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54BF658C-759D-45C8-8C4D-12A6D9FB69EA}" xr6:coauthVersionLast="36" xr6:coauthVersionMax="36" xr10:uidLastSave="{00000000-0000-0000-0000-000000000000}"/>
  <bookViews>
    <workbookView xWindow="0" yWindow="0" windowWidth="23040" windowHeight="10440" tabRatio="788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'!$A$5:$MZ$40</definedName>
    <definedName name="_xlnm._FilterDatabase" localSheetId="7" hidden="1">'Jadual5.1-2digit  (8 grp)'!$A$6:$CL$42</definedName>
    <definedName name="_xlnm._FilterDatabase" localSheetId="5" hidden="1">'Jadual5-2digit'!$A$4:$GZ$36</definedName>
    <definedName name="_xlnm._FilterDatabase" localSheetId="10" hidden="1">'Jadual6.1-2digit'!$A$5:$MY$34</definedName>
    <definedName name="_xlnm._FilterDatabase" localSheetId="9" hidden="1">'Jadual6-2digit'!$A$4:$GY$33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'!$KA:$KA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PM'!$A$1:$AB$154</definedName>
    <definedName name="_xlnm.Print_Area" localSheetId="0">'Jadual1-IPP'!$A$1:$P$233</definedName>
    <definedName name="_xlnm.Print_Area" localSheetId="2">'Jadual2&amp;3-Industryindex'!$A$1:$MP$232</definedName>
    <definedName name="_xlnm.Print_Area" localSheetId="3">'Jadual4-Groupindex'!$A$1:$DP$232</definedName>
    <definedName name="_xlnm.Print_Area" localSheetId="4">'Jadual4-Groupindex (New)'!$A$1:$BH$232</definedName>
    <definedName name="_xlnm.Print_Area" localSheetId="6">'Jadual5.1-2digit '!$A$1:$MZ$37</definedName>
    <definedName name="_xlnm.Print_Area" localSheetId="7">'Jadual5.1-2digit  (8 grp)'!$A$1:$CD$39</definedName>
    <definedName name="_xlnm.Print_Area" localSheetId="5">'Jadual5-2digit'!$A$1:$GZ$36</definedName>
    <definedName name="_xlnm.Print_Area" localSheetId="10">'Jadual6.1-2digit'!$A$1:$MY$34</definedName>
    <definedName name="_xlnm.Print_Area" localSheetId="9">'Jadual6-2digit'!$A$1:$GY$33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C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EE69" i="24"/>
  <c r="EE85" i="24" s="1"/>
  <c r="ED69" i="24"/>
  <c r="ED85" i="24" s="1"/>
  <c r="EC69" i="24"/>
  <c r="EC85" i="24" s="1"/>
  <c r="EB69" i="24"/>
  <c r="EB85" i="24" s="1"/>
  <c r="EA69" i="24"/>
  <c r="EA85" i="24" s="1"/>
  <c r="DZ69" i="24"/>
  <c r="DZ85" i="24" s="1"/>
  <c r="DY69" i="24"/>
  <c r="DY85" i="24" s="1"/>
  <c r="DX69" i="24"/>
  <c r="DX85" i="24" s="1"/>
  <c r="DW69" i="24"/>
  <c r="DW85" i="24" s="1"/>
  <c r="DV69" i="24"/>
  <c r="DV85" i="24" s="1"/>
  <c r="DU69" i="24"/>
  <c r="DU85" i="24" s="1"/>
  <c r="DT69" i="24"/>
  <c r="DT85" i="24" s="1"/>
  <c r="DS69" i="24"/>
  <c r="DS85" i="24" s="1"/>
  <c r="DR69" i="24"/>
  <c r="DR85" i="24" s="1"/>
  <c r="DQ69" i="24"/>
  <c r="DQ85" i="24" s="1"/>
  <c r="DP69" i="24"/>
  <c r="DP85" i="24" s="1"/>
  <c r="DO69" i="24"/>
  <c r="DO85" i="24" s="1"/>
  <c r="DN69" i="24"/>
  <c r="DN85" i="24" s="1"/>
  <c r="DM69" i="24"/>
  <c r="DM85" i="24" s="1"/>
  <c r="DL69" i="24"/>
  <c r="DL85" i="24" s="1"/>
  <c r="DK69" i="24"/>
  <c r="DK85" i="24" s="1"/>
  <c r="DJ69" i="24"/>
  <c r="DJ85" i="24" s="1"/>
  <c r="DI69" i="24"/>
  <c r="DI85" i="24" s="1"/>
  <c r="DH69" i="24"/>
  <c r="DH85" i="24" s="1"/>
  <c r="DG69" i="24"/>
  <c r="DG85" i="24" s="1"/>
  <c r="DF69" i="24"/>
  <c r="DF85" i="24" s="1"/>
  <c r="DE69" i="24"/>
  <c r="DE85" i="24" s="1"/>
  <c r="DD69" i="24"/>
  <c r="DD85" i="24" s="1"/>
  <c r="DC69" i="24"/>
  <c r="DC85" i="24" s="1"/>
  <c r="DB69" i="24"/>
  <c r="DB85" i="24" s="1"/>
  <c r="DA69" i="24"/>
  <c r="DA85" i="24" s="1"/>
  <c r="CZ69" i="24"/>
  <c r="CZ85" i="24" s="1"/>
  <c r="CY69" i="24"/>
  <c r="CY85" i="24" s="1"/>
  <c r="CX69" i="24"/>
  <c r="CX85" i="24" s="1"/>
  <c r="CW69" i="24"/>
  <c r="CW85" i="24" s="1"/>
  <c r="CV69" i="24"/>
  <c r="CV85" i="24" s="1"/>
  <c r="CU69" i="24"/>
  <c r="CU85" i="24" s="1"/>
  <c r="CT69" i="24"/>
  <c r="CT85" i="24" s="1"/>
  <c r="CS69" i="24"/>
  <c r="CS85" i="24" s="1"/>
  <c r="CR69" i="24"/>
  <c r="CR85" i="24" s="1"/>
  <c r="CQ69" i="24"/>
  <c r="CQ85" i="24" s="1"/>
  <c r="CP69" i="24"/>
  <c r="CP85" i="24" s="1"/>
  <c r="CO69" i="24"/>
  <c r="CO85" i="24" s="1"/>
  <c r="CN69" i="24"/>
  <c r="CN85" i="24" s="1"/>
  <c r="CM69" i="24"/>
  <c r="CM85" i="24" s="1"/>
  <c r="CL69" i="24"/>
  <c r="CL85" i="24" s="1"/>
  <c r="CK69" i="24"/>
  <c r="CK85" i="24" s="1"/>
  <c r="CJ69" i="24"/>
  <c r="CJ85" i="24" s="1"/>
  <c r="CI69" i="24"/>
  <c r="CI85" i="24" s="1"/>
  <c r="CH69" i="24"/>
  <c r="CH85" i="24" s="1"/>
  <c r="CG69" i="24"/>
  <c r="CG85" i="24" s="1"/>
  <c r="CF69" i="24"/>
  <c r="CF85" i="24" s="1"/>
  <c r="CE69" i="24"/>
  <c r="CE85" i="24" s="1"/>
  <c r="CD69" i="24"/>
  <c r="CD85" i="24" s="1"/>
  <c r="CC69" i="24"/>
  <c r="CC85" i="24" s="1"/>
  <c r="CB69" i="24"/>
  <c r="CB85" i="24" s="1"/>
  <c r="CA69" i="24"/>
  <c r="CA85" i="24" s="1"/>
  <c r="BZ69" i="24"/>
  <c r="BZ85" i="24" s="1"/>
  <c r="BY69" i="24"/>
  <c r="BY85" i="24" s="1"/>
  <c r="BX69" i="24"/>
  <c r="BX85" i="24" s="1"/>
  <c r="BW69" i="24"/>
  <c r="BW85" i="24" s="1"/>
  <c r="BV69" i="24"/>
  <c r="BV85" i="24" s="1"/>
  <c r="BU69" i="24"/>
  <c r="BU85" i="24" s="1"/>
  <c r="BT69" i="24"/>
  <c r="BT85" i="24" s="1"/>
  <c r="BS69" i="24"/>
  <c r="BS85" i="24" s="1"/>
  <c r="BR69" i="24"/>
  <c r="BR85" i="24" s="1"/>
  <c r="BQ69" i="24"/>
  <c r="BQ85" i="24" s="1"/>
  <c r="BP69" i="24"/>
  <c r="BP85" i="24" s="1"/>
  <c r="BO69" i="24"/>
  <c r="BO85" i="24" s="1"/>
  <c r="BN69" i="24"/>
  <c r="BN85" i="24" s="1"/>
  <c r="BM69" i="24"/>
  <c r="BM85" i="24" s="1"/>
  <c r="BL69" i="24"/>
  <c r="BL85" i="24" s="1"/>
  <c r="BK69" i="24"/>
  <c r="BK85" i="24" s="1"/>
  <c r="BJ69" i="24"/>
  <c r="BJ85" i="24" s="1"/>
  <c r="BI69" i="24"/>
  <c r="BI85" i="24" s="1"/>
  <c r="BH69" i="24"/>
  <c r="BH85" i="24" s="1"/>
  <c r="BG69" i="24"/>
  <c r="BG85" i="24" s="1"/>
  <c r="BF69" i="24"/>
  <c r="BF85" i="24" s="1"/>
  <c r="BE69" i="24"/>
  <c r="BE85" i="24" s="1"/>
  <c r="BD69" i="24"/>
  <c r="BD85" i="24" s="1"/>
  <c r="BC69" i="24"/>
  <c r="BC85" i="24" s="1"/>
  <c r="BB69" i="24"/>
  <c r="BB85" i="24" s="1"/>
  <c r="BA69" i="24"/>
  <c r="BA85" i="24" s="1"/>
  <c r="AZ69" i="24"/>
  <c r="AZ85" i="24" s="1"/>
  <c r="AY69" i="24"/>
  <c r="AY85" i="24" s="1"/>
  <c r="AX69" i="24"/>
  <c r="AX85" i="24" s="1"/>
  <c r="AW69" i="24"/>
  <c r="AW85" i="24" s="1"/>
  <c r="AV69" i="24"/>
  <c r="AV85" i="24" s="1"/>
  <c r="AU69" i="24"/>
  <c r="AU85" i="24" s="1"/>
  <c r="AT69" i="24"/>
  <c r="AT85" i="24" s="1"/>
  <c r="AS69" i="24"/>
  <c r="AS85" i="24" s="1"/>
  <c r="AR69" i="24"/>
  <c r="AR85" i="24" s="1"/>
  <c r="AQ69" i="24"/>
  <c r="AQ85" i="24" s="1"/>
  <c r="AP69" i="24"/>
  <c r="AP85" i="24" s="1"/>
  <c r="AO69" i="24"/>
  <c r="AO85" i="24" s="1"/>
  <c r="AN69" i="24"/>
  <c r="AN85" i="24" s="1"/>
  <c r="AM69" i="24"/>
  <c r="AM85" i="24" s="1"/>
  <c r="AL69" i="24"/>
  <c r="AL85" i="24" s="1"/>
  <c r="AK69" i="24"/>
  <c r="AK85" i="24" s="1"/>
  <c r="AJ69" i="24"/>
  <c r="AJ85" i="24" s="1"/>
  <c r="AI69" i="24"/>
  <c r="AI85" i="24" s="1"/>
  <c r="AH69" i="24"/>
  <c r="AH85" i="24" s="1"/>
  <c r="AG69" i="24"/>
  <c r="AG85" i="24" s="1"/>
  <c r="AF69" i="24"/>
  <c r="AF85" i="24" s="1"/>
  <c r="AE69" i="24"/>
  <c r="AE85" i="24" s="1"/>
  <c r="AD69" i="24"/>
  <c r="AD85" i="24" s="1"/>
  <c r="AC69" i="24"/>
  <c r="AC85" i="24" s="1"/>
  <c r="AB69" i="24"/>
  <c r="AB85" i="24" s="1"/>
  <c r="AA69" i="24"/>
  <c r="AA85" i="24" s="1"/>
  <c r="Z69" i="24"/>
  <c r="Z85" i="24" s="1"/>
  <c r="Y69" i="24"/>
  <c r="Y85" i="24" s="1"/>
  <c r="X69" i="24"/>
  <c r="X85" i="24" s="1"/>
  <c r="W69" i="24"/>
  <c r="W85" i="24" s="1"/>
  <c r="V69" i="24"/>
  <c r="V85" i="24" s="1"/>
  <c r="U69" i="24"/>
  <c r="U85" i="24" s="1"/>
  <c r="T69" i="24"/>
  <c r="T85" i="24" s="1"/>
  <c r="S69" i="24"/>
  <c r="S85" i="24" s="1"/>
  <c r="R69" i="24"/>
  <c r="R85" i="24" s="1"/>
  <c r="Q69" i="24"/>
  <c r="Q85" i="24" s="1"/>
  <c r="P69" i="24"/>
  <c r="P85" i="24" s="1"/>
  <c r="O69" i="24"/>
  <c r="O85" i="24" s="1"/>
  <c r="N69" i="24"/>
  <c r="N85" i="24" s="1"/>
  <c r="M69" i="24"/>
  <c r="M85" i="24" s="1"/>
  <c r="L69" i="24"/>
  <c r="L85" i="24" s="1"/>
  <c r="K69" i="24"/>
  <c r="K85" i="24" s="1"/>
  <c r="J69" i="24"/>
  <c r="J85" i="24" s="1"/>
  <c r="I69" i="24"/>
  <c r="I85" i="24" s="1"/>
  <c r="H69" i="24"/>
  <c r="H85" i="24" s="1"/>
  <c r="G69" i="24"/>
  <c r="G85" i="24" s="1"/>
  <c r="F69" i="24"/>
  <c r="F85" i="24" s="1"/>
  <c r="C69" i="24"/>
  <c r="C85" i="24" s="1"/>
  <c r="EE68" i="24"/>
  <c r="EE84" i="24" s="1"/>
  <c r="ED68" i="24"/>
  <c r="ED84" i="24" s="1"/>
  <c r="EC68" i="24"/>
  <c r="EC84" i="24" s="1"/>
  <c r="EB68" i="24"/>
  <c r="EB84" i="24" s="1"/>
  <c r="EA68" i="24"/>
  <c r="EA84" i="24" s="1"/>
  <c r="DZ68" i="24"/>
  <c r="DZ84" i="24" s="1"/>
  <c r="DY68" i="24"/>
  <c r="DY84" i="24" s="1"/>
  <c r="DX68" i="24"/>
  <c r="DX84" i="24" s="1"/>
  <c r="DW68" i="24"/>
  <c r="DW84" i="24" s="1"/>
  <c r="DV68" i="24"/>
  <c r="DV84" i="24" s="1"/>
  <c r="DU68" i="24"/>
  <c r="DU84" i="24" s="1"/>
  <c r="DT68" i="24"/>
  <c r="DT84" i="24" s="1"/>
  <c r="DS68" i="24"/>
  <c r="DS84" i="24" s="1"/>
  <c r="DR68" i="24"/>
  <c r="DR84" i="24" s="1"/>
  <c r="DQ68" i="24"/>
  <c r="DQ84" i="24" s="1"/>
  <c r="DP68" i="24"/>
  <c r="DP84" i="24" s="1"/>
  <c r="DO68" i="24"/>
  <c r="DO84" i="24" s="1"/>
  <c r="DN68" i="24"/>
  <c r="DN84" i="24" s="1"/>
  <c r="DM68" i="24"/>
  <c r="DM84" i="24" s="1"/>
  <c r="DL68" i="24"/>
  <c r="DL84" i="24" s="1"/>
  <c r="DK68" i="24"/>
  <c r="DK84" i="24" s="1"/>
  <c r="DJ68" i="24"/>
  <c r="DJ84" i="24" s="1"/>
  <c r="DI68" i="24"/>
  <c r="DI84" i="24" s="1"/>
  <c r="DH68" i="24"/>
  <c r="DH84" i="24" s="1"/>
  <c r="DG68" i="24"/>
  <c r="DG84" i="24" s="1"/>
  <c r="DF68" i="24"/>
  <c r="DF84" i="24" s="1"/>
  <c r="DE68" i="24"/>
  <c r="DE84" i="24" s="1"/>
  <c r="DD68" i="24"/>
  <c r="DD84" i="24" s="1"/>
  <c r="DC68" i="24"/>
  <c r="DC84" i="24" s="1"/>
  <c r="DB68" i="24"/>
  <c r="DB84" i="24" s="1"/>
  <c r="DA68" i="24"/>
  <c r="DA84" i="24" s="1"/>
  <c r="CZ68" i="24"/>
  <c r="CZ84" i="24" s="1"/>
  <c r="CY68" i="24"/>
  <c r="CY84" i="24" s="1"/>
  <c r="CX68" i="24"/>
  <c r="CX84" i="24" s="1"/>
  <c r="CW68" i="24"/>
  <c r="CW84" i="24" s="1"/>
  <c r="CV68" i="24"/>
  <c r="CV84" i="24" s="1"/>
  <c r="CU68" i="24"/>
  <c r="CU84" i="24" s="1"/>
  <c r="CT68" i="24"/>
  <c r="CT84" i="24" s="1"/>
  <c r="CS68" i="24"/>
  <c r="CS84" i="24" s="1"/>
  <c r="CR68" i="24"/>
  <c r="CR84" i="24" s="1"/>
  <c r="CQ68" i="24"/>
  <c r="CQ84" i="24" s="1"/>
  <c r="CP68" i="24"/>
  <c r="CP84" i="24" s="1"/>
  <c r="CO68" i="24"/>
  <c r="CO84" i="24" s="1"/>
  <c r="CN68" i="24"/>
  <c r="CN84" i="24" s="1"/>
  <c r="CM68" i="24"/>
  <c r="CM84" i="24" s="1"/>
  <c r="CL68" i="24"/>
  <c r="CL84" i="24" s="1"/>
  <c r="CK68" i="24"/>
  <c r="CK84" i="24" s="1"/>
  <c r="CJ68" i="24"/>
  <c r="CJ84" i="24" s="1"/>
  <c r="CI68" i="24"/>
  <c r="CI84" i="24" s="1"/>
  <c r="CH68" i="24"/>
  <c r="CH84" i="24" s="1"/>
  <c r="CG68" i="24"/>
  <c r="CG84" i="24" s="1"/>
  <c r="CF68" i="24"/>
  <c r="CF84" i="24" s="1"/>
  <c r="CE68" i="24"/>
  <c r="CE84" i="24" s="1"/>
  <c r="CD68" i="24"/>
  <c r="CD84" i="24" s="1"/>
  <c r="CC68" i="24"/>
  <c r="CC84" i="24" s="1"/>
  <c r="CB68" i="24"/>
  <c r="CB84" i="24" s="1"/>
  <c r="CA68" i="24"/>
  <c r="CA84" i="24" s="1"/>
  <c r="BZ68" i="24"/>
  <c r="BZ84" i="24" s="1"/>
  <c r="BY68" i="24"/>
  <c r="BY84" i="24" s="1"/>
  <c r="BX68" i="24"/>
  <c r="BX84" i="24" s="1"/>
  <c r="BW68" i="24"/>
  <c r="BW84" i="24" s="1"/>
  <c r="BV68" i="24"/>
  <c r="BV84" i="24" s="1"/>
  <c r="BU68" i="24"/>
  <c r="BU84" i="24" s="1"/>
  <c r="BT68" i="24"/>
  <c r="BT84" i="24" s="1"/>
  <c r="BS68" i="24"/>
  <c r="BS84" i="24" s="1"/>
  <c r="BR68" i="24"/>
  <c r="BR84" i="24" s="1"/>
  <c r="BQ68" i="24"/>
  <c r="BQ84" i="24" s="1"/>
  <c r="BP68" i="24"/>
  <c r="BP84" i="24" s="1"/>
  <c r="BO68" i="24"/>
  <c r="BO84" i="24" s="1"/>
  <c r="BN68" i="24"/>
  <c r="BN84" i="24" s="1"/>
  <c r="BM68" i="24"/>
  <c r="BM84" i="24" s="1"/>
  <c r="BL68" i="24"/>
  <c r="BL84" i="24" s="1"/>
  <c r="BK68" i="24"/>
  <c r="BK84" i="24" s="1"/>
  <c r="BJ68" i="24"/>
  <c r="BJ84" i="24" s="1"/>
  <c r="BI68" i="24"/>
  <c r="BI84" i="24" s="1"/>
  <c r="BH68" i="24"/>
  <c r="BH84" i="24" s="1"/>
  <c r="BG68" i="24"/>
  <c r="BG84" i="24" s="1"/>
  <c r="BF68" i="24"/>
  <c r="BF84" i="24" s="1"/>
  <c r="BE68" i="24"/>
  <c r="BE84" i="24" s="1"/>
  <c r="BD68" i="24"/>
  <c r="BD84" i="24" s="1"/>
  <c r="BC68" i="24"/>
  <c r="BC84" i="24" s="1"/>
  <c r="BB68" i="24"/>
  <c r="BB84" i="24" s="1"/>
  <c r="BA68" i="24"/>
  <c r="BA84" i="24" s="1"/>
  <c r="AZ68" i="24"/>
  <c r="AZ84" i="24" s="1"/>
  <c r="AY68" i="24"/>
  <c r="AY84" i="24" s="1"/>
  <c r="AX68" i="24"/>
  <c r="AX84" i="24" s="1"/>
  <c r="AW68" i="24"/>
  <c r="AW84" i="24" s="1"/>
  <c r="AV68" i="24"/>
  <c r="AV84" i="24" s="1"/>
  <c r="AU68" i="24"/>
  <c r="AU84" i="24" s="1"/>
  <c r="AT68" i="24"/>
  <c r="AT84" i="24" s="1"/>
  <c r="AS68" i="24"/>
  <c r="AS84" i="24" s="1"/>
  <c r="AR68" i="24"/>
  <c r="AR84" i="24" s="1"/>
  <c r="AQ68" i="24"/>
  <c r="AQ84" i="24" s="1"/>
  <c r="AP68" i="24"/>
  <c r="AP84" i="24" s="1"/>
  <c r="AO68" i="24"/>
  <c r="AO84" i="24" s="1"/>
  <c r="AN68" i="24"/>
  <c r="AN84" i="24" s="1"/>
  <c r="AM68" i="24"/>
  <c r="AM84" i="24" s="1"/>
  <c r="AL68" i="24"/>
  <c r="AL84" i="24" s="1"/>
  <c r="AK68" i="24"/>
  <c r="AK84" i="24" s="1"/>
  <c r="AJ68" i="24"/>
  <c r="AJ84" i="24" s="1"/>
  <c r="AI68" i="24"/>
  <c r="AI84" i="24" s="1"/>
  <c r="AH68" i="24"/>
  <c r="AH84" i="24" s="1"/>
  <c r="AG68" i="24"/>
  <c r="AG84" i="24" s="1"/>
  <c r="AF68" i="24"/>
  <c r="AF84" i="24" s="1"/>
  <c r="AE68" i="24"/>
  <c r="AE84" i="24" s="1"/>
  <c r="AD68" i="24"/>
  <c r="AD84" i="24" s="1"/>
  <c r="AC68" i="24"/>
  <c r="AC84" i="24" s="1"/>
  <c r="AB68" i="24"/>
  <c r="AB84" i="24" s="1"/>
  <c r="AA68" i="24"/>
  <c r="AA84" i="24" s="1"/>
  <c r="Z68" i="24"/>
  <c r="Z84" i="24" s="1"/>
  <c r="Y68" i="24"/>
  <c r="Y84" i="24" s="1"/>
  <c r="X68" i="24"/>
  <c r="X84" i="24" s="1"/>
  <c r="W68" i="24"/>
  <c r="W84" i="24" s="1"/>
  <c r="V68" i="24"/>
  <c r="V84" i="24" s="1"/>
  <c r="U68" i="24"/>
  <c r="U84" i="24" s="1"/>
  <c r="T68" i="24"/>
  <c r="T84" i="24" s="1"/>
  <c r="S68" i="24"/>
  <c r="S84" i="24" s="1"/>
  <c r="R68" i="24"/>
  <c r="R84" i="24" s="1"/>
  <c r="Q68" i="24"/>
  <c r="Q84" i="24" s="1"/>
  <c r="P68" i="24"/>
  <c r="P84" i="24" s="1"/>
  <c r="O68" i="24"/>
  <c r="O84" i="24" s="1"/>
  <c r="N68" i="24"/>
  <c r="N84" i="24" s="1"/>
  <c r="M68" i="24"/>
  <c r="M84" i="24" s="1"/>
  <c r="L68" i="24"/>
  <c r="L84" i="24" s="1"/>
  <c r="K68" i="24"/>
  <c r="K84" i="24" s="1"/>
  <c r="J68" i="24"/>
  <c r="J84" i="24" s="1"/>
  <c r="I68" i="24"/>
  <c r="I84" i="24" s="1"/>
  <c r="H68" i="24"/>
  <c r="H84" i="24" s="1"/>
  <c r="G68" i="24"/>
  <c r="G84" i="24" s="1"/>
  <c r="F68" i="24"/>
  <c r="F84" i="24" s="1"/>
  <c r="C68" i="24"/>
  <c r="C84" i="24" s="1"/>
  <c r="EE67" i="24"/>
  <c r="EE83" i="24" s="1"/>
  <c r="ED67" i="24"/>
  <c r="ED83" i="24" s="1"/>
  <c r="EC67" i="24"/>
  <c r="EC83" i="24" s="1"/>
  <c r="EB67" i="24"/>
  <c r="EB83" i="24" s="1"/>
  <c r="EA67" i="24"/>
  <c r="EA83" i="24" s="1"/>
  <c r="DZ67" i="24"/>
  <c r="DZ83" i="24" s="1"/>
  <c r="DY67" i="24"/>
  <c r="DY83" i="24" s="1"/>
  <c r="DX67" i="24"/>
  <c r="DX83" i="24" s="1"/>
  <c r="DW67" i="24"/>
  <c r="DW83" i="24" s="1"/>
  <c r="DV67" i="24"/>
  <c r="DV83" i="24" s="1"/>
  <c r="DU67" i="24"/>
  <c r="DU83" i="24" s="1"/>
  <c r="DT67" i="24"/>
  <c r="DT83" i="24" s="1"/>
  <c r="DS67" i="24"/>
  <c r="DS83" i="24" s="1"/>
  <c r="DR67" i="24"/>
  <c r="DR83" i="24" s="1"/>
  <c r="DQ67" i="24"/>
  <c r="DQ83" i="24" s="1"/>
  <c r="DP67" i="24"/>
  <c r="DP83" i="24" s="1"/>
  <c r="DO67" i="24"/>
  <c r="DO83" i="24" s="1"/>
  <c r="DN67" i="24"/>
  <c r="DN83" i="24" s="1"/>
  <c r="DM67" i="24"/>
  <c r="DM83" i="24" s="1"/>
  <c r="DL67" i="24"/>
  <c r="DL83" i="24" s="1"/>
  <c r="DK67" i="24"/>
  <c r="DK83" i="24" s="1"/>
  <c r="DJ67" i="24"/>
  <c r="DJ83" i="24" s="1"/>
  <c r="DI67" i="24"/>
  <c r="DI83" i="24" s="1"/>
  <c r="DH67" i="24"/>
  <c r="DH83" i="24" s="1"/>
  <c r="DG67" i="24"/>
  <c r="DG83" i="24" s="1"/>
  <c r="DF67" i="24"/>
  <c r="DF83" i="24" s="1"/>
  <c r="DE67" i="24"/>
  <c r="DE83" i="24" s="1"/>
  <c r="DD67" i="24"/>
  <c r="DD83" i="24" s="1"/>
  <c r="DC67" i="24"/>
  <c r="DC83" i="24" s="1"/>
  <c r="DB67" i="24"/>
  <c r="DB83" i="24" s="1"/>
  <c r="DA67" i="24"/>
  <c r="DA83" i="24" s="1"/>
  <c r="CZ67" i="24"/>
  <c r="CZ83" i="24" s="1"/>
  <c r="CY67" i="24"/>
  <c r="CY83" i="24" s="1"/>
  <c r="CX67" i="24"/>
  <c r="CX83" i="24" s="1"/>
  <c r="CW67" i="24"/>
  <c r="CW83" i="24" s="1"/>
  <c r="CV67" i="24"/>
  <c r="CV83" i="24" s="1"/>
  <c r="CU67" i="24"/>
  <c r="CU83" i="24" s="1"/>
  <c r="CT67" i="24"/>
  <c r="CT83" i="24" s="1"/>
  <c r="CS67" i="24"/>
  <c r="CS83" i="24" s="1"/>
  <c r="CR67" i="24"/>
  <c r="CR83" i="24" s="1"/>
  <c r="CQ67" i="24"/>
  <c r="CQ83" i="24" s="1"/>
  <c r="CP67" i="24"/>
  <c r="CP83" i="24" s="1"/>
  <c r="CO67" i="24"/>
  <c r="CO83" i="24" s="1"/>
  <c r="CN67" i="24"/>
  <c r="CN83" i="24" s="1"/>
  <c r="CM67" i="24"/>
  <c r="CM83" i="24" s="1"/>
  <c r="CL67" i="24"/>
  <c r="CL83" i="24" s="1"/>
  <c r="CK67" i="24"/>
  <c r="CK83" i="24" s="1"/>
  <c r="CJ67" i="24"/>
  <c r="CJ83" i="24" s="1"/>
  <c r="CI67" i="24"/>
  <c r="CI83" i="24" s="1"/>
  <c r="CH67" i="24"/>
  <c r="CH83" i="24" s="1"/>
  <c r="CG67" i="24"/>
  <c r="CG83" i="24" s="1"/>
  <c r="CF67" i="24"/>
  <c r="CF83" i="24" s="1"/>
  <c r="CE67" i="24"/>
  <c r="CE83" i="24" s="1"/>
  <c r="CD67" i="24"/>
  <c r="CD83" i="24" s="1"/>
  <c r="CC67" i="24"/>
  <c r="CC83" i="24" s="1"/>
  <c r="CB67" i="24"/>
  <c r="CB83" i="24" s="1"/>
  <c r="CA67" i="24"/>
  <c r="CA83" i="24" s="1"/>
  <c r="BZ67" i="24"/>
  <c r="BZ83" i="24" s="1"/>
  <c r="BY67" i="24"/>
  <c r="BY83" i="24" s="1"/>
  <c r="BX67" i="24"/>
  <c r="BX83" i="24" s="1"/>
  <c r="BW67" i="24"/>
  <c r="BW83" i="24" s="1"/>
  <c r="BV67" i="24"/>
  <c r="BV83" i="24" s="1"/>
  <c r="BU67" i="24"/>
  <c r="BU83" i="24" s="1"/>
  <c r="BT67" i="24"/>
  <c r="BT83" i="24" s="1"/>
  <c r="BS67" i="24"/>
  <c r="BS83" i="24" s="1"/>
  <c r="BR67" i="24"/>
  <c r="BR83" i="24" s="1"/>
  <c r="BQ67" i="24"/>
  <c r="BQ83" i="24" s="1"/>
  <c r="BP67" i="24"/>
  <c r="BP83" i="24" s="1"/>
  <c r="BO67" i="24"/>
  <c r="BO83" i="24" s="1"/>
  <c r="BN67" i="24"/>
  <c r="BN83" i="24" s="1"/>
  <c r="BM67" i="24"/>
  <c r="BM83" i="24" s="1"/>
  <c r="BL67" i="24"/>
  <c r="BL83" i="24" s="1"/>
  <c r="BK67" i="24"/>
  <c r="BK83" i="24" s="1"/>
  <c r="BJ67" i="24"/>
  <c r="BJ83" i="24" s="1"/>
  <c r="BI67" i="24"/>
  <c r="BI83" i="24" s="1"/>
  <c r="BH67" i="24"/>
  <c r="BH83" i="24" s="1"/>
  <c r="BG67" i="24"/>
  <c r="BG83" i="24" s="1"/>
  <c r="BF67" i="24"/>
  <c r="BF83" i="24" s="1"/>
  <c r="BE67" i="24"/>
  <c r="BE83" i="24" s="1"/>
  <c r="BD67" i="24"/>
  <c r="BD83" i="24" s="1"/>
  <c r="BC67" i="24"/>
  <c r="BC83" i="24" s="1"/>
  <c r="BB67" i="24"/>
  <c r="BB83" i="24" s="1"/>
  <c r="BA67" i="24"/>
  <c r="BA83" i="24" s="1"/>
  <c r="AZ67" i="24"/>
  <c r="AZ83" i="24" s="1"/>
  <c r="AY67" i="24"/>
  <c r="AY83" i="24" s="1"/>
  <c r="AX67" i="24"/>
  <c r="AX83" i="24" s="1"/>
  <c r="AW67" i="24"/>
  <c r="AW83" i="24" s="1"/>
  <c r="AV67" i="24"/>
  <c r="AV83" i="24" s="1"/>
  <c r="AU67" i="24"/>
  <c r="AU83" i="24" s="1"/>
  <c r="AT67" i="24"/>
  <c r="AT83" i="24" s="1"/>
  <c r="AS67" i="24"/>
  <c r="AS83" i="24" s="1"/>
  <c r="AR67" i="24"/>
  <c r="AR83" i="24" s="1"/>
  <c r="AQ67" i="24"/>
  <c r="AQ83" i="24" s="1"/>
  <c r="AP67" i="24"/>
  <c r="AP83" i="24" s="1"/>
  <c r="AO67" i="24"/>
  <c r="AO83" i="24" s="1"/>
  <c r="AN67" i="24"/>
  <c r="AN83" i="24" s="1"/>
  <c r="AM67" i="24"/>
  <c r="AM83" i="24" s="1"/>
  <c r="AL67" i="24"/>
  <c r="AL83" i="24" s="1"/>
  <c r="AK67" i="24"/>
  <c r="AK83" i="24" s="1"/>
  <c r="AJ67" i="24"/>
  <c r="AJ83" i="24" s="1"/>
  <c r="AI67" i="24"/>
  <c r="AI83" i="24" s="1"/>
  <c r="AH67" i="24"/>
  <c r="AH83" i="24" s="1"/>
  <c r="AG67" i="24"/>
  <c r="AG83" i="24" s="1"/>
  <c r="AF67" i="24"/>
  <c r="AF83" i="24" s="1"/>
  <c r="AE67" i="24"/>
  <c r="AE83" i="24" s="1"/>
  <c r="AD67" i="24"/>
  <c r="AD83" i="24" s="1"/>
  <c r="AC67" i="24"/>
  <c r="AC83" i="24" s="1"/>
  <c r="AB67" i="24"/>
  <c r="AB83" i="24" s="1"/>
  <c r="AA67" i="24"/>
  <c r="AA83" i="24" s="1"/>
  <c r="Z67" i="24"/>
  <c r="Z83" i="24" s="1"/>
  <c r="Y67" i="24"/>
  <c r="Y83" i="24" s="1"/>
  <c r="X67" i="24"/>
  <c r="X83" i="24" s="1"/>
  <c r="W67" i="24"/>
  <c r="W83" i="24" s="1"/>
  <c r="V67" i="24"/>
  <c r="V83" i="24" s="1"/>
  <c r="U67" i="24"/>
  <c r="U83" i="24" s="1"/>
  <c r="T67" i="24"/>
  <c r="T83" i="24" s="1"/>
  <c r="S67" i="24"/>
  <c r="S83" i="24" s="1"/>
  <c r="R67" i="24"/>
  <c r="R83" i="24" s="1"/>
  <c r="Q67" i="24"/>
  <c r="Q83" i="24" s="1"/>
  <c r="P67" i="24"/>
  <c r="P83" i="24" s="1"/>
  <c r="O67" i="24"/>
  <c r="O83" i="24" s="1"/>
  <c r="N67" i="24"/>
  <c r="N83" i="24" s="1"/>
  <c r="M67" i="24"/>
  <c r="M83" i="24" s="1"/>
  <c r="L67" i="24"/>
  <c r="L83" i="24" s="1"/>
  <c r="K67" i="24"/>
  <c r="K83" i="24" s="1"/>
  <c r="J67" i="24"/>
  <c r="J83" i="24" s="1"/>
  <c r="I67" i="24"/>
  <c r="I83" i="24" s="1"/>
  <c r="H67" i="24"/>
  <c r="H83" i="24" s="1"/>
  <c r="G67" i="24"/>
  <c r="G83" i="24" s="1"/>
  <c r="F67" i="24"/>
  <c r="F83" i="24" s="1"/>
  <c r="C67" i="24"/>
  <c r="C83" i="24" s="1"/>
  <c r="EE66" i="24"/>
  <c r="EE82" i="24" s="1"/>
  <c r="ED66" i="24"/>
  <c r="ED82" i="24" s="1"/>
  <c r="EC66" i="24"/>
  <c r="EC82" i="24" s="1"/>
  <c r="EB66" i="24"/>
  <c r="EB82" i="24" s="1"/>
  <c r="EA66" i="24"/>
  <c r="EA82" i="24" s="1"/>
  <c r="DZ66" i="24"/>
  <c r="DZ82" i="24" s="1"/>
  <c r="DY66" i="24"/>
  <c r="DY82" i="24" s="1"/>
  <c r="DX66" i="24"/>
  <c r="DX82" i="24" s="1"/>
  <c r="DW66" i="24"/>
  <c r="DW82" i="24" s="1"/>
  <c r="DV66" i="24"/>
  <c r="DV82" i="24" s="1"/>
  <c r="DU66" i="24"/>
  <c r="DU82" i="24" s="1"/>
  <c r="DT66" i="24"/>
  <c r="DT82" i="24" s="1"/>
  <c r="DS66" i="24"/>
  <c r="DS82" i="24" s="1"/>
  <c r="DR66" i="24"/>
  <c r="DR82" i="24" s="1"/>
  <c r="DQ66" i="24"/>
  <c r="DQ82" i="24" s="1"/>
  <c r="DP66" i="24"/>
  <c r="DP82" i="24" s="1"/>
  <c r="DO66" i="24"/>
  <c r="DO82" i="24" s="1"/>
  <c r="DN66" i="24"/>
  <c r="DN82" i="24" s="1"/>
  <c r="DM66" i="24"/>
  <c r="DM82" i="24" s="1"/>
  <c r="DL66" i="24"/>
  <c r="DL82" i="24" s="1"/>
  <c r="DK66" i="24"/>
  <c r="DK82" i="24" s="1"/>
  <c r="DJ66" i="24"/>
  <c r="DJ82" i="24" s="1"/>
  <c r="DI66" i="24"/>
  <c r="DI82" i="24" s="1"/>
  <c r="DH66" i="24"/>
  <c r="DH82" i="24" s="1"/>
  <c r="DG66" i="24"/>
  <c r="DG82" i="24" s="1"/>
  <c r="DF66" i="24"/>
  <c r="DF82" i="24" s="1"/>
  <c r="DE66" i="24"/>
  <c r="DE82" i="24" s="1"/>
  <c r="DD66" i="24"/>
  <c r="DD82" i="24" s="1"/>
  <c r="DC66" i="24"/>
  <c r="DC82" i="24" s="1"/>
  <c r="DB66" i="24"/>
  <c r="DB82" i="24" s="1"/>
  <c r="DA66" i="24"/>
  <c r="DA82" i="24" s="1"/>
  <c r="CZ66" i="24"/>
  <c r="CZ82" i="24" s="1"/>
  <c r="CY66" i="24"/>
  <c r="CY82" i="24" s="1"/>
  <c r="CX66" i="24"/>
  <c r="CX82" i="24" s="1"/>
  <c r="CW66" i="24"/>
  <c r="CW82" i="24" s="1"/>
  <c r="CV66" i="24"/>
  <c r="CV82" i="24" s="1"/>
  <c r="CU66" i="24"/>
  <c r="CU82" i="24" s="1"/>
  <c r="CT66" i="24"/>
  <c r="CT82" i="24" s="1"/>
  <c r="CS66" i="24"/>
  <c r="CS82" i="24" s="1"/>
  <c r="CR66" i="24"/>
  <c r="CR82" i="24" s="1"/>
  <c r="CQ66" i="24"/>
  <c r="CQ82" i="24" s="1"/>
  <c r="CP66" i="24"/>
  <c r="CP82" i="24" s="1"/>
  <c r="CO66" i="24"/>
  <c r="CO82" i="24" s="1"/>
  <c r="CN66" i="24"/>
  <c r="CN82" i="24" s="1"/>
  <c r="CM66" i="24"/>
  <c r="CM82" i="24" s="1"/>
  <c r="CL66" i="24"/>
  <c r="CL82" i="24" s="1"/>
  <c r="CK66" i="24"/>
  <c r="CK82" i="24" s="1"/>
  <c r="CJ66" i="24"/>
  <c r="CJ82" i="24" s="1"/>
  <c r="CI66" i="24"/>
  <c r="CI82" i="24" s="1"/>
  <c r="CH66" i="24"/>
  <c r="CH82" i="24" s="1"/>
  <c r="CG66" i="24"/>
  <c r="CG82" i="24" s="1"/>
  <c r="CF66" i="24"/>
  <c r="CF82" i="24" s="1"/>
  <c r="CE66" i="24"/>
  <c r="CE82" i="24" s="1"/>
  <c r="CD66" i="24"/>
  <c r="CD82" i="24" s="1"/>
  <c r="CC66" i="24"/>
  <c r="CC82" i="24" s="1"/>
  <c r="CB66" i="24"/>
  <c r="CB82" i="24" s="1"/>
  <c r="CA66" i="24"/>
  <c r="CA82" i="24" s="1"/>
  <c r="BZ66" i="24"/>
  <c r="BZ82" i="24" s="1"/>
  <c r="BY66" i="24"/>
  <c r="BY82" i="24" s="1"/>
  <c r="BX66" i="24"/>
  <c r="BX82" i="24" s="1"/>
  <c r="BW66" i="24"/>
  <c r="BW82" i="24" s="1"/>
  <c r="BV66" i="24"/>
  <c r="BV82" i="24" s="1"/>
  <c r="BU66" i="24"/>
  <c r="BU82" i="24" s="1"/>
  <c r="BT66" i="24"/>
  <c r="BT82" i="24" s="1"/>
  <c r="BS66" i="24"/>
  <c r="BS82" i="24" s="1"/>
  <c r="BR66" i="24"/>
  <c r="BR82" i="24" s="1"/>
  <c r="BQ66" i="24"/>
  <c r="BQ82" i="24" s="1"/>
  <c r="BP66" i="24"/>
  <c r="BP82" i="24" s="1"/>
  <c r="BO66" i="24"/>
  <c r="BO82" i="24" s="1"/>
  <c r="BN66" i="24"/>
  <c r="BN82" i="24" s="1"/>
  <c r="BM66" i="24"/>
  <c r="BM82" i="24" s="1"/>
  <c r="BL66" i="24"/>
  <c r="BL82" i="24" s="1"/>
  <c r="BK66" i="24"/>
  <c r="BK82" i="24" s="1"/>
  <c r="BJ66" i="24"/>
  <c r="BJ82" i="24" s="1"/>
  <c r="BI66" i="24"/>
  <c r="BI82" i="24" s="1"/>
  <c r="BH66" i="24"/>
  <c r="BH82" i="24" s="1"/>
  <c r="BG66" i="24"/>
  <c r="BG82" i="24" s="1"/>
  <c r="BF66" i="24"/>
  <c r="BF82" i="24" s="1"/>
  <c r="BE66" i="24"/>
  <c r="BE82" i="24" s="1"/>
  <c r="BD66" i="24"/>
  <c r="BD82" i="24" s="1"/>
  <c r="BC66" i="24"/>
  <c r="BC82" i="24" s="1"/>
  <c r="BB66" i="24"/>
  <c r="BB82" i="24" s="1"/>
  <c r="BA66" i="24"/>
  <c r="BA82" i="24" s="1"/>
  <c r="AZ66" i="24"/>
  <c r="AZ82" i="24" s="1"/>
  <c r="AY66" i="24"/>
  <c r="AY82" i="24" s="1"/>
  <c r="AX66" i="24"/>
  <c r="AX82" i="24" s="1"/>
  <c r="AW66" i="24"/>
  <c r="AW82" i="24" s="1"/>
  <c r="AV66" i="24"/>
  <c r="AV82" i="24" s="1"/>
  <c r="AU66" i="24"/>
  <c r="AU82" i="24" s="1"/>
  <c r="AT66" i="24"/>
  <c r="AT82" i="24" s="1"/>
  <c r="AS66" i="24"/>
  <c r="AS82" i="24" s="1"/>
  <c r="AR66" i="24"/>
  <c r="AR82" i="24" s="1"/>
  <c r="AQ66" i="24"/>
  <c r="AQ82" i="24" s="1"/>
  <c r="AP66" i="24"/>
  <c r="AP82" i="24" s="1"/>
  <c r="AO66" i="24"/>
  <c r="AO82" i="24" s="1"/>
  <c r="AN66" i="24"/>
  <c r="AN82" i="24" s="1"/>
  <c r="AM66" i="24"/>
  <c r="AM82" i="24" s="1"/>
  <c r="AL66" i="24"/>
  <c r="AL82" i="24" s="1"/>
  <c r="AK66" i="24"/>
  <c r="AK82" i="24" s="1"/>
  <c r="AJ66" i="24"/>
  <c r="AJ82" i="24" s="1"/>
  <c r="AI66" i="24"/>
  <c r="AI82" i="24" s="1"/>
  <c r="AH66" i="24"/>
  <c r="AH82" i="24" s="1"/>
  <c r="AG66" i="24"/>
  <c r="AG82" i="24" s="1"/>
  <c r="AF66" i="24"/>
  <c r="AF82" i="24" s="1"/>
  <c r="AE66" i="24"/>
  <c r="AE82" i="24" s="1"/>
  <c r="AD66" i="24"/>
  <c r="AD82" i="24" s="1"/>
  <c r="AC66" i="24"/>
  <c r="AC82" i="24" s="1"/>
  <c r="AB66" i="24"/>
  <c r="AB82" i="24" s="1"/>
  <c r="AA66" i="24"/>
  <c r="AA82" i="24" s="1"/>
  <c r="Z66" i="24"/>
  <c r="Z82" i="24" s="1"/>
  <c r="Y66" i="24"/>
  <c r="Y82" i="24" s="1"/>
  <c r="X66" i="24"/>
  <c r="X82" i="24" s="1"/>
  <c r="W66" i="24"/>
  <c r="W82" i="24" s="1"/>
  <c r="V66" i="24"/>
  <c r="V82" i="24" s="1"/>
  <c r="U66" i="24"/>
  <c r="U82" i="24" s="1"/>
  <c r="T66" i="24"/>
  <c r="T82" i="24" s="1"/>
  <c r="S66" i="24"/>
  <c r="S82" i="24" s="1"/>
  <c r="R66" i="24"/>
  <c r="R82" i="24" s="1"/>
  <c r="Q66" i="24"/>
  <c r="Q82" i="24" s="1"/>
  <c r="P66" i="24"/>
  <c r="P82" i="24" s="1"/>
  <c r="O66" i="24"/>
  <c r="O82" i="24" s="1"/>
  <c r="N66" i="24"/>
  <c r="N82" i="24" s="1"/>
  <c r="M66" i="24"/>
  <c r="M82" i="24" s="1"/>
  <c r="L66" i="24"/>
  <c r="L82" i="24" s="1"/>
  <c r="K66" i="24"/>
  <c r="K82" i="24" s="1"/>
  <c r="J66" i="24"/>
  <c r="J82" i="24" s="1"/>
  <c r="I66" i="24"/>
  <c r="I82" i="24" s="1"/>
  <c r="H66" i="24"/>
  <c r="H82" i="24" s="1"/>
  <c r="G66" i="24"/>
  <c r="G82" i="24" s="1"/>
  <c r="F66" i="24"/>
  <c r="F82" i="24" s="1"/>
  <c r="C66" i="24"/>
  <c r="C82" i="24" s="1"/>
  <c r="EE65" i="24"/>
  <c r="EE81" i="24" s="1"/>
  <c r="ED65" i="24"/>
  <c r="ED81" i="24" s="1"/>
  <c r="EC65" i="24"/>
  <c r="EC81" i="24" s="1"/>
  <c r="EB65" i="24"/>
  <c r="EB81" i="24" s="1"/>
  <c r="EA65" i="24"/>
  <c r="EA81" i="24" s="1"/>
  <c r="DZ65" i="24"/>
  <c r="DZ81" i="24" s="1"/>
  <c r="DY65" i="24"/>
  <c r="DY81" i="24" s="1"/>
  <c r="DX65" i="24"/>
  <c r="DX81" i="24" s="1"/>
  <c r="DW65" i="24"/>
  <c r="DW81" i="24" s="1"/>
  <c r="DV65" i="24"/>
  <c r="DV81" i="24" s="1"/>
  <c r="DU65" i="24"/>
  <c r="DU81" i="24" s="1"/>
  <c r="DT65" i="24"/>
  <c r="DT81" i="24" s="1"/>
  <c r="DS65" i="24"/>
  <c r="DS81" i="24" s="1"/>
  <c r="DR65" i="24"/>
  <c r="DR81" i="24" s="1"/>
  <c r="DQ65" i="24"/>
  <c r="DQ81" i="24" s="1"/>
  <c r="DP65" i="24"/>
  <c r="DP81" i="24" s="1"/>
  <c r="DO65" i="24"/>
  <c r="DO81" i="24" s="1"/>
  <c r="DN65" i="24"/>
  <c r="DN81" i="24" s="1"/>
  <c r="DM65" i="24"/>
  <c r="DM81" i="24" s="1"/>
  <c r="DL65" i="24"/>
  <c r="DL81" i="24" s="1"/>
  <c r="DK65" i="24"/>
  <c r="DK81" i="24" s="1"/>
  <c r="DJ65" i="24"/>
  <c r="DJ81" i="24" s="1"/>
  <c r="DI65" i="24"/>
  <c r="DI81" i="24" s="1"/>
  <c r="DH65" i="24"/>
  <c r="DH81" i="24" s="1"/>
  <c r="DG65" i="24"/>
  <c r="DG81" i="24" s="1"/>
  <c r="DF65" i="24"/>
  <c r="DF81" i="24" s="1"/>
  <c r="DE65" i="24"/>
  <c r="DE81" i="24" s="1"/>
  <c r="DD65" i="24"/>
  <c r="DD81" i="24" s="1"/>
  <c r="DC65" i="24"/>
  <c r="DC81" i="24" s="1"/>
  <c r="DB65" i="24"/>
  <c r="DB81" i="24" s="1"/>
  <c r="DA65" i="24"/>
  <c r="DA81" i="24" s="1"/>
  <c r="CZ65" i="24"/>
  <c r="CZ81" i="24" s="1"/>
  <c r="CY65" i="24"/>
  <c r="CY81" i="24" s="1"/>
  <c r="CX65" i="24"/>
  <c r="CX81" i="24" s="1"/>
  <c r="CW65" i="24"/>
  <c r="CW81" i="24" s="1"/>
  <c r="CV65" i="24"/>
  <c r="CV81" i="24" s="1"/>
  <c r="CU65" i="24"/>
  <c r="CU81" i="24" s="1"/>
  <c r="CT65" i="24"/>
  <c r="CT81" i="24" s="1"/>
  <c r="CS65" i="24"/>
  <c r="CS81" i="24" s="1"/>
  <c r="CR65" i="24"/>
  <c r="CR81" i="24" s="1"/>
  <c r="CQ65" i="24"/>
  <c r="CQ81" i="24" s="1"/>
  <c r="CP65" i="24"/>
  <c r="CP81" i="24" s="1"/>
  <c r="CO65" i="24"/>
  <c r="CO81" i="24" s="1"/>
  <c r="CN65" i="24"/>
  <c r="CN81" i="24" s="1"/>
  <c r="CM65" i="24"/>
  <c r="CM81" i="24" s="1"/>
  <c r="CL65" i="24"/>
  <c r="CL81" i="24" s="1"/>
  <c r="CK65" i="24"/>
  <c r="CK81" i="24" s="1"/>
  <c r="CJ65" i="24"/>
  <c r="CJ81" i="24" s="1"/>
  <c r="CI65" i="24"/>
  <c r="CI81" i="24" s="1"/>
  <c r="CH65" i="24"/>
  <c r="CH81" i="24" s="1"/>
  <c r="CG65" i="24"/>
  <c r="CG81" i="24" s="1"/>
  <c r="CF65" i="24"/>
  <c r="CF81" i="24" s="1"/>
  <c r="CE65" i="24"/>
  <c r="CE81" i="24" s="1"/>
  <c r="CD65" i="24"/>
  <c r="CD81" i="24" s="1"/>
  <c r="CC65" i="24"/>
  <c r="CC81" i="24" s="1"/>
  <c r="CB65" i="24"/>
  <c r="CB81" i="24" s="1"/>
  <c r="CA65" i="24"/>
  <c r="CA81" i="24" s="1"/>
  <c r="BZ65" i="24"/>
  <c r="BZ81" i="24" s="1"/>
  <c r="BY65" i="24"/>
  <c r="BY81" i="24" s="1"/>
  <c r="BX65" i="24"/>
  <c r="BX81" i="24" s="1"/>
  <c r="BW65" i="24"/>
  <c r="BW81" i="24" s="1"/>
  <c r="BV65" i="24"/>
  <c r="BV81" i="24" s="1"/>
  <c r="BU65" i="24"/>
  <c r="BU81" i="24" s="1"/>
  <c r="BT65" i="24"/>
  <c r="BT81" i="24" s="1"/>
  <c r="BS65" i="24"/>
  <c r="BS81" i="24" s="1"/>
  <c r="BR65" i="24"/>
  <c r="BR81" i="24" s="1"/>
  <c r="BQ65" i="24"/>
  <c r="BQ81" i="24" s="1"/>
  <c r="BP65" i="24"/>
  <c r="BP81" i="24" s="1"/>
  <c r="BO65" i="24"/>
  <c r="BO81" i="24" s="1"/>
  <c r="BN65" i="24"/>
  <c r="BN81" i="24" s="1"/>
  <c r="BM65" i="24"/>
  <c r="BM81" i="24" s="1"/>
  <c r="BL65" i="24"/>
  <c r="BL81" i="24" s="1"/>
  <c r="BK65" i="24"/>
  <c r="BK81" i="24" s="1"/>
  <c r="BJ65" i="24"/>
  <c r="BJ81" i="24" s="1"/>
  <c r="BI65" i="24"/>
  <c r="BI81" i="24" s="1"/>
  <c r="BH65" i="24"/>
  <c r="BH81" i="24" s="1"/>
  <c r="BG65" i="24"/>
  <c r="BG81" i="24" s="1"/>
  <c r="BF65" i="24"/>
  <c r="BF81" i="24" s="1"/>
  <c r="BE65" i="24"/>
  <c r="BE81" i="24" s="1"/>
  <c r="BD65" i="24"/>
  <c r="BD81" i="24" s="1"/>
  <c r="BC65" i="24"/>
  <c r="BC81" i="24" s="1"/>
  <c r="BB65" i="24"/>
  <c r="BB81" i="24" s="1"/>
  <c r="BA65" i="24"/>
  <c r="BA81" i="24" s="1"/>
  <c r="AZ65" i="24"/>
  <c r="AZ81" i="24" s="1"/>
  <c r="AY65" i="24"/>
  <c r="AY81" i="24" s="1"/>
  <c r="AX65" i="24"/>
  <c r="AX81" i="24" s="1"/>
  <c r="AW65" i="24"/>
  <c r="AW81" i="24" s="1"/>
  <c r="AV65" i="24"/>
  <c r="AV81" i="24" s="1"/>
  <c r="AU65" i="24"/>
  <c r="AU81" i="24" s="1"/>
  <c r="AT65" i="24"/>
  <c r="AT81" i="24" s="1"/>
  <c r="AS65" i="24"/>
  <c r="AS81" i="24" s="1"/>
  <c r="AR65" i="24"/>
  <c r="AR81" i="24" s="1"/>
  <c r="AQ65" i="24"/>
  <c r="AQ81" i="24" s="1"/>
  <c r="AP65" i="24"/>
  <c r="AP81" i="24" s="1"/>
  <c r="AO65" i="24"/>
  <c r="AO81" i="24" s="1"/>
  <c r="AN65" i="24"/>
  <c r="AN81" i="24" s="1"/>
  <c r="AM65" i="24"/>
  <c r="AM81" i="24" s="1"/>
  <c r="AL65" i="24"/>
  <c r="AL81" i="24" s="1"/>
  <c r="AK65" i="24"/>
  <c r="AK81" i="24" s="1"/>
  <c r="AJ65" i="24"/>
  <c r="AJ81" i="24" s="1"/>
  <c r="AI65" i="24"/>
  <c r="AI81" i="24" s="1"/>
  <c r="AH65" i="24"/>
  <c r="AH81" i="24" s="1"/>
  <c r="AG65" i="24"/>
  <c r="AG81" i="24" s="1"/>
  <c r="AF65" i="24"/>
  <c r="AF81" i="24" s="1"/>
  <c r="AE65" i="24"/>
  <c r="AE81" i="24" s="1"/>
  <c r="AD65" i="24"/>
  <c r="AD81" i="24" s="1"/>
  <c r="AC65" i="24"/>
  <c r="AC81" i="24" s="1"/>
  <c r="AB65" i="24"/>
  <c r="AB81" i="24" s="1"/>
  <c r="AA65" i="24"/>
  <c r="AA81" i="24" s="1"/>
  <c r="Z65" i="24"/>
  <c r="Z81" i="24" s="1"/>
  <c r="Y65" i="24"/>
  <c r="Y81" i="24" s="1"/>
  <c r="X65" i="24"/>
  <c r="X81" i="24" s="1"/>
  <c r="W65" i="24"/>
  <c r="W81" i="24" s="1"/>
  <c r="V65" i="24"/>
  <c r="V81" i="24" s="1"/>
  <c r="U65" i="24"/>
  <c r="U81" i="24" s="1"/>
  <c r="T65" i="24"/>
  <c r="T81" i="24" s="1"/>
  <c r="S65" i="24"/>
  <c r="S81" i="24" s="1"/>
  <c r="R65" i="24"/>
  <c r="R81" i="24" s="1"/>
  <c r="Q65" i="24"/>
  <c r="Q81" i="24" s="1"/>
  <c r="P65" i="24"/>
  <c r="P81" i="24" s="1"/>
  <c r="O65" i="24"/>
  <c r="O81" i="24" s="1"/>
  <c r="N65" i="24"/>
  <c r="N81" i="24" s="1"/>
  <c r="M65" i="24"/>
  <c r="M81" i="24" s="1"/>
  <c r="L65" i="24"/>
  <c r="L81" i="24" s="1"/>
  <c r="K65" i="24"/>
  <c r="K81" i="24" s="1"/>
  <c r="J65" i="24"/>
  <c r="J81" i="24" s="1"/>
  <c r="I65" i="24"/>
  <c r="I81" i="24" s="1"/>
  <c r="H65" i="24"/>
  <c r="H81" i="24" s="1"/>
  <c r="G65" i="24"/>
  <c r="G81" i="24" s="1"/>
  <c r="F65" i="24"/>
  <c r="F81" i="24" s="1"/>
  <c r="C65" i="24"/>
  <c r="C81" i="24" s="1"/>
  <c r="EE64" i="24"/>
  <c r="EE80" i="24" s="1"/>
  <c r="ED64" i="24"/>
  <c r="ED80" i="24" s="1"/>
  <c r="EC64" i="24"/>
  <c r="EC80" i="24" s="1"/>
  <c r="EB64" i="24"/>
  <c r="EB80" i="24" s="1"/>
  <c r="EA64" i="24"/>
  <c r="EA80" i="24" s="1"/>
  <c r="DZ64" i="24"/>
  <c r="DZ80" i="24" s="1"/>
  <c r="DY64" i="24"/>
  <c r="DY80" i="24" s="1"/>
  <c r="DX64" i="24"/>
  <c r="DX80" i="24" s="1"/>
  <c r="DW64" i="24"/>
  <c r="DW80" i="24" s="1"/>
  <c r="DV64" i="24"/>
  <c r="DV80" i="24" s="1"/>
  <c r="DU64" i="24"/>
  <c r="DU80" i="24" s="1"/>
  <c r="DT64" i="24"/>
  <c r="DT80" i="24" s="1"/>
  <c r="DS64" i="24"/>
  <c r="DS80" i="24" s="1"/>
  <c r="DR64" i="24"/>
  <c r="DR80" i="24" s="1"/>
  <c r="DQ64" i="24"/>
  <c r="DQ80" i="24" s="1"/>
  <c r="DP64" i="24"/>
  <c r="DP80" i="24" s="1"/>
  <c r="DO64" i="24"/>
  <c r="DO80" i="24" s="1"/>
  <c r="DN64" i="24"/>
  <c r="DN80" i="24" s="1"/>
  <c r="DM64" i="24"/>
  <c r="DM80" i="24" s="1"/>
  <c r="DL64" i="24"/>
  <c r="DL80" i="24" s="1"/>
  <c r="DK64" i="24"/>
  <c r="DK80" i="24" s="1"/>
  <c r="DJ64" i="24"/>
  <c r="DJ80" i="24" s="1"/>
  <c r="DI64" i="24"/>
  <c r="DI80" i="24" s="1"/>
  <c r="DH64" i="24"/>
  <c r="DH80" i="24" s="1"/>
  <c r="DG64" i="24"/>
  <c r="DG80" i="24" s="1"/>
  <c r="DF64" i="24"/>
  <c r="DF80" i="24" s="1"/>
  <c r="DE64" i="24"/>
  <c r="DE80" i="24" s="1"/>
  <c r="DD64" i="24"/>
  <c r="DD80" i="24" s="1"/>
  <c r="DC64" i="24"/>
  <c r="DC80" i="24" s="1"/>
  <c r="DB64" i="24"/>
  <c r="DB80" i="24" s="1"/>
  <c r="DA64" i="24"/>
  <c r="DA80" i="24" s="1"/>
  <c r="CZ64" i="24"/>
  <c r="CZ80" i="24" s="1"/>
  <c r="CY64" i="24"/>
  <c r="CY80" i="24" s="1"/>
  <c r="CX64" i="24"/>
  <c r="CX80" i="24" s="1"/>
  <c r="CW64" i="24"/>
  <c r="CW80" i="24" s="1"/>
  <c r="CV64" i="24"/>
  <c r="CV80" i="24" s="1"/>
  <c r="CU64" i="24"/>
  <c r="CU80" i="24" s="1"/>
  <c r="CT64" i="24"/>
  <c r="CT80" i="24" s="1"/>
  <c r="CS64" i="24"/>
  <c r="CS80" i="24" s="1"/>
  <c r="CR64" i="24"/>
  <c r="CR80" i="24" s="1"/>
  <c r="CQ64" i="24"/>
  <c r="CQ80" i="24" s="1"/>
  <c r="CP64" i="24"/>
  <c r="CP80" i="24" s="1"/>
  <c r="CO64" i="24"/>
  <c r="CO80" i="24" s="1"/>
  <c r="CN64" i="24"/>
  <c r="CN80" i="24" s="1"/>
  <c r="CM64" i="24"/>
  <c r="CM80" i="24" s="1"/>
  <c r="CL64" i="24"/>
  <c r="CL80" i="24" s="1"/>
  <c r="CK64" i="24"/>
  <c r="CK80" i="24" s="1"/>
  <c r="CJ64" i="24"/>
  <c r="CJ80" i="24" s="1"/>
  <c r="CI64" i="24"/>
  <c r="CI80" i="24" s="1"/>
  <c r="CH64" i="24"/>
  <c r="CH80" i="24" s="1"/>
  <c r="CG64" i="24"/>
  <c r="CG80" i="24" s="1"/>
  <c r="CF64" i="24"/>
  <c r="CF80" i="24" s="1"/>
  <c r="CE64" i="24"/>
  <c r="CE80" i="24" s="1"/>
  <c r="CD64" i="24"/>
  <c r="CD80" i="24" s="1"/>
  <c r="CC64" i="24"/>
  <c r="CC80" i="24" s="1"/>
  <c r="CB64" i="24"/>
  <c r="CB80" i="24" s="1"/>
  <c r="CA64" i="24"/>
  <c r="CA80" i="24" s="1"/>
  <c r="BZ64" i="24"/>
  <c r="BZ80" i="24" s="1"/>
  <c r="BY64" i="24"/>
  <c r="BY80" i="24" s="1"/>
  <c r="BX64" i="24"/>
  <c r="BX80" i="24" s="1"/>
  <c r="BW64" i="24"/>
  <c r="BW80" i="24" s="1"/>
  <c r="BV64" i="24"/>
  <c r="BV80" i="24" s="1"/>
  <c r="BU64" i="24"/>
  <c r="BU80" i="24" s="1"/>
  <c r="BT64" i="24"/>
  <c r="BT80" i="24" s="1"/>
  <c r="BS64" i="24"/>
  <c r="BS80" i="24" s="1"/>
  <c r="BR64" i="24"/>
  <c r="BR80" i="24" s="1"/>
  <c r="BQ64" i="24"/>
  <c r="BQ80" i="24" s="1"/>
  <c r="BP64" i="24"/>
  <c r="BP80" i="24" s="1"/>
  <c r="BO64" i="24"/>
  <c r="BO80" i="24" s="1"/>
  <c r="BN64" i="24"/>
  <c r="BN80" i="24" s="1"/>
  <c r="BM64" i="24"/>
  <c r="BM80" i="24" s="1"/>
  <c r="BL64" i="24"/>
  <c r="BL80" i="24" s="1"/>
  <c r="BK64" i="24"/>
  <c r="BK80" i="24" s="1"/>
  <c r="BJ64" i="24"/>
  <c r="BJ80" i="24" s="1"/>
  <c r="BI64" i="24"/>
  <c r="BI80" i="24" s="1"/>
  <c r="BH64" i="24"/>
  <c r="BH80" i="24" s="1"/>
  <c r="BG64" i="24"/>
  <c r="BG80" i="24" s="1"/>
  <c r="BF64" i="24"/>
  <c r="BF80" i="24" s="1"/>
  <c r="BE64" i="24"/>
  <c r="BE80" i="24" s="1"/>
  <c r="BD64" i="24"/>
  <c r="BD80" i="24" s="1"/>
  <c r="BC64" i="24"/>
  <c r="BC80" i="24" s="1"/>
  <c r="BB64" i="24"/>
  <c r="BB80" i="24" s="1"/>
  <c r="BA64" i="24"/>
  <c r="BA80" i="24" s="1"/>
  <c r="AZ64" i="24"/>
  <c r="AZ80" i="24" s="1"/>
  <c r="AY64" i="24"/>
  <c r="AY80" i="24" s="1"/>
  <c r="AX64" i="24"/>
  <c r="AX80" i="24" s="1"/>
  <c r="AW64" i="24"/>
  <c r="AW80" i="24" s="1"/>
  <c r="AV64" i="24"/>
  <c r="AV80" i="24" s="1"/>
  <c r="AU64" i="24"/>
  <c r="AU80" i="24" s="1"/>
  <c r="AT64" i="24"/>
  <c r="AT80" i="24" s="1"/>
  <c r="AS64" i="24"/>
  <c r="AS80" i="24" s="1"/>
  <c r="AR64" i="24"/>
  <c r="AR80" i="24" s="1"/>
  <c r="AQ64" i="24"/>
  <c r="AQ80" i="24" s="1"/>
  <c r="AP64" i="24"/>
  <c r="AP80" i="24" s="1"/>
  <c r="AO64" i="24"/>
  <c r="AO80" i="24" s="1"/>
  <c r="AN64" i="24"/>
  <c r="AN80" i="24" s="1"/>
  <c r="AM64" i="24"/>
  <c r="AM80" i="24" s="1"/>
  <c r="AL64" i="24"/>
  <c r="AL80" i="24" s="1"/>
  <c r="AK64" i="24"/>
  <c r="AK80" i="24" s="1"/>
  <c r="AJ64" i="24"/>
  <c r="AJ80" i="24" s="1"/>
  <c r="AI64" i="24"/>
  <c r="AI80" i="24" s="1"/>
  <c r="AH64" i="24"/>
  <c r="AH80" i="24" s="1"/>
  <c r="AG64" i="24"/>
  <c r="AG80" i="24" s="1"/>
  <c r="AF64" i="24"/>
  <c r="AF80" i="24" s="1"/>
  <c r="AE64" i="24"/>
  <c r="AE80" i="24" s="1"/>
  <c r="AD64" i="24"/>
  <c r="AD80" i="24" s="1"/>
  <c r="AC64" i="24"/>
  <c r="AC80" i="24" s="1"/>
  <c r="AB64" i="24"/>
  <c r="AB80" i="24" s="1"/>
  <c r="AA64" i="24"/>
  <c r="AA80" i="24" s="1"/>
  <c r="Z64" i="24"/>
  <c r="Z80" i="24" s="1"/>
  <c r="Y64" i="24"/>
  <c r="Y80" i="24" s="1"/>
  <c r="X64" i="24"/>
  <c r="X80" i="24" s="1"/>
  <c r="W64" i="24"/>
  <c r="W80" i="24" s="1"/>
  <c r="V64" i="24"/>
  <c r="V80" i="24" s="1"/>
  <c r="U64" i="24"/>
  <c r="U80" i="24" s="1"/>
  <c r="T64" i="24"/>
  <c r="T80" i="24" s="1"/>
  <c r="S64" i="24"/>
  <c r="S80" i="24" s="1"/>
  <c r="R64" i="24"/>
  <c r="R80" i="24" s="1"/>
  <c r="Q64" i="24"/>
  <c r="Q80" i="24" s="1"/>
  <c r="P64" i="24"/>
  <c r="P80" i="24" s="1"/>
  <c r="O64" i="24"/>
  <c r="O80" i="24" s="1"/>
  <c r="N64" i="24"/>
  <c r="N80" i="24" s="1"/>
  <c r="M64" i="24"/>
  <c r="M80" i="24" s="1"/>
  <c r="L64" i="24"/>
  <c r="L80" i="24" s="1"/>
  <c r="K64" i="24"/>
  <c r="K80" i="24" s="1"/>
  <c r="J64" i="24"/>
  <c r="J80" i="24" s="1"/>
  <c r="I64" i="24"/>
  <c r="I80" i="24" s="1"/>
  <c r="H64" i="24"/>
  <c r="H80" i="24" s="1"/>
  <c r="G64" i="24"/>
  <c r="G80" i="24" s="1"/>
  <c r="F64" i="24"/>
  <c r="F80" i="24" s="1"/>
  <c r="C64" i="24"/>
  <c r="C80" i="24" s="1"/>
  <c r="EE63" i="24"/>
  <c r="EE79" i="24" s="1"/>
  <c r="ED63" i="24"/>
  <c r="ED79" i="24" s="1"/>
  <c r="EC63" i="24"/>
  <c r="EC79" i="24" s="1"/>
  <c r="EB63" i="24"/>
  <c r="EB79" i="24" s="1"/>
  <c r="EA63" i="24"/>
  <c r="EA79" i="24" s="1"/>
  <c r="DZ63" i="24"/>
  <c r="DZ79" i="24" s="1"/>
  <c r="DY63" i="24"/>
  <c r="DY79" i="24" s="1"/>
  <c r="DX63" i="24"/>
  <c r="DX79" i="24" s="1"/>
  <c r="DW63" i="24"/>
  <c r="DW79" i="24" s="1"/>
  <c r="DV63" i="24"/>
  <c r="DV79" i="24" s="1"/>
  <c r="DU63" i="24"/>
  <c r="DU79" i="24" s="1"/>
  <c r="DT63" i="24"/>
  <c r="DT79" i="24" s="1"/>
  <c r="DS63" i="24"/>
  <c r="DS79" i="24" s="1"/>
  <c r="DR63" i="24"/>
  <c r="DR79" i="24" s="1"/>
  <c r="DQ63" i="24"/>
  <c r="DQ79" i="24" s="1"/>
  <c r="DP63" i="24"/>
  <c r="DP79" i="24" s="1"/>
  <c r="DO63" i="24"/>
  <c r="DO79" i="24" s="1"/>
  <c r="DN63" i="24"/>
  <c r="DN79" i="24" s="1"/>
  <c r="DM63" i="24"/>
  <c r="DM79" i="24" s="1"/>
  <c r="DL63" i="24"/>
  <c r="DL79" i="24" s="1"/>
  <c r="DK63" i="24"/>
  <c r="DK79" i="24" s="1"/>
  <c r="DJ63" i="24"/>
  <c r="DJ79" i="24" s="1"/>
  <c r="DI63" i="24"/>
  <c r="DI79" i="24" s="1"/>
  <c r="DH63" i="24"/>
  <c r="DH79" i="24" s="1"/>
  <c r="DG63" i="24"/>
  <c r="DG79" i="24" s="1"/>
  <c r="DF63" i="24"/>
  <c r="DF79" i="24" s="1"/>
  <c r="DE63" i="24"/>
  <c r="DE79" i="24" s="1"/>
  <c r="DD63" i="24"/>
  <c r="DD79" i="24" s="1"/>
  <c r="DC63" i="24"/>
  <c r="DC79" i="24" s="1"/>
  <c r="DB63" i="24"/>
  <c r="DB79" i="24" s="1"/>
  <c r="DA63" i="24"/>
  <c r="DA79" i="24" s="1"/>
  <c r="CZ63" i="24"/>
  <c r="CZ79" i="24" s="1"/>
  <c r="CY63" i="24"/>
  <c r="CY79" i="24" s="1"/>
  <c r="CX63" i="24"/>
  <c r="CX79" i="24" s="1"/>
  <c r="CW63" i="24"/>
  <c r="CW79" i="24" s="1"/>
  <c r="CV63" i="24"/>
  <c r="CV79" i="24" s="1"/>
  <c r="CU63" i="24"/>
  <c r="CU79" i="24" s="1"/>
  <c r="CT63" i="24"/>
  <c r="CT79" i="24" s="1"/>
  <c r="CS63" i="24"/>
  <c r="CS79" i="24" s="1"/>
  <c r="CR63" i="24"/>
  <c r="CR79" i="24" s="1"/>
  <c r="CQ63" i="24"/>
  <c r="CQ79" i="24" s="1"/>
  <c r="CP63" i="24"/>
  <c r="CP79" i="24" s="1"/>
  <c r="CO63" i="24"/>
  <c r="CO79" i="24" s="1"/>
  <c r="CN63" i="24"/>
  <c r="CN79" i="24" s="1"/>
  <c r="CM63" i="24"/>
  <c r="CM79" i="24" s="1"/>
  <c r="CL63" i="24"/>
  <c r="CL79" i="24" s="1"/>
  <c r="CK63" i="24"/>
  <c r="CK79" i="24" s="1"/>
  <c r="CJ63" i="24"/>
  <c r="CJ79" i="24" s="1"/>
  <c r="CI63" i="24"/>
  <c r="CI79" i="24" s="1"/>
  <c r="CH63" i="24"/>
  <c r="CH79" i="24" s="1"/>
  <c r="CG63" i="24"/>
  <c r="CG79" i="24" s="1"/>
  <c r="CF63" i="24"/>
  <c r="CF79" i="24" s="1"/>
  <c r="CE63" i="24"/>
  <c r="CE79" i="24" s="1"/>
  <c r="CD63" i="24"/>
  <c r="CD79" i="24" s="1"/>
  <c r="CC63" i="24"/>
  <c r="CC79" i="24" s="1"/>
  <c r="CB63" i="24"/>
  <c r="CB79" i="24" s="1"/>
  <c r="CA63" i="24"/>
  <c r="CA79" i="24" s="1"/>
  <c r="BZ63" i="24"/>
  <c r="BZ79" i="24" s="1"/>
  <c r="BY63" i="24"/>
  <c r="BY79" i="24" s="1"/>
  <c r="BX63" i="24"/>
  <c r="BX79" i="24" s="1"/>
  <c r="BW63" i="24"/>
  <c r="BW79" i="24" s="1"/>
  <c r="BV63" i="24"/>
  <c r="BV79" i="24" s="1"/>
  <c r="BU63" i="24"/>
  <c r="BU79" i="24" s="1"/>
  <c r="BT63" i="24"/>
  <c r="BT79" i="24" s="1"/>
  <c r="BS63" i="24"/>
  <c r="BS79" i="24" s="1"/>
  <c r="BR63" i="24"/>
  <c r="BR79" i="24" s="1"/>
  <c r="BQ63" i="24"/>
  <c r="BQ79" i="24" s="1"/>
  <c r="BP63" i="24"/>
  <c r="BP79" i="24" s="1"/>
  <c r="BO63" i="24"/>
  <c r="BO79" i="24" s="1"/>
  <c r="BN63" i="24"/>
  <c r="BN79" i="24" s="1"/>
  <c r="BM63" i="24"/>
  <c r="BM79" i="24" s="1"/>
  <c r="BL63" i="24"/>
  <c r="BL79" i="24" s="1"/>
  <c r="BK63" i="24"/>
  <c r="BK79" i="24" s="1"/>
  <c r="BJ63" i="24"/>
  <c r="BJ79" i="24" s="1"/>
  <c r="BI63" i="24"/>
  <c r="BI79" i="24" s="1"/>
  <c r="BH63" i="24"/>
  <c r="BH79" i="24" s="1"/>
  <c r="BG63" i="24"/>
  <c r="BG79" i="24" s="1"/>
  <c r="BF63" i="24"/>
  <c r="BF79" i="24" s="1"/>
  <c r="BE63" i="24"/>
  <c r="BE79" i="24" s="1"/>
  <c r="BD63" i="24"/>
  <c r="BD79" i="24" s="1"/>
  <c r="BC63" i="24"/>
  <c r="BC79" i="24" s="1"/>
  <c r="BB63" i="24"/>
  <c r="BB79" i="24" s="1"/>
  <c r="BA63" i="24"/>
  <c r="BA79" i="24" s="1"/>
  <c r="AZ63" i="24"/>
  <c r="AZ79" i="24" s="1"/>
  <c r="AY63" i="24"/>
  <c r="AY79" i="24" s="1"/>
  <c r="AX63" i="24"/>
  <c r="AX79" i="24" s="1"/>
  <c r="AW63" i="24"/>
  <c r="AW79" i="24" s="1"/>
  <c r="AV63" i="24"/>
  <c r="AV79" i="24" s="1"/>
  <c r="AU63" i="24"/>
  <c r="AU79" i="24" s="1"/>
  <c r="AT63" i="24"/>
  <c r="AT79" i="24" s="1"/>
  <c r="AS63" i="24"/>
  <c r="AS79" i="24" s="1"/>
  <c r="AR63" i="24"/>
  <c r="AR79" i="24" s="1"/>
  <c r="AQ63" i="24"/>
  <c r="AQ79" i="24" s="1"/>
  <c r="AP63" i="24"/>
  <c r="AP79" i="24" s="1"/>
  <c r="AO63" i="24"/>
  <c r="AO79" i="24" s="1"/>
  <c r="AN63" i="24"/>
  <c r="AN79" i="24" s="1"/>
  <c r="AM63" i="24"/>
  <c r="AM79" i="24" s="1"/>
  <c r="AL63" i="24"/>
  <c r="AL79" i="24" s="1"/>
  <c r="AK63" i="24"/>
  <c r="AK79" i="24" s="1"/>
  <c r="AJ63" i="24"/>
  <c r="AJ79" i="24" s="1"/>
  <c r="AI63" i="24"/>
  <c r="AI79" i="24" s="1"/>
  <c r="AH63" i="24"/>
  <c r="AH79" i="24" s="1"/>
  <c r="AG63" i="24"/>
  <c r="AG79" i="24" s="1"/>
  <c r="AF63" i="24"/>
  <c r="AF79" i="24" s="1"/>
  <c r="AE63" i="24"/>
  <c r="AE79" i="24" s="1"/>
  <c r="AD63" i="24"/>
  <c r="AD79" i="24" s="1"/>
  <c r="AC63" i="24"/>
  <c r="AC79" i="24" s="1"/>
  <c r="AB63" i="24"/>
  <c r="AB79" i="24" s="1"/>
  <c r="AA63" i="24"/>
  <c r="AA79" i="24" s="1"/>
  <c r="Z63" i="24"/>
  <c r="Z79" i="24" s="1"/>
  <c r="Y63" i="24"/>
  <c r="Y79" i="24" s="1"/>
  <c r="X63" i="24"/>
  <c r="X79" i="24" s="1"/>
  <c r="W63" i="24"/>
  <c r="W79" i="24" s="1"/>
  <c r="V63" i="24"/>
  <c r="V79" i="24" s="1"/>
  <c r="U63" i="24"/>
  <c r="U79" i="24" s="1"/>
  <c r="T63" i="24"/>
  <c r="T79" i="24" s="1"/>
  <c r="S63" i="24"/>
  <c r="S79" i="24" s="1"/>
  <c r="R63" i="24"/>
  <c r="R79" i="24" s="1"/>
  <c r="Q63" i="24"/>
  <c r="Q79" i="24" s="1"/>
  <c r="P63" i="24"/>
  <c r="P79" i="24" s="1"/>
  <c r="O63" i="24"/>
  <c r="O79" i="24" s="1"/>
  <c r="N63" i="24"/>
  <c r="N79" i="24" s="1"/>
  <c r="M63" i="24"/>
  <c r="M79" i="24" s="1"/>
  <c r="L63" i="24"/>
  <c r="L79" i="24" s="1"/>
  <c r="K63" i="24"/>
  <c r="K79" i="24" s="1"/>
  <c r="J63" i="24"/>
  <c r="J79" i="24" s="1"/>
  <c r="I63" i="24"/>
  <c r="I79" i="24" s="1"/>
  <c r="H63" i="24"/>
  <c r="H79" i="24" s="1"/>
  <c r="G63" i="24"/>
  <c r="G79" i="24" s="1"/>
  <c r="F63" i="24"/>
  <c r="F79" i="24" s="1"/>
  <c r="C63" i="24"/>
  <c r="C79" i="24" s="1"/>
  <c r="EE62" i="24"/>
  <c r="EE78" i="24" s="1"/>
  <c r="ED62" i="24"/>
  <c r="ED78" i="24" s="1"/>
  <c r="EC62" i="24"/>
  <c r="EC78" i="24" s="1"/>
  <c r="EB62" i="24"/>
  <c r="EB78" i="24" s="1"/>
  <c r="EA62" i="24"/>
  <c r="EA78" i="24" s="1"/>
  <c r="DZ62" i="24"/>
  <c r="DZ78" i="24" s="1"/>
  <c r="DY62" i="24"/>
  <c r="DY78" i="24" s="1"/>
  <c r="DX62" i="24"/>
  <c r="DX78" i="24" s="1"/>
  <c r="DW62" i="24"/>
  <c r="DW78" i="24" s="1"/>
  <c r="DV62" i="24"/>
  <c r="DV78" i="24" s="1"/>
  <c r="DU62" i="24"/>
  <c r="DU78" i="24" s="1"/>
  <c r="DT62" i="24"/>
  <c r="DT78" i="24" s="1"/>
  <c r="DS62" i="24"/>
  <c r="DS78" i="24" s="1"/>
  <c r="DR62" i="24"/>
  <c r="DR78" i="24" s="1"/>
  <c r="DQ62" i="24"/>
  <c r="DQ78" i="24" s="1"/>
  <c r="DP62" i="24"/>
  <c r="DP78" i="24" s="1"/>
  <c r="DO62" i="24"/>
  <c r="DO78" i="24" s="1"/>
  <c r="DN62" i="24"/>
  <c r="DN78" i="24" s="1"/>
  <c r="DM62" i="24"/>
  <c r="DM78" i="24" s="1"/>
  <c r="DL62" i="24"/>
  <c r="DL78" i="24" s="1"/>
  <c r="DK62" i="24"/>
  <c r="DK78" i="24" s="1"/>
  <c r="DJ62" i="24"/>
  <c r="DJ78" i="24" s="1"/>
  <c r="DI62" i="24"/>
  <c r="DI78" i="24" s="1"/>
  <c r="DH62" i="24"/>
  <c r="DH78" i="24" s="1"/>
  <c r="DG62" i="24"/>
  <c r="DG78" i="24" s="1"/>
  <c r="DF62" i="24"/>
  <c r="DF78" i="24" s="1"/>
  <c r="DE62" i="24"/>
  <c r="DE78" i="24" s="1"/>
  <c r="DD62" i="24"/>
  <c r="DD78" i="24" s="1"/>
  <c r="DC62" i="24"/>
  <c r="DC78" i="24" s="1"/>
  <c r="DB62" i="24"/>
  <c r="DB78" i="24" s="1"/>
  <c r="DA62" i="24"/>
  <c r="DA78" i="24" s="1"/>
  <c r="CZ62" i="24"/>
  <c r="CZ78" i="24" s="1"/>
  <c r="CY62" i="24"/>
  <c r="CY78" i="24" s="1"/>
  <c r="CX62" i="24"/>
  <c r="CX78" i="24" s="1"/>
  <c r="CW62" i="24"/>
  <c r="CW78" i="24" s="1"/>
  <c r="CV62" i="24"/>
  <c r="CV78" i="24" s="1"/>
  <c r="CU62" i="24"/>
  <c r="CU78" i="24" s="1"/>
  <c r="CT62" i="24"/>
  <c r="CT78" i="24" s="1"/>
  <c r="CS62" i="24"/>
  <c r="CS78" i="24" s="1"/>
  <c r="CR62" i="24"/>
  <c r="CR78" i="24" s="1"/>
  <c r="CQ62" i="24"/>
  <c r="CQ78" i="24" s="1"/>
  <c r="CP62" i="24"/>
  <c r="CP78" i="24" s="1"/>
  <c r="CO62" i="24"/>
  <c r="CO78" i="24" s="1"/>
  <c r="CN62" i="24"/>
  <c r="CN78" i="24" s="1"/>
  <c r="CM62" i="24"/>
  <c r="CM78" i="24" s="1"/>
  <c r="CL62" i="24"/>
  <c r="CL78" i="24" s="1"/>
  <c r="CK62" i="24"/>
  <c r="CK78" i="24" s="1"/>
  <c r="CJ62" i="24"/>
  <c r="CJ78" i="24" s="1"/>
  <c r="CI62" i="24"/>
  <c r="CI78" i="24" s="1"/>
  <c r="CH62" i="24"/>
  <c r="CH78" i="24" s="1"/>
  <c r="CG62" i="24"/>
  <c r="CG78" i="24" s="1"/>
  <c r="CF62" i="24"/>
  <c r="CF78" i="24" s="1"/>
  <c r="CE62" i="24"/>
  <c r="CE78" i="24" s="1"/>
  <c r="CD62" i="24"/>
  <c r="CD78" i="24" s="1"/>
  <c r="CC62" i="24"/>
  <c r="CC78" i="24" s="1"/>
  <c r="CB62" i="24"/>
  <c r="CB78" i="24" s="1"/>
  <c r="CA62" i="24"/>
  <c r="CA78" i="24" s="1"/>
  <c r="BZ62" i="24"/>
  <c r="BZ78" i="24" s="1"/>
  <c r="BY62" i="24"/>
  <c r="BY78" i="24" s="1"/>
  <c r="BX62" i="24"/>
  <c r="BX78" i="24" s="1"/>
  <c r="BW62" i="24"/>
  <c r="BW78" i="24" s="1"/>
  <c r="BV62" i="24"/>
  <c r="BV78" i="24" s="1"/>
  <c r="BU62" i="24"/>
  <c r="BU78" i="24" s="1"/>
  <c r="BT62" i="24"/>
  <c r="BT78" i="24" s="1"/>
  <c r="BS62" i="24"/>
  <c r="BS78" i="24" s="1"/>
  <c r="BR62" i="24"/>
  <c r="BR78" i="24" s="1"/>
  <c r="BQ62" i="24"/>
  <c r="BQ78" i="24" s="1"/>
  <c r="BP62" i="24"/>
  <c r="BP78" i="24" s="1"/>
  <c r="BO62" i="24"/>
  <c r="BO78" i="24" s="1"/>
  <c r="BN62" i="24"/>
  <c r="BN78" i="24" s="1"/>
  <c r="BM62" i="24"/>
  <c r="BM78" i="24" s="1"/>
  <c r="BL62" i="24"/>
  <c r="BL78" i="24" s="1"/>
  <c r="BK62" i="24"/>
  <c r="BK78" i="24" s="1"/>
  <c r="BJ62" i="24"/>
  <c r="BJ78" i="24" s="1"/>
  <c r="BI62" i="24"/>
  <c r="BI78" i="24" s="1"/>
  <c r="BH62" i="24"/>
  <c r="BH78" i="24" s="1"/>
  <c r="BG62" i="24"/>
  <c r="BG78" i="24" s="1"/>
  <c r="BF62" i="24"/>
  <c r="BF78" i="24" s="1"/>
  <c r="BE62" i="24"/>
  <c r="BE78" i="24" s="1"/>
  <c r="BD62" i="24"/>
  <c r="BD78" i="24" s="1"/>
  <c r="BC62" i="24"/>
  <c r="BC78" i="24" s="1"/>
  <c r="BB62" i="24"/>
  <c r="BB78" i="24" s="1"/>
  <c r="BA62" i="24"/>
  <c r="BA78" i="24" s="1"/>
  <c r="AZ62" i="24"/>
  <c r="AZ78" i="24" s="1"/>
  <c r="AY62" i="24"/>
  <c r="AY78" i="24" s="1"/>
  <c r="AX62" i="24"/>
  <c r="AX78" i="24" s="1"/>
  <c r="AW62" i="24"/>
  <c r="AW78" i="24" s="1"/>
  <c r="AV62" i="24"/>
  <c r="AV78" i="24" s="1"/>
  <c r="AU62" i="24"/>
  <c r="AU78" i="24" s="1"/>
  <c r="AT62" i="24"/>
  <c r="AT78" i="24" s="1"/>
  <c r="AS62" i="24"/>
  <c r="AS78" i="24" s="1"/>
  <c r="AR62" i="24"/>
  <c r="AR78" i="24" s="1"/>
  <c r="AQ62" i="24"/>
  <c r="AQ78" i="24" s="1"/>
  <c r="AP62" i="24"/>
  <c r="AP78" i="24" s="1"/>
  <c r="AO62" i="24"/>
  <c r="AO78" i="24" s="1"/>
  <c r="AN62" i="24"/>
  <c r="AN78" i="24" s="1"/>
  <c r="AM62" i="24"/>
  <c r="AM78" i="24" s="1"/>
  <c r="AL62" i="24"/>
  <c r="AL78" i="24" s="1"/>
  <c r="AK62" i="24"/>
  <c r="AK78" i="24" s="1"/>
  <c r="AJ62" i="24"/>
  <c r="AJ78" i="24" s="1"/>
  <c r="AI62" i="24"/>
  <c r="AI78" i="24" s="1"/>
  <c r="AH62" i="24"/>
  <c r="AH78" i="24" s="1"/>
  <c r="AG62" i="24"/>
  <c r="AG78" i="24" s="1"/>
  <c r="AF62" i="24"/>
  <c r="AF78" i="24" s="1"/>
  <c r="AE62" i="24"/>
  <c r="AE78" i="24" s="1"/>
  <c r="AD62" i="24"/>
  <c r="AD78" i="24" s="1"/>
  <c r="AC62" i="24"/>
  <c r="AC78" i="24" s="1"/>
  <c r="AB62" i="24"/>
  <c r="AB78" i="24" s="1"/>
  <c r="AA62" i="24"/>
  <c r="AA78" i="24" s="1"/>
  <c r="Z62" i="24"/>
  <c r="Z78" i="24" s="1"/>
  <c r="Y62" i="24"/>
  <c r="Y78" i="24" s="1"/>
  <c r="X62" i="24"/>
  <c r="X78" i="24" s="1"/>
  <c r="W62" i="24"/>
  <c r="W78" i="24" s="1"/>
  <c r="V62" i="24"/>
  <c r="V78" i="24" s="1"/>
  <c r="U62" i="24"/>
  <c r="U78" i="24" s="1"/>
  <c r="T62" i="24"/>
  <c r="T78" i="24" s="1"/>
  <c r="S62" i="24"/>
  <c r="S78" i="24" s="1"/>
  <c r="R62" i="24"/>
  <c r="R78" i="24" s="1"/>
  <c r="Q62" i="24"/>
  <c r="Q78" i="24" s="1"/>
  <c r="P62" i="24"/>
  <c r="P78" i="24" s="1"/>
  <c r="O62" i="24"/>
  <c r="O78" i="24" s="1"/>
  <c r="N62" i="24"/>
  <c r="N78" i="24" s="1"/>
  <c r="M62" i="24"/>
  <c r="M78" i="24" s="1"/>
  <c r="L62" i="24"/>
  <c r="L78" i="24" s="1"/>
  <c r="K62" i="24"/>
  <c r="K78" i="24" s="1"/>
  <c r="J62" i="24"/>
  <c r="J78" i="24" s="1"/>
  <c r="I62" i="24"/>
  <c r="I78" i="24" s="1"/>
  <c r="H62" i="24"/>
  <c r="H78" i="24" s="1"/>
  <c r="G62" i="24"/>
  <c r="G78" i="24" s="1"/>
  <c r="F62" i="24"/>
  <c r="F78" i="24" s="1"/>
  <c r="C62" i="24"/>
  <c r="C78" i="24" s="1"/>
  <c r="EE61" i="24"/>
  <c r="EE77" i="24" s="1"/>
  <c r="ED61" i="24"/>
  <c r="ED77" i="24" s="1"/>
  <c r="EC61" i="24"/>
  <c r="EC77" i="24" s="1"/>
  <c r="EB61" i="24"/>
  <c r="EB77" i="24" s="1"/>
  <c r="EA61" i="24"/>
  <c r="EA77" i="24" s="1"/>
  <c r="DZ61" i="24"/>
  <c r="DZ77" i="24" s="1"/>
  <c r="DY61" i="24"/>
  <c r="DY77" i="24" s="1"/>
  <c r="DX61" i="24"/>
  <c r="DX77" i="24" s="1"/>
  <c r="DW61" i="24"/>
  <c r="DW77" i="24" s="1"/>
  <c r="DV61" i="24"/>
  <c r="DV77" i="24" s="1"/>
  <c r="DU61" i="24"/>
  <c r="DU77" i="24" s="1"/>
  <c r="DT61" i="24"/>
  <c r="DT77" i="24" s="1"/>
  <c r="DS61" i="24"/>
  <c r="DS77" i="24" s="1"/>
  <c r="DR61" i="24"/>
  <c r="DR77" i="24" s="1"/>
  <c r="DQ61" i="24"/>
  <c r="DQ77" i="24" s="1"/>
  <c r="DP61" i="24"/>
  <c r="DP77" i="24" s="1"/>
  <c r="DO61" i="24"/>
  <c r="DO77" i="24" s="1"/>
  <c r="DN61" i="24"/>
  <c r="DN77" i="24" s="1"/>
  <c r="DM61" i="24"/>
  <c r="DM77" i="24" s="1"/>
  <c r="DL61" i="24"/>
  <c r="DL77" i="24" s="1"/>
  <c r="DK61" i="24"/>
  <c r="DK77" i="24" s="1"/>
  <c r="DJ61" i="24"/>
  <c r="DJ77" i="24" s="1"/>
  <c r="DI61" i="24"/>
  <c r="DI77" i="24" s="1"/>
  <c r="DH61" i="24"/>
  <c r="DH77" i="24" s="1"/>
  <c r="DG61" i="24"/>
  <c r="DG77" i="24" s="1"/>
  <c r="DF61" i="24"/>
  <c r="DF77" i="24" s="1"/>
  <c r="DE61" i="24"/>
  <c r="DE77" i="24" s="1"/>
  <c r="DD61" i="24"/>
  <c r="DD77" i="24" s="1"/>
  <c r="DC61" i="24"/>
  <c r="DC77" i="24" s="1"/>
  <c r="DB61" i="24"/>
  <c r="DB77" i="24" s="1"/>
  <c r="DA61" i="24"/>
  <c r="DA77" i="24" s="1"/>
  <c r="CZ61" i="24"/>
  <c r="CZ77" i="24" s="1"/>
  <c r="CY61" i="24"/>
  <c r="CY77" i="24" s="1"/>
  <c r="CX61" i="24"/>
  <c r="CX77" i="24" s="1"/>
  <c r="CW61" i="24"/>
  <c r="CW77" i="24" s="1"/>
  <c r="CV61" i="24"/>
  <c r="CV77" i="24" s="1"/>
  <c r="CU61" i="24"/>
  <c r="CU77" i="24" s="1"/>
  <c r="CT61" i="24"/>
  <c r="CT77" i="24" s="1"/>
  <c r="CS61" i="24"/>
  <c r="CS77" i="24" s="1"/>
  <c r="CR61" i="24"/>
  <c r="CR77" i="24" s="1"/>
  <c r="CQ61" i="24"/>
  <c r="CQ77" i="24" s="1"/>
  <c r="CP61" i="24"/>
  <c r="CP77" i="24" s="1"/>
  <c r="CO61" i="24"/>
  <c r="CO77" i="24" s="1"/>
  <c r="CN61" i="24"/>
  <c r="CN77" i="24" s="1"/>
  <c r="CM61" i="24"/>
  <c r="CM77" i="24" s="1"/>
  <c r="CL61" i="24"/>
  <c r="CL77" i="24" s="1"/>
  <c r="CK61" i="24"/>
  <c r="CK77" i="24" s="1"/>
  <c r="CJ61" i="24"/>
  <c r="CJ77" i="24" s="1"/>
  <c r="CI61" i="24"/>
  <c r="CI77" i="24" s="1"/>
  <c r="CH61" i="24"/>
  <c r="CH77" i="24" s="1"/>
  <c r="CG61" i="24"/>
  <c r="CG77" i="24" s="1"/>
  <c r="CF61" i="24"/>
  <c r="CF77" i="24" s="1"/>
  <c r="CE61" i="24"/>
  <c r="CE77" i="24" s="1"/>
  <c r="CD61" i="24"/>
  <c r="CD77" i="24" s="1"/>
  <c r="CC61" i="24"/>
  <c r="CC77" i="24" s="1"/>
  <c r="CB61" i="24"/>
  <c r="CB77" i="24" s="1"/>
  <c r="CA61" i="24"/>
  <c r="CA77" i="24" s="1"/>
  <c r="BZ61" i="24"/>
  <c r="BZ77" i="24" s="1"/>
  <c r="BY61" i="24"/>
  <c r="BY77" i="24" s="1"/>
  <c r="BX61" i="24"/>
  <c r="BX77" i="24" s="1"/>
  <c r="BW61" i="24"/>
  <c r="BW77" i="24" s="1"/>
  <c r="BV61" i="24"/>
  <c r="BV77" i="24" s="1"/>
  <c r="BU61" i="24"/>
  <c r="BU77" i="24" s="1"/>
  <c r="BT61" i="24"/>
  <c r="BT77" i="24" s="1"/>
  <c r="BS61" i="24"/>
  <c r="BS77" i="24" s="1"/>
  <c r="BR61" i="24"/>
  <c r="BR77" i="24" s="1"/>
  <c r="BQ61" i="24"/>
  <c r="BQ77" i="24" s="1"/>
  <c r="BP61" i="24"/>
  <c r="BP77" i="24" s="1"/>
  <c r="BO61" i="24"/>
  <c r="BO77" i="24" s="1"/>
  <c r="BN61" i="24"/>
  <c r="BN77" i="24" s="1"/>
  <c r="BM61" i="24"/>
  <c r="BM77" i="24" s="1"/>
  <c r="BL61" i="24"/>
  <c r="BL77" i="24" s="1"/>
  <c r="BK61" i="24"/>
  <c r="BK77" i="24" s="1"/>
  <c r="BJ61" i="24"/>
  <c r="BJ77" i="24" s="1"/>
  <c r="BI61" i="24"/>
  <c r="BI77" i="24" s="1"/>
  <c r="BH61" i="24"/>
  <c r="BH77" i="24" s="1"/>
  <c r="BG61" i="24"/>
  <c r="BG77" i="24" s="1"/>
  <c r="BF61" i="24"/>
  <c r="BF77" i="24" s="1"/>
  <c r="BE61" i="24"/>
  <c r="BE77" i="24" s="1"/>
  <c r="BD61" i="24"/>
  <c r="BD77" i="24" s="1"/>
  <c r="BC61" i="24"/>
  <c r="BC77" i="24" s="1"/>
  <c r="BB61" i="24"/>
  <c r="BB77" i="24" s="1"/>
  <c r="BA61" i="24"/>
  <c r="BA77" i="24" s="1"/>
  <c r="AZ61" i="24"/>
  <c r="AZ77" i="24" s="1"/>
  <c r="AY61" i="24"/>
  <c r="AY77" i="24" s="1"/>
  <c r="AX61" i="24"/>
  <c r="AX77" i="24" s="1"/>
  <c r="AW61" i="24"/>
  <c r="AW77" i="24" s="1"/>
  <c r="AV61" i="24"/>
  <c r="AV77" i="24" s="1"/>
  <c r="AU61" i="24"/>
  <c r="AU77" i="24" s="1"/>
  <c r="AT61" i="24"/>
  <c r="AT77" i="24" s="1"/>
  <c r="AS61" i="24"/>
  <c r="AS77" i="24" s="1"/>
  <c r="AR61" i="24"/>
  <c r="AR77" i="24" s="1"/>
  <c r="AQ61" i="24"/>
  <c r="AQ77" i="24" s="1"/>
  <c r="AP61" i="24"/>
  <c r="AP77" i="24" s="1"/>
  <c r="AO61" i="24"/>
  <c r="AO77" i="24" s="1"/>
  <c r="AN61" i="24"/>
  <c r="AN77" i="24" s="1"/>
  <c r="AM61" i="24"/>
  <c r="AM77" i="24" s="1"/>
  <c r="AL61" i="24"/>
  <c r="AL77" i="24" s="1"/>
  <c r="AK61" i="24"/>
  <c r="AK77" i="24" s="1"/>
  <c r="AJ61" i="24"/>
  <c r="AJ77" i="24" s="1"/>
  <c r="AI61" i="24"/>
  <c r="AI77" i="24" s="1"/>
  <c r="AH61" i="24"/>
  <c r="AH77" i="24" s="1"/>
  <c r="AG61" i="24"/>
  <c r="AG77" i="24" s="1"/>
  <c r="AF61" i="24"/>
  <c r="AF77" i="24" s="1"/>
  <c r="AE61" i="24"/>
  <c r="AE77" i="24" s="1"/>
  <c r="AD61" i="24"/>
  <c r="AD77" i="24" s="1"/>
  <c r="AC61" i="24"/>
  <c r="AC77" i="24" s="1"/>
  <c r="AB61" i="24"/>
  <c r="AB77" i="24" s="1"/>
  <c r="AA61" i="24"/>
  <c r="AA77" i="24" s="1"/>
  <c r="Z61" i="24"/>
  <c r="Z77" i="24" s="1"/>
  <c r="Y61" i="24"/>
  <c r="Y77" i="24" s="1"/>
  <c r="X61" i="24"/>
  <c r="X77" i="24" s="1"/>
  <c r="W61" i="24"/>
  <c r="W77" i="24" s="1"/>
  <c r="V61" i="24"/>
  <c r="V77" i="24" s="1"/>
  <c r="U61" i="24"/>
  <c r="U77" i="24" s="1"/>
  <c r="T61" i="24"/>
  <c r="T77" i="24" s="1"/>
  <c r="S61" i="24"/>
  <c r="S77" i="24" s="1"/>
  <c r="R61" i="24"/>
  <c r="R77" i="24" s="1"/>
  <c r="Q61" i="24"/>
  <c r="Q77" i="24" s="1"/>
  <c r="P61" i="24"/>
  <c r="P77" i="24" s="1"/>
  <c r="O61" i="24"/>
  <c r="O77" i="24" s="1"/>
  <c r="N61" i="24"/>
  <c r="N77" i="24" s="1"/>
  <c r="M61" i="24"/>
  <c r="M77" i="24" s="1"/>
  <c r="L61" i="24"/>
  <c r="L77" i="24" s="1"/>
  <c r="K61" i="24"/>
  <c r="K77" i="24" s="1"/>
  <c r="J61" i="24"/>
  <c r="J77" i="24" s="1"/>
  <c r="I61" i="24"/>
  <c r="I77" i="24" s="1"/>
  <c r="H61" i="24"/>
  <c r="H77" i="24" s="1"/>
  <c r="G61" i="24"/>
  <c r="G77" i="24" s="1"/>
  <c r="F61" i="24"/>
  <c r="F77" i="24" s="1"/>
  <c r="C61" i="24"/>
  <c r="C77" i="24" s="1"/>
  <c r="EE60" i="24"/>
  <c r="EE76" i="24" s="1"/>
  <c r="ED60" i="24"/>
  <c r="ED76" i="24" s="1"/>
  <c r="EC60" i="24"/>
  <c r="EC76" i="24" s="1"/>
  <c r="EB60" i="24"/>
  <c r="EB76" i="24" s="1"/>
  <c r="EA60" i="24"/>
  <c r="EA76" i="24" s="1"/>
  <c r="DZ60" i="24"/>
  <c r="DZ76" i="24" s="1"/>
  <c r="DY60" i="24"/>
  <c r="DY76" i="24" s="1"/>
  <c r="DX60" i="24"/>
  <c r="DX76" i="24" s="1"/>
  <c r="DW60" i="24"/>
  <c r="DW76" i="24" s="1"/>
  <c r="DV60" i="24"/>
  <c r="DV76" i="24" s="1"/>
  <c r="DU60" i="24"/>
  <c r="DU76" i="24" s="1"/>
  <c r="DT60" i="24"/>
  <c r="DT76" i="24" s="1"/>
  <c r="DS60" i="24"/>
  <c r="DS76" i="24" s="1"/>
  <c r="DR60" i="24"/>
  <c r="DR76" i="24" s="1"/>
  <c r="DQ60" i="24"/>
  <c r="DQ76" i="24" s="1"/>
  <c r="DP60" i="24"/>
  <c r="DP76" i="24" s="1"/>
  <c r="DO60" i="24"/>
  <c r="DO76" i="24" s="1"/>
  <c r="DN60" i="24"/>
  <c r="DN76" i="24" s="1"/>
  <c r="DM60" i="24"/>
  <c r="DM76" i="24" s="1"/>
  <c r="DL60" i="24"/>
  <c r="DL76" i="24" s="1"/>
  <c r="DK60" i="24"/>
  <c r="DK76" i="24" s="1"/>
  <c r="DJ60" i="24"/>
  <c r="DJ76" i="24" s="1"/>
  <c r="DI60" i="24"/>
  <c r="DI76" i="24" s="1"/>
  <c r="DH60" i="24"/>
  <c r="DH76" i="24" s="1"/>
  <c r="DG60" i="24"/>
  <c r="DG76" i="24" s="1"/>
  <c r="DF60" i="24"/>
  <c r="DF76" i="24" s="1"/>
  <c r="DE60" i="24"/>
  <c r="DE76" i="24" s="1"/>
  <c r="DD60" i="24"/>
  <c r="DD76" i="24" s="1"/>
  <c r="DC60" i="24"/>
  <c r="DC76" i="24" s="1"/>
  <c r="DB60" i="24"/>
  <c r="DB76" i="24" s="1"/>
  <c r="DA60" i="24"/>
  <c r="DA76" i="24" s="1"/>
  <c r="CZ60" i="24"/>
  <c r="CZ76" i="24" s="1"/>
  <c r="CY60" i="24"/>
  <c r="CY76" i="24" s="1"/>
  <c r="CX60" i="24"/>
  <c r="CX76" i="24" s="1"/>
  <c r="CW60" i="24"/>
  <c r="CW76" i="24" s="1"/>
  <c r="CV60" i="24"/>
  <c r="CV76" i="24" s="1"/>
  <c r="CU60" i="24"/>
  <c r="CU76" i="24" s="1"/>
  <c r="CT60" i="24"/>
  <c r="CT76" i="24" s="1"/>
  <c r="CS60" i="24"/>
  <c r="CS76" i="24" s="1"/>
  <c r="CR60" i="24"/>
  <c r="CR76" i="24" s="1"/>
  <c r="CQ60" i="24"/>
  <c r="CQ76" i="24" s="1"/>
  <c r="CP60" i="24"/>
  <c r="CP76" i="24" s="1"/>
  <c r="CO60" i="24"/>
  <c r="CO76" i="24" s="1"/>
  <c r="CN60" i="24"/>
  <c r="CN76" i="24" s="1"/>
  <c r="CM60" i="24"/>
  <c r="CM76" i="24" s="1"/>
  <c r="CL60" i="24"/>
  <c r="CL76" i="24" s="1"/>
  <c r="CK60" i="24"/>
  <c r="CK76" i="24" s="1"/>
  <c r="CJ60" i="24"/>
  <c r="CJ76" i="24" s="1"/>
  <c r="CI60" i="24"/>
  <c r="CI76" i="24" s="1"/>
  <c r="CH60" i="24"/>
  <c r="CH76" i="24" s="1"/>
  <c r="CG60" i="24"/>
  <c r="CG76" i="24" s="1"/>
  <c r="CF60" i="24"/>
  <c r="CF76" i="24" s="1"/>
  <c r="CE60" i="24"/>
  <c r="CE76" i="24" s="1"/>
  <c r="CD60" i="24"/>
  <c r="CD76" i="24" s="1"/>
  <c r="CC60" i="24"/>
  <c r="CC76" i="24" s="1"/>
  <c r="CB60" i="24"/>
  <c r="CB76" i="24" s="1"/>
  <c r="CA60" i="24"/>
  <c r="CA76" i="24" s="1"/>
  <c r="BZ60" i="24"/>
  <c r="BZ76" i="24" s="1"/>
  <c r="BY60" i="24"/>
  <c r="BY76" i="24" s="1"/>
  <c r="BX60" i="24"/>
  <c r="BX76" i="24" s="1"/>
  <c r="BW60" i="24"/>
  <c r="BW76" i="24" s="1"/>
  <c r="BV60" i="24"/>
  <c r="BV76" i="24" s="1"/>
  <c r="BU60" i="24"/>
  <c r="BU76" i="24" s="1"/>
  <c r="BT60" i="24"/>
  <c r="BT76" i="24" s="1"/>
  <c r="BS60" i="24"/>
  <c r="BS76" i="24" s="1"/>
  <c r="BR60" i="24"/>
  <c r="BR76" i="24" s="1"/>
  <c r="BQ60" i="24"/>
  <c r="BQ76" i="24" s="1"/>
  <c r="BP60" i="24"/>
  <c r="BP76" i="24" s="1"/>
  <c r="BO60" i="24"/>
  <c r="BO76" i="24" s="1"/>
  <c r="BN60" i="24"/>
  <c r="BN76" i="24" s="1"/>
  <c r="BM60" i="24"/>
  <c r="BM76" i="24" s="1"/>
  <c r="BL60" i="24"/>
  <c r="BL76" i="24" s="1"/>
  <c r="BK60" i="24"/>
  <c r="BK76" i="24" s="1"/>
  <c r="BJ60" i="24"/>
  <c r="BJ76" i="24" s="1"/>
  <c r="BI60" i="24"/>
  <c r="BI76" i="24" s="1"/>
  <c r="BH60" i="24"/>
  <c r="BH76" i="24" s="1"/>
  <c r="BG60" i="24"/>
  <c r="BG76" i="24" s="1"/>
  <c r="BF60" i="24"/>
  <c r="BF76" i="24" s="1"/>
  <c r="BE60" i="24"/>
  <c r="BE76" i="24" s="1"/>
  <c r="BD60" i="24"/>
  <c r="BD76" i="24" s="1"/>
  <c r="BC60" i="24"/>
  <c r="BC76" i="24" s="1"/>
  <c r="BB60" i="24"/>
  <c r="BB76" i="24" s="1"/>
  <c r="BA60" i="24"/>
  <c r="BA76" i="24" s="1"/>
  <c r="AZ60" i="24"/>
  <c r="AZ76" i="24" s="1"/>
  <c r="AY60" i="24"/>
  <c r="AY76" i="24" s="1"/>
  <c r="AX60" i="24"/>
  <c r="AX76" i="24" s="1"/>
  <c r="AW60" i="24"/>
  <c r="AW76" i="24" s="1"/>
  <c r="AV60" i="24"/>
  <c r="AV76" i="24" s="1"/>
  <c r="AU60" i="24"/>
  <c r="AU76" i="24" s="1"/>
  <c r="AT60" i="24"/>
  <c r="AT76" i="24" s="1"/>
  <c r="AS60" i="24"/>
  <c r="AS76" i="24" s="1"/>
  <c r="AR60" i="24"/>
  <c r="AR76" i="24" s="1"/>
  <c r="AQ60" i="24"/>
  <c r="AQ76" i="24" s="1"/>
  <c r="AP60" i="24"/>
  <c r="AP76" i="24" s="1"/>
  <c r="AO60" i="24"/>
  <c r="AO76" i="24" s="1"/>
  <c r="AN60" i="24"/>
  <c r="AN76" i="24" s="1"/>
  <c r="AM60" i="24"/>
  <c r="AM76" i="24" s="1"/>
  <c r="AL60" i="24"/>
  <c r="AL76" i="24" s="1"/>
  <c r="AK60" i="24"/>
  <c r="AK76" i="24" s="1"/>
  <c r="AJ60" i="24"/>
  <c r="AJ76" i="24" s="1"/>
  <c r="AI60" i="24"/>
  <c r="AI76" i="24" s="1"/>
  <c r="AH60" i="24"/>
  <c r="AH76" i="24" s="1"/>
  <c r="AG60" i="24"/>
  <c r="AG76" i="24" s="1"/>
  <c r="AF60" i="24"/>
  <c r="AF76" i="24" s="1"/>
  <c r="AE60" i="24"/>
  <c r="AE76" i="24" s="1"/>
  <c r="AD60" i="24"/>
  <c r="AD76" i="24" s="1"/>
  <c r="AC60" i="24"/>
  <c r="AC76" i="24" s="1"/>
  <c r="AB60" i="24"/>
  <c r="AB76" i="24" s="1"/>
  <c r="AA60" i="24"/>
  <c r="AA76" i="24" s="1"/>
  <c r="Z60" i="24"/>
  <c r="Z76" i="24" s="1"/>
  <c r="Y60" i="24"/>
  <c r="Y76" i="24" s="1"/>
  <c r="X60" i="24"/>
  <c r="X76" i="24" s="1"/>
  <c r="W60" i="24"/>
  <c r="W76" i="24" s="1"/>
  <c r="V60" i="24"/>
  <c r="V76" i="24" s="1"/>
  <c r="U60" i="24"/>
  <c r="U76" i="24" s="1"/>
  <c r="T60" i="24"/>
  <c r="T76" i="24" s="1"/>
  <c r="S60" i="24"/>
  <c r="S76" i="24" s="1"/>
  <c r="R60" i="24"/>
  <c r="R76" i="24" s="1"/>
  <c r="Q60" i="24"/>
  <c r="Q76" i="24" s="1"/>
  <c r="P60" i="24"/>
  <c r="P76" i="24" s="1"/>
  <c r="O60" i="24"/>
  <c r="O76" i="24" s="1"/>
  <c r="N60" i="24"/>
  <c r="N76" i="24" s="1"/>
  <c r="M60" i="24"/>
  <c r="M76" i="24" s="1"/>
  <c r="L60" i="24"/>
  <c r="L76" i="24" s="1"/>
  <c r="K60" i="24"/>
  <c r="K76" i="24" s="1"/>
  <c r="J60" i="24"/>
  <c r="J76" i="24" s="1"/>
  <c r="I60" i="24"/>
  <c r="I76" i="24" s="1"/>
  <c r="H60" i="24"/>
  <c r="H76" i="24" s="1"/>
  <c r="G60" i="24"/>
  <c r="G76" i="24" s="1"/>
  <c r="F60" i="24"/>
  <c r="F76" i="24" s="1"/>
  <c r="C60" i="24"/>
  <c r="C76" i="24" s="1"/>
  <c r="B60" i="24"/>
  <c r="EE59" i="24"/>
  <c r="EE75" i="24" s="1"/>
  <c r="ED59" i="24"/>
  <c r="ED75" i="24" s="1"/>
  <c r="EC59" i="24"/>
  <c r="EC75" i="24" s="1"/>
  <c r="EB59" i="24"/>
  <c r="EB75" i="24" s="1"/>
  <c r="EA59" i="24"/>
  <c r="EA75" i="24" s="1"/>
  <c r="DZ59" i="24"/>
  <c r="DZ75" i="24" s="1"/>
  <c r="DY59" i="24"/>
  <c r="DY75" i="24" s="1"/>
  <c r="DX59" i="24"/>
  <c r="DX75" i="24" s="1"/>
  <c r="DW59" i="24"/>
  <c r="DW75" i="24" s="1"/>
  <c r="DV59" i="24"/>
  <c r="DV75" i="24" s="1"/>
  <c r="DU59" i="24"/>
  <c r="DU75" i="24" s="1"/>
  <c r="DT59" i="24"/>
  <c r="DT75" i="24" s="1"/>
  <c r="DS59" i="24"/>
  <c r="DS75" i="24" s="1"/>
  <c r="DR59" i="24"/>
  <c r="DR75" i="24" s="1"/>
  <c r="DQ59" i="24"/>
  <c r="DQ75" i="24" s="1"/>
  <c r="DP59" i="24"/>
  <c r="DP75" i="24" s="1"/>
  <c r="DO59" i="24"/>
  <c r="DO75" i="24" s="1"/>
  <c r="DN59" i="24"/>
  <c r="DN75" i="24" s="1"/>
  <c r="DM59" i="24"/>
  <c r="DM75" i="24" s="1"/>
  <c r="DL59" i="24"/>
  <c r="DL75" i="24" s="1"/>
  <c r="DK59" i="24"/>
  <c r="DK75" i="24" s="1"/>
  <c r="DJ59" i="24"/>
  <c r="DJ75" i="24" s="1"/>
  <c r="DI59" i="24"/>
  <c r="DI75" i="24" s="1"/>
  <c r="DH59" i="24"/>
  <c r="DH75" i="24" s="1"/>
  <c r="DG59" i="24"/>
  <c r="DG75" i="24" s="1"/>
  <c r="DF59" i="24"/>
  <c r="DF75" i="24" s="1"/>
  <c r="DE59" i="24"/>
  <c r="DE75" i="24" s="1"/>
  <c r="DD59" i="24"/>
  <c r="DD75" i="24" s="1"/>
  <c r="DC59" i="24"/>
  <c r="DC75" i="24" s="1"/>
  <c r="DB59" i="24"/>
  <c r="DB75" i="24" s="1"/>
  <c r="DA59" i="24"/>
  <c r="DA75" i="24" s="1"/>
  <c r="CZ59" i="24"/>
  <c r="CZ75" i="24" s="1"/>
  <c r="CY59" i="24"/>
  <c r="CY75" i="24" s="1"/>
  <c r="CX59" i="24"/>
  <c r="CX75" i="24" s="1"/>
  <c r="CW59" i="24"/>
  <c r="CW75" i="24" s="1"/>
  <c r="CV59" i="24"/>
  <c r="CV75" i="24" s="1"/>
  <c r="CU59" i="24"/>
  <c r="CU75" i="24" s="1"/>
  <c r="CT59" i="24"/>
  <c r="CT75" i="24" s="1"/>
  <c r="CS59" i="24"/>
  <c r="CS75" i="24" s="1"/>
  <c r="CR59" i="24"/>
  <c r="CR75" i="24" s="1"/>
  <c r="CQ59" i="24"/>
  <c r="CQ75" i="24" s="1"/>
  <c r="CP59" i="24"/>
  <c r="CP75" i="24" s="1"/>
  <c r="CO59" i="24"/>
  <c r="CO75" i="24" s="1"/>
  <c r="CN59" i="24"/>
  <c r="CN75" i="24" s="1"/>
  <c r="CM59" i="24"/>
  <c r="CM75" i="24" s="1"/>
  <c r="CL59" i="24"/>
  <c r="CL75" i="24" s="1"/>
  <c r="CK59" i="24"/>
  <c r="CK75" i="24" s="1"/>
  <c r="CJ59" i="24"/>
  <c r="CJ75" i="24" s="1"/>
  <c r="CI59" i="24"/>
  <c r="CI75" i="24" s="1"/>
  <c r="CH59" i="24"/>
  <c r="CH75" i="24" s="1"/>
  <c r="CG59" i="24"/>
  <c r="CG75" i="24" s="1"/>
  <c r="CF59" i="24"/>
  <c r="CF75" i="24" s="1"/>
  <c r="CE59" i="24"/>
  <c r="CE75" i="24" s="1"/>
  <c r="CD59" i="24"/>
  <c r="CD75" i="24" s="1"/>
  <c r="CC59" i="24"/>
  <c r="CC75" i="24" s="1"/>
  <c r="CB59" i="24"/>
  <c r="CB75" i="24" s="1"/>
  <c r="CA59" i="24"/>
  <c r="CA75" i="24" s="1"/>
  <c r="BZ59" i="24"/>
  <c r="BZ75" i="24" s="1"/>
  <c r="BY59" i="24"/>
  <c r="BY75" i="24" s="1"/>
  <c r="BX59" i="24"/>
  <c r="BX75" i="24" s="1"/>
  <c r="BW59" i="24"/>
  <c r="BW75" i="24" s="1"/>
  <c r="BV59" i="24"/>
  <c r="BV75" i="24" s="1"/>
  <c r="BU59" i="24"/>
  <c r="BU75" i="24" s="1"/>
  <c r="BT59" i="24"/>
  <c r="BT75" i="24" s="1"/>
  <c r="BS59" i="24"/>
  <c r="BS75" i="24" s="1"/>
  <c r="BR59" i="24"/>
  <c r="BR75" i="24" s="1"/>
  <c r="BQ59" i="24"/>
  <c r="BQ75" i="24" s="1"/>
  <c r="BP59" i="24"/>
  <c r="BP75" i="24" s="1"/>
  <c r="BO59" i="24"/>
  <c r="BO75" i="24" s="1"/>
  <c r="BN59" i="24"/>
  <c r="BN75" i="24" s="1"/>
  <c r="BM59" i="24"/>
  <c r="BM75" i="24" s="1"/>
  <c r="BL59" i="24"/>
  <c r="BL75" i="24" s="1"/>
  <c r="BK59" i="24"/>
  <c r="BK75" i="24" s="1"/>
  <c r="BJ59" i="24"/>
  <c r="BJ75" i="24" s="1"/>
  <c r="BI59" i="24"/>
  <c r="BI75" i="24" s="1"/>
  <c r="BH59" i="24"/>
  <c r="BH75" i="24" s="1"/>
  <c r="BG59" i="24"/>
  <c r="BG75" i="24" s="1"/>
  <c r="BF59" i="24"/>
  <c r="BF75" i="24" s="1"/>
  <c r="BE59" i="24"/>
  <c r="BE75" i="24" s="1"/>
  <c r="BD59" i="24"/>
  <c r="BD75" i="24" s="1"/>
  <c r="BC59" i="24"/>
  <c r="BC75" i="24" s="1"/>
  <c r="BB59" i="24"/>
  <c r="BB75" i="24" s="1"/>
  <c r="BA59" i="24"/>
  <c r="BA75" i="24" s="1"/>
  <c r="AZ59" i="24"/>
  <c r="AZ75" i="24" s="1"/>
  <c r="AY59" i="24"/>
  <c r="AY75" i="24" s="1"/>
  <c r="AX59" i="24"/>
  <c r="AX75" i="24" s="1"/>
  <c r="AW59" i="24"/>
  <c r="AW75" i="24" s="1"/>
  <c r="AV59" i="24"/>
  <c r="AV75" i="24" s="1"/>
  <c r="AU59" i="24"/>
  <c r="AU75" i="24" s="1"/>
  <c r="AT59" i="24"/>
  <c r="AT75" i="24" s="1"/>
  <c r="AS59" i="24"/>
  <c r="AS75" i="24" s="1"/>
  <c r="AR59" i="24"/>
  <c r="AR75" i="24" s="1"/>
  <c r="AQ59" i="24"/>
  <c r="AQ75" i="24" s="1"/>
  <c r="AP59" i="24"/>
  <c r="AP75" i="24" s="1"/>
  <c r="AO59" i="24"/>
  <c r="AO75" i="24" s="1"/>
  <c r="AN59" i="24"/>
  <c r="AN75" i="24" s="1"/>
  <c r="AM59" i="24"/>
  <c r="AM75" i="24" s="1"/>
  <c r="AL59" i="24"/>
  <c r="AL75" i="24" s="1"/>
  <c r="AK59" i="24"/>
  <c r="AK75" i="24" s="1"/>
  <c r="AJ59" i="24"/>
  <c r="AJ75" i="24" s="1"/>
  <c r="AI59" i="24"/>
  <c r="AI75" i="24" s="1"/>
  <c r="AH59" i="24"/>
  <c r="AH75" i="24" s="1"/>
  <c r="AG59" i="24"/>
  <c r="AG75" i="24" s="1"/>
  <c r="AF59" i="24"/>
  <c r="AF75" i="24" s="1"/>
  <c r="AE59" i="24"/>
  <c r="AE75" i="24" s="1"/>
  <c r="AD59" i="24"/>
  <c r="AD75" i="24" s="1"/>
  <c r="AC59" i="24"/>
  <c r="AC75" i="24" s="1"/>
  <c r="AB59" i="24"/>
  <c r="AB75" i="24" s="1"/>
  <c r="AA59" i="24"/>
  <c r="AA75" i="24" s="1"/>
  <c r="Z59" i="24"/>
  <c r="Z75" i="24" s="1"/>
  <c r="Y59" i="24"/>
  <c r="Y75" i="24" s="1"/>
  <c r="X59" i="24"/>
  <c r="X75" i="24" s="1"/>
  <c r="W59" i="24"/>
  <c r="W75" i="24" s="1"/>
  <c r="V59" i="24"/>
  <c r="V75" i="24" s="1"/>
  <c r="U59" i="24"/>
  <c r="U75" i="24" s="1"/>
  <c r="T59" i="24"/>
  <c r="T75" i="24" s="1"/>
  <c r="S59" i="24"/>
  <c r="S75" i="24" s="1"/>
  <c r="R59" i="24"/>
  <c r="R75" i="24" s="1"/>
  <c r="Q59" i="24"/>
  <c r="Q75" i="24" s="1"/>
  <c r="P59" i="24"/>
  <c r="P75" i="24" s="1"/>
  <c r="O59" i="24"/>
  <c r="O75" i="24" s="1"/>
  <c r="N59" i="24"/>
  <c r="N75" i="24" s="1"/>
  <c r="M59" i="24"/>
  <c r="M75" i="24" s="1"/>
  <c r="L59" i="24"/>
  <c r="L75" i="24" s="1"/>
  <c r="K59" i="24"/>
  <c r="K75" i="24" s="1"/>
  <c r="J59" i="24"/>
  <c r="J75" i="24" s="1"/>
  <c r="I59" i="24"/>
  <c r="I75" i="24" s="1"/>
  <c r="H59" i="24"/>
  <c r="H75" i="24" s="1"/>
  <c r="G59" i="24"/>
  <c r="G75" i="24" s="1"/>
  <c r="F59" i="24"/>
  <c r="F75" i="24" s="1"/>
  <c r="C59" i="24"/>
  <c r="C75" i="24" s="1"/>
  <c r="B59" i="24"/>
  <c r="EE58" i="24"/>
  <c r="EE74" i="24" s="1"/>
  <c r="ED58" i="24"/>
  <c r="ED74" i="24" s="1"/>
  <c r="EC58" i="24"/>
  <c r="EC74" i="24" s="1"/>
  <c r="EB58" i="24"/>
  <c r="EB74" i="24" s="1"/>
  <c r="EA58" i="24"/>
  <c r="EA74" i="24" s="1"/>
  <c r="DZ58" i="24"/>
  <c r="DZ74" i="24" s="1"/>
  <c r="DY58" i="24"/>
  <c r="DY74" i="24" s="1"/>
  <c r="DX58" i="24"/>
  <c r="DX74" i="24" s="1"/>
  <c r="DW58" i="24"/>
  <c r="DW74" i="24" s="1"/>
  <c r="DV58" i="24"/>
  <c r="DV74" i="24" s="1"/>
  <c r="DU58" i="24"/>
  <c r="DU74" i="24" s="1"/>
  <c r="DT58" i="24"/>
  <c r="DT74" i="24" s="1"/>
  <c r="DS58" i="24"/>
  <c r="DS74" i="24" s="1"/>
  <c r="DR58" i="24"/>
  <c r="DR74" i="24" s="1"/>
  <c r="DQ58" i="24"/>
  <c r="DQ74" i="24" s="1"/>
  <c r="DP58" i="24"/>
  <c r="DP74" i="24" s="1"/>
  <c r="DO58" i="24"/>
  <c r="DO74" i="24" s="1"/>
  <c r="DN58" i="24"/>
  <c r="DN74" i="24" s="1"/>
  <c r="DM58" i="24"/>
  <c r="DM74" i="24" s="1"/>
  <c r="DL58" i="24"/>
  <c r="DL74" i="24" s="1"/>
  <c r="DK58" i="24"/>
  <c r="DK74" i="24" s="1"/>
  <c r="DJ58" i="24"/>
  <c r="DJ74" i="24" s="1"/>
  <c r="DI58" i="24"/>
  <c r="DI74" i="24" s="1"/>
  <c r="DH58" i="24"/>
  <c r="DH74" i="24" s="1"/>
  <c r="DG58" i="24"/>
  <c r="DG74" i="24" s="1"/>
  <c r="DF58" i="24"/>
  <c r="DF74" i="24" s="1"/>
  <c r="DE58" i="24"/>
  <c r="DE74" i="24" s="1"/>
  <c r="DD58" i="24"/>
  <c r="DD74" i="24" s="1"/>
  <c r="DC58" i="24"/>
  <c r="DC74" i="24" s="1"/>
  <c r="DB58" i="24"/>
  <c r="DB74" i="24" s="1"/>
  <c r="DA58" i="24"/>
  <c r="DA74" i="24" s="1"/>
  <c r="CZ58" i="24"/>
  <c r="CZ74" i="24" s="1"/>
  <c r="CY58" i="24"/>
  <c r="CY74" i="24" s="1"/>
  <c r="CX58" i="24"/>
  <c r="CX74" i="24" s="1"/>
  <c r="CW58" i="24"/>
  <c r="CW74" i="24" s="1"/>
  <c r="CV58" i="24"/>
  <c r="CV74" i="24" s="1"/>
  <c r="CU58" i="24"/>
  <c r="CU74" i="24" s="1"/>
  <c r="CT58" i="24"/>
  <c r="CT74" i="24" s="1"/>
  <c r="CS58" i="24"/>
  <c r="CS74" i="24" s="1"/>
  <c r="CR58" i="24"/>
  <c r="CR74" i="24" s="1"/>
  <c r="CQ58" i="24"/>
  <c r="CQ74" i="24" s="1"/>
  <c r="CP58" i="24"/>
  <c r="CP74" i="24" s="1"/>
  <c r="CO58" i="24"/>
  <c r="CO74" i="24" s="1"/>
  <c r="CN58" i="24"/>
  <c r="CN74" i="24" s="1"/>
  <c r="CM58" i="24"/>
  <c r="CM74" i="24" s="1"/>
  <c r="CL58" i="24"/>
  <c r="CL74" i="24" s="1"/>
  <c r="CK58" i="24"/>
  <c r="CK74" i="24" s="1"/>
  <c r="CJ58" i="24"/>
  <c r="CJ74" i="24" s="1"/>
  <c r="CI58" i="24"/>
  <c r="CI74" i="24" s="1"/>
  <c r="CH58" i="24"/>
  <c r="CH74" i="24" s="1"/>
  <c r="CG58" i="24"/>
  <c r="CG74" i="24" s="1"/>
  <c r="CF58" i="24"/>
  <c r="CF74" i="24" s="1"/>
  <c r="CE58" i="24"/>
  <c r="CE74" i="24" s="1"/>
  <c r="CD58" i="24"/>
  <c r="CD74" i="24" s="1"/>
  <c r="CC58" i="24"/>
  <c r="CC74" i="24" s="1"/>
  <c r="CB58" i="24"/>
  <c r="CB74" i="24" s="1"/>
  <c r="CA58" i="24"/>
  <c r="CA74" i="24" s="1"/>
  <c r="BZ58" i="24"/>
  <c r="BZ74" i="24" s="1"/>
  <c r="BY58" i="24"/>
  <c r="BY74" i="24" s="1"/>
  <c r="BX58" i="24"/>
  <c r="BX74" i="24" s="1"/>
  <c r="BW58" i="24"/>
  <c r="BW74" i="24" s="1"/>
  <c r="BV58" i="24"/>
  <c r="BV74" i="24" s="1"/>
  <c r="BU58" i="24"/>
  <c r="BU74" i="24" s="1"/>
  <c r="BT58" i="24"/>
  <c r="BT74" i="24" s="1"/>
  <c r="BS58" i="24"/>
  <c r="BS74" i="24" s="1"/>
  <c r="BR58" i="24"/>
  <c r="BR74" i="24" s="1"/>
  <c r="BQ58" i="24"/>
  <c r="BQ74" i="24" s="1"/>
  <c r="BP58" i="24"/>
  <c r="BP74" i="24" s="1"/>
  <c r="BO58" i="24"/>
  <c r="BO74" i="24" s="1"/>
  <c r="BN58" i="24"/>
  <c r="BN74" i="24" s="1"/>
  <c r="BM58" i="24"/>
  <c r="BM74" i="24" s="1"/>
  <c r="BL58" i="24"/>
  <c r="BL74" i="24" s="1"/>
  <c r="BK58" i="24"/>
  <c r="BK74" i="24" s="1"/>
  <c r="BJ58" i="24"/>
  <c r="BJ74" i="24" s="1"/>
  <c r="BI58" i="24"/>
  <c r="BI74" i="24" s="1"/>
  <c r="BH58" i="24"/>
  <c r="BH74" i="24" s="1"/>
  <c r="BG58" i="24"/>
  <c r="BG74" i="24" s="1"/>
  <c r="BF58" i="24"/>
  <c r="BF74" i="24" s="1"/>
  <c r="BE58" i="24"/>
  <c r="BE74" i="24" s="1"/>
  <c r="BD58" i="24"/>
  <c r="BD74" i="24" s="1"/>
  <c r="BC58" i="24"/>
  <c r="BC74" i="24" s="1"/>
  <c r="BB58" i="24"/>
  <c r="BB74" i="24" s="1"/>
  <c r="BA58" i="24"/>
  <c r="BA74" i="24" s="1"/>
  <c r="AZ58" i="24"/>
  <c r="AZ74" i="24" s="1"/>
  <c r="AY58" i="24"/>
  <c r="AY74" i="24" s="1"/>
  <c r="AX58" i="24"/>
  <c r="AX74" i="24" s="1"/>
  <c r="AW58" i="24"/>
  <c r="AW74" i="24" s="1"/>
  <c r="AV58" i="24"/>
  <c r="AV74" i="24" s="1"/>
  <c r="AU58" i="24"/>
  <c r="AU74" i="24" s="1"/>
  <c r="AT58" i="24"/>
  <c r="AT74" i="24" s="1"/>
  <c r="AS58" i="24"/>
  <c r="AS74" i="24" s="1"/>
  <c r="AR58" i="24"/>
  <c r="AR74" i="24" s="1"/>
  <c r="AQ58" i="24"/>
  <c r="AQ74" i="24" s="1"/>
  <c r="AP58" i="24"/>
  <c r="AP74" i="24" s="1"/>
  <c r="AO58" i="24"/>
  <c r="AO74" i="24" s="1"/>
  <c r="AN58" i="24"/>
  <c r="AN74" i="24" s="1"/>
  <c r="AM58" i="24"/>
  <c r="AM74" i="24" s="1"/>
  <c r="AL58" i="24"/>
  <c r="AL74" i="24" s="1"/>
  <c r="AK58" i="24"/>
  <c r="AK74" i="24" s="1"/>
  <c r="AJ58" i="24"/>
  <c r="AJ74" i="24" s="1"/>
  <c r="AI58" i="24"/>
  <c r="AI74" i="24" s="1"/>
  <c r="AH58" i="24"/>
  <c r="AH74" i="24" s="1"/>
  <c r="AG58" i="24"/>
  <c r="AG74" i="24" s="1"/>
  <c r="AF58" i="24"/>
  <c r="AF74" i="24" s="1"/>
  <c r="AE58" i="24"/>
  <c r="AE74" i="24" s="1"/>
  <c r="AD58" i="24"/>
  <c r="AD74" i="24" s="1"/>
  <c r="AC58" i="24"/>
  <c r="AC74" i="24" s="1"/>
  <c r="AB58" i="24"/>
  <c r="AB74" i="24" s="1"/>
  <c r="AA58" i="24"/>
  <c r="AA74" i="24" s="1"/>
  <c r="Z58" i="24"/>
  <c r="Z74" i="24" s="1"/>
  <c r="Y58" i="24"/>
  <c r="Y74" i="24" s="1"/>
  <c r="X58" i="24"/>
  <c r="X74" i="24" s="1"/>
  <c r="W58" i="24"/>
  <c r="W74" i="24" s="1"/>
  <c r="V58" i="24"/>
  <c r="V74" i="24" s="1"/>
  <c r="U58" i="24"/>
  <c r="U74" i="24" s="1"/>
  <c r="T58" i="24"/>
  <c r="T74" i="24" s="1"/>
  <c r="S58" i="24"/>
  <c r="S74" i="24" s="1"/>
  <c r="R58" i="24"/>
  <c r="R74" i="24" s="1"/>
  <c r="Q58" i="24"/>
  <c r="Q74" i="24" s="1"/>
  <c r="P58" i="24"/>
  <c r="P74" i="24" s="1"/>
  <c r="O58" i="24"/>
  <c r="O74" i="24" s="1"/>
  <c r="N58" i="24"/>
  <c r="N74" i="24" s="1"/>
  <c r="M58" i="24"/>
  <c r="M74" i="24" s="1"/>
  <c r="L58" i="24"/>
  <c r="L74" i="24" s="1"/>
  <c r="K58" i="24"/>
  <c r="K74" i="24" s="1"/>
  <c r="J58" i="24"/>
  <c r="J74" i="24" s="1"/>
  <c r="I58" i="24"/>
  <c r="I74" i="24" s="1"/>
  <c r="H58" i="24"/>
  <c r="H74" i="24" s="1"/>
  <c r="G58" i="24"/>
  <c r="G74" i="24" s="1"/>
  <c r="F58" i="24"/>
  <c r="F74" i="24" s="1"/>
  <c r="C58" i="24"/>
  <c r="C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1" i="24"/>
  <c r="D51" i="24"/>
  <c r="C51" i="24"/>
  <c r="F50" i="24"/>
  <c r="E50" i="24"/>
  <c r="D50" i="24"/>
  <c r="C50" i="24"/>
  <c r="F49" i="24"/>
  <c r="E49" i="24"/>
  <c r="C49" i="24"/>
  <c r="F48" i="24"/>
  <c r="E48" i="24"/>
  <c r="C48" i="24"/>
  <c r="F47" i="24"/>
  <c r="E47" i="24"/>
  <c r="C47" i="24"/>
  <c r="F46" i="24"/>
  <c r="E46" i="24"/>
  <c r="D46" i="24"/>
  <c r="B67" i="24" s="1"/>
  <c r="C46" i="24"/>
  <c r="F45" i="24"/>
  <c r="E45" i="24"/>
  <c r="C45" i="24"/>
  <c r="F44" i="24"/>
  <c r="E44" i="24"/>
  <c r="C44" i="24"/>
  <c r="F43" i="24"/>
  <c r="E43" i="24"/>
  <c r="D43" i="24" s="1"/>
  <c r="B64" i="24" s="1"/>
  <c r="C43" i="24"/>
  <c r="F42" i="24"/>
  <c r="E42" i="24"/>
  <c r="D42" i="24" s="1"/>
  <c r="B63" i="24" s="1"/>
  <c r="C42" i="24"/>
  <c r="F41" i="24"/>
  <c r="E41" i="24"/>
  <c r="C41" i="24"/>
  <c r="F40" i="24"/>
  <c r="E40" i="24"/>
  <c r="C40" i="24"/>
  <c r="C39" i="24"/>
  <c r="G22" i="24"/>
  <c r="F22" i="24"/>
  <c r="E22" i="24"/>
  <c r="G16" i="24"/>
  <c r="F16" i="24"/>
  <c r="E16" i="24"/>
  <c r="C16" i="24"/>
  <c r="G15" i="24"/>
  <c r="F15" i="24"/>
  <c r="E15" i="24"/>
  <c r="C15" i="24"/>
  <c r="G14" i="24"/>
  <c r="F14" i="24"/>
  <c r="E14" i="24"/>
  <c r="C14" i="24"/>
  <c r="G13" i="24"/>
  <c r="F13" i="24"/>
  <c r="E13" i="24"/>
  <c r="C13" i="24"/>
  <c r="G12" i="24"/>
  <c r="F12" i="24"/>
  <c r="E12" i="24"/>
  <c r="C12" i="24"/>
  <c r="G11" i="24"/>
  <c r="F11" i="24"/>
  <c r="E11" i="24"/>
  <c r="C11" i="24"/>
  <c r="G10" i="24"/>
  <c r="F10" i="24"/>
  <c r="E10" i="24"/>
  <c r="C10" i="24"/>
  <c r="G9" i="24"/>
  <c r="F9" i="24"/>
  <c r="E9" i="24"/>
  <c r="C9" i="24"/>
  <c r="G8" i="24"/>
  <c r="F8" i="24"/>
  <c r="E8" i="24"/>
  <c r="C8" i="24"/>
  <c r="G7" i="24"/>
  <c r="F7" i="24"/>
  <c r="E7" i="24"/>
  <c r="C7" i="24"/>
  <c r="G6" i="24"/>
  <c r="F6" i="24"/>
  <c r="E6" i="24"/>
  <c r="C6" i="24"/>
  <c r="G5" i="24"/>
  <c r="F5" i="24"/>
  <c r="E5" i="24"/>
  <c r="C5" i="24"/>
  <c r="G4" i="24"/>
  <c r="F4" i="24"/>
  <c r="E4" i="24"/>
  <c r="C4" i="24" s="1"/>
  <c r="CB37" i="19"/>
  <c r="CA37" i="19"/>
  <c r="BZ37" i="19"/>
  <c r="BY37" i="19"/>
  <c r="BX37" i="19"/>
  <c r="BW37" i="19"/>
  <c r="BV37" i="19"/>
  <c r="BU37" i="19"/>
  <c r="BT37" i="19"/>
  <c r="BS37" i="19"/>
  <c r="BR37" i="19"/>
  <c r="BQ37" i="19"/>
  <c r="BP37" i="19"/>
  <c r="BO37" i="19"/>
  <c r="BN37" i="19"/>
  <c r="BM37" i="19"/>
  <c r="BL37" i="19"/>
  <c r="BK37" i="19"/>
  <c r="BJ37" i="19"/>
  <c r="BI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AJ37" i="19"/>
  <c r="AI37" i="19"/>
  <c r="AH37" i="19"/>
  <c r="AG37" i="19"/>
  <c r="AF37" i="19"/>
  <c r="AE37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CB36" i="19"/>
  <c r="CA36" i="19"/>
  <c r="BZ36" i="19"/>
  <c r="BY36" i="19"/>
  <c r="BX36" i="19"/>
  <c r="BW36" i="19"/>
  <c r="BV36" i="19"/>
  <c r="BU36" i="19"/>
  <c r="BT36" i="19"/>
  <c r="BS36" i="19"/>
  <c r="BR36" i="19"/>
  <c r="BQ36" i="19"/>
  <c r="BP36" i="19"/>
  <c r="BO36" i="19"/>
  <c r="BN36" i="19"/>
  <c r="BM36" i="19"/>
  <c r="BL36" i="19"/>
  <c r="BK36" i="19"/>
  <c r="BJ36" i="19"/>
  <c r="BI36" i="19"/>
  <c r="BH36" i="19"/>
  <c r="BG36" i="19"/>
  <c r="BF36" i="19"/>
  <c r="BE36" i="19"/>
  <c r="BD36" i="19"/>
  <c r="BC36" i="19"/>
  <c r="BB36" i="19"/>
  <c r="BA36" i="19"/>
  <c r="AZ36" i="19"/>
  <c r="AY36" i="19"/>
  <c r="AX36" i="19"/>
  <c r="AW36" i="19"/>
  <c r="AV36" i="19"/>
  <c r="AU36" i="19"/>
  <c r="AT36" i="19"/>
  <c r="AS36" i="19"/>
  <c r="AR36" i="19"/>
  <c r="AQ36" i="19"/>
  <c r="AP36" i="19"/>
  <c r="AO36" i="19"/>
  <c r="AN36" i="19"/>
  <c r="AM36" i="19"/>
  <c r="AL36" i="19"/>
  <c r="AK36" i="19"/>
  <c r="AJ36" i="19"/>
  <c r="AI36" i="19"/>
  <c r="AH36" i="19"/>
  <c r="AG36" i="19"/>
  <c r="AF36" i="19"/>
  <c r="AE36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CB35" i="19"/>
  <c r="CA35" i="19"/>
  <c r="BZ35" i="19"/>
  <c r="BY35" i="19"/>
  <c r="BX35" i="19"/>
  <c r="BW35" i="19"/>
  <c r="BV35" i="19"/>
  <c r="BU35" i="19"/>
  <c r="BT35" i="19"/>
  <c r="BS35" i="19"/>
  <c r="BR35" i="19"/>
  <c r="BQ35" i="19"/>
  <c r="BP35" i="19"/>
  <c r="BO35" i="19"/>
  <c r="BN35" i="19"/>
  <c r="BM35" i="19"/>
  <c r="BL35" i="19"/>
  <c r="BK35" i="19"/>
  <c r="BJ35" i="19"/>
  <c r="BI35" i="19"/>
  <c r="BH35" i="19"/>
  <c r="BG35" i="19"/>
  <c r="BF35" i="19"/>
  <c r="BE35" i="19"/>
  <c r="BD35" i="19"/>
  <c r="BC35" i="19"/>
  <c r="BB35" i="19"/>
  <c r="BA35" i="19"/>
  <c r="AZ35" i="19"/>
  <c r="AY35" i="19"/>
  <c r="AX35" i="19"/>
  <c r="AW35" i="19"/>
  <c r="AV35" i="19"/>
  <c r="AU35" i="19"/>
  <c r="AT35" i="19"/>
  <c r="AS35" i="19"/>
  <c r="AR35" i="19"/>
  <c r="AQ35" i="19"/>
  <c r="AP35" i="19"/>
  <c r="AO35" i="19"/>
  <c r="AN35" i="19"/>
  <c r="AM35" i="19"/>
  <c r="AL35" i="19"/>
  <c r="AK35" i="19"/>
  <c r="AJ35" i="19"/>
  <c r="AI35" i="19"/>
  <c r="AH35" i="19"/>
  <c r="AG35" i="19"/>
  <c r="AF35" i="19"/>
  <c r="AE35" i="19"/>
  <c r="AD35" i="19"/>
  <c r="AC35" i="19"/>
  <c r="AB35" i="19"/>
  <c r="AA35" i="19"/>
  <c r="Z35" i="19"/>
  <c r="Y35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CB34" i="19"/>
  <c r="CA34" i="19"/>
  <c r="BZ34" i="19"/>
  <c r="BY34" i="19"/>
  <c r="BX34" i="19"/>
  <c r="BW34" i="19"/>
  <c r="BV34" i="19"/>
  <c r="BU34" i="19"/>
  <c r="BT34" i="19"/>
  <c r="BS34" i="19"/>
  <c r="BR34" i="19"/>
  <c r="BQ34" i="19"/>
  <c r="BP34" i="19"/>
  <c r="BO34" i="19"/>
  <c r="BN34" i="19"/>
  <c r="BM34" i="19"/>
  <c r="BL34" i="19"/>
  <c r="BK34" i="19"/>
  <c r="BJ34" i="19"/>
  <c r="BI34" i="19"/>
  <c r="BH34" i="19"/>
  <c r="BG34" i="19"/>
  <c r="BF34" i="19"/>
  <c r="BE34" i="19"/>
  <c r="BD34" i="19"/>
  <c r="BC34" i="19"/>
  <c r="BB34" i="19"/>
  <c r="BA34" i="19"/>
  <c r="AZ34" i="19"/>
  <c r="AY34" i="19"/>
  <c r="AX34" i="19"/>
  <c r="AW34" i="19"/>
  <c r="AV34" i="19"/>
  <c r="AU34" i="19"/>
  <c r="AT34" i="19"/>
  <c r="AS34" i="19"/>
  <c r="AR34" i="19"/>
  <c r="AQ34" i="19"/>
  <c r="AP34" i="19"/>
  <c r="AO34" i="19"/>
  <c r="AN34" i="19"/>
  <c r="AM34" i="19"/>
  <c r="AL34" i="19"/>
  <c r="AK34" i="19"/>
  <c r="AJ34" i="19"/>
  <c r="AI34" i="19"/>
  <c r="AH34" i="19"/>
  <c r="AG34" i="19"/>
  <c r="AF34" i="19"/>
  <c r="AE34" i="19"/>
  <c r="AD34" i="19"/>
  <c r="AC34" i="19"/>
  <c r="AB34" i="19"/>
  <c r="AA34" i="19"/>
  <c r="Z34" i="19"/>
  <c r="Y34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D34" i="19"/>
  <c r="CB33" i="19"/>
  <c r="CA33" i="19"/>
  <c r="BZ33" i="19"/>
  <c r="BY33" i="19"/>
  <c r="BX33" i="19"/>
  <c r="BW33" i="19"/>
  <c r="BV33" i="19"/>
  <c r="BU33" i="19"/>
  <c r="BT33" i="19"/>
  <c r="BS33" i="19"/>
  <c r="BR33" i="19"/>
  <c r="BQ33" i="19"/>
  <c r="BP33" i="19"/>
  <c r="BO33" i="19"/>
  <c r="BN33" i="19"/>
  <c r="BM33" i="19"/>
  <c r="BL33" i="19"/>
  <c r="BK33" i="19"/>
  <c r="BJ33" i="19"/>
  <c r="BI33" i="19"/>
  <c r="BH33" i="19"/>
  <c r="BG33" i="19"/>
  <c r="BF33" i="19"/>
  <c r="BE33" i="19"/>
  <c r="BD33" i="19"/>
  <c r="BC33" i="19"/>
  <c r="BB33" i="19"/>
  <c r="BA33" i="19"/>
  <c r="AZ33" i="19"/>
  <c r="AY33" i="19"/>
  <c r="AX33" i="19"/>
  <c r="AW33" i="19"/>
  <c r="AV33" i="19"/>
  <c r="AU33" i="19"/>
  <c r="AT33" i="19"/>
  <c r="AS33" i="19"/>
  <c r="AR33" i="19"/>
  <c r="AQ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CB32" i="19"/>
  <c r="CA32" i="19"/>
  <c r="BZ32" i="19"/>
  <c r="BY32" i="19"/>
  <c r="BX32" i="19"/>
  <c r="BW32" i="19"/>
  <c r="BV32" i="19"/>
  <c r="BU32" i="19"/>
  <c r="BT32" i="19"/>
  <c r="BS32" i="19"/>
  <c r="BR32" i="19"/>
  <c r="BQ32" i="19"/>
  <c r="BP32" i="19"/>
  <c r="BO32" i="19"/>
  <c r="BN32" i="19"/>
  <c r="BM32" i="19"/>
  <c r="BL32" i="19"/>
  <c r="BK32" i="19"/>
  <c r="BJ32" i="19"/>
  <c r="BI32" i="19"/>
  <c r="BH32" i="19"/>
  <c r="BG32" i="19"/>
  <c r="BF32" i="19"/>
  <c r="BE32" i="19"/>
  <c r="BD32" i="19"/>
  <c r="BC32" i="19"/>
  <c r="BB32" i="19"/>
  <c r="BA32" i="19"/>
  <c r="AZ32" i="19"/>
  <c r="AY32" i="19"/>
  <c r="AX32" i="19"/>
  <c r="AW32" i="19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CB31" i="19"/>
  <c r="CA31" i="19"/>
  <c r="BZ31" i="19"/>
  <c r="BY31" i="19"/>
  <c r="BX31" i="19"/>
  <c r="BW31" i="19"/>
  <c r="BV31" i="19"/>
  <c r="BU31" i="19"/>
  <c r="BT31" i="19"/>
  <c r="BS31" i="19"/>
  <c r="BR31" i="19"/>
  <c r="BQ31" i="19"/>
  <c r="BP31" i="19"/>
  <c r="BO31" i="19"/>
  <c r="BN31" i="19"/>
  <c r="BM31" i="19"/>
  <c r="BL31" i="19"/>
  <c r="BK31" i="19"/>
  <c r="BJ31" i="19"/>
  <c r="BI31" i="19"/>
  <c r="BH31" i="19"/>
  <c r="BG31" i="19"/>
  <c r="BF31" i="19"/>
  <c r="BE31" i="19"/>
  <c r="BD31" i="19"/>
  <c r="BC31" i="19"/>
  <c r="BB31" i="19"/>
  <c r="BA31" i="19"/>
  <c r="AZ31" i="19"/>
  <c r="AY31" i="19"/>
  <c r="AX31" i="19"/>
  <c r="AW31" i="19"/>
  <c r="AV31" i="19"/>
  <c r="AU31" i="19"/>
  <c r="AT31" i="19"/>
  <c r="AS31" i="19"/>
  <c r="AR31" i="19"/>
  <c r="AQ31" i="19"/>
  <c r="AP31" i="19"/>
  <c r="AO31" i="19"/>
  <c r="AN31" i="19"/>
  <c r="AM31" i="19"/>
  <c r="AL31" i="19"/>
  <c r="AK31" i="19"/>
  <c r="AJ31" i="19"/>
  <c r="AI31" i="19"/>
  <c r="AH31" i="19"/>
  <c r="AG31" i="19"/>
  <c r="AF31" i="19"/>
  <c r="AE31" i="19"/>
  <c r="AD31" i="19"/>
  <c r="AC31" i="19"/>
  <c r="AB31" i="19"/>
  <c r="AA31" i="19"/>
  <c r="Z31" i="19"/>
  <c r="Y31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CB30" i="19"/>
  <c r="CA30" i="19"/>
  <c r="BZ30" i="19"/>
  <c r="BY30" i="19"/>
  <c r="BX30" i="19"/>
  <c r="BW30" i="19"/>
  <c r="BV30" i="19"/>
  <c r="BU30" i="19"/>
  <c r="BT30" i="19"/>
  <c r="BS30" i="19"/>
  <c r="BR30" i="19"/>
  <c r="BQ30" i="19"/>
  <c r="BP30" i="19"/>
  <c r="BO30" i="19"/>
  <c r="BN30" i="19"/>
  <c r="BM30" i="19"/>
  <c r="BL30" i="19"/>
  <c r="BK30" i="19"/>
  <c r="BJ30" i="19"/>
  <c r="BI30" i="19"/>
  <c r="BH30" i="19"/>
  <c r="BG30" i="19"/>
  <c r="BF30" i="19"/>
  <c r="BE30" i="19"/>
  <c r="BD30" i="19"/>
  <c r="BC30" i="19"/>
  <c r="BB30" i="19"/>
  <c r="BA30" i="19"/>
  <c r="AZ30" i="19"/>
  <c r="AY30" i="19"/>
  <c r="AX30" i="19"/>
  <c r="AW30" i="19"/>
  <c r="AV30" i="19"/>
  <c r="AU30" i="19"/>
  <c r="AT30" i="19"/>
  <c r="AS30" i="19"/>
  <c r="AR30" i="19"/>
  <c r="AQ30" i="19"/>
  <c r="AP30" i="19"/>
  <c r="AO30" i="19"/>
  <c r="AN30" i="19"/>
  <c r="AM30" i="19"/>
  <c r="AL30" i="19"/>
  <c r="AK30" i="19"/>
  <c r="AJ30" i="19"/>
  <c r="AI30" i="19"/>
  <c r="AH30" i="19"/>
  <c r="AG30" i="19"/>
  <c r="AF30" i="19"/>
  <c r="AE30" i="19"/>
  <c r="AD30" i="19"/>
  <c r="AC30" i="19"/>
  <c r="AB30" i="19"/>
  <c r="AA30" i="19"/>
  <c r="Z30" i="19"/>
  <c r="Y30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D30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CB28" i="19"/>
  <c r="CA28" i="19"/>
  <c r="BZ28" i="19"/>
  <c r="BY28" i="19"/>
  <c r="BX28" i="19"/>
  <c r="BW28" i="19"/>
  <c r="BV28" i="19"/>
  <c r="BU28" i="19"/>
  <c r="BT28" i="19"/>
  <c r="BS28" i="19"/>
  <c r="BR28" i="19"/>
  <c r="BQ28" i="19"/>
  <c r="BP28" i="19"/>
  <c r="BO28" i="19"/>
  <c r="BN28" i="19"/>
  <c r="BM28" i="19"/>
  <c r="BL28" i="19"/>
  <c r="BK28" i="19"/>
  <c r="BJ28" i="19"/>
  <c r="BI28" i="19"/>
  <c r="BH28" i="19"/>
  <c r="BG28" i="19"/>
  <c r="BF28" i="19"/>
  <c r="BE28" i="19"/>
  <c r="BD28" i="19"/>
  <c r="BC28" i="19"/>
  <c r="BB28" i="19"/>
  <c r="BA28" i="19"/>
  <c r="AZ28" i="19"/>
  <c r="AY28" i="19"/>
  <c r="AX28" i="19"/>
  <c r="AW28" i="19"/>
  <c r="AV28" i="19"/>
  <c r="AU28" i="19"/>
  <c r="AT28" i="19"/>
  <c r="AS28" i="19"/>
  <c r="AR28" i="19"/>
  <c r="AQ28" i="19"/>
  <c r="AP28" i="19"/>
  <c r="AO28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CB27" i="19"/>
  <c r="CA27" i="19"/>
  <c r="BZ27" i="19"/>
  <c r="BY27" i="19"/>
  <c r="BX27" i="19"/>
  <c r="BW27" i="19"/>
  <c r="BV27" i="19"/>
  <c r="BU27" i="19"/>
  <c r="BT27" i="19"/>
  <c r="BS27" i="19"/>
  <c r="BR27" i="19"/>
  <c r="BQ27" i="19"/>
  <c r="BP27" i="19"/>
  <c r="BO27" i="19"/>
  <c r="BN27" i="19"/>
  <c r="BM27" i="19"/>
  <c r="BL27" i="19"/>
  <c r="BK27" i="19"/>
  <c r="BJ27" i="19"/>
  <c r="BI27" i="19"/>
  <c r="BH27" i="19"/>
  <c r="BG27" i="19"/>
  <c r="BF27" i="19"/>
  <c r="BE27" i="19"/>
  <c r="BD27" i="19"/>
  <c r="BC27" i="19"/>
  <c r="BB27" i="19"/>
  <c r="BA27" i="19"/>
  <c r="AZ27" i="19"/>
  <c r="AY27" i="19"/>
  <c r="AX27" i="19"/>
  <c r="AW27" i="19"/>
  <c r="AV27" i="19"/>
  <c r="AU27" i="19"/>
  <c r="AT27" i="19"/>
  <c r="AS27" i="19"/>
  <c r="AR27" i="19"/>
  <c r="AQ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CB26" i="19"/>
  <c r="CA26" i="19"/>
  <c r="BZ26" i="19"/>
  <c r="BY26" i="19"/>
  <c r="BX26" i="19"/>
  <c r="BW26" i="19"/>
  <c r="BV26" i="19"/>
  <c r="BU26" i="19"/>
  <c r="BT26" i="19"/>
  <c r="BS26" i="19"/>
  <c r="BR26" i="19"/>
  <c r="BQ26" i="19"/>
  <c r="BP26" i="19"/>
  <c r="BO26" i="19"/>
  <c r="BN26" i="19"/>
  <c r="BM26" i="19"/>
  <c r="BL26" i="19"/>
  <c r="BK26" i="19"/>
  <c r="BJ26" i="19"/>
  <c r="BI26" i="19"/>
  <c r="BH26" i="19"/>
  <c r="BG26" i="19"/>
  <c r="BF26" i="19"/>
  <c r="BE26" i="19"/>
  <c r="BD26" i="19"/>
  <c r="BC26" i="19"/>
  <c r="BB26" i="19"/>
  <c r="BA26" i="19"/>
  <c r="AZ26" i="19"/>
  <c r="AY26" i="19"/>
  <c r="AX26" i="19"/>
  <c r="AW26" i="19"/>
  <c r="AV26" i="19"/>
  <c r="AU26" i="19"/>
  <c r="AT26" i="19"/>
  <c r="AS26" i="19"/>
  <c r="AR26" i="19"/>
  <c r="AQ26" i="19"/>
  <c r="AP26" i="19"/>
  <c r="AO26" i="19"/>
  <c r="AN26" i="19"/>
  <c r="AM26" i="19"/>
  <c r="AL26" i="19"/>
  <c r="AK26" i="19"/>
  <c r="AJ26" i="19"/>
  <c r="AI26" i="19"/>
  <c r="AH26" i="19"/>
  <c r="AG26" i="19"/>
  <c r="AF26" i="19"/>
  <c r="AE26" i="19"/>
  <c r="AD26" i="19"/>
  <c r="AC26" i="19"/>
  <c r="AB26" i="19"/>
  <c r="AA26" i="19"/>
  <c r="Z26" i="19"/>
  <c r="Y26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D26" i="19"/>
  <c r="CB25" i="19"/>
  <c r="CA25" i="19"/>
  <c r="BZ25" i="19"/>
  <c r="BY25" i="19"/>
  <c r="BX25" i="19"/>
  <c r="BW25" i="19"/>
  <c r="BV25" i="19"/>
  <c r="BU25" i="19"/>
  <c r="BT25" i="19"/>
  <c r="BS25" i="19"/>
  <c r="BR25" i="19"/>
  <c r="BQ25" i="19"/>
  <c r="BP25" i="19"/>
  <c r="BO25" i="19"/>
  <c r="BN25" i="19"/>
  <c r="BM25" i="19"/>
  <c r="BL25" i="19"/>
  <c r="BK25" i="19"/>
  <c r="BJ25" i="19"/>
  <c r="BI25" i="19"/>
  <c r="BH25" i="19"/>
  <c r="BG25" i="19"/>
  <c r="BF25" i="19"/>
  <c r="BE25" i="19"/>
  <c r="BD25" i="19"/>
  <c r="BC25" i="19"/>
  <c r="BB25" i="19"/>
  <c r="BA25" i="19"/>
  <c r="AZ25" i="19"/>
  <c r="AY25" i="19"/>
  <c r="AX25" i="19"/>
  <c r="AW25" i="19"/>
  <c r="AV25" i="19"/>
  <c r="AU25" i="19"/>
  <c r="AT25" i="19"/>
  <c r="AS25" i="19"/>
  <c r="AR25" i="19"/>
  <c r="AQ25" i="19"/>
  <c r="AP25" i="19"/>
  <c r="AO25" i="19"/>
  <c r="AN25" i="19"/>
  <c r="AM25" i="19"/>
  <c r="AL25" i="19"/>
  <c r="AK25" i="19"/>
  <c r="AJ25" i="19"/>
  <c r="AI25" i="19"/>
  <c r="AH25" i="19"/>
  <c r="AG25" i="19"/>
  <c r="AF25" i="19"/>
  <c r="AE25" i="19"/>
  <c r="AD25" i="19"/>
  <c r="AC25" i="19"/>
  <c r="AB25" i="19"/>
  <c r="AA25" i="19"/>
  <c r="Z25" i="19"/>
  <c r="Y25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CB24" i="19"/>
  <c r="CA24" i="19"/>
  <c r="BZ24" i="19"/>
  <c r="BY24" i="19"/>
  <c r="BX24" i="19"/>
  <c r="BW24" i="19"/>
  <c r="BV24" i="19"/>
  <c r="BU24" i="19"/>
  <c r="BT24" i="19"/>
  <c r="BS24" i="19"/>
  <c r="BR24" i="19"/>
  <c r="BQ24" i="19"/>
  <c r="BP24" i="19"/>
  <c r="BO24" i="19"/>
  <c r="BN24" i="19"/>
  <c r="BM24" i="19"/>
  <c r="BL24" i="19"/>
  <c r="BK24" i="19"/>
  <c r="BJ24" i="19"/>
  <c r="BI24" i="19"/>
  <c r="BH24" i="19"/>
  <c r="BG24" i="19"/>
  <c r="BF24" i="19"/>
  <c r="BE24" i="19"/>
  <c r="BD24" i="19"/>
  <c r="BC24" i="19"/>
  <c r="BB24" i="19"/>
  <c r="BA24" i="19"/>
  <c r="AZ24" i="19"/>
  <c r="AY24" i="19"/>
  <c r="AX24" i="19"/>
  <c r="AW24" i="19"/>
  <c r="AV24" i="19"/>
  <c r="AU24" i="19"/>
  <c r="AT24" i="19"/>
  <c r="AS24" i="19"/>
  <c r="AR24" i="19"/>
  <c r="AQ24" i="19"/>
  <c r="AP24" i="19"/>
  <c r="AO24" i="19"/>
  <c r="AN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AA24" i="19"/>
  <c r="Z24" i="19"/>
  <c r="Y24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CB23" i="19"/>
  <c r="CA23" i="19"/>
  <c r="BZ23" i="19"/>
  <c r="BY23" i="19"/>
  <c r="BX23" i="19"/>
  <c r="BW23" i="19"/>
  <c r="BV23" i="19"/>
  <c r="BU23" i="19"/>
  <c r="BT23" i="19"/>
  <c r="BS23" i="19"/>
  <c r="BR23" i="19"/>
  <c r="BQ23" i="19"/>
  <c r="BP23" i="19"/>
  <c r="BO23" i="19"/>
  <c r="BN23" i="19"/>
  <c r="BM23" i="19"/>
  <c r="BL23" i="19"/>
  <c r="BK23" i="19"/>
  <c r="BJ23" i="19"/>
  <c r="BI23" i="19"/>
  <c r="BH23" i="19"/>
  <c r="BG23" i="19"/>
  <c r="BF23" i="19"/>
  <c r="BE23" i="19"/>
  <c r="BD23" i="19"/>
  <c r="BC23" i="19"/>
  <c r="BB23" i="19"/>
  <c r="BA23" i="19"/>
  <c r="AZ23" i="19"/>
  <c r="AY23" i="19"/>
  <c r="AX23" i="19"/>
  <c r="AW23" i="19"/>
  <c r="AV23" i="19"/>
  <c r="AU23" i="19"/>
  <c r="AT23" i="19"/>
  <c r="AS23" i="19"/>
  <c r="AR23" i="19"/>
  <c r="AQ23" i="19"/>
  <c r="AP23" i="19"/>
  <c r="AO23" i="19"/>
  <c r="AN23" i="19"/>
  <c r="AM23" i="19"/>
  <c r="AL23" i="19"/>
  <c r="AK23" i="19"/>
  <c r="AJ23" i="19"/>
  <c r="AI23" i="19"/>
  <c r="AH23" i="19"/>
  <c r="AG23" i="19"/>
  <c r="AF23" i="19"/>
  <c r="AE23" i="19"/>
  <c r="AD23" i="19"/>
  <c r="AC23" i="19"/>
  <c r="AB23" i="19"/>
  <c r="AA23" i="19"/>
  <c r="Z23" i="19"/>
  <c r="Y23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CB22" i="19"/>
  <c r="CA22" i="19"/>
  <c r="BZ22" i="19"/>
  <c r="BY22" i="19"/>
  <c r="BX22" i="19"/>
  <c r="BW22" i="19"/>
  <c r="BV22" i="19"/>
  <c r="BU22" i="19"/>
  <c r="BT22" i="19"/>
  <c r="BS22" i="19"/>
  <c r="BR22" i="19"/>
  <c r="BQ22" i="19"/>
  <c r="BP22" i="19"/>
  <c r="BO22" i="19"/>
  <c r="BN22" i="19"/>
  <c r="BM22" i="19"/>
  <c r="BL22" i="19"/>
  <c r="BK22" i="19"/>
  <c r="BJ22" i="19"/>
  <c r="BI22" i="19"/>
  <c r="BH22" i="19"/>
  <c r="BG22" i="19"/>
  <c r="BF22" i="19"/>
  <c r="BE22" i="19"/>
  <c r="BD22" i="19"/>
  <c r="BC22" i="19"/>
  <c r="BB22" i="19"/>
  <c r="BA22" i="19"/>
  <c r="AZ22" i="19"/>
  <c r="AY22" i="19"/>
  <c r="AX22" i="19"/>
  <c r="AW22" i="19"/>
  <c r="AV22" i="19"/>
  <c r="AU22" i="19"/>
  <c r="AT22" i="19"/>
  <c r="AS22" i="19"/>
  <c r="AR22" i="19"/>
  <c r="AQ22" i="19"/>
  <c r="AP22" i="19"/>
  <c r="AO22" i="19"/>
  <c r="AN22" i="19"/>
  <c r="AM22" i="19"/>
  <c r="AL22" i="19"/>
  <c r="AK22" i="19"/>
  <c r="AJ22" i="19"/>
  <c r="AI22" i="19"/>
  <c r="AH22" i="19"/>
  <c r="AG22" i="19"/>
  <c r="AF22" i="19"/>
  <c r="AE22" i="19"/>
  <c r="AD22" i="19"/>
  <c r="AC22" i="19"/>
  <c r="AB22" i="19"/>
  <c r="AA22" i="19"/>
  <c r="Z22" i="19"/>
  <c r="Y22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CB21" i="19"/>
  <c r="CA21" i="19"/>
  <c r="BZ21" i="19"/>
  <c r="BY21" i="19"/>
  <c r="BX21" i="19"/>
  <c r="BW21" i="19"/>
  <c r="BV21" i="19"/>
  <c r="BU21" i="19"/>
  <c r="BT21" i="19"/>
  <c r="BS21" i="19"/>
  <c r="BR21" i="19"/>
  <c r="BQ21" i="19"/>
  <c r="BP21" i="19"/>
  <c r="BO21" i="19"/>
  <c r="BN21" i="19"/>
  <c r="BM21" i="19"/>
  <c r="BL21" i="19"/>
  <c r="BK21" i="19"/>
  <c r="BJ21" i="19"/>
  <c r="BI21" i="19"/>
  <c r="BH21" i="19"/>
  <c r="BG21" i="19"/>
  <c r="BF21" i="19"/>
  <c r="BE21" i="19"/>
  <c r="BD21" i="19"/>
  <c r="BC21" i="19"/>
  <c r="BB21" i="19"/>
  <c r="BA21" i="19"/>
  <c r="AZ21" i="19"/>
  <c r="AY21" i="19"/>
  <c r="AX21" i="19"/>
  <c r="AW21" i="19"/>
  <c r="AV21" i="19"/>
  <c r="AU21" i="19"/>
  <c r="AT21" i="19"/>
  <c r="AS21" i="19"/>
  <c r="AR21" i="19"/>
  <c r="AQ21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D21" i="19"/>
  <c r="CB20" i="19"/>
  <c r="CA20" i="19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CB19" i="19"/>
  <c r="CA19" i="19"/>
  <c r="BZ19" i="19"/>
  <c r="BY19" i="19"/>
  <c r="BX19" i="19"/>
  <c r="BW19" i="19"/>
  <c r="BV19" i="19"/>
  <c r="BU19" i="19"/>
  <c r="BT19" i="19"/>
  <c r="BS19" i="19"/>
  <c r="BR19" i="19"/>
  <c r="BQ19" i="19"/>
  <c r="BP19" i="19"/>
  <c r="BO19" i="19"/>
  <c r="BN19" i="19"/>
  <c r="BM19" i="19"/>
  <c r="BL19" i="19"/>
  <c r="BK19" i="19"/>
  <c r="BJ19" i="19"/>
  <c r="BI19" i="19"/>
  <c r="BH19" i="19"/>
  <c r="BG19" i="19"/>
  <c r="BF19" i="19"/>
  <c r="BE19" i="19"/>
  <c r="BD19" i="19"/>
  <c r="BC19" i="19"/>
  <c r="BB19" i="19"/>
  <c r="BA19" i="19"/>
  <c r="AZ19" i="19"/>
  <c r="AY19" i="19"/>
  <c r="AX19" i="19"/>
  <c r="AW19" i="19"/>
  <c r="AV19" i="19"/>
  <c r="AU19" i="19"/>
  <c r="AT19" i="19"/>
  <c r="AS19" i="19"/>
  <c r="AR19" i="19"/>
  <c r="AQ19" i="19"/>
  <c r="AP19" i="19"/>
  <c r="AO19" i="19"/>
  <c r="AN19" i="19"/>
  <c r="AM19" i="19"/>
  <c r="AL19" i="19"/>
  <c r="AK19" i="19"/>
  <c r="AJ19" i="19"/>
  <c r="AI19" i="19"/>
  <c r="AH19" i="19"/>
  <c r="AG19" i="19"/>
  <c r="AF19" i="19"/>
  <c r="AE19" i="19"/>
  <c r="AD19" i="19"/>
  <c r="AC19" i="19"/>
  <c r="AB19" i="19"/>
  <c r="AA19" i="19"/>
  <c r="Z19" i="19"/>
  <c r="Y19" i="19"/>
  <c r="X19" i="19"/>
  <c r="W19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CB18" i="19"/>
  <c r="CA18" i="19"/>
  <c r="BZ18" i="19"/>
  <c r="BY18" i="19"/>
  <c r="BX18" i="19"/>
  <c r="BW18" i="19"/>
  <c r="BV18" i="19"/>
  <c r="BU18" i="19"/>
  <c r="BT18" i="19"/>
  <c r="BS18" i="19"/>
  <c r="BR18" i="19"/>
  <c r="BQ18" i="19"/>
  <c r="BP18" i="19"/>
  <c r="BO18" i="19"/>
  <c r="BN18" i="19"/>
  <c r="BM18" i="19"/>
  <c r="BL18" i="19"/>
  <c r="BK18" i="19"/>
  <c r="BJ18" i="19"/>
  <c r="BI18" i="19"/>
  <c r="BH18" i="19"/>
  <c r="BG18" i="19"/>
  <c r="BF18" i="19"/>
  <c r="BE18" i="19"/>
  <c r="BD18" i="19"/>
  <c r="BC18" i="19"/>
  <c r="BB18" i="19"/>
  <c r="BA18" i="19"/>
  <c r="AZ18" i="19"/>
  <c r="AY18" i="19"/>
  <c r="AX18" i="19"/>
  <c r="AW18" i="19"/>
  <c r="AV18" i="19"/>
  <c r="AU18" i="19"/>
  <c r="AT18" i="19"/>
  <c r="AS18" i="19"/>
  <c r="AR18" i="19"/>
  <c r="AQ18" i="19"/>
  <c r="AP18" i="19"/>
  <c r="AO18" i="19"/>
  <c r="AN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AA18" i="19"/>
  <c r="Z18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CB17" i="19"/>
  <c r="CA17" i="19"/>
  <c r="BZ17" i="19"/>
  <c r="BY17" i="19"/>
  <c r="BX17" i="19"/>
  <c r="BW17" i="19"/>
  <c r="BV17" i="19"/>
  <c r="BU17" i="19"/>
  <c r="BT17" i="19"/>
  <c r="BS17" i="19"/>
  <c r="BR17" i="19"/>
  <c r="BQ17" i="19"/>
  <c r="BP17" i="19"/>
  <c r="BO17" i="19"/>
  <c r="BN17" i="19"/>
  <c r="BM17" i="19"/>
  <c r="BL17" i="19"/>
  <c r="BK17" i="19"/>
  <c r="BJ17" i="19"/>
  <c r="BI17" i="19"/>
  <c r="BH17" i="19"/>
  <c r="BG17" i="19"/>
  <c r="BF17" i="19"/>
  <c r="BE17" i="19"/>
  <c r="BD17" i="19"/>
  <c r="BC17" i="19"/>
  <c r="BB17" i="19"/>
  <c r="BA17" i="19"/>
  <c r="AZ17" i="19"/>
  <c r="AY17" i="19"/>
  <c r="AX17" i="19"/>
  <c r="AW17" i="19"/>
  <c r="AV17" i="19"/>
  <c r="AU17" i="19"/>
  <c r="AT17" i="19"/>
  <c r="AS17" i="19"/>
  <c r="AR17" i="19"/>
  <c r="AQ17" i="19"/>
  <c r="AP17" i="19"/>
  <c r="AO17" i="19"/>
  <c r="AN17" i="19"/>
  <c r="AM17" i="19"/>
  <c r="AL17" i="19"/>
  <c r="AK17" i="19"/>
  <c r="AJ17" i="19"/>
  <c r="AI17" i="19"/>
  <c r="AH17" i="19"/>
  <c r="AG17" i="19"/>
  <c r="AF17" i="19"/>
  <c r="AE17" i="19"/>
  <c r="AD17" i="19"/>
  <c r="AC17" i="19"/>
  <c r="AB17" i="19"/>
  <c r="AA17" i="19"/>
  <c r="Z17" i="19"/>
  <c r="Y17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CB16" i="19"/>
  <c r="CA16" i="19"/>
  <c r="BZ16" i="19"/>
  <c r="BY16" i="19"/>
  <c r="BX16" i="19"/>
  <c r="BW16" i="19"/>
  <c r="BV16" i="19"/>
  <c r="BU16" i="19"/>
  <c r="BT16" i="19"/>
  <c r="BS16" i="19"/>
  <c r="BR16" i="19"/>
  <c r="BQ16" i="19"/>
  <c r="BP16" i="19"/>
  <c r="BO16" i="19"/>
  <c r="BN16" i="19"/>
  <c r="BM16" i="19"/>
  <c r="BL16" i="19"/>
  <c r="BK16" i="19"/>
  <c r="BJ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AU16" i="19"/>
  <c r="AT16" i="19"/>
  <c r="AS16" i="19"/>
  <c r="AR16" i="19"/>
  <c r="AQ16" i="19"/>
  <c r="AP16" i="19"/>
  <c r="AO16" i="19"/>
  <c r="AN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D16" i="19"/>
  <c r="CB15" i="19"/>
  <c r="CA15" i="19"/>
  <c r="BZ15" i="19"/>
  <c r="BY15" i="19"/>
  <c r="BX15" i="19"/>
  <c r="BW15" i="19"/>
  <c r="BV15" i="19"/>
  <c r="BU15" i="19"/>
  <c r="BT15" i="19"/>
  <c r="BS15" i="19"/>
  <c r="BR15" i="19"/>
  <c r="BQ15" i="19"/>
  <c r="BP15" i="19"/>
  <c r="BO15" i="19"/>
  <c r="BN15" i="19"/>
  <c r="BM15" i="19"/>
  <c r="BL15" i="19"/>
  <c r="BK15" i="19"/>
  <c r="BJ15" i="19"/>
  <c r="BI15" i="19"/>
  <c r="BH15" i="19"/>
  <c r="BG15" i="19"/>
  <c r="BF15" i="19"/>
  <c r="BE15" i="19"/>
  <c r="BD15" i="19"/>
  <c r="BC15" i="19"/>
  <c r="BB15" i="19"/>
  <c r="BA15" i="19"/>
  <c r="AZ15" i="19"/>
  <c r="AY15" i="19"/>
  <c r="AX15" i="19"/>
  <c r="AW15" i="19"/>
  <c r="AV15" i="19"/>
  <c r="AU15" i="19"/>
  <c r="AT15" i="19"/>
  <c r="AS15" i="19"/>
  <c r="AR15" i="19"/>
  <c r="AQ15" i="19"/>
  <c r="AP15" i="19"/>
  <c r="AO15" i="19"/>
  <c r="AN15" i="19"/>
  <c r="AM15" i="19"/>
  <c r="AL15" i="19"/>
  <c r="AK15" i="19"/>
  <c r="AJ15" i="19"/>
  <c r="AI15" i="19"/>
  <c r="AH15" i="19"/>
  <c r="AG15" i="19"/>
  <c r="AF15" i="19"/>
  <c r="AE15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CB14" i="19"/>
  <c r="CA14" i="19"/>
  <c r="BZ14" i="19"/>
  <c r="BY14" i="19"/>
  <c r="BX14" i="19"/>
  <c r="BW14" i="19"/>
  <c r="BV14" i="19"/>
  <c r="BU14" i="19"/>
  <c r="BT14" i="19"/>
  <c r="BS14" i="19"/>
  <c r="BR14" i="19"/>
  <c r="BQ14" i="19"/>
  <c r="BP14" i="19"/>
  <c r="BO14" i="19"/>
  <c r="BN14" i="19"/>
  <c r="BM14" i="19"/>
  <c r="BL14" i="19"/>
  <c r="BK14" i="19"/>
  <c r="BJ14" i="19"/>
  <c r="BI14" i="19"/>
  <c r="BH14" i="19"/>
  <c r="BG14" i="19"/>
  <c r="BF14" i="19"/>
  <c r="BE14" i="19"/>
  <c r="BD14" i="19"/>
  <c r="BC14" i="19"/>
  <c r="BB14" i="19"/>
  <c r="BA14" i="19"/>
  <c r="AZ14" i="19"/>
  <c r="AY14" i="19"/>
  <c r="AX14" i="19"/>
  <c r="AW14" i="19"/>
  <c r="AV14" i="19"/>
  <c r="AU14" i="19"/>
  <c r="AT14" i="19"/>
  <c r="AS14" i="19"/>
  <c r="AR14" i="19"/>
  <c r="AQ14" i="19"/>
  <c r="AP14" i="19"/>
  <c r="AO14" i="19"/>
  <c r="AN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CB13" i="19"/>
  <c r="CA13" i="19"/>
  <c r="BZ13" i="19"/>
  <c r="BY13" i="19"/>
  <c r="BX13" i="19"/>
  <c r="BW13" i="19"/>
  <c r="BV13" i="19"/>
  <c r="BU13" i="19"/>
  <c r="BT13" i="19"/>
  <c r="BS13" i="19"/>
  <c r="BR13" i="19"/>
  <c r="BQ13" i="19"/>
  <c r="BP13" i="19"/>
  <c r="BO13" i="19"/>
  <c r="BN13" i="19"/>
  <c r="BM13" i="19"/>
  <c r="BL13" i="19"/>
  <c r="BK13" i="19"/>
  <c r="BJ13" i="19"/>
  <c r="BI13" i="19"/>
  <c r="BH13" i="19"/>
  <c r="BG13" i="19"/>
  <c r="BF13" i="19"/>
  <c r="BE13" i="19"/>
  <c r="BD13" i="19"/>
  <c r="BC13" i="19"/>
  <c r="BB13" i="19"/>
  <c r="BA13" i="19"/>
  <c r="AZ13" i="19"/>
  <c r="AY13" i="19"/>
  <c r="AX13" i="19"/>
  <c r="AW13" i="19"/>
  <c r="AV13" i="19"/>
  <c r="AU13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CB12" i="19"/>
  <c r="CA12" i="19"/>
  <c r="BZ12" i="19"/>
  <c r="BY12" i="19"/>
  <c r="BX12" i="19"/>
  <c r="BW12" i="19"/>
  <c r="BV12" i="19"/>
  <c r="BU12" i="19"/>
  <c r="BT12" i="19"/>
  <c r="BS12" i="19"/>
  <c r="BR12" i="19"/>
  <c r="BQ12" i="19"/>
  <c r="BP12" i="19"/>
  <c r="BO12" i="19"/>
  <c r="BN12" i="19"/>
  <c r="BM12" i="19"/>
  <c r="BL12" i="19"/>
  <c r="BK12" i="19"/>
  <c r="BJ12" i="19"/>
  <c r="BI12" i="19"/>
  <c r="BH12" i="19"/>
  <c r="BG12" i="19"/>
  <c r="BF12" i="19"/>
  <c r="BE12" i="19"/>
  <c r="BD12" i="19"/>
  <c r="BC12" i="19"/>
  <c r="BB12" i="19"/>
  <c r="BA12" i="19"/>
  <c r="AZ12" i="19"/>
  <c r="AY12" i="19"/>
  <c r="AX12" i="19"/>
  <c r="AW12" i="19"/>
  <c r="AV12" i="19"/>
  <c r="AU12" i="19"/>
  <c r="AT12" i="19"/>
  <c r="AS12" i="19"/>
  <c r="AR12" i="19"/>
  <c r="AQ12" i="19"/>
  <c r="AP12" i="19"/>
  <c r="AO12" i="19"/>
  <c r="AN12" i="19"/>
  <c r="AM12" i="19"/>
  <c r="AL12" i="19"/>
  <c r="AK12" i="19"/>
  <c r="AJ12" i="19"/>
  <c r="AI12" i="19"/>
  <c r="AH12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D12" i="19"/>
  <c r="CB11" i="19"/>
  <c r="CA11" i="19"/>
  <c r="BZ11" i="19"/>
  <c r="BY11" i="19"/>
  <c r="BX11" i="19"/>
  <c r="BW11" i="19"/>
  <c r="BV11" i="19"/>
  <c r="BU11" i="19"/>
  <c r="BT11" i="19"/>
  <c r="BS11" i="19"/>
  <c r="BR11" i="19"/>
  <c r="BQ11" i="19"/>
  <c r="BP11" i="19"/>
  <c r="BO11" i="19"/>
  <c r="BN11" i="19"/>
  <c r="BM11" i="19"/>
  <c r="BL11" i="19"/>
  <c r="BK11" i="19"/>
  <c r="BJ11" i="19"/>
  <c r="BI11" i="19"/>
  <c r="BH11" i="19"/>
  <c r="BG11" i="19"/>
  <c r="BF11" i="19"/>
  <c r="BE11" i="19"/>
  <c r="BD11" i="19"/>
  <c r="BC11" i="19"/>
  <c r="BB11" i="19"/>
  <c r="BA11" i="19"/>
  <c r="AZ11" i="19"/>
  <c r="AY11" i="19"/>
  <c r="AX11" i="19"/>
  <c r="AW11" i="19"/>
  <c r="AV11" i="19"/>
  <c r="AU11" i="19"/>
  <c r="AT11" i="19"/>
  <c r="AS11" i="19"/>
  <c r="AR11" i="19"/>
  <c r="AQ11" i="19"/>
  <c r="AP11" i="19"/>
  <c r="AO11" i="19"/>
  <c r="AN11" i="19"/>
  <c r="AM11" i="19"/>
  <c r="AL11" i="19"/>
  <c r="AK11" i="19"/>
  <c r="AJ11" i="19"/>
  <c r="AI11" i="19"/>
  <c r="AH11" i="19"/>
  <c r="AG11" i="19"/>
  <c r="AF11" i="19"/>
  <c r="AE11" i="19"/>
  <c r="AD11" i="19"/>
  <c r="AC11" i="19"/>
  <c r="AB11" i="19"/>
  <c r="AA11" i="19"/>
  <c r="Z11" i="19"/>
  <c r="Y11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CB10" i="19"/>
  <c r="CA10" i="19"/>
  <c r="BZ10" i="19"/>
  <c r="BY10" i="19"/>
  <c r="BX10" i="19"/>
  <c r="BW10" i="19"/>
  <c r="BV10" i="19"/>
  <c r="BU10" i="19"/>
  <c r="BT10" i="19"/>
  <c r="BS10" i="19"/>
  <c r="BR10" i="19"/>
  <c r="BQ10" i="19"/>
  <c r="BP10" i="19"/>
  <c r="BO10" i="19"/>
  <c r="BN10" i="19"/>
  <c r="BM10" i="19"/>
  <c r="BL10" i="19"/>
  <c r="BK10" i="19"/>
  <c r="BJ10" i="19"/>
  <c r="BI10" i="19"/>
  <c r="BH10" i="19"/>
  <c r="BG10" i="19"/>
  <c r="BF10" i="19"/>
  <c r="BE10" i="19"/>
  <c r="BD10" i="19"/>
  <c r="BC10" i="19"/>
  <c r="BB10" i="19"/>
  <c r="BA10" i="19"/>
  <c r="AZ10" i="19"/>
  <c r="AY10" i="19"/>
  <c r="AX10" i="19"/>
  <c r="AW10" i="19"/>
  <c r="AV10" i="19"/>
  <c r="AU10" i="19"/>
  <c r="AT10" i="19"/>
  <c r="AS10" i="19"/>
  <c r="AR10" i="19"/>
  <c r="AQ10" i="19"/>
  <c r="AP10" i="19"/>
  <c r="AO10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CB9" i="19"/>
  <c r="CA9" i="19"/>
  <c r="BZ9" i="19"/>
  <c r="BY9" i="19"/>
  <c r="BX9" i="19"/>
  <c r="BW9" i="19"/>
  <c r="BV9" i="19"/>
  <c r="BU9" i="19"/>
  <c r="BT9" i="19"/>
  <c r="BS9" i="19"/>
  <c r="BR9" i="19"/>
  <c r="BQ9" i="19"/>
  <c r="BP9" i="19"/>
  <c r="BO9" i="19"/>
  <c r="BN9" i="19"/>
  <c r="BM9" i="19"/>
  <c r="BL9" i="19"/>
  <c r="BK9" i="19"/>
  <c r="BJ9" i="19"/>
  <c r="BI9" i="19"/>
  <c r="BH9" i="19"/>
  <c r="BG9" i="19"/>
  <c r="BF9" i="19"/>
  <c r="BE9" i="19"/>
  <c r="BD9" i="19"/>
  <c r="BC9" i="19"/>
  <c r="BB9" i="19"/>
  <c r="BA9" i="19"/>
  <c r="AZ9" i="19"/>
  <c r="AY9" i="19"/>
  <c r="AX9" i="19"/>
  <c r="AW9" i="19"/>
  <c r="AV9" i="19"/>
  <c r="AU9" i="19"/>
  <c r="AT9" i="19"/>
  <c r="AS9" i="19"/>
  <c r="AR9" i="19"/>
  <c r="AQ9" i="19"/>
  <c r="AP9" i="19"/>
  <c r="AO9" i="19"/>
  <c r="AN9" i="19"/>
  <c r="AM9" i="19"/>
  <c r="AL9" i="19"/>
  <c r="AK9" i="19"/>
  <c r="AJ9" i="19"/>
  <c r="AI9" i="19"/>
  <c r="AH9" i="19"/>
  <c r="AG9" i="19"/>
  <c r="AF9" i="19"/>
  <c r="AE9" i="19"/>
  <c r="AD9" i="19"/>
  <c r="AC9" i="19"/>
  <c r="AB9" i="19"/>
  <c r="AA9" i="19"/>
  <c r="Z9" i="19"/>
  <c r="Y9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CB8" i="19"/>
  <c r="CA8" i="19"/>
  <c r="BZ8" i="19"/>
  <c r="BY8" i="19"/>
  <c r="BX8" i="19"/>
  <c r="BW8" i="19"/>
  <c r="BV8" i="19"/>
  <c r="BU8" i="19"/>
  <c r="BT8" i="19"/>
  <c r="BS8" i="19"/>
  <c r="BR8" i="19"/>
  <c r="BQ8" i="19"/>
  <c r="BP8" i="19"/>
  <c r="BO8" i="19"/>
  <c r="BN8" i="19"/>
  <c r="BM8" i="19"/>
  <c r="BL8" i="19"/>
  <c r="BK8" i="19"/>
  <c r="BJ8" i="19"/>
  <c r="BI8" i="19"/>
  <c r="BH8" i="19"/>
  <c r="BG8" i="19"/>
  <c r="BF8" i="19"/>
  <c r="BE8" i="19"/>
  <c r="BD8" i="19"/>
  <c r="BC8" i="19"/>
  <c r="BB8" i="19"/>
  <c r="BA8" i="19"/>
  <c r="AZ8" i="19"/>
  <c r="AY8" i="19"/>
  <c r="AX8" i="19"/>
  <c r="AW8" i="19"/>
  <c r="AV8" i="19"/>
  <c r="AU8" i="19"/>
  <c r="AT8" i="19"/>
  <c r="AS8" i="19"/>
  <c r="AR8" i="19"/>
  <c r="AQ8" i="19"/>
  <c r="AP8" i="19"/>
  <c r="AO8" i="19"/>
  <c r="AN8" i="19"/>
  <c r="AM8" i="19"/>
  <c r="AL8" i="19"/>
  <c r="AK8" i="19"/>
  <c r="AJ8" i="19"/>
  <c r="AI8" i="19"/>
  <c r="AH8" i="19"/>
  <c r="AG8" i="19"/>
  <c r="AF8" i="19"/>
  <c r="AE8" i="19"/>
  <c r="AD8" i="19"/>
  <c r="AC8" i="19"/>
  <c r="AB8" i="19"/>
  <c r="AA8" i="19"/>
  <c r="Z8" i="19"/>
  <c r="Y8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CB7" i="19"/>
  <c r="CA7" i="19"/>
  <c r="BZ7" i="19"/>
  <c r="BY7" i="19"/>
  <c r="BX7" i="19"/>
  <c r="BW7" i="19"/>
  <c r="BV7" i="19"/>
  <c r="BU7" i="19"/>
  <c r="BT7" i="19"/>
  <c r="BS7" i="19"/>
  <c r="BR7" i="19"/>
  <c r="BQ7" i="19"/>
  <c r="BP7" i="19"/>
  <c r="BO7" i="19"/>
  <c r="BN7" i="19"/>
  <c r="BM7" i="19"/>
  <c r="BL7" i="19"/>
  <c r="BK7" i="19"/>
  <c r="BJ7" i="19"/>
  <c r="BI7" i="19"/>
  <c r="BH7" i="19"/>
  <c r="BG7" i="19"/>
  <c r="BF7" i="19"/>
  <c r="BE7" i="19"/>
  <c r="BD7" i="19"/>
  <c r="BC7" i="19"/>
  <c r="BB7" i="19"/>
  <c r="BA7" i="19"/>
  <c r="AZ7" i="19"/>
  <c r="AY7" i="19"/>
  <c r="AX7" i="19"/>
  <c r="AW7" i="19"/>
  <c r="AV7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D7" i="19"/>
  <c r="CB6" i="19"/>
  <c r="CA6" i="19"/>
  <c r="BZ6" i="19"/>
  <c r="BY6" i="19"/>
  <c r="BX6" i="19"/>
  <c r="BW6" i="19"/>
  <c r="BV6" i="19"/>
  <c r="BU6" i="19"/>
  <c r="BT6" i="19"/>
  <c r="BS6" i="19"/>
  <c r="BR6" i="19"/>
  <c r="BQ6" i="19"/>
  <c r="BP6" i="19"/>
  <c r="BO6" i="19"/>
  <c r="BN6" i="19"/>
  <c r="BM6" i="19"/>
  <c r="BL6" i="19"/>
  <c r="BK6" i="19"/>
  <c r="BJ6" i="19"/>
  <c r="BI6" i="19"/>
  <c r="BH6" i="19"/>
  <c r="BG6" i="19"/>
  <c r="BF6" i="19"/>
  <c r="BE6" i="19"/>
  <c r="BD6" i="19"/>
  <c r="BC6" i="19"/>
  <c r="BB6" i="19"/>
  <c r="BA6" i="19"/>
  <c r="AZ6" i="19"/>
  <c r="AY6" i="19"/>
  <c r="AX6" i="19"/>
  <c r="AW6" i="19"/>
  <c r="AV6" i="19"/>
  <c r="AU6" i="19"/>
  <c r="AT6" i="19"/>
  <c r="AS6" i="19"/>
  <c r="AR6" i="19"/>
  <c r="AQ6" i="19"/>
  <c r="AP6" i="19"/>
  <c r="AO6" i="19"/>
  <c r="AN6" i="19"/>
  <c r="AM6" i="19"/>
  <c r="AL6" i="19"/>
  <c r="AK6" i="19"/>
  <c r="AJ6" i="19"/>
  <c r="AI6" i="19"/>
  <c r="AH6" i="19"/>
  <c r="AG6" i="19"/>
  <c r="AF6" i="19"/>
  <c r="AE6" i="19"/>
  <c r="AD6" i="19"/>
  <c r="AC6" i="19"/>
  <c r="AB6" i="19"/>
  <c r="AA6" i="19"/>
  <c r="Z6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34" i="24"/>
  <c r="F34" i="24"/>
  <c r="E34" i="24"/>
  <c r="C34" i="24"/>
  <c r="G33" i="24"/>
  <c r="F33" i="24"/>
  <c r="E33" i="24"/>
  <c r="C33" i="24"/>
  <c r="G32" i="24"/>
  <c r="F32" i="24"/>
  <c r="E32" i="24"/>
  <c r="C32" i="24"/>
  <c r="G31" i="24"/>
  <c r="F31" i="24"/>
  <c r="E31" i="24"/>
  <c r="C31" i="24"/>
  <c r="G30" i="24"/>
  <c r="F30" i="24"/>
  <c r="E30" i="24"/>
  <c r="C30" i="24"/>
  <c r="G29" i="24"/>
  <c r="F29" i="24"/>
  <c r="E29" i="24"/>
  <c r="C29" i="24"/>
  <c r="G28" i="24"/>
  <c r="F28" i="24"/>
  <c r="E28" i="24"/>
  <c r="C28" i="24"/>
  <c r="G27" i="24"/>
  <c r="F27" i="24"/>
  <c r="E27" i="24"/>
  <c r="C27" i="24"/>
  <c r="G26" i="24"/>
  <c r="F26" i="24"/>
  <c r="E26" i="24"/>
  <c r="C26" i="24"/>
  <c r="G25" i="24"/>
  <c r="F25" i="24"/>
  <c r="E25" i="24"/>
  <c r="C25" i="24"/>
  <c r="G24" i="24"/>
  <c r="F24" i="24"/>
  <c r="E24" i="24"/>
  <c r="C24" i="24"/>
  <c r="G23" i="24"/>
  <c r="F23" i="24"/>
  <c r="E23" i="24"/>
  <c r="C23" i="24"/>
  <c r="D44" i="24" l="1"/>
  <c r="B65" i="24" s="1"/>
  <c r="D47" i="24"/>
  <c r="B68" i="24" s="1"/>
  <c r="D45" i="24"/>
  <c r="B66" i="24" s="1"/>
  <c r="D41" i="24"/>
  <c r="B41" i="24" s="1"/>
  <c r="D48" i="24"/>
  <c r="B69" i="24" s="1"/>
  <c r="B62" i="24"/>
  <c r="D40" i="24"/>
  <c r="E74" i="24"/>
  <c r="D74" i="24" s="1"/>
  <c r="B74" i="24" s="1"/>
  <c r="E76" i="24"/>
  <c r="D76" i="24" s="1"/>
  <c r="B76" i="24" s="1"/>
  <c r="D49" i="24"/>
  <c r="C22" i="24"/>
  <c r="B61" i="24"/>
  <c r="B40" i="24"/>
  <c r="E85" i="24"/>
  <c r="D85" i="24" s="1"/>
  <c r="B85" i="24" s="1"/>
  <c r="E81" i="24"/>
  <c r="D81" i="24" s="1"/>
  <c r="B81" i="24" s="1"/>
  <c r="E83" i="24"/>
  <c r="D83" i="24" s="1"/>
  <c r="B83" i="24" s="1"/>
  <c r="E79" i="24"/>
  <c r="D79" i="24" s="1"/>
  <c r="B79" i="24" s="1"/>
  <c r="E77" i="24"/>
  <c r="D77" i="24" s="1"/>
  <c r="B77" i="24" s="1"/>
  <c r="E84" i="24"/>
  <c r="D84" i="24" s="1"/>
  <c r="B84" i="24" s="1"/>
  <c r="E75" i="24"/>
  <c r="D75" i="24" s="1"/>
  <c r="B75" i="24" s="1"/>
  <c r="E80" i="24"/>
  <c r="D80" i="24" s="1"/>
  <c r="B80" i="24" s="1"/>
  <c r="D5" i="24"/>
  <c r="B5" i="24" s="1"/>
  <c r="D24" i="24"/>
  <c r="B43" i="24" s="1"/>
  <c r="E78" i="24"/>
  <c r="D78" i="24" s="1"/>
  <c r="B78" i="24" s="1"/>
  <c r="E82" i="24"/>
  <c r="D82" i="24" s="1"/>
  <c r="B82" i="24" s="1"/>
  <c r="D11" i="24"/>
  <c r="D8" i="24"/>
  <c r="B8" i="24" s="1"/>
  <c r="D15" i="24"/>
  <c r="D7" i="24"/>
  <c r="B7" i="24" s="1"/>
  <c r="D13" i="24"/>
  <c r="D14" i="24"/>
  <c r="D10" i="24"/>
  <c r="D16" i="24"/>
  <c r="D6" i="24"/>
  <c r="B6" i="24" s="1"/>
  <c r="D12" i="24"/>
  <c r="D26" i="24"/>
  <c r="D30" i="24"/>
  <c r="D32" i="24"/>
  <c r="D28" i="24"/>
  <c r="D34" i="24"/>
  <c r="D23" i="24"/>
  <c r="D25" i="24"/>
  <c r="D27" i="24"/>
  <c r="D29" i="24"/>
  <c r="D31" i="24"/>
  <c r="D33" i="24"/>
  <c r="D9" i="24"/>
  <c r="B9" i="24" s="1"/>
  <c r="B33" i="24" l="1"/>
  <c r="B34" i="24"/>
  <c r="B24" i="24"/>
  <c r="B50" i="24"/>
  <c r="B31" i="24"/>
  <c r="B46" i="24"/>
  <c r="B27" i="24"/>
  <c r="B49" i="24"/>
  <c r="B30" i="24"/>
  <c r="B48" i="24"/>
  <c r="B29" i="24"/>
  <c r="B23" i="24"/>
  <c r="B42" i="24"/>
  <c r="B28" i="24"/>
  <c r="B47" i="24"/>
  <c r="B45" i="24"/>
  <c r="B26" i="24"/>
  <c r="B44" i="24"/>
  <c r="B25" i="24"/>
  <c r="B51" i="24"/>
  <c r="B3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charset val="134"/>
          </rPr>
          <t>Mohammad Luqman Humaidi:</t>
        </r>
        <r>
          <rPr>
            <sz val="9"/>
            <rFont val="Tahoma"/>
            <charset val="134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<sst xmlns="http://schemas.openxmlformats.org/spreadsheetml/2006/main" count="16168" uniqueCount="903">
  <si>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</si>
  <si>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</si>
  <si>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</si>
  <si>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</si>
  <si>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r>
      <rPr>
        <b/>
        <sz val="10"/>
        <rFont val="Calibri"/>
        <charset val="134"/>
      </rPr>
      <t xml:space="preserve">Tahun 
</t>
    </r>
    <r>
      <rPr>
        <i/>
        <sz val="10"/>
        <rFont val="Calibri"/>
        <charset val="134"/>
      </rPr>
      <t>Year</t>
    </r>
  </si>
  <si>
    <r>
      <rPr>
        <b/>
        <sz val="10"/>
        <rFont val="Calibri"/>
        <charset val="134"/>
      </rPr>
      <t xml:space="preserve">Tempoh </t>
    </r>
    <r>
      <rPr>
        <i/>
        <sz val="10"/>
        <rFont val="Calibri"/>
        <charset val="134"/>
      </rPr>
      <t>Period</t>
    </r>
  </si>
  <si>
    <r>
      <rPr>
        <b/>
        <sz val="10"/>
        <rFont val="Calibri"/>
        <charset val="134"/>
      </rPr>
      <t xml:space="preserve">IPP 
</t>
    </r>
    <r>
      <rPr>
        <i/>
        <sz val="10"/>
        <rFont val="Calibri"/>
        <charset val="134"/>
      </rPr>
      <t>IPI</t>
    </r>
  </si>
  <si>
    <r>
      <rPr>
        <b/>
        <sz val="10"/>
        <rFont val="Calibri"/>
        <charset val="134"/>
      </rPr>
      <t xml:space="preserve">Perlombongan
 </t>
    </r>
    <r>
      <rPr>
        <i/>
        <sz val="10"/>
        <rFont val="Calibri"/>
        <charset val="134"/>
      </rPr>
      <t xml:space="preserve">Mining </t>
    </r>
  </si>
  <si>
    <r>
      <rPr>
        <b/>
        <sz val="10"/>
        <rFont val="Calibri"/>
        <charset val="134"/>
      </rPr>
      <t xml:space="preserve">Pembuatan
</t>
    </r>
    <r>
      <rPr>
        <i/>
        <sz val="10"/>
        <rFont val="Calibri"/>
        <charset val="134"/>
      </rPr>
      <t xml:space="preserve">Manufacturing </t>
    </r>
  </si>
  <si>
    <r>
      <rPr>
        <b/>
        <sz val="10"/>
        <rFont val="Calibri"/>
        <charset val="134"/>
      </rPr>
      <t xml:space="preserve">Elektrik
</t>
    </r>
    <r>
      <rPr>
        <i/>
        <sz val="10"/>
        <rFont val="Calibri"/>
        <charset val="134"/>
      </rPr>
      <t>Electricity</t>
    </r>
  </si>
  <si>
    <r>
      <rPr>
        <b/>
        <sz val="10"/>
        <rFont val="Calibri"/>
        <charset val="134"/>
      </rPr>
      <t xml:space="preserve">Tahun </t>
    </r>
    <r>
      <rPr>
        <i/>
        <sz val="10"/>
        <rFont val="Calibri"/>
        <charset val="134"/>
      </rPr>
      <t>Year</t>
    </r>
  </si>
  <si>
    <r>
      <rPr>
        <b/>
        <sz val="10"/>
        <rFont val="Calibri"/>
        <charset val="134"/>
      </rPr>
      <t xml:space="preserve">IPP/ </t>
    </r>
    <r>
      <rPr>
        <i/>
        <sz val="10"/>
        <rFont val="Calibri"/>
        <charset val="134"/>
      </rPr>
      <t>IPI</t>
    </r>
  </si>
  <si>
    <r>
      <rPr>
        <b/>
        <sz val="10"/>
        <rFont val="Calibri"/>
        <charset val="134"/>
      </rPr>
      <t xml:space="preserve">Perlombongan/ </t>
    </r>
    <r>
      <rPr>
        <i/>
        <sz val="10"/>
        <rFont val="Calibri"/>
        <charset val="134"/>
      </rPr>
      <t>Mining</t>
    </r>
  </si>
  <si>
    <r>
      <rPr>
        <b/>
        <sz val="10"/>
        <rFont val="Calibri"/>
        <charset val="134"/>
      </rPr>
      <t xml:space="preserve">Pembuatan/ </t>
    </r>
    <r>
      <rPr>
        <i/>
        <sz val="10"/>
        <rFont val="Calibri"/>
        <charset val="134"/>
      </rPr>
      <t xml:space="preserve">Manufacturing </t>
    </r>
  </si>
  <si>
    <r>
      <rPr>
        <b/>
        <sz val="10"/>
        <rFont val="Calibri"/>
        <charset val="134"/>
      </rPr>
      <t xml:space="preserve">Elektrik/ </t>
    </r>
    <r>
      <rPr>
        <i/>
        <sz val="10"/>
        <rFont val="Calibri"/>
        <charset val="134"/>
      </rPr>
      <t>Electricity</t>
    </r>
  </si>
  <si>
    <r>
      <rPr>
        <b/>
        <sz val="10"/>
        <color indexed="8"/>
        <rFont val="Calibri"/>
        <charset val="134"/>
      </rPr>
      <t xml:space="preserve">% 
Perubahan tahun ke tahun
</t>
    </r>
    <r>
      <rPr>
        <i/>
        <sz val="10"/>
        <color indexed="8"/>
        <rFont val="Calibri"/>
        <charset val="134"/>
      </rPr>
      <t>change year-on-year</t>
    </r>
  </si>
  <si>
    <r>
      <rPr>
        <b/>
        <sz val="10"/>
        <color indexed="8"/>
        <rFont val="Calibri"/>
        <charset val="134"/>
      </rPr>
      <t xml:space="preserve">% 
Perubahan bulan ke bulan
</t>
    </r>
    <r>
      <rPr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</si>
  <si>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bulan ke bulan
</t>
    </r>
    <r>
      <rPr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</si>
  <si>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tahun ke tahun
</t>
    </r>
    <r>
      <rPr>
        <i/>
        <sz val="10"/>
        <color indexed="8"/>
        <rFont val="Calibri"/>
        <charset val="134"/>
      </rPr>
      <t>change year-on-year</t>
    </r>
  </si>
  <si>
    <t>Bulan</t>
  </si>
  <si>
    <r>
      <rPr>
        <b/>
        <sz val="10"/>
        <rFont val="Calibri"/>
        <charset val="134"/>
      </rPr>
      <t xml:space="preserve">Sektor/ </t>
    </r>
    <r>
      <rPr>
        <i/>
        <sz val="10"/>
        <rFont val="Calibri"/>
        <charset val="134"/>
      </rPr>
      <t>Sectors</t>
    </r>
  </si>
  <si>
    <r>
      <rPr>
        <b/>
        <sz val="10"/>
        <color indexed="8"/>
        <rFont val="Calibri"/>
        <charset val="134"/>
      </rPr>
      <t>Jumlah</t>
    </r>
    <r>
      <rPr>
        <sz val="10"/>
        <color indexed="8"/>
        <rFont val="Calibri"/>
        <charset val="134"/>
      </rPr>
      <t>/ Total</t>
    </r>
  </si>
  <si>
    <t>B</t>
  </si>
  <si>
    <t>C</t>
  </si>
  <si>
    <t>D</t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</si>
  <si>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 2010</t>
    </r>
  </si>
  <si>
    <r>
      <rPr>
        <b/>
        <sz val="10"/>
        <rFont val="Calibri"/>
        <charset val="134"/>
      </rPr>
      <t>Wajaran/</t>
    </r>
    <r>
      <rPr>
        <i/>
        <sz val="10"/>
        <rFont val="Calibri"/>
        <charset val="134"/>
      </rPr>
      <t>Weight 2010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</si>
  <si>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 2015</t>
    </r>
  </si>
  <si>
    <t>Q1</t>
  </si>
  <si>
    <t>Q2</t>
  </si>
  <si>
    <t>Q3</t>
  </si>
  <si>
    <t>Q4</t>
  </si>
  <si>
    <t>(Jan.-Dec.)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</si>
  <si>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</si>
  <si>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</si>
  <si>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</si>
  <si>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</si>
  <si>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</si>
  <si>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</si>
  <si>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</si>
  <si>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</si>
  <si>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</si>
  <si>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</si>
  <si>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</si>
  <si>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</si>
  <si>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</si>
  <si>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</si>
  <si>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</si>
  <si>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</si>
  <si>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r>
      <rPr>
        <b/>
        <sz val="10"/>
        <rFont val="Calibri"/>
        <charset val="134"/>
      </rPr>
      <t xml:space="preserve">Perlombongan/ </t>
    </r>
    <r>
      <rPr>
        <i/>
        <sz val="10"/>
        <rFont val="Calibri"/>
        <charset val="134"/>
      </rPr>
      <t xml:space="preserve">Mining </t>
    </r>
  </si>
  <si>
    <r>
      <rPr>
        <b/>
        <sz val="10"/>
        <rFont val="Calibri"/>
        <charset val="134"/>
      </rPr>
      <t xml:space="preserve">Elektrik/ </t>
    </r>
    <r>
      <rPr>
        <i/>
        <sz val="10"/>
        <rFont val="Calibri"/>
        <charset val="134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</si>
  <si>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</si>
  <si>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</si>
  <si>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</si>
  <si>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</si>
  <si>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</si>
  <si>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</si>
  <si>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rPr>
        <b/>
        <sz val="10"/>
        <color indexed="8"/>
        <rFont val="Calibri"/>
        <charset val="134"/>
      </rPr>
      <t>Jumlah</t>
    </r>
    <r>
      <rPr>
        <sz val="10"/>
        <color indexed="8"/>
        <rFont val="Calibri"/>
        <charset val="134"/>
      </rPr>
      <t xml:space="preserve">/ </t>
    </r>
    <r>
      <rPr>
        <i/>
        <sz val="10"/>
        <color indexed="8"/>
        <rFont val="Calibri"/>
        <charset val="134"/>
      </rPr>
      <t>Total</t>
    </r>
  </si>
  <si>
    <r>
      <rPr>
        <b/>
        <sz val="10"/>
        <rFont val="Calibri"/>
        <charset val="134"/>
      </rPr>
      <t>Wajaran/</t>
    </r>
    <r>
      <rPr>
        <i/>
        <sz val="10"/>
        <rFont val="Calibri"/>
        <charset val="134"/>
      </rPr>
      <t>Weight 2015</t>
    </r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</si>
  <si>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</si>
  <si>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</si>
  <si>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</si>
  <si>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</si>
  <si>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r>
      <rPr>
        <b/>
        <sz val="10"/>
        <rFont val="Calibri"/>
        <charset val="134"/>
      </rPr>
      <t xml:space="preserve">Indeks/ </t>
    </r>
    <r>
      <rPr>
        <i/>
        <sz val="10"/>
        <rFont val="Calibri"/>
        <charset val="134"/>
      </rPr>
      <t>Index</t>
    </r>
  </si>
  <si>
    <r>
      <rPr>
        <b/>
        <sz val="10"/>
        <rFont val="Calibri"/>
        <charset val="134"/>
      </rPr>
      <t xml:space="preserve">% Perubahan tahun ke tahun/ </t>
    </r>
    <r>
      <rPr>
        <i/>
        <sz val="10"/>
        <rFont val="Calibri"/>
        <charset val="134"/>
      </rPr>
      <t>change year-on-year</t>
    </r>
  </si>
  <si>
    <r>
      <rPr>
        <b/>
        <sz val="10"/>
        <rFont val="Calibri"/>
        <charset val="134"/>
      </rPr>
      <t xml:space="preserve">Indeks/ 
</t>
    </r>
    <r>
      <rPr>
        <i/>
        <sz val="10"/>
        <rFont val="Calibri"/>
        <charset val="134"/>
      </rPr>
      <t>Index</t>
    </r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</si>
  <si>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</si>
  <si>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</si>
  <si>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</si>
  <si>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</si>
  <si>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</si>
  <si>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</si>
  <si>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</si>
  <si>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</si>
  <si>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</si>
  <si>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</si>
  <si>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</si>
  <si>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</si>
  <si>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</si>
  <si>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</si>
  <si>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</si>
  <si>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</si>
  <si>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</si>
  <si>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</si>
  <si>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</si>
  <si>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</si>
  <si>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</si>
  <si>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</si>
  <si>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</si>
  <si>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</si>
  <si>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</si>
  <si>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</si>
  <si>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</si>
  <si>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</si>
  <si>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</si>
  <si>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</si>
  <si>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</si>
  <si>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</si>
  <si>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</si>
  <si>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</si>
  <si>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</si>
  <si>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</si>
  <si>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</si>
  <si>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</si>
  <si>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</si>
  <si>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</si>
  <si>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</si>
  <si>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</si>
  <si>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</si>
  <si>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</si>
  <si>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</si>
  <si>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</si>
  <si>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</si>
  <si>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</si>
  <si>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</si>
  <si>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</si>
  <si>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</si>
  <si>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</si>
  <si>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</si>
  <si>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</si>
  <si>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</si>
  <si>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</si>
  <si>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</si>
  <si>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</si>
  <si>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</si>
  <si>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</si>
  <si>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</si>
  <si>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</si>
  <si>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</si>
  <si>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</si>
  <si>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</si>
  <si>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</si>
  <si>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</si>
  <si>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</si>
  <si>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</si>
  <si>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</si>
  <si>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</si>
  <si>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</si>
  <si>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</si>
  <si>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</si>
  <si>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</si>
  <si>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</si>
  <si>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</si>
  <si>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</si>
  <si>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</si>
  <si>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</si>
  <si>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</si>
  <si>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</si>
  <si>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</si>
  <si>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</si>
  <si>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</si>
  <si>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</si>
  <si>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</si>
  <si>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</si>
  <si>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</si>
  <si>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</si>
  <si>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</si>
  <si>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</si>
  <si>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</si>
  <si>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</si>
  <si>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</si>
  <si>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</si>
  <si>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</si>
  <si>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</si>
  <si>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</si>
  <si>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</si>
  <si>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</si>
  <si>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</si>
  <si>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</si>
  <si>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</si>
  <si>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</si>
  <si>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</si>
  <si>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</si>
  <si>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</si>
  <si>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</si>
  <si>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</si>
  <si>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</si>
  <si>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</si>
  <si>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</si>
  <si>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</si>
  <si>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</si>
  <si>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</si>
  <si>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</si>
  <si>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</si>
  <si>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</si>
  <si>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</si>
  <si>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</si>
  <si>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</si>
  <si>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</si>
  <si>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</si>
  <si>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</si>
  <si>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</si>
  <si>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</si>
  <si>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</si>
  <si>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</si>
  <si>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</si>
  <si>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</si>
  <si>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</si>
  <si>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</si>
  <si>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</si>
  <si>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</si>
  <si>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</si>
  <si>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</si>
  <si>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</si>
  <si>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</si>
  <si>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</si>
  <si>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</si>
  <si>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</si>
  <si>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</si>
  <si>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</si>
  <si>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</si>
  <si>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</si>
  <si>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</si>
  <si>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</si>
  <si>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</si>
  <si>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</si>
  <si>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</si>
  <si>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</si>
  <si>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</si>
  <si>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</si>
  <si>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</si>
  <si>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</si>
  <si>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</si>
  <si>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</si>
  <si>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</si>
  <si>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</si>
  <si>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</si>
  <si>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</si>
  <si>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</si>
  <si>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</si>
  <si>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</si>
  <si>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</si>
  <si>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</si>
  <si>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</si>
  <si>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</si>
  <si>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</si>
  <si>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</si>
  <si>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</si>
  <si>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</si>
  <si>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</si>
  <si>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</si>
  <si>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</si>
  <si>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</si>
  <si>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</si>
  <si>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</si>
  <si>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</si>
  <si>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</si>
  <si>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</si>
  <si>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</si>
  <si>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</si>
  <si>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</si>
  <si>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</si>
  <si>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</si>
  <si>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</si>
  <si>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</si>
  <si>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</si>
  <si>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</si>
  <si>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</si>
  <si>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</si>
  <si>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</si>
  <si>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</si>
  <si>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</si>
  <si>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</si>
  <si>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</si>
  <si>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</si>
  <si>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</si>
  <si>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</si>
  <si>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</si>
  <si>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</si>
  <si>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</si>
  <si>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</si>
  <si>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</si>
  <si>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</si>
  <si>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</si>
  <si>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</si>
  <si>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</si>
  <si>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</si>
  <si>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</si>
  <si>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</si>
  <si>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</si>
  <si>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</si>
  <si>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</si>
  <si>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</si>
  <si>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</si>
  <si>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</si>
  <si>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</si>
  <si>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</si>
  <si>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</si>
  <si>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</si>
  <si>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</si>
  <si>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</si>
  <si>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</si>
  <si>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</si>
  <si>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</si>
  <si>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</si>
  <si>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</si>
  <si>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</si>
  <si>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</si>
  <si>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</si>
  <si>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</si>
  <si>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</si>
  <si>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</si>
  <si>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</si>
  <si>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</si>
  <si>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</si>
  <si>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</si>
  <si>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</si>
  <si>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</si>
  <si>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</si>
  <si>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</si>
  <si>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</si>
  <si>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</si>
  <si>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</si>
  <si>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</si>
  <si>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</si>
  <si>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</si>
  <si>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</si>
  <si>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</si>
  <si>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</si>
  <si>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</si>
  <si>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</si>
  <si>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</si>
  <si>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</si>
  <si>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</si>
  <si>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</si>
  <si>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</si>
  <si>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</si>
  <si>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</si>
  <si>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</si>
  <si>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</si>
  <si>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</si>
  <si>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</si>
  <si>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charset val="134"/>
      </rPr>
      <t>Kod</t>
    </r>
    <r>
      <rPr>
        <i/>
        <sz val="10"/>
        <rFont val="Calibri"/>
        <charset val="134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</si>
  <si>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</si>
  <si>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</si>
  <si>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</si>
  <si>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</si>
  <si>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</si>
  <si>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</si>
  <si>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</si>
  <si>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</si>
  <si>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</si>
  <si>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</si>
  <si>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</si>
  <si>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</si>
  <si>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</si>
  <si>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</si>
  <si>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</si>
  <si>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</si>
  <si>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</si>
  <si>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</si>
  <si>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</si>
  <si>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</si>
  <si>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</si>
  <si>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</si>
  <si>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</si>
  <si>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</si>
  <si>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</si>
  <si>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</si>
  <si>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</si>
  <si>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</si>
  <si>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</si>
  <si>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</si>
  <si>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</si>
  <si>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</si>
  <si>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</si>
  <si>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</si>
  <si>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</si>
  <si>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</si>
  <si>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</si>
  <si>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</si>
  <si>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</si>
  <si>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</si>
  <si>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</si>
  <si>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</si>
  <si>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</si>
  <si>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</si>
  <si>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</si>
  <si>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</si>
  <si>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</si>
  <si>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</si>
  <si>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</si>
  <si>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</si>
  <si>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</si>
  <si>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</si>
  <si>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</si>
  <si>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</si>
  <si>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</si>
  <si>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</si>
  <si>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</si>
  <si>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</si>
  <si>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</si>
  <si>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</si>
  <si>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</si>
  <si>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</si>
  <si>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</si>
  <si>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</si>
  <si>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</si>
  <si>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</si>
  <si>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</si>
  <si>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</si>
  <si>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</si>
  <si>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</si>
  <si>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</si>
  <si>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</si>
  <si>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</si>
  <si>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</si>
  <si>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</si>
  <si>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</si>
  <si>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</si>
  <si>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</si>
  <si>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</si>
  <si>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</si>
  <si>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</si>
  <si>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</si>
  <si>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</si>
  <si>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charset val="134"/>
      </rPr>
      <t>Kod/</t>
    </r>
    <r>
      <rPr>
        <i/>
        <sz val="10"/>
        <rFont val="Calibri"/>
        <charset val="134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</si>
  <si>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</si>
  <si>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</si>
  <si>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</si>
  <si>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</si>
  <si>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</si>
  <si>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</si>
  <si>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</si>
  <si>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</si>
  <si>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</si>
  <si>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</si>
  <si>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</si>
  <si>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</si>
  <si>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</si>
  <si>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</si>
  <si>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</si>
  <si>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</si>
  <si>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</si>
  <si>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</si>
  <si>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</si>
  <si>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</si>
  <si>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</si>
  <si>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</si>
  <si>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</si>
  <si>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</si>
  <si>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</si>
  <si>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</si>
  <si>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</si>
  <si>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</si>
  <si>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</si>
  <si>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</si>
  <si>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</si>
  <si>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</si>
  <si>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</si>
  <si>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</si>
  <si>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</si>
  <si>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</si>
  <si>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</si>
  <si>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</si>
  <si>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</si>
  <si>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</si>
  <si>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</si>
  <si>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</si>
  <si>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</si>
  <si>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</si>
  <si>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</si>
  <si>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</si>
  <si>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</si>
  <si>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</si>
  <si>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charset val="134"/>
      </rPr>
      <t>Kod</t>
    </r>
    <r>
      <rPr>
        <b/>
        <i/>
        <sz val="10"/>
        <rFont val="Calibri"/>
        <charset val="134"/>
      </rPr>
      <t>/</t>
    </r>
    <r>
      <rPr>
        <i/>
        <sz val="10"/>
        <rFont val="Calibri"/>
        <charset val="134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</si>
  <si>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</si>
  <si>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</si>
  <si>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</si>
  <si>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</si>
  <si>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</si>
  <si>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</si>
  <si>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</si>
  <si>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</si>
  <si>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</si>
  <si>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</si>
  <si>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</si>
  <si>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</si>
  <si>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</si>
  <si>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</si>
  <si>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charset val="134"/>
      </rPr>
      <t xml:space="preserve">Bil. / 
</t>
    </r>
    <r>
      <rPr>
        <i/>
        <sz val="10"/>
        <color indexed="8"/>
        <rFont val="Calibri"/>
        <charset val="134"/>
      </rPr>
      <t>No.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</si>
  <si>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 2010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</si>
  <si>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 2015</t>
    </r>
  </si>
  <si>
    <r>
      <rPr>
        <b/>
        <sz val="10"/>
        <color indexed="8"/>
        <rFont val="Calibri"/>
        <charset val="134"/>
      </rPr>
      <t xml:space="preserve">Kod/ </t>
    </r>
    <r>
      <rPr>
        <i/>
        <sz val="10"/>
        <color indexed="8"/>
        <rFont val="Calibri"/>
        <charset val="134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</si>
  <si>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</si>
  <si>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</si>
  <si>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</si>
  <si>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</si>
  <si>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</si>
  <si>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</si>
  <si>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</si>
  <si>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</si>
  <si>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</si>
  <si>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</si>
  <si>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</si>
  <si>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</si>
  <si>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</si>
  <si>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</si>
  <si>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</si>
  <si>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</si>
  <si>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</si>
  <si>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</si>
  <si>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</si>
  <si>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</si>
  <si>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</si>
  <si>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</si>
  <si>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</si>
  <si>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</si>
  <si>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</si>
  <si>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</si>
  <si>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</si>
  <si>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</si>
  <si>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</si>
  <si>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</si>
  <si>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</si>
  <si>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</si>
  <si>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</si>
  <si>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</si>
  <si>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</si>
  <si>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</si>
  <si>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</si>
  <si>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</si>
  <si>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</si>
  <si>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</si>
  <si>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</si>
  <si>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</si>
  <si>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</si>
  <si>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</si>
  <si>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</si>
  <si>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</si>
  <si>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</si>
  <si>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</si>
  <si>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</si>
  <si>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</si>
  <si>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</si>
  <si>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</si>
  <si>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</si>
  <si>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</si>
  <si>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</si>
  <si>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</si>
  <si>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</si>
  <si>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</si>
  <si>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</si>
  <si>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</si>
  <si>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</si>
  <si>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</si>
  <si>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</si>
  <si>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</si>
  <si>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</si>
  <si>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</si>
  <si>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</si>
  <si>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</si>
  <si>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</si>
  <si>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</si>
  <si>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</si>
  <si>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</si>
  <si>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</si>
  <si>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</si>
  <si>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</si>
  <si>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</si>
  <si>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</si>
  <si>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</si>
  <si>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</si>
  <si>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</si>
  <si>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</si>
  <si>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</si>
  <si>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</si>
  <si>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</si>
  <si>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</si>
  <si>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</si>
  <si>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</si>
  <si>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</si>
  <si>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</si>
  <si>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</si>
  <si>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</si>
  <si>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</si>
  <si>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</si>
  <si>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</si>
  <si>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</si>
  <si>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</si>
  <si>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</si>
  <si>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</si>
  <si>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</si>
  <si>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</si>
  <si>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</si>
  <si>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</si>
  <si>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</si>
  <si>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</si>
  <si>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</si>
  <si>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</si>
  <si>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</si>
  <si>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</si>
  <si>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</si>
  <si>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</si>
  <si>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</si>
  <si>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</si>
  <si>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</si>
  <si>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</si>
  <si>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</si>
  <si>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</si>
  <si>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</si>
  <si>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</si>
  <si>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</si>
  <si>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</si>
  <si>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</si>
  <si>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</si>
  <si>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</si>
  <si>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</si>
  <si>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</si>
  <si>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</si>
  <si>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</si>
  <si>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</si>
  <si>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</si>
  <si>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</si>
  <si>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</si>
  <si>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</si>
  <si>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</si>
  <si>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</si>
  <si>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</si>
  <si>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</si>
  <si>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</si>
  <si>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</si>
  <si>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</si>
  <si>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</si>
  <si>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</si>
  <si>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</si>
  <si>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</si>
  <si>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</si>
  <si>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</si>
  <si>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</si>
  <si>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</si>
  <si>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</si>
  <si>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</si>
  <si>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</si>
  <si>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</si>
  <si>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</si>
  <si>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</si>
  <si>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</si>
  <si>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</si>
  <si>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</si>
  <si>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</si>
  <si>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</si>
  <si>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</si>
  <si>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</si>
  <si>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</si>
  <si>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</si>
  <si>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</si>
  <si>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</si>
  <si>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</si>
  <si>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</si>
  <si>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</si>
  <si>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</si>
  <si>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</si>
  <si>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</si>
  <si>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</si>
  <si>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</si>
  <si>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</si>
  <si>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</si>
  <si>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</si>
  <si>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</si>
  <si>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</si>
  <si>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Jan.-Dec. 2015</t>
  </si>
  <si>
    <t>Jan.-Dec. 2016</t>
  </si>
  <si>
    <t>Jan.-Dec. 2017</t>
  </si>
  <si>
    <t>Jan.-Dec. 2018</t>
  </si>
  <si>
    <t>Jan.-Dec. 2019</t>
  </si>
  <si>
    <t>Jan.-Dec. 2020</t>
  </si>
  <si>
    <t>Jan.-Dec. 2021</t>
  </si>
  <si>
    <t>Jan.-Dec. 2022</t>
  </si>
  <si>
    <t>Jan.-Dec. 2023</t>
  </si>
  <si>
    <t>Jan.-Dec. 2024</t>
  </si>
  <si>
    <t>Jan.-Dec.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</si>
  <si>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</si>
  <si>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</si>
  <si>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</si>
  <si>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</si>
  <si>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</si>
  <si>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</si>
  <si>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</si>
  <si>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</si>
  <si>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</si>
  <si>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</si>
  <si>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</si>
  <si>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</si>
  <si>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</si>
  <si>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</si>
  <si>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</si>
  <si>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</si>
  <si>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</si>
  <si>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</si>
  <si>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</si>
  <si>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</si>
  <si>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</si>
  <si>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</si>
  <si>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</si>
  <si>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</si>
  <si>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</si>
  <si>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</si>
  <si>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</si>
  <si>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</si>
  <si>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</si>
  <si>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</si>
  <si>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</si>
  <si>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</si>
  <si>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</si>
  <si>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</si>
  <si>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</si>
  <si>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</si>
  <si>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</si>
  <si>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</si>
  <si>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</si>
  <si>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</si>
  <si>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</si>
  <si>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</si>
  <si>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</si>
  <si>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</si>
  <si>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</si>
  <si>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</si>
  <si>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</si>
  <si>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</si>
  <si>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</si>
  <si>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</si>
  <si>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</si>
  <si>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</si>
  <si>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</si>
  <si>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</si>
  <si>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</si>
  <si>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</si>
  <si>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</si>
  <si>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</si>
  <si>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</si>
  <si>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</si>
  <si>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</si>
  <si>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</si>
  <si>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</si>
  <si>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</si>
  <si>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</si>
  <si>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</si>
  <si>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</si>
  <si>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</si>
  <si>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</si>
  <si>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r>
      <rPr>
        <b/>
        <sz val="10"/>
        <rFont val="Calibri"/>
        <charset val="134"/>
      </rPr>
      <t xml:space="preserve">Bil. / 
</t>
    </r>
    <r>
      <rPr>
        <i/>
        <sz val="10"/>
        <rFont val="Calibri"/>
        <charset val="134"/>
      </rPr>
      <t>No.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</si>
  <si>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Weights 2010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</si>
  <si>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Weights 2015</t>
    </r>
  </si>
  <si>
    <r>
      <rPr>
        <b/>
        <sz val="10"/>
        <rFont val="Calibri"/>
        <charset val="134"/>
      </rPr>
      <t xml:space="preserve">Kod/ </t>
    </r>
    <r>
      <rPr>
        <i/>
        <sz val="10"/>
        <rFont val="Calibri"/>
        <charset val="134"/>
      </rPr>
      <t>Codes</t>
    </r>
  </si>
  <si>
    <t>Keterangan/ Tempoh</t>
  </si>
  <si>
    <r>
      <rPr>
        <b/>
        <sz val="10"/>
        <rFont val="Calibri"/>
        <charset val="134"/>
      </rPr>
      <t xml:space="preserve">% Perubahan tahun ke tahun/ 
</t>
    </r>
    <r>
      <rPr>
        <i/>
        <sz val="10"/>
        <rFont val="Calibri"/>
        <charset val="134"/>
      </rPr>
      <t>Change year-on-year</t>
    </r>
  </si>
  <si>
    <r>
      <rPr>
        <b/>
        <sz val="10"/>
        <rFont val="Calibri"/>
        <charset val="134"/>
      </rPr>
      <t>% Perubahan bulan ke bulan</t>
    </r>
    <r>
      <rPr>
        <sz val="10"/>
        <rFont val="Calibri"/>
        <charset val="134"/>
      </rPr>
      <t>/</t>
    </r>
    <r>
      <rPr>
        <i/>
        <sz val="10"/>
        <rFont val="Calibri"/>
        <charset val="134"/>
      </rPr>
      <t xml:space="preserve"> 
Change month-on-month</t>
    </r>
  </si>
  <si>
    <r>
      <rPr>
        <b/>
        <sz val="10"/>
        <rFont val="Calibri"/>
        <charset val="134"/>
      </rPr>
      <t xml:space="preserve">% Perubahan suku tahun ke suku tahun/ 
</t>
    </r>
    <r>
      <rPr>
        <i/>
        <sz val="10"/>
        <rFont val="Calibri"/>
        <charset val="134"/>
      </rPr>
      <t>Change quarter-on-quarter</t>
    </r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</si>
  <si>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</si>
  <si>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</si>
  <si>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</si>
  <si>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</si>
  <si>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</si>
  <si>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</si>
  <si>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</si>
  <si>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</si>
  <si>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</si>
  <si>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Jan.-May 2015</t>
  </si>
  <si>
    <t>32</t>
  </si>
  <si>
    <t>71</t>
  </si>
  <si>
    <r>
      <rPr>
        <b/>
        <sz val="10"/>
        <color indexed="8"/>
        <rFont val="Calibri"/>
        <charset val="134"/>
      </rPr>
      <t xml:space="preserve">Bil. / </t>
    </r>
    <r>
      <rPr>
        <i/>
        <sz val="10"/>
        <color indexed="8"/>
        <rFont val="Calibri"/>
        <charset val="134"/>
      </rPr>
      <t>No.</t>
    </r>
  </si>
  <si>
    <r>
      <rPr>
        <b/>
        <sz val="10"/>
        <color indexed="8"/>
        <rFont val="Calibri"/>
        <charset val="134"/>
      </rPr>
      <t xml:space="preserve">% Perubahan tahun ke tahun / </t>
    </r>
    <r>
      <rPr>
        <b/>
        <i/>
        <sz val="10"/>
        <color indexed="8"/>
        <rFont val="Calibri"/>
        <charset val="134"/>
      </rPr>
      <t>Change year-on-year</t>
    </r>
  </si>
  <si>
    <r>
      <rPr>
        <b/>
        <sz val="10"/>
        <color indexed="8"/>
        <rFont val="Calibri"/>
        <charset val="134"/>
      </rPr>
      <t>% Perubahan bulan ke bulan</t>
    </r>
    <r>
      <rPr>
        <sz val="10"/>
        <color indexed="8"/>
        <rFont val="Calibri"/>
        <charset val="134"/>
      </rPr>
      <t>/</t>
    </r>
    <r>
      <rPr>
        <i/>
        <sz val="10"/>
        <color indexed="8"/>
        <rFont val="Calibri"/>
        <charset val="134"/>
      </rPr>
      <t xml:space="preserve"> </t>
    </r>
    <r>
      <rPr>
        <b/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</si>
  <si>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suku tahun sebelumnya / </t>
    </r>
    <r>
      <rPr>
        <b/>
        <i/>
        <sz val="10"/>
        <color indexed="8"/>
        <rFont val="Calibri"/>
        <charset val="134"/>
      </rPr>
      <t>Change Quarter-on-Quarter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</si>
  <si>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</si>
  <si>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</si>
  <si>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</si>
  <si>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</si>
  <si>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</si>
  <si>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</si>
  <si>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</si>
  <si>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</si>
  <si>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</si>
  <si>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</si>
  <si>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</si>
  <si>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</si>
  <si>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</si>
  <si>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</si>
  <si>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</si>
  <si>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</si>
  <si>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</si>
  <si>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</si>
  <si>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</si>
  <si>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</si>
  <si>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</si>
  <si>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</si>
  <si>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</si>
  <si>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</si>
  <si>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</si>
  <si>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</si>
  <si>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</si>
  <si>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</si>
  <si>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</si>
  <si>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</si>
  <si>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</si>
  <si>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</si>
  <si>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</si>
  <si>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</si>
  <si>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</si>
  <si>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</si>
  <si>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</si>
  <si>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</si>
  <si>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</si>
  <si>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</si>
  <si>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</si>
  <si>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</si>
  <si>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</si>
  <si>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</si>
  <si>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</si>
  <si>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</si>
  <si>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</si>
  <si>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</si>
  <si>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</si>
  <si>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</si>
  <si>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</si>
  <si>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</si>
  <si>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</si>
  <si>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</si>
  <si>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</si>
  <si>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</si>
  <si>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</si>
  <si>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</si>
  <si>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</si>
  <si>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</si>
  <si>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</si>
  <si>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</si>
  <si>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</si>
  <si>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</si>
  <si>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</si>
  <si>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</si>
  <si>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</si>
  <si>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</si>
  <si>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</si>
  <si>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</si>
  <si>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</si>
  <si>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</si>
  <si>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</si>
  <si>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</si>
  <si>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</si>
  <si>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</si>
  <si>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</si>
  <si>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</si>
  <si>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</si>
  <si>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</si>
  <si>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</si>
  <si>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</si>
  <si>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</si>
  <si>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</si>
  <si>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</si>
  <si>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</si>
  <si>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</si>
  <si>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</si>
  <si>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</si>
  <si>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</si>
  <si>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</si>
  <si>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</si>
  <si>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</si>
  <si>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</si>
  <si>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</si>
  <si>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</si>
  <si>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</si>
  <si>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</si>
  <si>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</si>
  <si>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</si>
  <si>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</si>
  <si>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</si>
  <si>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</si>
  <si>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</si>
  <si>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</si>
  <si>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</si>
  <si>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</si>
  <si>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</si>
  <si>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</si>
  <si>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</si>
  <si>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</si>
  <si>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</si>
  <si>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</si>
  <si>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</si>
  <si>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</si>
  <si>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</si>
  <si>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</si>
  <si>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</si>
  <si>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</si>
  <si>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</si>
  <si>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</si>
  <si>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</si>
  <si>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</si>
  <si>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</si>
  <si>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</si>
  <si>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</si>
  <si>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</si>
  <si>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</si>
  <si>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</si>
  <si>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</si>
  <si>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</si>
  <si>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</si>
  <si>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</si>
  <si>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>Pembuatan produk galian bukan logam lain</t>
  </si>
  <si>
    <t>Pembuatan logam asas</t>
  </si>
  <si>
    <t>Pembuatan kelengkapan pengangkutan lain</t>
  </si>
  <si>
    <t>Pembuatan produk logam yang direka, kecuali mesin dan kelengkapan</t>
  </si>
  <si>
    <t>Pembuatan kenderaan bermotor, treler dan semi treler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</si>
</sst>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00"/>
    <numFmt numFmtId="170" formatCode="0.0_)"/>
    <numFmt numFmtId="171" formatCode="0_)"/>
    <numFmt numFmtId="172" formatCode="0.0000000000"/>
    <numFmt numFmtId="173" formatCode="0.0%"/>
    <numFmt numFmtId="174" formatCode="_(* #,##0_);_(* \(#,##0\);_(* &quot;-&quot;??_);_(@_)"/>
    <numFmt numFmtId="175" formatCode="#,##0.0_);\(#,##0.0\)"/>
    <numFmt numFmtId="176" formatCode="_(* #,##0.0_);_(* \(#,##0.0\);_(* &quot;-&quot;??_);_(@_)"/>
    <numFmt numFmtId="177" formatCode="_(* #,##0.0000_);_(* \(#,##0.0000\);_(* &quot;-&quot;??_);_(@_)"/>
    <numFmt numFmtId="178" formatCode="_(* #,##0.000_);_(* \(#,##0.000\);_(* &quot;-&quot;??_);_(@_)"/>
    <numFmt numFmtId="179" formatCode="_(* #,##0.00000_);_(* \(#,##0.00000\);_(* &quot;-&quot;??_);_(@_)"/>
    <numFmt numFmtId="180" formatCode="_(* #,##0.0000000_);_(* \(#,##0.0000000\);_(* &quot;-&quot;??_);_(@_)"/>
    <numFmt numFmtId="181" formatCode="_(* #,##0.000000000_);_(* \(#,##0.000000000\);_(* &quot;-&quot;??_);_(@_)"/>
    <numFmt numFmtId="182" formatCode="_(* #,##0.000000_);_(* \(#,##0.000000\);_(* &quot;-&quot;??_);_(@_)"/>
    <numFmt numFmtId="183" formatCode="_(* #,##0.0000000000000000000_);_(* \(#,##0.0000000000000000000\);_(* &quot;-&quot;??_);_(@_)"/>
    <numFmt numFmtId="184" formatCode="_(* #,##0.00000000000000000000_);_(* \(#,##0.00000000000000000000\);_(* &quot;-&quot;??_);_(@_)"/>
    <numFmt numFmtId="185" formatCode="0.00000%"/>
    <numFmt numFmtId="186" formatCode="0.00_)"/>
    <numFmt numFmtId="187" formatCode="0.000_)"/>
    <numFmt numFmtId="188" formatCode="#,##0.0"/>
    <numFmt numFmtId="189" formatCode="0.0_);[Red]\(0.0\)"/>
    <numFmt numFmtId="190" formatCode="0.00_);[Red]\(0.00\)"/>
  </numFmts>
  <fonts count="7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0"/>
      <name val="Calibri"/>
      <charset val="134"/>
    </font>
    <font>
      <sz val="10"/>
      <color indexed="8"/>
      <name val="Calibri"/>
      <charset val="134"/>
    </font>
    <font>
      <b/>
      <sz val="10"/>
      <color theme="1"/>
      <name val="Calibri"/>
      <charset val="134"/>
    </font>
    <font>
      <b/>
      <sz val="10"/>
      <color indexed="8"/>
      <name val="Calibri"/>
      <charset val="134"/>
    </font>
    <font>
      <sz val="11"/>
      <name val="Calibri"/>
      <charset val="134"/>
      <scheme val="minor"/>
    </font>
    <font>
      <b/>
      <sz val="11"/>
      <color indexed="8"/>
      <name val="Calibri"/>
      <charset val="134"/>
    </font>
    <font>
      <i/>
      <sz val="11"/>
      <color indexed="8"/>
      <name val="Calibri"/>
      <charset val="134"/>
    </font>
    <font>
      <sz val="11"/>
      <color indexed="8"/>
      <name val="Calibri"/>
      <charset val="134"/>
    </font>
    <font>
      <sz val="10"/>
      <name val="Calibri"/>
      <charset val="134"/>
    </font>
    <font>
      <sz val="9"/>
      <color theme="1"/>
      <name val="Calibri"/>
      <charset val="134"/>
      <scheme val="minor"/>
    </font>
    <font>
      <i/>
      <sz val="10"/>
      <color indexed="8"/>
      <name val="Calibri"/>
      <charset val="134"/>
    </font>
    <font>
      <b/>
      <i/>
      <sz val="10"/>
      <color indexed="8"/>
      <name val="Calibri"/>
      <charset val="134"/>
    </font>
    <font>
      <b/>
      <sz val="10"/>
      <color rgb="FFFF0000"/>
      <name val="Calibri"/>
      <charset val="134"/>
    </font>
    <font>
      <i/>
      <sz val="10"/>
      <name val="Calibri"/>
      <charset val="134"/>
    </font>
    <font>
      <b/>
      <sz val="10"/>
      <color indexed="9"/>
      <name val="Calibri"/>
      <charset val="134"/>
    </font>
    <font>
      <sz val="8"/>
      <name val="Calibri"/>
      <charset val="134"/>
    </font>
    <font>
      <sz val="14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name val="Calibri"/>
      <charset val="134"/>
    </font>
    <font>
      <b/>
      <sz val="11"/>
      <color theme="1"/>
      <name val="Calibri"/>
      <charset val="134"/>
    </font>
    <font>
      <i/>
      <sz val="11"/>
      <color theme="1"/>
      <name val="Calibri"/>
      <charset val="134"/>
    </font>
    <font>
      <sz val="10"/>
      <color theme="1"/>
      <name val="Calibri"/>
      <charset val="134"/>
    </font>
    <font>
      <b/>
      <sz val="11"/>
      <color rgb="FFFF0000"/>
      <name val="Calibri"/>
      <charset val="134"/>
    </font>
    <font>
      <i/>
      <sz val="11"/>
      <color rgb="FFFF0000"/>
      <name val="Calibri"/>
      <charset val="134"/>
    </font>
    <font>
      <sz val="10"/>
      <color rgb="FFFF0000"/>
      <name val="Calibri"/>
      <charset val="134"/>
    </font>
    <font>
      <i/>
      <sz val="11"/>
      <name val="Calibri"/>
      <charset val="134"/>
    </font>
    <font>
      <sz val="9"/>
      <name val="Calibri"/>
      <charset val="134"/>
      <scheme val="minor"/>
    </font>
    <font>
      <sz val="9"/>
      <color indexed="8"/>
      <name val="Calibri"/>
      <charset val="134"/>
    </font>
    <font>
      <b/>
      <i/>
      <sz val="10"/>
      <name val="Calibri"/>
      <charset val="134"/>
    </font>
    <font>
      <i/>
      <sz val="10"/>
      <color theme="1"/>
      <name val="Calibri"/>
      <charset val="134"/>
      <scheme val="minor"/>
    </font>
    <font>
      <b/>
      <sz val="8"/>
      <name val="Calibri"/>
      <charset val="134"/>
    </font>
    <font>
      <i/>
      <sz val="8"/>
      <name val="Calibri"/>
      <charset val="134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9"/>
      <name val="Calibri"/>
      <charset val="134"/>
    </font>
    <font>
      <sz val="11"/>
      <color theme="0"/>
      <name val="Calibri"/>
      <charset val="134"/>
      <scheme val="minor"/>
    </font>
    <font>
      <sz val="11"/>
      <color indexed="20"/>
      <name val="Calibri"/>
      <charset val="134"/>
    </font>
    <font>
      <sz val="11"/>
      <color rgb="FF9C0006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rgb="FFFA7D00"/>
      <name val="Calibri"/>
      <charset val="134"/>
      <scheme val="minor"/>
    </font>
    <font>
      <b/>
      <sz val="11"/>
      <color indexed="9"/>
      <name val="Calibri"/>
      <charset val="134"/>
    </font>
    <font>
      <b/>
      <sz val="11"/>
      <color theme="0"/>
      <name val="Calibri"/>
      <charset val="134"/>
      <scheme val="minor"/>
    </font>
    <font>
      <sz val="10"/>
      <name val="Arial"/>
      <charset val="134"/>
    </font>
    <font>
      <sz val="10"/>
      <name val="MS Sans Serif"/>
      <charset val="134"/>
    </font>
    <font>
      <i/>
      <sz val="11"/>
      <color indexed="23"/>
      <name val="Calibri"/>
      <charset val="134"/>
    </font>
    <font>
      <i/>
      <sz val="11"/>
      <color rgb="FF7F7F7F"/>
      <name val="Calibri"/>
      <charset val="134"/>
      <scheme val="minor"/>
    </font>
    <font>
      <sz val="11"/>
      <color indexed="17"/>
      <name val="Calibri"/>
      <charset val="134"/>
    </font>
    <font>
      <sz val="11"/>
      <color rgb="FF006100"/>
      <name val="Calibri"/>
      <charset val="134"/>
      <scheme val="minor"/>
    </font>
    <font>
      <b/>
      <sz val="15"/>
      <color indexed="62"/>
      <name val="Calibri"/>
      <charset val="134"/>
    </font>
    <font>
      <b/>
      <sz val="13"/>
      <color indexed="62"/>
      <name val="Calibri"/>
      <charset val="134"/>
    </font>
    <font>
      <b/>
      <sz val="11"/>
      <color indexed="6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indexed="60"/>
      <name val="Calibri"/>
      <charset val="134"/>
    </font>
    <font>
      <sz val="11"/>
      <color rgb="FF9C6500"/>
      <name val="Calibri"/>
      <charset val="134"/>
      <scheme val="minor"/>
    </font>
    <font>
      <sz val="12"/>
      <name val="Helv"/>
      <charset val="134"/>
    </font>
    <font>
      <b/>
      <sz val="11"/>
      <color indexed="63"/>
      <name val="Calibri"/>
      <charset val="134"/>
    </font>
    <font>
      <b/>
      <sz val="11"/>
      <color rgb="FF3F3F3F"/>
      <name val="Calibri"/>
      <charset val="134"/>
      <scheme val="minor"/>
    </font>
    <font>
      <b/>
      <sz val="18"/>
      <color indexed="62"/>
      <name val="Cambria"/>
      <charset val="134"/>
    </font>
    <font>
      <b/>
      <sz val="18"/>
      <color theme="3"/>
      <name val="Cambria"/>
      <charset val="134"/>
      <scheme val="major"/>
    </font>
    <font>
      <sz val="11"/>
      <color indexed="10"/>
      <name val="Calibri"/>
      <charset val="134"/>
    </font>
    <font>
      <b/>
      <sz val="9"/>
      <name val="Tahoma"/>
      <charset val="134"/>
    </font>
    <font>
      <sz val="9"/>
      <name val="Tahoma"/>
      <charset val="134"/>
    </font>
    <font>
      <sz val="11"/>
      <color theme="1"/>
      <name val="Calibri"/>
      <charset val="134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713187047945"/>
        <bgColor indexed="64"/>
      </patternFill>
    </fill>
    <fill>
      <patternFill patternType="solid">
        <fgColor theme="7" tint="0.39936521500289923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6521500289923"/>
        <bgColor indexed="64"/>
      </patternFill>
    </fill>
    <fill>
      <patternFill patternType="solid">
        <fgColor theme="5" tint="0.39936521500289923"/>
        <bgColor indexed="64"/>
      </patternFill>
    </fill>
    <fill>
      <patternFill patternType="solid">
        <fgColor theme="6" tint="0.39936521500289923"/>
        <bgColor indexed="64"/>
      </patternFill>
    </fill>
    <fill>
      <patternFill patternType="solid">
        <fgColor theme="8" tint="0.39936521500289923"/>
        <bgColor indexed="64"/>
      </patternFill>
    </fill>
    <fill>
      <patternFill patternType="solid">
        <fgColor theme="9" tint="0.399365215002899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65215002899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4" fontId="0" fillId="0" borderId="0"/>
    <xf numFmtId="165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164" fontId="10" fillId="26" borderId="0" applyNumberFormat="0" applyBorder="0" applyAlignment="0" applyProtection="0"/>
    <xf numFmtId="164" fontId="70" fillId="27" borderId="0" applyNumberFormat="0" applyBorder="0" applyAlignment="0" applyProtection="0"/>
    <xf numFmtId="164" fontId="10" fillId="26" borderId="0" applyNumberFormat="0" applyBorder="0" applyAlignment="0" applyProtection="0"/>
    <xf numFmtId="164" fontId="10" fillId="28" borderId="0" applyNumberFormat="0" applyBorder="0" applyAlignment="0" applyProtection="0"/>
    <xf numFmtId="164" fontId="70" fillId="7" borderId="0" applyNumberFormat="0" applyBorder="0" applyAlignment="0" applyProtection="0"/>
    <xf numFmtId="164" fontId="10" fillId="28" borderId="0" applyNumberFormat="0" applyBorder="0" applyAlignment="0" applyProtection="0"/>
    <xf numFmtId="164" fontId="10" fillId="29" borderId="0" applyNumberFormat="0" applyBorder="0" applyAlignment="0" applyProtection="0"/>
    <xf numFmtId="164" fontId="70" fillId="30" borderId="0" applyNumberFormat="0" applyBorder="0" applyAlignment="0" applyProtection="0"/>
    <xf numFmtId="164" fontId="10" fillId="29" borderId="0" applyNumberFormat="0" applyBorder="0" applyAlignment="0" applyProtection="0"/>
    <xf numFmtId="164" fontId="10" fillId="26" borderId="0" applyNumberFormat="0" applyBorder="0" applyAlignment="0" applyProtection="0"/>
    <xf numFmtId="164" fontId="70" fillId="31" borderId="0" applyNumberFormat="0" applyBorder="0" applyAlignment="0" applyProtection="0"/>
    <xf numFmtId="164" fontId="10" fillId="26" borderId="0" applyNumberFormat="0" applyBorder="0" applyAlignment="0" applyProtection="0"/>
    <xf numFmtId="164" fontId="10" fillId="32" borderId="0" applyNumberFormat="0" applyBorder="0" applyAlignment="0" applyProtection="0"/>
    <xf numFmtId="164" fontId="70" fillId="33" borderId="0" applyNumberFormat="0" applyBorder="0" applyAlignment="0" applyProtection="0"/>
    <xf numFmtId="164" fontId="10" fillId="32" borderId="0" applyNumberFormat="0" applyBorder="0" applyAlignment="0" applyProtection="0"/>
    <xf numFmtId="164" fontId="10" fillId="29" borderId="0" applyNumberFormat="0" applyBorder="0" applyAlignment="0" applyProtection="0"/>
    <xf numFmtId="164" fontId="70" fillId="34" borderId="0" applyNumberFormat="0" applyBorder="0" applyAlignment="0" applyProtection="0"/>
    <xf numFmtId="164" fontId="10" fillId="29" borderId="0" applyNumberFormat="0" applyBorder="0" applyAlignment="0" applyProtection="0"/>
    <xf numFmtId="164" fontId="10" fillId="35" borderId="0" applyNumberFormat="0" applyBorder="0" applyAlignment="0" applyProtection="0"/>
    <xf numFmtId="164" fontId="70" fillId="17" borderId="0" applyNumberFormat="0" applyBorder="0" applyAlignment="0" applyProtection="0"/>
    <xf numFmtId="164" fontId="10" fillId="35" borderId="0" applyNumberFormat="0" applyBorder="0" applyAlignment="0" applyProtection="0"/>
    <xf numFmtId="164" fontId="10" fillId="28" borderId="0" applyNumberFormat="0" applyBorder="0" applyAlignment="0" applyProtection="0"/>
    <xf numFmtId="164" fontId="70" fillId="19" borderId="0" applyNumberFormat="0" applyBorder="0" applyAlignment="0" applyProtection="0"/>
    <xf numFmtId="164" fontId="10" fillId="28" borderId="0" applyNumberFormat="0" applyBorder="0" applyAlignment="0" applyProtection="0"/>
    <xf numFmtId="164" fontId="10" fillId="36" borderId="0" applyNumberFormat="0" applyBorder="0" applyAlignment="0" applyProtection="0"/>
    <xf numFmtId="164" fontId="70" fillId="3" borderId="0" applyNumberFormat="0" applyBorder="0" applyAlignment="0" applyProtection="0"/>
    <xf numFmtId="164" fontId="10" fillId="36" borderId="0" applyNumberFormat="0" applyBorder="0" applyAlignment="0" applyProtection="0"/>
    <xf numFmtId="164" fontId="10" fillId="35" borderId="0" applyNumberFormat="0" applyBorder="0" applyAlignment="0" applyProtection="0"/>
    <xf numFmtId="164" fontId="70" fillId="22" borderId="0" applyNumberFormat="0" applyBorder="0" applyAlignment="0" applyProtection="0"/>
    <xf numFmtId="164" fontId="10" fillId="35" borderId="0" applyNumberFormat="0" applyBorder="0" applyAlignment="0" applyProtection="0"/>
    <xf numFmtId="164" fontId="10" fillId="37" borderId="0" applyNumberFormat="0" applyBorder="0" applyAlignment="0" applyProtection="0"/>
    <xf numFmtId="164" fontId="70" fillId="24" borderId="0" applyNumberFormat="0" applyBorder="0" applyAlignment="0" applyProtection="0"/>
    <xf numFmtId="164" fontId="10" fillId="37" borderId="0" applyNumberFormat="0" applyBorder="0" applyAlignment="0" applyProtection="0"/>
    <xf numFmtId="164" fontId="10" fillId="36" borderId="0" applyNumberFormat="0" applyBorder="0" applyAlignment="0" applyProtection="0"/>
    <xf numFmtId="164" fontId="70" fillId="4" borderId="0" applyNumberFormat="0" applyBorder="0" applyAlignment="0" applyProtection="0"/>
    <xf numFmtId="164" fontId="10" fillId="36" borderId="0" applyNumberFormat="0" applyBorder="0" applyAlignment="0" applyProtection="0"/>
    <xf numFmtId="164" fontId="39" fillId="38" borderId="0" applyNumberFormat="0" applyBorder="0" applyAlignment="0" applyProtection="0"/>
    <xf numFmtId="164" fontId="40" fillId="39" borderId="0" applyNumberFormat="0" applyBorder="0" applyAlignment="0" applyProtection="0"/>
    <xf numFmtId="164" fontId="39" fillId="38" borderId="0" applyNumberFormat="0" applyBorder="0" applyAlignment="0" applyProtection="0"/>
    <xf numFmtId="164" fontId="39" fillId="28" borderId="0" applyNumberFormat="0" applyBorder="0" applyAlignment="0" applyProtection="0"/>
    <xf numFmtId="164" fontId="40" fillId="40" borderId="0" applyNumberFormat="0" applyBorder="0" applyAlignment="0" applyProtection="0"/>
    <xf numFmtId="164" fontId="39" fillId="28" borderId="0" applyNumberFormat="0" applyBorder="0" applyAlignment="0" applyProtection="0"/>
    <xf numFmtId="164" fontId="39" fillId="36" borderId="0" applyNumberFormat="0" applyBorder="0" applyAlignment="0" applyProtection="0"/>
    <xf numFmtId="164" fontId="40" fillId="41" borderId="0" applyNumberFormat="0" applyBorder="0" applyAlignment="0" applyProtection="0"/>
    <xf numFmtId="164" fontId="39" fillId="36" borderId="0" applyNumberFormat="0" applyBorder="0" applyAlignment="0" applyProtection="0"/>
    <xf numFmtId="164" fontId="39" fillId="35" borderId="0" applyNumberFormat="0" applyBorder="0" applyAlignment="0" applyProtection="0"/>
    <xf numFmtId="164" fontId="40" fillId="6" borderId="0" applyNumberFormat="0" applyBorder="0" applyAlignment="0" applyProtection="0"/>
    <xf numFmtId="164" fontId="39" fillId="35" borderId="0" applyNumberFormat="0" applyBorder="0" applyAlignment="0" applyProtection="0"/>
    <xf numFmtId="164" fontId="39" fillId="38" borderId="0" applyNumberFormat="0" applyBorder="0" applyAlignment="0" applyProtection="0"/>
    <xf numFmtId="164" fontId="40" fillId="42" borderId="0" applyNumberFormat="0" applyBorder="0" applyAlignment="0" applyProtection="0"/>
    <xf numFmtId="164" fontId="39" fillId="38" borderId="0" applyNumberFormat="0" applyBorder="0" applyAlignment="0" applyProtection="0"/>
    <xf numFmtId="164" fontId="39" fillId="28" borderId="0" applyNumberFormat="0" applyBorder="0" applyAlignment="0" applyProtection="0"/>
    <xf numFmtId="164" fontId="40" fillId="43" borderId="0" applyNumberFormat="0" applyBorder="0" applyAlignment="0" applyProtection="0"/>
    <xf numFmtId="164" fontId="39" fillId="28" borderId="0" applyNumberFormat="0" applyBorder="0" applyAlignment="0" applyProtection="0"/>
    <xf numFmtId="164" fontId="39" fillId="38" borderId="0" applyNumberFormat="0" applyBorder="0" applyAlignment="0" applyProtection="0"/>
    <xf numFmtId="164" fontId="40" fillId="16" borderId="0" applyNumberFormat="0" applyBorder="0" applyAlignment="0" applyProtection="0"/>
    <xf numFmtId="164" fontId="39" fillId="38" borderId="0" applyNumberFormat="0" applyBorder="0" applyAlignment="0" applyProtection="0"/>
    <xf numFmtId="164" fontId="39" fillId="44" borderId="0" applyNumberFormat="0" applyBorder="0" applyAlignment="0" applyProtection="0"/>
    <xf numFmtId="164" fontId="40" fillId="18" borderId="0" applyNumberFormat="0" applyBorder="0" applyAlignment="0" applyProtection="0"/>
    <xf numFmtId="164" fontId="39" fillId="44" borderId="0" applyNumberFormat="0" applyBorder="0" applyAlignment="0" applyProtection="0"/>
    <xf numFmtId="164" fontId="39" fillId="45" borderId="0" applyNumberFormat="0" applyBorder="0" applyAlignment="0" applyProtection="0"/>
    <xf numFmtId="164" fontId="40" fillId="20" borderId="0" applyNumberFormat="0" applyBorder="0" applyAlignment="0" applyProtection="0"/>
    <xf numFmtId="164" fontId="39" fillId="45" borderId="0" applyNumberFormat="0" applyBorder="0" applyAlignment="0" applyProtection="0"/>
    <xf numFmtId="164" fontId="39" fillId="46" borderId="0" applyNumberFormat="0" applyBorder="0" applyAlignment="0" applyProtection="0"/>
    <xf numFmtId="164" fontId="40" fillId="21" borderId="0" applyNumberFormat="0" applyBorder="0" applyAlignment="0" applyProtection="0"/>
    <xf numFmtId="164" fontId="39" fillId="46" borderId="0" applyNumberFormat="0" applyBorder="0" applyAlignment="0" applyProtection="0"/>
    <xf numFmtId="164" fontId="39" fillId="38" borderId="0" applyNumberFormat="0" applyBorder="0" applyAlignment="0" applyProtection="0"/>
    <xf numFmtId="164" fontId="40" fillId="23" borderId="0" applyNumberFormat="0" applyBorder="0" applyAlignment="0" applyProtection="0"/>
    <xf numFmtId="164" fontId="39" fillId="38" borderId="0" applyNumberFormat="0" applyBorder="0" applyAlignment="0" applyProtection="0"/>
    <xf numFmtId="164" fontId="39" fillId="47" borderId="0" applyNumberFormat="0" applyBorder="0" applyAlignment="0" applyProtection="0"/>
    <xf numFmtId="164" fontId="40" fillId="25" borderId="0" applyNumberFormat="0" applyBorder="0" applyAlignment="0" applyProtection="0"/>
    <xf numFmtId="164" fontId="39" fillId="47" borderId="0" applyNumberFormat="0" applyBorder="0" applyAlignment="0" applyProtection="0"/>
    <xf numFmtId="164" fontId="41" fillId="48" borderId="0" applyNumberFormat="0" applyBorder="0" applyAlignment="0" applyProtection="0"/>
    <xf numFmtId="164" fontId="42" fillId="14" borderId="0" applyNumberFormat="0" applyBorder="0" applyAlignment="0" applyProtection="0"/>
    <xf numFmtId="164" fontId="41" fillId="48" borderId="0" applyNumberFormat="0" applyBorder="0" applyAlignment="0" applyProtection="0"/>
    <xf numFmtId="164" fontId="43" fillId="49" borderId="19" applyNumberFormat="0" applyAlignment="0" applyProtection="0"/>
    <xf numFmtId="164" fontId="44" fillId="11" borderId="14" applyNumberFormat="0" applyAlignment="0" applyProtection="0"/>
    <xf numFmtId="164" fontId="43" fillId="49" borderId="19" applyNumberFormat="0" applyAlignment="0" applyProtection="0"/>
    <xf numFmtId="164" fontId="45" fillId="50" borderId="20" applyNumberFormat="0" applyAlignment="0" applyProtection="0"/>
    <xf numFmtId="164" fontId="46" fillId="12" borderId="16" applyNumberFormat="0" applyAlignment="0" applyProtection="0"/>
    <xf numFmtId="164" fontId="45" fillId="50" borderId="20" applyNumberFormat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4" fontId="49" fillId="0" borderId="0" applyNumberFormat="0" applyFill="0" applyBorder="0" applyAlignment="0" applyProtection="0"/>
    <xf numFmtId="164" fontId="50" fillId="0" borderId="0" applyNumberFormat="0" applyFill="0" applyBorder="0" applyAlignment="0" applyProtection="0"/>
    <xf numFmtId="164" fontId="49" fillId="0" borderId="0" applyNumberFormat="0" applyFill="0" applyBorder="0" applyAlignment="0" applyProtection="0"/>
    <xf numFmtId="164" fontId="51" fillId="51" borderId="0" applyNumberFormat="0" applyBorder="0" applyAlignment="0" applyProtection="0"/>
    <xf numFmtId="164" fontId="52" fillId="13" borderId="0" applyNumberFormat="0" applyBorder="0" applyAlignment="0" applyProtection="0"/>
    <xf numFmtId="164" fontId="51" fillId="51" borderId="0" applyNumberFormat="0" applyBorder="0" applyAlignment="0" applyProtection="0"/>
    <xf numFmtId="164" fontId="53" fillId="0" borderId="21" applyNumberFormat="0" applyFill="0" applyAlignment="0" applyProtection="0"/>
    <xf numFmtId="164" fontId="36" fillId="0" borderId="22" applyNumberFormat="0" applyFill="0" applyAlignment="0" applyProtection="0"/>
    <xf numFmtId="164" fontId="53" fillId="0" borderId="21" applyNumberFormat="0" applyFill="0" applyAlignment="0" applyProtection="0"/>
    <xf numFmtId="164" fontId="54" fillId="0" borderId="23" applyNumberFormat="0" applyFill="0" applyAlignment="0" applyProtection="0"/>
    <xf numFmtId="164" fontId="37" fillId="0" borderId="24" applyNumberFormat="0" applyFill="0" applyAlignment="0" applyProtection="0"/>
    <xf numFmtId="164" fontId="54" fillId="0" borderId="23" applyNumberFormat="0" applyFill="0" applyAlignment="0" applyProtection="0"/>
    <xf numFmtId="164" fontId="55" fillId="0" borderId="25" applyNumberFormat="0" applyFill="0" applyAlignment="0" applyProtection="0"/>
    <xf numFmtId="164" fontId="38" fillId="0" borderId="26" applyNumberFormat="0" applyFill="0" applyAlignment="0" applyProtection="0"/>
    <xf numFmtId="164" fontId="55" fillId="0" borderId="25" applyNumberFormat="0" applyFill="0" applyAlignment="0" applyProtection="0"/>
    <xf numFmtId="164" fontId="55" fillId="0" borderId="0" applyNumberFormat="0" applyFill="0" applyBorder="0" applyAlignment="0" applyProtection="0"/>
    <xf numFmtId="164" fontId="38" fillId="0" borderId="0" applyNumberFormat="0" applyFill="0" applyBorder="0" applyAlignment="0" applyProtection="0"/>
    <xf numFmtId="164" fontId="55" fillId="0" borderId="0" applyNumberFormat="0" applyFill="0" applyBorder="0" applyAlignment="0" applyProtection="0"/>
    <xf numFmtId="164" fontId="56" fillId="36" borderId="19" applyNumberFormat="0" applyAlignment="0" applyProtection="0"/>
    <xf numFmtId="164" fontId="57" fillId="10" borderId="14" applyNumberFormat="0" applyAlignment="0" applyProtection="0"/>
    <xf numFmtId="164" fontId="56" fillId="36" borderId="19" applyNumberFormat="0" applyAlignment="0" applyProtection="0"/>
    <xf numFmtId="164" fontId="58" fillId="0" borderId="27" applyNumberFormat="0" applyFill="0" applyAlignment="0" applyProtection="0"/>
    <xf numFmtId="164" fontId="59" fillId="0" borderId="17" applyNumberFormat="0" applyFill="0" applyAlignment="0" applyProtection="0"/>
    <xf numFmtId="164" fontId="58" fillId="0" borderId="27" applyNumberFormat="0" applyFill="0" applyAlignment="0" applyProtection="0"/>
    <xf numFmtId="164" fontId="60" fillId="36" borderId="0" applyNumberFormat="0" applyBorder="0" applyAlignment="0" applyProtection="0"/>
    <xf numFmtId="164" fontId="61" fillId="15" borderId="0" applyNumberFormat="0" applyBorder="0" applyAlignment="0" applyProtection="0"/>
    <xf numFmtId="164" fontId="60" fillId="36" borderId="0" applyNumberFormat="0" applyBorder="0" applyAlignment="0" applyProtection="0"/>
    <xf numFmtId="164" fontId="70" fillId="0" borderId="0"/>
    <xf numFmtId="164" fontId="70" fillId="0" borderId="0"/>
    <xf numFmtId="164" fontId="47" fillId="0" borderId="0"/>
    <xf numFmtId="164" fontId="70" fillId="0" borderId="0"/>
    <xf numFmtId="164" fontId="70" fillId="0" borderId="0"/>
    <xf numFmtId="164" fontId="70" fillId="0" borderId="0"/>
    <xf numFmtId="0" fontId="70" fillId="0" borderId="0"/>
    <xf numFmtId="164" fontId="70" fillId="0" borderId="0"/>
    <xf numFmtId="0" fontId="70" fillId="0" borderId="0"/>
    <xf numFmtId="164" fontId="10" fillId="0" borderId="0"/>
    <xf numFmtId="164" fontId="70" fillId="0" borderId="0"/>
    <xf numFmtId="164" fontId="47" fillId="0" borderId="0"/>
    <xf numFmtId="164" fontId="70" fillId="0" borderId="0"/>
    <xf numFmtId="164" fontId="48" fillId="0" borderId="0"/>
    <xf numFmtId="164" fontId="70" fillId="0" borderId="0"/>
    <xf numFmtId="164" fontId="70" fillId="0" borderId="0"/>
    <xf numFmtId="164" fontId="70" fillId="0" borderId="0"/>
    <xf numFmtId="164" fontId="47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47" fillId="0" borderId="0"/>
    <xf numFmtId="164" fontId="47" fillId="0" borderId="0"/>
    <xf numFmtId="164" fontId="47" fillId="0" borderId="0"/>
    <xf numFmtId="164" fontId="48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70" fillId="0" borderId="0"/>
    <xf numFmtId="164" fontId="47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48" fillId="0" borderId="0"/>
    <xf numFmtId="164" fontId="47" fillId="0" borderId="0"/>
    <xf numFmtId="164" fontId="10" fillId="0" borderId="0"/>
    <xf numFmtId="164" fontId="62" fillId="29" borderId="28" applyNumberFormat="0" applyFont="0" applyAlignment="0" applyProtection="0"/>
    <xf numFmtId="164" fontId="70" fillId="9" borderId="13" applyNumberFormat="0" applyFont="0" applyAlignment="0" applyProtection="0"/>
    <xf numFmtId="164" fontId="62" fillId="29" borderId="28" applyNumberFormat="0" applyFont="0" applyAlignment="0" applyProtection="0"/>
    <xf numFmtId="164" fontId="63" fillId="49" borderId="29" applyNumberFormat="0" applyAlignment="0" applyProtection="0"/>
    <xf numFmtId="164" fontId="64" fillId="11" borderId="15" applyNumberFormat="0" applyAlignment="0" applyProtection="0"/>
    <xf numFmtId="164" fontId="63" fillId="49" borderId="29" applyNumberFormat="0" applyAlignment="0" applyProtection="0"/>
    <xf numFmtId="9" fontId="7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64" fontId="6" fillId="52" borderId="30" applyBorder="0">
      <alignment horizontal="center" vertical="center" wrapText="1"/>
    </xf>
    <xf numFmtId="164" fontId="6" fillId="53" borderId="30" applyBorder="0">
      <alignment horizontal="center" vertical="center" wrapText="1"/>
    </xf>
    <xf numFmtId="164" fontId="6" fillId="54" borderId="30" applyBorder="0">
      <alignment horizontal="center" vertical="center" wrapText="1"/>
    </xf>
    <xf numFmtId="164" fontId="3" fillId="55" borderId="30" applyBorder="0">
      <alignment horizontal="center" vertical="center" wrapText="1"/>
    </xf>
    <xf numFmtId="164" fontId="65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65" fillId="0" borderId="0" applyNumberFormat="0" applyFill="0" applyBorder="0" applyAlignment="0" applyProtection="0"/>
    <xf numFmtId="164" fontId="8" fillId="0" borderId="31" applyNumberFormat="0" applyFill="0" applyAlignment="0" applyProtection="0"/>
    <xf numFmtId="164" fontId="1" fillId="0" borderId="18" applyNumberFormat="0" applyFill="0" applyAlignment="0" applyProtection="0"/>
    <xf numFmtId="164" fontId="8" fillId="0" borderId="31" applyNumberFormat="0" applyFill="0" applyAlignment="0" applyProtection="0"/>
    <xf numFmtId="164" fontId="67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67" fillId="0" borderId="0" applyNumberFormat="0" applyFill="0" applyBorder="0" applyAlignment="0" applyProtection="0"/>
  </cellStyleXfs>
  <cellXfs count="565">
    <xf numFmtId="164" fontId="0" fillId="0" borderId="0" xfId="0"/>
    <xf numFmtId="0" fontId="0" fillId="0" borderId="0" xfId="0" applyNumberFormat="1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center" vertical="center" wrapText="1"/>
    </xf>
    <xf numFmtId="164" fontId="0" fillId="0" borderId="0" xfId="0" applyFill="1"/>
    <xf numFmtId="164" fontId="6" fillId="0" borderId="0" xfId="0" applyFont="1" applyFill="1" applyAlignment="1">
      <alignment horizontal="center" vertical="center" wrapText="1"/>
    </xf>
    <xf numFmtId="164" fontId="4" fillId="0" borderId="0" xfId="0" applyFont="1" applyFill="1" applyAlignment="1">
      <alignment horizontal="center" vertical="center" wrapText="1"/>
    </xf>
    <xf numFmtId="164" fontId="4" fillId="0" borderId="0" xfId="0" applyFont="1" applyFill="1" applyAlignment="1">
      <alignment vertical="center"/>
    </xf>
    <xf numFmtId="164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64" fontId="0" fillId="0" borderId="0" xfId="0" applyFill="1" applyAlignment="1">
      <alignment vertical="center"/>
    </xf>
    <xf numFmtId="167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164" fontId="10" fillId="0" borderId="0" xfId="0" applyFont="1" applyFill="1" applyAlignment="1">
      <alignment horizontal="center" vertical="center" wrapText="1"/>
    </xf>
    <xf numFmtId="164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3" fontId="3" fillId="0" borderId="0" xfId="2" applyNumberFormat="1" applyFont="1" applyFill="1" applyAlignment="1">
      <alignment horizontal="center" vertical="center" wrapText="1"/>
    </xf>
    <xf numFmtId="2" fontId="6" fillId="0" borderId="0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74" fontId="4" fillId="0" borderId="0" xfId="1" applyNumberFormat="1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64" fontId="11" fillId="0" borderId="0" xfId="0" applyFont="1" applyFill="1" applyAlignment="1">
      <alignment horizontal="left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4" fontId="6" fillId="0" borderId="0" xfId="0" applyFont="1" applyFill="1" applyAlignment="1">
      <alignment vertical="center"/>
    </xf>
    <xf numFmtId="2" fontId="6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64" fontId="11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64" fontId="4" fillId="0" borderId="0" xfId="0" applyFont="1" applyFill="1" applyAlignment="1">
      <alignment horizontal="left" vertical="center" wrapText="1"/>
    </xf>
    <xf numFmtId="176" fontId="12" fillId="0" borderId="0" xfId="1" applyNumberFormat="1" applyFont="1" applyFill="1" applyAlignment="1">
      <alignment vertical="center"/>
    </xf>
    <xf numFmtId="2" fontId="12" fillId="0" borderId="0" xfId="1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164" fontId="6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172" fontId="9" fillId="0" borderId="0" xfId="0" applyNumberFormat="1" applyFont="1" applyFill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175" fontId="4" fillId="0" borderId="0" xfId="1" applyNumberFormat="1" applyFont="1" applyFill="1" applyBorder="1" applyAlignment="1">
      <alignment horizontal="center" vertical="center" wrapText="1"/>
    </xf>
    <xf numFmtId="167" fontId="0" fillId="0" borderId="0" xfId="0" applyNumberFormat="1" applyFill="1" applyAlignment="1">
      <alignment vertical="center"/>
    </xf>
    <xf numFmtId="9" fontId="9" fillId="0" borderId="0" xfId="2" applyFont="1" applyFill="1" applyBorder="1" applyAlignment="1">
      <alignment horizontal="center" vertical="center" wrapText="1"/>
    </xf>
    <xf numFmtId="164" fontId="7" fillId="0" borderId="0" xfId="0" applyFont="1" applyFill="1"/>
    <xf numFmtId="164" fontId="11" fillId="0" borderId="0" xfId="0" applyFont="1" applyFill="1" applyAlignment="1">
      <alignment horizontal="center" vertical="center" wrapText="1"/>
    </xf>
    <xf numFmtId="164" fontId="4" fillId="0" borderId="0" xfId="0" applyFont="1" applyFill="1" applyAlignment="1">
      <alignment horizontal="justify" vertical="center" wrapText="1"/>
    </xf>
    <xf numFmtId="164" fontId="13" fillId="0" borderId="0" xfId="0" applyFont="1" applyFill="1" applyAlignment="1">
      <alignment horizontal="left" vertical="center" wrapText="1"/>
    </xf>
    <xf numFmtId="164" fontId="13" fillId="0" borderId="0" xfId="0" applyFont="1" applyFill="1" applyAlignment="1">
      <alignment vertical="center" wrapText="1"/>
    </xf>
    <xf numFmtId="164" fontId="11" fillId="0" borderId="0" xfId="0" applyFont="1" applyFill="1" applyAlignment="1">
      <alignment horizontal="justify" vertical="center" wrapText="1"/>
    </xf>
    <xf numFmtId="171" fontId="3" fillId="0" borderId="0" xfId="0" applyNumberFormat="1" applyFont="1" applyFill="1" applyAlignment="1">
      <alignment horizontal="center"/>
    </xf>
    <xf numFmtId="164" fontId="6" fillId="0" borderId="0" xfId="0" applyFont="1" applyAlignment="1">
      <alignment horizontal="center" vertical="center" wrapText="1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164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7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64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64" fontId="13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4" fontId="13" fillId="0" borderId="0" xfId="0" applyFont="1" applyAlignment="1">
      <alignment horizontal="left" vertical="center" wrapText="1"/>
    </xf>
    <xf numFmtId="164" fontId="4" fillId="0" borderId="0" xfId="0" applyFont="1" applyAlignment="1">
      <alignment horizontal="left" vertical="center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2" fillId="0" borderId="0" xfId="0" applyNumberFormat="1" applyFont="1"/>
    <xf numFmtId="178" fontId="0" fillId="0" borderId="0" xfId="1" applyNumberFormat="1" applyFont="1"/>
    <xf numFmtId="178" fontId="0" fillId="0" borderId="0" xfId="1" applyNumberFormat="1" applyFont="1" applyAlignment="1">
      <alignment horizontal="center"/>
    </xf>
    <xf numFmtId="177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79" fontId="0" fillId="0" borderId="0" xfId="1" applyNumberFormat="1" applyFont="1"/>
    <xf numFmtId="179" fontId="0" fillId="0" borderId="0" xfId="1" applyNumberFormat="1" applyFont="1" applyAlignment="1">
      <alignment horizontal="center"/>
    </xf>
    <xf numFmtId="180" fontId="0" fillId="0" borderId="0" xfId="1" applyNumberFormat="1" applyFont="1"/>
    <xf numFmtId="180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0" fillId="0" borderId="0" xfId="1" applyNumberFormat="1" applyFont="1"/>
    <xf numFmtId="181" fontId="0" fillId="0" borderId="0" xfId="1" applyNumberFormat="1" applyFont="1" applyFill="1"/>
    <xf numFmtId="165" fontId="0" fillId="0" borderId="0" xfId="1" applyFont="1" applyFill="1"/>
    <xf numFmtId="177" fontId="0" fillId="0" borderId="0" xfId="1" applyNumberFormat="1" applyFont="1" applyAlignment="1">
      <alignment horizontal="center" vertical="center" wrapText="1"/>
    </xf>
    <xf numFmtId="182" fontId="0" fillId="0" borderId="0" xfId="1" applyNumberFormat="1" applyFont="1" applyFill="1"/>
    <xf numFmtId="165" fontId="0" fillId="2" borderId="0" xfId="1" applyFont="1" applyFill="1"/>
    <xf numFmtId="181" fontId="0" fillId="0" borderId="0" xfId="0" applyNumberFormat="1"/>
    <xf numFmtId="183" fontId="0" fillId="0" borderId="0" xfId="1" applyNumberFormat="1" applyFont="1"/>
    <xf numFmtId="0" fontId="0" fillId="2" borderId="0" xfId="0" applyNumberFormat="1" applyFill="1"/>
    <xf numFmtId="184" fontId="0" fillId="0" borderId="0" xfId="1" applyNumberFormat="1" applyFont="1" applyFill="1"/>
    <xf numFmtId="0" fontId="0" fillId="7" borderId="0" xfId="1" applyNumberFormat="1" applyFont="1" applyFill="1"/>
    <xf numFmtId="181" fontId="0" fillId="7" borderId="0" xfId="1" applyNumberFormat="1" applyFont="1" applyFill="1"/>
    <xf numFmtId="182" fontId="0" fillId="0" borderId="0" xfId="1" applyNumberFormat="1" applyFont="1"/>
    <xf numFmtId="178" fontId="0" fillId="0" borderId="0" xfId="1" applyNumberFormat="1" applyFont="1" applyAlignment="1">
      <alignment horizontal="center" vertical="center" wrapText="1"/>
    </xf>
    <xf numFmtId="178" fontId="0" fillId="0" borderId="0" xfId="1" applyNumberFormat="1" applyFont="1" applyFill="1" applyAlignment="1">
      <alignment horizontal="center" vertical="center" wrapText="1"/>
    </xf>
    <xf numFmtId="178" fontId="0" fillId="0" borderId="0" xfId="1" applyNumberFormat="1" applyFont="1" applyFill="1" applyAlignment="1">
      <alignment horizontal="center"/>
    </xf>
    <xf numFmtId="178" fontId="7" fillId="0" borderId="0" xfId="1" applyNumberFormat="1" applyFont="1" applyFill="1" applyAlignment="1">
      <alignment horizontal="center" vertical="center" wrapText="1"/>
    </xf>
    <xf numFmtId="178" fontId="7" fillId="0" borderId="0" xfId="1" applyNumberFormat="1" applyFont="1" applyFill="1" applyAlignment="1">
      <alignment horizontal="center"/>
    </xf>
    <xf numFmtId="178" fontId="19" fillId="0" borderId="0" xfId="1" applyNumberFormat="1" applyFont="1" applyAlignment="1">
      <alignment horizontal="center" vertical="center" wrapText="1"/>
    </xf>
    <xf numFmtId="178" fontId="19" fillId="0" borderId="0" xfId="1" applyNumberFormat="1" applyFont="1" applyAlignment="1">
      <alignment horizontal="center"/>
    </xf>
    <xf numFmtId="165" fontId="20" fillId="0" borderId="0" xfId="1" applyFont="1" applyAlignment="1">
      <alignment horizontal="center" vertical="center" wrapText="1"/>
    </xf>
    <xf numFmtId="17" fontId="20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4" fillId="4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20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2" fontId="21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4" fontId="22" fillId="0" borderId="0" xfId="0" applyFont="1" applyAlignment="1">
      <alignment vertical="center" wrapText="1" shrinkToFit="1"/>
    </xf>
    <xf numFmtId="164" fontId="22" fillId="0" borderId="0" xfId="0" applyFont="1" applyAlignment="1">
      <alignment vertical="center" shrinkToFit="1"/>
    </xf>
    <xf numFmtId="164" fontId="23" fillId="0" borderId="0" xfId="0" applyFont="1" applyAlignment="1">
      <alignment vertical="center" wrapText="1" shrinkToFit="1"/>
    </xf>
    <xf numFmtId="164" fontId="9" fillId="0" borderId="0" xfId="0" applyFont="1" applyAlignment="1">
      <alignment vertical="center" wrapText="1"/>
    </xf>
    <xf numFmtId="164" fontId="9" fillId="0" borderId="0" xfId="0" applyFont="1" applyAlignment="1">
      <alignment vertical="center"/>
    </xf>
    <xf numFmtId="164" fontId="24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/>
    </xf>
    <xf numFmtId="164" fontId="24" fillId="0" borderId="0" xfId="0" applyFont="1" applyAlignment="1">
      <alignment horizontal="center" vertical="center" wrapText="1"/>
    </xf>
    <xf numFmtId="2" fontId="13" fillId="0" borderId="2" xfId="1" applyNumberFormat="1" applyFont="1" applyFill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64" fontId="6" fillId="0" borderId="5" xfId="0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4" fontId="6" fillId="0" borderId="4" xfId="0" applyFont="1" applyBorder="1" applyAlignment="1">
      <alignment vertical="center"/>
    </xf>
    <xf numFmtId="164" fontId="6" fillId="0" borderId="4" xfId="0" applyFont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7" fontId="5" fillId="4" borderId="0" xfId="0" applyNumberFormat="1" applyFont="1" applyFill="1" applyAlignment="1">
      <alignment horizontal="center" vertical="center" wrapText="1"/>
    </xf>
    <xf numFmtId="2" fontId="6" fillId="4" borderId="0" xfId="1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164" fontId="6" fillId="4" borderId="0" xfId="0" applyFont="1" applyFill="1" applyAlignment="1">
      <alignment vertical="center"/>
    </xf>
    <xf numFmtId="164" fontId="6" fillId="4" borderId="0" xfId="0" applyFont="1" applyFill="1" applyAlignment="1">
      <alignment vertical="center" wrapText="1"/>
    </xf>
    <xf numFmtId="167" fontId="5" fillId="4" borderId="0" xfId="1" applyNumberFormat="1" applyFont="1" applyFill="1" applyBorder="1" applyAlignment="1">
      <alignment horizontal="center" vertical="center" wrapText="1"/>
    </xf>
    <xf numFmtId="167" fontId="25" fillId="0" borderId="0" xfId="1" applyNumberFormat="1" applyFont="1" applyFill="1" applyBorder="1" applyAlignment="1">
      <alignment horizontal="center" vertical="center" wrapText="1"/>
    </xf>
    <xf numFmtId="167" fontId="6" fillId="4" borderId="0" xfId="1" applyNumberFormat="1" applyFont="1" applyFill="1" applyBorder="1" applyAlignment="1">
      <alignment horizontal="center" vertical="center"/>
    </xf>
    <xf numFmtId="167" fontId="4" fillId="4" borderId="0" xfId="1" applyNumberFormat="1" applyFont="1" applyFill="1" applyBorder="1" applyAlignment="1">
      <alignment horizontal="center" vertical="center"/>
    </xf>
    <xf numFmtId="2" fontId="6" fillId="4" borderId="0" xfId="1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164" fontId="6" fillId="0" borderId="0" xfId="0" applyFont="1" applyAlignment="1">
      <alignment vertical="center" wrapText="1"/>
    </xf>
    <xf numFmtId="176" fontId="4" fillId="0" borderId="0" xfId="1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74" fontId="4" fillId="0" borderId="6" xfId="1" applyNumberFormat="1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4" fontId="4" fillId="0" borderId="6" xfId="0" applyFont="1" applyBorder="1" applyAlignment="1">
      <alignment horizontal="left" vertical="center"/>
    </xf>
    <xf numFmtId="164" fontId="4" fillId="0" borderId="6" xfId="0" applyFont="1" applyBorder="1" applyAlignment="1">
      <alignment horizontal="left" vertical="center" wrapText="1"/>
    </xf>
    <xf numFmtId="167" fontId="25" fillId="0" borderId="6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6" fontId="0" fillId="0" borderId="0" xfId="88" applyNumberFormat="1" applyFont="1" applyFill="1" applyBorder="1" applyAlignment="1">
      <alignment vertical="center"/>
    </xf>
    <xf numFmtId="164" fontId="24" fillId="0" borderId="6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4" fontId="26" fillId="0" borderId="0" xfId="0" applyFont="1" applyAlignment="1">
      <alignment vertical="center" wrapText="1" shrinkToFit="1"/>
    </xf>
    <xf numFmtId="164" fontId="27" fillId="0" borderId="0" xfId="0" applyFont="1" applyAlignment="1">
      <alignment vertical="center" wrapText="1"/>
    </xf>
    <xf numFmtId="164" fontId="27" fillId="0" borderId="6" xfId="0" applyFont="1" applyBorder="1" applyAlignment="1">
      <alignment horizontal="center" vertical="center" wrapText="1"/>
    </xf>
    <xf numFmtId="167" fontId="24" fillId="0" borderId="6" xfId="0" applyNumberFormat="1" applyFont="1" applyBorder="1" applyAlignment="1">
      <alignment horizontal="center" vertical="center" wrapText="1"/>
    </xf>
    <xf numFmtId="167" fontId="15" fillId="0" borderId="5" xfId="0" applyNumberFormat="1" applyFont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 vertical="center" wrapText="1"/>
    </xf>
    <xf numFmtId="167" fontId="15" fillId="4" borderId="0" xfId="1" applyNumberFormat="1" applyFont="1" applyFill="1" applyBorder="1" applyAlignment="1">
      <alignment horizontal="center" vertical="center" wrapText="1"/>
    </xf>
    <xf numFmtId="167" fontId="28" fillId="0" borderId="0" xfId="1" applyNumberFormat="1" applyFont="1" applyFill="1" applyBorder="1" applyAlignment="1">
      <alignment horizontal="center" vertical="center" wrapText="1"/>
    </xf>
    <xf numFmtId="167" fontId="25" fillId="2" borderId="0" xfId="1" applyNumberFormat="1" applyFont="1" applyFill="1" applyBorder="1" applyAlignment="1">
      <alignment horizontal="center" vertical="center" wrapText="1"/>
    </xf>
    <xf numFmtId="167" fontId="28" fillId="0" borderId="6" xfId="1" applyNumberFormat="1" applyFont="1" applyFill="1" applyBorder="1" applyAlignment="1">
      <alignment horizontal="center" vertical="center" wrapText="1"/>
    </xf>
    <xf numFmtId="1" fontId="26" fillId="0" borderId="1" xfId="0" applyNumberFormat="1" applyFont="1" applyBorder="1" applyAlignment="1">
      <alignment vertical="center" wrapText="1"/>
    </xf>
    <xf numFmtId="167" fontId="23" fillId="0" borderId="1" xfId="0" applyNumberFormat="1" applyFont="1" applyBorder="1" applyAlignment="1">
      <alignment vertical="center" wrapText="1"/>
    </xf>
    <xf numFmtId="167" fontId="5" fillId="0" borderId="5" xfId="1" applyNumberFormat="1" applyFont="1" applyFill="1" applyBorder="1" applyAlignment="1">
      <alignment horizontal="center" vertical="center" wrapText="1"/>
    </xf>
    <xf numFmtId="164" fontId="29" fillId="0" borderId="0" xfId="0" applyFont="1" applyAlignment="1">
      <alignment vertical="center" wrapText="1"/>
    </xf>
    <xf numFmtId="167" fontId="29" fillId="0" borderId="6" xfId="0" applyNumberFormat="1" applyFont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67" fontId="3" fillId="0" borderId="5" xfId="1" applyNumberFormat="1" applyFont="1" applyFill="1" applyBorder="1" applyAlignment="1">
      <alignment horizontal="center" vertical="center" wrapText="1"/>
    </xf>
    <xf numFmtId="167" fontId="15" fillId="0" borderId="5" xfId="1" applyNumberFormat="1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 wrapText="1"/>
    </xf>
    <xf numFmtId="167" fontId="3" fillId="4" borderId="0" xfId="1" applyNumberFormat="1" applyFont="1" applyFill="1" applyBorder="1" applyAlignment="1">
      <alignment horizontal="center"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 vertical="center" wrapText="1"/>
    </xf>
    <xf numFmtId="167" fontId="11" fillId="0" borderId="6" xfId="1" applyNumberFormat="1" applyFont="1" applyFill="1" applyBorder="1" applyAlignment="1">
      <alignment horizontal="center" vertical="center" wrapText="1"/>
    </xf>
    <xf numFmtId="167" fontId="22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6" fontId="30" fillId="0" borderId="0" xfId="1" applyNumberFormat="1" applyFont="1" applyFill="1" applyAlignment="1">
      <alignment vertical="center"/>
    </xf>
    <xf numFmtId="167" fontId="4" fillId="0" borderId="6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2" fontId="31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 wrapText="1"/>
    </xf>
    <xf numFmtId="2" fontId="6" fillId="0" borderId="0" xfId="0" applyNumberFormat="1" applyFont="1" applyAlignment="1">
      <alignment horizontal="left" vertical="center" wrapText="1"/>
    </xf>
    <xf numFmtId="164" fontId="14" fillId="4" borderId="0" xfId="0" applyFont="1" applyFill="1" applyAlignment="1">
      <alignment vertical="center"/>
    </xf>
    <xf numFmtId="164" fontId="14" fillId="4" borderId="0" xfId="0" applyFont="1" applyFill="1" applyAlignment="1">
      <alignment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164" fontId="4" fillId="0" borderId="0" xfId="0" applyFont="1" applyAlignment="1">
      <alignment horizontal="justify" vertical="center"/>
    </xf>
    <xf numFmtId="2" fontId="4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13" fillId="4" borderId="0" xfId="0" applyNumberFormat="1" applyFont="1" applyFill="1" applyAlignment="1">
      <alignment horizontal="left" vertical="center" wrapText="1"/>
    </xf>
    <xf numFmtId="164" fontId="13" fillId="0" borderId="0" xfId="0" applyFont="1" applyAlignment="1">
      <alignment vertical="center"/>
    </xf>
    <xf numFmtId="164" fontId="14" fillId="0" borderId="0" xfId="0" applyFont="1" applyAlignment="1">
      <alignment vertical="center"/>
    </xf>
    <xf numFmtId="164" fontId="14" fillId="0" borderId="0" xfId="0" applyFont="1" applyAlignment="1">
      <alignment vertical="center" wrapText="1"/>
    </xf>
    <xf numFmtId="164" fontId="4" fillId="0" borderId="6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1" fillId="0" borderId="0" xfId="1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5" fontId="4" fillId="0" borderId="0" xfId="1" applyFont="1" applyFill="1" applyAlignment="1">
      <alignment vertical="center"/>
    </xf>
    <xf numFmtId="176" fontId="4" fillId="0" borderId="0" xfId="1" applyNumberFormat="1" applyFont="1" applyFill="1" applyAlignment="1">
      <alignment vertical="center"/>
    </xf>
    <xf numFmtId="164" fontId="3" fillId="0" borderId="0" xfId="0" applyFont="1" applyFill="1" applyAlignment="1">
      <alignment vertical="center"/>
    </xf>
    <xf numFmtId="164" fontId="3" fillId="0" borderId="0" xfId="0" applyFont="1" applyFill="1" applyAlignment="1">
      <alignment horizontal="center" vertical="center" wrapText="1"/>
    </xf>
    <xf numFmtId="164" fontId="22" fillId="0" borderId="0" xfId="0" applyFont="1" applyFill="1" applyAlignment="1">
      <alignment vertical="center"/>
    </xf>
    <xf numFmtId="1" fontId="7" fillId="0" borderId="0" xfId="1" applyNumberFormat="1" applyFont="1" applyFill="1" applyAlignment="1">
      <alignment horizontal="left" vertical="center"/>
    </xf>
    <xf numFmtId="2" fontId="7" fillId="0" borderId="0" xfId="1" applyNumberFormat="1" applyFont="1" applyFill="1" applyAlignment="1">
      <alignment horizontal="center" vertical="center"/>
    </xf>
    <xf numFmtId="177" fontId="7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167" fontId="7" fillId="0" borderId="0" xfId="1" applyNumberFormat="1" applyFont="1" applyFill="1" applyAlignment="1">
      <alignment vertical="center"/>
    </xf>
    <xf numFmtId="167" fontId="7" fillId="0" borderId="0" xfId="0" applyNumberFormat="1" applyFont="1" applyFill="1" applyAlignment="1">
      <alignment vertical="center"/>
    </xf>
    <xf numFmtId="2" fontId="29" fillId="0" borderId="0" xfId="1" applyNumberFormat="1" applyFont="1" applyFill="1" applyBorder="1" applyAlignment="1">
      <alignment horizontal="center" vertical="center" wrapText="1"/>
    </xf>
    <xf numFmtId="164" fontId="29" fillId="0" borderId="0" xfId="0" applyFont="1" applyFill="1" applyAlignment="1">
      <alignment horizontal="center" vertical="center"/>
    </xf>
    <xf numFmtId="169" fontId="29" fillId="0" borderId="0" xfId="0" applyNumberFormat="1" applyFont="1" applyFill="1" applyAlignment="1">
      <alignment horizontal="center" vertical="center" wrapText="1"/>
    </xf>
    <xf numFmtId="164" fontId="3" fillId="0" borderId="4" xfId="0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64" fontId="3" fillId="0" borderId="4" xfId="0" applyFont="1" applyFill="1" applyBorder="1" applyAlignment="1">
      <alignment horizontal="left" vertical="center"/>
    </xf>
    <xf numFmtId="164" fontId="3" fillId="0" borderId="4" xfId="0" applyFont="1" applyFill="1" applyBorder="1" applyAlignment="1">
      <alignment horizontal="left" vertical="center" wrapText="1"/>
    </xf>
    <xf numFmtId="168" fontId="3" fillId="0" borderId="0" xfId="2" applyNumberFormat="1" applyFont="1" applyFill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4" fontId="11" fillId="0" borderId="0" xfId="1" applyNumberFormat="1" applyFont="1" applyFill="1" applyBorder="1" applyAlignment="1">
      <alignment horizontal="center" vertical="center"/>
    </xf>
    <xf numFmtId="167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164" fontId="11" fillId="0" borderId="0" xfId="0" applyFont="1" applyFill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167" fontId="3" fillId="0" borderId="0" xfId="0" applyNumberFormat="1" applyFont="1" applyFill="1" applyAlignment="1">
      <alignment vertical="center"/>
    </xf>
    <xf numFmtId="174" fontId="11" fillId="0" borderId="6" xfId="1" applyNumberFormat="1" applyFont="1" applyFill="1" applyBorder="1" applyAlignment="1">
      <alignment horizontal="center" vertical="center"/>
    </xf>
    <xf numFmtId="167" fontId="11" fillId="0" borderId="6" xfId="1" applyNumberFormat="1" applyFont="1" applyFill="1" applyBorder="1" applyAlignment="1">
      <alignment horizontal="center" vertical="center"/>
    </xf>
    <xf numFmtId="2" fontId="11" fillId="0" borderId="6" xfId="1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164" fontId="11" fillId="0" borderId="6" xfId="0" applyFont="1" applyFill="1" applyBorder="1" applyAlignment="1">
      <alignment horizontal="left" vertical="center"/>
    </xf>
    <xf numFmtId="164" fontId="11" fillId="0" borderId="6" xfId="0" applyFont="1" applyFill="1" applyBorder="1" applyAlignment="1">
      <alignment horizontal="left" vertical="center" wrapText="1"/>
    </xf>
    <xf numFmtId="1" fontId="22" fillId="0" borderId="0" xfId="0" applyNumberFormat="1" applyFont="1" applyFill="1" applyAlignment="1">
      <alignment vertical="center" wrapText="1"/>
    </xf>
    <xf numFmtId="2" fontId="22" fillId="0" borderId="0" xfId="1" applyNumberFormat="1" applyFont="1" applyFill="1" applyBorder="1" applyAlignment="1">
      <alignment horizontal="center" vertical="center" wrapText="1"/>
    </xf>
    <xf numFmtId="1" fontId="22" fillId="0" borderId="0" xfId="0" applyNumberFormat="1" applyFont="1" applyFill="1" applyAlignment="1">
      <alignment vertical="center"/>
    </xf>
    <xf numFmtId="169" fontId="7" fillId="0" borderId="0" xfId="0" applyNumberFormat="1" applyFont="1" applyFill="1" applyAlignment="1">
      <alignment vertical="center"/>
    </xf>
    <xf numFmtId="164" fontId="29" fillId="0" borderId="6" xfId="0" applyFont="1" applyFill="1" applyBorder="1" applyAlignment="1">
      <alignment horizontal="center" vertical="center" wrapText="1"/>
    </xf>
    <xf numFmtId="167" fontId="3" fillId="0" borderId="3" xfId="0" applyNumberFormat="1" applyFont="1" applyFill="1" applyBorder="1" applyAlignment="1">
      <alignment horizontal="center" vertical="center" wrapText="1"/>
    </xf>
    <xf numFmtId="167" fontId="22" fillId="0" borderId="0" xfId="0" applyNumberFormat="1" applyFont="1" applyFill="1" applyAlignment="1">
      <alignment vertical="center" wrapText="1"/>
    </xf>
    <xf numFmtId="177" fontId="29" fillId="0" borderId="6" xfId="1" applyNumberFormat="1" applyFont="1" applyFill="1" applyBorder="1" applyAlignment="1">
      <alignment horizontal="center" vertical="center" wrapText="1"/>
    </xf>
    <xf numFmtId="177" fontId="22" fillId="0" borderId="0" xfId="1" applyNumberFormat="1" applyFont="1" applyFill="1" applyBorder="1" applyAlignment="1">
      <alignment vertical="center" wrapText="1"/>
    </xf>
    <xf numFmtId="176" fontId="29" fillId="0" borderId="6" xfId="1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 wrapText="1"/>
    </xf>
    <xf numFmtId="176" fontId="11" fillId="0" borderId="6" xfId="1" applyNumberFormat="1" applyFont="1" applyFill="1" applyBorder="1" applyAlignment="1">
      <alignment horizontal="center" vertical="center" wrapText="1"/>
    </xf>
    <xf numFmtId="176" fontId="22" fillId="0" borderId="0" xfId="1" applyNumberFormat="1" applyFont="1" applyFill="1" applyBorder="1" applyAlignment="1">
      <alignment vertical="center" wrapText="1"/>
    </xf>
    <xf numFmtId="167" fontId="29" fillId="0" borderId="6" xfId="1" applyNumberFormat="1" applyFont="1" applyFill="1" applyBorder="1" applyAlignment="1">
      <alignment horizontal="center" vertical="center" wrapText="1"/>
    </xf>
    <xf numFmtId="167" fontId="22" fillId="0" borderId="0" xfId="1" applyNumberFormat="1" applyFont="1" applyFill="1" applyBorder="1" applyAlignment="1">
      <alignment vertical="center" wrapText="1"/>
    </xf>
    <xf numFmtId="165" fontId="29" fillId="0" borderId="6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Alignment="1">
      <alignment vertical="center"/>
    </xf>
    <xf numFmtId="167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7" fontId="29" fillId="0" borderId="6" xfId="0" applyNumberFormat="1" applyFont="1" applyFill="1" applyBorder="1" applyAlignment="1">
      <alignment horizontal="center" vertical="center" wrapText="1"/>
    </xf>
    <xf numFmtId="177" fontId="3" fillId="0" borderId="3" xfId="1" applyNumberFormat="1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 vertical="center" wrapText="1"/>
    </xf>
    <xf numFmtId="167" fontId="11" fillId="0" borderId="6" xfId="1" applyNumberFormat="1" applyFont="1" applyFill="1" applyBorder="1" applyAlignment="1">
      <alignment horizontal="center" vertical="center" wrapText="1"/>
    </xf>
    <xf numFmtId="164" fontId="7" fillId="0" borderId="0" xfId="0" applyFont="1" applyFill="1" applyAlignment="1">
      <alignment vertical="center"/>
    </xf>
    <xf numFmtId="167" fontId="3" fillId="0" borderId="0" xfId="1" applyNumberFormat="1" applyFont="1" applyFill="1" applyAlignment="1">
      <alignment horizontal="center" vertical="center" wrapText="1"/>
    </xf>
    <xf numFmtId="164" fontId="29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 wrapText="1"/>
    </xf>
    <xf numFmtId="164" fontId="11" fillId="0" borderId="0" xfId="0" applyFont="1" applyFill="1" applyAlignment="1">
      <alignment horizontal="justify" vertical="center"/>
    </xf>
    <xf numFmtId="164" fontId="16" fillId="0" borderId="0" xfId="0" applyFont="1" applyFill="1" applyAlignment="1">
      <alignment horizontal="left" vertical="center" wrapText="1"/>
    </xf>
    <xf numFmtId="164" fontId="16" fillId="0" borderId="0" xfId="0" applyFont="1" applyFill="1" applyAlignment="1">
      <alignment vertical="center"/>
    </xf>
    <xf numFmtId="164" fontId="11" fillId="0" borderId="6" xfId="0" applyFont="1" applyFill="1" applyBorder="1" applyAlignment="1">
      <alignment horizontal="justify" vertical="center"/>
    </xf>
    <xf numFmtId="164" fontId="16" fillId="0" borderId="6" xfId="0" applyFont="1" applyFill="1" applyBorder="1" applyAlignment="1">
      <alignment horizontal="left" vertical="center" wrapText="1"/>
    </xf>
    <xf numFmtId="167" fontId="4" fillId="0" borderId="6" xfId="1" applyNumberFormat="1" applyFont="1" applyFill="1" applyBorder="1" applyAlignment="1">
      <alignment horizontal="center" vertical="center"/>
    </xf>
    <xf numFmtId="175" fontId="6" fillId="0" borderId="4" xfId="1" applyNumberFormat="1" applyFont="1" applyFill="1" applyBorder="1" applyAlignment="1">
      <alignment horizontal="center" vertical="center" wrapText="1"/>
    </xf>
    <xf numFmtId="175" fontId="6" fillId="0" borderId="0" xfId="1" applyNumberFormat="1" applyFont="1" applyFill="1" applyBorder="1" applyAlignment="1">
      <alignment horizontal="center" vertical="center" wrapText="1"/>
    </xf>
    <xf numFmtId="175" fontId="3" fillId="0" borderId="0" xfId="1" applyNumberFormat="1" applyFont="1" applyFill="1" applyBorder="1" applyAlignment="1">
      <alignment horizontal="center" vertical="center" wrapText="1"/>
    </xf>
    <xf numFmtId="175" fontId="4" fillId="0" borderId="6" xfId="1" applyNumberFormat="1" applyFont="1" applyFill="1" applyBorder="1" applyAlignment="1">
      <alignment horizontal="center" vertical="center" wrapText="1"/>
    </xf>
    <xf numFmtId="185" fontId="6" fillId="0" borderId="0" xfId="2" applyNumberFormat="1" applyFont="1" applyFill="1" applyBorder="1" applyAlignment="1">
      <alignment horizontal="center" vertical="center" wrapText="1"/>
    </xf>
    <xf numFmtId="176" fontId="4" fillId="0" borderId="0" xfId="1" applyNumberFormat="1" applyFont="1" applyFill="1"/>
    <xf numFmtId="167" fontId="11" fillId="0" borderId="0" xfId="1" applyNumberFormat="1" applyFont="1" applyFill="1" applyBorder="1" applyAlignment="1">
      <alignment horizontal="center"/>
    </xf>
    <xf numFmtId="176" fontId="11" fillId="0" borderId="0" xfId="1" applyNumberFormat="1" applyFont="1" applyFill="1"/>
    <xf numFmtId="167" fontId="22" fillId="0" borderId="0" xfId="1" applyNumberFormat="1" applyFont="1" applyFill="1" applyAlignment="1">
      <alignment horizontal="center" vertical="center" wrapText="1"/>
    </xf>
    <xf numFmtId="167" fontId="22" fillId="0" borderId="0" xfId="1" applyNumberFormat="1" applyFont="1" applyFill="1" applyAlignment="1">
      <alignment vertical="center" wrapText="1"/>
    </xf>
    <xf numFmtId="1" fontId="22" fillId="0" borderId="0" xfId="1" applyNumberFormat="1" applyFont="1" applyFill="1" applyAlignment="1">
      <alignment vertical="center" wrapText="1"/>
    </xf>
    <xf numFmtId="167" fontId="4" fillId="0" borderId="0" xfId="1" applyNumberFormat="1" applyFont="1" applyFill="1" applyAlignment="1">
      <alignment horizontal="center"/>
    </xf>
    <xf numFmtId="167" fontId="4" fillId="0" borderId="0" xfId="1" applyNumberFormat="1" applyFont="1" applyFill="1"/>
    <xf numFmtId="1" fontId="0" fillId="0" borderId="0" xfId="1" applyNumberFormat="1" applyFont="1" applyFill="1"/>
    <xf numFmtId="167" fontId="11" fillId="0" borderId="0" xfId="1" applyNumberFormat="1" applyFont="1" applyFill="1" applyBorder="1" applyAlignment="1"/>
    <xf numFmtId="188" fontId="11" fillId="0" borderId="0" xfId="1" applyNumberFormat="1" applyFont="1" applyFill="1" applyBorder="1" applyAlignment="1">
      <alignment horizontal="center"/>
    </xf>
    <xf numFmtId="1" fontId="3" fillId="0" borderId="0" xfId="1" applyNumberFormat="1" applyFont="1" applyFill="1" applyAlignment="1">
      <alignment vertical="center" wrapText="1"/>
    </xf>
    <xf numFmtId="167" fontId="4" fillId="0" borderId="0" xfId="1" applyNumberFormat="1" applyFont="1" applyFill="1" applyBorder="1" applyAlignment="1">
      <alignment horizontal="left" vertical="center"/>
    </xf>
    <xf numFmtId="1" fontId="22" fillId="0" borderId="0" xfId="1" applyNumberFormat="1" applyFont="1" applyFill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/>
    </xf>
    <xf numFmtId="176" fontId="4" fillId="0" borderId="0" xfId="1" applyNumberFormat="1" applyFont="1" applyFill="1" applyBorder="1" applyAlignment="1">
      <alignment horizontal="center"/>
    </xf>
    <xf numFmtId="176" fontId="4" fillId="0" borderId="0" xfId="1" applyNumberFormat="1" applyFont="1" applyFill="1" applyAlignment="1">
      <alignment horizontal="center"/>
    </xf>
    <xf numFmtId="167" fontId="4" fillId="0" borderId="0" xfId="100" applyNumberFormat="1" applyFont="1" applyFill="1" applyBorder="1" applyAlignment="1">
      <alignment horizontal="center"/>
    </xf>
    <xf numFmtId="167" fontId="4" fillId="0" borderId="0" xfId="100" applyNumberFormat="1" applyFont="1" applyFill="1" applyBorder="1" applyAlignment="1">
      <alignment horizontal="right"/>
    </xf>
    <xf numFmtId="167" fontId="11" fillId="0" borderId="0" xfId="1" applyNumberFormat="1" applyFont="1" applyFill="1" applyAlignment="1">
      <alignment horizontal="center"/>
    </xf>
    <xf numFmtId="167" fontId="11" fillId="0" borderId="0" xfId="100" applyNumberFormat="1" applyFont="1" applyFill="1" applyBorder="1" applyAlignment="1">
      <alignment horizontal="center"/>
    </xf>
    <xf numFmtId="176" fontId="4" fillId="0" borderId="0" xfId="1" applyNumberFormat="1" applyFont="1" applyFill="1" applyBorder="1"/>
    <xf numFmtId="176" fontId="4" fillId="0" borderId="11" xfId="1" applyNumberFormat="1" applyFont="1" applyFill="1" applyBorder="1"/>
    <xf numFmtId="2" fontId="4" fillId="0" borderId="0" xfId="1" applyNumberFormat="1" applyFont="1" applyFill="1" applyAlignment="1">
      <alignment horizontal="center"/>
    </xf>
    <xf numFmtId="164" fontId="4" fillId="0" borderId="0" xfId="269" applyFont="1" applyFill="1" applyAlignment="1">
      <alignment horizontal="right"/>
    </xf>
    <xf numFmtId="164" fontId="4" fillId="0" borderId="0" xfId="269" applyFont="1" applyFill="1" applyAlignment="1">
      <alignment horizontal="center"/>
    </xf>
    <xf numFmtId="164" fontId="4" fillId="0" borderId="0" xfId="269" applyFont="1" applyFill="1"/>
    <xf numFmtId="167" fontId="4" fillId="0" borderId="0" xfId="269" applyNumberFormat="1" applyFont="1" applyFill="1" applyAlignment="1">
      <alignment horizontal="center"/>
    </xf>
    <xf numFmtId="165" fontId="4" fillId="0" borderId="0" xfId="1" applyFont="1" applyFill="1"/>
    <xf numFmtId="167" fontId="25" fillId="0" borderId="0" xfId="1" applyNumberFormat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167" fontId="4" fillId="0" borderId="11" xfId="1" applyNumberFormat="1" applyFont="1" applyFill="1" applyBorder="1" applyAlignment="1">
      <alignment horizontal="center"/>
    </xf>
    <xf numFmtId="176" fontId="25" fillId="0" borderId="0" xfId="1" applyNumberFormat="1" applyFont="1" applyFill="1" applyBorder="1" applyAlignment="1">
      <alignment horizontal="center"/>
    </xf>
    <xf numFmtId="176" fontId="25" fillId="0" borderId="0" xfId="1" applyNumberFormat="1" applyFont="1" applyFill="1" applyBorder="1"/>
    <xf numFmtId="167" fontId="25" fillId="0" borderId="0" xfId="1" applyNumberFormat="1" applyFont="1" applyFill="1" applyAlignment="1">
      <alignment horizontal="center"/>
    </xf>
    <xf numFmtId="165" fontId="3" fillId="0" borderId="0" xfId="1" applyFont="1" applyFill="1" applyBorder="1"/>
    <xf numFmtId="2" fontId="4" fillId="0" borderId="0" xfId="1" applyNumberFormat="1" applyFont="1" applyFill="1" applyBorder="1" applyAlignment="1">
      <alignment horizontal="center"/>
    </xf>
    <xf numFmtId="165" fontId="18" fillId="0" borderId="0" xfId="1" applyFont="1" applyFill="1" applyBorder="1" applyAlignment="1">
      <alignment horizontal="left"/>
    </xf>
    <xf numFmtId="165" fontId="3" fillId="0" borderId="0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165" fontId="4" fillId="0" borderId="0" xfId="1" applyFont="1" applyFill="1" applyAlignment="1">
      <alignment horizontal="center"/>
    </xf>
    <xf numFmtId="165" fontId="4" fillId="0" borderId="0" xfId="1" applyFont="1" applyFill="1" applyBorder="1"/>
    <xf numFmtId="165" fontId="18" fillId="0" borderId="0" xfId="1" applyFont="1" applyFill="1" applyBorder="1" applyAlignment="1" applyProtection="1">
      <alignment horizontal="left"/>
    </xf>
    <xf numFmtId="164" fontId="6" fillId="0" borderId="0" xfId="0" quotePrefix="1" applyFont="1" applyAlignment="1">
      <alignment horizontal="center" vertical="center" wrapText="1"/>
    </xf>
    <xf numFmtId="14" fontId="3" fillId="0" borderId="3" xfId="1" quotePrefix="1" applyNumberFormat="1" applyFont="1" applyFill="1" applyBorder="1" applyAlignment="1">
      <alignment horizontal="center" vertical="center" wrapText="1"/>
    </xf>
    <xf numFmtId="177" fontId="3" fillId="0" borderId="3" xfId="1" quotePrefix="1" applyNumberFormat="1" applyFont="1" applyFill="1" applyBorder="1" applyAlignment="1">
      <alignment horizontal="center" vertical="center" wrapText="1"/>
    </xf>
    <xf numFmtId="164" fontId="3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4" fontId="6" fillId="4" borderId="0" xfId="0" quotePrefix="1" applyFont="1" applyFill="1" applyAlignment="1">
      <alignment horizontal="center" vertical="center" wrapText="1"/>
    </xf>
    <xf numFmtId="1" fontId="3" fillId="0" borderId="5" xfId="0" quotePrefix="1" applyNumberFormat="1" applyFont="1" applyBorder="1" applyAlignment="1">
      <alignment vertical="center" wrapText="1"/>
    </xf>
    <xf numFmtId="167" fontId="4" fillId="0" borderId="0" xfId="1" quotePrefix="1" applyNumberFormat="1" applyFont="1" applyFill="1" applyBorder="1" applyAlignment="1">
      <alignment horizontal="center" vertical="center"/>
    </xf>
    <xf numFmtId="164" fontId="6" fillId="0" borderId="3" xfId="0" quotePrefix="1" applyFont="1" applyFill="1" applyBorder="1" applyAlignment="1">
      <alignment horizontal="center" vertical="center" wrapText="1"/>
    </xf>
    <xf numFmtId="164" fontId="6" fillId="0" borderId="0" xfId="0" quotePrefix="1" applyFont="1" applyFill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4" fontId="29" fillId="0" borderId="0" xfId="0" applyFont="1" applyFill="1" applyAlignment="1">
      <alignment horizontal="center" vertical="center" wrapText="1"/>
    </xf>
    <xf numFmtId="164" fontId="9" fillId="0" borderId="0" xfId="0" applyFont="1" applyFill="1" applyAlignment="1">
      <alignment horizontal="center" vertical="center" wrapText="1"/>
    </xf>
    <xf numFmtId="164" fontId="6" fillId="0" borderId="1" xfId="0" applyFont="1" applyFill="1" applyBorder="1" applyAlignment="1">
      <alignment horizontal="center" vertical="center" wrapText="1"/>
    </xf>
    <xf numFmtId="164" fontId="6" fillId="0" borderId="3" xfId="0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6" fillId="0" borderId="3" xfId="1" applyNumberFormat="1" applyFont="1" applyFill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65" fontId="3" fillId="0" borderId="5" xfId="1" applyFont="1" applyFill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76" fontId="6" fillId="0" borderId="5" xfId="1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5" xfId="0" quotePrefix="1" applyNumberFormat="1" applyFont="1" applyBorder="1" applyAlignment="1">
      <alignment horizontal="center" vertical="center" wrapText="1"/>
    </xf>
    <xf numFmtId="164" fontId="6" fillId="0" borderId="0" xfId="0" applyFont="1" applyAlignment="1">
      <alignment horizontal="left" vertical="center" wrapText="1"/>
    </xf>
    <xf numFmtId="164" fontId="0" fillId="0" borderId="0" xfId="1" quotePrefix="1" applyNumberFormat="1" applyFont="1" applyFill="1" applyBorder="1" applyAlignment="1">
      <alignment horizontal="center" vertical="center" textRotation="180" wrapText="1"/>
    </xf>
    <xf numFmtId="164" fontId="0" fillId="0" borderId="0" xfId="1" applyNumberFormat="1" applyFont="1" applyFill="1" applyBorder="1" applyAlignment="1">
      <alignment horizontal="center" vertical="center" textRotation="180" wrapText="1"/>
    </xf>
    <xf numFmtId="164" fontId="0" fillId="0" borderId="6" xfId="1" applyNumberFormat="1" applyFont="1" applyFill="1" applyBorder="1" applyAlignment="1">
      <alignment horizontal="center" vertical="center" textRotation="180" wrapText="1"/>
    </xf>
    <xf numFmtId="164" fontId="14" fillId="0" borderId="0" xfId="0" applyFont="1" applyAlignment="1">
      <alignment horizontal="left" vertical="center" wrapText="1"/>
    </xf>
    <xf numFmtId="164" fontId="3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/>
    </xf>
    <xf numFmtId="1" fontId="7" fillId="0" borderId="0" xfId="1" quotePrefix="1" applyNumberFormat="1" applyFont="1" applyFill="1" applyAlignment="1">
      <alignment horizontal="center" vertical="center" textRotation="180" wrapText="1"/>
    </xf>
    <xf numFmtId="1" fontId="7" fillId="0" borderId="0" xfId="1" applyNumberFormat="1" applyFont="1" applyFill="1" applyAlignment="1">
      <alignment horizontal="center" vertical="center" textRotation="180" wrapText="1"/>
    </xf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164" fontId="3" fillId="0" borderId="1" xfId="0" applyFont="1" applyFill="1" applyBorder="1" applyAlignment="1">
      <alignment horizontal="center" vertical="center" wrapText="1"/>
    </xf>
    <xf numFmtId="164" fontId="3" fillId="0" borderId="3" xfId="0" applyFont="1" applyFill="1" applyBorder="1" applyAlignment="1">
      <alignment horizontal="center" vertical="center" wrapText="1"/>
    </xf>
    <xf numFmtId="164" fontId="3" fillId="0" borderId="7" xfId="0" applyFont="1" applyFill="1" applyBorder="1" applyAlignment="1">
      <alignment horizontal="center" vertical="center" wrapText="1"/>
    </xf>
    <xf numFmtId="164" fontId="11" fillId="0" borderId="8" xfId="0" applyFont="1" applyFill="1" applyBorder="1" applyAlignment="1">
      <alignment horizontal="center" vertical="center" wrapText="1"/>
    </xf>
    <xf numFmtId="164" fontId="11" fillId="0" borderId="9" xfId="0" applyFont="1" applyFill="1" applyBorder="1" applyAlignment="1">
      <alignment horizontal="center" vertical="center" wrapText="1"/>
    </xf>
    <xf numFmtId="164" fontId="11" fillId="0" borderId="10" xfId="0" applyFont="1" applyFill="1" applyBorder="1" applyAlignment="1">
      <alignment horizontal="center" vertical="center" wrapText="1"/>
    </xf>
    <xf numFmtId="164" fontId="16" fillId="0" borderId="0" xfId="0" applyFont="1" applyFill="1" applyAlignment="1">
      <alignment horizontal="center" vertical="center"/>
    </xf>
    <xf numFmtId="164" fontId="16" fillId="0" borderId="3" xfId="0" applyFont="1" applyFill="1" applyBorder="1" applyAlignment="1">
      <alignment horizontal="center" vertical="center"/>
    </xf>
    <xf numFmtId="164" fontId="3" fillId="0" borderId="0" xfId="0" applyFont="1" applyFill="1" applyAlignment="1">
      <alignment horizontal="left" vertical="center" wrapText="1"/>
    </xf>
    <xf numFmtId="164" fontId="32" fillId="0" borderId="0" xfId="0" applyFont="1" applyFill="1" applyAlignment="1">
      <alignment horizontal="left" vertical="center" wrapText="1"/>
    </xf>
    <xf numFmtId="164" fontId="22" fillId="0" borderId="0" xfId="0" applyFont="1" applyFill="1" applyAlignment="1">
      <alignment horizontal="center" vertical="center" wrapText="1" shrinkToFit="1"/>
    </xf>
    <xf numFmtId="164" fontId="29" fillId="0" borderId="0" xfId="0" applyFont="1" applyFill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4" fontId="6" fillId="0" borderId="1" xfId="0" applyFont="1" applyBorder="1" applyAlignment="1">
      <alignment horizontal="center" vertical="center" wrapText="1"/>
    </xf>
    <xf numFmtId="164" fontId="6" fillId="0" borderId="3" xfId="0" applyFont="1" applyBorder="1" applyAlignment="1">
      <alignment horizontal="center" vertical="center" wrapText="1"/>
    </xf>
    <xf numFmtId="164" fontId="13" fillId="0" borderId="1" xfId="0" applyFont="1" applyBorder="1" applyAlignment="1">
      <alignment horizontal="center" vertical="center" wrapText="1"/>
    </xf>
    <xf numFmtId="164" fontId="13" fillId="0" borderId="3" xfId="0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6" fillId="0" borderId="1" xfId="0" applyFont="1" applyFill="1" applyBorder="1" applyAlignment="1">
      <alignment horizontal="center" vertical="center" wrapText="1"/>
    </xf>
    <xf numFmtId="164" fontId="6" fillId="0" borderId="3" xfId="0" applyFont="1" applyFill="1" applyBorder="1" applyAlignment="1">
      <alignment horizontal="center" vertical="center" wrapText="1"/>
    </xf>
    <xf numFmtId="164" fontId="6" fillId="0" borderId="4" xfId="0" applyFont="1" applyFill="1" applyBorder="1" applyAlignment="1">
      <alignment horizontal="left" vertical="center" wrapText="1"/>
    </xf>
    <xf numFmtId="164" fontId="14" fillId="0" borderId="4" xfId="0" applyFont="1" applyFill="1" applyBorder="1" applyAlignment="1">
      <alignment horizontal="left" vertical="center" wrapText="1"/>
    </xf>
    <xf numFmtId="164" fontId="14" fillId="0" borderId="0" xfId="0" applyFont="1" applyFill="1" applyAlignment="1">
      <alignment horizontal="left" vertical="center" wrapText="1"/>
    </xf>
    <xf numFmtId="164" fontId="8" fillId="0" borderId="0" xfId="0" applyFont="1" applyFill="1" applyAlignment="1">
      <alignment horizontal="center" vertical="center" wrapText="1" shrinkToFit="1"/>
    </xf>
    <xf numFmtId="164" fontId="9" fillId="0" borderId="0" xfId="0" applyFont="1" applyFill="1" applyAlignment="1">
      <alignment horizontal="center" vertical="center" wrapText="1"/>
    </xf>
    <xf numFmtId="164" fontId="13" fillId="0" borderId="1" xfId="0" applyFont="1" applyFill="1" applyBorder="1" applyAlignment="1">
      <alignment horizontal="center" vertical="center" wrapText="1"/>
    </xf>
    <xf numFmtId="164" fontId="13" fillId="0" borderId="3" xfId="0" applyFont="1" applyFill="1" applyBorder="1" applyAlignment="1">
      <alignment horizontal="center" vertical="center" wrapText="1"/>
    </xf>
    <xf numFmtId="175" fontId="71" fillId="0" borderId="0" xfId="1" applyNumberFormat="1" applyFont="1" applyFill="1" applyBorder="1" applyAlignment="1">
      <alignment horizontal="center" vertical="center" wrapText="1"/>
    </xf>
    <xf numFmtId="167" fontId="71" fillId="0" borderId="0" xfId="1" applyNumberFormat="1" applyFont="1" applyFill="1" applyBorder="1" applyAlignment="1">
      <alignment horizontal="center" vertical="center" wrapText="1"/>
    </xf>
    <xf numFmtId="164" fontId="72" fillId="0" borderId="4" xfId="0" applyFont="1" applyFill="1" applyBorder="1" applyAlignment="1">
      <alignment horizontal="center" vertical="center" wrapText="1"/>
    </xf>
    <xf numFmtId="170" fontId="3" fillId="0" borderId="0" xfId="0" applyNumberFormat="1" applyFont="1" applyFill="1"/>
    <xf numFmtId="189" fontId="4" fillId="0" borderId="0" xfId="0" applyNumberFormat="1" applyFont="1" applyFill="1"/>
    <xf numFmtId="164" fontId="4" fillId="0" borderId="0" xfId="0" applyFont="1" applyFill="1"/>
    <xf numFmtId="164" fontId="6" fillId="0" borderId="0" xfId="0" applyFont="1" applyFill="1" applyAlignment="1">
      <alignment horizontal="center" vertical="center" wrapText="1"/>
    </xf>
    <xf numFmtId="164" fontId="6" fillId="0" borderId="0" xfId="0" applyFont="1" applyFill="1"/>
    <xf numFmtId="164" fontId="13" fillId="0" borderId="0" xfId="0" applyFont="1" applyFill="1" applyAlignment="1">
      <alignment horizontal="center" vertical="center" wrapText="1"/>
    </xf>
    <xf numFmtId="170" fontId="3" fillId="0" borderId="11" xfId="0" applyNumberFormat="1" applyFont="1" applyFill="1" applyBorder="1"/>
    <xf numFmtId="190" fontId="4" fillId="0" borderId="11" xfId="0" applyNumberFormat="1" applyFont="1" applyFill="1" applyBorder="1"/>
    <xf numFmtId="164" fontId="4" fillId="0" borderId="11" xfId="0" applyFont="1" applyFill="1" applyBorder="1"/>
    <xf numFmtId="171" fontId="3" fillId="0" borderId="0" xfId="0" applyNumberFormat="1" applyFont="1" applyFill="1" applyAlignment="1">
      <alignment horizontal="center" vertical="center" wrapText="1"/>
    </xf>
    <xf numFmtId="164" fontId="3" fillId="0" borderId="0" xfId="0" applyFont="1" applyFill="1" applyAlignment="1">
      <alignment horizontal="center" vertical="center" wrapText="1"/>
    </xf>
    <xf numFmtId="164" fontId="3" fillId="0" borderId="12" xfId="0" applyFont="1" applyFill="1" applyBorder="1" applyAlignment="1">
      <alignment horizontal="center" vertical="center" wrapText="1"/>
    </xf>
    <xf numFmtId="171" fontId="3" fillId="0" borderId="12" xfId="0" applyNumberFormat="1" applyFont="1" applyFill="1" applyBorder="1" applyAlignment="1">
      <alignment horizontal="center" vertical="center" wrapText="1"/>
    </xf>
    <xf numFmtId="164" fontId="0" fillId="0" borderId="12" xfId="0" applyFill="1" applyBorder="1" applyAlignment="1">
      <alignment horizontal="center" vertical="center" wrapText="1"/>
    </xf>
    <xf numFmtId="164" fontId="0" fillId="0" borderId="3" xfId="0" applyFill="1" applyBorder="1" applyAlignment="1">
      <alignment horizontal="center" vertical="center" wrapText="1"/>
    </xf>
    <xf numFmtId="164" fontId="0" fillId="0" borderId="0" xfId="0" applyFill="1" applyAlignment="1">
      <alignment horizontal="center" vertical="center" wrapText="1"/>
    </xf>
    <xf numFmtId="164" fontId="6" fillId="0" borderId="4" xfId="0" applyFont="1" applyFill="1" applyBorder="1" applyAlignment="1">
      <alignment horizontal="center" vertical="center" wrapText="1"/>
    </xf>
    <xf numFmtId="171" fontId="3" fillId="0" borderId="3" xfId="0" applyNumberFormat="1" applyFont="1" applyFill="1" applyBorder="1" applyAlignment="1">
      <alignment horizontal="center" vertical="center" wrapText="1"/>
    </xf>
    <xf numFmtId="171" fontId="3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4" fontId="6" fillId="0" borderId="5" xfId="0" applyFont="1" applyFill="1" applyBorder="1" applyAlignment="1">
      <alignment horizontal="center" vertical="center" wrapText="1"/>
    </xf>
    <xf numFmtId="171" fontId="5" fillId="0" borderId="0" xfId="0" applyNumberFormat="1" applyFont="1" applyFill="1"/>
    <xf numFmtId="171" fontId="5" fillId="0" borderId="0" xfId="0" applyNumberFormat="1" applyFont="1" applyFill="1" applyAlignment="1">
      <alignment horizontal="center"/>
    </xf>
    <xf numFmtId="164" fontId="25" fillId="0" borderId="0" xfId="0" applyFont="1" applyFill="1"/>
    <xf numFmtId="171" fontId="3" fillId="0" borderId="0" xfId="0" applyNumberFormat="1" applyFont="1" applyFill="1"/>
    <xf numFmtId="167" fontId="25" fillId="0" borderId="0" xfId="0" applyNumberFormat="1" applyFont="1" applyFill="1" applyAlignment="1">
      <alignment horizontal="center"/>
    </xf>
    <xf numFmtId="167" fontId="4" fillId="0" borderId="0" xfId="0" applyNumberFormat="1" applyFont="1" applyFill="1"/>
    <xf numFmtId="167" fontId="25" fillId="0" borderId="0" xfId="0" applyNumberFormat="1" applyFont="1" applyFill="1"/>
    <xf numFmtId="173" fontId="25" fillId="0" borderId="0" xfId="2" applyNumberFormat="1" applyFont="1" applyFill="1"/>
    <xf numFmtId="164" fontId="28" fillId="0" borderId="0" xfId="0" applyFont="1" applyFill="1"/>
    <xf numFmtId="170" fontId="18" fillId="0" borderId="0" xfId="278" applyNumberFormat="1" applyFont="1" applyFill="1" applyAlignment="1">
      <alignment horizontal="left"/>
    </xf>
    <xf numFmtId="167" fontId="4" fillId="0" borderId="0" xfId="0" applyNumberFormat="1" applyFont="1" applyFill="1" applyAlignment="1">
      <alignment horizontal="center"/>
    </xf>
    <xf numFmtId="170" fontId="34" fillId="0" borderId="0" xfId="278" applyNumberFormat="1" applyFont="1" applyFill="1" applyAlignment="1">
      <alignment horizontal="left"/>
    </xf>
    <xf numFmtId="164" fontId="11" fillId="0" borderId="0" xfId="0" applyFont="1" applyFill="1"/>
    <xf numFmtId="171" fontId="18" fillId="0" borderId="0" xfId="0" applyNumberFormat="1" applyFont="1" applyFill="1" applyAlignment="1">
      <alignment horizontal="left"/>
    </xf>
    <xf numFmtId="171" fontId="35" fillId="0" borderId="0" xfId="0" applyNumberFormat="1" applyFont="1" applyFill="1" applyAlignment="1">
      <alignment horizontal="left" vertical="top"/>
    </xf>
    <xf numFmtId="167" fontId="3" fillId="0" borderId="0" xfId="0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center" vertical="center" wrapText="1"/>
    </xf>
    <xf numFmtId="164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Font="1" applyFill="1" applyBorder="1" applyAlignment="1">
      <alignment horizontal="center" vertical="center" wrapText="1"/>
    </xf>
    <xf numFmtId="164" fontId="6" fillId="0" borderId="2" xfId="0" quotePrefix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4" fontId="13" fillId="0" borderId="2" xfId="0" applyFont="1" applyFill="1" applyBorder="1" applyAlignment="1">
      <alignment horizontal="center" vertical="center" wrapText="1"/>
    </xf>
    <xf numFmtId="167" fontId="6" fillId="0" borderId="4" xfId="0" applyNumberFormat="1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center" vertical="center" wrapText="1"/>
    </xf>
    <xf numFmtId="164" fontId="6" fillId="0" borderId="0" xfId="0" applyFont="1" applyFill="1" applyAlignment="1">
      <alignment horizontal="left" vertical="center" wrapText="1"/>
    </xf>
    <xf numFmtId="164" fontId="0" fillId="0" borderId="0" xfId="0" applyFill="1" applyAlignment="1">
      <alignment horizontal="center" vertical="center"/>
    </xf>
    <xf numFmtId="167" fontId="6" fillId="0" borderId="0" xfId="0" applyNumberFormat="1" applyFont="1" applyFill="1" applyAlignment="1">
      <alignment vertical="center"/>
    </xf>
    <xf numFmtId="164" fontId="16" fillId="0" borderId="0" xfId="0" applyFont="1" applyFill="1" applyAlignment="1">
      <alignment vertical="center" wrapText="1"/>
    </xf>
    <xf numFmtId="164" fontId="4" fillId="0" borderId="0" xfId="0" applyFont="1" applyFill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64" fontId="4" fillId="0" borderId="6" xfId="0" applyFont="1" applyFill="1" applyBorder="1" applyAlignment="1">
      <alignment horizontal="left" vertical="center" wrapText="1"/>
    </xf>
    <xf numFmtId="164" fontId="11" fillId="0" borderId="6" xfId="0" applyFont="1" applyFill="1" applyBorder="1" applyAlignment="1">
      <alignment horizontal="justify" vertical="center" wrapText="1"/>
    </xf>
    <xf numFmtId="164" fontId="11" fillId="0" borderId="0" xfId="0" applyFont="1" applyFill="1" applyAlignment="1">
      <alignment horizontal="center"/>
    </xf>
    <xf numFmtId="164" fontId="16" fillId="0" borderId="0" xfId="0" applyFont="1" applyFill="1" applyAlignment="1">
      <alignment horizontal="center" vertical="center" wrapText="1"/>
    </xf>
    <xf numFmtId="164" fontId="11" fillId="0" borderId="11" xfId="0" applyFont="1" applyFill="1" applyBorder="1" applyAlignment="1">
      <alignment horizontal="center"/>
    </xf>
    <xf numFmtId="164" fontId="11" fillId="0" borderId="11" xfId="0" applyFont="1" applyFill="1" applyBorder="1"/>
    <xf numFmtId="164" fontId="3" fillId="0" borderId="5" xfId="0" applyFont="1" applyFill="1" applyBorder="1" applyAlignment="1">
      <alignment horizontal="center" vertical="center" wrapText="1"/>
    </xf>
    <xf numFmtId="164" fontId="16" fillId="0" borderId="5" xfId="0" applyFont="1" applyFill="1" applyBorder="1" applyAlignment="1">
      <alignment horizontal="center" vertical="center" wrapText="1"/>
    </xf>
    <xf numFmtId="171" fontId="32" fillId="0" borderId="5" xfId="0" applyNumberFormat="1" applyFont="1" applyFill="1" applyBorder="1" applyAlignment="1">
      <alignment horizontal="center" vertical="center" wrapText="1"/>
    </xf>
    <xf numFmtId="164" fontId="1" fillId="0" borderId="0" xfId="0" applyFont="1" applyFill="1"/>
    <xf numFmtId="186" fontId="3" fillId="0" borderId="5" xfId="269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167" fontId="11" fillId="0" borderId="0" xfId="0" applyNumberFormat="1" applyFont="1" applyFill="1" applyAlignment="1">
      <alignment horizontal="center"/>
    </xf>
    <xf numFmtId="171" fontId="15" fillId="0" borderId="0" xfId="0" applyNumberFormat="1" applyFont="1" applyFill="1"/>
    <xf numFmtId="171" fontId="15" fillId="0" borderId="0" xfId="0" applyNumberFormat="1" applyFont="1" applyFill="1" applyAlignment="1">
      <alignment horizontal="center"/>
    </xf>
    <xf numFmtId="167" fontId="28" fillId="0" borderId="0" xfId="0" applyNumberFormat="1" applyFont="1" applyFill="1" applyAlignment="1">
      <alignment horizontal="center"/>
    </xf>
    <xf numFmtId="164" fontId="20" fillId="0" borderId="0" xfId="0" applyFont="1" applyFill="1"/>
    <xf numFmtId="171" fontId="3" fillId="0" borderId="0" xfId="0" applyNumberFormat="1" applyFont="1" applyFill="1" applyAlignment="1">
      <alignment horizontal="right"/>
    </xf>
    <xf numFmtId="164" fontId="0" fillId="0" borderId="0" xfId="0" applyFill="1" applyAlignment="1">
      <alignment horizontal="center"/>
    </xf>
    <xf numFmtId="164" fontId="7" fillId="0" borderId="0" xfId="0" applyFont="1" applyFill="1" applyAlignment="1">
      <alignment horizontal="center"/>
    </xf>
    <xf numFmtId="171" fontId="3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>
      <alignment horizontal="center"/>
    </xf>
    <xf numFmtId="2" fontId="11" fillId="0" borderId="0" xfId="0" applyNumberFormat="1" applyFont="1" applyFill="1"/>
    <xf numFmtId="167" fontId="3" fillId="0" borderId="3" xfId="0" applyNumberFormat="1" applyFont="1" applyFill="1" applyBorder="1" applyAlignment="1">
      <alignment horizontal="center" vertical="center" wrapText="1"/>
    </xf>
    <xf numFmtId="187" fontId="3" fillId="0" borderId="0" xfId="0" applyNumberFormat="1" applyFont="1" applyFill="1" applyAlignment="1">
      <alignment horizontal="center"/>
    </xf>
    <xf numFmtId="167" fontId="11" fillId="0" borderId="0" xfId="0" applyNumberFormat="1" applyFont="1" applyFill="1"/>
    <xf numFmtId="0" fontId="11" fillId="0" borderId="0" xfId="0" applyNumberFormat="1" applyFont="1" applyFill="1"/>
    <xf numFmtId="171" fontId="3" fillId="0" borderId="0" xfId="0" applyNumberFormat="1" applyFont="1" applyFill="1" applyAlignment="1">
      <alignment horizontal="right" vertical="center"/>
    </xf>
    <xf numFmtId="17" fontId="0" fillId="0" borderId="0" xfId="0" applyNumberFormat="1" applyFill="1" applyAlignment="1">
      <alignment horizontal="center" vertical="center"/>
    </xf>
    <xf numFmtId="164" fontId="16" fillId="0" borderId="11" xfId="0" applyFont="1" applyFill="1" applyBorder="1" applyAlignment="1">
      <alignment vertical="center" wrapText="1"/>
    </xf>
    <xf numFmtId="164" fontId="0" fillId="0" borderId="3" xfId="0" applyFill="1" applyBorder="1" applyAlignment="1"/>
    <xf numFmtId="164" fontId="0" fillId="0" borderId="0" xfId="0" applyFill="1" applyAlignment="1">
      <alignment wrapText="1"/>
    </xf>
    <xf numFmtId="1" fontId="16" fillId="0" borderId="5" xfId="0" applyNumberFormat="1" applyFont="1" applyFill="1" applyBorder="1" applyAlignment="1">
      <alignment horizontal="center" vertical="center" wrapText="1"/>
    </xf>
    <xf numFmtId="1" fontId="3" fillId="0" borderId="5" xfId="0" quotePrefix="1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67" fontId="3" fillId="0" borderId="5" xfId="0" applyNumberFormat="1" applyFont="1" applyFill="1" applyBorder="1" applyAlignment="1">
      <alignment horizontal="center" vertical="center" wrapText="1"/>
    </xf>
    <xf numFmtId="165" fontId="25" fillId="0" borderId="0" xfId="1" applyFont="1" applyFill="1" applyAlignment="1">
      <alignment horizontal="center"/>
    </xf>
    <xf numFmtId="167" fontId="21" fillId="0" borderId="0" xfId="0" applyNumberFormat="1" applyFont="1" applyFill="1" applyAlignment="1">
      <alignment horizontal="center" vertical="center"/>
    </xf>
    <xf numFmtId="170" fontId="3" fillId="0" borderId="0" xfId="0" applyNumberFormat="1" applyFont="1" applyFill="1" applyAlignment="1">
      <alignment horizontal="right"/>
    </xf>
    <xf numFmtId="17" fontId="0" fillId="0" borderId="0" xfId="0" applyNumberFormat="1" applyFill="1" applyAlignment="1">
      <alignment vertical="center"/>
    </xf>
    <xf numFmtId="17" fontId="21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horizontal="center"/>
    </xf>
    <xf numFmtId="2" fontId="21" fillId="0" borderId="0" xfId="0" applyNumberFormat="1" applyFont="1" applyFill="1" applyAlignment="1">
      <alignment vertical="center"/>
    </xf>
    <xf numFmtId="167" fontId="21" fillId="0" borderId="0" xfId="0" applyNumberFormat="1" applyFont="1" applyFill="1" applyAlignment="1">
      <alignment horizontal="center"/>
    </xf>
    <xf numFmtId="17" fontId="3" fillId="0" borderId="0" xfId="0" applyNumberFormat="1" applyFont="1" applyFill="1"/>
    <xf numFmtId="170" fontId="3" fillId="0" borderId="0" xfId="269" applyNumberFormat="1" applyFont="1" applyFill="1"/>
    <xf numFmtId="164" fontId="6" fillId="0" borderId="0" xfId="269" applyFont="1" applyFill="1" applyAlignment="1">
      <alignment horizontal="center" vertical="center" wrapText="1"/>
    </xf>
    <xf numFmtId="164" fontId="6" fillId="0" borderId="0" xfId="269" applyFont="1" applyFill="1"/>
    <xf numFmtId="164" fontId="13" fillId="0" borderId="0" xfId="269" applyFont="1" applyFill="1" applyAlignment="1">
      <alignment horizontal="center" vertical="center" wrapText="1"/>
    </xf>
    <xf numFmtId="170" fontId="3" fillId="0" borderId="11" xfId="269" applyNumberFormat="1" applyFont="1" applyFill="1" applyBorder="1"/>
    <xf numFmtId="164" fontId="4" fillId="0" borderId="11" xfId="269" applyFont="1" applyFill="1" applyBorder="1" applyAlignment="1">
      <alignment horizontal="right"/>
    </xf>
    <xf numFmtId="164" fontId="4" fillId="0" borderId="11" xfId="269" applyFont="1" applyFill="1" applyBorder="1" applyAlignment="1">
      <alignment horizontal="center"/>
    </xf>
    <xf numFmtId="164" fontId="4" fillId="0" borderId="11" xfId="269" applyFont="1" applyFill="1" applyBorder="1"/>
    <xf numFmtId="167" fontId="4" fillId="0" borderId="11" xfId="269" applyNumberFormat="1" applyFont="1" applyFill="1" applyBorder="1" applyAlignment="1">
      <alignment horizontal="center"/>
    </xf>
    <xf numFmtId="171" fontId="3" fillId="0" borderId="0" xfId="269" applyNumberFormat="1" applyFont="1" applyFill="1" applyAlignment="1">
      <alignment horizontal="center" vertical="center" wrapText="1"/>
    </xf>
    <xf numFmtId="164" fontId="3" fillId="0" borderId="0" xfId="269" applyFont="1" applyFill="1" applyAlignment="1">
      <alignment horizontal="center" vertical="center" wrapText="1"/>
    </xf>
    <xf numFmtId="164" fontId="3" fillId="0" borderId="3" xfId="269" applyFont="1" applyFill="1" applyBorder="1" applyAlignment="1">
      <alignment horizontal="center" vertical="center" wrapText="1"/>
    </xf>
    <xf numFmtId="164" fontId="6" fillId="0" borderId="5" xfId="269" applyFont="1" applyFill="1" applyBorder="1" applyAlignment="1">
      <alignment horizontal="center" vertical="center" wrapText="1"/>
    </xf>
    <xf numFmtId="171" fontId="3" fillId="0" borderId="3" xfId="269" applyNumberFormat="1" applyFont="1" applyFill="1" applyBorder="1" applyAlignment="1">
      <alignment horizontal="center" vertical="center" wrapText="1"/>
    </xf>
    <xf numFmtId="164" fontId="33" fillId="0" borderId="5" xfId="269" applyFont="1" applyFill="1" applyBorder="1" applyAlignment="1">
      <alignment horizontal="center" vertical="center" wrapText="1"/>
    </xf>
    <xf numFmtId="164" fontId="13" fillId="0" borderId="5" xfId="269" applyFont="1" applyFill="1" applyBorder="1" applyAlignment="1">
      <alignment horizontal="center" vertical="center" wrapText="1"/>
    </xf>
    <xf numFmtId="164" fontId="13" fillId="0" borderId="3" xfId="269" applyFont="1" applyFill="1" applyBorder="1" applyAlignment="1">
      <alignment horizontal="center" vertical="center" wrapText="1"/>
    </xf>
    <xf numFmtId="164" fontId="6" fillId="0" borderId="3" xfId="269" applyFont="1" applyFill="1" applyBorder="1" applyAlignment="1">
      <alignment horizontal="center" vertical="center" wrapText="1"/>
    </xf>
    <xf numFmtId="171" fontId="3" fillId="0" borderId="5" xfId="269" applyNumberFormat="1" applyFont="1" applyFill="1" applyBorder="1" applyAlignment="1">
      <alignment horizontal="center" vertical="center" wrapText="1"/>
    </xf>
    <xf numFmtId="164" fontId="4" fillId="0" borderId="5" xfId="269" applyFont="1" applyFill="1" applyBorder="1" applyAlignment="1">
      <alignment horizontal="center" vertical="center" wrapText="1"/>
    </xf>
    <xf numFmtId="39" fontId="6" fillId="0" borderId="5" xfId="269" applyNumberFormat="1" applyFont="1" applyFill="1" applyBorder="1" applyAlignment="1">
      <alignment horizontal="center" vertical="center" wrapText="1"/>
    </xf>
    <xf numFmtId="171" fontId="3" fillId="0" borderId="0" xfId="269" applyNumberFormat="1" applyFont="1" applyFill="1"/>
    <xf numFmtId="171" fontId="3" fillId="0" borderId="0" xfId="269" applyNumberFormat="1" applyFont="1" applyFill="1" applyAlignment="1">
      <alignment horizontal="center"/>
    </xf>
    <xf numFmtId="167" fontId="4" fillId="0" borderId="0" xfId="269" applyNumberFormat="1" applyFont="1" applyFill="1" applyAlignment="1">
      <alignment horizontal="right"/>
    </xf>
    <xf numFmtId="1" fontId="8" fillId="0" borderId="0" xfId="269" applyNumberFormat="1" applyFont="1" applyFill="1" applyAlignment="1">
      <alignment vertical="center" wrapText="1"/>
    </xf>
    <xf numFmtId="1" fontId="4" fillId="0" borderId="0" xfId="269" applyNumberFormat="1" applyFont="1" applyFill="1"/>
    <xf numFmtId="164" fontId="8" fillId="0" borderId="0" xfId="269" applyFont="1" applyFill="1" applyAlignment="1">
      <alignment horizontal="center" vertical="center" wrapText="1"/>
    </xf>
    <xf numFmtId="167" fontId="11" fillId="0" borderId="0" xfId="269" applyNumberFormat="1" applyFont="1" applyFill="1" applyAlignment="1">
      <alignment horizontal="right"/>
    </xf>
    <xf numFmtId="164" fontId="11" fillId="0" borderId="0" xfId="269" applyFont="1" applyFill="1" applyAlignment="1">
      <alignment horizontal="center"/>
    </xf>
    <xf numFmtId="164" fontId="11" fillId="0" borderId="0" xfId="269" applyFont="1" applyFill="1" applyAlignment="1">
      <alignment horizontal="right"/>
    </xf>
    <xf numFmtId="167" fontId="4" fillId="0" borderId="0" xfId="269" applyNumberFormat="1" applyFont="1" applyFill="1"/>
    <xf numFmtId="170" fontId="3" fillId="0" borderId="0" xfId="269" applyNumberFormat="1" applyFont="1" applyFill="1" applyAlignment="1">
      <alignment horizontal="center"/>
    </xf>
    <xf numFmtId="0" fontId="3" fillId="0" borderId="0" xfId="269" applyNumberFormat="1" applyFont="1" applyFill="1"/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CB8611"/>
      <color rgb="FFC09D29"/>
      <color rgb="FF0766D4"/>
      <color rgb="FFF1FC72"/>
      <color rgb="FFF4F207"/>
      <color rgb="FFFDE11C"/>
      <color rgb="FFF0B928"/>
      <color rgb="FFFECC2B"/>
      <color rgb="FFFDF73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9125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5.0916078889437097E-2</v>
          </cell>
          <cell r="I217">
            <v>0.28019170738698501</v>
          </cell>
          <cell r="J217">
            <v>4.9039101364234297E-4</v>
          </cell>
          <cell r="K217">
            <v>9.9854980685922298E-3</v>
          </cell>
          <cell r="L217">
            <v>7.0567679378803497E-2</v>
          </cell>
          <cell r="M217">
            <v>0.10518755878053899</v>
          </cell>
          <cell r="N217">
            <v>1.2234704180773499E-2</v>
          </cell>
          <cell r="O217">
            <v>1.00239311148682E-2</v>
          </cell>
          <cell r="P217">
            <v>1.65593603759006E-3</v>
          </cell>
          <cell r="Q217">
            <v>2.9691256430221601E-2</v>
          </cell>
          <cell r="R217">
            <v>1.5874652868030501E-2</v>
          </cell>
          <cell r="S217">
            <v>2.3343081799267001E-3</v>
          </cell>
          <cell r="T217">
            <v>6.7174318863590697E-3</v>
          </cell>
          <cell r="U217">
            <v>1.30347312726997E-2</v>
          </cell>
          <cell r="V217">
            <v>3.3047793599772703E-2</v>
          </cell>
          <cell r="W217">
            <v>1.93998759969829</v>
          </cell>
          <cell r="X217">
            <v>1.3662565775542901</v>
          </cell>
          <cell r="Y217">
            <v>0.16655497213928999</v>
          </cell>
          <cell r="Z217">
            <v>4.2390551708795E-2</v>
          </cell>
          <cell r="AA217">
            <v>1.3284492703482099E-2</v>
          </cell>
          <cell r="AB217">
            <v>0.183050766813631</v>
          </cell>
          <cell r="AC217">
            <v>2.5108373255757599E-2</v>
          </cell>
          <cell r="AD217">
            <v>0.434959636363143</v>
          </cell>
          <cell r="AE217">
            <v>1.4557539534143E-2</v>
          </cell>
          <cell r="AF217">
            <v>8.8871286725337603E-2</v>
          </cell>
          <cell r="AG217">
            <v>0.13230114954737701</v>
          </cell>
          <cell r="AH217">
            <v>4.3098472118120196E-3</v>
          </cell>
          <cell r="AI217">
            <v>1.9742523101177E-4</v>
          </cell>
          <cell r="AJ217">
            <v>2.7764224336961399E-3</v>
          </cell>
          <cell r="AK217">
            <v>4.4875486390549696E-3</v>
          </cell>
          <cell r="AL217">
            <v>0.131153563797792</v>
          </cell>
          <cell r="AM217">
            <v>0.364020387424069</v>
          </cell>
          <cell r="AN217">
            <v>8.75898394203629E-2</v>
          </cell>
          <cell r="AO217">
            <v>1.5285610972850701E-2</v>
          </cell>
          <cell r="AP217">
            <v>0.11762313902822601</v>
          </cell>
          <cell r="AQ217">
            <v>5.2566764061367302E-2</v>
          </cell>
          <cell r="AR217">
            <v>0.16597519302114999</v>
          </cell>
          <cell r="AS217">
            <v>0.106466206833726</v>
          </cell>
          <cell r="AT217">
            <v>5.0203367764849002E-2</v>
          </cell>
          <cell r="AU217">
            <v>8.5563232119451202E-2</v>
          </cell>
          <cell r="AV217">
            <v>0.16801531442675999</v>
          </cell>
          <cell r="AW217">
            <v>0.14934260020080301</v>
          </cell>
          <cell r="AX217">
            <v>1.69091774347148E-2</v>
          </cell>
          <cell r="AY217">
            <v>0.12646102811401899</v>
          </cell>
          <cell r="AZ217">
            <v>6.6483124642393601E-2</v>
          </cell>
          <cell r="BA217">
            <v>5.2175487000406199E-3</v>
          </cell>
          <cell r="BB217">
            <v>0.145814787403832</v>
          </cell>
          <cell r="BC217">
            <v>0.47199720375431697</v>
          </cell>
          <cell r="BD217">
            <v>1.9453244628737699E-2</v>
          </cell>
          <cell r="BE217">
            <v>1.23216941131016E-2</v>
          </cell>
          <cell r="BF217">
            <v>0.17697333900995099</v>
          </cell>
          <cell r="BG217">
            <v>0.37804678363939498</v>
          </cell>
          <cell r="BH217">
            <v>6.0756784117075399E-2</v>
          </cell>
          <cell r="BI217">
            <v>0.51641002307315098</v>
          </cell>
          <cell r="BJ217">
            <v>6.9396590113446593E-2</v>
          </cell>
          <cell r="BK217">
            <v>0.21968499121980201</v>
          </cell>
          <cell r="BL217">
            <v>8.7633788411321002E-3</v>
          </cell>
          <cell r="BM217">
            <v>0.106034656337319</v>
          </cell>
          <cell r="BN217">
            <v>6.2038166998339299E-2</v>
          </cell>
          <cell r="BO217">
            <v>1.27629103699627E-2</v>
          </cell>
          <cell r="BP217">
            <v>4.1040784955687998E-2</v>
          </cell>
          <cell r="BQ217">
            <v>1.9440461847199001E-2</v>
          </cell>
          <cell r="BR217">
            <v>1.144345818162E-2</v>
          </cell>
          <cell r="BS217">
            <v>2.6154726050791399E-2</v>
          </cell>
          <cell r="BT217">
            <v>2.92689487940163E-2</v>
          </cell>
          <cell r="BU217">
            <v>0.45590227187292598</v>
          </cell>
          <cell r="BV217">
            <v>8.6262505710703902E-2</v>
          </cell>
          <cell r="BW217">
            <v>1.34742681000973E-2</v>
          </cell>
          <cell r="BX217">
            <v>4.1401536759824902E-3</v>
          </cell>
          <cell r="BY217">
            <v>1.39371817890595E-2</v>
          </cell>
          <cell r="BZ217">
            <v>7.2621724237098796E-3</v>
          </cell>
          <cell r="CA217">
            <v>5.2596434866964102E-2</v>
          </cell>
          <cell r="CB217">
            <v>1.82696215091342E-2</v>
          </cell>
          <cell r="CC217">
            <v>1.21004180629611E-2</v>
          </cell>
          <cell r="CD217">
            <v>4.1145495855983698E-2</v>
          </cell>
          <cell r="CE217">
            <v>1.6703316953914599E-2</v>
          </cell>
          <cell r="CF217">
            <v>0.347934160364129</v>
          </cell>
          <cell r="CG217">
            <v>0.56539716127009798</v>
          </cell>
          <cell r="CH217">
            <v>0.25440124778127599</v>
          </cell>
          <cell r="CI217">
            <v>0.13765928409765199</v>
          </cell>
          <cell r="CJ217">
            <v>1.2217815360148E-2</v>
          </cell>
          <cell r="CK217">
            <v>5.53528022841938E-2</v>
          </cell>
          <cell r="CL217">
            <v>1.7191772972740299E-2</v>
          </cell>
          <cell r="CM217">
            <v>4.9362934263836901E-2</v>
          </cell>
          <cell r="CN217">
            <v>0.23987676154315399</v>
          </cell>
          <cell r="CO217">
            <v>0.45427394839059698</v>
          </cell>
          <cell r="CP217">
            <v>4.0131482632639597E-2</v>
          </cell>
          <cell r="CQ217">
            <v>0.21508736305558701</v>
          </cell>
          <cell r="CR217">
            <v>0.111296217241246</v>
          </cell>
          <cell r="CS217">
            <v>1.23011142649707E-2</v>
          </cell>
          <cell r="CT217">
            <v>8.0719738561839199E-2</v>
          </cell>
          <cell r="CU217">
            <v>0.73063258040217205</v>
          </cell>
          <cell r="CV217">
            <v>0.192617423365392</v>
          </cell>
          <cell r="CW217">
            <v>3.85638744949772E-3</v>
          </cell>
          <cell r="CX217">
            <v>9.2616948437080602</v>
          </cell>
          <cell r="CY217">
            <v>9.5589497893520003E-2</v>
          </cell>
          <cell r="CZ217">
            <v>1.0462679560722701</v>
          </cell>
          <cell r="DA217">
            <v>2.0040450699344299</v>
          </cell>
          <cell r="DB217">
            <v>0.29275864740306701</v>
          </cell>
          <cell r="DC217">
            <v>6.2533727601221098E-2</v>
          </cell>
          <cell r="DD217">
            <v>0.37622282837085602</v>
          </cell>
          <cell r="DE217">
            <v>1.0205838948681999E-2</v>
          </cell>
          <cell r="DF217">
            <v>1.10928266292545</v>
          </cell>
          <cell r="DG217">
            <v>6.2159656925729501E-2</v>
          </cell>
          <cell r="DH217">
            <v>0.139550249106278</v>
          </cell>
          <cell r="DI217">
            <v>0.325733278762528</v>
          </cell>
          <cell r="DJ217">
            <v>9.8193124427141301E-2</v>
          </cell>
          <cell r="DK217">
            <v>0.232269538666455</v>
          </cell>
          <cell r="DL217">
            <v>0.154681770792888</v>
          </cell>
          <cell r="DM217">
            <v>6.5508069934243698E-3</v>
          </cell>
          <cell r="DN217">
            <v>1.9248943428494799E-4</v>
          </cell>
          <cell r="DO217">
            <v>0.42579552640163998</v>
          </cell>
          <cell r="DP217">
            <v>2.4097017115518801E-2</v>
          </cell>
          <cell r="DQ217">
            <v>0.29914528545341101</v>
          </cell>
          <cell r="DR217">
            <v>2.3607868481395799E-2</v>
          </cell>
          <cell r="DS217">
            <v>1.1261380147919E-2</v>
          </cell>
          <cell r="DT217">
            <v>4.8594111077551599E-2</v>
          </cell>
          <cell r="DU217">
            <v>0.174925717245805</v>
          </cell>
          <cell r="DV217">
            <v>3.8422456444296899E-2</v>
          </cell>
          <cell r="DW217">
            <v>0.227521455873091</v>
          </cell>
          <cell r="DX217">
            <v>1.1608536528108699</v>
          </cell>
          <cell r="DY217">
            <v>0.24454565086008101</v>
          </cell>
          <cell r="DZ217">
            <v>0.37474653617667703</v>
          </cell>
          <cell r="EA217">
            <v>0.36200833264365301</v>
          </cell>
          <cell r="EB217">
            <v>0.173388049299536</v>
          </cell>
          <cell r="EC217">
            <v>0.62475477206025898</v>
          </cell>
          <cell r="ED217">
            <v>7.4834221871283205E-2</v>
          </cell>
          <cell r="EE217">
            <v>0.16839762252454199</v>
          </cell>
          <cell r="EF217">
            <v>0.861051370271114</v>
          </cell>
          <cell r="EG217">
            <v>0.14795748401978001</v>
          </cell>
          <cell r="EH217">
            <v>0.22898389298661301</v>
          </cell>
          <cell r="EI217">
            <v>1.3036714725362599E-2</v>
          </cell>
          <cell r="EJ217">
            <v>8.1707548941686095E-2</v>
          </cell>
          <cell r="EK217">
            <v>0.22646132365802099</v>
          </cell>
          <cell r="EL217">
            <v>2.16824365883567E-2</v>
          </cell>
          <cell r="EM217">
            <v>7.32901537587278E-2</v>
          </cell>
          <cell r="EN217">
            <v>0.74330727802929197</v>
          </cell>
          <cell r="EO217">
            <v>9.1133902862728905E-2</v>
          </cell>
          <cell r="EP217">
            <v>0.35583391636791101</v>
          </cell>
          <cell r="EQ217">
            <v>0.38388039385170503</v>
          </cell>
          <cell r="ER217">
            <v>0.18254153714184199</v>
          </cell>
          <cell r="ES217">
            <v>0.186751279869492</v>
          </cell>
          <cell r="ET217">
            <v>3.0089927996541099E-2</v>
          </cell>
          <cell r="EU217">
            <v>0.20631851620188499</v>
          </cell>
          <cell r="EV217">
            <v>0.234023767209939</v>
          </cell>
          <cell r="EW217">
            <v>0.78756844915310398</v>
          </cell>
          <cell r="EX217">
            <v>0.11073782651363399</v>
          </cell>
          <cell r="EY217">
            <v>1.28052879645744E-2</v>
          </cell>
          <cell r="EZ217">
            <v>0.32589142969250201</v>
          </cell>
          <cell r="FA217">
            <v>1.9382019029481199E-2</v>
          </cell>
          <cell r="FB217">
            <v>0.44082651927267102</v>
          </cell>
          <cell r="FC217">
            <v>0.249551167740278</v>
          </cell>
          <cell r="FD217">
            <v>7.6214035277007597E-2</v>
          </cell>
          <cell r="FE217">
            <v>3.4992979327169001E-2</v>
          </cell>
          <cell r="FF217">
            <v>5.7420586110179903E-2</v>
          </cell>
          <cell r="FG217">
            <v>0.11523726781006</v>
          </cell>
          <cell r="FH217">
            <v>1.9981902152978698E-2</v>
          </cell>
          <cell r="FI217">
            <v>0.31698159286605998</v>
          </cell>
          <cell r="FJ217">
            <v>0.53696086650136299</v>
          </cell>
          <cell r="FK217">
            <v>0.31014169953223703</v>
          </cell>
          <cell r="FL217">
            <v>7.7175484747845899E-2</v>
          </cell>
          <cell r="FM217">
            <v>1.1142232101939899E-2</v>
          </cell>
          <cell r="FN217">
            <v>0.32334456559125402</v>
          </cell>
          <cell r="FO217">
            <v>0.24866830936838299</v>
          </cell>
          <cell r="FP217">
            <v>0.23887152805841799</v>
          </cell>
          <cell r="FQ217">
            <v>0.41488209743321097</v>
          </cell>
          <cell r="FR217">
            <v>0.34779259315621502</v>
          </cell>
          <cell r="FS217">
            <v>0.30652369956752301</v>
          </cell>
          <cell r="FT217">
            <v>6.9825472852745707E-2</v>
          </cell>
          <cell r="FU217">
            <v>0.45452892911642101</v>
          </cell>
          <cell r="FV217">
            <v>3.25197076740892</v>
          </cell>
          <cell r="FW217">
            <v>1.7564937748048</v>
          </cell>
          <cell r="FX217">
            <v>0.29474823546647899</v>
          </cell>
          <cell r="FY217">
            <v>2.1860830762330599</v>
          </cell>
          <cell r="FZ217">
            <v>7.2088671997769102E-3</v>
          </cell>
          <cell r="GA217">
            <v>0.18687942137309599</v>
          </cell>
          <cell r="GB217">
            <v>0.65621170431460696</v>
          </cell>
          <cell r="GC217">
            <v>1.1593140009021401</v>
          </cell>
          <cell r="GD217">
            <v>0.90877197496935203</v>
          </cell>
          <cell r="GE217">
            <v>2.4309808257863299</v>
          </cell>
          <cell r="GF217">
            <v>0.391944220993376</v>
          </cell>
          <cell r="GG217">
            <v>2.8111586640773199E-2</v>
          </cell>
          <cell r="GH217">
            <v>0.130196880985883</v>
          </cell>
          <cell r="GI217">
            <v>0.40159409048706801</v>
          </cell>
          <cell r="GJ217">
            <v>3.87400876689169E-2</v>
          </cell>
          <cell r="GK217">
            <v>4.9925233880120601E-2</v>
          </cell>
          <cell r="GL217">
            <v>6.6825008156078903E-3</v>
          </cell>
          <cell r="GM217">
            <v>0.20868291986666199</v>
          </cell>
          <cell r="GN217">
            <v>0.43741984575414899</v>
          </cell>
          <cell r="GO217">
            <v>0.176825209282053</v>
          </cell>
          <cell r="GP217">
            <v>2.8834393300444901E-2</v>
          </cell>
          <cell r="GQ217">
            <v>0.45928219225268402</v>
          </cell>
          <cell r="GR217">
            <v>1.54153111197572E-2</v>
          </cell>
          <cell r="GS217">
            <v>6.3907583325848005E-2</v>
          </cell>
          <cell r="GT217">
            <v>0.47239134962598101</v>
          </cell>
          <cell r="GU217">
            <v>0.33527086120400601</v>
          </cell>
          <cell r="GV217">
            <v>2.1980925237839601E-2</v>
          </cell>
          <cell r="GW217">
            <v>1.4190767406853399E-3</v>
          </cell>
          <cell r="GX217">
            <v>0.138428042050383</v>
          </cell>
          <cell r="GY217">
            <v>5.1087966277914801E-2</v>
          </cell>
          <cell r="GZ217">
            <v>7.2716215709538103E-4</v>
          </cell>
          <cell r="HA217">
            <v>8.4355798194951398E-2</v>
          </cell>
          <cell r="HB217">
            <v>1.3266506876875901E-2</v>
          </cell>
          <cell r="HC217">
            <v>5.7527034522973898E-2</v>
          </cell>
          <cell r="HD217">
            <v>3.8093443175243602E-2</v>
          </cell>
          <cell r="HE217">
            <v>0.66346033189674103</v>
          </cell>
          <cell r="HF217">
            <v>0.20121872057521001</v>
          </cell>
          <cell r="HG217">
            <v>7.1867546636926502E-2</v>
          </cell>
          <cell r="HH217">
            <v>0.326859033708089</v>
          </cell>
          <cell r="HI217">
            <v>8.7956077908608495E-3</v>
          </cell>
          <cell r="HJ217">
            <v>0.17493483936233001</v>
          </cell>
          <cell r="HK217">
            <v>2.10073443120198E-2</v>
          </cell>
          <cell r="HL217">
            <v>8.6036610101068393E-3</v>
          </cell>
          <cell r="HM217">
            <v>0.26116823518360199</v>
          </cell>
          <cell r="HN217">
            <v>1.5819815574014899</v>
          </cell>
          <cell r="HO217">
            <v>7.6816648210208005E-2</v>
          </cell>
          <cell r="HP217">
            <v>9.3474198865861099E-2</v>
          </cell>
          <cell r="HQ217">
            <v>1.4190711609834099</v>
          </cell>
          <cell r="HR217">
            <v>0.43903955088241198</v>
          </cell>
          <cell r="HS217">
            <v>1.0196466006379801E-2</v>
          </cell>
          <cell r="HT217">
            <v>3.64538775522577E-2</v>
          </cell>
          <cell r="HU217">
            <v>0.278034347108155</v>
          </cell>
          <cell r="HV217">
            <v>9.0995046200864904E-2</v>
          </cell>
          <cell r="HW217">
            <v>0.26434988756410799</v>
          </cell>
          <cell r="HX217">
            <v>6.0934263673763402E-2</v>
          </cell>
          <cell r="HY217">
            <v>1.02769317867162E-2</v>
          </cell>
          <cell r="HZ217">
            <v>0.71986464617796997</v>
          </cell>
          <cell r="IA217">
            <v>0.151425204361188</v>
          </cell>
          <cell r="IB217">
            <v>5.6246505402579097E-2</v>
          </cell>
          <cell r="IC217">
            <v>0.11529858484186201</v>
          </cell>
          <cell r="ID217">
            <v>0.21341531153149201</v>
          </cell>
          <cell r="IE217">
            <v>2.3131080713646602E-3</v>
          </cell>
          <cell r="IF217">
            <v>1.6512814291323101E-4</v>
          </cell>
          <cell r="IG217">
            <v>1.8891168130964399E-2</v>
          </cell>
          <cell r="IH217">
            <v>7.0639437748845596E-2</v>
          </cell>
          <cell r="II217">
            <v>0.13246838939029401</v>
          </cell>
          <cell r="IJ217">
            <v>0.11271618358833101</v>
          </cell>
          <cell r="IK217">
            <v>0.19323105913098601</v>
          </cell>
          <cell r="IL217">
            <v>1.9354306717437399E-2</v>
          </cell>
          <cell r="IM217">
            <v>0.32651746159912698</v>
          </cell>
          <cell r="IN217">
            <v>3.3563701187601297E-2</v>
          </cell>
          <cell r="IO217">
            <v>2.5885898913619702E-2</v>
          </cell>
          <cell r="IP217">
            <v>0.24498078256391001</v>
          </cell>
          <cell r="IQ217">
            <v>3.6791695651790302E-2</v>
          </cell>
          <cell r="IR217">
            <v>7.6862024801177306E-2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</v>
          </cell>
          <cell r="E3">
            <v>90.811590211620896</v>
          </cell>
          <cell r="F3">
            <v>101.66001924848599</v>
          </cell>
          <cell r="G3">
            <v>97.0409503843903</v>
          </cell>
          <cell r="H3">
            <v>100.67705828131901</v>
          </cell>
          <cell r="I3">
            <v>100.904914923324</v>
          </cell>
          <cell r="J3">
            <v>100.420417371658</v>
          </cell>
          <cell r="K3">
            <v>98.205557531290395</v>
          </cell>
          <cell r="L3">
            <v>101.53137298623</v>
          </cell>
          <cell r="M3">
            <v>104.589100189421</v>
          </cell>
          <cell r="N3">
            <v>99.543618263973997</v>
          </cell>
          <cell r="O3">
            <v>103.58687036261099</v>
          </cell>
          <cell r="P3">
            <v>104.295111131106</v>
          </cell>
          <cell r="Q3">
            <v>94.621549923515403</v>
          </cell>
          <cell r="R3">
            <v>104.33393449698799</v>
          </cell>
          <cell r="S3">
            <v>99.753443614142299</v>
          </cell>
          <cell r="T3">
            <v>103.57922127928499</v>
          </cell>
          <cell r="U3">
            <v>106.32426757926299</v>
          </cell>
          <cell r="V3">
            <v>104.22648356961901</v>
          </cell>
          <cell r="W3">
            <v>103.12304970336</v>
          </cell>
          <cell r="X3">
            <v>104.627940027939</v>
          </cell>
          <cell r="Y3">
            <v>109.16693878376999</v>
          </cell>
          <cell r="Z3">
            <v>106.400153735244</v>
          </cell>
          <cell r="AA3">
            <v>108.941232994971</v>
          </cell>
          <cell r="AB3">
            <v>108.235171017502</v>
          </cell>
          <cell r="AC3">
            <v>99.5093394992914</v>
          </cell>
          <cell r="AD3">
            <v>109.10879201394</v>
          </cell>
          <cell r="AE3">
            <v>103.84292255452</v>
          </cell>
          <cell r="AF3">
            <v>107.87905224427099</v>
          </cell>
          <cell r="AG3">
            <v>109.538559098595</v>
          </cell>
          <cell r="AH3">
            <v>110.31511148500999</v>
          </cell>
          <cell r="AI3">
            <v>110.24125123955</v>
          </cell>
          <cell r="AJ3">
            <v>109.520589839743</v>
          </cell>
          <cell r="AK3">
            <v>112.85032460508</v>
          </cell>
          <cell r="AL3">
            <v>111.86383934164</v>
          </cell>
          <cell r="AM3">
            <v>112.055375693389</v>
          </cell>
          <cell r="AN3">
            <v>113.396934707024</v>
          </cell>
          <cell r="AO3">
            <v>101.774307225646</v>
          </cell>
          <cell r="AP3">
            <v>112.08027036023201</v>
          </cell>
          <cell r="AQ3">
            <v>108.934631420383</v>
          </cell>
          <cell r="AR3">
            <v>111.577615029101</v>
          </cell>
          <cell r="AS3">
            <v>111.75234922640701</v>
          </cell>
          <cell r="AT3">
            <v>113.215044850875</v>
          </cell>
          <cell r="AU3">
            <v>112.288087637693</v>
          </cell>
          <cell r="AV3">
            <v>112.362600118736</v>
          </cell>
          <cell r="AW3">
            <v>117.70295245458099</v>
          </cell>
          <cell r="AX3">
            <v>114.206322529773</v>
          </cell>
          <cell r="AY3">
            <v>115.91816862131</v>
          </cell>
        </row>
        <row r="4">
          <cell r="C4" t="str">
            <v>MINING</v>
          </cell>
          <cell r="D4">
            <v>107.235677322691</v>
          </cell>
          <cell r="E4">
            <v>96.261929728059599</v>
          </cell>
          <cell r="F4">
            <v>107.744308673999</v>
          </cell>
          <cell r="G4">
            <v>96.050619810336499</v>
          </cell>
          <cell r="H4">
            <v>103.503921179025</v>
          </cell>
          <cell r="I4">
            <v>96.875211649943694</v>
          </cell>
          <cell r="J4">
            <v>100.081228487424</v>
          </cell>
          <cell r="K4">
            <v>91.268326310178395</v>
          </cell>
          <cell r="L4">
            <v>96.827098942426503</v>
          </cell>
          <cell r="M4">
            <v>100.11564370001</v>
          </cell>
          <cell r="N4">
            <v>98.746074318316801</v>
          </cell>
          <cell r="O4">
            <v>105.289959877589</v>
          </cell>
          <cell r="P4">
            <v>106.92705862885499</v>
          </cell>
          <cell r="Q4">
            <v>98.448049395911099</v>
          </cell>
          <cell r="R4">
            <v>104.026782714934</v>
          </cell>
          <cell r="S4">
            <v>97.691486020118703</v>
          </cell>
          <cell r="T4">
            <v>102.428312137596</v>
          </cell>
          <cell r="U4">
            <v>103.722401905178</v>
          </cell>
          <cell r="V4">
            <v>103.310360041227</v>
          </cell>
          <cell r="W4">
            <v>94.821744238819903</v>
          </cell>
          <cell r="X4">
            <v>96.483383535713699</v>
          </cell>
          <cell r="Y4">
            <v>104.347295310335</v>
          </cell>
          <cell r="Z4">
            <v>104.53285075740099</v>
          </cell>
          <cell r="AA4">
            <v>111.824753473819</v>
          </cell>
          <cell r="AB4">
            <v>108.584123747324</v>
          </cell>
          <cell r="AC4">
            <v>98.906937311648605</v>
          </cell>
          <cell r="AD4">
            <v>107.309416700772</v>
          </cell>
          <cell r="AE4">
            <v>96.864392549897701</v>
          </cell>
          <cell r="AF4">
            <v>98.634509335650705</v>
          </cell>
          <cell r="AG4">
            <v>103.227217949826</v>
          </cell>
          <cell r="AH4">
            <v>101.30301910398801</v>
          </cell>
          <cell r="AI4">
            <v>101.06570653147899</v>
          </cell>
          <cell r="AJ4">
            <v>98.255076015064404</v>
          </cell>
          <cell r="AK4">
            <v>104.87360026951799</v>
          </cell>
          <cell r="AL4">
            <v>106.586976495372</v>
          </cell>
          <cell r="AM4">
            <v>107.253690930166</v>
          </cell>
          <cell r="AN4">
            <v>107.63355702922399</v>
          </cell>
          <cell r="AO4">
            <v>94.426955592035199</v>
          </cell>
          <cell r="AP4">
            <v>105.61364778079501</v>
          </cell>
          <cell r="AQ4">
            <v>100.096035085</v>
          </cell>
          <cell r="AR4">
            <v>100.129750268593</v>
          </cell>
          <cell r="AS4">
            <v>97.443888747997306</v>
          </cell>
          <cell r="AT4">
            <v>95.456746808402102</v>
          </cell>
          <cell r="AU4">
            <v>94.850108331095498</v>
          </cell>
          <cell r="AV4">
            <v>93.546907912189496</v>
          </cell>
          <cell r="AW4">
            <v>106.492554393066</v>
          </cell>
          <cell r="AX4">
            <v>103.54574226221</v>
          </cell>
          <cell r="AY4">
            <v>108.352653880958</v>
          </cell>
        </row>
        <row r="5">
          <cell r="C5" t="str">
            <v>MFG</v>
          </cell>
          <cell r="D5">
            <v>99.035337863352396</v>
          </cell>
          <cell r="E5">
            <v>89.0045215452528</v>
          </cell>
          <cell r="F5">
            <v>99.182022234858096</v>
          </cell>
          <cell r="G5">
            <v>97.006731047430193</v>
          </cell>
          <cell r="H5">
            <v>99.450913674731098</v>
          </cell>
          <cell r="I5">
            <v>102.564631614871</v>
          </cell>
          <cell r="J5">
            <v>100.570495478425</v>
          </cell>
          <cell r="K5">
            <v>100.38914054396299</v>
          </cell>
          <cell r="L5">
            <v>103.401118653913</v>
          </cell>
          <cell r="M5">
            <v>106.314535489129</v>
          </cell>
          <cell r="N5">
            <v>100.026279055746</v>
          </cell>
          <cell r="O5">
            <v>103.054799541839</v>
          </cell>
          <cell r="P5">
            <v>103.20468184134801</v>
          </cell>
          <cell r="Q5">
            <v>92.880771302921005</v>
          </cell>
          <cell r="R5">
            <v>103.694103537773</v>
          </cell>
          <cell r="S5">
            <v>99.451696170036001</v>
          </cell>
          <cell r="T5">
            <v>103.139987590782</v>
          </cell>
          <cell r="U5">
            <v>107.148757909118</v>
          </cell>
          <cell r="V5">
            <v>104.26792786234699</v>
          </cell>
          <cell r="W5">
            <v>105.157764722243</v>
          </cell>
          <cell r="X5">
            <v>107.379794713525</v>
          </cell>
          <cell r="Y5">
            <v>110.767574713106</v>
          </cell>
          <cell r="Z5">
            <v>107.022596662438</v>
          </cell>
          <cell r="AA5">
            <v>107.88308487884601</v>
          </cell>
          <cell r="AB5">
            <v>108.256456659677</v>
          </cell>
          <cell r="AC5">
            <v>99.733721479052605</v>
          </cell>
          <cell r="AD5">
            <v>109.50404034158601</v>
          </cell>
          <cell r="AE5">
            <v>105.908142659335</v>
          </cell>
          <cell r="AF5">
            <v>110.562709905486</v>
          </cell>
          <cell r="AG5">
            <v>111.82158016281601</v>
          </cell>
          <cell r="AH5">
            <v>113.10438604251</v>
          </cell>
          <cell r="AI5">
            <v>112.954868894697</v>
          </cell>
          <cell r="AJ5">
            <v>113.669722727253</v>
          </cell>
          <cell r="AK5">
            <v>115.470943123846</v>
          </cell>
          <cell r="AL5">
            <v>113.871453291861</v>
          </cell>
          <cell r="AM5">
            <v>113.72016318302499</v>
          </cell>
          <cell r="AN5">
            <v>115.720319861706</v>
          </cell>
          <cell r="AO5">
            <v>104.428600772265</v>
          </cell>
          <cell r="AP5">
            <v>114.008810108277</v>
          </cell>
          <cell r="AQ5">
            <v>111.561992076466</v>
          </cell>
          <cell r="AR5">
            <v>115.140182195241</v>
          </cell>
          <cell r="AS5">
            <v>116.875097837333</v>
          </cell>
          <cell r="AT5">
            <v>118.998813854048</v>
          </cell>
          <cell r="AU5">
            <v>117.789893891042</v>
          </cell>
          <cell r="AV5">
            <v>119.123086573043</v>
          </cell>
          <cell r="AW5">
            <v>121.673695843115</v>
          </cell>
          <cell r="AX5">
            <v>118.07452392486</v>
          </cell>
          <cell r="AY5">
            <v>118.67555222509201</v>
          </cell>
        </row>
        <row r="6">
          <cell r="C6" t="str">
            <v>ELEC</v>
          </cell>
          <cell r="D6">
            <v>98.012991244349806</v>
          </cell>
          <cell r="E6">
            <v>88.746097728873295</v>
          </cell>
          <cell r="F6">
            <v>104.10893762241901</v>
          </cell>
          <cell r="G6">
            <v>101.157770360328</v>
          </cell>
          <cell r="H6">
            <v>102.587035991728</v>
          </cell>
          <cell r="I6">
            <v>99.091976715668807</v>
          </cell>
          <cell r="J6">
            <v>100.160740964152</v>
          </cell>
          <cell r="K6">
            <v>102.03642112015601</v>
          </cell>
          <cell r="L6">
            <v>100.114688932609</v>
          </cell>
          <cell r="M6">
            <v>103.784430514313</v>
          </cell>
          <cell r="N6">
            <v>97.593778631805407</v>
          </cell>
          <cell r="O6">
            <v>102.605130173598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</v>
          </cell>
          <cell r="AJ6">
            <v>109.517</v>
          </cell>
          <cell r="AK6">
            <v>116.12169536708799</v>
          </cell>
          <cell r="AL6">
            <v>111.200501255688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113.26616449996099</v>
          </cell>
          <cell r="AT6">
            <v>121.018304054981</v>
          </cell>
          <cell r="AU6">
            <v>121.783732213013</v>
          </cell>
          <cell r="AV6">
            <v>114.10510735905299</v>
          </cell>
          <cell r="AW6">
            <v>119.33098094562899</v>
          </cell>
          <cell r="AX6">
            <v>114.80299241390099</v>
          </cell>
          <cell r="AY6">
            <v>116.215404230724</v>
          </cell>
        </row>
        <row r="7">
          <cell r="C7" t="str">
            <v>CRUDE</v>
          </cell>
          <cell r="D7">
            <v>109.017382480592</v>
          </cell>
          <cell r="E7">
            <v>97.404365544499498</v>
          </cell>
          <cell r="F7">
            <v>111.448033941468</v>
          </cell>
          <cell r="G7">
            <v>100.314084230554</v>
          </cell>
          <cell r="H7">
            <v>105.980895046467</v>
          </cell>
          <cell r="I7">
            <v>92.410811951361097</v>
          </cell>
          <cell r="J7">
            <v>95.267232639091603</v>
          </cell>
          <cell r="K7">
            <v>90.287946515140106</v>
          </cell>
          <cell r="L7">
            <v>96.727403865713597</v>
          </cell>
          <cell r="M7">
            <v>96.831180322243398</v>
          </cell>
          <cell r="N7">
            <v>99.847024559410798</v>
          </cell>
          <cell r="O7">
            <v>104.463638903458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97.285065091030006</v>
          </cell>
          <cell r="AJ7">
            <v>96.335999999999999</v>
          </cell>
          <cell r="AK7">
            <v>100.232537510063</v>
          </cell>
          <cell r="AL7">
            <v>103.323982068378</v>
          </cell>
          <cell r="AM7">
            <v>98.236000000000004</v>
          </cell>
          <cell r="AN7">
            <v>106.156918542124</v>
          </cell>
          <cell r="AO7">
            <v>94.386176843104195</v>
          </cell>
          <cell r="AP7">
            <v>105.63336209587099</v>
          </cell>
          <cell r="AQ7">
            <v>98.524124772890602</v>
          </cell>
          <cell r="AR7">
            <v>100.53214601842301</v>
          </cell>
          <cell r="AS7">
            <v>101.028425670782</v>
          </cell>
          <cell r="AT7">
            <v>101.879424551488</v>
          </cell>
          <cell r="AU7">
            <v>92.246858054634799</v>
          </cell>
          <cell r="AV7">
            <v>91.257585185684704</v>
          </cell>
          <cell r="AW7">
            <v>101.59464386793501</v>
          </cell>
          <cell r="AX7">
            <v>97.928563168743693</v>
          </cell>
          <cell r="AY7">
            <v>100.694620461141</v>
          </cell>
        </row>
        <row r="8">
          <cell r="C8" t="str">
            <v>N.GAS</v>
          </cell>
          <cell r="D8">
            <v>105.55096456841299</v>
          </cell>
          <cell r="E8">
            <v>95.181685792993306</v>
          </cell>
          <cell r="F8">
            <v>104.242206674253</v>
          </cell>
          <cell r="G8">
            <v>92.019249718436996</v>
          </cell>
          <cell r="H8">
            <v>101.16178872911701</v>
          </cell>
          <cell r="I8">
            <v>101.09657851249</v>
          </cell>
          <cell r="J8">
            <v>104.63316019664001</v>
          </cell>
          <cell r="K8">
            <v>92.195336223918503</v>
          </cell>
          <cell r="L8">
            <v>96.921366822009205</v>
          </cell>
          <cell r="M8">
            <v>103.221307574272</v>
          </cell>
          <cell r="N8">
            <v>97.705057568283806</v>
          </cell>
          <cell r="O8">
            <v>106.071297619174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101.195736474464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</v>
          </cell>
          <cell r="AJ8">
            <v>100.07</v>
          </cell>
          <cell r="AK8">
            <v>109.262013015354</v>
          </cell>
          <cell r="AL8">
            <v>109.672340144858</v>
          </cell>
          <cell r="AM8">
            <v>115.78</v>
          </cell>
          <cell r="AN8">
            <v>109.02981032154899</v>
          </cell>
          <cell r="AO8">
            <v>94.465514428845395</v>
          </cell>
          <cell r="AP8">
            <v>105.595006672919</v>
          </cell>
          <cell r="AQ8">
            <v>101.582373798028</v>
          </cell>
          <cell r="AR8">
            <v>99.749260124643797</v>
          </cell>
          <cell r="AS8">
            <v>94.054486721959506</v>
          </cell>
          <cell r="AT8">
            <v>89.383706573656198</v>
          </cell>
          <cell r="AU8">
            <v>97.3116429592461</v>
          </cell>
          <cell r="AV8">
            <v>95.711604567466694</v>
          </cell>
          <cell r="AW8">
            <v>111.123832634812</v>
          </cell>
          <cell r="AX8">
            <v>108.85713355490201</v>
          </cell>
          <cell r="AY8">
            <v>115.59379954292901</v>
          </cell>
        </row>
        <row r="9">
          <cell r="C9">
            <v>101</v>
          </cell>
          <cell r="D9">
            <v>117.495291523647</v>
          </cell>
          <cell r="E9">
            <v>110.62254882723801</v>
          </cell>
          <cell r="F9">
            <v>100.92737544248099</v>
          </cell>
          <cell r="G9">
            <v>104.414797070239</v>
          </cell>
          <cell r="H9">
            <v>91.082711459173893</v>
          </cell>
          <cell r="I9">
            <v>83.586014926855697</v>
          </cell>
          <cell r="J9">
            <v>99.685397876150603</v>
          </cell>
          <cell r="K9">
            <v>101.78658892092901</v>
          </cell>
          <cell r="L9">
            <v>92.380495268393304</v>
          </cell>
          <cell r="M9">
            <v>92.739787600362007</v>
          </cell>
          <cell r="N9">
            <v>98.775165590889003</v>
          </cell>
          <cell r="O9">
            <v>106.503825493642</v>
          </cell>
          <cell r="P9">
            <v>120.025769793357</v>
          </cell>
          <cell r="Q9">
            <v>116.02923978391399</v>
          </cell>
          <cell r="R9">
            <v>108.261976159987</v>
          </cell>
          <cell r="S9">
            <v>95.203913575992203</v>
          </cell>
          <cell r="T9">
            <v>84.586133781699601</v>
          </cell>
          <cell r="U9">
            <v>75.648510469076598</v>
          </cell>
          <cell r="V9">
            <v>101.638491032641</v>
          </cell>
          <cell r="W9">
            <v>98.409109288672596</v>
          </cell>
          <cell r="X9">
            <v>90.003841294293807</v>
          </cell>
          <cell r="Y9">
            <v>94.555842961583494</v>
          </cell>
          <cell r="Z9">
            <v>109.45307018767799</v>
          </cell>
          <cell r="AA9">
            <v>114.71981898800099</v>
          </cell>
          <cell r="AB9">
            <v>128.93025293301599</v>
          </cell>
          <cell r="AC9">
            <v>135.33595103983399</v>
          </cell>
          <cell r="AD9">
            <v>112.903508120024</v>
          </cell>
          <cell r="AE9">
            <v>111.188602124702</v>
          </cell>
          <cell r="AF9">
            <v>96.187046530233403</v>
          </cell>
          <cell r="AG9">
            <v>80.812379466077701</v>
          </cell>
          <cell r="AH9">
            <v>123.49196212888199</v>
          </cell>
          <cell r="AI9">
            <v>108.106858620571</v>
          </cell>
          <cell r="AJ9">
            <v>98.013744197970894</v>
          </cell>
          <cell r="AK9">
            <v>101.536489836824</v>
          </cell>
          <cell r="AL9">
            <v>118.470792111702</v>
          </cell>
          <cell r="AM9">
            <v>136.581999411769</v>
          </cell>
          <cell r="AN9">
            <v>144.766965958414</v>
          </cell>
          <cell r="AO9">
            <v>128.72195768218299</v>
          </cell>
          <cell r="AP9">
            <v>128.363202849305</v>
          </cell>
          <cell r="AQ9">
            <v>131.16217155053599</v>
          </cell>
          <cell r="AR9">
            <v>126.892107418701</v>
          </cell>
          <cell r="AS9">
            <v>104.45238908508701</v>
          </cell>
          <cell r="AT9">
            <v>149.59646673245501</v>
          </cell>
          <cell r="AU9">
            <v>113.647857392164</v>
          </cell>
          <cell r="AV9">
            <v>105.245399664975</v>
          </cell>
          <cell r="AW9">
            <v>110.97461833355401</v>
          </cell>
          <cell r="AX9">
            <v>110.51205699635599</v>
          </cell>
          <cell r="AY9">
            <v>141.991015127303</v>
          </cell>
        </row>
        <row r="10">
          <cell r="C10">
            <v>10101</v>
          </cell>
          <cell r="D10">
            <v>104.21462248520101</v>
          </cell>
          <cell r="E10">
            <v>108.286036350622</v>
          </cell>
          <cell r="F10">
            <v>93.432859019279206</v>
          </cell>
          <cell r="G10">
            <v>111.046980135336</v>
          </cell>
          <cell r="H10">
            <v>90.763235224645896</v>
          </cell>
          <cell r="I10">
            <v>96.213349166070202</v>
          </cell>
          <cell r="J10">
            <v>97.579894266413703</v>
          </cell>
          <cell r="K10">
            <v>99.636705036610394</v>
          </cell>
          <cell r="L10">
            <v>108.18349315646</v>
          </cell>
          <cell r="M10">
            <v>104.32155709362</v>
          </cell>
          <cell r="N10">
            <v>92.629318071846299</v>
          </cell>
          <cell r="O10">
            <v>93.691949993896202</v>
          </cell>
          <cell r="P10">
            <v>106.459077000485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105.82348125625801</v>
          </cell>
          <cell r="AJ10">
            <v>114.78100000000001</v>
          </cell>
          <cell r="AK10">
            <v>114.21683180086001</v>
          </cell>
          <cell r="AL10">
            <v>111.09947140145</v>
          </cell>
          <cell r="AM10">
            <v>122.113</v>
          </cell>
          <cell r="AN10">
            <v>123.440068605406</v>
          </cell>
          <cell r="AO10">
            <v>117.717269947471</v>
          </cell>
          <cell r="AP10">
            <v>117.118134877605</v>
          </cell>
          <cell r="AQ10">
            <v>114.470368938569</v>
          </cell>
          <cell r="AR10">
            <v>100.01749850540099</v>
          </cell>
          <cell r="AS10">
            <v>100.230977347169</v>
          </cell>
          <cell r="AT10">
            <v>126.031973333671</v>
          </cell>
          <cell r="AU10">
            <v>110.48006847124699</v>
          </cell>
          <cell r="AV10">
            <v>124.70216965401499</v>
          </cell>
          <cell r="AW10">
            <v>125.85048184198401</v>
          </cell>
          <cell r="AX10">
            <v>109.56543343651801</v>
          </cell>
          <cell r="AY10">
            <v>124.925179607103</v>
          </cell>
        </row>
        <row r="11">
          <cell r="C11">
            <v>10102</v>
          </cell>
          <cell r="D11">
            <v>120.10413695952001</v>
          </cell>
          <cell r="E11">
            <v>111.29359062612301</v>
          </cell>
          <cell r="F11">
            <v>102.74343681148601</v>
          </cell>
          <cell r="G11">
            <v>102.293772009489</v>
          </cell>
          <cell r="H11">
            <v>91.122509004655399</v>
          </cell>
          <cell r="I11">
            <v>81.309129301720006</v>
          </cell>
          <cell r="J11">
            <v>100.290094381724</v>
          </cell>
          <cell r="K11">
            <v>102.404031354285</v>
          </cell>
          <cell r="L11">
            <v>89.315752214271797</v>
          </cell>
          <cell r="M11">
            <v>90.761795623275702</v>
          </cell>
          <cell r="N11">
            <v>100.25785631685901</v>
          </cell>
          <cell r="O11">
            <v>108.103895396591</v>
          </cell>
          <cell r="P11">
            <v>122.690801537626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</v>
          </cell>
          <cell r="AJ11">
            <v>94.762</v>
          </cell>
          <cell r="AK11">
            <v>99.370878210192302</v>
          </cell>
          <cell r="AL11">
            <v>120.249129244437</v>
          </cell>
          <cell r="AM11">
            <v>138.179</v>
          </cell>
          <cell r="AN11">
            <v>149.09258341070401</v>
          </cell>
          <cell r="AO11">
            <v>130.860308028741</v>
          </cell>
          <cell r="AP11">
            <v>130.44949259837901</v>
          </cell>
          <cell r="AQ11">
            <v>134.24535253813599</v>
          </cell>
          <cell r="AR11">
            <v>131.74825775004101</v>
          </cell>
          <cell r="AS11">
            <v>105.27536612526301</v>
          </cell>
          <cell r="AT11">
            <v>155.01708588593701</v>
          </cell>
          <cell r="AU11">
            <v>114.549003598352</v>
          </cell>
          <cell r="AV11">
            <v>101.837864187824</v>
          </cell>
          <cell r="AW11">
            <v>108.571667346659</v>
          </cell>
          <cell r="AX11">
            <v>111.06801941209299</v>
          </cell>
          <cell r="AY11">
            <v>144.03261627101401</v>
          </cell>
        </row>
        <row r="12">
          <cell r="C12">
            <v>10103</v>
          </cell>
          <cell r="D12">
            <v>117.569984675108</v>
          </cell>
          <cell r="E12">
            <v>108.945337567857</v>
          </cell>
          <cell r="F12">
            <v>86.832087080392597</v>
          </cell>
          <cell r="G12">
            <v>116.433113836641</v>
          </cell>
          <cell r="H12">
            <v>86.887669652755093</v>
          </cell>
          <cell r="I12">
            <v>83.796452307134302</v>
          </cell>
          <cell r="J12">
            <v>98.174010970983701</v>
          </cell>
          <cell r="K12">
            <v>100.243344665558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</v>
          </cell>
          <cell r="P12">
            <v>120.102071599891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</v>
          </cell>
          <cell r="AJ12">
            <v>94.978999999999999</v>
          </cell>
          <cell r="AK12">
            <v>105.21582749258999</v>
          </cell>
          <cell r="AL12">
            <v>111.77590226176901</v>
          </cell>
          <cell r="AM12">
            <v>159.405</v>
          </cell>
          <cell r="AN12">
            <v>150.17164073023099</v>
          </cell>
          <cell r="AO12">
            <v>124.05181834749899</v>
          </cell>
          <cell r="AP12">
            <v>119.810707211644</v>
          </cell>
          <cell r="AQ12">
            <v>124.870862798075</v>
          </cell>
          <cell r="AR12">
            <v>104.234685534604</v>
          </cell>
          <cell r="AS12">
            <v>114.855506770281</v>
          </cell>
          <cell r="AT12">
            <v>119.713840620751</v>
          </cell>
          <cell r="AU12">
            <v>101.513467937923</v>
          </cell>
          <cell r="AV12">
            <v>103.03563095577201</v>
          </cell>
          <cell r="AW12">
            <v>104.703052675903</v>
          </cell>
          <cell r="AX12">
            <v>104.770521417056</v>
          </cell>
          <cell r="AY12">
            <v>159.50755399881399</v>
          </cell>
        </row>
        <row r="13">
          <cell r="C13">
            <v>10104</v>
          </cell>
          <cell r="D13">
            <v>112.00594156896901</v>
          </cell>
          <cell r="E13">
            <v>103.78945908309301</v>
          </cell>
          <cell r="F13">
            <v>88.875723868861598</v>
          </cell>
          <cell r="G13">
            <v>129.522728669342</v>
          </cell>
          <cell r="H13">
            <v>91.801027731102906</v>
          </cell>
          <cell r="I13">
            <v>83.077970959408702</v>
          </cell>
          <cell r="J13">
            <v>93.527889510182206</v>
          </cell>
          <cell r="K13">
            <v>95.499291220590905</v>
          </cell>
          <cell r="L13">
            <v>97.937734852990701</v>
          </cell>
          <cell r="M13">
            <v>89.021461735959605</v>
          </cell>
          <cell r="N13">
            <v>88.782885974176097</v>
          </cell>
          <cell r="O13">
            <v>126.15788482532299</v>
          </cell>
          <cell r="P13">
            <v>114.418196541431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101.42916158011001</v>
          </cell>
          <cell r="AJ13">
            <v>103.91</v>
          </cell>
          <cell r="AK13">
            <v>97.465467397482399</v>
          </cell>
          <cell r="AL13">
            <v>106.486066253619</v>
          </cell>
          <cell r="AM13">
            <v>164.42699999999999</v>
          </cell>
          <cell r="AN13">
            <v>131.871209089546</v>
          </cell>
          <cell r="AO13">
            <v>125.062421510188</v>
          </cell>
          <cell r="AP13">
            <v>127.580843083734</v>
          </cell>
          <cell r="AQ13">
            <v>130.069045784602</v>
          </cell>
          <cell r="AR13">
            <v>128.77560394952599</v>
          </cell>
          <cell r="AS13">
            <v>102.37385437016999</v>
          </cell>
          <cell r="AT13">
            <v>119.117590523484</v>
          </cell>
          <cell r="AU13">
            <v>105.110305495964</v>
          </cell>
          <cell r="AV13">
            <v>101.75878323236699</v>
          </cell>
          <cell r="AW13">
            <v>102.85702818815</v>
          </cell>
          <cell r="AX13">
            <v>100.020632283783</v>
          </cell>
          <cell r="AY13">
            <v>170.86246071451399</v>
          </cell>
        </row>
        <row r="14">
          <cell r="C14">
            <v>102</v>
          </cell>
          <cell r="D14">
            <v>89.193763185410006</v>
          </cell>
          <cell r="E14">
            <v>99.426056380122006</v>
          </cell>
          <cell r="F14">
            <v>82.267212022224896</v>
          </cell>
          <cell r="G14">
            <v>129.00378677762001</v>
          </cell>
          <cell r="H14">
            <v>111.658468103944</v>
          </cell>
          <cell r="I14">
            <v>104.83145069428301</v>
          </cell>
          <cell r="J14">
            <v>102.20341036192001</v>
          </cell>
          <cell r="K14">
            <v>104.046319198776</v>
          </cell>
          <cell r="L14">
            <v>104.397575722002</v>
          </cell>
          <cell r="M14">
            <v>97.191543611720704</v>
          </cell>
          <cell r="N14">
            <v>83.886403560657698</v>
          </cell>
          <cell r="O14">
            <v>91.8940103813202</v>
          </cell>
          <cell r="P14">
            <v>91.114715732593496</v>
          </cell>
          <cell r="Q14">
            <v>104.285458565722</v>
          </cell>
          <cell r="R14">
            <v>88.245333430119402</v>
          </cell>
          <cell r="S14">
            <v>117.62311455859199</v>
          </cell>
          <cell r="T14">
            <v>103.694401490058</v>
          </cell>
          <cell r="U14">
            <v>94.875678759568203</v>
          </cell>
          <cell r="V14">
            <v>104.206016216748</v>
          </cell>
          <cell r="W14">
            <v>100.59374720836701</v>
          </cell>
          <cell r="X14">
            <v>101.711130296565</v>
          </cell>
          <cell r="Y14">
            <v>99.094635317871095</v>
          </cell>
          <cell r="Z14">
            <v>92.955076158963706</v>
          </cell>
          <cell r="AA14">
            <v>100.26560213524201</v>
          </cell>
          <cell r="AB14">
            <v>97.874471651702095</v>
          </cell>
          <cell r="AC14">
            <v>121.63792610300899</v>
          </cell>
          <cell r="AD14">
            <v>92.029099088814903</v>
          </cell>
          <cell r="AE14">
            <v>137.37289077038201</v>
          </cell>
          <cell r="AF14">
            <v>117.91583963608301</v>
          </cell>
          <cell r="AG14">
            <v>101.353608405892</v>
          </cell>
          <cell r="AH14">
            <v>126.610949974655</v>
          </cell>
          <cell r="AI14">
            <v>110.506903108334</v>
          </cell>
          <cell r="AJ14">
            <v>110.76362396941801</v>
          </cell>
          <cell r="AK14">
            <v>106.41051090910899</v>
          </cell>
          <cell r="AL14">
            <v>100.613232261184</v>
          </cell>
          <cell r="AM14">
            <v>119.769195474886</v>
          </cell>
          <cell r="AN14">
            <v>108.932167460701</v>
          </cell>
          <cell r="AO14">
            <v>108.68541597721</v>
          </cell>
          <cell r="AP14">
            <v>109.179544634782</v>
          </cell>
          <cell r="AQ14">
            <v>126.059355593945</v>
          </cell>
          <cell r="AR14">
            <v>124.673840519706</v>
          </cell>
          <cell r="AS14">
            <v>111.38967660101299</v>
          </cell>
          <cell r="AT14">
            <v>142.363631600015</v>
          </cell>
          <cell r="AU14">
            <v>115.5212153195</v>
          </cell>
          <cell r="AV14">
            <v>121.636525767786</v>
          </cell>
          <cell r="AW14">
            <v>119.56682211309101</v>
          </cell>
          <cell r="AX14">
            <v>115.915144086186</v>
          </cell>
          <cell r="AY14">
            <v>131.22349000468199</v>
          </cell>
        </row>
        <row r="15">
          <cell r="C15">
            <v>10201</v>
          </cell>
          <cell r="D15">
            <v>94.178129299283697</v>
          </cell>
          <cell r="E15">
            <v>87.269451606827403</v>
          </cell>
          <cell r="F15">
            <v>84.022114290789801</v>
          </cell>
          <cell r="G15">
            <v>160.82380793674301</v>
          </cell>
          <cell r="H15">
            <v>120.202802041837</v>
          </cell>
          <cell r="I15">
            <v>104.21534547253999</v>
          </cell>
          <cell r="J15">
            <v>78.641200172003806</v>
          </cell>
          <cell r="K15">
            <v>80.298816925034501</v>
          </cell>
          <cell r="L15">
            <v>109.05936630070499</v>
          </cell>
          <cell r="M15">
            <v>100.559984790516</v>
          </cell>
          <cell r="N15">
            <v>74.651451500819505</v>
          </cell>
          <cell r="O15">
            <v>106.07752966290001</v>
          </cell>
          <cell r="P15">
            <v>96.206429383341899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85.284839002291406</v>
          </cell>
          <cell r="AJ15">
            <v>115.71</v>
          </cell>
          <cell r="AK15">
            <v>110.09846084264299</v>
          </cell>
          <cell r="AL15">
            <v>89.536843989924506</v>
          </cell>
          <cell r="AM15">
            <v>138.255</v>
          </cell>
          <cell r="AN15">
            <v>103.691536590449</v>
          </cell>
          <cell r="AO15">
            <v>109.77455115505499</v>
          </cell>
          <cell r="AP15">
            <v>110.804599171646</v>
          </cell>
          <cell r="AQ15">
            <v>150.918705584691</v>
          </cell>
          <cell r="AR15">
            <v>150.03185749100101</v>
          </cell>
          <cell r="AS15">
            <v>119.592090485738</v>
          </cell>
          <cell r="AT15">
            <v>127.742962491637</v>
          </cell>
          <cell r="AU15">
            <v>115.675975416768</v>
          </cell>
          <cell r="AV15">
            <v>134.574262682003</v>
          </cell>
          <cell r="AW15">
            <v>123.082947386033</v>
          </cell>
          <cell r="AX15">
            <v>122.86993939959299</v>
          </cell>
          <cell r="AY15">
            <v>157.996204689737</v>
          </cell>
        </row>
        <row r="16">
          <cell r="C16">
            <v>10202</v>
          </cell>
          <cell r="D16">
            <v>85.934537291604698</v>
          </cell>
          <cell r="E16">
            <v>111.473964926812</v>
          </cell>
          <cell r="F16">
            <v>82.830172608325398</v>
          </cell>
          <cell r="G16">
            <v>104.508776731506</v>
          </cell>
          <cell r="H16">
            <v>102.627770226713</v>
          </cell>
          <cell r="I16">
            <v>102.19432623210299</v>
          </cell>
          <cell r="J16">
            <v>122.504425265245</v>
          </cell>
          <cell r="K16">
            <v>125.08660085763</v>
          </cell>
          <cell r="L16">
            <v>94.602502884308194</v>
          </cell>
          <cell r="M16">
            <v>96.4190687454998</v>
          </cell>
          <cell r="N16">
            <v>91.818099456773496</v>
          </cell>
          <cell r="O16">
            <v>79.999754773478799</v>
          </cell>
          <cell r="P16">
            <v>87.785296385132199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</v>
          </cell>
          <cell r="AL16">
            <v>110.126496956623</v>
          </cell>
          <cell r="AM16">
            <v>104.267</v>
          </cell>
          <cell r="AN16">
            <v>113.26392658748</v>
          </cell>
          <cell r="AO16">
            <v>108.30556862113799</v>
          </cell>
          <cell r="AP16">
            <v>108.969827744426</v>
          </cell>
          <cell r="AQ16">
            <v>112.04368244692201</v>
          </cell>
          <cell r="AR16">
            <v>109.490257354411</v>
          </cell>
          <cell r="AS16">
            <v>103.092072192256</v>
          </cell>
          <cell r="AT16">
            <v>153.44188984560199</v>
          </cell>
          <cell r="AU16">
            <v>114.84612928742899</v>
          </cell>
          <cell r="AV16">
            <v>110.81342992997401</v>
          </cell>
          <cell r="AW16">
            <v>116.67474049005099</v>
          </cell>
          <cell r="AX16">
            <v>107.146266079553</v>
          </cell>
          <cell r="AY16">
            <v>112.390876759619</v>
          </cell>
        </row>
        <row r="17">
          <cell r="C17">
            <v>10203</v>
          </cell>
          <cell r="D17">
            <v>90.387980364113702</v>
          </cell>
          <cell r="E17">
            <v>83.757338746426797</v>
          </cell>
          <cell r="F17">
            <v>71.342503525936905</v>
          </cell>
          <cell r="G17">
            <v>154.35153896159301</v>
          </cell>
          <cell r="H17">
            <v>135.280838617428</v>
          </cell>
          <cell r="I17">
            <v>130.48122334248399</v>
          </cell>
          <cell r="J17">
            <v>75.476326720916106</v>
          </cell>
          <cell r="K17">
            <v>77.0672335656255</v>
          </cell>
          <cell r="L17">
            <v>128.634657732097</v>
          </cell>
          <cell r="M17">
            <v>79.764719389181906</v>
          </cell>
          <cell r="N17">
            <v>71.647143371958904</v>
          </cell>
          <cell r="O17">
            <v>101.808495662239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81.852595825072797</v>
          </cell>
          <cell r="AJ17">
            <v>136.47900000000001</v>
          </cell>
          <cell r="AK17">
            <v>87.330689762817698</v>
          </cell>
          <cell r="AL17">
            <v>85.933481123919094</v>
          </cell>
          <cell r="AM17">
            <v>132.691</v>
          </cell>
          <cell r="AN17">
            <v>101.68870595427499</v>
          </cell>
          <cell r="AO17">
            <v>101.911056102101</v>
          </cell>
          <cell r="AP17">
            <v>103.36918115516799</v>
          </cell>
          <cell r="AQ17">
            <v>121.847001963369</v>
          </cell>
          <cell r="AR17">
            <v>117.528330133936</v>
          </cell>
          <cell r="AS17">
            <v>120.111000521508</v>
          </cell>
          <cell r="AT17">
            <v>133.87910122627599</v>
          </cell>
          <cell r="AU17">
            <v>108.558925045373</v>
          </cell>
          <cell r="AV17">
            <v>114.60158622250999</v>
          </cell>
          <cell r="AW17">
            <v>108.640686591128</v>
          </cell>
          <cell r="AX17">
            <v>128.784050710782</v>
          </cell>
          <cell r="AY17">
            <v>135.44795484283199</v>
          </cell>
        </row>
        <row r="18">
          <cell r="C18">
            <v>10204</v>
          </cell>
          <cell r="D18">
            <v>80.148714369359297</v>
          </cell>
          <cell r="E18">
            <v>74.269200312725303</v>
          </cell>
          <cell r="F18">
            <v>75.071611022971297</v>
          </cell>
          <cell r="G18">
            <v>136.866399258716</v>
          </cell>
          <cell r="H18">
            <v>121.98340081247601</v>
          </cell>
          <cell r="I18">
            <v>108.377544552654</v>
          </cell>
          <cell r="J18">
            <v>86.655730725305304</v>
          </cell>
          <cell r="K18">
            <v>82.280253675281301</v>
          </cell>
          <cell r="L18">
            <v>147.38748180719401</v>
          </cell>
          <cell r="M18">
            <v>105.266711268956</v>
          </cell>
          <cell r="N18">
            <v>77.4741582294224</v>
          </cell>
          <cell r="O18">
            <v>104.218793964939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87.389309786659098</v>
          </cell>
          <cell r="AJ18">
            <v>156.375</v>
          </cell>
          <cell r="AK18">
            <v>115.251637247383</v>
          </cell>
          <cell r="AL18">
            <v>92.922394396609505</v>
          </cell>
          <cell r="AM18">
            <v>135.833</v>
          </cell>
          <cell r="AN18">
            <v>103.247564207005</v>
          </cell>
          <cell r="AO18">
            <v>111.81359695767701</v>
          </cell>
          <cell r="AP18">
            <v>105.303785627933</v>
          </cell>
          <cell r="AQ18">
            <v>102.936507191038</v>
          </cell>
          <cell r="AR18">
            <v>117.045720060493</v>
          </cell>
          <cell r="AS18">
            <v>131.694162545968</v>
          </cell>
          <cell r="AT18">
            <v>140.39883529782901</v>
          </cell>
          <cell r="AU18">
            <v>126.041930005737</v>
          </cell>
          <cell r="AV18">
            <v>153.38495651524099</v>
          </cell>
          <cell r="AW18">
            <v>139.374102307431</v>
          </cell>
          <cell r="AX18">
            <v>141.964462860054</v>
          </cell>
          <cell r="AY18">
            <v>136.439831893041</v>
          </cell>
        </row>
        <row r="19">
          <cell r="C19">
            <v>10205</v>
          </cell>
          <cell r="D19">
            <v>129.745400617429</v>
          </cell>
          <cell r="E19">
            <v>120.227594714788</v>
          </cell>
          <cell r="F19">
            <v>95.995372152215197</v>
          </cell>
          <cell r="G19">
            <v>94.080168879759</v>
          </cell>
          <cell r="H19">
            <v>84.153852872806198</v>
          </cell>
          <cell r="I19">
            <v>87.624638086511098</v>
          </cell>
          <cell r="J19">
            <v>108.340801598718</v>
          </cell>
          <cell r="K19">
            <v>110.624433173185</v>
          </cell>
          <cell r="L19">
            <v>88.628048244466399</v>
          </cell>
          <cell r="M19">
            <v>82.588795480385699</v>
          </cell>
          <cell r="N19">
            <v>102.844286180997</v>
          </cell>
          <cell r="O19">
            <v>95.146607998738403</v>
          </cell>
          <cell r="P19">
            <v>132.53970762837301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117.49347417786799</v>
          </cell>
          <cell r="AJ19">
            <v>94.033000000000001</v>
          </cell>
          <cell r="AK19">
            <v>90.422639623309095</v>
          </cell>
          <cell r="AL19">
            <v>123.351289518355</v>
          </cell>
          <cell r="AM19">
            <v>124.009</v>
          </cell>
          <cell r="AN19">
            <v>145.029981671417</v>
          </cell>
          <cell r="AO19">
            <v>117.516126919654</v>
          </cell>
          <cell r="AP19">
            <v>119.63991234591199</v>
          </cell>
          <cell r="AQ19">
            <v>128.06821545244401</v>
          </cell>
          <cell r="AR19">
            <v>107.496000217524</v>
          </cell>
          <cell r="AS19">
            <v>101.573990509455</v>
          </cell>
          <cell r="AT19">
            <v>136.29603708031499</v>
          </cell>
          <cell r="AU19">
            <v>139.56334767406901</v>
          </cell>
          <cell r="AV19">
            <v>117.587625797068</v>
          </cell>
          <cell r="AW19">
            <v>114.26313206320501</v>
          </cell>
          <cell r="AX19">
            <v>123.78335999796001</v>
          </cell>
          <cell r="AY19">
            <v>123.79260959205401</v>
          </cell>
        </row>
        <row r="20">
          <cell r="C20">
            <v>103</v>
          </cell>
          <cell r="D20">
            <v>96.323805624975506</v>
          </cell>
          <cell r="E20">
            <v>112.531997754835</v>
          </cell>
          <cell r="F20">
            <v>105.336429387519</v>
          </cell>
          <cell r="G20">
            <v>96.968447317901607</v>
          </cell>
          <cell r="H20">
            <v>83.320849904842206</v>
          </cell>
          <cell r="I20">
            <v>95.836555104335801</v>
          </cell>
          <cell r="J20">
            <v>103.909847692729</v>
          </cell>
          <cell r="K20">
            <v>102.729481178672</v>
          </cell>
          <cell r="L20">
            <v>103.11967398355701</v>
          </cell>
          <cell r="M20">
            <v>91.777496488693004</v>
          </cell>
          <cell r="N20">
            <v>106.53074928348001</v>
          </cell>
          <cell r="O20">
            <v>101.61466627846001</v>
          </cell>
          <cell r="P20">
            <v>98.398316814564694</v>
          </cell>
          <cell r="Q20">
            <v>118.032005126201</v>
          </cell>
          <cell r="R20">
            <v>112.99110290837299</v>
          </cell>
          <cell r="S20">
            <v>88.4140556251579</v>
          </cell>
          <cell r="T20">
            <v>77.377951967107194</v>
          </cell>
          <cell r="U20">
            <v>86.735526121285702</v>
          </cell>
          <cell r="V20">
            <v>105.945558614475</v>
          </cell>
          <cell r="W20">
            <v>99.320691269223303</v>
          </cell>
          <cell r="X20">
            <v>100.46627012388799</v>
          </cell>
          <cell r="Y20">
            <v>93.574978335648396</v>
          </cell>
          <cell r="Z20">
            <v>118.047479434447</v>
          </cell>
          <cell r="AA20">
            <v>110.87158527235</v>
          </cell>
          <cell r="AB20">
            <v>106.43024337204299</v>
          </cell>
          <cell r="AC20">
            <v>135.037505905129</v>
          </cell>
          <cell r="AD20">
            <v>117.836092183045</v>
          </cell>
          <cell r="AE20">
            <v>103.25909538821099</v>
          </cell>
          <cell r="AF20">
            <v>87.990181571831798</v>
          </cell>
          <cell r="AG20">
            <v>92.656682071838901</v>
          </cell>
          <cell r="AH20">
            <v>128.72531109776901</v>
          </cell>
          <cell r="AI20">
            <v>109.108298211807</v>
          </cell>
          <cell r="AJ20">
            <v>109.40785817950299</v>
          </cell>
          <cell r="AK20">
            <v>100.482921953953</v>
          </cell>
          <cell r="AL20">
            <v>127.772828082519</v>
          </cell>
          <cell r="AM20">
            <v>132.43867956901201</v>
          </cell>
          <cell r="AN20">
            <v>127.66708718157101</v>
          </cell>
          <cell r="AO20">
            <v>122.227605461184</v>
          </cell>
          <cell r="AP20">
            <v>109.770887843555</v>
          </cell>
          <cell r="AQ20">
            <v>109.050200852803</v>
          </cell>
          <cell r="AR20">
            <v>101.16613273897801</v>
          </cell>
          <cell r="AS20">
            <v>105.453980583361</v>
          </cell>
          <cell r="AT20">
            <v>131.14422681224701</v>
          </cell>
          <cell r="AU20">
            <v>120.69495144826701</v>
          </cell>
          <cell r="AV20">
            <v>116.159912829267</v>
          </cell>
          <cell r="AW20">
            <v>116.00499514649999</v>
          </cell>
          <cell r="AX20">
            <v>119.307722287053</v>
          </cell>
          <cell r="AY20">
            <v>146.66529663451101</v>
          </cell>
        </row>
        <row r="21">
          <cell r="C21">
            <v>10301</v>
          </cell>
          <cell r="D21">
            <v>82.879727021219296</v>
          </cell>
          <cell r="E21">
            <v>108.846037337696</v>
          </cell>
          <cell r="F21">
            <v>113.171280449438</v>
          </cell>
          <cell r="G21">
            <v>105.49391097778</v>
          </cell>
          <cell r="H21">
            <v>93.198308015404194</v>
          </cell>
          <cell r="I21">
            <v>99.292157790788295</v>
          </cell>
          <cell r="J21">
            <v>89.959732416825005</v>
          </cell>
          <cell r="K21">
            <v>93.588075387142993</v>
          </cell>
          <cell r="L21">
            <v>91.038317437883606</v>
          </cell>
          <cell r="M21">
            <v>91.290970417196505</v>
          </cell>
          <cell r="N21">
            <v>122.315261215696</v>
          </cell>
          <cell r="O21">
            <v>108.92622153292901</v>
          </cell>
          <cell r="P21">
            <v>84.664695129363096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99.399271964097807</v>
          </cell>
          <cell r="AJ21">
            <v>96.59</v>
          </cell>
          <cell r="AK21">
            <v>99.950247135603107</v>
          </cell>
          <cell r="AL21">
            <v>146.70474908229301</v>
          </cell>
          <cell r="AM21">
            <v>141.96799999999999</v>
          </cell>
          <cell r="AN21">
            <v>117.10839327634</v>
          </cell>
          <cell r="AO21">
            <v>126.104183827109</v>
          </cell>
          <cell r="AP21">
            <v>106.92016088582901</v>
          </cell>
          <cell r="AQ21">
            <v>103.327476904817</v>
          </cell>
          <cell r="AR21">
            <v>95.114700662587794</v>
          </cell>
          <cell r="AS21">
            <v>88.523042303339295</v>
          </cell>
          <cell r="AT21">
            <v>114.039939513655</v>
          </cell>
          <cell r="AU21">
            <v>118.193423914045</v>
          </cell>
          <cell r="AV21">
            <v>107.762844169602</v>
          </cell>
          <cell r="AW21">
            <v>118.434436774418</v>
          </cell>
          <cell r="AX21">
            <v>117.91671754622</v>
          </cell>
          <cell r="AY21">
            <v>177.35687522703401</v>
          </cell>
        </row>
        <row r="22">
          <cell r="C22">
            <v>10302</v>
          </cell>
          <cell r="D22">
            <v>90.4717382787574</v>
          </cell>
          <cell r="E22">
            <v>92.953729638886699</v>
          </cell>
          <cell r="F22">
            <v>100.48764507703601</v>
          </cell>
          <cell r="G22">
            <v>103.298750912058</v>
          </cell>
          <cell r="H22">
            <v>81.063351578353505</v>
          </cell>
          <cell r="I22">
            <v>93.002025428669597</v>
          </cell>
          <cell r="J22">
            <v>122.466852579239</v>
          </cell>
          <cell r="K22">
            <v>102.220955591262</v>
          </cell>
          <cell r="L22">
            <v>110.195720518012</v>
          </cell>
          <cell r="M22">
            <v>111.194581945317</v>
          </cell>
          <cell r="N22">
            <v>96.626190633576599</v>
          </cell>
          <cell r="O22">
            <v>96.018457818832601</v>
          </cell>
          <cell r="P22">
            <v>92.420214381659704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108.56819657006901</v>
          </cell>
          <cell r="AJ22">
            <v>116.91500000000001</v>
          </cell>
          <cell r="AK22">
            <v>121.741787767007</v>
          </cell>
          <cell r="AL22">
            <v>115.893314626364</v>
          </cell>
          <cell r="AM22">
            <v>125.145</v>
          </cell>
          <cell r="AN22">
            <v>120.266267098028</v>
          </cell>
          <cell r="AO22">
            <v>120.76157854707</v>
          </cell>
          <cell r="AP22">
            <v>108.469457584113</v>
          </cell>
          <cell r="AQ22">
            <v>106.846608960102</v>
          </cell>
          <cell r="AR22">
            <v>102.509833875773</v>
          </cell>
          <cell r="AS22">
            <v>121.08310067085</v>
          </cell>
          <cell r="AT22">
            <v>152.09162960400201</v>
          </cell>
          <cell r="AU22">
            <v>112.216964451645</v>
          </cell>
          <cell r="AV22">
            <v>118.030680098948</v>
          </cell>
          <cell r="AW22">
            <v>111.309423424824</v>
          </cell>
          <cell r="AX22">
            <v>145.11836044638201</v>
          </cell>
          <cell r="AY22">
            <v>149.809879568832</v>
          </cell>
        </row>
        <row r="23">
          <cell r="C23">
            <v>10303</v>
          </cell>
          <cell r="D23">
            <v>72.592146413700902</v>
          </cell>
          <cell r="E23">
            <v>184.26019373487901</v>
          </cell>
          <cell r="F23">
            <v>93.024127000850896</v>
          </cell>
          <cell r="G23">
            <v>87.052442568967507</v>
          </cell>
          <cell r="H23">
            <v>89.898635445434905</v>
          </cell>
          <cell r="I23">
            <v>68.768314850371794</v>
          </cell>
          <cell r="J23">
            <v>102.915061834078</v>
          </cell>
          <cell r="K23">
            <v>106.41494384809199</v>
          </cell>
          <cell r="L23">
            <v>91.314131735097902</v>
          </cell>
          <cell r="M23">
            <v>111.552403446414</v>
          </cell>
          <cell r="N23">
            <v>94.491130554917504</v>
          </cell>
          <cell r="O23">
            <v>97.716468567195903</v>
          </cell>
          <cell r="P23">
            <v>74.155552458908801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122.133549923787</v>
          </cell>
          <cell r="AL23">
            <v>113.33252662655001</v>
          </cell>
          <cell r="AM23">
            <v>127.358</v>
          </cell>
          <cell r="AN23">
            <v>127.543447884995</v>
          </cell>
          <cell r="AO23">
            <v>132.69228872951899</v>
          </cell>
          <cell r="AP23">
            <v>78.043512388948699</v>
          </cell>
          <cell r="AQ23">
            <v>115.037752626997</v>
          </cell>
          <cell r="AR23">
            <v>122.41431100285899</v>
          </cell>
          <cell r="AS23">
            <v>101.123301147079</v>
          </cell>
          <cell r="AT23">
            <v>133.418321381635</v>
          </cell>
          <cell r="AU23">
            <v>142.35981676094599</v>
          </cell>
          <cell r="AV23">
            <v>119.079093990372</v>
          </cell>
          <cell r="AW23">
            <v>114.253819870957</v>
          </cell>
          <cell r="AX23">
            <v>129.74593814031601</v>
          </cell>
          <cell r="AY23">
            <v>139.81807862183101</v>
          </cell>
        </row>
        <row r="24">
          <cell r="C24">
            <v>10304</v>
          </cell>
          <cell r="D24">
            <v>103.034758253492</v>
          </cell>
          <cell r="E24">
            <v>119.379579914244</v>
          </cell>
          <cell r="F24">
            <v>107.954263587696</v>
          </cell>
          <cell r="G24">
            <v>103.542595524172</v>
          </cell>
          <cell r="H24">
            <v>71.911384139985401</v>
          </cell>
          <cell r="I24">
            <v>86.9292835589536</v>
          </cell>
          <cell r="J24">
            <v>104.80699424106599</v>
          </cell>
          <cell r="K24">
            <v>107.60660692381001</v>
          </cell>
          <cell r="L24">
            <v>87.275631482428494</v>
          </cell>
          <cell r="M24">
            <v>100.364811501795</v>
          </cell>
          <cell r="N24">
            <v>98.068554272729003</v>
          </cell>
          <cell r="O24">
            <v>109.12553659962801</v>
          </cell>
          <cell r="P24">
            <v>105.253802211801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114.288261004489</v>
          </cell>
          <cell r="AJ24">
            <v>92.597999999999999</v>
          </cell>
          <cell r="AK24">
            <v>109.884774665874</v>
          </cell>
          <cell r="AL24">
            <v>117.62328350894001</v>
          </cell>
          <cell r="AM24">
            <v>142.22800000000001</v>
          </cell>
          <cell r="AN24">
            <v>133.62866232412199</v>
          </cell>
          <cell r="AO24">
            <v>125.841169772873</v>
          </cell>
          <cell r="AP24">
            <v>145.95448862723799</v>
          </cell>
          <cell r="AQ24">
            <v>138.640339343498</v>
          </cell>
          <cell r="AR24">
            <v>108.56698415267201</v>
          </cell>
          <cell r="AS24">
            <v>138.76763603070401</v>
          </cell>
          <cell r="AT24">
            <v>140.850834161667</v>
          </cell>
          <cell r="AU24">
            <v>109.269807933078</v>
          </cell>
          <cell r="AV24">
            <v>109.088067935532</v>
          </cell>
          <cell r="AW24">
            <v>111.117393320077</v>
          </cell>
          <cell r="AX24">
            <v>106.246326191691</v>
          </cell>
          <cell r="AY24">
            <v>137.54914863891099</v>
          </cell>
        </row>
        <row r="25">
          <cell r="C25">
            <v>10305</v>
          </cell>
          <cell r="D25">
            <v>122.894552829148</v>
          </cell>
          <cell r="E25">
            <v>142.146507294602</v>
          </cell>
          <cell r="F25">
            <v>100.106617829326</v>
          </cell>
          <cell r="G25">
            <v>87.792404272685502</v>
          </cell>
          <cell r="H25">
            <v>79.826671351998201</v>
          </cell>
          <cell r="I25">
            <v>87.230611529820095</v>
          </cell>
          <cell r="J25">
            <v>109.85479228820699</v>
          </cell>
          <cell r="K25">
            <v>103.825101315588</v>
          </cell>
          <cell r="L25">
            <v>93.337057536080295</v>
          </cell>
          <cell r="M25">
            <v>85.049628112585907</v>
          </cell>
          <cell r="N25">
            <v>93.237195055380795</v>
          </cell>
          <cell r="O25">
            <v>94.698860584578696</v>
          </cell>
          <cell r="P25">
            <v>125.54131417053701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110.27194906698401</v>
          </cell>
          <cell r="AJ25">
            <v>99.028999999999996</v>
          </cell>
          <cell r="AK25">
            <v>93.116891076916602</v>
          </cell>
          <cell r="AL25">
            <v>111.828558184701</v>
          </cell>
          <cell r="AM25">
            <v>123.425</v>
          </cell>
          <cell r="AN25">
            <v>163.60882007230799</v>
          </cell>
          <cell r="AO25">
            <v>122.994831691204</v>
          </cell>
          <cell r="AP25">
            <v>102.474455278428</v>
          </cell>
          <cell r="AQ25">
            <v>100.648064109123</v>
          </cell>
          <cell r="AR25">
            <v>102.19033745266</v>
          </cell>
          <cell r="AS25">
            <v>101.225274162304</v>
          </cell>
          <cell r="AT25">
            <v>137.21948557601999</v>
          </cell>
          <cell r="AU25">
            <v>133.65576433200999</v>
          </cell>
          <cell r="AV25">
            <v>109.86413438698401</v>
          </cell>
          <cell r="AW25">
            <v>110.683945100567</v>
          </cell>
          <cell r="AX25">
            <v>119.376932447576</v>
          </cell>
          <cell r="AY25">
            <v>119.10619823249</v>
          </cell>
        </row>
        <row r="26">
          <cell r="C26">
            <v>10306</v>
          </cell>
          <cell r="D26">
            <v>101.04560988179701</v>
          </cell>
          <cell r="E26">
            <v>107.10918341785199</v>
          </cell>
          <cell r="F26">
            <v>103.026773510876</v>
          </cell>
          <cell r="G26">
            <v>89.251435118699007</v>
          </cell>
          <cell r="H26">
            <v>78.763700577928702</v>
          </cell>
          <cell r="I26">
            <v>101.21034064941399</v>
          </cell>
          <cell r="J26">
            <v>105.072264167879</v>
          </cell>
          <cell r="K26">
            <v>109.50290192992399</v>
          </cell>
          <cell r="L26">
            <v>118.487831556874</v>
          </cell>
          <cell r="M26">
            <v>82.398855385663495</v>
          </cell>
          <cell r="N26">
            <v>104.92083076444</v>
          </cell>
          <cell r="O26">
            <v>99.210273038651493</v>
          </cell>
          <cell r="P26">
            <v>103.22181385337601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</v>
          </cell>
          <cell r="AJ26">
            <v>125.71299999999999</v>
          </cell>
          <cell r="AK26">
            <v>90.214683027802494</v>
          </cell>
          <cell r="AL26">
            <v>125.84189411703299</v>
          </cell>
          <cell r="AM26">
            <v>129.30500000000001</v>
          </cell>
          <cell r="AN26">
            <v>125.32918967160801</v>
          </cell>
          <cell r="AO26">
            <v>117.67268505049501</v>
          </cell>
          <cell r="AP26">
            <v>110.72130090939601</v>
          </cell>
          <cell r="AQ26">
            <v>112.126629660022</v>
          </cell>
          <cell r="AR26">
            <v>102.54834566928299</v>
          </cell>
          <cell r="AS26">
            <v>108.36010364037899</v>
          </cell>
          <cell r="AT26">
            <v>131.919278728645</v>
          </cell>
          <cell r="AU26">
            <v>122.69487419351201</v>
          </cell>
          <cell r="AV26">
            <v>126.51993534843101</v>
          </cell>
          <cell r="AW26">
            <v>119.293740247676</v>
          </cell>
          <cell r="AX26">
            <v>110.049514123026</v>
          </cell>
          <cell r="AY26">
            <v>130.78694066740599</v>
          </cell>
        </row>
        <row r="27">
          <cell r="C27">
            <v>104</v>
          </cell>
          <cell r="D27">
            <v>74.750688716482102</v>
          </cell>
          <cell r="E27">
            <v>65.6976142579027</v>
          </cell>
          <cell r="F27">
            <v>88.8401567872844</v>
          </cell>
          <cell r="G27">
            <v>105.025017791997</v>
          </cell>
          <cell r="H27">
            <v>107.83476924492</v>
          </cell>
          <cell r="I27">
            <v>114.26649246557599</v>
          </cell>
          <cell r="J27">
            <v>100.34883122924801</v>
          </cell>
          <cell r="K27">
            <v>126.422691142763</v>
          </cell>
          <cell r="L27">
            <v>113.468583179554</v>
          </cell>
          <cell r="M27">
            <v>117.261641471822</v>
          </cell>
          <cell r="N27">
            <v>100.494482147791</v>
          </cell>
          <cell r="O27">
            <v>85.589031564660303</v>
          </cell>
          <cell r="P27">
            <v>74.572477857193505</v>
          </cell>
          <cell r="Q27">
            <v>68.041518070650397</v>
          </cell>
          <cell r="R27">
            <v>98.784851807881594</v>
          </cell>
          <cell r="S27">
            <v>81.514960439534207</v>
          </cell>
          <cell r="T27">
            <v>88.561519170357798</v>
          </cell>
          <cell r="U27">
            <v>87.422105655550396</v>
          </cell>
          <cell r="V27">
            <v>101.51659239121101</v>
          </cell>
          <cell r="W27">
            <v>113.547635731407</v>
          </cell>
          <cell r="X27">
            <v>107.423403863481</v>
          </cell>
          <cell r="Y27">
            <v>121.037506536042</v>
          </cell>
          <cell r="Z27">
            <v>120.100169429373</v>
          </cell>
          <cell r="AA27">
            <v>101.89048369610801</v>
          </cell>
          <cell r="AB27">
            <v>86.274463402080201</v>
          </cell>
          <cell r="AC27">
            <v>85.1799053738374</v>
          </cell>
          <cell r="AD27">
            <v>97.742189820336506</v>
          </cell>
          <cell r="AE27">
            <v>106.869692614935</v>
          </cell>
          <cell r="AF27">
            <v>105.826126721023</v>
          </cell>
          <cell r="AG27">
            <v>96.691065659706993</v>
          </cell>
          <cell r="AH27">
            <v>136.452063249714</v>
          </cell>
          <cell r="AI27">
            <v>127.170766267831</v>
          </cell>
          <cell r="AJ27">
            <v>123.755195392193</v>
          </cell>
          <cell r="AK27">
            <v>132.979877543268</v>
          </cell>
          <cell r="AL27">
            <v>134.16369527057401</v>
          </cell>
          <cell r="AM27">
            <v>139.119236271999</v>
          </cell>
          <cell r="AN27">
            <v>115.39367359379</v>
          </cell>
          <cell r="AO27">
            <v>86.074347116807999</v>
          </cell>
          <cell r="AP27">
            <v>109.41425244109701</v>
          </cell>
          <cell r="AQ27">
            <v>109.820164103761</v>
          </cell>
          <cell r="AR27">
            <v>106.40181058292499</v>
          </cell>
          <cell r="AS27">
            <v>96.035719292809105</v>
          </cell>
          <cell r="AT27">
            <v>108.666821325706</v>
          </cell>
          <cell r="AU27">
            <v>122.623428416987</v>
          </cell>
          <cell r="AV27">
            <v>132.78391081980601</v>
          </cell>
          <cell r="AW27">
            <v>132.11486738257599</v>
          </cell>
          <cell r="AX27">
            <v>125.48143853920099</v>
          </cell>
          <cell r="AY27">
            <v>125.34471753390901</v>
          </cell>
        </row>
        <row r="28">
          <cell r="C28">
            <v>10401</v>
          </cell>
          <cell r="D28">
            <v>69.776789323977596</v>
          </cell>
          <cell r="E28">
            <v>67.428687196353806</v>
          </cell>
          <cell r="F28">
            <v>89.883695031075902</v>
          </cell>
          <cell r="G28">
            <v>101.803233502372</v>
          </cell>
          <cell r="H28">
            <v>108.85403249974399</v>
          </cell>
          <cell r="I28">
            <v>106.04170843531899</v>
          </cell>
          <cell r="J28">
            <v>109.150107744336</v>
          </cell>
          <cell r="K28">
            <v>123.299558712623</v>
          </cell>
          <cell r="L28">
            <v>117.772660502089</v>
          </cell>
          <cell r="M28">
            <v>122.485937928802</v>
          </cell>
          <cell r="N28">
            <v>99.377159883938504</v>
          </cell>
          <cell r="O28">
            <v>84.126429239369202</v>
          </cell>
          <cell r="P28">
            <v>67.922125898407998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</v>
          </cell>
          <cell r="AJ28">
            <v>107.003</v>
          </cell>
          <cell r="AK28">
            <v>120.764914151705</v>
          </cell>
          <cell r="AL28">
            <v>116.797746341367</v>
          </cell>
          <cell r="AM28">
            <v>110.264</v>
          </cell>
          <cell r="AN28">
            <v>95.3850436012128</v>
          </cell>
          <cell r="AO28">
            <v>80.7251408762084</v>
          </cell>
          <cell r="AP28">
            <v>94.621259645365001</v>
          </cell>
          <cell r="AQ28">
            <v>93.681874513993193</v>
          </cell>
          <cell r="AR28">
            <v>91.702468726488704</v>
          </cell>
          <cell r="AS28">
            <v>80.117961186789799</v>
          </cell>
          <cell r="AT28">
            <v>90.368777497800494</v>
          </cell>
          <cell r="AU28">
            <v>97.425588175265702</v>
          </cell>
          <cell r="AV28">
            <v>111.432562325342</v>
          </cell>
          <cell r="AW28">
            <v>118.126748459582</v>
          </cell>
          <cell r="AX28">
            <v>110.92866329992501</v>
          </cell>
          <cell r="AY28">
            <v>108.693460524453</v>
          </cell>
        </row>
        <row r="29">
          <cell r="C29">
            <v>10402</v>
          </cell>
          <cell r="D29">
            <v>74.560572993853597</v>
          </cell>
          <cell r="E29">
            <v>58.2403529986358</v>
          </cell>
          <cell r="F29">
            <v>85.416686283887898</v>
          </cell>
          <cell r="G29">
            <v>112.277101415232</v>
          </cell>
          <cell r="H29">
            <v>107.993377507731</v>
          </cell>
          <cell r="I29">
            <v>131.432443152562</v>
          </cell>
          <cell r="J29">
            <v>90.279148334840102</v>
          </cell>
          <cell r="K29">
            <v>136.625911024278</v>
          </cell>
          <cell r="L29">
            <v>109.10290267358999</v>
          </cell>
          <cell r="M29">
            <v>111.20881810778999</v>
          </cell>
          <cell r="N29">
            <v>100.144119425006</v>
          </cell>
          <cell r="O29">
            <v>82.718566082592204</v>
          </cell>
          <cell r="P29">
            <v>76.456213986252195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</v>
          </cell>
          <cell r="AJ29">
            <v>153.52099999999999</v>
          </cell>
          <cell r="AK29">
            <v>156.35655977841299</v>
          </cell>
          <cell r="AL29">
            <v>164.89678832399599</v>
          </cell>
          <cell r="AM29">
            <v>187.11</v>
          </cell>
          <cell r="AN29">
            <v>144.26221024493799</v>
          </cell>
          <cell r="AO29">
            <v>89.029095157529795</v>
          </cell>
          <cell r="AP29">
            <v>130.983874089003</v>
          </cell>
          <cell r="AQ29">
            <v>132.41215565198601</v>
          </cell>
          <cell r="AR29">
            <v>125.944126655581</v>
          </cell>
          <cell r="AS29">
            <v>117.212142881929</v>
          </cell>
          <cell r="AT29">
            <v>135.740918325801</v>
          </cell>
          <cell r="AU29">
            <v>165.87804009225499</v>
          </cell>
          <cell r="AV29">
            <v>172.50286266586701</v>
          </cell>
          <cell r="AW29">
            <v>157.64306065224201</v>
          </cell>
          <cell r="AX29">
            <v>149.590395535601</v>
          </cell>
          <cell r="AY29">
            <v>151.653214858767</v>
          </cell>
        </row>
        <row r="30">
          <cell r="C30">
            <v>10403</v>
          </cell>
          <cell r="D30">
            <v>76.844485916272603</v>
          </cell>
          <cell r="E30">
            <v>60.647276829724802</v>
          </cell>
          <cell r="F30">
            <v>92.842946538244604</v>
          </cell>
          <cell r="G30">
            <v>96.007633628029296</v>
          </cell>
          <cell r="H30">
            <v>115.26251140036</v>
          </cell>
          <cell r="I30">
            <v>104.172663387581</v>
          </cell>
          <cell r="J30">
            <v>96.626020760515999</v>
          </cell>
          <cell r="K30">
            <v>124.75709985397</v>
          </cell>
          <cell r="L30">
            <v>114.08847206186999</v>
          </cell>
          <cell r="M30">
            <v>118.302783005688</v>
          </cell>
          <cell r="N30">
            <v>106.924038020529</v>
          </cell>
          <cell r="O30">
            <v>93.524068597215404</v>
          </cell>
          <cell r="P30">
            <v>77.208770237285606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</v>
          </cell>
          <cell r="AJ30">
            <v>100.637</v>
          </cell>
          <cell r="AK30">
            <v>117.786669618898</v>
          </cell>
          <cell r="AL30">
            <v>121.26977599941</v>
          </cell>
          <cell r="AM30">
            <v>117.83799999999999</v>
          </cell>
          <cell r="AN30">
            <v>108.914685771824</v>
          </cell>
          <cell r="AO30">
            <v>84.942036091034197</v>
          </cell>
          <cell r="AP30">
            <v>102.955922124342</v>
          </cell>
          <cell r="AQ30">
            <v>99.480196323417005</v>
          </cell>
          <cell r="AR30">
            <v>94.6100681649243</v>
          </cell>
          <cell r="AS30">
            <v>82.444764269559897</v>
          </cell>
          <cell r="AT30">
            <v>92.497640850453607</v>
          </cell>
          <cell r="AU30">
            <v>94.849409817225194</v>
          </cell>
          <cell r="AV30">
            <v>101.054368512339</v>
          </cell>
          <cell r="AW30">
            <v>121.87656507826</v>
          </cell>
          <cell r="AX30">
            <v>114.33519429375799</v>
          </cell>
          <cell r="AY30">
            <v>114.55503012858</v>
          </cell>
        </row>
        <row r="31">
          <cell r="C31">
            <v>10404</v>
          </cell>
          <cell r="D31">
            <v>128.02812447760499</v>
          </cell>
          <cell r="E31">
            <v>104.96638395628599</v>
          </cell>
          <cell r="F31">
            <v>90.193115144919304</v>
          </cell>
          <cell r="G31">
            <v>92.250659320053998</v>
          </cell>
          <cell r="H31">
            <v>92.375251519781699</v>
          </cell>
          <cell r="I31">
            <v>92.200250204734004</v>
          </cell>
          <cell r="J31">
            <v>92.017323686877504</v>
          </cell>
          <cell r="K31">
            <v>102.42851230424399</v>
          </cell>
          <cell r="L31">
            <v>100.50356714090999</v>
          </cell>
          <cell r="M31">
            <v>106.30287573130801</v>
          </cell>
          <cell r="N31">
            <v>94.962450610169</v>
          </cell>
          <cell r="O31">
            <v>103.771485903111</v>
          </cell>
          <cell r="P31">
            <v>127.263220888711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111.52237775566999</v>
          </cell>
          <cell r="AJ31">
            <v>105.943</v>
          </cell>
          <cell r="AK31">
            <v>107.832818165883</v>
          </cell>
          <cell r="AL31">
            <v>99.345640208548303</v>
          </cell>
          <cell r="AM31">
            <v>100.991</v>
          </cell>
          <cell r="AN31">
            <v>120.57960543179399</v>
          </cell>
          <cell r="AO31">
            <v>106.880210885861</v>
          </cell>
          <cell r="AP31">
            <v>103.715315421802</v>
          </cell>
          <cell r="AQ31">
            <v>107.092963900928</v>
          </cell>
          <cell r="AR31">
            <v>112.445586006742</v>
          </cell>
          <cell r="AS31">
            <v>111.72640948812401</v>
          </cell>
          <cell r="AT31">
            <v>104.02524344739599</v>
          </cell>
          <cell r="AU31">
            <v>116.361349166485</v>
          </cell>
          <cell r="AV31">
            <v>108.058111298073</v>
          </cell>
          <cell r="AW31">
            <v>107.390742738612</v>
          </cell>
          <cell r="AX31">
            <v>107.308266465435</v>
          </cell>
          <cell r="AY31">
            <v>103.414896840586</v>
          </cell>
        </row>
        <row r="32">
          <cell r="C32">
            <v>10405</v>
          </cell>
          <cell r="D32">
            <v>106.35383486977901</v>
          </cell>
          <cell r="E32">
            <v>98.996500273519104</v>
          </cell>
          <cell r="F32">
            <v>95.008252650687396</v>
          </cell>
          <cell r="G32">
            <v>98.210897830018894</v>
          </cell>
          <cell r="H32">
            <v>109.77743735659099</v>
          </cell>
          <cell r="I32">
            <v>120.80086961188501</v>
          </cell>
          <cell r="J32">
            <v>85.940811593820797</v>
          </cell>
          <cell r="K32">
            <v>97.212317681386494</v>
          </cell>
          <cell r="L32">
            <v>91.168651602558398</v>
          </cell>
          <cell r="M32">
            <v>94.050700368991897</v>
          </cell>
          <cell r="N32">
            <v>82.037726806661993</v>
          </cell>
          <cell r="O32">
            <v>120.441999354099</v>
          </cell>
          <cell r="P32">
            <v>105.84267025183701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96.290199946980906</v>
          </cell>
          <cell r="AJ32">
            <v>96.497</v>
          </cell>
          <cell r="AK32">
            <v>105.28718700603601</v>
          </cell>
          <cell r="AL32">
            <v>108.194068357627</v>
          </cell>
          <cell r="AM32">
            <v>190.49600000000001</v>
          </cell>
          <cell r="AN32">
            <v>116.91796423475699</v>
          </cell>
          <cell r="AO32">
            <v>130.22384936788399</v>
          </cell>
          <cell r="AP32">
            <v>105.143471955697</v>
          </cell>
          <cell r="AQ32">
            <v>123.865902625777</v>
          </cell>
          <cell r="AR32">
            <v>124.125945430763</v>
          </cell>
          <cell r="AS32">
            <v>108.548647688977</v>
          </cell>
          <cell r="AT32">
            <v>111.35137874258299</v>
          </cell>
          <cell r="AU32">
            <v>114.67145388821</v>
          </cell>
          <cell r="AV32">
            <v>107.018732279657</v>
          </cell>
          <cell r="AW32">
            <v>101.024449124974</v>
          </cell>
          <cell r="AX32">
            <v>129.66471927934799</v>
          </cell>
          <cell r="AY32">
            <v>165.62276154777999</v>
          </cell>
        </row>
        <row r="33">
          <cell r="C33">
            <v>10406</v>
          </cell>
          <cell r="D33">
            <v>112.346958459779</v>
          </cell>
          <cell r="E33">
            <v>96.095997706394698</v>
          </cell>
          <cell r="F33">
            <v>98.929765596631597</v>
          </cell>
          <cell r="G33">
            <v>96.699125426149195</v>
          </cell>
          <cell r="H33">
            <v>92.529425438565397</v>
          </cell>
          <cell r="I33">
            <v>87.130073565392095</v>
          </cell>
          <cell r="J33">
            <v>88.592727592149402</v>
          </cell>
          <cell r="K33">
            <v>92.558893607315994</v>
          </cell>
          <cell r="L33">
            <v>104.494979462453</v>
          </cell>
          <cell r="M33">
            <v>110.34621452496999</v>
          </cell>
          <cell r="N33">
            <v>111.721404320292</v>
          </cell>
          <cell r="O33">
            <v>108.554434299908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</v>
          </cell>
          <cell r="AJ33">
            <v>106.268</v>
          </cell>
          <cell r="AK33">
            <v>109.61322882377399</v>
          </cell>
          <cell r="AL33">
            <v>110.503216918888</v>
          </cell>
          <cell r="AM33">
            <v>111.2</v>
          </cell>
          <cell r="AN33">
            <v>116.56105294332799</v>
          </cell>
          <cell r="AO33">
            <v>113.72004434231199</v>
          </cell>
          <cell r="AP33">
            <v>112.706062726277</v>
          </cell>
          <cell r="AQ33">
            <v>121.25313826710099</v>
          </cell>
          <cell r="AR33">
            <v>124.369729116</v>
          </cell>
          <cell r="AS33">
            <v>114.501096941836</v>
          </cell>
          <cell r="AT33">
            <v>116.107207990416</v>
          </cell>
          <cell r="AU33">
            <v>94.126370701166906</v>
          </cell>
          <cell r="AV33">
            <v>99.078522090540702</v>
          </cell>
          <cell r="AW33">
            <v>107.122047521901</v>
          </cell>
          <cell r="AX33">
            <v>113.81496383224599</v>
          </cell>
          <cell r="AY33">
            <v>117.427211796496</v>
          </cell>
        </row>
        <row r="34">
          <cell r="C34">
            <v>105</v>
          </cell>
          <cell r="D34">
            <v>98.721093987121705</v>
          </cell>
          <cell r="E34">
            <v>90.093739880979498</v>
          </cell>
          <cell r="F34">
            <v>98.990166461537697</v>
          </cell>
          <cell r="G34">
            <v>104.226771669626</v>
          </cell>
          <cell r="H34">
            <v>96.133510322143295</v>
          </cell>
          <cell r="I34">
            <v>95.104042806016906</v>
          </cell>
          <cell r="J34">
            <v>97.977883521734299</v>
          </cell>
          <cell r="K34">
            <v>101.91618586296499</v>
          </cell>
          <cell r="L34">
            <v>104.277337751894</v>
          </cell>
          <cell r="M34">
            <v>104.54497716457099</v>
          </cell>
          <cell r="N34">
            <v>102.982354804013</v>
          </cell>
          <cell r="O34">
            <v>105.031935767398</v>
          </cell>
          <cell r="P34">
            <v>108.022659311596</v>
          </cell>
          <cell r="Q34">
            <v>97.725893021358303</v>
          </cell>
          <cell r="R34">
            <v>106.61259587514</v>
          </cell>
          <cell r="S34">
            <v>115.7825294144</v>
          </cell>
          <cell r="T34">
            <v>110.168346790436</v>
          </cell>
          <cell r="U34">
            <v>114.381458221665</v>
          </cell>
          <cell r="V34">
            <v>102.25807810936701</v>
          </cell>
          <cell r="W34">
            <v>113.814431373452</v>
          </cell>
          <cell r="X34">
            <v>108.911763981768</v>
          </cell>
          <cell r="Y34">
            <v>105.15259710588801</v>
          </cell>
          <cell r="Z34">
            <v>108.969411953446</v>
          </cell>
          <cell r="AA34">
            <v>105.572854420379</v>
          </cell>
          <cell r="AB34">
            <v>92.657446088447102</v>
          </cell>
          <cell r="AC34">
            <v>98.821782687615695</v>
          </cell>
          <cell r="AD34">
            <v>110.329824973485</v>
          </cell>
          <cell r="AE34">
            <v>109.77185047248599</v>
          </cell>
          <cell r="AF34">
            <v>115.335129176829</v>
          </cell>
          <cell r="AG34">
            <v>109.981000615101</v>
          </cell>
          <cell r="AH34">
            <v>105.451718491433</v>
          </cell>
          <cell r="AI34">
            <v>114.710803217668</v>
          </cell>
          <cell r="AJ34">
            <v>106.37257969129701</v>
          </cell>
          <cell r="AK34">
            <v>108.31230544253999</v>
          </cell>
          <cell r="AL34">
            <v>107.35855640167701</v>
          </cell>
          <cell r="AM34">
            <v>104.973136616989</v>
          </cell>
          <cell r="AN34">
            <v>102.083352385011</v>
          </cell>
          <cell r="AO34">
            <v>105.19486169357</v>
          </cell>
          <cell r="AP34">
            <v>96.327735216212304</v>
          </cell>
          <cell r="AQ34">
            <v>100.518852963596</v>
          </cell>
          <cell r="AR34">
            <v>110.913797637635</v>
          </cell>
          <cell r="AS34">
            <v>109.076546613644</v>
          </cell>
          <cell r="AT34">
            <v>122.11343060149601</v>
          </cell>
          <cell r="AU34">
            <v>119.51215475281199</v>
          </cell>
          <cell r="AV34">
            <v>107.98132908811399</v>
          </cell>
          <cell r="AW34">
            <v>113.317685045768</v>
          </cell>
          <cell r="AX34">
            <v>108.11701141043901</v>
          </cell>
          <cell r="AY34">
            <v>108.355571765921</v>
          </cell>
        </row>
        <row r="35">
          <cell r="C35">
            <v>10501</v>
          </cell>
          <cell r="D35">
            <v>87.106734652327106</v>
          </cell>
          <cell r="E35">
            <v>99.386404988076094</v>
          </cell>
          <cell r="F35">
            <v>107.332668892702</v>
          </cell>
          <cell r="G35">
            <v>105.567953209414</v>
          </cell>
          <cell r="H35">
            <v>99.9460001224341</v>
          </cell>
          <cell r="I35">
            <v>100.056996552564</v>
          </cell>
          <cell r="J35">
            <v>95.5888596447476</v>
          </cell>
          <cell r="K35">
            <v>104.054937153277</v>
          </cell>
          <cell r="L35">
            <v>106.270043622198</v>
          </cell>
          <cell r="M35">
            <v>101.324202283895</v>
          </cell>
          <cell r="N35">
            <v>95.874673940711006</v>
          </cell>
          <cell r="O35">
            <v>97.490524937654698</v>
          </cell>
          <cell r="P35">
            <v>98.779920484713998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</v>
          </cell>
          <cell r="AJ35">
            <v>95.427000000000007</v>
          </cell>
          <cell r="AK35">
            <v>100.608154578414</v>
          </cell>
          <cell r="AL35">
            <v>99.375611803655801</v>
          </cell>
          <cell r="AM35">
            <v>100.307</v>
          </cell>
          <cell r="AN35">
            <v>116.85025311379199</v>
          </cell>
          <cell r="AO35">
            <v>104.285324292813</v>
          </cell>
          <cell r="AP35">
            <v>111.875543356119</v>
          </cell>
          <cell r="AQ35">
            <v>110.43394590425601</v>
          </cell>
          <cell r="AR35">
            <v>106.386170854696</v>
          </cell>
          <cell r="AS35">
            <v>101.915099171873</v>
          </cell>
          <cell r="AT35">
            <v>119.66157555363201</v>
          </cell>
          <cell r="AU35">
            <v>111.556402262031</v>
          </cell>
          <cell r="AV35">
            <v>100.132834215841</v>
          </cell>
          <cell r="AW35">
            <v>105.161720477307</v>
          </cell>
          <cell r="AX35">
            <v>104.74481432853</v>
          </cell>
          <cell r="AY35">
            <v>111.23650242250601</v>
          </cell>
        </row>
        <row r="36">
          <cell r="C36">
            <v>10502</v>
          </cell>
          <cell r="D36">
            <v>99.658849157286298</v>
          </cell>
          <cell r="E36">
            <v>89.440795537494907</v>
          </cell>
          <cell r="F36">
            <v>98.1321553752977</v>
          </cell>
          <cell r="G36">
            <v>104.090293951399</v>
          </cell>
          <cell r="H36">
            <v>95.058636094622202</v>
          </cell>
          <cell r="I36">
            <v>94.874178144438503</v>
          </cell>
          <cell r="J36">
            <v>98.331524613906396</v>
          </cell>
          <cell r="K36">
            <v>101.44618498917499</v>
          </cell>
          <cell r="L36">
            <v>104.64167242451001</v>
          </cell>
          <cell r="M36">
            <v>105.16238221694201</v>
          </cell>
          <cell r="N36">
            <v>103.802067089204</v>
          </cell>
          <cell r="O36">
            <v>105.361260405724</v>
          </cell>
          <cell r="P36">
            <v>108.847638651368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</v>
          </cell>
          <cell r="AJ36">
            <v>107.497</v>
          </cell>
          <cell r="AK36">
            <v>109.20490679595</v>
          </cell>
          <cell r="AL36">
            <v>108.246334332852</v>
          </cell>
          <cell r="AM36">
            <v>105.136</v>
          </cell>
          <cell r="AN36">
            <v>101.179428547143</v>
          </cell>
          <cell r="AO36">
            <v>105.410280125098</v>
          </cell>
          <cell r="AP36">
            <v>95.335810297111905</v>
          </cell>
          <cell r="AQ36">
            <v>99.713002139084196</v>
          </cell>
          <cell r="AR36">
            <v>109.894581052558</v>
          </cell>
          <cell r="AS36">
            <v>108.097588365798</v>
          </cell>
          <cell r="AT36">
            <v>120.9456873852</v>
          </cell>
          <cell r="AU36">
            <v>119.516462998417</v>
          </cell>
          <cell r="AV36">
            <v>108.41728849005401</v>
          </cell>
          <cell r="AW36">
            <v>113.24602795912701</v>
          </cell>
          <cell r="AX36">
            <v>107.931069495237</v>
          </cell>
          <cell r="AY36">
            <v>108.134816366878</v>
          </cell>
        </row>
        <row r="37">
          <cell r="C37">
            <v>10509</v>
          </cell>
          <cell r="D37">
            <v>90.734306231178905</v>
          </cell>
          <cell r="E37">
            <v>93.575147576203094</v>
          </cell>
          <cell r="F37">
            <v>110.237501545448</v>
          </cell>
          <cell r="G37">
            <v>105.99131518514901</v>
          </cell>
          <cell r="H37">
            <v>121.673642658874</v>
          </cell>
          <cell r="I37">
            <v>93.429394303999601</v>
          </cell>
          <cell r="J37">
            <v>91.532076013269005</v>
          </cell>
          <cell r="K37">
            <v>112.270328683763</v>
          </cell>
          <cell r="L37">
            <v>89.9545547701087</v>
          </cell>
          <cell r="M37">
            <v>91.652835690307896</v>
          </cell>
          <cell r="N37">
            <v>90.749555918389902</v>
          </cell>
          <cell r="O37">
            <v>108.199341423308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</v>
          </cell>
          <cell r="AJ37">
            <v>91.655000000000001</v>
          </cell>
          <cell r="AK37">
            <v>94.930451721715102</v>
          </cell>
          <cell r="AL37">
            <v>94.601674441470294</v>
          </cell>
          <cell r="AM37">
            <v>108.155</v>
          </cell>
          <cell r="AN37">
            <v>103.621904173773</v>
          </cell>
          <cell r="AO37">
            <v>100.327190345093</v>
          </cell>
          <cell r="AP37">
            <v>99.148756717095196</v>
          </cell>
          <cell r="AQ37">
            <v>107.495356577739</v>
          </cell>
          <cell r="AR37">
            <v>149.17571800835199</v>
          </cell>
          <cell r="AS37">
            <v>150.678330864142</v>
          </cell>
          <cell r="AT37">
            <v>161.23290234330199</v>
          </cell>
          <cell r="AU37">
            <v>133.105254717485</v>
          </cell>
          <cell r="AV37">
            <v>108.49228052978</v>
          </cell>
          <cell r="AW37">
            <v>129.52584594002201</v>
          </cell>
          <cell r="AX37">
            <v>119.488961351366</v>
          </cell>
          <cell r="AY37">
            <v>109.982509188146</v>
          </cell>
        </row>
        <row r="38">
          <cell r="C38">
            <v>106</v>
          </cell>
          <cell r="D38">
            <v>104.31259801197101</v>
          </cell>
          <cell r="E38">
            <v>89.198742229948394</v>
          </cell>
          <cell r="F38">
            <v>100.688930834121</v>
          </cell>
          <cell r="G38">
            <v>92.875804413180205</v>
          </cell>
          <cell r="H38">
            <v>92.579656798090895</v>
          </cell>
          <cell r="I38">
            <v>94.306997093512805</v>
          </cell>
          <cell r="J38">
            <v>87.351918495681005</v>
          </cell>
          <cell r="K38">
            <v>89.897219973353103</v>
          </cell>
          <cell r="L38">
            <v>106.309905464298</v>
          </cell>
          <cell r="M38">
            <v>114.511119354363</v>
          </cell>
          <cell r="N38">
            <v>111.165214598651</v>
          </cell>
          <cell r="O38">
            <v>116.80189273283</v>
          </cell>
          <cell r="P38">
            <v>109.426996931575</v>
          </cell>
          <cell r="Q38">
            <v>94.318286059364794</v>
          </cell>
          <cell r="R38">
            <v>105.605448344869</v>
          </cell>
          <cell r="S38">
            <v>113.625136800848</v>
          </cell>
          <cell r="T38">
            <v>101.959072454842</v>
          </cell>
          <cell r="U38">
            <v>107.48688900677099</v>
          </cell>
          <cell r="V38">
            <v>90.671654572447693</v>
          </cell>
          <cell r="W38">
            <v>106.430536914223</v>
          </cell>
          <cell r="X38">
            <v>111.36297860160199</v>
          </cell>
          <cell r="Y38">
            <v>109.228051161555</v>
          </cell>
          <cell r="Z38">
            <v>110.98022435634201</v>
          </cell>
          <cell r="AA38">
            <v>112.00615412715899</v>
          </cell>
          <cell r="AB38">
            <v>114.26218328095899</v>
          </cell>
          <cell r="AC38">
            <v>103.685729908025</v>
          </cell>
          <cell r="AD38">
            <v>111.9650068673</v>
          </cell>
          <cell r="AE38">
            <v>117.90792347602201</v>
          </cell>
          <cell r="AF38">
            <v>105.97761997027401</v>
          </cell>
          <cell r="AG38">
            <v>112.159955831232</v>
          </cell>
          <cell r="AH38">
            <v>100.63933211345299</v>
          </cell>
          <cell r="AI38">
            <v>121.98749789198899</v>
          </cell>
          <cell r="AJ38">
            <v>107.31779914807601</v>
          </cell>
          <cell r="AK38">
            <v>112.20923427821501</v>
          </cell>
          <cell r="AL38">
            <v>110.110390467215</v>
          </cell>
          <cell r="AM38">
            <v>108.671976552152</v>
          </cell>
          <cell r="AN38">
            <v>115.281915892041</v>
          </cell>
          <cell r="AO38">
            <v>110.52227086814599</v>
          </cell>
          <cell r="AP38">
            <v>121.21126669449799</v>
          </cell>
          <cell r="AQ38">
            <v>126.175099702775</v>
          </cell>
          <cell r="AR38">
            <v>117.03716314777201</v>
          </cell>
          <cell r="AS38">
            <v>114.867755980887</v>
          </cell>
          <cell r="AT38">
            <v>112.904758855438</v>
          </cell>
          <cell r="AU38">
            <v>113.722287151217</v>
          </cell>
          <cell r="AV38">
            <v>112.16812756477</v>
          </cell>
          <cell r="AW38">
            <v>110.819241494366</v>
          </cell>
          <cell r="AX38">
            <v>112.27680476361699</v>
          </cell>
          <cell r="AY38">
            <v>115.06770625633099</v>
          </cell>
        </row>
        <row r="39">
          <cell r="C39">
            <v>10611</v>
          </cell>
          <cell r="D39">
            <v>100.40687016613199</v>
          </cell>
          <cell r="E39">
            <v>97.256981172269406</v>
          </cell>
          <cell r="F39">
            <v>104.612279009045</v>
          </cell>
          <cell r="G39">
            <v>94.505247084241105</v>
          </cell>
          <cell r="H39">
            <v>92.798828767657596</v>
          </cell>
          <cell r="I39">
            <v>91.781401348770402</v>
          </cell>
          <cell r="J39">
            <v>88.197753601016004</v>
          </cell>
          <cell r="K39">
            <v>95.164708731873503</v>
          </cell>
          <cell r="L39">
            <v>111.109815530511</v>
          </cell>
          <cell r="M39">
            <v>109.733867205761</v>
          </cell>
          <cell r="N39">
            <v>105.449431350306</v>
          </cell>
          <cell r="O39">
            <v>108.982816032416</v>
          </cell>
          <cell r="P39">
            <v>106.73831080526701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143.68580445851299</v>
          </cell>
          <cell r="AJ39">
            <v>111.221</v>
          </cell>
          <cell r="AK39">
            <v>117.86978169159499</v>
          </cell>
          <cell r="AL39">
            <v>116.277036183988</v>
          </cell>
          <cell r="AM39">
            <v>111.834</v>
          </cell>
          <cell r="AN39">
            <v>124.46520503929899</v>
          </cell>
          <cell r="AO39">
            <v>117.455725835593</v>
          </cell>
          <cell r="AP39">
            <v>144.39091388080399</v>
          </cell>
          <cell r="AQ39">
            <v>145.69815360540099</v>
          </cell>
          <cell r="AR39">
            <v>124.997518278313</v>
          </cell>
          <cell r="AS39">
            <v>119.294760299732</v>
          </cell>
          <cell r="AT39">
            <v>116.00460043262601</v>
          </cell>
          <cell r="AU39">
            <v>118.111235980842</v>
          </cell>
          <cell r="AV39">
            <v>112.054840753205</v>
          </cell>
          <cell r="AW39">
            <v>121.905421954584</v>
          </cell>
          <cell r="AX39">
            <v>125.721695932055</v>
          </cell>
          <cell r="AY39">
            <v>118.087375716219</v>
          </cell>
        </row>
        <row r="40">
          <cell r="C40">
            <v>10613</v>
          </cell>
          <cell r="D40">
            <v>107.242354039025</v>
          </cell>
          <cell r="E40">
            <v>83.189629317539698</v>
          </cell>
          <cell r="F40">
            <v>98.2458697933249</v>
          </cell>
          <cell r="G40">
            <v>91.653616132626894</v>
          </cell>
          <cell r="H40">
            <v>92.598217197362999</v>
          </cell>
          <cell r="I40">
            <v>95.638746924574406</v>
          </cell>
          <cell r="J40">
            <v>85.365628462610502</v>
          </cell>
          <cell r="K40">
            <v>85.515750756905604</v>
          </cell>
          <cell r="L40">
            <v>102.657208855893</v>
          </cell>
          <cell r="M40">
            <v>118.673792745623</v>
          </cell>
          <cell r="N40">
            <v>115.93105121319699</v>
          </cell>
          <cell r="O40">
            <v>123.288134561318</v>
          </cell>
          <cell r="P40">
            <v>111.538745458156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106.06056936720501</v>
          </cell>
          <cell r="AJ40">
            <v>104.27800000000001</v>
          </cell>
          <cell r="AK40">
            <v>109.195056245863</v>
          </cell>
          <cell r="AL40">
            <v>106.706538088377</v>
          </cell>
          <cell r="AM40">
            <v>107.498</v>
          </cell>
          <cell r="AN40">
            <v>108.733292806574</v>
          </cell>
          <cell r="AO40">
            <v>106.295973446755</v>
          </cell>
          <cell r="AP40">
            <v>106.47192474574599</v>
          </cell>
          <cell r="AQ40">
            <v>114.06569308015</v>
          </cell>
          <cell r="AR40">
            <v>111.72672183953701</v>
          </cell>
          <cell r="AS40">
            <v>111.44119447831601</v>
          </cell>
          <cell r="AT40">
            <v>109.900973732526</v>
          </cell>
          <cell r="AU40">
            <v>110.085240372057</v>
          </cell>
          <cell r="AV40">
            <v>111.825990531165</v>
          </cell>
          <cell r="AW40">
            <v>102.72486823890701</v>
          </cell>
          <cell r="AX40">
            <v>102.673182436538</v>
          </cell>
          <cell r="AY40">
            <v>112.519569468528</v>
          </cell>
        </row>
        <row r="41">
          <cell r="C41">
            <v>10619</v>
          </cell>
          <cell r="D41">
            <v>99.149206629270907</v>
          </cell>
          <cell r="E41">
            <v>97.444448412223693</v>
          </cell>
          <cell r="F41">
            <v>86.680930545645694</v>
          </cell>
          <cell r="G41">
            <v>88.444500618078607</v>
          </cell>
          <cell r="H41">
            <v>96.407085145985704</v>
          </cell>
          <cell r="I41">
            <v>95.857734979263796</v>
          </cell>
          <cell r="J41">
            <v>116.413453636431</v>
          </cell>
          <cell r="K41">
            <v>99.742232416456801</v>
          </cell>
          <cell r="L41">
            <v>116.190879983776</v>
          </cell>
          <cell r="M41">
            <v>103.416320899585</v>
          </cell>
          <cell r="N41">
            <v>98.134491990233698</v>
          </cell>
          <cell r="O41">
            <v>102.118714743049</v>
          </cell>
          <cell r="P41">
            <v>104.181552138936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137.68591227749201</v>
          </cell>
          <cell r="AJ41">
            <v>117.121</v>
          </cell>
          <cell r="AK41">
            <v>102.97523548506599</v>
          </cell>
          <cell r="AL41">
            <v>99.16349272862</v>
          </cell>
          <cell r="AM41">
            <v>97.218000000000004</v>
          </cell>
          <cell r="AN41">
            <v>107.421670118994</v>
          </cell>
          <cell r="AO41">
            <v>101.694593941603</v>
          </cell>
          <cell r="AP41">
            <v>107.421670118994</v>
          </cell>
          <cell r="AQ41">
            <v>115.647755323097</v>
          </cell>
          <cell r="AR41">
            <v>126.364635822891</v>
          </cell>
          <cell r="AS41">
            <v>118.400318783503</v>
          </cell>
          <cell r="AT41">
            <v>136.49992735112801</v>
          </cell>
          <cell r="AU41">
            <v>127.054034931125</v>
          </cell>
          <cell r="AV41">
            <v>118.13205060958801</v>
          </cell>
          <cell r="AW41">
            <v>120.57568578561801</v>
          </cell>
          <cell r="AX41">
            <v>121.92059044211</v>
          </cell>
          <cell r="AY41">
            <v>129.73438666708199</v>
          </cell>
        </row>
        <row r="42">
          <cell r="C42">
            <v>10621</v>
          </cell>
          <cell r="D42">
            <v>82.479194042925897</v>
          </cell>
          <cell r="E42">
            <v>99.249526760151696</v>
          </cell>
          <cell r="F42">
            <v>95.166848748674497</v>
          </cell>
          <cell r="G42">
            <v>82.440427437879194</v>
          </cell>
          <cell r="H42">
            <v>87.629839493849104</v>
          </cell>
          <cell r="I42">
            <v>94.698804431901493</v>
          </cell>
          <cell r="J42">
            <v>94.3391141078598</v>
          </cell>
          <cell r="K42">
            <v>92.540403983224806</v>
          </cell>
          <cell r="L42">
            <v>105.093269785167</v>
          </cell>
          <cell r="M42">
            <v>138.52843506666301</v>
          </cell>
          <cell r="N42">
            <v>95.439453593150006</v>
          </cell>
          <cell r="O42">
            <v>132.39468254855299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</v>
          </cell>
          <cell r="AJ42">
            <v>105.934</v>
          </cell>
          <cell r="AK42">
            <v>137.93759145829901</v>
          </cell>
          <cell r="AL42">
            <v>96.440195189981395</v>
          </cell>
          <cell r="AM42">
            <v>126.041</v>
          </cell>
          <cell r="AN42">
            <v>105.052883166359</v>
          </cell>
          <cell r="AO42">
            <v>116.367913378556</v>
          </cell>
          <cell r="AP42">
            <v>105.052883166359</v>
          </cell>
          <cell r="AQ42">
            <v>105.052883166359</v>
          </cell>
          <cell r="AR42">
            <v>103.676408908203</v>
          </cell>
          <cell r="AS42">
            <v>103.75669036423</v>
          </cell>
          <cell r="AT42">
            <v>111.17031652909399</v>
          </cell>
          <cell r="AU42">
            <v>107.463503446662</v>
          </cell>
          <cell r="AV42">
            <v>107.199185265728</v>
          </cell>
          <cell r="AW42">
            <v>108.593955321945</v>
          </cell>
          <cell r="AX42">
            <v>108.69908015768701</v>
          </cell>
          <cell r="AY42">
            <v>126.16299820462</v>
          </cell>
        </row>
        <row r="43">
          <cell r="C43">
            <v>10622</v>
          </cell>
          <cell r="D43">
            <v>119.011229140919</v>
          </cell>
          <cell r="E43">
            <v>76.119059838276598</v>
          </cell>
          <cell r="F43">
            <v>97.6168912874396</v>
          </cell>
          <cell r="G43">
            <v>94.276055341056306</v>
          </cell>
          <cell r="H43">
            <v>82.738442139251902</v>
          </cell>
          <cell r="I43">
            <v>90.541054432104104</v>
          </cell>
          <cell r="J43">
            <v>81.405411291225306</v>
          </cell>
          <cell r="K43">
            <v>102.144642112759</v>
          </cell>
          <cell r="L43">
            <v>111.853127120306</v>
          </cell>
          <cell r="M43">
            <v>117.50673583846</v>
          </cell>
          <cell r="N43">
            <v>105.34456746565201</v>
          </cell>
          <cell r="O43">
            <v>121.44278399255001</v>
          </cell>
          <cell r="P43">
            <v>125.051677117537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141.00224040336099</v>
          </cell>
          <cell r="AJ43">
            <v>112.748</v>
          </cell>
          <cell r="AK43">
            <v>117.00555278693299</v>
          </cell>
          <cell r="AL43">
            <v>106.44917029701899</v>
          </cell>
          <cell r="AM43">
            <v>115.61499999999999</v>
          </cell>
          <cell r="AN43">
            <v>120.083021837956</v>
          </cell>
          <cell r="AO43">
            <v>114.788104533062</v>
          </cell>
          <cell r="AP43">
            <v>110.577407267496</v>
          </cell>
          <cell r="AQ43">
            <v>110.577407267496</v>
          </cell>
          <cell r="AR43">
            <v>100.924160945743</v>
          </cell>
          <cell r="AS43">
            <v>109.732191544348</v>
          </cell>
          <cell r="AT43">
            <v>107.07791991919601</v>
          </cell>
          <cell r="AU43">
            <v>108.40505573177199</v>
          </cell>
          <cell r="AV43">
            <v>110.27065863088301</v>
          </cell>
          <cell r="AW43">
            <v>108.584536361273</v>
          </cell>
          <cell r="AX43">
            <v>109.08675024130901</v>
          </cell>
          <cell r="AY43">
            <v>116.149402146592</v>
          </cell>
        </row>
        <row r="44">
          <cell r="C44">
            <v>10623</v>
          </cell>
          <cell r="D44">
            <v>92.112452263804997</v>
          </cell>
          <cell r="E44">
            <v>106.50422460679199</v>
          </cell>
          <cell r="F44">
            <v>110.613859999087</v>
          </cell>
          <cell r="G44">
            <v>100.48731157056299</v>
          </cell>
          <cell r="H44">
            <v>90.322589223082005</v>
          </cell>
          <cell r="I44">
            <v>105.884801789341</v>
          </cell>
          <cell r="J44">
            <v>104.62143418762901</v>
          </cell>
          <cell r="K44">
            <v>97.6048939884612</v>
          </cell>
          <cell r="L44">
            <v>106.075068037755</v>
          </cell>
          <cell r="M44">
            <v>94.141921942920206</v>
          </cell>
          <cell r="N44">
            <v>100.662600867451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</v>
          </cell>
          <cell r="AJ44">
            <v>106.92400000000001</v>
          </cell>
          <cell r="AK44">
            <v>93.740393167746205</v>
          </cell>
          <cell r="AL44">
            <v>101.718110388312</v>
          </cell>
          <cell r="AM44">
            <v>86.602999999999994</v>
          </cell>
          <cell r="AN44">
            <v>131.51030122061999</v>
          </cell>
          <cell r="AO44">
            <v>103.39299949450999</v>
          </cell>
          <cell r="AP44">
            <v>117.23850193920499</v>
          </cell>
          <cell r="AQ44">
            <v>117.23850193920499</v>
          </cell>
          <cell r="AR44">
            <v>117.55075203668299</v>
          </cell>
          <cell r="AS44">
            <v>128.49028257827501</v>
          </cell>
          <cell r="AT44">
            <v>121.093178851388</v>
          </cell>
          <cell r="AU44">
            <v>124.791730714831</v>
          </cell>
          <cell r="AV44">
            <v>120.16328109684</v>
          </cell>
          <cell r="AW44">
            <v>122.016177084486</v>
          </cell>
          <cell r="AX44">
            <v>122.016091936886</v>
          </cell>
          <cell r="AY44">
            <v>115.14673132913801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95.022654566381206</v>
          </cell>
          <cell r="G45">
            <v>97.056657809120296</v>
          </cell>
          <cell r="H45">
            <v>95.693940710360096</v>
          </cell>
          <cell r="I45">
            <v>93.032871059809807</v>
          </cell>
          <cell r="J45">
            <v>94.763490966923996</v>
          </cell>
          <cell r="K45">
            <v>95.223538740103805</v>
          </cell>
          <cell r="L45">
            <v>103.454312198279</v>
          </cell>
          <cell r="M45">
            <v>107.16809054189601</v>
          </cell>
          <cell r="N45">
            <v>107.48240298509999</v>
          </cell>
          <cell r="O45">
            <v>113.53919108491201</v>
          </cell>
          <cell r="P45">
            <v>110.46682949562199</v>
          </cell>
          <cell r="Q45">
            <v>97.010529898510697</v>
          </cell>
          <cell r="R45">
            <v>104.236654716318</v>
          </cell>
          <cell r="S45">
            <v>109.86983950157</v>
          </cell>
          <cell r="T45">
            <v>110.048421061638</v>
          </cell>
          <cell r="U45">
            <v>108.18460606161101</v>
          </cell>
          <cell r="V45">
            <v>105.050126604992</v>
          </cell>
          <cell r="W45">
            <v>108.215105664175</v>
          </cell>
          <cell r="X45">
            <v>107.837152326696</v>
          </cell>
          <cell r="Y45">
            <v>112.618877201432</v>
          </cell>
          <cell r="Z45">
            <v>110.690140053311</v>
          </cell>
          <cell r="AA45">
            <v>115.927702511725</v>
          </cell>
          <cell r="AB45">
            <v>115.478449618407</v>
          </cell>
          <cell r="AC45">
            <v>105.762501717495</v>
          </cell>
          <cell r="AD45">
            <v>114.40923316919501</v>
          </cell>
          <cell r="AE45">
            <v>113.697485209313</v>
          </cell>
          <cell r="AF45">
            <v>117.27560765226499</v>
          </cell>
          <cell r="AG45">
            <v>114.10627299135101</v>
          </cell>
          <cell r="AH45">
            <v>113.460533681295</v>
          </cell>
          <cell r="AI45">
            <v>115.85301600678299</v>
          </cell>
          <cell r="AJ45">
            <v>111.772935592892</v>
          </cell>
          <cell r="AK45">
            <v>114.797765837317</v>
          </cell>
          <cell r="AL45">
            <v>110.611685914845</v>
          </cell>
          <cell r="AM45">
            <v>110.99695763911799</v>
          </cell>
          <cell r="AN45">
            <v>121.734519373287</v>
          </cell>
          <cell r="AO45">
            <v>114.494294818846</v>
          </cell>
          <cell r="AP45">
            <v>112.266888761697</v>
          </cell>
          <cell r="AQ45">
            <v>119.014589555472</v>
          </cell>
          <cell r="AR45">
            <v>119.90330032251801</v>
          </cell>
          <cell r="AS45">
            <v>119.804168549736</v>
          </cell>
          <cell r="AT45">
            <v>131.00681619833699</v>
          </cell>
          <cell r="AU45">
            <v>123.872644997056</v>
          </cell>
          <cell r="AV45">
            <v>120.00577976069199</v>
          </cell>
          <cell r="AW45">
            <v>117.161835848978</v>
          </cell>
          <cell r="AX45">
            <v>117.02707075287201</v>
          </cell>
          <cell r="AY45">
            <v>120.3943033084</v>
          </cell>
        </row>
        <row r="46">
          <cell r="C46">
            <v>10711</v>
          </cell>
          <cell r="D46">
            <v>96.091990381112396</v>
          </cell>
          <cell r="E46">
            <v>77.4029374465415</v>
          </cell>
          <cell r="F46">
            <v>97.087509678707804</v>
          </cell>
          <cell r="G46">
            <v>100.857901100608</v>
          </cell>
          <cell r="H46">
            <v>100.06446326799799</v>
          </cell>
          <cell r="I46">
            <v>97.005417530429398</v>
          </cell>
          <cell r="J46">
            <v>93.418795284237106</v>
          </cell>
          <cell r="K46">
            <v>93.766508922435705</v>
          </cell>
          <cell r="L46">
            <v>102.300330597578</v>
          </cell>
          <cell r="M46">
            <v>110.450724709577</v>
          </cell>
          <cell r="N46">
            <v>114.024552779582</v>
          </cell>
          <cell r="O46">
            <v>117.528868301193</v>
          </cell>
          <cell r="P46">
            <v>105.955342820803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123.81720496003901</v>
          </cell>
          <cell r="AJ46">
            <v>125.503</v>
          </cell>
          <cell r="AK46">
            <v>128.576727551332</v>
          </cell>
          <cell r="AL46">
            <v>131.51772912097201</v>
          </cell>
          <cell r="AM46">
            <v>128.91800000000001</v>
          </cell>
          <cell r="AN46">
            <v>127.10022443992</v>
          </cell>
          <cell r="AO46">
            <v>128.06541619604499</v>
          </cell>
          <cell r="AP46">
            <v>129.04901199924501</v>
          </cell>
          <cell r="AQ46">
            <v>136.00591101064799</v>
          </cell>
          <cell r="AR46">
            <v>138.52223578597901</v>
          </cell>
          <cell r="AS46">
            <v>138.36905970092999</v>
          </cell>
          <cell r="AT46">
            <v>152.494478843026</v>
          </cell>
          <cell r="AU46">
            <v>140.333322579059</v>
          </cell>
          <cell r="AV46">
            <v>136.87623486549299</v>
          </cell>
          <cell r="AW46">
            <v>114.198084839468</v>
          </cell>
          <cell r="AX46">
            <v>131.580911933843</v>
          </cell>
          <cell r="AY46">
            <v>136.15732712844201</v>
          </cell>
        </row>
        <row r="47">
          <cell r="C47">
            <v>10712</v>
          </cell>
          <cell r="D47">
            <v>115.24978364498</v>
          </cell>
          <cell r="E47">
            <v>91.418268634730097</v>
          </cell>
          <cell r="F47">
            <v>93.525870518185201</v>
          </cell>
          <cell r="G47">
            <v>92.503830730274899</v>
          </cell>
          <cell r="H47">
            <v>92.623952662674895</v>
          </cell>
          <cell r="I47">
            <v>86.147602112488102</v>
          </cell>
          <cell r="J47">
            <v>86.100446041484005</v>
          </cell>
          <cell r="K47">
            <v>84.1307241928221</v>
          </cell>
          <cell r="L47">
            <v>113.447616817099</v>
          </cell>
          <cell r="M47">
            <v>115.217398842492</v>
          </cell>
          <cell r="N47">
            <v>113.735674983038</v>
          </cell>
          <cell r="O47">
            <v>115.898830819732</v>
          </cell>
          <cell r="P47">
            <v>114.40777124934399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132.57534997166201</v>
          </cell>
          <cell r="AJ47">
            <v>125.027</v>
          </cell>
          <cell r="AK47">
            <v>125.94244487574301</v>
          </cell>
          <cell r="AL47">
            <v>113.480917027313</v>
          </cell>
          <cell r="AM47">
            <v>114.111</v>
          </cell>
          <cell r="AN47">
            <v>129.332308094816</v>
          </cell>
          <cell r="AO47">
            <v>119.199103452732</v>
          </cell>
          <cell r="AP47">
            <v>111.142269032926</v>
          </cell>
          <cell r="AQ47">
            <v>124.793193759964</v>
          </cell>
          <cell r="AR47">
            <v>133.98470730750299</v>
          </cell>
          <cell r="AS47">
            <v>133.08194427133199</v>
          </cell>
          <cell r="AT47">
            <v>146.749402938473</v>
          </cell>
          <cell r="AU47">
            <v>142.80313096201701</v>
          </cell>
          <cell r="AV47">
            <v>135.08913175648499</v>
          </cell>
          <cell r="AW47">
            <v>134.07999728635599</v>
          </cell>
          <cell r="AX47">
            <v>132.98531604672999</v>
          </cell>
          <cell r="AY47">
            <v>145.07276682526401</v>
          </cell>
        </row>
        <row r="48">
          <cell r="C48">
            <v>10713</v>
          </cell>
          <cell r="D48">
            <v>136.64064041354601</v>
          </cell>
          <cell r="E48">
            <v>107.176914521385</v>
          </cell>
          <cell r="F48">
            <v>79.136056725753505</v>
          </cell>
          <cell r="G48">
            <v>76.5034009577642</v>
          </cell>
          <cell r="H48">
            <v>83.1288316505686</v>
          </cell>
          <cell r="I48">
            <v>84.823486526349299</v>
          </cell>
          <cell r="J48">
            <v>83.451941607550907</v>
          </cell>
          <cell r="K48">
            <v>85.837981116870907</v>
          </cell>
          <cell r="L48">
            <v>101.54416570249499</v>
          </cell>
          <cell r="M48">
            <v>120.917407956243</v>
          </cell>
          <cell r="N48">
            <v>113.121066820756</v>
          </cell>
          <cell r="O48">
            <v>127.718106000717</v>
          </cell>
          <cell r="P48">
            <v>137.68859296267101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107.327154637883</v>
          </cell>
          <cell r="AJ48">
            <v>96.414000000000001</v>
          </cell>
          <cell r="AK48">
            <v>105.754037174502</v>
          </cell>
          <cell r="AL48">
            <v>97.929697012922105</v>
          </cell>
          <cell r="AM48">
            <v>103.379</v>
          </cell>
          <cell r="AN48">
            <v>119.407150476965</v>
          </cell>
          <cell r="AO48">
            <v>106.61749525466</v>
          </cell>
          <cell r="AP48">
            <v>105.65119058926599</v>
          </cell>
          <cell r="AQ48">
            <v>108.034721920998</v>
          </cell>
          <cell r="AR48">
            <v>110.474502884028</v>
          </cell>
          <cell r="AS48">
            <v>115.39556307241</v>
          </cell>
          <cell r="AT48">
            <v>114.55613271550099</v>
          </cell>
          <cell r="AU48">
            <v>109.640608678498</v>
          </cell>
          <cell r="AV48">
            <v>103.199219039045</v>
          </cell>
          <cell r="AW48">
            <v>100.489319962762</v>
          </cell>
          <cell r="AX48">
            <v>94.607612861068105</v>
          </cell>
          <cell r="AY48">
            <v>104.698007441323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84.944798414772805</v>
          </cell>
          <cell r="G49">
            <v>101.515770694639</v>
          </cell>
          <cell r="H49">
            <v>99.580196050010102</v>
          </cell>
          <cell r="I49">
            <v>103.092057981179</v>
          </cell>
          <cell r="J49">
            <v>101.27895142150901</v>
          </cell>
          <cell r="K49">
            <v>104.605007448165</v>
          </cell>
          <cell r="L49">
            <v>95.990367534152995</v>
          </cell>
          <cell r="M49">
            <v>105.551605530145</v>
          </cell>
          <cell r="N49">
            <v>104.21298036507601</v>
          </cell>
          <cell r="O49">
            <v>103.606775745683</v>
          </cell>
          <cell r="P49">
            <v>99.468413478705301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127.678836483334</v>
          </cell>
          <cell r="AJ49">
            <v>104.449</v>
          </cell>
          <cell r="AK49">
            <v>112.755764191552</v>
          </cell>
          <cell r="AL49">
            <v>107.730828089699</v>
          </cell>
          <cell r="AM49">
            <v>103.164</v>
          </cell>
          <cell r="AN49">
            <v>107.88916309651999</v>
          </cell>
          <cell r="AO49">
            <v>107.88495717619899</v>
          </cell>
          <cell r="AP49">
            <v>107.88916309651999</v>
          </cell>
          <cell r="AQ49">
            <v>107.88916309651999</v>
          </cell>
          <cell r="AR49">
            <v>122.947913091282</v>
          </cell>
          <cell r="AS49">
            <v>126.790069234623</v>
          </cell>
          <cell r="AT49">
            <v>119.209048474141</v>
          </cell>
          <cell r="AU49">
            <v>122.999558854382</v>
          </cell>
          <cell r="AV49">
            <v>115.437379515023</v>
          </cell>
          <cell r="AW49">
            <v>119.215532214956</v>
          </cell>
          <cell r="AX49">
            <v>119.217490194787</v>
          </cell>
          <cell r="AY49">
            <v>103.16576767986</v>
          </cell>
        </row>
        <row r="50">
          <cell r="C50">
            <v>10721</v>
          </cell>
          <cell r="D50">
            <v>96.7850223691796</v>
          </cell>
          <cell r="E50">
            <v>89.026747203903895</v>
          </cell>
          <cell r="F50">
            <v>98.809513592305805</v>
          </cell>
          <cell r="G50">
            <v>97.541818328308807</v>
          </cell>
          <cell r="H50">
            <v>94.245661764022998</v>
          </cell>
          <cell r="I50">
            <v>102.227750029343</v>
          </cell>
          <cell r="J50">
            <v>100.25437354968599</v>
          </cell>
          <cell r="K50">
            <v>96.059738897529002</v>
          </cell>
          <cell r="L50">
            <v>99.321202507015997</v>
          </cell>
          <cell r="M50">
            <v>106.50426752297901</v>
          </cell>
          <cell r="N50">
            <v>111.162656813697</v>
          </cell>
          <cell r="O50">
            <v>108.061247422029</v>
          </cell>
          <cell r="P50">
            <v>105.989894400594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106.445460755008</v>
          </cell>
          <cell r="AJ50">
            <v>97.643000000000001</v>
          </cell>
          <cell r="AK50">
            <v>109.587643695821</v>
          </cell>
          <cell r="AL50">
            <v>110.10338165865799</v>
          </cell>
          <cell r="AM50">
            <v>108.645</v>
          </cell>
          <cell r="AN50">
            <v>145.05644620030901</v>
          </cell>
          <cell r="AO50">
            <v>120.767306824944</v>
          </cell>
          <cell r="AP50">
            <v>123.30155128825299</v>
          </cell>
          <cell r="AQ50">
            <v>128.392117661486</v>
          </cell>
          <cell r="AR50">
            <v>111.232629423689</v>
          </cell>
          <cell r="AS50">
            <v>109.78648224655799</v>
          </cell>
          <cell r="AT50">
            <v>116.016820534499</v>
          </cell>
          <cell r="AU50">
            <v>115.47540016558401</v>
          </cell>
          <cell r="AV50">
            <v>107.958552690182</v>
          </cell>
          <cell r="AW50">
            <v>106.245964377585</v>
          </cell>
          <cell r="AX50">
            <v>106.40303055533199</v>
          </cell>
          <cell r="AY50">
            <v>108.44770754599401</v>
          </cell>
        </row>
        <row r="51">
          <cell r="C51">
            <v>10722</v>
          </cell>
          <cell r="D51">
            <v>94.784715126537293</v>
          </cell>
          <cell r="E51">
            <v>112.505014222789</v>
          </cell>
          <cell r="F51">
            <v>96.867380963379901</v>
          </cell>
          <cell r="G51">
            <v>95.122941962998496</v>
          </cell>
          <cell r="H51">
            <v>91.231411309652302</v>
          </cell>
          <cell r="I51">
            <v>83.329125644457307</v>
          </cell>
          <cell r="J51">
            <v>87.912969684868997</v>
          </cell>
          <cell r="K51">
            <v>84.974819451158197</v>
          </cell>
          <cell r="L51">
            <v>103.614594023869</v>
          </cell>
          <cell r="M51">
            <v>124.249415301225</v>
          </cell>
          <cell r="N51">
            <v>113.35650007289399</v>
          </cell>
          <cell r="O51">
            <v>112.05111223617099</v>
          </cell>
          <cell r="P51">
            <v>97.931421000243404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103.718611016605</v>
          </cell>
          <cell r="AJ51">
            <v>112.745</v>
          </cell>
          <cell r="AK51">
            <v>132.72974581748099</v>
          </cell>
          <cell r="AL51">
            <v>117.182999463428</v>
          </cell>
          <cell r="AM51">
            <v>111.572</v>
          </cell>
          <cell r="AN51">
            <v>123.541959024056</v>
          </cell>
          <cell r="AO51">
            <v>121.256758058354</v>
          </cell>
          <cell r="AP51">
            <v>117.283617175901</v>
          </cell>
          <cell r="AQ51">
            <v>117.283617175901</v>
          </cell>
          <cell r="AR51">
            <v>112.53118032963</v>
          </cell>
          <cell r="AS51">
            <v>108.312738098761</v>
          </cell>
          <cell r="AT51">
            <v>112.70917853476401</v>
          </cell>
          <cell r="AU51">
            <v>110.510958316762</v>
          </cell>
          <cell r="AV51">
            <v>115.428750839266</v>
          </cell>
          <cell r="AW51">
            <v>112.882963583543</v>
          </cell>
          <cell r="AX51">
            <v>112.940890913191</v>
          </cell>
          <cell r="AY51">
            <v>111.62958268873101</v>
          </cell>
        </row>
        <row r="52">
          <cell r="C52">
            <v>10731</v>
          </cell>
          <cell r="D52">
            <v>108.165501287734</v>
          </cell>
          <cell r="E52">
            <v>82.497604852908196</v>
          </cell>
          <cell r="F52">
            <v>105.534963669687</v>
          </cell>
          <cell r="G52">
            <v>109.112529638464</v>
          </cell>
          <cell r="H52">
            <v>99.007964125109197</v>
          </cell>
          <cell r="I52">
            <v>91.513772919577704</v>
          </cell>
          <cell r="J52">
            <v>101.331502328786</v>
          </cell>
          <cell r="K52">
            <v>109.87125331871199</v>
          </cell>
          <cell r="L52">
            <v>108.635075046008</v>
          </cell>
          <cell r="M52">
            <v>98.935967266708005</v>
          </cell>
          <cell r="N52">
            <v>83.643470880234503</v>
          </cell>
          <cell r="O52">
            <v>101.750394666072</v>
          </cell>
          <cell r="P52">
            <v>94.399150843923906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117.691365929933</v>
          </cell>
          <cell r="AJ52">
            <v>101.152</v>
          </cell>
          <cell r="AK52">
            <v>100.61977963309</v>
          </cell>
          <cell r="AL52">
            <v>89.498014518913493</v>
          </cell>
          <cell r="AM52">
            <v>104.476</v>
          </cell>
          <cell r="AN52">
            <v>102.96174739393</v>
          </cell>
          <cell r="AO52">
            <v>102.292408023611</v>
          </cell>
          <cell r="AP52">
            <v>102.571470998376</v>
          </cell>
          <cell r="AQ52">
            <v>118.64606242526099</v>
          </cell>
          <cell r="AR52">
            <v>114.232222510946</v>
          </cell>
          <cell r="AS52">
            <v>113.58020002224799</v>
          </cell>
          <cell r="AT52">
            <v>114.86424780890501</v>
          </cell>
          <cell r="AU52">
            <v>108.42896802481501</v>
          </cell>
          <cell r="AV52">
            <v>108.550928715015</v>
          </cell>
          <cell r="AW52">
            <v>108.020252208366</v>
          </cell>
          <cell r="AX52">
            <v>103.103756686531</v>
          </cell>
          <cell r="AY52">
            <v>114.26928258075201</v>
          </cell>
        </row>
        <row r="53">
          <cell r="C53">
            <v>10732</v>
          </cell>
          <cell r="D53">
            <v>90.080923305905998</v>
          </cell>
          <cell r="E53">
            <v>84.077942479422802</v>
          </cell>
          <cell r="F53">
            <v>92.287985574077794</v>
          </cell>
          <cell r="G53">
            <v>93.265215113078895</v>
          </cell>
          <cell r="H53">
            <v>98.974843262205397</v>
          </cell>
          <cell r="I53">
            <v>102.788920391156</v>
          </cell>
          <cell r="J53">
            <v>104.9159882557</v>
          </cell>
          <cell r="K53">
            <v>109.119778989606</v>
          </cell>
          <cell r="L53">
            <v>105.060816922458</v>
          </cell>
          <cell r="M53">
            <v>101.860099001289</v>
          </cell>
          <cell r="N53">
            <v>104.69180787389401</v>
          </cell>
          <cell r="O53">
            <v>112.875678831206</v>
          </cell>
          <cell r="P53">
            <v>104.926274683694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</v>
          </cell>
          <cell r="AJ53">
            <v>111.928</v>
          </cell>
          <cell r="AK53">
            <v>111.38216100864901</v>
          </cell>
          <cell r="AL53">
            <v>111.170348877875</v>
          </cell>
          <cell r="AM53">
            <v>108.92</v>
          </cell>
          <cell r="AN53">
            <v>107.142325775101</v>
          </cell>
          <cell r="AO53">
            <v>109.431519961681</v>
          </cell>
          <cell r="AP53">
            <v>110.464953962397</v>
          </cell>
          <cell r="AQ53">
            <v>125.45625163444301</v>
          </cell>
          <cell r="AR53">
            <v>103.511497139686</v>
          </cell>
          <cell r="AS53">
            <v>108.214620947041</v>
          </cell>
          <cell r="AT53">
            <v>115.686162230017</v>
          </cell>
          <cell r="AU53">
            <v>103.70052282144199</v>
          </cell>
          <cell r="AV53">
            <v>117.052029120165</v>
          </cell>
          <cell r="AW53">
            <v>106.054298151579</v>
          </cell>
          <cell r="AX53">
            <v>113.055376482418</v>
          </cell>
          <cell r="AY53">
            <v>103.24762658214</v>
          </cell>
        </row>
        <row r="54">
          <cell r="C54">
            <v>10733</v>
          </cell>
          <cell r="D54">
            <v>111.151520182966</v>
          </cell>
          <cell r="E54">
            <v>93.151649804639604</v>
          </cell>
          <cell r="F54">
            <v>96.015272690657198</v>
          </cell>
          <cell r="G54">
            <v>106.26031538054301</v>
          </cell>
          <cell r="H54">
            <v>88.415102283007997</v>
          </cell>
          <cell r="I54">
            <v>86.003751905482005</v>
          </cell>
          <cell r="J54">
            <v>87.136989262419903</v>
          </cell>
          <cell r="K54">
            <v>92.49155864446</v>
          </cell>
          <cell r="L54">
            <v>94.069009821920503</v>
          </cell>
          <cell r="M54">
            <v>112.84957196283401</v>
          </cell>
          <cell r="N54">
            <v>112.880276941563</v>
          </cell>
          <cell r="O54">
            <v>119.57498111950601</v>
          </cell>
          <cell r="P54">
            <v>118.327008594265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141.33557936200901</v>
          </cell>
          <cell r="AJ54">
            <v>123.367</v>
          </cell>
          <cell r="AK54">
            <v>122.928970737814</v>
          </cell>
          <cell r="AL54">
            <v>122.124978666234</v>
          </cell>
          <cell r="AM54">
            <v>116.93600000000001</v>
          </cell>
          <cell r="AN54">
            <v>111.424990318206</v>
          </cell>
          <cell r="AO54">
            <v>118.353766321097</v>
          </cell>
          <cell r="AP54">
            <v>125.292826714149</v>
          </cell>
          <cell r="AQ54">
            <v>134.41586115569299</v>
          </cell>
          <cell r="AR54">
            <v>135.50629425806801</v>
          </cell>
          <cell r="AS54">
            <v>132.01353429759601</v>
          </cell>
          <cell r="AT54">
            <v>147.94914357534199</v>
          </cell>
          <cell r="AU54">
            <v>141.30282137518299</v>
          </cell>
          <cell r="AV54">
            <v>125.31102781245301</v>
          </cell>
          <cell r="AW54">
            <v>128.14041239494901</v>
          </cell>
          <cell r="AX54">
            <v>126.991607909191</v>
          </cell>
          <cell r="AY54">
            <v>130.04786342049201</v>
          </cell>
        </row>
        <row r="55">
          <cell r="C55">
            <v>10741</v>
          </cell>
          <cell r="D55">
            <v>98.828316785070996</v>
          </cell>
          <cell r="E55">
            <v>94.175568388664502</v>
          </cell>
          <cell r="F55">
            <v>99.924181183447899</v>
          </cell>
          <cell r="G55">
            <v>101.16752836902999</v>
          </cell>
          <cell r="H55">
            <v>106.27584905485</v>
          </cell>
          <cell r="I55">
            <v>89.660668141090895</v>
          </cell>
          <cell r="J55">
            <v>100.98563253108</v>
          </cell>
          <cell r="K55">
            <v>101.129538466159</v>
          </cell>
          <cell r="L55">
            <v>96.618792975604094</v>
          </cell>
          <cell r="M55">
            <v>104.37458042556</v>
          </cell>
          <cell r="N55">
            <v>96.159538795504403</v>
          </cell>
          <cell r="O55">
            <v>110.699804883939</v>
          </cell>
          <cell r="P55">
            <v>107.896513889506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132.07847600165101</v>
          </cell>
          <cell r="AJ55">
            <v>121.864</v>
          </cell>
          <cell r="AK55">
            <v>126.10114080852</v>
          </cell>
          <cell r="AL55">
            <v>115.85195156847099</v>
          </cell>
          <cell r="AM55">
            <v>122.75700000000001</v>
          </cell>
          <cell r="AN55">
            <v>120.07552663847</v>
          </cell>
          <cell r="AO55">
            <v>119.708877319476</v>
          </cell>
          <cell r="AP55">
            <v>121.557884436406</v>
          </cell>
          <cell r="AQ55">
            <v>112.419927333465</v>
          </cell>
          <cell r="AR55">
            <v>125.100650371901</v>
          </cell>
          <cell r="AS55">
            <v>114.808595729076</v>
          </cell>
          <cell r="AT55">
            <v>132.953517813133</v>
          </cell>
          <cell r="AU55">
            <v>127.147523730101</v>
          </cell>
          <cell r="AV55">
            <v>123.49874281180701</v>
          </cell>
          <cell r="AW55">
            <v>129.28526107755599</v>
          </cell>
          <cell r="AX55">
            <v>122.164460836084</v>
          </cell>
          <cell r="AY55">
            <v>137.21209747058299</v>
          </cell>
        </row>
        <row r="56">
          <cell r="C56">
            <v>10750</v>
          </cell>
          <cell r="D56">
            <v>90.723281779082299</v>
          </cell>
          <cell r="E56">
            <v>89.784068626209702</v>
          </cell>
          <cell r="F56">
            <v>88.553403656993098</v>
          </cell>
          <cell r="G56">
            <v>92.150596987635694</v>
          </cell>
          <cell r="H56">
            <v>95.264975081105106</v>
          </cell>
          <cell r="I56">
            <v>95.548081883325693</v>
          </cell>
          <cell r="J56">
            <v>103.67158319452</v>
          </cell>
          <cell r="K56">
            <v>101.525488151704</v>
          </cell>
          <cell r="L56">
            <v>102.024194916798</v>
          </cell>
          <cell r="M56">
            <v>107.05343277707701</v>
          </cell>
          <cell r="N56">
            <v>114.365341525913</v>
          </cell>
          <cell r="O56">
            <v>119.335551419637</v>
          </cell>
          <cell r="P56">
            <v>104.284165577244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110.446645990787</v>
          </cell>
          <cell r="AL56">
            <v>108.048550955716</v>
          </cell>
          <cell r="AM56">
            <v>105.309</v>
          </cell>
          <cell r="AN56">
            <v>122.10124266460799</v>
          </cell>
          <cell r="AO56">
            <v>111.476263074627</v>
          </cell>
          <cell r="AP56">
            <v>107.79807828165799</v>
          </cell>
          <cell r="AQ56">
            <v>112.25833766719499</v>
          </cell>
          <cell r="AR56">
            <v>103.25199376947801</v>
          </cell>
          <cell r="AS56">
            <v>102.518628317276</v>
          </cell>
          <cell r="AT56">
            <v>115.593107358315</v>
          </cell>
          <cell r="AU56">
            <v>103.004714724238</v>
          </cell>
          <cell r="AV56">
            <v>106.596065380363</v>
          </cell>
          <cell r="AW56">
            <v>111.58110310353</v>
          </cell>
          <cell r="AX56">
            <v>114.908929943158</v>
          </cell>
          <cell r="AY56">
            <v>115.69380618498499</v>
          </cell>
        </row>
        <row r="57">
          <cell r="C57">
            <v>10791</v>
          </cell>
          <cell r="D57">
            <v>119.57827251160801</v>
          </cell>
          <cell r="E57">
            <v>93.885624595086796</v>
          </cell>
          <cell r="F57">
            <v>94.824462826337594</v>
          </cell>
          <cell r="G57">
            <v>101.67991415891299</v>
          </cell>
          <cell r="H57">
            <v>99.331202048348302</v>
          </cell>
          <cell r="I57">
            <v>96.534941096571799</v>
          </cell>
          <cell r="J57">
            <v>92.166569796492396</v>
          </cell>
          <cell r="K57">
            <v>91.623960770621807</v>
          </cell>
          <cell r="L57">
            <v>91.919605248113598</v>
          </cell>
          <cell r="M57">
            <v>94.189455741385999</v>
          </cell>
          <cell r="N57">
            <v>102.292789957461</v>
          </cell>
          <cell r="O57">
            <v>121.973201249059</v>
          </cell>
          <cell r="P57">
            <v>126.005267008207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89.493047930820097</v>
          </cell>
          <cell r="AJ57">
            <v>90.840999999999994</v>
          </cell>
          <cell r="AK57">
            <v>105.602386924502</v>
          </cell>
          <cell r="AL57">
            <v>102.627334435636</v>
          </cell>
          <cell r="AM57">
            <v>106.91200000000001</v>
          </cell>
          <cell r="AN57">
            <v>107.171853670863</v>
          </cell>
          <cell r="AO57">
            <v>105.578465414139</v>
          </cell>
          <cell r="AP57">
            <v>109.25378952838</v>
          </cell>
          <cell r="AQ57">
            <v>107.50974396084401</v>
          </cell>
          <cell r="AR57">
            <v>106.658927555034</v>
          </cell>
          <cell r="AS57">
            <v>102.547915332638</v>
          </cell>
          <cell r="AT57">
            <v>110.50726828280401</v>
          </cell>
          <cell r="AU57">
            <v>103.77467605632199</v>
          </cell>
          <cell r="AV57">
            <v>104.26570002005801</v>
          </cell>
          <cell r="AW57">
            <v>108.822792553754</v>
          </cell>
          <cell r="AX57">
            <v>100.171379651702</v>
          </cell>
          <cell r="AY57">
            <v>100.58723443779699</v>
          </cell>
        </row>
        <row r="58">
          <cell r="C58">
            <v>10792</v>
          </cell>
          <cell r="D58">
            <v>98.548122880862806</v>
          </cell>
          <cell r="E58">
            <v>106.032580676035</v>
          </cell>
          <cell r="F58">
            <v>104.100145029481</v>
          </cell>
          <cell r="G58">
            <v>97.106246199081099</v>
          </cell>
          <cell r="H58">
            <v>94.851857088289606</v>
          </cell>
          <cell r="I58">
            <v>85.870119704836597</v>
          </cell>
          <cell r="J58">
            <v>108.609527108686</v>
          </cell>
          <cell r="K58">
            <v>87.5659964236429</v>
          </cell>
          <cell r="L58">
            <v>87.404138364104</v>
          </cell>
          <cell r="M58">
            <v>105.23651123363</v>
          </cell>
          <cell r="N58">
            <v>116.813132926809</v>
          </cell>
          <cell r="O58">
            <v>107.861622364542</v>
          </cell>
          <cell r="P58">
            <v>101.81976806857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106.88135120505299</v>
          </cell>
          <cell r="AJ58">
            <v>95.106999999999999</v>
          </cell>
          <cell r="AK58">
            <v>112.419163928415</v>
          </cell>
          <cell r="AL58">
            <v>120.75631555562499</v>
          </cell>
          <cell r="AM58">
            <v>107.401</v>
          </cell>
          <cell r="AN58">
            <v>123.546623017991</v>
          </cell>
          <cell r="AO58">
            <v>116.03071046791</v>
          </cell>
          <cell r="AP58">
            <v>132.29932635911101</v>
          </cell>
          <cell r="AQ58">
            <v>143.45213824719201</v>
          </cell>
          <cell r="AR58">
            <v>126.36839711021899</v>
          </cell>
          <cell r="AS58">
            <v>110.76806685770499</v>
          </cell>
          <cell r="AT58">
            <v>151.846166749183</v>
          </cell>
          <cell r="AU58">
            <v>128.42637348919001</v>
          </cell>
          <cell r="AV58">
            <v>110.36132730685701</v>
          </cell>
          <cell r="AW58">
            <v>118.22627132066199</v>
          </cell>
          <cell r="AX58">
            <v>118.323414601905</v>
          </cell>
          <cell r="AY58">
            <v>124.805819773482</v>
          </cell>
        </row>
        <row r="59">
          <cell r="C59">
            <v>10793</v>
          </cell>
          <cell r="D59">
            <v>101.21187288885299</v>
          </cell>
          <cell r="E59">
            <v>92.383450481981896</v>
          </cell>
          <cell r="F59">
            <v>92.495281465827802</v>
          </cell>
          <cell r="G59">
            <v>94.810940245244296</v>
          </cell>
          <cell r="H59">
            <v>99.478431696761206</v>
          </cell>
          <cell r="I59">
            <v>101.455582110335</v>
          </cell>
          <cell r="J59">
            <v>98.151832588772294</v>
          </cell>
          <cell r="K59">
            <v>99.318052493153402</v>
          </cell>
          <cell r="L59">
            <v>106.22975094638601</v>
          </cell>
          <cell r="M59">
            <v>105.096701559107</v>
          </cell>
          <cell r="N59">
            <v>102.914104128863</v>
          </cell>
          <cell r="O59">
            <v>106.453999394715</v>
          </cell>
          <cell r="P59">
            <v>100.868088976503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116.474605314969</v>
          </cell>
          <cell r="AJ59">
            <v>121.143</v>
          </cell>
          <cell r="AK59">
            <v>112.72567703700101</v>
          </cell>
          <cell r="AL59">
            <v>110.852827728591</v>
          </cell>
          <cell r="AM59">
            <v>112.123</v>
          </cell>
          <cell r="AN59">
            <v>110.40296640571199</v>
          </cell>
          <cell r="AO59">
            <v>111.52621654855901</v>
          </cell>
          <cell r="AP59">
            <v>104.172609019042</v>
          </cell>
          <cell r="AQ59">
            <v>101.994460519616</v>
          </cell>
          <cell r="AR59">
            <v>126.25763786907299</v>
          </cell>
          <cell r="AS59">
            <v>122.325059240531</v>
          </cell>
          <cell r="AT59">
            <v>141.05190511251899</v>
          </cell>
          <cell r="AU59">
            <v>136.93057377704901</v>
          </cell>
          <cell r="AV59">
            <v>127.528078237394</v>
          </cell>
          <cell r="AW59">
            <v>121.012280982203</v>
          </cell>
          <cell r="AX59">
            <v>125.805654492553</v>
          </cell>
          <cell r="AY59">
            <v>109.41464996952</v>
          </cell>
        </row>
        <row r="60">
          <cell r="C60">
            <v>10794</v>
          </cell>
          <cell r="D60">
            <v>117.835041139274</v>
          </cell>
          <cell r="E60">
            <v>82.757936310206105</v>
          </cell>
          <cell r="F60">
            <v>87.851596812667097</v>
          </cell>
          <cell r="G60">
            <v>95.837684434711804</v>
          </cell>
          <cell r="H60">
            <v>88.894872916038196</v>
          </cell>
          <cell r="I60">
            <v>94.694790218369306</v>
          </cell>
          <cell r="J60">
            <v>89.480535413186004</v>
          </cell>
          <cell r="K60">
            <v>87.373824737718806</v>
          </cell>
          <cell r="L60">
            <v>94.939306763863399</v>
          </cell>
          <cell r="M60">
            <v>116.629010110263</v>
          </cell>
          <cell r="N60">
            <v>120.717252782435</v>
          </cell>
          <cell r="O60">
            <v>122.98814836126699</v>
          </cell>
          <cell r="P60">
            <v>128.56208149751799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128.51690632356301</v>
          </cell>
          <cell r="AJ60">
            <v>118.108</v>
          </cell>
          <cell r="AK60">
            <v>128.38560126403399</v>
          </cell>
          <cell r="AL60">
            <v>121.47033880815999</v>
          </cell>
          <cell r="AM60">
            <v>115.16500000000001</v>
          </cell>
          <cell r="AN60">
            <v>131.31672075546101</v>
          </cell>
          <cell r="AO60">
            <v>124.08449622357701</v>
          </cell>
          <cell r="AP60">
            <v>116.771342986287</v>
          </cell>
          <cell r="AQ60">
            <v>117.390163945662</v>
          </cell>
          <cell r="AR60">
            <v>122.549256006226</v>
          </cell>
          <cell r="AS60">
            <v>156.00168488595099</v>
          </cell>
          <cell r="AT60">
            <v>155.093967853252</v>
          </cell>
          <cell r="AU60">
            <v>138.18023528959301</v>
          </cell>
          <cell r="AV60">
            <v>123.20900072437701</v>
          </cell>
          <cell r="AW60">
            <v>129.742851215847</v>
          </cell>
          <cell r="AX60">
            <v>130.22398305163799</v>
          </cell>
          <cell r="AY60">
            <v>134.529135174396</v>
          </cell>
        </row>
        <row r="61">
          <cell r="C61">
            <v>10795</v>
          </cell>
          <cell r="D61">
            <v>87.910596952503994</v>
          </cell>
          <cell r="E61">
            <v>103.774185759147</v>
          </cell>
          <cell r="F61">
            <v>116.78526775742399</v>
          </cell>
          <cell r="G61">
            <v>116.88006458528</v>
          </cell>
          <cell r="H61">
            <v>93.785635829187598</v>
          </cell>
          <cell r="I61">
            <v>91.257363699050103</v>
          </cell>
          <cell r="J61">
            <v>115.981188986245</v>
          </cell>
          <cell r="K61">
            <v>92.520961049436494</v>
          </cell>
          <cell r="L61">
            <v>102.654187896854</v>
          </cell>
          <cell r="M61">
            <v>78.7186067814648</v>
          </cell>
          <cell r="N61">
            <v>92.492549766929301</v>
          </cell>
          <cell r="O61">
            <v>107.239390936478</v>
          </cell>
          <cell r="P61">
            <v>90.829092739743004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84.091346779215201</v>
          </cell>
          <cell r="AL61">
            <v>95.614758772010703</v>
          </cell>
          <cell r="AM61">
            <v>106.78100000000001</v>
          </cell>
          <cell r="AN61">
            <v>120.702064303745</v>
          </cell>
          <cell r="AO61">
            <v>101.797334133837</v>
          </cell>
          <cell r="AP61">
            <v>134.822382391682</v>
          </cell>
          <cell r="AQ61">
            <v>119.37838822199301</v>
          </cell>
          <cell r="AR61">
            <v>113.84442099204701</v>
          </cell>
          <cell r="AS61">
            <v>132.69833987469701</v>
          </cell>
          <cell r="AT61">
            <v>160.790105689873</v>
          </cell>
          <cell r="AU61">
            <v>132.55362723172999</v>
          </cell>
          <cell r="AV61">
            <v>128.29645858256899</v>
          </cell>
          <cell r="AW61">
            <v>123.71513173220499</v>
          </cell>
          <cell r="AX61">
            <v>127.250159207457</v>
          </cell>
          <cell r="AY61">
            <v>124.146084524465</v>
          </cell>
        </row>
        <row r="62">
          <cell r="C62">
            <v>10799</v>
          </cell>
          <cell r="D62">
            <v>114.578465187928</v>
          </cell>
          <cell r="E62">
            <v>90.411729338580599</v>
          </cell>
          <cell r="F62">
            <v>101.88209537349</v>
          </cell>
          <cell r="G62">
            <v>103.358888959819</v>
          </cell>
          <cell r="H62">
            <v>96.226016819607295</v>
          </cell>
          <cell r="I62">
            <v>91.957775103718205</v>
          </cell>
          <cell r="J62">
            <v>95.338398386995095</v>
          </cell>
          <cell r="K62">
            <v>99.995048974303302</v>
          </cell>
          <cell r="L62">
            <v>101.749592869751</v>
          </cell>
          <cell r="M62">
            <v>95.4872722628877</v>
          </cell>
          <cell r="N62">
            <v>106.58074138407601</v>
          </cell>
          <cell r="O62">
            <v>102.433975338845</v>
          </cell>
          <cell r="P62">
            <v>111.74378382013001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126.03619323374301</v>
          </cell>
          <cell r="AJ62">
            <v>124.364</v>
          </cell>
          <cell r="AK62">
            <v>98.574483106282898</v>
          </cell>
          <cell r="AL62">
            <v>112.522865211499</v>
          </cell>
          <cell r="AM62">
            <v>102.613</v>
          </cell>
          <cell r="AN62">
            <v>137.649308995046</v>
          </cell>
          <cell r="AO62">
            <v>112.752234294053</v>
          </cell>
          <cell r="AP62">
            <v>106.189013989822</v>
          </cell>
          <cell r="AQ62">
            <v>116.633152177732</v>
          </cell>
          <cell r="AR62">
            <v>118.50224019027399</v>
          </cell>
          <cell r="AS62">
            <v>117.859544796104</v>
          </cell>
          <cell r="AT62">
            <v>140.35053282836199</v>
          </cell>
          <cell r="AU62">
            <v>132.36631015043</v>
          </cell>
          <cell r="AV62">
            <v>124.84788870788</v>
          </cell>
          <cell r="AW62">
            <v>110.89934031261301</v>
          </cell>
          <cell r="AX62">
            <v>105.238648835416</v>
          </cell>
          <cell r="AY62">
            <v>103.07222758515201</v>
          </cell>
        </row>
        <row r="63">
          <cell r="C63">
            <v>108</v>
          </cell>
          <cell r="D63">
            <v>99.161411166354995</v>
          </cell>
          <cell r="E63">
            <v>94.579707981847804</v>
          </cell>
          <cell r="F63">
            <v>89.283033532763895</v>
          </cell>
          <cell r="G63">
            <v>93.214317284377898</v>
          </cell>
          <cell r="H63">
            <v>111.237381149553</v>
          </cell>
          <cell r="I63">
            <v>118.34060868357101</v>
          </cell>
          <cell r="J63">
            <v>101.877667838237</v>
          </cell>
          <cell r="K63">
            <v>104.760952180747</v>
          </cell>
          <cell r="L63">
            <v>104.501498980119</v>
          </cell>
          <cell r="M63">
            <v>88.287512744431098</v>
          </cell>
          <cell r="N63">
            <v>94.937836991845799</v>
          </cell>
          <cell r="O63">
            <v>99.818071466151807</v>
          </cell>
          <cell r="P63">
            <v>101.29703543602901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111.26591004202299</v>
          </cell>
          <cell r="AJ63">
            <v>110.874</v>
          </cell>
          <cell r="AK63">
            <v>96.661900705695004</v>
          </cell>
          <cell r="AL63">
            <v>113.86830568708299</v>
          </cell>
          <cell r="AM63">
            <v>115.226</v>
          </cell>
          <cell r="AN63">
            <v>121.95758106782201</v>
          </cell>
          <cell r="AO63">
            <v>112.612606472385</v>
          </cell>
          <cell r="AP63">
            <v>122.282401056925</v>
          </cell>
          <cell r="AQ63">
            <v>127.494258374456</v>
          </cell>
          <cell r="AR63">
            <v>131.88519438745499</v>
          </cell>
          <cell r="AS63">
            <v>129.55477605025001</v>
          </cell>
          <cell r="AT63">
            <v>153.24292120323599</v>
          </cell>
          <cell r="AU63">
            <v>143.57735549245101</v>
          </cell>
          <cell r="AV63">
            <v>126.626995429422</v>
          </cell>
          <cell r="AW63">
            <v>123.256798951191</v>
          </cell>
          <cell r="AX63">
            <v>118.328095441904</v>
          </cell>
          <cell r="AY63">
            <v>133.45289983243501</v>
          </cell>
        </row>
        <row r="64">
          <cell r="C64">
            <v>10800</v>
          </cell>
          <cell r="D64">
            <v>99.161411166354995</v>
          </cell>
          <cell r="E64">
            <v>94.579707981847804</v>
          </cell>
          <cell r="F64">
            <v>89.283033532763895</v>
          </cell>
          <cell r="G64">
            <v>93.214317284377898</v>
          </cell>
          <cell r="H64">
            <v>111.237381149553</v>
          </cell>
          <cell r="I64">
            <v>118.34060868357101</v>
          </cell>
          <cell r="J64">
            <v>101.877667838237</v>
          </cell>
          <cell r="K64">
            <v>104.760952180747</v>
          </cell>
          <cell r="L64">
            <v>104.501498980119</v>
          </cell>
          <cell r="M64">
            <v>88.287512744431098</v>
          </cell>
          <cell r="N64">
            <v>94.937836991845799</v>
          </cell>
          <cell r="O64">
            <v>99.818071466151807</v>
          </cell>
          <cell r="P64">
            <v>101.29703543602901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111.26591004202299</v>
          </cell>
          <cell r="AJ64">
            <v>110.874</v>
          </cell>
          <cell r="AK64">
            <v>96.661900705695004</v>
          </cell>
          <cell r="AL64">
            <v>113.86830568708299</v>
          </cell>
          <cell r="AM64">
            <v>115.226</v>
          </cell>
          <cell r="AN64">
            <v>121.95758106782201</v>
          </cell>
          <cell r="AO64">
            <v>112.612606472385</v>
          </cell>
          <cell r="AP64">
            <v>122.282401056925</v>
          </cell>
          <cell r="AQ64">
            <v>127.494258374456</v>
          </cell>
          <cell r="AR64">
            <v>131.88519438745499</v>
          </cell>
          <cell r="AS64">
            <v>129.55477605025001</v>
          </cell>
          <cell r="AT64">
            <v>153.24292120323599</v>
          </cell>
          <cell r="AU64">
            <v>143.57735549245101</v>
          </cell>
          <cell r="AV64">
            <v>126.626995429422</v>
          </cell>
          <cell r="AW64">
            <v>123.256798951191</v>
          </cell>
          <cell r="AX64">
            <v>118.328095441904</v>
          </cell>
          <cell r="AY64">
            <v>133.45289983243501</v>
          </cell>
        </row>
        <row r="65">
          <cell r="C65">
            <v>110</v>
          </cell>
          <cell r="D65">
            <v>96.593431098296804</v>
          </cell>
          <cell r="E65">
            <v>79.890502389142696</v>
          </cell>
          <cell r="F65">
            <v>92.563602487021797</v>
          </cell>
          <cell r="G65">
            <v>98.172437697652597</v>
          </cell>
          <cell r="H65">
            <v>100.54788662914</v>
          </cell>
          <cell r="I65">
            <v>104.82220292955201</v>
          </cell>
          <cell r="J65">
            <v>102.202892008928</v>
          </cell>
          <cell r="K65">
            <v>97.629276329353104</v>
          </cell>
          <cell r="L65">
            <v>100.75784101478</v>
          </cell>
          <cell r="M65">
            <v>106.207305855916</v>
          </cell>
          <cell r="N65">
            <v>107.99837731666901</v>
          </cell>
          <cell r="O65">
            <v>112.61424424354701</v>
          </cell>
          <cell r="P65">
            <v>109.776019531427</v>
          </cell>
          <cell r="Q65">
            <v>87.403818355292302</v>
          </cell>
          <cell r="R65">
            <v>94.655472116096902</v>
          </cell>
          <cell r="S65">
            <v>102.084814074698</v>
          </cell>
          <cell r="T65">
            <v>110.06243315297</v>
          </cell>
          <cell r="U65">
            <v>118.282799934301</v>
          </cell>
          <cell r="V65">
            <v>111.124982698162</v>
          </cell>
          <cell r="W65">
            <v>110.000014932905</v>
          </cell>
          <cell r="X65">
            <v>114.450606827999</v>
          </cell>
          <cell r="Y65">
            <v>119.4996991756</v>
          </cell>
          <cell r="Z65">
            <v>118.692007955834</v>
          </cell>
          <cell r="AA65">
            <v>123.314042392787</v>
          </cell>
          <cell r="AB65">
            <v>115.579551514456</v>
          </cell>
          <cell r="AC65">
            <v>102.35458067490799</v>
          </cell>
          <cell r="AD65">
            <v>112.34886080450801</v>
          </cell>
          <cell r="AE65">
            <v>111.833947222009</v>
          </cell>
          <cell r="AF65">
            <v>123.02784079252601</v>
          </cell>
          <cell r="AG65">
            <v>127.426402755533</v>
          </cell>
          <cell r="AH65">
            <v>120.65279561691899</v>
          </cell>
          <cell r="AI65">
            <v>122.276453338991</v>
          </cell>
          <cell r="AJ65">
            <v>120.999080374374</v>
          </cell>
          <cell r="AK65">
            <v>127.44870891911</v>
          </cell>
          <cell r="AL65">
            <v>126.35940079712699</v>
          </cell>
          <cell r="AM65">
            <v>129.08237051434901</v>
          </cell>
          <cell r="AN65">
            <v>119.057732905774</v>
          </cell>
          <cell r="AO65">
            <v>104.277097838892</v>
          </cell>
          <cell r="AP65">
            <v>114.98532398983301</v>
          </cell>
          <cell r="AQ65">
            <v>120.48480349701499</v>
          </cell>
          <cell r="AR65">
            <v>127.966545971803</v>
          </cell>
          <cell r="AS65">
            <v>132.612038843096</v>
          </cell>
          <cell r="AT65">
            <v>125.19866220967501</v>
          </cell>
          <cell r="AU65">
            <v>126.47222159894</v>
          </cell>
          <cell r="AV65">
            <v>126.166136526508</v>
          </cell>
          <cell r="AW65">
            <v>128.794862466734</v>
          </cell>
          <cell r="AX65">
            <v>127.56798782504301</v>
          </cell>
          <cell r="AY65">
            <v>130.76806213774299</v>
          </cell>
        </row>
        <row r="66">
          <cell r="C66">
            <v>11010</v>
          </cell>
          <cell r="D66">
            <v>95.819603316190907</v>
          </cell>
          <cell r="E66">
            <v>105.054980673879</v>
          </cell>
          <cell r="F66">
            <v>94.248086342281496</v>
          </cell>
          <cell r="G66">
            <v>89.873337916851895</v>
          </cell>
          <cell r="H66">
            <v>100.58768462785901</v>
          </cell>
          <cell r="I66">
            <v>103.855855621326</v>
          </cell>
          <cell r="J66">
            <v>88.362437705861694</v>
          </cell>
          <cell r="K66">
            <v>99.817405033571305</v>
          </cell>
          <cell r="L66">
            <v>121.959356615819</v>
          </cell>
          <cell r="M66">
            <v>118.74813533656</v>
          </cell>
          <cell r="N66">
            <v>81.021794035219202</v>
          </cell>
          <cell r="O66">
            <v>100.65132277458</v>
          </cell>
          <cell r="P66">
            <v>108.89658360336701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125.016990065889</v>
          </cell>
          <cell r="AJ66">
            <v>146.46</v>
          </cell>
          <cell r="AK66">
            <v>142.49769743456301</v>
          </cell>
          <cell r="AL66">
            <v>94.796473800522094</v>
          </cell>
          <cell r="AM66">
            <v>115.37</v>
          </cell>
          <cell r="AN66">
            <v>131.74538822481</v>
          </cell>
          <cell r="AO66">
            <v>121.10247223696101</v>
          </cell>
          <cell r="AP66">
            <v>119.453544062426</v>
          </cell>
          <cell r="AQ66">
            <v>114.810839175903</v>
          </cell>
          <cell r="AR66">
            <v>118.175570518114</v>
          </cell>
          <cell r="AS66">
            <v>130.96708788060999</v>
          </cell>
          <cell r="AT66">
            <v>96.144775485413206</v>
          </cell>
          <cell r="AU66">
            <v>124.66873291077501</v>
          </cell>
          <cell r="AV66">
            <v>140.82724590427301</v>
          </cell>
          <cell r="AW66">
            <v>143.14307657860101</v>
          </cell>
          <cell r="AX66">
            <v>136.21301846455</v>
          </cell>
          <cell r="AY66">
            <v>127.874343650618</v>
          </cell>
        </row>
        <row r="67">
          <cell r="C67">
            <v>11020</v>
          </cell>
          <cell r="D67">
            <v>85.473999362420003</v>
          </cell>
          <cell r="E67">
            <v>106.072521959779</v>
          </cell>
          <cell r="F67">
            <v>99.9800652949951</v>
          </cell>
          <cell r="G67">
            <v>90.361314529146696</v>
          </cell>
          <cell r="H67">
            <v>90.228258357108302</v>
          </cell>
          <cell r="I67">
            <v>98.954422010748303</v>
          </cell>
          <cell r="J67">
            <v>99.899919758934701</v>
          </cell>
          <cell r="K67">
            <v>106.906710033558</v>
          </cell>
          <cell r="L67">
            <v>113.637522315423</v>
          </cell>
          <cell r="M67">
            <v>94.488830058474605</v>
          </cell>
          <cell r="N67">
            <v>112.79861674557</v>
          </cell>
          <cell r="O67">
            <v>101.197819573842</v>
          </cell>
          <cell r="P67">
            <v>97.139063358146004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133.89603848895101</v>
          </cell>
          <cell r="AJ67">
            <v>136.46700000000001</v>
          </cell>
          <cell r="AK67">
            <v>113.386544373576</v>
          </cell>
          <cell r="AL67">
            <v>131.975738680983</v>
          </cell>
          <cell r="AM67">
            <v>115.997</v>
          </cell>
          <cell r="AN67">
            <v>124.333312509549</v>
          </cell>
          <cell r="AO67">
            <v>121.42308505633</v>
          </cell>
          <cell r="AP67">
            <v>119.383774747404</v>
          </cell>
          <cell r="AQ67">
            <v>127.857795803326</v>
          </cell>
          <cell r="AR67">
            <v>125.471770607682</v>
          </cell>
          <cell r="AS67">
            <v>131.675948189395</v>
          </cell>
          <cell r="AT67">
            <v>135.69367822121899</v>
          </cell>
          <cell r="AU67">
            <v>120.427445781721</v>
          </cell>
          <cell r="AV67">
            <v>128.728527345244</v>
          </cell>
          <cell r="AW67">
            <v>128.28673558542499</v>
          </cell>
          <cell r="AX67">
            <v>134.10457055541701</v>
          </cell>
          <cell r="AY67">
            <v>112.360041560827</v>
          </cell>
        </row>
        <row r="68">
          <cell r="C68">
            <v>11030</v>
          </cell>
          <cell r="D68">
            <v>97.821264724995004</v>
          </cell>
          <cell r="E68">
            <v>75.988285306345006</v>
          </cell>
          <cell r="F68">
            <v>102.208508323801</v>
          </cell>
          <cell r="G68">
            <v>105.140837825356</v>
          </cell>
          <cell r="H68">
            <v>98.033396699249593</v>
          </cell>
          <cell r="I68">
            <v>96.520424476122599</v>
          </cell>
          <cell r="J68">
            <v>92.563087072601604</v>
          </cell>
          <cell r="K68">
            <v>95.882522726495395</v>
          </cell>
          <cell r="L68">
            <v>101.120748106756</v>
          </cell>
          <cell r="M68">
            <v>105.33747589101399</v>
          </cell>
          <cell r="N68">
            <v>112.604461013782</v>
          </cell>
          <cell r="O68">
            <v>116.778987833483</v>
          </cell>
          <cell r="P68">
            <v>111.171421751362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</v>
          </cell>
          <cell r="AJ68">
            <v>121.435</v>
          </cell>
          <cell r="AK68">
            <v>126.404913437128</v>
          </cell>
          <cell r="AL68">
            <v>131.74857413888901</v>
          </cell>
          <cell r="AM68">
            <v>133.85599999999999</v>
          </cell>
          <cell r="AN68">
            <v>122.82304273006299</v>
          </cell>
          <cell r="AO68">
            <v>95.338463442163601</v>
          </cell>
          <cell r="AP68">
            <v>126.03676606690399</v>
          </cell>
          <cell r="AQ68">
            <v>137.81876008986799</v>
          </cell>
          <cell r="AR68">
            <v>132.65937755102101</v>
          </cell>
          <cell r="AS68">
            <v>124.541239393894</v>
          </cell>
          <cell r="AT68">
            <v>156.676134200159</v>
          </cell>
          <cell r="AU68">
            <v>139.277165331357</v>
          </cell>
          <cell r="AV68">
            <v>143.15197835816301</v>
          </cell>
          <cell r="AW68">
            <v>141.238558384513</v>
          </cell>
          <cell r="AX68">
            <v>146.92582658332199</v>
          </cell>
          <cell r="AY68">
            <v>156.505942656488</v>
          </cell>
        </row>
        <row r="69">
          <cell r="C69">
            <v>11041</v>
          </cell>
          <cell r="D69">
            <v>96.289711745386796</v>
          </cell>
          <cell r="E69">
            <v>80.839116840198002</v>
          </cell>
          <cell r="F69">
            <v>86.369933840798794</v>
          </cell>
          <cell r="G69">
            <v>94.899003116127005</v>
          </cell>
          <cell r="H69">
            <v>102.18085634901</v>
          </cell>
          <cell r="I69">
            <v>110.07237843374099</v>
          </cell>
          <cell r="J69">
            <v>108.393682382976</v>
          </cell>
          <cell r="K69">
            <v>96.256351868641502</v>
          </cell>
          <cell r="L69">
            <v>99.134877151330201</v>
          </cell>
          <cell r="M69">
            <v>105.82627186254599</v>
          </cell>
          <cell r="N69">
            <v>107.507825911571</v>
          </cell>
          <cell r="O69">
            <v>112.229990497673</v>
          </cell>
          <cell r="P69">
            <v>109.430850080067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</v>
          </cell>
          <cell r="AJ69">
            <v>119.05</v>
          </cell>
          <cell r="AK69">
            <v>126.99146833553699</v>
          </cell>
          <cell r="AL69">
            <v>125.78544975130001</v>
          </cell>
          <cell r="AM69">
            <v>128.642</v>
          </cell>
          <cell r="AN69">
            <v>116.186337294781</v>
          </cell>
          <cell r="AO69">
            <v>108.397701091516</v>
          </cell>
          <cell r="AP69">
            <v>107.942272395324</v>
          </cell>
          <cell r="AQ69">
            <v>111.105862700274</v>
          </cell>
          <cell r="AR69">
            <v>125.164118182283</v>
          </cell>
          <cell r="AS69">
            <v>138.05279981014499</v>
          </cell>
          <cell r="AT69">
            <v>109.295696516793</v>
          </cell>
          <cell r="AU69">
            <v>119.945736511837</v>
          </cell>
          <cell r="AV69">
            <v>115.278745880502</v>
          </cell>
          <cell r="AW69">
            <v>121.207905280932</v>
          </cell>
          <cell r="AX69">
            <v>117.41792013002799</v>
          </cell>
          <cell r="AY69">
            <v>119.947732029611</v>
          </cell>
        </row>
        <row r="70">
          <cell r="C70">
            <v>11042</v>
          </cell>
          <cell r="D70">
            <v>97.409636337903606</v>
          </cell>
          <cell r="E70">
            <v>71.987354602948898</v>
          </cell>
          <cell r="F70">
            <v>100.96518701867301</v>
          </cell>
          <cell r="G70">
            <v>102.484401690583</v>
          </cell>
          <cell r="H70">
            <v>99.791425115884806</v>
          </cell>
          <cell r="I70">
            <v>97.835017477608702</v>
          </cell>
          <cell r="J70">
            <v>96.659450826899501</v>
          </cell>
          <cell r="K70">
            <v>108.677895847523</v>
          </cell>
          <cell r="L70">
            <v>100.39892843667801</v>
          </cell>
          <cell r="M70">
            <v>109.473065265457</v>
          </cell>
          <cell r="N70">
            <v>105.297977004093</v>
          </cell>
          <cell r="O70">
            <v>109.019660375746</v>
          </cell>
          <cell r="P70">
            <v>110.703616380467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</v>
          </cell>
          <cell r="AJ70">
            <v>120.568</v>
          </cell>
          <cell r="AK70">
            <v>131.36761842380201</v>
          </cell>
          <cell r="AL70">
            <v>123.19989994269299</v>
          </cell>
          <cell r="AM70">
            <v>124.962</v>
          </cell>
          <cell r="AN70">
            <v>120.824486758982</v>
          </cell>
          <cell r="AO70">
            <v>95.809622604596299</v>
          </cell>
          <cell r="AP70">
            <v>124.29580120391</v>
          </cell>
          <cell r="AQ70">
            <v>128.67416856872799</v>
          </cell>
          <cell r="AR70">
            <v>135.375575997634</v>
          </cell>
          <cell r="AS70">
            <v>122.983286935509</v>
          </cell>
          <cell r="AT70">
            <v>139.637670303639</v>
          </cell>
          <cell r="AU70">
            <v>131.58685426496001</v>
          </cell>
          <cell r="AV70">
            <v>139.220196900345</v>
          </cell>
          <cell r="AW70">
            <v>135.265975382281</v>
          </cell>
          <cell r="AX70">
            <v>130.245275938882</v>
          </cell>
          <cell r="AY70">
            <v>127.78539198187499</v>
          </cell>
        </row>
        <row r="71">
          <cell r="C71">
            <v>120</v>
          </cell>
          <cell r="D71">
            <v>98.092769272604002</v>
          </cell>
          <cell r="E71">
            <v>99.136474830002896</v>
          </cell>
          <cell r="F71">
            <v>101.325624396664</v>
          </cell>
          <cell r="G71">
            <v>97.639826626634402</v>
          </cell>
          <cell r="H71">
            <v>101.39288200630099</v>
          </cell>
          <cell r="I71">
            <v>103.541236904752</v>
          </cell>
          <cell r="J71">
            <v>99.8583371817939</v>
          </cell>
          <cell r="K71">
            <v>108.173581737589</v>
          </cell>
          <cell r="L71">
            <v>101.269150596665</v>
          </cell>
          <cell r="M71">
            <v>103.316692978666</v>
          </cell>
          <cell r="N71">
            <v>90.032350966703405</v>
          </cell>
          <cell r="O71">
            <v>96.221072501623496</v>
          </cell>
          <cell r="P71">
            <v>106.86608340336601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</v>
          </cell>
          <cell r="AJ71">
            <v>99.84</v>
          </cell>
          <cell r="AK71">
            <v>95.616466518842799</v>
          </cell>
          <cell r="AL71">
            <v>103.67388786087101</v>
          </cell>
          <cell r="AM71">
            <v>99.253</v>
          </cell>
          <cell r="AN71">
            <v>110.0744501913</v>
          </cell>
          <cell r="AO71">
            <v>109.52753981635399</v>
          </cell>
          <cell r="AP71">
            <v>110.305605732346</v>
          </cell>
          <cell r="AQ71">
            <v>106.850574744974</v>
          </cell>
          <cell r="AR71">
            <v>109.588038800558</v>
          </cell>
          <cell r="AS71">
            <v>112.269075848673</v>
          </cell>
          <cell r="AT71">
            <v>107.34457124161401</v>
          </cell>
          <cell r="AU71">
            <v>109.901673898799</v>
          </cell>
          <cell r="AV71">
            <v>103.183100295476</v>
          </cell>
          <cell r="AW71">
            <v>100.92015490700101</v>
          </cell>
          <cell r="AX71">
            <v>102.067636033646</v>
          </cell>
          <cell r="AY71">
            <v>105.492773731555</v>
          </cell>
        </row>
        <row r="72">
          <cell r="C72">
            <v>12000</v>
          </cell>
          <cell r="D72">
            <v>98.092769272604002</v>
          </cell>
          <cell r="E72">
            <v>99.136474830002896</v>
          </cell>
          <cell r="F72">
            <v>101.325624396664</v>
          </cell>
          <cell r="G72">
            <v>97.639826626634402</v>
          </cell>
          <cell r="H72">
            <v>101.39288200630099</v>
          </cell>
          <cell r="I72">
            <v>103.541236904752</v>
          </cell>
          <cell r="J72">
            <v>99.8583371817939</v>
          </cell>
          <cell r="K72">
            <v>108.173581737589</v>
          </cell>
          <cell r="L72">
            <v>101.269150596665</v>
          </cell>
          <cell r="M72">
            <v>103.316692978666</v>
          </cell>
          <cell r="N72">
            <v>90.032350966703405</v>
          </cell>
          <cell r="O72">
            <v>96.221072501623496</v>
          </cell>
          <cell r="P72">
            <v>106.86608340336601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</v>
          </cell>
          <cell r="AJ72">
            <v>99.84</v>
          </cell>
          <cell r="AK72">
            <v>95.616466518842799</v>
          </cell>
          <cell r="AL72">
            <v>103.67388786087101</v>
          </cell>
          <cell r="AM72">
            <v>99.253</v>
          </cell>
          <cell r="AN72">
            <v>110.0744501913</v>
          </cell>
          <cell r="AO72">
            <v>109.52753981635399</v>
          </cell>
          <cell r="AP72">
            <v>110.305605732346</v>
          </cell>
          <cell r="AQ72">
            <v>106.850574744974</v>
          </cell>
          <cell r="AR72">
            <v>109.588038800558</v>
          </cell>
          <cell r="AS72">
            <v>112.269075848673</v>
          </cell>
          <cell r="AT72">
            <v>107.34457124161401</v>
          </cell>
          <cell r="AU72">
            <v>109.901673898799</v>
          </cell>
          <cell r="AV72">
            <v>103.183100295476</v>
          </cell>
          <cell r="AW72">
            <v>100.92015490700101</v>
          </cell>
          <cell r="AX72">
            <v>102.067636033646</v>
          </cell>
          <cell r="AY72">
            <v>105.492773731555</v>
          </cell>
        </row>
        <row r="73">
          <cell r="C73">
            <v>131</v>
          </cell>
          <cell r="D73">
            <v>89.802737316249804</v>
          </cell>
          <cell r="E73">
            <v>91.700093545019399</v>
          </cell>
          <cell r="F73">
            <v>102.50111806653599</v>
          </cell>
          <cell r="G73">
            <v>102.315177082828</v>
          </cell>
          <cell r="H73">
            <v>105.898931714995</v>
          </cell>
          <cell r="I73">
            <v>98.288375798294496</v>
          </cell>
          <cell r="J73">
            <v>101.789913536228</v>
          </cell>
          <cell r="K73">
            <v>97.287520101788402</v>
          </cell>
          <cell r="L73">
            <v>100.975093310676</v>
          </cell>
          <cell r="M73">
            <v>102.083142787578</v>
          </cell>
          <cell r="N73">
            <v>110.860613699838</v>
          </cell>
          <cell r="O73">
            <v>96.497283039970398</v>
          </cell>
          <cell r="P73">
            <v>93.851861274003795</v>
          </cell>
          <cell r="Q73">
            <v>95.957319123519099</v>
          </cell>
          <cell r="R73">
            <v>106.36304847741</v>
          </cell>
          <cell r="S73">
            <v>105.540832379767</v>
          </cell>
          <cell r="T73">
            <v>109.347144788805</v>
          </cell>
          <cell r="U73">
            <v>105.922503144358</v>
          </cell>
          <cell r="V73">
            <v>105.425455104802</v>
          </cell>
          <cell r="W73">
            <v>102.997448836324</v>
          </cell>
          <cell r="X73">
            <v>106.88422837538999</v>
          </cell>
          <cell r="Y73">
            <v>108.512380920265</v>
          </cell>
          <cell r="Z73">
            <v>118.190466322074</v>
          </cell>
          <cell r="AA73">
            <v>101.034408284736</v>
          </cell>
          <cell r="AB73">
            <v>98.190398235805702</v>
          </cell>
          <cell r="AC73">
            <v>101.834834571606</v>
          </cell>
          <cell r="AD73">
            <v>110.66175933436899</v>
          </cell>
          <cell r="AE73">
            <v>109.31908147685</v>
          </cell>
          <cell r="AF73">
            <v>115.642559031842</v>
          </cell>
          <cell r="AG73">
            <v>110.701850262101</v>
          </cell>
          <cell r="AH73">
            <v>110.65007245748799</v>
          </cell>
          <cell r="AI73">
            <v>108.280202518465</v>
          </cell>
          <cell r="AJ73">
            <v>111.84438756450599</v>
          </cell>
          <cell r="AK73">
            <v>113.956722597026</v>
          </cell>
          <cell r="AL73">
            <v>122.379565984555</v>
          </cell>
          <cell r="AM73">
            <v>104.019890661456</v>
          </cell>
          <cell r="AN73">
            <v>105.224832035337</v>
          </cell>
          <cell r="AO73">
            <v>110.53038381002899</v>
          </cell>
          <cell r="AP73">
            <v>110.206365698563</v>
          </cell>
          <cell r="AQ73">
            <v>110.32391469372899</v>
          </cell>
          <cell r="AR73">
            <v>115.848610509382</v>
          </cell>
          <cell r="AS73">
            <v>114.54318735366201</v>
          </cell>
          <cell r="AT73">
            <v>110.79942251994601</v>
          </cell>
          <cell r="AU73">
            <v>109.32885268598601</v>
          </cell>
          <cell r="AV73">
            <v>114.452388132552</v>
          </cell>
          <cell r="AW73">
            <v>110.32943608292901</v>
          </cell>
          <cell r="AX73">
            <v>122.376651046288</v>
          </cell>
          <cell r="AY73">
            <v>103.241408286151</v>
          </cell>
        </row>
        <row r="74">
          <cell r="C74">
            <v>13110</v>
          </cell>
          <cell r="D74">
            <v>73.147871783992997</v>
          </cell>
          <cell r="E74">
            <v>84.603278940276098</v>
          </cell>
          <cell r="F74">
            <v>118.50107706935501</v>
          </cell>
          <cell r="G74">
            <v>118.243687791136</v>
          </cell>
          <cell r="H74">
            <v>105.54380356661299</v>
          </cell>
          <cell r="I74">
            <v>84.764436042281304</v>
          </cell>
          <cell r="J74">
            <v>108.242291835649</v>
          </cell>
          <cell r="K74">
            <v>107.513337871258</v>
          </cell>
          <cell r="L74">
            <v>108.43617970788701</v>
          </cell>
          <cell r="M74">
            <v>104.637375667941</v>
          </cell>
          <cell r="N74">
            <v>97.385100174950196</v>
          </cell>
          <cell r="O74">
            <v>88.981559548660897</v>
          </cell>
          <cell r="P74">
            <v>76.446042963967599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119.66145283542799</v>
          </cell>
          <cell r="AJ74">
            <v>120.10899999999999</v>
          </cell>
          <cell r="AK74">
            <v>116.80804554661</v>
          </cell>
          <cell r="AL74">
            <v>107.50388163141101</v>
          </cell>
          <cell r="AM74">
            <v>95.918000000000006</v>
          </cell>
          <cell r="AN74">
            <v>105.24575125605401</v>
          </cell>
          <cell r="AO74">
            <v>110.32034438629699</v>
          </cell>
          <cell r="AP74">
            <v>115.20682703268599</v>
          </cell>
          <cell r="AQ74">
            <v>116.47039153881001</v>
          </cell>
          <cell r="AR74">
            <v>116.523204869585</v>
          </cell>
          <cell r="AS74">
            <v>109.51388961591201</v>
          </cell>
          <cell r="AT74">
            <v>101.12827004760901</v>
          </cell>
          <cell r="AU74">
            <v>106.907538465569</v>
          </cell>
          <cell r="AV74">
            <v>109.60356569510201</v>
          </cell>
          <cell r="AW74">
            <v>106.627898778974</v>
          </cell>
          <cell r="AX74">
            <v>110.491873358728</v>
          </cell>
          <cell r="AY74">
            <v>98.617345237305102</v>
          </cell>
        </row>
        <row r="75">
          <cell r="C75">
            <v>13120</v>
          </cell>
          <cell r="D75">
            <v>95.991187425020797</v>
          </cell>
          <cell r="E75">
            <v>94.045851329594299</v>
          </cell>
          <cell r="F75">
            <v>99.572360022487501</v>
          </cell>
          <cell r="G75">
            <v>94.288739051483503</v>
          </cell>
          <cell r="H75">
            <v>105.403105528072</v>
          </cell>
          <cell r="I75">
            <v>101.638458332281</v>
          </cell>
          <cell r="J75">
            <v>102.658286125423</v>
          </cell>
          <cell r="K75">
            <v>93.746751203810007</v>
          </cell>
          <cell r="L75">
            <v>99.509576317568204</v>
          </cell>
          <cell r="M75">
            <v>99.137049269239995</v>
          </cell>
          <cell r="N75">
            <v>118.530007615155</v>
          </cell>
          <cell r="O75">
            <v>95.478627779863999</v>
          </cell>
          <cell r="P75">
            <v>100.3193429841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</v>
          </cell>
          <cell r="AJ75">
            <v>110.221</v>
          </cell>
          <cell r="AK75">
            <v>110.667960587488</v>
          </cell>
          <cell r="AL75">
            <v>130.84584690613201</v>
          </cell>
          <cell r="AM75">
            <v>102.922</v>
          </cell>
          <cell r="AN75">
            <v>105.730249714914</v>
          </cell>
          <cell r="AO75">
            <v>110.74097487461199</v>
          </cell>
          <cell r="AP75">
            <v>106.424031296382</v>
          </cell>
          <cell r="AQ75">
            <v>104.594742325452</v>
          </cell>
          <cell r="AR75">
            <v>113.16730363426601</v>
          </cell>
          <cell r="AS75">
            <v>114.666061460824</v>
          </cell>
          <cell r="AT75">
            <v>114.12813534511901</v>
          </cell>
          <cell r="AU75">
            <v>111.82471492438501</v>
          </cell>
          <cell r="AV75">
            <v>118.404630135342</v>
          </cell>
          <cell r="AW75">
            <v>116.303934243904</v>
          </cell>
          <cell r="AX75">
            <v>133.98647798248601</v>
          </cell>
          <cell r="AY75">
            <v>107.30640145156001</v>
          </cell>
        </row>
        <row r="76">
          <cell r="C76">
            <v>13131</v>
          </cell>
          <cell r="D76">
            <v>117.328471548523</v>
          </cell>
          <cell r="E76">
            <v>105.273986405714</v>
          </cell>
          <cell r="F76">
            <v>71.137345044997502</v>
          </cell>
          <cell r="G76">
            <v>90.637856310217003</v>
          </cell>
          <cell r="H76">
            <v>102.100345165764</v>
          </cell>
          <cell r="I76">
            <v>87.720738887911594</v>
          </cell>
          <cell r="J76">
            <v>106.45364565214</v>
          </cell>
          <cell r="K76">
            <v>99.557560900639004</v>
          </cell>
          <cell r="L76">
            <v>100.852539386244</v>
          </cell>
          <cell r="M76">
            <v>107.073504024139</v>
          </cell>
          <cell r="N76">
            <v>110.70829133177899</v>
          </cell>
          <cell r="O76">
            <v>101.155715341931</v>
          </cell>
          <cell r="P76">
            <v>122.618705891834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110.80673908931701</v>
          </cell>
          <cell r="AJ76">
            <v>111.709</v>
          </cell>
          <cell r="AK76">
            <v>119.527526899919</v>
          </cell>
          <cell r="AL76">
            <v>122.21141658802399</v>
          </cell>
          <cell r="AM76">
            <v>109.041</v>
          </cell>
          <cell r="AN76">
            <v>107.332039544022</v>
          </cell>
          <cell r="AO76">
            <v>114.528073221894</v>
          </cell>
          <cell r="AP76">
            <v>116.28894413427901</v>
          </cell>
          <cell r="AQ76">
            <v>109.80092201691301</v>
          </cell>
          <cell r="AR76">
            <v>113.876299728405</v>
          </cell>
          <cell r="AS76">
            <v>103.040321676869</v>
          </cell>
          <cell r="AT76">
            <v>108.905847807396</v>
          </cell>
          <cell r="AU76">
            <v>102.502735948693</v>
          </cell>
          <cell r="AV76">
            <v>111.63969445129599</v>
          </cell>
          <cell r="AW76">
            <v>106.53999264041801</v>
          </cell>
          <cell r="AX76">
            <v>110.894058837194</v>
          </cell>
          <cell r="AY76">
            <v>101.12641148474999</v>
          </cell>
        </row>
        <row r="77">
          <cell r="C77">
            <v>13132</v>
          </cell>
          <cell r="D77">
            <v>85.606588779537205</v>
          </cell>
          <cell r="E77">
            <v>90.362924977152502</v>
          </cell>
          <cell r="F77">
            <v>100.689580279563</v>
          </cell>
          <cell r="G77">
            <v>109.484874724525</v>
          </cell>
          <cell r="H77">
            <v>107.47255596981</v>
          </cell>
          <cell r="I77">
            <v>101.07200020751399</v>
          </cell>
          <cell r="J77">
            <v>95.382465711636002</v>
          </cell>
          <cell r="K77">
            <v>97.743254803112904</v>
          </cell>
          <cell r="L77">
            <v>99.138449641485494</v>
          </cell>
          <cell r="M77">
            <v>106.10281960936901</v>
          </cell>
          <cell r="N77">
            <v>103.80290998743</v>
          </cell>
          <cell r="O77">
            <v>103.141575308866</v>
          </cell>
          <cell r="P77">
            <v>89.466512206460393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</v>
          </cell>
          <cell r="AJ77">
            <v>109.81</v>
          </cell>
          <cell r="AK77">
            <v>118.44393942834699</v>
          </cell>
          <cell r="AL77">
            <v>114.58853282727399</v>
          </cell>
          <cell r="AM77">
            <v>111.182</v>
          </cell>
          <cell r="AN77">
            <v>103.98985223435101</v>
          </cell>
          <cell r="AO77">
            <v>109.901146676742</v>
          </cell>
          <cell r="AP77">
            <v>114.267332273663</v>
          </cell>
          <cell r="AQ77">
            <v>118.21427676043101</v>
          </cell>
          <cell r="AR77">
            <v>121.125304515876</v>
          </cell>
          <cell r="AS77">
            <v>118.53081272825099</v>
          </cell>
          <cell r="AT77">
            <v>110.388904556694</v>
          </cell>
          <cell r="AU77">
            <v>106.30670231058301</v>
          </cell>
          <cell r="AV77">
            <v>109.66991583829601</v>
          </cell>
          <cell r="AW77">
            <v>100.687068051596</v>
          </cell>
          <cell r="AX77">
            <v>107.050384773563</v>
          </cell>
          <cell r="AY77">
            <v>98.020575016200894</v>
          </cell>
        </row>
        <row r="78">
          <cell r="C78">
            <v>139</v>
          </cell>
          <cell r="D78">
            <v>95.630113168200097</v>
          </cell>
          <cell r="E78">
            <v>102.699864334377</v>
          </cell>
          <cell r="F78">
            <v>96.632676314329402</v>
          </cell>
          <cell r="G78">
            <v>101.37782854889799</v>
          </cell>
          <cell r="H78">
            <v>98.793577906451603</v>
          </cell>
          <cell r="I78">
            <v>98.663931884658297</v>
          </cell>
          <cell r="J78">
            <v>99.226050708524895</v>
          </cell>
          <cell r="K78">
            <v>98.246831455019006</v>
          </cell>
          <cell r="L78">
            <v>111.61923166781401</v>
          </cell>
          <cell r="M78">
            <v>97.226938611023002</v>
          </cell>
          <cell r="N78">
            <v>108.02960087252001</v>
          </cell>
          <cell r="O78">
            <v>91.853354528183004</v>
          </cell>
          <cell r="P78">
            <v>99.311796499090605</v>
          </cell>
          <cell r="Q78">
            <v>106.77104499852101</v>
          </cell>
          <cell r="R78">
            <v>99.741249292182104</v>
          </cell>
          <cell r="S78">
            <v>104.10703766173199</v>
          </cell>
          <cell r="T78">
            <v>101.540503518338</v>
          </cell>
          <cell r="U78">
            <v>105.20733441153401</v>
          </cell>
          <cell r="V78">
            <v>102.25226581286501</v>
          </cell>
          <cell r="W78">
            <v>103.170199887808</v>
          </cell>
          <cell r="X78">
            <v>117.196782441411</v>
          </cell>
          <cell r="Y78">
            <v>102.455563485673</v>
          </cell>
          <cell r="Z78">
            <v>114.128432996859</v>
          </cell>
          <cell r="AA78">
            <v>95.540817890850207</v>
          </cell>
          <cell r="AB78">
            <v>103.23152353034401</v>
          </cell>
          <cell r="AC78">
            <v>112.354868149357</v>
          </cell>
          <cell r="AD78">
            <v>103.18304042974501</v>
          </cell>
          <cell r="AE78">
            <v>107.289288898414</v>
          </cell>
          <cell r="AF78">
            <v>106.532172709072</v>
          </cell>
          <cell r="AG78">
            <v>109.260440550032</v>
          </cell>
          <cell r="AH78">
            <v>106.579268859148</v>
          </cell>
          <cell r="AI78">
            <v>107.688549305469</v>
          </cell>
          <cell r="AJ78">
            <v>121.840649227646</v>
          </cell>
          <cell r="AK78">
            <v>106.844538230567</v>
          </cell>
          <cell r="AL78">
            <v>117.582271862124</v>
          </cell>
          <cell r="AM78">
            <v>97.951279517881005</v>
          </cell>
          <cell r="AN78">
            <v>112.409237837947</v>
          </cell>
          <cell r="AO78">
            <v>108.696847960242</v>
          </cell>
          <cell r="AP78">
            <v>113.59085107611899</v>
          </cell>
          <cell r="AQ78">
            <v>112.864166410603</v>
          </cell>
          <cell r="AR78">
            <v>112.40533854074501</v>
          </cell>
          <cell r="AS78">
            <v>114.11805114473199</v>
          </cell>
          <cell r="AT78">
            <v>113.025378228552</v>
          </cell>
          <cell r="AU78">
            <v>112.80395273065101</v>
          </cell>
          <cell r="AV78">
            <v>124.715417776463</v>
          </cell>
          <cell r="AW78">
            <v>122.39234141587301</v>
          </cell>
          <cell r="AX78">
            <v>126.96963009927001</v>
          </cell>
          <cell r="AY78">
            <v>107.306673834478</v>
          </cell>
        </row>
        <row r="79">
          <cell r="C79">
            <v>13910</v>
          </cell>
          <cell r="D79">
            <v>85.108090795544896</v>
          </cell>
          <cell r="E79">
            <v>108.109482741321</v>
          </cell>
          <cell r="F79">
            <v>95.351687254299904</v>
          </cell>
          <cell r="G79">
            <v>87.439250043569004</v>
          </cell>
          <cell r="H79">
            <v>103.375555008623</v>
          </cell>
          <cell r="I79">
            <v>91.634619125584507</v>
          </cell>
          <cell r="J79">
            <v>94.915069705511499</v>
          </cell>
          <cell r="K79">
            <v>99.196740745488896</v>
          </cell>
          <cell r="L79">
            <v>136.809577734979</v>
          </cell>
          <cell r="M79">
            <v>94.609913054113903</v>
          </cell>
          <cell r="N79">
            <v>114.069045822742</v>
          </cell>
          <cell r="O79">
            <v>89.380967968221597</v>
          </cell>
          <cell r="P79">
            <v>88.384684630111906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108.729746786828</v>
          </cell>
          <cell r="AJ79">
            <v>149.33799999999999</v>
          </cell>
          <cell r="AK79">
            <v>103.968638905132</v>
          </cell>
          <cell r="AL79">
            <v>124.155763315372</v>
          </cell>
          <cell r="AM79">
            <v>95.314999999999998</v>
          </cell>
          <cell r="AN79">
            <v>108.24193500114499</v>
          </cell>
          <cell r="AO79">
            <v>107.920289248919</v>
          </cell>
          <cell r="AP79">
            <v>113.035398134283</v>
          </cell>
          <cell r="AQ79">
            <v>107.693506591607</v>
          </cell>
          <cell r="AR79">
            <v>114.433103011274</v>
          </cell>
          <cell r="AS79">
            <v>107.912052861321</v>
          </cell>
          <cell r="AT79">
            <v>106.25870777798001</v>
          </cell>
          <cell r="AU79">
            <v>114.23319751203</v>
          </cell>
          <cell r="AV79">
            <v>134.75959198665799</v>
          </cell>
          <cell r="AW79">
            <v>113.367849942315</v>
          </cell>
          <cell r="AX79">
            <v>123.420314138442</v>
          </cell>
          <cell r="AY79">
            <v>90.728835578005203</v>
          </cell>
        </row>
        <row r="80">
          <cell r="C80">
            <v>13921</v>
          </cell>
          <cell r="D80">
            <v>105.207360467321</v>
          </cell>
          <cell r="E80">
            <v>103.76044299997599</v>
          </cell>
          <cell r="F80">
            <v>95.817950623512701</v>
          </cell>
          <cell r="G80">
            <v>98.554470650297404</v>
          </cell>
          <cell r="H80">
            <v>96.414700201852099</v>
          </cell>
          <cell r="I80">
            <v>93.270553597238603</v>
          </cell>
          <cell r="J80">
            <v>101.11832033226</v>
          </cell>
          <cell r="K80">
            <v>97.120126404019302</v>
          </cell>
          <cell r="L80">
            <v>109.83996225543</v>
          </cell>
          <cell r="M80">
            <v>105.349481018655</v>
          </cell>
          <cell r="N80">
            <v>94.019655000242494</v>
          </cell>
          <cell r="O80">
            <v>99.526976449195104</v>
          </cell>
          <cell r="P80">
            <v>109.25776020530201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</v>
          </cell>
          <cell r="AJ80">
            <v>119.898</v>
          </cell>
          <cell r="AK80">
            <v>115.770555085563</v>
          </cell>
          <cell r="AL80">
            <v>102.333476615054</v>
          </cell>
          <cell r="AM80">
            <v>106.134</v>
          </cell>
          <cell r="AN80">
            <v>129.37960697497701</v>
          </cell>
          <cell r="AO80">
            <v>113.40451083296701</v>
          </cell>
          <cell r="AP80">
            <v>109.98427414135899</v>
          </cell>
          <cell r="AQ80">
            <v>124.541977556535</v>
          </cell>
          <cell r="AR80">
            <v>126.722676864112</v>
          </cell>
          <cell r="AS80">
            <v>119.631956952368</v>
          </cell>
          <cell r="AT80">
            <v>125.287126328396</v>
          </cell>
          <cell r="AU80">
            <v>116.609933950778</v>
          </cell>
          <cell r="AV80">
            <v>122.234143922694</v>
          </cell>
          <cell r="AW80">
            <v>134.456631356641</v>
          </cell>
          <cell r="AX80">
            <v>125.51952463506601</v>
          </cell>
          <cell r="AY80">
            <v>126.98446463459899</v>
          </cell>
        </row>
        <row r="81">
          <cell r="C81">
            <v>13922</v>
          </cell>
          <cell r="D81">
            <v>94.806813460738894</v>
          </cell>
          <cell r="E81">
            <v>106.560748266495</v>
          </cell>
          <cell r="F81">
            <v>97.781418376729206</v>
          </cell>
          <cell r="G81">
            <v>108.66182756895</v>
          </cell>
          <cell r="H81">
            <v>94.792548582940299</v>
          </cell>
          <cell r="I81">
            <v>85.549156627813005</v>
          </cell>
          <cell r="J81">
            <v>111.33839452652199</v>
          </cell>
          <cell r="K81">
            <v>103.221518004522</v>
          </cell>
          <cell r="L81">
            <v>95.496833279660294</v>
          </cell>
          <cell r="M81">
            <v>101.44746624628</v>
          </cell>
          <cell r="N81">
            <v>104.502654998428</v>
          </cell>
          <cell r="O81">
            <v>95.840620060920401</v>
          </cell>
          <cell r="P81">
            <v>98.456800407416694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113.141313224992</v>
          </cell>
          <cell r="AJ81">
            <v>104.242</v>
          </cell>
          <cell r="AK81">
            <v>111.482556589681</v>
          </cell>
          <cell r="AL81">
            <v>113.74345078659501</v>
          </cell>
          <cell r="AM81">
            <v>102.203</v>
          </cell>
          <cell r="AN81">
            <v>107.777021874947</v>
          </cell>
          <cell r="AO81">
            <v>108.801586633052</v>
          </cell>
          <cell r="AP81">
            <v>107.777021874947</v>
          </cell>
          <cell r="AQ81">
            <v>108.118543460982</v>
          </cell>
          <cell r="AR81">
            <v>100.983566572562</v>
          </cell>
          <cell r="AS81">
            <v>101.703879320532</v>
          </cell>
          <cell r="AT81">
            <v>105.95450995364401</v>
          </cell>
          <cell r="AU81">
            <v>107.872870793519</v>
          </cell>
          <cell r="AV81">
            <v>118.660157872871</v>
          </cell>
          <cell r="AW81">
            <v>130.52555047777301</v>
          </cell>
          <cell r="AX81">
            <v>136.72621520564999</v>
          </cell>
          <cell r="AY81">
            <v>112.263720367316</v>
          </cell>
        </row>
        <row r="82">
          <cell r="C82">
            <v>13930</v>
          </cell>
          <cell r="D82">
            <v>113.112231223954</v>
          </cell>
          <cell r="E82">
            <v>88.626468780207503</v>
          </cell>
          <cell r="F82">
            <v>92.043468774417704</v>
          </cell>
          <cell r="G82">
            <v>122.79200246744</v>
          </cell>
          <cell r="H82">
            <v>103.82091193887101</v>
          </cell>
          <cell r="I82">
            <v>114.085070701847</v>
          </cell>
          <cell r="J82">
            <v>97.507075260685795</v>
          </cell>
          <cell r="K82">
            <v>101.424676977079</v>
          </cell>
          <cell r="L82">
            <v>95.667638235878002</v>
          </cell>
          <cell r="M82">
            <v>90.058354824087004</v>
          </cell>
          <cell r="N82">
            <v>95.781133420516198</v>
          </cell>
          <cell r="O82">
            <v>85.080967395016998</v>
          </cell>
          <cell r="P82">
            <v>117.466962201681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111.17179216551099</v>
          </cell>
          <cell r="AJ82">
            <v>104.428</v>
          </cell>
          <cell r="AK82">
            <v>98.966844708336893</v>
          </cell>
          <cell r="AL82">
            <v>104.250716268066</v>
          </cell>
          <cell r="AM82">
            <v>90.728999999999999</v>
          </cell>
          <cell r="AN82">
            <v>105.781447023556</v>
          </cell>
          <cell r="AO82">
            <v>99.932089352665898</v>
          </cell>
          <cell r="AP82">
            <v>115.934291724037</v>
          </cell>
          <cell r="AQ82">
            <v>110.374519538741</v>
          </cell>
          <cell r="AR82">
            <v>110.61765952437599</v>
          </cell>
          <cell r="AS82">
            <v>116.631884804931</v>
          </cell>
          <cell r="AT82">
            <v>107.992382525625</v>
          </cell>
          <cell r="AU82">
            <v>104.806230908766</v>
          </cell>
          <cell r="AV82">
            <v>112.34265122037399</v>
          </cell>
          <cell r="AW82">
            <v>115.542390508464</v>
          </cell>
          <cell r="AX82">
            <v>116.658446778735</v>
          </cell>
          <cell r="AY82">
            <v>105.46161227592</v>
          </cell>
        </row>
        <row r="83">
          <cell r="C83">
            <v>13940</v>
          </cell>
          <cell r="D83">
            <v>111.041503869987</v>
          </cell>
          <cell r="E83">
            <v>98.434315923399296</v>
          </cell>
          <cell r="F83">
            <v>103.844300266416</v>
          </cell>
          <cell r="G83">
            <v>104.78588266155499</v>
          </cell>
          <cell r="H83">
            <v>91.091249316748105</v>
          </cell>
          <cell r="I83">
            <v>107.581926620239</v>
          </cell>
          <cell r="J83">
            <v>94.392250309215001</v>
          </cell>
          <cell r="K83">
            <v>86.619541034016194</v>
          </cell>
          <cell r="L83">
            <v>92.823566021099694</v>
          </cell>
          <cell r="M83">
            <v>104.43709318381499</v>
          </cell>
          <cell r="N83">
            <v>106.283355900011</v>
          </cell>
          <cell r="O83">
            <v>98.665014893498395</v>
          </cell>
          <cell r="P83">
            <v>115.316513490817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94.943852919362399</v>
          </cell>
          <cell r="AJ83">
            <v>101.324</v>
          </cell>
          <cell r="AK83">
            <v>114.76791468267299</v>
          </cell>
          <cell r="AL83">
            <v>115.681612696145</v>
          </cell>
          <cell r="AM83">
            <v>105.215</v>
          </cell>
          <cell r="AN83">
            <v>112.813225484084</v>
          </cell>
          <cell r="AO83">
            <v>112.119492947173</v>
          </cell>
          <cell r="AP83">
            <v>112.813225484084</v>
          </cell>
          <cell r="AQ83">
            <v>112.581981305114</v>
          </cell>
          <cell r="AR83">
            <v>105.398264916459</v>
          </cell>
          <cell r="AS83">
            <v>111.534571250638</v>
          </cell>
          <cell r="AT83">
            <v>109.838272490737</v>
          </cell>
          <cell r="AU83">
            <v>110.686421870687</v>
          </cell>
          <cell r="AV83">
            <v>118.43447140163499</v>
          </cell>
          <cell r="AW83">
            <v>126.72302444429501</v>
          </cell>
          <cell r="AX83">
            <v>121.88467962686499</v>
          </cell>
          <cell r="AY83">
            <v>114.075239201979</v>
          </cell>
        </row>
        <row r="84">
          <cell r="C84">
            <v>13990</v>
          </cell>
          <cell r="D84">
            <v>97.469254756315607</v>
          </cell>
          <cell r="E84">
            <v>95.619436375781802</v>
          </cell>
          <cell r="F84">
            <v>98.521956481896297</v>
          </cell>
          <cell r="G84">
            <v>106.979712177111</v>
          </cell>
          <cell r="H84">
            <v>94.997587315888097</v>
          </cell>
          <cell r="I84">
            <v>123.183966683766</v>
          </cell>
          <cell r="J84">
            <v>92.914666047207703</v>
          </cell>
          <cell r="K84">
            <v>91.462665216715706</v>
          </cell>
          <cell r="L84">
            <v>98.115569011095204</v>
          </cell>
          <cell r="M84">
            <v>95.021826545199801</v>
          </cell>
          <cell r="N84">
            <v>115.943243757898</v>
          </cell>
          <cell r="O84">
            <v>89.770115631124199</v>
          </cell>
          <cell r="P84">
            <v>101.22174357622799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</v>
          </cell>
          <cell r="AJ84">
            <v>107.1</v>
          </cell>
          <cell r="AK84">
            <v>104.42129850107</v>
          </cell>
          <cell r="AL84">
            <v>126.195689866568</v>
          </cell>
          <cell r="AM84">
            <v>95.73</v>
          </cell>
          <cell r="AN84">
            <v>126.031043943618</v>
          </cell>
          <cell r="AO84">
            <v>113.094458651398</v>
          </cell>
          <cell r="AP84">
            <v>124.389471999482</v>
          </cell>
          <cell r="AQ84">
            <v>128.85089664794</v>
          </cell>
          <cell r="AR84">
            <v>122.926085334996</v>
          </cell>
          <cell r="AS84">
            <v>144.88941092626001</v>
          </cell>
          <cell r="AT84">
            <v>139.322938929961</v>
          </cell>
          <cell r="AU84">
            <v>122.165306050944</v>
          </cell>
          <cell r="AV84">
            <v>123.54801046962601</v>
          </cell>
          <cell r="AW84">
            <v>128.34546792333899</v>
          </cell>
          <cell r="AX84">
            <v>130.67551082469399</v>
          </cell>
          <cell r="AY84">
            <v>127.658054700205</v>
          </cell>
        </row>
        <row r="85">
          <cell r="C85">
            <v>141</v>
          </cell>
          <cell r="D85">
            <v>94.328041043974693</v>
          </cell>
          <cell r="E85">
            <v>89.003581407710598</v>
          </cell>
          <cell r="F85">
            <v>95.313192576869596</v>
          </cell>
          <cell r="G85">
            <v>100.291740308207</v>
          </cell>
          <cell r="H85">
            <v>114.119386089914</v>
          </cell>
          <cell r="I85">
            <v>88.659081729127806</v>
          </cell>
          <cell r="J85">
            <v>89.089676715407506</v>
          </cell>
          <cell r="K85">
            <v>89.1223579477182</v>
          </cell>
          <cell r="L85">
            <v>101.87141159684499</v>
          </cell>
          <cell r="M85">
            <v>114.012426935997</v>
          </cell>
          <cell r="N85">
            <v>110.36630829408401</v>
          </cell>
          <cell r="O85">
            <v>113.82279535414401</v>
          </cell>
          <cell r="P85">
            <v>100.25383500058101</v>
          </cell>
          <cell r="Q85">
            <v>96.913879310191305</v>
          </cell>
          <cell r="R85">
            <v>107.367521801777</v>
          </cell>
          <cell r="S85">
            <v>106.766619342962</v>
          </cell>
          <cell r="T85">
            <v>122.184144195901</v>
          </cell>
          <cell r="U85">
            <v>102.780478702889</v>
          </cell>
          <cell r="V85">
            <v>95.252652899781694</v>
          </cell>
          <cell r="W85">
            <v>98.423693850904698</v>
          </cell>
          <cell r="X85">
            <v>109.129109309112</v>
          </cell>
          <cell r="Y85">
            <v>119.329770841404</v>
          </cell>
          <cell r="Z85">
            <v>118.509265878204</v>
          </cell>
          <cell r="AA85">
            <v>122.108898388442</v>
          </cell>
          <cell r="AB85">
            <v>108.400817068161</v>
          </cell>
          <cell r="AC85">
            <v>106.39544283732801</v>
          </cell>
          <cell r="AD85">
            <v>118.222585822998</v>
          </cell>
          <cell r="AE85">
            <v>115.567506629435</v>
          </cell>
          <cell r="AF85">
            <v>133.39957663566301</v>
          </cell>
          <cell r="AG85">
            <v>116.977498732423</v>
          </cell>
          <cell r="AH85">
            <v>109.17509396158</v>
          </cell>
          <cell r="AI85">
            <v>111.798412306858</v>
          </cell>
          <cell r="AJ85">
            <v>123.61031287628001</v>
          </cell>
          <cell r="AK85">
            <v>135.97452027969601</v>
          </cell>
          <cell r="AL85">
            <v>133.77817514469101</v>
          </cell>
          <cell r="AM85">
            <v>137.11199817485499</v>
          </cell>
          <cell r="AN85">
            <v>122.291303751974</v>
          </cell>
          <cell r="AO85">
            <v>117.21434013397401</v>
          </cell>
          <cell r="AP85">
            <v>122.49861491316</v>
          </cell>
          <cell r="AQ85">
            <v>120.29457809526301</v>
          </cell>
          <cell r="AR85">
            <v>135.60726007686901</v>
          </cell>
          <cell r="AS85">
            <v>127.003884492903</v>
          </cell>
          <cell r="AT85">
            <v>114.788722888584</v>
          </cell>
          <cell r="AU85">
            <v>115.725825716597</v>
          </cell>
          <cell r="AV85">
            <v>125.509164342891</v>
          </cell>
          <cell r="AW85">
            <v>138.23552093955499</v>
          </cell>
          <cell r="AX85">
            <v>144.39524569458001</v>
          </cell>
          <cell r="AY85">
            <v>145.99102872766099</v>
          </cell>
        </row>
        <row r="86">
          <cell r="C86">
            <v>14101</v>
          </cell>
          <cell r="D86">
            <v>97.395594965675102</v>
          </cell>
          <cell r="E86">
            <v>99.470823798626995</v>
          </cell>
          <cell r="F86">
            <v>102.98913043478299</v>
          </cell>
          <cell r="G86">
            <v>100.882437070938</v>
          </cell>
          <cell r="H86">
            <v>97.565789473684205</v>
          </cell>
          <cell r="I86">
            <v>98.421052631578902</v>
          </cell>
          <cell r="J86">
            <v>99.184782608695699</v>
          </cell>
          <cell r="K86">
            <v>103.55692219679599</v>
          </cell>
          <cell r="L86">
            <v>101.66046910755099</v>
          </cell>
          <cell r="M86">
            <v>98.692791762013698</v>
          </cell>
          <cell r="N86">
            <v>98.561212814645302</v>
          </cell>
          <cell r="O86">
            <v>101.618993135011</v>
          </cell>
          <cell r="P86">
            <v>103.49183595517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</v>
          </cell>
          <cell r="AJ86">
            <v>123.355</v>
          </cell>
          <cell r="AK86">
            <v>117.703879967727</v>
          </cell>
          <cell r="AL86">
            <v>119.46887953574399</v>
          </cell>
          <cell r="AM86">
            <v>122.411</v>
          </cell>
          <cell r="AN86">
            <v>119.52299804612601</v>
          </cell>
          <cell r="AO86">
            <v>119.490646060411</v>
          </cell>
          <cell r="AP86">
            <v>116.981718827851</v>
          </cell>
          <cell r="AQ86">
            <v>107.39231890462101</v>
          </cell>
          <cell r="AR86">
            <v>106.219682352595</v>
          </cell>
          <cell r="AS86">
            <v>112.900074015915</v>
          </cell>
          <cell r="AT86">
            <v>98.2022311212815</v>
          </cell>
          <cell r="AU86">
            <v>101.907894736842</v>
          </cell>
          <cell r="AV86">
            <v>102.67942269001701</v>
          </cell>
          <cell r="AW86">
            <v>117.261155606407</v>
          </cell>
          <cell r="AX86">
            <v>135.00471456656399</v>
          </cell>
          <cell r="AY86">
            <v>138.35698517847899</v>
          </cell>
        </row>
        <row r="87">
          <cell r="C87">
            <v>14102</v>
          </cell>
          <cell r="D87">
            <v>93.807047926627803</v>
          </cell>
          <cell r="E87">
            <v>87.029469626979704</v>
          </cell>
          <cell r="F87">
            <v>94.821703452319497</v>
          </cell>
          <cell r="G87">
            <v>100.438005588491</v>
          </cell>
          <cell r="H87">
            <v>119.17570904535501</v>
          </cell>
          <cell r="I87">
            <v>86.222764216390502</v>
          </cell>
          <cell r="J87">
            <v>87.513979591500402</v>
          </cell>
          <cell r="K87">
            <v>86.761116988636303</v>
          </cell>
          <cell r="L87">
            <v>102.658292432284</v>
          </cell>
          <cell r="M87">
            <v>114.998678738916</v>
          </cell>
          <cell r="N87">
            <v>108.38888895367199</v>
          </cell>
          <cell r="O87">
            <v>118.18434343882799</v>
          </cell>
          <cell r="P87">
            <v>99.7063321064375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108.83638351432801</v>
          </cell>
          <cell r="AJ87">
            <v>124.565</v>
          </cell>
          <cell r="AK87">
            <v>137.15075272541199</v>
          </cell>
          <cell r="AL87">
            <v>131.381288314415</v>
          </cell>
          <cell r="AM87">
            <v>142.36600000000001</v>
          </cell>
          <cell r="AN87">
            <v>122.98203863633201</v>
          </cell>
          <cell r="AO87">
            <v>116.59634149811301</v>
          </cell>
          <cell r="AP87">
            <v>121.419160176448</v>
          </cell>
          <cell r="AQ87">
            <v>113.17319897006099</v>
          </cell>
          <cell r="AR87">
            <v>137.04079536759801</v>
          </cell>
          <cell r="AS87">
            <v>127.520938786711</v>
          </cell>
          <cell r="AT87">
            <v>110.228659412637</v>
          </cell>
          <cell r="AU87">
            <v>112.85644848646901</v>
          </cell>
          <cell r="AV87">
            <v>126.201542187698</v>
          </cell>
          <cell r="AW87">
            <v>141.07484663157899</v>
          </cell>
          <cell r="AX87">
            <v>147.53481506212</v>
          </cell>
          <cell r="AY87">
            <v>149.82994910115499</v>
          </cell>
        </row>
        <row r="88">
          <cell r="C88">
            <v>14103</v>
          </cell>
          <cell r="D88">
            <v>95.659816410234001</v>
          </cell>
          <cell r="E88">
            <v>94.153754514566799</v>
          </cell>
          <cell r="F88">
            <v>93.693080847795599</v>
          </cell>
          <cell r="G88">
            <v>98.720192094143101</v>
          </cell>
          <cell r="H88">
            <v>94.064121046959698</v>
          </cell>
          <cell r="I88">
            <v>97.133563276237794</v>
          </cell>
          <cell r="J88">
            <v>93.024953045287901</v>
          </cell>
          <cell r="K88">
            <v>95.880339251182704</v>
          </cell>
          <cell r="L88">
            <v>99.3556388618005</v>
          </cell>
          <cell r="M88">
            <v>115.11428194528401</v>
          </cell>
          <cell r="N88">
            <v>125.52862491686</v>
          </cell>
          <cell r="O88">
            <v>97.671633789647601</v>
          </cell>
          <cell r="P88">
            <v>101.647410551972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</v>
          </cell>
          <cell r="AJ88">
            <v>120.55800000000001</v>
          </cell>
          <cell r="AK88">
            <v>137.288624455285</v>
          </cell>
          <cell r="AL88">
            <v>152.156855016414</v>
          </cell>
          <cell r="AM88">
            <v>117.65600000000001</v>
          </cell>
          <cell r="AN88">
            <v>119.840330855075</v>
          </cell>
          <cell r="AO88">
            <v>116.631606979471</v>
          </cell>
          <cell r="AP88">
            <v>127.80566739008501</v>
          </cell>
          <cell r="AQ88">
            <v>152.43207587453099</v>
          </cell>
          <cell r="AR88">
            <v>132.864889075316</v>
          </cell>
          <cell r="AS88">
            <v>129.068090432585</v>
          </cell>
          <cell r="AT88">
            <v>138.12168512747701</v>
          </cell>
          <cell r="AU88">
            <v>131.01278184067201</v>
          </cell>
          <cell r="AV88">
            <v>128.18623727783699</v>
          </cell>
          <cell r="AW88">
            <v>130.70376076907999</v>
          </cell>
          <cell r="AX88">
            <v>133.46585360560701</v>
          </cell>
          <cell r="AY88">
            <v>129.44673100146599</v>
          </cell>
        </row>
        <row r="89">
          <cell r="C89">
            <v>14109</v>
          </cell>
          <cell r="D89">
            <v>96.766435974970193</v>
          </cell>
          <cell r="E89">
            <v>100.08915771219699</v>
          </cell>
          <cell r="F89">
            <v>105.640972358401</v>
          </cell>
          <cell r="G89">
            <v>104.120812101048</v>
          </cell>
          <cell r="H89">
            <v>107.39060980162699</v>
          </cell>
          <cell r="I89">
            <v>95.6331191341541</v>
          </cell>
          <cell r="J89">
            <v>95.281030755034394</v>
          </cell>
          <cell r="K89">
            <v>94.3953861006311</v>
          </cell>
          <cell r="L89">
            <v>91.811508177854506</v>
          </cell>
          <cell r="M89">
            <v>106.865946440374</v>
          </cell>
          <cell r="N89">
            <v>105.846083598278</v>
          </cell>
          <cell r="O89">
            <v>96.158937845430103</v>
          </cell>
          <cell r="P89">
            <v>102.823296283753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118.413095637957</v>
          </cell>
          <cell r="AJ89">
            <v>111.404</v>
          </cell>
          <cell r="AK89">
            <v>127.451420796637</v>
          </cell>
          <cell r="AL89">
            <v>128.29908084140399</v>
          </cell>
          <cell r="AM89">
            <v>115.834</v>
          </cell>
          <cell r="AN89">
            <v>120.624783432832</v>
          </cell>
          <cell r="AO89">
            <v>136.910394910365</v>
          </cell>
          <cell r="AP89">
            <v>137.030014305083</v>
          </cell>
          <cell r="AQ89">
            <v>183.528246416613</v>
          </cell>
          <cell r="AR89">
            <v>168.49626767482999</v>
          </cell>
          <cell r="AS89">
            <v>126.930700760034</v>
          </cell>
          <cell r="AT89">
            <v>155.72992164612501</v>
          </cell>
          <cell r="AU89">
            <v>144.959381816469</v>
          </cell>
          <cell r="AV89">
            <v>134.53487815046901</v>
          </cell>
          <cell r="AW89">
            <v>135.946053065558</v>
          </cell>
          <cell r="AX89">
            <v>128.536196167523</v>
          </cell>
          <cell r="AY89">
            <v>138.60068201218101</v>
          </cell>
        </row>
        <row r="90">
          <cell r="C90">
            <v>142</v>
          </cell>
          <cell r="D90">
            <v>91.345105272369594</v>
          </cell>
          <cell r="E90">
            <v>108.25028578517001</v>
          </cell>
          <cell r="F90">
            <v>113.16911060028799</v>
          </cell>
          <cell r="G90">
            <v>101.590889880457</v>
          </cell>
          <cell r="H90">
            <v>90.880672268657094</v>
          </cell>
          <cell r="I90">
            <v>149.54081472343401</v>
          </cell>
          <cell r="J90">
            <v>90.578218600190098</v>
          </cell>
          <cell r="K90">
            <v>85.605623526913902</v>
          </cell>
          <cell r="L90">
            <v>93.104076315996295</v>
          </cell>
          <cell r="M90">
            <v>84.033490897167795</v>
          </cell>
          <cell r="N90">
            <v>94.234866102626</v>
          </cell>
          <cell r="O90">
            <v>97.666846026729601</v>
          </cell>
          <cell r="P90">
            <v>97.062630537730598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107.38688938708199</v>
          </cell>
          <cell r="AJ90">
            <v>112.97199999999999</v>
          </cell>
          <cell r="AK90">
            <v>100.220773465204</v>
          </cell>
          <cell r="AL90">
            <v>114.224790310299</v>
          </cell>
          <cell r="AM90">
            <v>117.65</v>
          </cell>
          <cell r="AN90">
            <v>136.452326365094</v>
          </cell>
          <cell r="AO90">
            <v>128.67688361849</v>
          </cell>
          <cell r="AP90">
            <v>143.851197570419</v>
          </cell>
          <cell r="AQ90">
            <v>182.36254180187001</v>
          </cell>
          <cell r="AR90">
            <v>143.96835218749899</v>
          </cell>
          <cell r="AS90">
            <v>178.84466436304999</v>
          </cell>
          <cell r="AT90">
            <v>87.5990745032571</v>
          </cell>
          <cell r="AU90">
            <v>113.869564966525</v>
          </cell>
          <cell r="AV90">
            <v>104.82808494106</v>
          </cell>
          <cell r="AW90">
            <v>126.27029813227399</v>
          </cell>
          <cell r="AX90">
            <v>136.435080312661</v>
          </cell>
          <cell r="AY90">
            <v>147.436763687443</v>
          </cell>
        </row>
        <row r="91">
          <cell r="C91">
            <v>14200</v>
          </cell>
          <cell r="D91">
            <v>91.345105272369594</v>
          </cell>
          <cell r="E91">
            <v>108.25028578517001</v>
          </cell>
          <cell r="F91">
            <v>113.16911060028799</v>
          </cell>
          <cell r="G91">
            <v>101.590889880457</v>
          </cell>
          <cell r="H91">
            <v>90.880672268657094</v>
          </cell>
          <cell r="I91">
            <v>149.54081472343401</v>
          </cell>
          <cell r="J91">
            <v>90.578218600190098</v>
          </cell>
          <cell r="K91">
            <v>85.605623526913902</v>
          </cell>
          <cell r="L91">
            <v>93.104076315996295</v>
          </cell>
          <cell r="M91">
            <v>84.033490897167795</v>
          </cell>
          <cell r="N91">
            <v>94.234866102626</v>
          </cell>
          <cell r="O91">
            <v>97.666846026729601</v>
          </cell>
          <cell r="P91">
            <v>97.062630537730598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107.38688938708199</v>
          </cell>
          <cell r="AJ91">
            <v>112.97199999999999</v>
          </cell>
          <cell r="AK91">
            <v>100.220773465204</v>
          </cell>
          <cell r="AL91">
            <v>114.224790310299</v>
          </cell>
          <cell r="AM91">
            <v>117.65</v>
          </cell>
          <cell r="AN91">
            <v>136.452326365094</v>
          </cell>
          <cell r="AO91">
            <v>128.67688361849</v>
          </cell>
          <cell r="AP91">
            <v>143.851197570419</v>
          </cell>
          <cell r="AQ91">
            <v>182.36254180187001</v>
          </cell>
          <cell r="AR91">
            <v>143.96835218749899</v>
          </cell>
          <cell r="AS91">
            <v>178.84466436304999</v>
          </cell>
          <cell r="AT91">
            <v>87.5990745032571</v>
          </cell>
          <cell r="AU91">
            <v>113.869564966525</v>
          </cell>
          <cell r="AV91">
            <v>104.82808494106</v>
          </cell>
          <cell r="AW91">
            <v>126.27029813227399</v>
          </cell>
          <cell r="AX91">
            <v>136.435080312661</v>
          </cell>
          <cell r="AY91">
            <v>147.436763687443</v>
          </cell>
        </row>
        <row r="92">
          <cell r="C92">
            <v>143</v>
          </cell>
          <cell r="D92">
            <v>121.86824777182299</v>
          </cell>
          <cell r="E92">
            <v>95.767187672190005</v>
          </cell>
          <cell r="F92">
            <v>83.374414420937796</v>
          </cell>
          <cell r="G92">
            <v>89.774955812941897</v>
          </cell>
          <cell r="H92">
            <v>89.184626740231494</v>
          </cell>
          <cell r="I92">
            <v>100.021558715853</v>
          </cell>
          <cell r="J92">
            <v>88.871188386982894</v>
          </cell>
          <cell r="K92">
            <v>89.970968780057106</v>
          </cell>
          <cell r="L92">
            <v>96.954336345760495</v>
          </cell>
          <cell r="M92">
            <v>93.040092749005098</v>
          </cell>
          <cell r="N92">
            <v>127.27755733103299</v>
          </cell>
          <cell r="O92">
            <v>123.894865273184</v>
          </cell>
          <cell r="P92">
            <v>129.49629509415101</v>
          </cell>
          <cell r="Q92">
            <v>104.26600000000001</v>
          </cell>
          <cell r="R92">
            <v>93.918999999999997</v>
          </cell>
          <cell r="S92">
            <v>95.638999999999996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112.862941409393</v>
          </cell>
          <cell r="AJ92">
            <v>117.64400000000001</v>
          </cell>
          <cell r="AK92">
            <v>110.96230751605999</v>
          </cell>
          <cell r="AL92">
            <v>154.27678627474799</v>
          </cell>
          <cell r="AM92">
            <v>149.245</v>
          </cell>
          <cell r="AN92">
            <v>143.85243930376899</v>
          </cell>
          <cell r="AO92">
            <v>133.44890137097801</v>
          </cell>
          <cell r="AP92">
            <v>119.31183974753</v>
          </cell>
          <cell r="AQ92">
            <v>132.204393474092</v>
          </cell>
          <cell r="AR92">
            <v>122.837360011622</v>
          </cell>
          <cell r="AS92">
            <v>134.16069315340499</v>
          </cell>
          <cell r="AT92">
            <v>129.734148879706</v>
          </cell>
          <cell r="AU92">
            <v>128.879846072026</v>
          </cell>
          <cell r="AV92">
            <v>126.205691540646</v>
          </cell>
          <cell r="AW92">
            <v>133.23248167896199</v>
          </cell>
          <cell r="AX92">
            <v>158.73824875462</v>
          </cell>
          <cell r="AY92">
            <v>132.96418581703199</v>
          </cell>
        </row>
        <row r="93">
          <cell r="C93">
            <v>14300</v>
          </cell>
          <cell r="D93">
            <v>121.86824777182299</v>
          </cell>
          <cell r="E93">
            <v>95.767187672190005</v>
          </cell>
          <cell r="F93">
            <v>83.374414420937796</v>
          </cell>
          <cell r="G93">
            <v>89.774955812941897</v>
          </cell>
          <cell r="H93">
            <v>89.184626740231494</v>
          </cell>
          <cell r="I93">
            <v>100.021558715853</v>
          </cell>
          <cell r="J93">
            <v>88.871188386982894</v>
          </cell>
          <cell r="K93">
            <v>89.970968780057106</v>
          </cell>
          <cell r="L93">
            <v>96.954336345760495</v>
          </cell>
          <cell r="M93">
            <v>93.040092749005098</v>
          </cell>
          <cell r="N93">
            <v>127.27755733103299</v>
          </cell>
          <cell r="O93">
            <v>123.894865273184</v>
          </cell>
          <cell r="P93">
            <v>129.49629509415101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112.862941409393</v>
          </cell>
          <cell r="AJ93">
            <v>117.64400000000001</v>
          </cell>
          <cell r="AK93">
            <v>110.96230751605999</v>
          </cell>
          <cell r="AL93">
            <v>154.27678627474799</v>
          </cell>
          <cell r="AM93">
            <v>149.245</v>
          </cell>
          <cell r="AN93">
            <v>143.85243930376899</v>
          </cell>
          <cell r="AO93">
            <v>133.44890137097801</v>
          </cell>
          <cell r="AP93">
            <v>119.31183974753</v>
          </cell>
          <cell r="AQ93">
            <v>132.204393474092</v>
          </cell>
          <cell r="AR93">
            <v>122.837360011622</v>
          </cell>
          <cell r="AS93">
            <v>134.16069315340499</v>
          </cell>
          <cell r="AT93">
            <v>129.734148879706</v>
          </cell>
          <cell r="AU93">
            <v>128.879846072026</v>
          </cell>
          <cell r="AV93">
            <v>126.205691540646</v>
          </cell>
          <cell r="AW93">
            <v>133.23248167896199</v>
          </cell>
          <cell r="AX93">
            <v>158.73824875462</v>
          </cell>
          <cell r="AY93">
            <v>132.96418581703199</v>
          </cell>
        </row>
        <row r="94">
          <cell r="C94">
            <v>151</v>
          </cell>
          <cell r="D94">
            <v>73.810071239494405</v>
          </cell>
          <cell r="E94">
            <v>73.759237805091203</v>
          </cell>
          <cell r="F94">
            <v>86.423288253677498</v>
          </cell>
          <cell r="G94">
            <v>86.495660773378205</v>
          </cell>
          <cell r="H94">
            <v>100.868769225382</v>
          </cell>
          <cell r="I94">
            <v>103.090500778419</v>
          </cell>
          <cell r="J94">
            <v>106.429082716865</v>
          </cell>
          <cell r="K94">
            <v>99.542611519930205</v>
          </cell>
          <cell r="L94">
            <v>108.93684414197899</v>
          </cell>
          <cell r="M94">
            <v>106.221839554971</v>
          </cell>
          <cell r="N94">
            <v>122.80796961647199</v>
          </cell>
          <cell r="O94">
            <v>131.61412437434001</v>
          </cell>
          <cell r="P94">
            <v>108.21238741494599</v>
          </cell>
          <cell r="Q94">
            <v>108.288895125948</v>
          </cell>
          <cell r="R94">
            <v>135.378104608825</v>
          </cell>
          <cell r="S94">
            <v>111.099163867277</v>
          </cell>
          <cell r="T94">
            <v>105.98726087831901</v>
          </cell>
          <cell r="U94">
            <v>93.723352476959306</v>
          </cell>
          <cell r="V94">
            <v>97.701911839231997</v>
          </cell>
          <cell r="W94">
            <v>104.68188301676101</v>
          </cell>
          <cell r="X94">
            <v>110.40505976963701</v>
          </cell>
          <cell r="Y94">
            <v>115.312104100851</v>
          </cell>
          <cell r="Z94">
            <v>129.97056159560501</v>
          </cell>
          <cell r="AA94">
            <v>130.33736362446399</v>
          </cell>
          <cell r="AB94">
            <v>142.27774695589801</v>
          </cell>
          <cell r="AC94">
            <v>124.03340781824799</v>
          </cell>
          <cell r="AD94">
            <v>147.035615217957</v>
          </cell>
          <cell r="AE94">
            <v>128.462288045751</v>
          </cell>
          <cell r="AF94">
            <v>121.770662686712</v>
          </cell>
          <cell r="AG94">
            <v>93.462749495985804</v>
          </cell>
          <cell r="AH94">
            <v>98.683709893451905</v>
          </cell>
          <cell r="AI94">
            <v>99.544858613168401</v>
          </cell>
          <cell r="AJ94">
            <v>123.011750633416</v>
          </cell>
          <cell r="AK94">
            <v>122.78680575571001</v>
          </cell>
          <cell r="AL94">
            <v>138.830124137236</v>
          </cell>
          <cell r="AM94">
            <v>147.89855970734499</v>
          </cell>
          <cell r="AN94">
            <v>139.56536362502399</v>
          </cell>
          <cell r="AO94">
            <v>138.90199752275501</v>
          </cell>
          <cell r="AP94">
            <v>157.204579630273</v>
          </cell>
          <cell r="AQ94">
            <v>149.23682086914701</v>
          </cell>
          <cell r="AR94">
            <v>142.99943775331599</v>
          </cell>
          <cell r="AS94">
            <v>109.911991469559</v>
          </cell>
          <cell r="AT94">
            <v>119.842394148628</v>
          </cell>
          <cell r="AU94">
            <v>108.473582546358</v>
          </cell>
          <cell r="AV94">
            <v>114.621975214909</v>
          </cell>
          <cell r="AW94">
            <v>108.463008349696</v>
          </cell>
          <cell r="AX94">
            <v>130.723233336569</v>
          </cell>
          <cell r="AY94">
            <v>145.01537480868899</v>
          </cell>
        </row>
        <row r="95">
          <cell r="C95">
            <v>15110</v>
          </cell>
          <cell r="D95">
            <v>107.800544190596</v>
          </cell>
          <cell r="E95">
            <v>100.890480013226</v>
          </cell>
          <cell r="F95">
            <v>122.039015647393</v>
          </cell>
          <cell r="G95">
            <v>89.022794372378797</v>
          </cell>
          <cell r="H95">
            <v>96.631376506589604</v>
          </cell>
          <cell r="I95">
            <v>93.406392358463904</v>
          </cell>
          <cell r="J95">
            <v>89.047929372246799</v>
          </cell>
          <cell r="K95">
            <v>92.669356289580904</v>
          </cell>
          <cell r="L95">
            <v>110.60247839513301</v>
          </cell>
          <cell r="M95">
            <v>69.969286248859405</v>
          </cell>
          <cell r="N95">
            <v>119.04066950351999</v>
          </cell>
          <cell r="O95">
            <v>108.87967710201301</v>
          </cell>
          <cell r="P95">
            <v>158.04556282900501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92.671448224690195</v>
          </cell>
          <cell r="AJ95">
            <v>124.893</v>
          </cell>
          <cell r="AK95">
            <v>80.880779277582405</v>
          </cell>
          <cell r="AL95">
            <v>134.571322823472</v>
          </cell>
          <cell r="AM95">
            <v>122.351</v>
          </cell>
          <cell r="AN95">
            <v>244.29530659340099</v>
          </cell>
          <cell r="AO95">
            <v>148.60381007518299</v>
          </cell>
          <cell r="AP95">
            <v>198.28720182174601</v>
          </cell>
          <cell r="AQ95">
            <v>183.263058901384</v>
          </cell>
          <cell r="AR95">
            <v>160.29158291479999</v>
          </cell>
          <cell r="AS95">
            <v>102.032692718113</v>
          </cell>
          <cell r="AT95">
            <v>83.625157032024902</v>
          </cell>
          <cell r="AU95">
            <v>107.585926586615</v>
          </cell>
          <cell r="AV95">
            <v>117.424465585744</v>
          </cell>
          <cell r="AW95">
            <v>102.878503445069</v>
          </cell>
          <cell r="AX95">
            <v>116.669627926044</v>
          </cell>
          <cell r="AY95">
            <v>118.191405681601</v>
          </cell>
        </row>
        <row r="96">
          <cell r="C96">
            <v>15120</v>
          </cell>
          <cell r="D96">
            <v>69.116888593965101</v>
          </cell>
          <cell r="E96">
            <v>70.013132969596597</v>
          </cell>
          <cell r="F96">
            <v>81.505701082926805</v>
          </cell>
          <cell r="G96">
            <v>86.146730660907394</v>
          </cell>
          <cell r="H96">
            <v>101.453840754064</v>
          </cell>
          <cell r="I96">
            <v>104.427619259804</v>
          </cell>
          <cell r="J96">
            <v>108.828958921989</v>
          </cell>
          <cell r="K96">
            <v>100.491625739643</v>
          </cell>
          <cell r="L96">
            <v>108.706864236082</v>
          </cell>
          <cell r="M96">
            <v>111.227355491073</v>
          </cell>
          <cell r="N96">
            <v>123.328133826486</v>
          </cell>
          <cell r="O96">
            <v>134.75314846346299</v>
          </cell>
          <cell r="P96">
            <v>101.33174782039499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</v>
          </cell>
          <cell r="AJ96">
            <v>122.752</v>
          </cell>
          <cell r="AK96">
            <v>128.572916366562</v>
          </cell>
          <cell r="AL96">
            <v>139.41815162497599</v>
          </cell>
          <cell r="AM96">
            <v>151.42599999999999</v>
          </cell>
          <cell r="AN96">
            <v>125.104936683817</v>
          </cell>
          <cell r="AO96">
            <v>137.56243457031499</v>
          </cell>
          <cell r="AP96">
            <v>151.53215930887299</v>
          </cell>
          <cell r="AQ96">
            <v>144.538700014657</v>
          </cell>
          <cell r="AR96">
            <v>140.611851217154</v>
          </cell>
          <cell r="AS96">
            <v>110.999913612109</v>
          </cell>
          <cell r="AT96">
            <v>124.843033855794</v>
          </cell>
          <cell r="AU96">
            <v>108.596144287451</v>
          </cell>
          <cell r="AV96">
            <v>114.235025636667</v>
          </cell>
          <cell r="AW96">
            <v>109.23408033624899</v>
          </cell>
          <cell r="AX96">
            <v>132.66366344222499</v>
          </cell>
          <cell r="AY96">
            <v>148.71905338275801</v>
          </cell>
        </row>
        <row r="97">
          <cell r="C97">
            <v>152</v>
          </cell>
          <cell r="D97">
            <v>113.288839670215</v>
          </cell>
          <cell r="E97">
            <v>100.30417396416</v>
          </cell>
          <cell r="F97">
            <v>101.200641173452</v>
          </cell>
          <cell r="G97">
            <v>106.02350330493999</v>
          </cell>
          <cell r="H97">
            <v>110.59529982014401</v>
          </cell>
          <cell r="I97">
            <v>104.618622731023</v>
          </cell>
          <cell r="J97">
            <v>93.468461455348603</v>
          </cell>
          <cell r="K97">
            <v>93.1803021134305</v>
          </cell>
          <cell r="L97">
            <v>87.662783454888398</v>
          </cell>
          <cell r="M97">
            <v>85.188318309093802</v>
          </cell>
          <cell r="N97">
            <v>99.491989925028307</v>
          </cell>
          <cell r="O97">
            <v>104.977064078277</v>
          </cell>
          <cell r="P97">
            <v>113.40067124102499</v>
          </cell>
          <cell r="Q97">
            <v>103.739317398292</v>
          </cell>
          <cell r="R97">
            <v>98.517329805604703</v>
          </cell>
          <cell r="S97">
            <v>109.131317309064</v>
          </cell>
          <cell r="T97">
            <v>121.01255611155401</v>
          </cell>
          <cell r="U97">
            <v>118.77084623959701</v>
          </cell>
          <cell r="V97">
            <v>110.756808852784</v>
          </cell>
          <cell r="W97">
            <v>105.67861664743501</v>
          </cell>
          <cell r="X97">
            <v>92.668831833323907</v>
          </cell>
          <cell r="Y97">
            <v>86.280543320102694</v>
          </cell>
          <cell r="Z97">
            <v>102.39043592962599</v>
          </cell>
          <cell r="AA97">
            <v>105.93308688622299</v>
          </cell>
          <cell r="AB97">
            <v>112.635282662574</v>
          </cell>
          <cell r="AC97">
            <v>108.085329933075</v>
          </cell>
          <cell r="AD97">
            <v>101.799199242046</v>
          </cell>
          <cell r="AE97">
            <v>114.481334793052</v>
          </cell>
          <cell r="AF97">
            <v>127.925026014002</v>
          </cell>
          <cell r="AG97">
            <v>123.412464647245</v>
          </cell>
          <cell r="AH97">
            <v>119.489134134534</v>
          </cell>
          <cell r="AI97">
            <v>117.100668736911</v>
          </cell>
          <cell r="AJ97">
            <v>95.159746951074894</v>
          </cell>
          <cell r="AK97">
            <v>90.698833786204801</v>
          </cell>
          <cell r="AL97">
            <v>103.56780232081699</v>
          </cell>
          <cell r="AM97">
            <v>101.860844207646</v>
          </cell>
          <cell r="AN97">
            <v>122.727684773692</v>
          </cell>
          <cell r="AO97">
            <v>104.90958469136601</v>
          </cell>
          <cell r="AP97">
            <v>106.51107610545201</v>
          </cell>
          <cell r="AQ97">
            <v>112.730547234016</v>
          </cell>
          <cell r="AR97">
            <v>121.564007964125</v>
          </cell>
          <cell r="AS97">
            <v>123.21405800578</v>
          </cell>
          <cell r="AT97">
            <v>112.096946486609</v>
          </cell>
          <cell r="AU97">
            <v>115.214027142135</v>
          </cell>
          <cell r="AV97">
            <v>109.10781637738199</v>
          </cell>
          <cell r="AW97">
            <v>106.329174245842</v>
          </cell>
          <cell r="AX97">
            <v>110.60147955897899</v>
          </cell>
          <cell r="AY97">
            <v>106.793816516135</v>
          </cell>
        </row>
        <row r="98">
          <cell r="C98">
            <v>15201</v>
          </cell>
          <cell r="D98">
            <v>140.226153762606</v>
          </cell>
          <cell r="E98">
            <v>97.693011044773399</v>
          </cell>
          <cell r="F98">
            <v>90.234125579085003</v>
          </cell>
          <cell r="G98">
            <v>92.060829694332199</v>
          </cell>
          <cell r="H98">
            <v>107.759739942671</v>
          </cell>
          <cell r="I98">
            <v>106.58120873127299</v>
          </cell>
          <cell r="J98">
            <v>79.353587837247801</v>
          </cell>
          <cell r="K98">
            <v>98.227731232711506</v>
          </cell>
          <cell r="L98">
            <v>87.334525794169494</v>
          </cell>
          <cell r="M98">
            <v>86.035998299232006</v>
          </cell>
          <cell r="N98">
            <v>102.95707943564</v>
          </cell>
          <cell r="O98">
            <v>111.53600864625901</v>
          </cell>
          <cell r="P98">
            <v>140.36457614462901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123.443826162506</v>
          </cell>
          <cell r="AJ98">
            <v>94.802999999999997</v>
          </cell>
          <cell r="AK98">
            <v>91.601347042194604</v>
          </cell>
          <cell r="AL98">
            <v>107.174843508046</v>
          </cell>
          <cell r="AM98">
            <v>108.22499999999999</v>
          </cell>
          <cell r="AN98">
            <v>121.21414446580199</v>
          </cell>
          <cell r="AO98">
            <v>107.053922514593</v>
          </cell>
          <cell r="AP98">
            <v>103.86371307599801</v>
          </cell>
          <cell r="AQ98">
            <v>101.43191853086201</v>
          </cell>
          <cell r="AR98">
            <v>118.742225554965</v>
          </cell>
          <cell r="AS98">
            <v>132.20599965606601</v>
          </cell>
          <cell r="AT98">
            <v>104.61056270910601</v>
          </cell>
          <cell r="AU98">
            <v>104.452379991086</v>
          </cell>
          <cell r="AV98">
            <v>103.30062733101499</v>
          </cell>
          <cell r="AW98">
            <v>100.036620018541</v>
          </cell>
          <cell r="AX98">
            <v>97.551347891353004</v>
          </cell>
          <cell r="AY98">
            <v>105.60889901328299</v>
          </cell>
        </row>
        <row r="99">
          <cell r="C99">
            <v>15202</v>
          </cell>
          <cell r="D99">
            <v>106.486005762006</v>
          </cell>
          <cell r="E99">
            <v>86.391310725718</v>
          </cell>
          <cell r="F99">
            <v>96.158995128922797</v>
          </cell>
          <cell r="G99">
            <v>112.752690107861</v>
          </cell>
          <cell r="H99">
            <v>99.426193042225194</v>
          </cell>
          <cell r="I99">
            <v>104.58636376452699</v>
          </cell>
          <cell r="J99">
            <v>96.377447115434805</v>
          </cell>
          <cell r="K99">
            <v>112.069305713069</v>
          </cell>
          <cell r="L99">
            <v>92.514880677770094</v>
          </cell>
          <cell r="M99">
            <v>93.831204220328502</v>
          </cell>
          <cell r="N99">
            <v>109.72363286081099</v>
          </cell>
          <cell r="O99">
            <v>89.681970881326095</v>
          </cell>
          <cell r="P99">
            <v>106.591122005833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140.83867884337101</v>
          </cell>
          <cell r="AJ99">
            <v>100.42700000000001</v>
          </cell>
          <cell r="AK99">
            <v>99.900795842222195</v>
          </cell>
          <cell r="AL99">
            <v>114.218597161576</v>
          </cell>
          <cell r="AM99">
            <v>87.02</v>
          </cell>
          <cell r="AN99">
            <v>112.73165846114701</v>
          </cell>
          <cell r="AO99">
            <v>104.67048197660201</v>
          </cell>
          <cell r="AP99">
            <v>101.56187403555499</v>
          </cell>
          <cell r="AQ99">
            <v>111.400510590576</v>
          </cell>
          <cell r="AR99">
            <v>111.85928358946499</v>
          </cell>
          <cell r="AS99">
            <v>116.86599617332099</v>
          </cell>
          <cell r="AT99">
            <v>137.265075489944</v>
          </cell>
          <cell r="AU99">
            <v>126.656787903328</v>
          </cell>
          <cell r="AV99">
            <v>117.141318169649</v>
          </cell>
          <cell r="AW99">
            <v>109.071292970033</v>
          </cell>
          <cell r="AX99">
            <v>117.16895046275</v>
          </cell>
          <cell r="AY99">
            <v>119.339176091754</v>
          </cell>
        </row>
        <row r="100">
          <cell r="C100">
            <v>15203</v>
          </cell>
          <cell r="D100">
            <v>112.961855757762</v>
          </cell>
          <cell r="E100">
            <v>109.746524770869</v>
          </cell>
          <cell r="F100">
            <v>102.64883018172701</v>
          </cell>
          <cell r="G100">
            <v>111.53844860323601</v>
          </cell>
          <cell r="H100">
            <v>116.907127580874</v>
          </cell>
          <cell r="I100">
            <v>109.310919704206</v>
          </cell>
          <cell r="J100">
            <v>91.345498168974004</v>
          </cell>
          <cell r="K100">
            <v>86.825146730161293</v>
          </cell>
          <cell r="L100">
            <v>85.715314494375207</v>
          </cell>
          <cell r="M100">
            <v>80.622102798646694</v>
          </cell>
          <cell r="N100">
            <v>89.134403339078403</v>
          </cell>
          <cell r="O100">
            <v>103.24382787008901</v>
          </cell>
          <cell r="P100">
            <v>113.073364550753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109.114077918587</v>
          </cell>
          <cell r="AJ100">
            <v>93.046000000000006</v>
          </cell>
          <cell r="AK100">
            <v>85.837246777158001</v>
          </cell>
          <cell r="AL100">
            <v>92.785904392524102</v>
          </cell>
          <cell r="AM100">
            <v>100.179</v>
          </cell>
          <cell r="AN100">
            <v>135.57229372045299</v>
          </cell>
          <cell r="AO100">
            <v>103.659641812796</v>
          </cell>
          <cell r="AP100">
            <v>112.25171193334801</v>
          </cell>
          <cell r="AQ100">
            <v>125.046787001647</v>
          </cell>
          <cell r="AR100">
            <v>134.62161609852501</v>
          </cell>
          <cell r="AS100">
            <v>133.058735026069</v>
          </cell>
          <cell r="AT100">
            <v>104.359114182783</v>
          </cell>
          <cell r="AU100">
            <v>115.50226056792501</v>
          </cell>
          <cell r="AV100">
            <v>106.56326141864101</v>
          </cell>
          <cell r="AW100">
            <v>101.742658306217</v>
          </cell>
          <cell r="AX100">
            <v>105.116510061699</v>
          </cell>
          <cell r="AY100">
            <v>103.93854540832</v>
          </cell>
        </row>
        <row r="101">
          <cell r="C101">
            <v>15209</v>
          </cell>
          <cell r="D101">
            <v>89.5592125238704</v>
          </cell>
          <cell r="E101">
            <v>89.979650602110894</v>
          </cell>
          <cell r="F101">
            <v>113.280496915006</v>
          </cell>
          <cell r="G101">
            <v>102.83561131428399</v>
          </cell>
          <cell r="H101">
            <v>106.240008230879</v>
          </cell>
          <cell r="I101">
            <v>90.9367748250951</v>
          </cell>
          <cell r="J101">
            <v>112.02907633100899</v>
          </cell>
          <cell r="K101">
            <v>89.630501757668199</v>
          </cell>
          <cell r="L101">
            <v>89.304033181508203</v>
          </cell>
          <cell r="M101">
            <v>89.247983594294993</v>
          </cell>
          <cell r="N101">
            <v>113.80381827395399</v>
          </cell>
          <cell r="O101">
            <v>113.15283245032001</v>
          </cell>
          <cell r="P101">
            <v>89.647619708957194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112.63959717871499</v>
          </cell>
          <cell r="AJ101">
            <v>96.941000000000003</v>
          </cell>
          <cell r="AK101">
            <v>95.021103719907501</v>
          </cell>
          <cell r="AL101">
            <v>118.465932415591</v>
          </cell>
          <cell r="AM101">
            <v>109.794</v>
          </cell>
          <cell r="AN101">
            <v>99.984303963480102</v>
          </cell>
          <cell r="AO101">
            <v>105.816381943838</v>
          </cell>
          <cell r="AP101">
            <v>98.851066219318099</v>
          </cell>
          <cell r="AQ101">
            <v>95.713440769411406</v>
          </cell>
          <cell r="AR101">
            <v>99.515833719244199</v>
          </cell>
          <cell r="AS101">
            <v>93.727143076166897</v>
          </cell>
          <cell r="AT101">
            <v>121.113446783596</v>
          </cell>
          <cell r="AU101">
            <v>117.98530449746301</v>
          </cell>
          <cell r="AV101">
            <v>115.907866423531</v>
          </cell>
          <cell r="AW101">
            <v>122.523339419802</v>
          </cell>
          <cell r="AX101">
            <v>133.628858698204</v>
          </cell>
          <cell r="AY101">
            <v>106.03501179374599</v>
          </cell>
        </row>
        <row r="102">
          <cell r="C102">
            <v>161</v>
          </cell>
          <cell r="D102">
            <v>84.612772912327699</v>
          </cell>
          <cell r="E102">
            <v>81.865957161635507</v>
          </cell>
          <cell r="F102">
            <v>86.945286287620902</v>
          </cell>
          <cell r="G102">
            <v>90.856887261382894</v>
          </cell>
          <cell r="H102">
            <v>89.2998255206236</v>
          </cell>
          <cell r="I102">
            <v>94.3363193145059</v>
          </cell>
          <cell r="J102">
            <v>107.531221500561</v>
          </cell>
          <cell r="K102">
            <v>107.504401948604</v>
          </cell>
          <cell r="L102">
            <v>110.516377862246</v>
          </cell>
          <cell r="M102">
            <v>114.70149641047099</v>
          </cell>
          <cell r="N102">
            <v>115.10013479019101</v>
          </cell>
          <cell r="O102">
            <v>116.72931902982999</v>
          </cell>
          <cell r="P102">
            <v>102.314116421614</v>
          </cell>
          <cell r="Q102">
            <v>105.221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122.02500000000001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125.55500000000001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</v>
          </cell>
          <cell r="AJ102">
            <v>110.76300000000001</v>
          </cell>
          <cell r="AK102">
            <v>119.44073272449199</v>
          </cell>
          <cell r="AL102">
            <v>127.721469351452</v>
          </cell>
          <cell r="AM102">
            <v>131.61000000000001</v>
          </cell>
          <cell r="AN102">
            <v>146.84448659083299</v>
          </cell>
          <cell r="AO102">
            <v>131.40420606740199</v>
          </cell>
          <cell r="AP102">
            <v>145.77553896862801</v>
          </cell>
          <cell r="AQ102">
            <v>133.33098280692101</v>
          </cell>
          <cell r="AR102">
            <v>130.067194571632</v>
          </cell>
          <cell r="AS102">
            <v>135.929331786012</v>
          </cell>
          <cell r="AT102">
            <v>120.68357910626401</v>
          </cell>
          <cell r="AU102">
            <v>123.243926491113</v>
          </cell>
          <cell r="AV102">
            <v>119.84206245694</v>
          </cell>
          <cell r="AW102">
            <v>129.252836204277</v>
          </cell>
          <cell r="AX102">
            <v>125.814879637941</v>
          </cell>
          <cell r="AY102">
            <v>125.165797503972</v>
          </cell>
        </row>
        <row r="103">
          <cell r="C103">
            <v>16100</v>
          </cell>
          <cell r="D103">
            <v>84.612772912327699</v>
          </cell>
          <cell r="E103">
            <v>81.865957161635507</v>
          </cell>
          <cell r="F103">
            <v>86.945286287620902</v>
          </cell>
          <cell r="G103">
            <v>90.856887261382894</v>
          </cell>
          <cell r="H103">
            <v>89.2998255206236</v>
          </cell>
          <cell r="I103">
            <v>94.3363193145059</v>
          </cell>
          <cell r="J103">
            <v>107.531221500561</v>
          </cell>
          <cell r="K103">
            <v>107.504401948604</v>
          </cell>
          <cell r="L103">
            <v>110.516377862246</v>
          </cell>
          <cell r="M103">
            <v>114.70149641047099</v>
          </cell>
          <cell r="N103">
            <v>115.10013479019101</v>
          </cell>
          <cell r="O103">
            <v>116.72931902982999</v>
          </cell>
          <cell r="P103">
            <v>102.314116421614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</v>
          </cell>
          <cell r="AJ103">
            <v>110.76300000000001</v>
          </cell>
          <cell r="AK103">
            <v>119.44073272449199</v>
          </cell>
          <cell r="AL103">
            <v>127.721469351452</v>
          </cell>
          <cell r="AM103">
            <v>131.61000000000001</v>
          </cell>
          <cell r="AN103">
            <v>146.84448659083299</v>
          </cell>
          <cell r="AO103">
            <v>131.40420606740199</v>
          </cell>
          <cell r="AP103">
            <v>145.77553896862801</v>
          </cell>
          <cell r="AQ103">
            <v>133.33098280692101</v>
          </cell>
          <cell r="AR103">
            <v>130.067194571632</v>
          </cell>
          <cell r="AS103">
            <v>135.929331786012</v>
          </cell>
          <cell r="AT103">
            <v>120.68357910626401</v>
          </cell>
          <cell r="AU103">
            <v>123.243926491113</v>
          </cell>
          <cell r="AV103">
            <v>119.84206245694</v>
          </cell>
          <cell r="AW103">
            <v>129.252836204277</v>
          </cell>
          <cell r="AX103">
            <v>125.814879637941</v>
          </cell>
          <cell r="AY103">
            <v>125.165797503972</v>
          </cell>
        </row>
        <row r="104">
          <cell r="C104">
            <v>162</v>
          </cell>
          <cell r="D104">
            <v>95.192771320206901</v>
          </cell>
          <cell r="E104">
            <v>94.753467458233402</v>
          </cell>
          <cell r="F104">
            <v>110.469806625532</v>
          </cell>
          <cell r="G104">
            <v>111.722170224946</v>
          </cell>
          <cell r="H104">
            <v>94.460348743728503</v>
          </cell>
          <cell r="I104">
            <v>98.679071004655796</v>
          </cell>
          <cell r="J104">
            <v>93.803828366088098</v>
          </cell>
          <cell r="K104">
            <v>93.484835722528402</v>
          </cell>
          <cell r="L104">
            <v>99.692408321302693</v>
          </cell>
          <cell r="M104">
            <v>103.506504528721</v>
          </cell>
          <cell r="N104">
            <v>102.358173321968</v>
          </cell>
          <cell r="O104">
            <v>101.87661436209</v>
          </cell>
          <cell r="P104">
            <v>99.693848546004503</v>
          </cell>
          <cell r="Q104">
            <v>94.056361843414706</v>
          </cell>
          <cell r="R104">
            <v>98.949996542931601</v>
          </cell>
          <cell r="S104">
            <v>99.8391770586597</v>
          </cell>
          <cell r="T104">
            <v>98.103125275432404</v>
          </cell>
          <cell r="U104">
            <v>102.96094445242601</v>
          </cell>
          <cell r="V104">
            <v>101.349404224571</v>
          </cell>
          <cell r="W104">
            <v>98.622432333061894</v>
          </cell>
          <cell r="X104">
            <v>92.998800915522807</v>
          </cell>
          <cell r="Y104">
            <v>101.179782543187</v>
          </cell>
          <cell r="Z104">
            <v>106.83717031330799</v>
          </cell>
          <cell r="AA104">
            <v>109.021321384391</v>
          </cell>
          <cell r="AB104">
            <v>93.663965973756405</v>
          </cell>
          <cell r="AC104">
            <v>95.506919326271401</v>
          </cell>
          <cell r="AD104">
            <v>100.83945668291</v>
          </cell>
          <cell r="AE104">
            <v>103.576044451173</v>
          </cell>
          <cell r="AF104">
            <v>103.404067500799</v>
          </cell>
          <cell r="AG104">
            <v>98.119304957533501</v>
          </cell>
          <cell r="AH104">
            <v>100.59006464771799</v>
          </cell>
          <cell r="AI104">
            <v>100.757905408185</v>
          </cell>
          <cell r="AJ104">
            <v>100.93743249006</v>
          </cell>
          <cell r="AK104">
            <v>103.496636735396</v>
          </cell>
          <cell r="AL104">
            <v>107.49692658099499</v>
          </cell>
          <cell r="AM104">
            <v>108.307611774012</v>
          </cell>
          <cell r="AN104">
            <v>100.566446000087</v>
          </cell>
          <cell r="AO104">
            <v>104.716158407927</v>
          </cell>
          <cell r="AP104">
            <v>101.889434249327</v>
          </cell>
          <cell r="AQ104">
            <v>106.231353761517</v>
          </cell>
          <cell r="AR104">
            <v>103.5478067424</v>
          </cell>
          <cell r="AS104">
            <v>103.54699981984599</v>
          </cell>
          <cell r="AT104">
            <v>104.941743301625</v>
          </cell>
          <cell r="AU104">
            <v>107.13123430074</v>
          </cell>
          <cell r="AV104">
            <v>109.393865534418</v>
          </cell>
          <cell r="AW104">
            <v>112.465995225044</v>
          </cell>
          <cell r="AX104">
            <v>113.52687937351401</v>
          </cell>
          <cell r="AY104">
            <v>118.562689629175</v>
          </cell>
        </row>
        <row r="105">
          <cell r="C105">
            <v>16211</v>
          </cell>
          <cell r="D105">
            <v>90.063722542924296</v>
          </cell>
          <cell r="E105">
            <v>94.935453006068599</v>
          </cell>
          <cell r="F105">
            <v>120.499800056692</v>
          </cell>
          <cell r="G105">
            <v>127.598958129528</v>
          </cell>
          <cell r="H105">
            <v>89.9719700251148</v>
          </cell>
          <cell r="I105">
            <v>92.0094612210641</v>
          </cell>
          <cell r="J105">
            <v>89.472031099378398</v>
          </cell>
          <cell r="K105">
            <v>90.918898109546404</v>
          </cell>
          <cell r="L105">
            <v>101.00892578576899</v>
          </cell>
          <cell r="M105">
            <v>103.359672511786</v>
          </cell>
          <cell r="N105">
            <v>104.00486783936699</v>
          </cell>
          <cell r="O105">
            <v>96.156239672761899</v>
          </cell>
          <cell r="P105">
            <v>93.022238939901996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82.587836606144407</v>
          </cell>
          <cell r="AJ105">
            <v>80.03</v>
          </cell>
          <cell r="AK105">
            <v>83.788537843107505</v>
          </cell>
          <cell r="AL105">
            <v>88.608373252011404</v>
          </cell>
          <cell r="AM105">
            <v>90.768000000000001</v>
          </cell>
          <cell r="AN105">
            <v>85.445258933119703</v>
          </cell>
          <cell r="AO105">
            <v>83.368754683172</v>
          </cell>
          <cell r="AP105">
            <v>91.803625144201504</v>
          </cell>
          <cell r="AQ105">
            <v>94.017442105286904</v>
          </cell>
          <cell r="AR105">
            <v>86.258302086838896</v>
          </cell>
          <cell r="AS105">
            <v>79.607506399276801</v>
          </cell>
          <cell r="AT105">
            <v>85.117352033941003</v>
          </cell>
          <cell r="AU105">
            <v>88.6423007373308</v>
          </cell>
          <cell r="AV105">
            <v>86.996250562806594</v>
          </cell>
          <cell r="AW105">
            <v>88.639285202229104</v>
          </cell>
          <cell r="AX105">
            <v>89.571065284419703</v>
          </cell>
          <cell r="AY105">
            <v>97.925534610404</v>
          </cell>
        </row>
        <row r="106">
          <cell r="C106">
            <v>16212</v>
          </cell>
          <cell r="D106">
            <v>103.85223225692501</v>
          </cell>
          <cell r="E106">
            <v>95.010583228973104</v>
          </cell>
          <cell r="F106">
            <v>104.49763572872899</v>
          </cell>
          <cell r="G106">
            <v>90.947948178454396</v>
          </cell>
          <cell r="H106">
            <v>93.973395244960003</v>
          </cell>
          <cell r="I106">
            <v>97.565699612947199</v>
          </cell>
          <cell r="J106">
            <v>99.699694963266296</v>
          </cell>
          <cell r="K106">
            <v>97.474851030405901</v>
          </cell>
          <cell r="L106">
            <v>98.583014469529402</v>
          </cell>
          <cell r="M106">
            <v>104.141812113775</v>
          </cell>
          <cell r="N106">
            <v>98.198800672531902</v>
          </cell>
          <cell r="O106">
            <v>116.054332499503</v>
          </cell>
          <cell r="P106">
            <v>101.65942191280401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129.27942563507301</v>
          </cell>
          <cell r="AJ106">
            <v>129.50700000000001</v>
          </cell>
          <cell r="AK106">
            <v>103.450038011299</v>
          </cell>
          <cell r="AL106">
            <v>103.80396894745</v>
          </cell>
          <cell r="AM106">
            <v>105.488</v>
          </cell>
          <cell r="AN106">
            <v>112.353199100347</v>
          </cell>
          <cell r="AO106">
            <v>113.37129941863201</v>
          </cell>
          <cell r="AP106">
            <v>116.472614514954</v>
          </cell>
          <cell r="AQ106">
            <v>128.601846623619</v>
          </cell>
          <cell r="AR106">
            <v>131.698269145235</v>
          </cell>
          <cell r="AS106">
            <v>125.407951143651</v>
          </cell>
          <cell r="AT106">
            <v>134.193766146916</v>
          </cell>
          <cell r="AU106">
            <v>136.84540914984001</v>
          </cell>
          <cell r="AV106">
            <v>141.59603294522901</v>
          </cell>
          <cell r="AW106">
            <v>123.749964512272</v>
          </cell>
          <cell r="AX106">
            <v>89.774687214074802</v>
          </cell>
          <cell r="AY106">
            <v>117.357591871132</v>
          </cell>
        </row>
        <row r="107">
          <cell r="C107">
            <v>16221</v>
          </cell>
          <cell r="D107">
            <v>102.173935541753</v>
          </cell>
          <cell r="E107">
            <v>89.774429295473297</v>
          </cell>
          <cell r="F107">
            <v>100.40780876980401</v>
          </cell>
          <cell r="G107">
            <v>97.982930968931498</v>
          </cell>
          <cell r="H107">
            <v>97.582885223731097</v>
          </cell>
          <cell r="I107">
            <v>114.607479691538</v>
          </cell>
          <cell r="J107">
            <v>95.677265791678707</v>
          </cell>
          <cell r="K107">
            <v>91.692335130803897</v>
          </cell>
          <cell r="L107">
            <v>94.991192693790197</v>
          </cell>
          <cell r="M107">
            <v>107.949581260049</v>
          </cell>
          <cell r="N107">
            <v>100.662127426</v>
          </cell>
          <cell r="O107">
            <v>106.49802820644599</v>
          </cell>
          <cell r="P107">
            <v>121.690379374383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86.673872160810305</v>
          </cell>
          <cell r="AJ107">
            <v>90.421999999999997</v>
          </cell>
          <cell r="AK107">
            <v>103.877034315307</v>
          </cell>
          <cell r="AL107">
            <v>105.439294606178</v>
          </cell>
          <cell r="AM107">
            <v>105.999</v>
          </cell>
          <cell r="AN107">
            <v>93.635469494373396</v>
          </cell>
          <cell r="AO107">
            <v>102.237591896594</v>
          </cell>
          <cell r="AP107">
            <v>85.499387126781002</v>
          </cell>
          <cell r="AQ107">
            <v>89.365948148158907</v>
          </cell>
          <cell r="AR107">
            <v>90.314462366481493</v>
          </cell>
          <cell r="AS107">
            <v>106.181288976684</v>
          </cell>
          <cell r="AT107">
            <v>99.967386780869205</v>
          </cell>
          <cell r="AU107">
            <v>89.885581448638206</v>
          </cell>
          <cell r="AV107">
            <v>97.117871724236593</v>
          </cell>
          <cell r="AW107">
            <v>113.482438423113</v>
          </cell>
          <cell r="AX107">
            <v>125.535270052953</v>
          </cell>
          <cell r="AY107">
            <v>124.740750665821</v>
          </cell>
        </row>
        <row r="108">
          <cell r="C108">
            <v>16222</v>
          </cell>
          <cell r="D108">
            <v>112.81963674201501</v>
          </cell>
          <cell r="E108">
            <v>102.706186567686</v>
          </cell>
          <cell r="F108">
            <v>79.015988631686795</v>
          </cell>
          <cell r="G108">
            <v>106.03281590942601</v>
          </cell>
          <cell r="H108">
            <v>107.141692356673</v>
          </cell>
          <cell r="I108">
            <v>92.188943849540706</v>
          </cell>
          <cell r="J108">
            <v>92.751147314391304</v>
          </cell>
          <cell r="K108">
            <v>103.200055909737</v>
          </cell>
          <cell r="L108">
            <v>104.04802025174899</v>
          </cell>
          <cell r="M108">
            <v>92.176519463577094</v>
          </cell>
          <cell r="N108">
            <v>103.864760558787</v>
          </cell>
          <cell r="O108">
            <v>104.054232444731</v>
          </cell>
          <cell r="P108">
            <v>119.42429652335601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111.74589126247901</v>
          </cell>
          <cell r="AJ108">
            <v>107.09699999999999</v>
          </cell>
          <cell r="AK108">
            <v>93.457857267386601</v>
          </cell>
          <cell r="AL108">
            <v>110.890958986874</v>
          </cell>
          <cell r="AM108">
            <v>110.946</v>
          </cell>
          <cell r="AN108">
            <v>95.490013453831807</v>
          </cell>
          <cell r="AO108">
            <v>102.696147645102</v>
          </cell>
          <cell r="AP108">
            <v>78.262568735929094</v>
          </cell>
          <cell r="AQ108">
            <v>86.566909201034306</v>
          </cell>
          <cell r="AR108">
            <v>88.057835516660305</v>
          </cell>
          <cell r="AS108">
            <v>81.427244275204401</v>
          </cell>
          <cell r="AT108">
            <v>86.570015297525202</v>
          </cell>
          <cell r="AU108">
            <v>107.222450865436</v>
          </cell>
          <cell r="AV108">
            <v>110.825522794866</v>
          </cell>
          <cell r="AW108">
            <v>107.75980555836</v>
          </cell>
          <cell r="AX108">
            <v>104.717335127151</v>
          </cell>
          <cell r="AY108">
            <v>121.136932670627</v>
          </cell>
        </row>
        <row r="109">
          <cell r="C109">
            <v>16230</v>
          </cell>
          <cell r="D109">
            <v>81.814593294613402</v>
          </cell>
          <cell r="E109">
            <v>80.744239712983003</v>
          </cell>
          <cell r="F109">
            <v>94.020354705611197</v>
          </cell>
          <cell r="G109">
            <v>107.797329013988</v>
          </cell>
          <cell r="H109">
            <v>130.74132303508301</v>
          </cell>
          <cell r="I109">
            <v>130.46110786237099</v>
          </cell>
          <cell r="J109">
            <v>98.893221550755499</v>
          </cell>
          <cell r="K109">
            <v>97.565050483062606</v>
          </cell>
          <cell r="L109">
            <v>95.682307858682094</v>
          </cell>
          <cell r="M109">
            <v>97.199390499351793</v>
          </cell>
          <cell r="N109">
            <v>97.774810574472497</v>
          </cell>
          <cell r="O109">
            <v>87.306271409025598</v>
          </cell>
          <cell r="P109">
            <v>93.465739408291398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180.697549308188</v>
          </cell>
          <cell r="AJ109">
            <v>199.387</v>
          </cell>
          <cell r="AK109">
            <v>308.25836647735298</v>
          </cell>
          <cell r="AL109">
            <v>308.133238233508</v>
          </cell>
          <cell r="AM109">
            <v>309.61</v>
          </cell>
          <cell r="AN109">
            <v>209.494522176234</v>
          </cell>
          <cell r="AO109">
            <v>283.87401895102801</v>
          </cell>
          <cell r="AP109">
            <v>193.954409377361</v>
          </cell>
          <cell r="AQ109">
            <v>197.65213280992799</v>
          </cell>
          <cell r="AR109">
            <v>200.85283948483701</v>
          </cell>
          <cell r="AS109">
            <v>248.10350584780801</v>
          </cell>
          <cell r="AT109">
            <v>182.062264470169</v>
          </cell>
          <cell r="AU109">
            <v>193.84932178102201</v>
          </cell>
          <cell r="AV109">
            <v>211.013642386957</v>
          </cell>
          <cell r="AW109">
            <v>300.08418274381899</v>
          </cell>
          <cell r="AX109">
            <v>436.795463787806</v>
          </cell>
          <cell r="AY109">
            <v>321.84619996971298</v>
          </cell>
        </row>
        <row r="110">
          <cell r="C110">
            <v>16291</v>
          </cell>
          <cell r="D110">
            <v>88.894286602284694</v>
          </cell>
          <cell r="E110">
            <v>107.749930836408</v>
          </cell>
          <cell r="F110">
            <v>113.247476062413</v>
          </cell>
          <cell r="G110">
            <v>104.08878083115</v>
          </cell>
          <cell r="H110">
            <v>99.563910457108307</v>
          </cell>
          <cell r="I110">
            <v>98.319315014649504</v>
          </cell>
          <cell r="J110">
            <v>86.067523066494402</v>
          </cell>
          <cell r="K110">
            <v>87.756317555756695</v>
          </cell>
          <cell r="L110">
            <v>109.468990459886</v>
          </cell>
          <cell r="M110">
            <v>100.59152816811</v>
          </cell>
          <cell r="N110">
            <v>112.082501203815</v>
          </cell>
          <cell r="O110">
            <v>92.169439741923796</v>
          </cell>
          <cell r="P110">
            <v>94.098314344863098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95.023281070295795</v>
          </cell>
          <cell r="AJ110">
            <v>112.676</v>
          </cell>
          <cell r="AK110">
            <v>101.989842278198</v>
          </cell>
          <cell r="AL110">
            <v>119.664609799046</v>
          </cell>
          <cell r="AM110">
            <v>98.274000000000001</v>
          </cell>
          <cell r="AN110">
            <v>109.20469900762799</v>
          </cell>
          <cell r="AO110">
            <v>110.77537775514899</v>
          </cell>
          <cell r="AP110">
            <v>112.654279431776</v>
          </cell>
          <cell r="AQ110">
            <v>104.356045247152</v>
          </cell>
          <cell r="AR110">
            <v>102.171945539831</v>
          </cell>
          <cell r="AS110">
            <v>102.397569293405</v>
          </cell>
          <cell r="AT110">
            <v>106.411033891906</v>
          </cell>
          <cell r="AU110">
            <v>104.676390052394</v>
          </cell>
          <cell r="AV110">
            <v>118.598351791832</v>
          </cell>
          <cell r="AW110">
            <v>135.15943323491999</v>
          </cell>
          <cell r="AX110">
            <v>135.90896612909901</v>
          </cell>
          <cell r="AY110">
            <v>132.47585415630701</v>
          </cell>
        </row>
        <row r="111">
          <cell r="C111">
            <v>16292</v>
          </cell>
          <cell r="D111">
            <v>102.675913546134</v>
          </cell>
          <cell r="E111">
            <v>114.44352580742699</v>
          </cell>
          <cell r="F111">
            <v>79.689474204086807</v>
          </cell>
          <cell r="G111">
            <v>83.717858000622599</v>
          </cell>
          <cell r="H111">
            <v>94.071815150212004</v>
          </cell>
          <cell r="I111">
            <v>102.483208502615</v>
          </cell>
          <cell r="J111">
            <v>105.057699404776</v>
          </cell>
          <cell r="K111">
            <v>102.325408523582</v>
          </cell>
          <cell r="L111">
            <v>103.454732797489</v>
          </cell>
          <cell r="M111">
            <v>100.415568224352</v>
          </cell>
          <cell r="N111">
            <v>111.042948379086</v>
          </cell>
          <cell r="O111">
            <v>100.62184745961601</v>
          </cell>
          <cell r="P111">
            <v>108.68674194705601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110.798815693143</v>
          </cell>
          <cell r="AJ111">
            <v>106.486</v>
          </cell>
          <cell r="AK111">
            <v>101.811436330521</v>
          </cell>
          <cell r="AL111">
            <v>118.554733754163</v>
          </cell>
          <cell r="AM111">
            <v>107.286</v>
          </cell>
          <cell r="AN111">
            <v>108.448201482279</v>
          </cell>
          <cell r="AO111">
            <v>109.025105012151</v>
          </cell>
          <cell r="AP111">
            <v>86.823439154796503</v>
          </cell>
          <cell r="AQ111">
            <v>80.876488792908901</v>
          </cell>
          <cell r="AR111">
            <v>88.605779010138406</v>
          </cell>
          <cell r="AS111">
            <v>101.51393812069</v>
          </cell>
          <cell r="AT111">
            <v>112.68106244713999</v>
          </cell>
          <cell r="AU111">
            <v>117.448512504921</v>
          </cell>
          <cell r="AV111">
            <v>116.69708403333701</v>
          </cell>
          <cell r="AW111">
            <v>107.26253597817301</v>
          </cell>
          <cell r="AX111">
            <v>108.72760498344999</v>
          </cell>
          <cell r="AY111">
            <v>110.486675200836</v>
          </cell>
        </row>
        <row r="112">
          <cell r="C112">
            <v>170</v>
          </cell>
          <cell r="D112">
            <v>94.959931938890506</v>
          </cell>
          <cell r="E112">
            <v>88.233164772573005</v>
          </cell>
          <cell r="F112">
            <v>104.520735047215</v>
          </cell>
          <cell r="G112">
            <v>99.623929672348098</v>
          </cell>
          <cell r="H112">
            <v>93.326558747325805</v>
          </cell>
          <cell r="I112">
            <v>95.927387003053497</v>
          </cell>
          <cell r="J112">
            <v>96.630034569220797</v>
          </cell>
          <cell r="K112">
            <v>96.025006584662904</v>
          </cell>
          <cell r="L112">
            <v>115.921794777546</v>
          </cell>
          <cell r="M112">
            <v>100.88700000634999</v>
          </cell>
          <cell r="N112">
            <v>105.862834793655</v>
          </cell>
          <cell r="O112">
            <v>108.08162208716</v>
          </cell>
          <cell r="P112">
            <v>108.604824452496</v>
          </cell>
          <cell r="Q112">
            <v>96.854067163224201</v>
          </cell>
          <cell r="R112">
            <v>107.37905563009301</v>
          </cell>
          <cell r="S112">
            <v>105.136847533745</v>
          </cell>
          <cell r="T112">
            <v>98.447617676203805</v>
          </cell>
          <cell r="U112">
            <v>101.09606551248</v>
          </cell>
          <cell r="V112">
            <v>98.233250718861996</v>
          </cell>
          <cell r="W112">
            <v>98.980121987933998</v>
          </cell>
          <cell r="X112">
            <v>117.576127341716</v>
          </cell>
          <cell r="Y112">
            <v>101.571372378833</v>
          </cell>
          <cell r="Z112">
            <v>110.199782593652</v>
          </cell>
          <cell r="AA112">
            <v>110.24551995952901</v>
          </cell>
          <cell r="AB112">
            <v>112.886967580687</v>
          </cell>
          <cell r="AC112">
            <v>109.085937306912</v>
          </cell>
          <cell r="AD112">
            <v>111.78896961540801</v>
          </cell>
          <cell r="AE112">
            <v>113.73868951079</v>
          </cell>
          <cell r="AF112">
            <v>109.238849236506</v>
          </cell>
          <cell r="AG112">
            <v>103.416601253512</v>
          </cell>
          <cell r="AH112">
            <v>103.243971339334</v>
          </cell>
          <cell r="AI112">
            <v>100.05466984443299</v>
          </cell>
          <cell r="AJ112">
            <v>117.78528239913901</v>
          </cell>
          <cell r="AK112">
            <v>106.343354736208</v>
          </cell>
          <cell r="AL112">
            <v>115.338593033035</v>
          </cell>
          <cell r="AM112">
            <v>121.02890081875501</v>
          </cell>
          <cell r="AN112">
            <v>117.820396572189</v>
          </cell>
          <cell r="AO112">
            <v>111.77824126928699</v>
          </cell>
          <cell r="AP112">
            <v>116.68566451807401</v>
          </cell>
          <cell r="AQ112">
            <v>118.03906155228</v>
          </cell>
          <cell r="AR112">
            <v>115.483617354301</v>
          </cell>
          <cell r="AS112">
            <v>111.547486949297</v>
          </cell>
          <cell r="AT112">
            <v>112.490221157793</v>
          </cell>
          <cell r="AU112">
            <v>106.49183759703401</v>
          </cell>
          <cell r="AV112">
            <v>118.428077274854</v>
          </cell>
          <cell r="AW112">
            <v>109.68681648022</v>
          </cell>
          <cell r="AX112">
            <v>115.737578367192</v>
          </cell>
          <cell r="AY112">
            <v>125.864049071737</v>
          </cell>
        </row>
        <row r="113">
          <cell r="C113">
            <v>17010</v>
          </cell>
          <cell r="D113">
            <v>96.319133472210197</v>
          </cell>
          <cell r="E113">
            <v>91.081328745507903</v>
          </cell>
          <cell r="F113">
            <v>111.597316729441</v>
          </cell>
          <cell r="G113">
            <v>97.6278381581307</v>
          </cell>
          <cell r="H113">
            <v>102.53792385198</v>
          </cell>
          <cell r="I113">
            <v>98.2256701335928</v>
          </cell>
          <cell r="J113">
            <v>100.873027496475</v>
          </cell>
          <cell r="K113">
            <v>98.003739606064599</v>
          </cell>
          <cell r="L113">
            <v>101.442938751768</v>
          </cell>
          <cell r="M113">
            <v>98.812181137304606</v>
          </cell>
          <cell r="N113">
            <v>96.595134730168994</v>
          </cell>
          <cell r="O113">
            <v>106.88376718735699</v>
          </cell>
          <cell r="P113">
            <v>113.310580870203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101.163948261651</v>
          </cell>
          <cell r="AJ113">
            <v>101.905</v>
          </cell>
          <cell r="AK113">
            <v>102.13349831965</v>
          </cell>
          <cell r="AL113">
            <v>102.48084436788</v>
          </cell>
          <cell r="AM113">
            <v>113.05800000000001</v>
          </cell>
          <cell r="AN113">
            <v>121.438329596163</v>
          </cell>
          <cell r="AO113">
            <v>108.506720547971</v>
          </cell>
          <cell r="AP113">
            <v>120.774503220269</v>
          </cell>
          <cell r="AQ113">
            <v>112.839444619754</v>
          </cell>
          <cell r="AR113">
            <v>111.749725769327</v>
          </cell>
          <cell r="AS113">
            <v>105.59872690410501</v>
          </cell>
          <cell r="AT113">
            <v>111.25276363288199</v>
          </cell>
          <cell r="AU113">
            <v>103.721257409725</v>
          </cell>
          <cell r="AV113">
            <v>107.108539360957</v>
          </cell>
          <cell r="AW113">
            <v>101.657381555649</v>
          </cell>
          <cell r="AX113">
            <v>105.77844075904</v>
          </cell>
          <cell r="AY113">
            <v>119.183434785228</v>
          </cell>
        </row>
        <row r="114">
          <cell r="C114">
            <v>17020</v>
          </cell>
          <cell r="D114">
            <v>82.936160899188906</v>
          </cell>
          <cell r="E114">
            <v>93.022165310500895</v>
          </cell>
          <cell r="F114">
            <v>101.457638344152</v>
          </cell>
          <cell r="G114">
            <v>100.224671177023</v>
          </cell>
          <cell r="H114">
            <v>92.963236703153598</v>
          </cell>
          <cell r="I114">
            <v>99.392828805063203</v>
          </cell>
          <cell r="J114">
            <v>99.219605890710099</v>
          </cell>
          <cell r="K114">
            <v>99.734259544629595</v>
          </cell>
          <cell r="L114">
            <v>105.626272303313</v>
          </cell>
          <cell r="M114">
            <v>107.049319152404</v>
          </cell>
          <cell r="N114">
            <v>108.332971270968</v>
          </cell>
          <cell r="O114">
            <v>110.040870598895</v>
          </cell>
          <cell r="P114">
            <v>100.441648582852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</v>
          </cell>
          <cell r="AJ114">
            <v>104.749</v>
          </cell>
          <cell r="AK114">
            <v>110.6475065314</v>
          </cell>
          <cell r="AL114">
            <v>113.57505186061501</v>
          </cell>
          <cell r="AM114">
            <v>116.39700000000001</v>
          </cell>
          <cell r="AN114">
            <v>114.732454798265</v>
          </cell>
          <cell r="AO114">
            <v>113.79712100597401</v>
          </cell>
          <cell r="AP114">
            <v>115.344949468129</v>
          </cell>
          <cell r="AQ114">
            <v>122.779789465197</v>
          </cell>
          <cell r="AR114">
            <v>122.41914556259501</v>
          </cell>
          <cell r="AS114">
            <v>117.885508314589</v>
          </cell>
          <cell r="AT114">
            <v>115.589553016908</v>
          </cell>
          <cell r="AU114">
            <v>108.847352610493</v>
          </cell>
          <cell r="AV114">
            <v>112.390551421506</v>
          </cell>
          <cell r="AW114">
            <v>112.63954405825901</v>
          </cell>
          <cell r="AX114">
            <v>116.214751517492</v>
          </cell>
          <cell r="AY114">
            <v>124.944919662403</v>
          </cell>
        </row>
        <row r="115">
          <cell r="C115">
            <v>17091</v>
          </cell>
          <cell r="D115">
            <v>88.827565336564405</v>
          </cell>
          <cell r="E115">
            <v>107.603444822593</v>
          </cell>
          <cell r="F115">
            <v>108.418560706728</v>
          </cell>
          <cell r="G115">
            <v>93.885177134548599</v>
          </cell>
          <cell r="H115">
            <v>95.459999283730795</v>
          </cell>
          <cell r="I115">
            <v>88.918115172550202</v>
          </cell>
          <cell r="J115">
            <v>108.641266123801</v>
          </cell>
          <cell r="K115">
            <v>107.707879544988</v>
          </cell>
          <cell r="L115">
            <v>109.41755417371</v>
          </cell>
          <cell r="M115">
            <v>102.621548716389</v>
          </cell>
          <cell r="N115">
            <v>100.20792309077299</v>
          </cell>
          <cell r="O115">
            <v>88.290965893622399</v>
          </cell>
          <cell r="P115">
            <v>100.59111423569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91.528234981849906</v>
          </cell>
          <cell r="AJ115">
            <v>92.040999999999997</v>
          </cell>
          <cell r="AK115">
            <v>94.387987490186703</v>
          </cell>
          <cell r="AL115">
            <v>96.023867240429098</v>
          </cell>
          <cell r="AM115">
            <v>93.677000000000007</v>
          </cell>
          <cell r="AN115">
            <v>90.348765920135406</v>
          </cell>
          <cell r="AO115">
            <v>92.889129972171602</v>
          </cell>
          <cell r="AP115">
            <v>92.8099168952658</v>
          </cell>
          <cell r="AQ115">
            <v>93.609064538580498</v>
          </cell>
          <cell r="AR115">
            <v>94.776974050576897</v>
          </cell>
          <cell r="AS115">
            <v>86.561906659457307</v>
          </cell>
          <cell r="AT115">
            <v>91.332938210946907</v>
          </cell>
          <cell r="AU115">
            <v>95.939530090987702</v>
          </cell>
          <cell r="AV115">
            <v>99.854951364720606</v>
          </cell>
          <cell r="AW115">
            <v>99.057553666758196</v>
          </cell>
          <cell r="AX115">
            <v>97.866414049498502</v>
          </cell>
          <cell r="AY115">
            <v>99.117105269109004</v>
          </cell>
        </row>
        <row r="116">
          <cell r="C116">
            <v>17092</v>
          </cell>
          <cell r="D116">
            <v>112.904998404371</v>
          </cell>
          <cell r="E116">
            <v>74.576978980046306</v>
          </cell>
          <cell r="F116">
            <v>98.382076746504097</v>
          </cell>
          <cell r="G116">
            <v>107.292453840043</v>
          </cell>
          <cell r="H116">
            <v>84.882259747284706</v>
          </cell>
          <cell r="I116">
            <v>85.576874403998204</v>
          </cell>
          <cell r="J116">
            <v>82.812050743175604</v>
          </cell>
          <cell r="K116">
            <v>82.013519225004799</v>
          </cell>
          <cell r="L116">
            <v>159.11109551069899</v>
          </cell>
          <cell r="M116">
            <v>83.007803930111606</v>
          </cell>
          <cell r="N116">
            <v>112.895199495452</v>
          </cell>
          <cell r="O116">
            <v>116.54468897331</v>
          </cell>
          <cell r="P116">
            <v>117.143298332352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93.330795305399803</v>
          </cell>
          <cell r="AJ116">
            <v>173.203</v>
          </cell>
          <cell r="AK116">
            <v>99.055577634478794</v>
          </cell>
          <cell r="AL116">
            <v>140.79132870442001</v>
          </cell>
          <cell r="AM116">
            <v>159.18299999999999</v>
          </cell>
          <cell r="AN116">
            <v>130.148171083356</v>
          </cell>
          <cell r="AO116">
            <v>116.051260112569</v>
          </cell>
          <cell r="AP116">
            <v>118.116315605314</v>
          </cell>
          <cell r="AQ116">
            <v>125.263391402906</v>
          </cell>
          <cell r="AR116">
            <v>114.207267886482</v>
          </cell>
          <cell r="AS116">
            <v>113.929875613707</v>
          </cell>
          <cell r="AT116">
            <v>111.108674245961</v>
          </cell>
          <cell r="AU116">
            <v>102.090354168483</v>
          </cell>
          <cell r="AV116">
            <v>151.55005252806001</v>
          </cell>
          <cell r="AW116">
            <v>113.58915333433301</v>
          </cell>
          <cell r="AX116">
            <v>130.02847731043701</v>
          </cell>
          <cell r="AY116">
            <v>154.19472163141199</v>
          </cell>
        </row>
        <row r="117">
          <cell r="C117">
            <v>17093</v>
          </cell>
          <cell r="D117">
            <v>93.900766685438398</v>
          </cell>
          <cell r="E117">
            <v>81.112032375261094</v>
          </cell>
          <cell r="F117">
            <v>101.80100761608399</v>
          </cell>
          <cell r="G117">
            <v>97.901371160315193</v>
          </cell>
          <cell r="H117">
            <v>94.090884603873207</v>
          </cell>
          <cell r="I117">
            <v>98.970214993619294</v>
          </cell>
          <cell r="J117">
            <v>98.389575262232299</v>
          </cell>
          <cell r="K117">
            <v>101.759946289946</v>
          </cell>
          <cell r="L117">
            <v>107.31100190756101</v>
          </cell>
          <cell r="M117">
            <v>110.416966880053</v>
          </cell>
          <cell r="N117">
            <v>111.018596688542</v>
          </cell>
          <cell r="O117">
            <v>103.327635537075</v>
          </cell>
          <cell r="P117">
            <v>104.357392145662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105.041276822333</v>
          </cell>
          <cell r="AJ117">
            <v>107.8</v>
          </cell>
          <cell r="AK117">
            <v>114.12834907099599</v>
          </cell>
          <cell r="AL117">
            <v>117.783152960659</v>
          </cell>
          <cell r="AM117">
            <v>109.29600000000001</v>
          </cell>
          <cell r="AN117">
            <v>105.920471895555</v>
          </cell>
          <cell r="AO117">
            <v>111.6982135761</v>
          </cell>
          <cell r="AP117">
            <v>109.555607581128</v>
          </cell>
          <cell r="AQ117">
            <v>114.32821958221299</v>
          </cell>
          <cell r="AR117">
            <v>114.751183649219</v>
          </cell>
          <cell r="AS117">
            <v>114.451469885131</v>
          </cell>
          <cell r="AT117">
            <v>113.903193971338</v>
          </cell>
          <cell r="AU117">
            <v>117.04649588354501</v>
          </cell>
          <cell r="AV117">
            <v>115.999093860823</v>
          </cell>
          <cell r="AW117">
            <v>117.342867570302</v>
          </cell>
          <cell r="AX117">
            <v>119.69363527921099</v>
          </cell>
          <cell r="AY117">
            <v>110.241205816518</v>
          </cell>
        </row>
        <row r="118">
          <cell r="C118">
            <v>17094</v>
          </cell>
          <cell r="D118">
            <v>96.8685715305744</v>
          </cell>
          <cell r="E118">
            <v>87.731539269788399</v>
          </cell>
          <cell r="F118">
            <v>120.983300802467</v>
          </cell>
          <cell r="G118">
            <v>93.419432500850505</v>
          </cell>
          <cell r="H118">
            <v>88.235656862123903</v>
          </cell>
          <cell r="I118">
            <v>90.254101758102806</v>
          </cell>
          <cell r="J118">
            <v>114.982789145773</v>
          </cell>
          <cell r="K118">
            <v>84.762120461606898</v>
          </cell>
          <cell r="L118">
            <v>107.10236358691699</v>
          </cell>
          <cell r="M118">
            <v>101.194011465144</v>
          </cell>
          <cell r="N118">
            <v>119.604841873387</v>
          </cell>
          <cell r="O118">
            <v>94.861270743265607</v>
          </cell>
          <cell r="P118">
            <v>107.655686557604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87.495342559307801</v>
          </cell>
          <cell r="AJ118">
            <v>107.59099999999999</v>
          </cell>
          <cell r="AK118">
            <v>104.595387744478</v>
          </cell>
          <cell r="AL118">
            <v>126.89257300495601</v>
          </cell>
          <cell r="AM118">
            <v>100.34099999999999</v>
          </cell>
          <cell r="AN118">
            <v>116.550906846486</v>
          </cell>
          <cell r="AO118">
            <v>110.89821170056599</v>
          </cell>
          <cell r="AP118">
            <v>114.40688554336</v>
          </cell>
          <cell r="AQ118">
            <v>109.017714258796</v>
          </cell>
          <cell r="AR118">
            <v>110.531263718613</v>
          </cell>
          <cell r="AS118">
            <v>96.343850045450594</v>
          </cell>
          <cell r="AT118">
            <v>112.707386533372</v>
          </cell>
          <cell r="AU118">
            <v>87.776923465365599</v>
          </cell>
          <cell r="AV118">
            <v>101.389190431489</v>
          </cell>
          <cell r="AW118">
            <v>101.283628049093</v>
          </cell>
          <cell r="AX118">
            <v>126.745498982391</v>
          </cell>
          <cell r="AY118">
            <v>103.179271184453</v>
          </cell>
        </row>
        <row r="119">
          <cell r="C119">
            <v>17099</v>
          </cell>
          <cell r="D119">
            <v>114.989626556017</v>
          </cell>
          <cell r="E119">
            <v>89.470954356846505</v>
          </cell>
          <cell r="F119">
            <v>116.390041493776</v>
          </cell>
          <cell r="G119">
            <v>87.914937759336098</v>
          </cell>
          <cell r="H119">
            <v>89.159751037344407</v>
          </cell>
          <cell r="I119">
            <v>97.328838174273898</v>
          </cell>
          <cell r="J119">
            <v>95.072614107883794</v>
          </cell>
          <cell r="K119">
            <v>94.605809128630696</v>
          </cell>
          <cell r="L119">
            <v>118.257261410788</v>
          </cell>
          <cell r="M119">
            <v>105.964730290456</v>
          </cell>
          <cell r="N119">
            <v>94.372406639004197</v>
          </cell>
          <cell r="O119">
            <v>96.473029045643202</v>
          </cell>
          <cell r="P119">
            <v>127.794670637661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97.656448809104106</v>
          </cell>
          <cell r="AJ119">
            <v>118.79600000000001</v>
          </cell>
          <cell r="AK119">
            <v>109.52646200597501</v>
          </cell>
          <cell r="AL119">
            <v>100.12268158650301</v>
          </cell>
          <cell r="AM119">
            <v>102.04600000000001</v>
          </cell>
          <cell r="AN119">
            <v>121.857512489158</v>
          </cell>
          <cell r="AO119">
            <v>108.388056071096</v>
          </cell>
          <cell r="AP119">
            <v>130.316390041494</v>
          </cell>
          <cell r="AQ119">
            <v>106.198132780083</v>
          </cell>
          <cell r="AR119">
            <v>103.008298755187</v>
          </cell>
          <cell r="AS119">
            <v>97.943346619446203</v>
          </cell>
          <cell r="AT119">
            <v>110.94398340249001</v>
          </cell>
          <cell r="AU119">
            <v>106.742738589212</v>
          </cell>
          <cell r="AV119">
            <v>112.966804979253</v>
          </cell>
          <cell r="AW119">
            <v>102.541493775934</v>
          </cell>
          <cell r="AX119">
            <v>106.321034469117</v>
          </cell>
          <cell r="AY119">
            <v>113.69474459293799</v>
          </cell>
        </row>
        <row r="120">
          <cell r="C120">
            <v>181</v>
          </cell>
          <cell r="D120">
            <v>90.075675572629905</v>
          </cell>
          <cell r="E120">
            <v>79.155942292718905</v>
          </cell>
          <cell r="F120">
            <v>84.0639362791689</v>
          </cell>
          <cell r="G120">
            <v>101.688055227569</v>
          </cell>
          <cell r="H120">
            <v>101.625534694677</v>
          </cell>
          <cell r="I120">
            <v>108.21609911199199</v>
          </cell>
          <cell r="J120">
            <v>105.61560489742099</v>
          </cell>
          <cell r="K120">
            <v>100.983471253923</v>
          </cell>
          <cell r="L120">
            <v>103.545966060033</v>
          </cell>
          <cell r="M120">
            <v>110.846168068343</v>
          </cell>
          <cell r="N120">
            <v>102.419736206084</v>
          </cell>
          <cell r="O120">
            <v>111.76381033544099</v>
          </cell>
          <cell r="P120">
            <v>98.418538232769706</v>
          </cell>
          <cell r="Q120">
            <v>86.329837614620999</v>
          </cell>
          <cell r="R120">
            <v>85.355414798280506</v>
          </cell>
          <cell r="S120">
            <v>103.1970498086</v>
          </cell>
          <cell r="T120">
            <v>102.125263389403</v>
          </cell>
          <cell r="U120">
            <v>115.84041743001301</v>
          </cell>
          <cell r="V120">
            <v>112.12223601672601</v>
          </cell>
          <cell r="W120">
            <v>107.90743072583</v>
          </cell>
          <cell r="X120">
            <v>106.675044247008</v>
          </cell>
          <cell r="Y120">
            <v>112.859330659059</v>
          </cell>
          <cell r="Z120">
            <v>110.616417425249</v>
          </cell>
          <cell r="AA120">
            <v>122.543569899006</v>
          </cell>
          <cell r="AB120">
            <v>110.283349066895</v>
          </cell>
          <cell r="AC120">
            <v>102.274433040381</v>
          </cell>
          <cell r="AD120">
            <v>96.848579659183102</v>
          </cell>
          <cell r="AE120">
            <v>107.317679872635</v>
          </cell>
          <cell r="AF120">
            <v>105.302539293579</v>
          </cell>
          <cell r="AG120">
            <v>116.47311908515201</v>
          </cell>
          <cell r="AH120">
            <v>114.973289365729</v>
          </cell>
          <cell r="AI120">
            <v>109.42675566202099</v>
          </cell>
          <cell r="AJ120">
            <v>107.8506730709</v>
          </cell>
          <cell r="AK120">
            <v>109.04468490269601</v>
          </cell>
          <cell r="AL120">
            <v>113.861720396637</v>
          </cell>
          <cell r="AM120">
            <v>128.29558691525401</v>
          </cell>
          <cell r="AN120">
            <v>110.44933540985301</v>
          </cell>
          <cell r="AO120">
            <v>105.910038927363</v>
          </cell>
          <cell r="AP120">
            <v>104.787558191485</v>
          </cell>
          <cell r="AQ120">
            <v>107.94143064441801</v>
          </cell>
          <cell r="AR120">
            <v>108.680636175283</v>
          </cell>
          <cell r="AS120">
            <v>121.278863841608</v>
          </cell>
          <cell r="AT120">
            <v>119.820532338847</v>
          </cell>
          <cell r="AU120">
            <v>115.31489402240901</v>
          </cell>
          <cell r="AV120">
            <v>112.885234587404</v>
          </cell>
          <cell r="AW120">
            <v>114.552690480104</v>
          </cell>
          <cell r="AX120">
            <v>120.183008526443</v>
          </cell>
          <cell r="AY120">
            <v>131.34970711780699</v>
          </cell>
        </row>
        <row r="121">
          <cell r="C121">
            <v>18110</v>
          </cell>
          <cell r="D121">
            <v>94.838011270700505</v>
          </cell>
          <cell r="E121">
            <v>70.073441267909701</v>
          </cell>
          <cell r="F121">
            <v>80.887166884874205</v>
          </cell>
          <cell r="G121">
            <v>103.08793756734801</v>
          </cell>
          <cell r="H121">
            <v>102.337612180563</v>
          </cell>
          <cell r="I121">
            <v>109.939265274015</v>
          </cell>
          <cell r="J121">
            <v>107.788362238556</v>
          </cell>
          <cell r="K121">
            <v>101.994309164185</v>
          </cell>
          <cell r="L121">
            <v>105.959694424155</v>
          </cell>
          <cell r="M121">
            <v>112.793979575628</v>
          </cell>
          <cell r="N121">
            <v>104.70152783632901</v>
          </cell>
          <cell r="O121">
            <v>105.59869231573499</v>
          </cell>
          <cell r="P121">
            <v>98.481794719238906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</v>
          </cell>
          <cell r="AJ121">
            <v>104.503</v>
          </cell>
          <cell r="AK121">
            <v>105.376920368406</v>
          </cell>
          <cell r="AL121">
            <v>109.803002592678</v>
          </cell>
          <cell r="AM121">
            <v>128.55699999999999</v>
          </cell>
          <cell r="AN121">
            <v>108.401593073529</v>
          </cell>
          <cell r="AO121">
            <v>102.64963442049201</v>
          </cell>
          <cell r="AP121">
            <v>100.58728413276199</v>
          </cell>
          <cell r="AQ121">
            <v>103.23203015025599</v>
          </cell>
          <cell r="AR121">
            <v>103.417135154823</v>
          </cell>
          <cell r="AS121">
            <v>120.24862275129</v>
          </cell>
          <cell r="AT121">
            <v>118.396543224783</v>
          </cell>
          <cell r="AU121">
            <v>111.624214154794</v>
          </cell>
          <cell r="AV121">
            <v>108.54766773205399</v>
          </cell>
          <cell r="AW121">
            <v>110.77731807337</v>
          </cell>
          <cell r="AX121">
            <v>116.228561368661</v>
          </cell>
          <cell r="AY121">
            <v>129.19288203178399</v>
          </cell>
        </row>
        <row r="122">
          <cell r="C122">
            <v>18120</v>
          </cell>
          <cell r="D122">
            <v>72.011278494583294</v>
          </cell>
          <cell r="E122">
            <v>113.607504588168</v>
          </cell>
          <cell r="F122">
            <v>96.113994780331197</v>
          </cell>
          <cell r="G122">
            <v>96.378049370870798</v>
          </cell>
          <cell r="H122">
            <v>98.924496533800394</v>
          </cell>
          <cell r="I122">
            <v>101.679819488767</v>
          </cell>
          <cell r="J122">
            <v>97.373944953032193</v>
          </cell>
          <cell r="K122">
            <v>97.149180991707595</v>
          </cell>
          <cell r="L122">
            <v>94.390259622599203</v>
          </cell>
          <cell r="M122">
            <v>103.45776818820799</v>
          </cell>
          <cell r="N122">
            <v>93.764489564229706</v>
          </cell>
          <cell r="O122">
            <v>135.14921342370201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119.71522595960001</v>
          </cell>
          <cell r="AJ122">
            <v>120.54900000000001</v>
          </cell>
          <cell r="AK122">
            <v>122.95717640619</v>
          </cell>
          <cell r="AL122">
            <v>129.25716806912399</v>
          </cell>
          <cell r="AM122">
            <v>127.304</v>
          </cell>
          <cell r="AN122">
            <v>118.21679092372401</v>
          </cell>
          <cell r="AO122">
            <v>118.27734047459001</v>
          </cell>
          <cell r="AP122">
            <v>120.719954234909</v>
          </cell>
          <cell r="AQ122">
            <v>125.805034959536</v>
          </cell>
          <cell r="AR122">
            <v>128.64604358929799</v>
          </cell>
          <cell r="AS122">
            <v>125.186753860607</v>
          </cell>
          <cell r="AT122">
            <v>125.22197953243599</v>
          </cell>
          <cell r="AU122">
            <v>129.31430751263599</v>
          </cell>
          <cell r="AV122">
            <v>129.338406937131</v>
          </cell>
          <cell r="AW122">
            <v>128.87335802573199</v>
          </cell>
          <cell r="AX122">
            <v>135.18293885711199</v>
          </cell>
          <cell r="AY122">
            <v>139.53093314889</v>
          </cell>
        </row>
        <row r="123">
          <cell r="C123">
            <v>182</v>
          </cell>
          <cell r="D123">
            <v>85.805218331214903</v>
          </cell>
          <cell r="E123">
            <v>94.896764314380903</v>
          </cell>
          <cell r="F123">
            <v>96.728284476115206</v>
          </cell>
          <cell r="G123">
            <v>100.58348429196199</v>
          </cell>
          <cell r="H123">
            <v>97.983326160713403</v>
          </cell>
          <cell r="I123">
            <v>98.739954161954401</v>
          </cell>
          <cell r="J123">
            <v>113.007796471071</v>
          </cell>
          <cell r="K123">
            <v>109.639000370307</v>
          </cell>
          <cell r="L123">
            <v>115.15157580792101</v>
          </cell>
          <cell r="M123">
            <v>97.574987239408699</v>
          </cell>
          <cell r="N123">
            <v>95.491257743927505</v>
          </cell>
          <cell r="O123">
            <v>94.398350631023803</v>
          </cell>
          <cell r="P123">
            <v>93.856569891054207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119.062545694791</v>
          </cell>
          <cell r="AJ123">
            <v>120.24299999999999</v>
          </cell>
          <cell r="AK123">
            <v>96.120988726412705</v>
          </cell>
          <cell r="AL123">
            <v>106.321218178224</v>
          </cell>
          <cell r="AM123">
            <v>107.17700000000001</v>
          </cell>
          <cell r="AN123">
            <v>113.047516284701</v>
          </cell>
          <cell r="AO123">
            <v>105.666697094612</v>
          </cell>
          <cell r="AP123">
            <v>112.25116846983001</v>
          </cell>
          <cell r="AQ123">
            <v>113.470180249607</v>
          </cell>
          <cell r="AR123">
            <v>109.849174815097</v>
          </cell>
          <cell r="AS123">
            <v>110.880227991453</v>
          </cell>
          <cell r="AT123">
            <v>112.801822915239</v>
          </cell>
          <cell r="AU123">
            <v>119.252979973378</v>
          </cell>
          <cell r="AV123">
            <v>125.25796411021101</v>
          </cell>
          <cell r="AW123">
            <v>119.102855369957</v>
          </cell>
          <cell r="AX123">
            <v>119.111603321229</v>
          </cell>
          <cell r="AY123">
            <v>107.184937206459</v>
          </cell>
        </row>
        <row r="124">
          <cell r="C124">
            <v>18200</v>
          </cell>
          <cell r="D124">
            <v>85.805218331214903</v>
          </cell>
          <cell r="E124">
            <v>94.896764314380903</v>
          </cell>
          <cell r="F124">
            <v>96.728284476115206</v>
          </cell>
          <cell r="G124">
            <v>100.58348429196199</v>
          </cell>
          <cell r="H124">
            <v>97.983326160713403</v>
          </cell>
          <cell r="I124">
            <v>98.739954161954401</v>
          </cell>
          <cell r="J124">
            <v>113.007796471071</v>
          </cell>
          <cell r="K124">
            <v>109.639000370307</v>
          </cell>
          <cell r="L124">
            <v>115.15157580792101</v>
          </cell>
          <cell r="M124">
            <v>97.574987239408699</v>
          </cell>
          <cell r="N124">
            <v>95.491257743927505</v>
          </cell>
          <cell r="O124">
            <v>94.398350631023803</v>
          </cell>
          <cell r="P124">
            <v>93.856569891054207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119.062545694791</v>
          </cell>
          <cell r="AJ124">
            <v>120.24299999999999</v>
          </cell>
          <cell r="AK124">
            <v>96.120988726412705</v>
          </cell>
          <cell r="AL124">
            <v>106.321218178224</v>
          </cell>
          <cell r="AM124">
            <v>107.17700000000001</v>
          </cell>
          <cell r="AN124">
            <v>113.047516284701</v>
          </cell>
          <cell r="AO124">
            <v>105.666697094612</v>
          </cell>
          <cell r="AP124">
            <v>112.25116846983001</v>
          </cell>
          <cell r="AQ124">
            <v>113.470180249607</v>
          </cell>
          <cell r="AR124">
            <v>109.849174815097</v>
          </cell>
          <cell r="AS124">
            <v>110.880227991453</v>
          </cell>
          <cell r="AT124">
            <v>112.801822915239</v>
          </cell>
          <cell r="AU124">
            <v>119.252979973378</v>
          </cell>
          <cell r="AV124">
            <v>125.25796411021101</v>
          </cell>
          <cell r="AW124">
            <v>119.102855369957</v>
          </cell>
          <cell r="AX124">
            <v>119.111603321229</v>
          </cell>
          <cell r="AY124">
            <v>107.184937206459</v>
          </cell>
        </row>
        <row r="125">
          <cell r="C125">
            <v>192</v>
          </cell>
          <cell r="D125">
            <v>107.540978697773</v>
          </cell>
          <cell r="E125">
            <v>100.08148044498</v>
          </cell>
          <cell r="F125">
            <v>106.726951902609</v>
          </cell>
          <cell r="G125">
            <v>91.084741644615903</v>
          </cell>
          <cell r="H125">
            <v>100.43798164805899</v>
          </cell>
          <cell r="I125">
            <v>102.683478952454</v>
          </cell>
          <cell r="J125">
            <v>98.809155172177299</v>
          </cell>
          <cell r="K125">
            <v>88.845147560652094</v>
          </cell>
          <cell r="L125">
            <v>94.864988916407498</v>
          </cell>
          <cell r="M125">
            <v>106.568724651048</v>
          </cell>
          <cell r="N125">
            <v>95.998886847400996</v>
          </cell>
          <cell r="O125">
            <v>106.357483561823</v>
          </cell>
          <cell r="P125">
            <v>106.90640293619499</v>
          </cell>
          <cell r="Q125">
            <v>102.044412496513</v>
          </cell>
          <cell r="R125">
            <v>109.204442030477</v>
          </cell>
          <cell r="S125">
            <v>95.766218017339995</v>
          </cell>
          <cell r="T125">
            <v>105.19778405408201</v>
          </cell>
          <cell r="U125">
            <v>107.904249869525</v>
          </cell>
          <cell r="V125">
            <v>102.375121425073</v>
          </cell>
          <cell r="W125">
            <v>90.725089908691103</v>
          </cell>
          <cell r="X125">
            <v>98.295595857964798</v>
          </cell>
          <cell r="Y125">
            <v>108.80783413641601</v>
          </cell>
          <cell r="Z125">
            <v>101.05073732568</v>
          </cell>
          <cell r="AA125">
            <v>108.758504011358</v>
          </cell>
          <cell r="AB125">
            <v>108.788413754735</v>
          </cell>
          <cell r="AC125">
            <v>104.29291753954</v>
          </cell>
          <cell r="AD125">
            <v>112.859391082356</v>
          </cell>
          <cell r="AE125">
            <v>97.278126077686395</v>
          </cell>
          <cell r="AF125">
            <v>107.600627459308</v>
          </cell>
          <cell r="AG125">
            <v>109.476250990198</v>
          </cell>
          <cell r="AH125">
            <v>105.619187330329</v>
          </cell>
          <cell r="AI125">
            <v>100.024280368115</v>
          </cell>
          <cell r="AJ125">
            <v>103.28380340085999</v>
          </cell>
          <cell r="AK125">
            <v>109.543607061594</v>
          </cell>
          <cell r="AL125">
            <v>110.555315387332</v>
          </cell>
          <cell r="AM125">
            <v>110.554847976921</v>
          </cell>
          <cell r="AN125">
            <v>116.119351158415</v>
          </cell>
          <cell r="AO125">
            <v>112.347358909569</v>
          </cell>
          <cell r="AP125">
            <v>111.79995285687799</v>
          </cell>
          <cell r="AQ125">
            <v>100.09063847053</v>
          </cell>
          <cell r="AR125">
            <v>110.829499134118</v>
          </cell>
          <cell r="AS125">
            <v>111.05539606899799</v>
          </cell>
          <cell r="AT125">
            <v>106.385916608719</v>
          </cell>
          <cell r="AU125">
            <v>103.0048479293</v>
          </cell>
          <cell r="AV125">
            <v>106.544255342499</v>
          </cell>
          <cell r="AW125">
            <v>115.175493027229</v>
          </cell>
          <cell r="AX125">
            <v>116.43674791382399</v>
          </cell>
          <cell r="AY125">
            <v>112.40685849414299</v>
          </cell>
        </row>
        <row r="126">
          <cell r="C126">
            <v>19201</v>
          </cell>
          <cell r="D126">
            <v>107.81538204432999</v>
          </cell>
          <cell r="E126">
            <v>99.881007387093803</v>
          </cell>
          <cell r="F126">
            <v>106.991364260925</v>
          </cell>
          <cell r="G126">
            <v>91.090237893699694</v>
          </cell>
          <cell r="H126">
            <v>100.569938916073</v>
          </cell>
          <cell r="I126">
            <v>102.618527145675</v>
          </cell>
          <cell r="J126">
            <v>98.959599546826993</v>
          </cell>
          <cell r="K126">
            <v>88.552255982179204</v>
          </cell>
          <cell r="L126">
            <v>94.632791837649194</v>
          </cell>
          <cell r="M126">
            <v>106.48172301528901</v>
          </cell>
          <cell r="N126">
            <v>95.892737222955603</v>
          </cell>
          <cell r="O126">
            <v>106.51443474730399</v>
          </cell>
          <cell r="P126">
            <v>107.179187088703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</v>
          </cell>
          <cell r="AL126">
            <v>110.43307016559901</v>
          </cell>
          <cell r="AM126">
            <v>110.718</v>
          </cell>
          <cell r="AN126">
            <v>116.274006338939</v>
          </cell>
          <cell r="AO126">
            <v>112.226400117643</v>
          </cell>
          <cell r="AP126">
            <v>111.835383236574</v>
          </cell>
          <cell r="AQ126">
            <v>100.29242734004799</v>
          </cell>
          <cell r="AR126">
            <v>111.131596335572</v>
          </cell>
          <cell r="AS126">
            <v>111.09099048835</v>
          </cell>
          <cell r="AT126">
            <v>106.556079738869</v>
          </cell>
          <cell r="AU126">
            <v>103.10788518057601</v>
          </cell>
          <cell r="AV126">
            <v>106.556655758546</v>
          </cell>
          <cell r="AW126">
            <v>115.17153891529399</v>
          </cell>
          <cell r="AX126">
            <v>116.25346657690901</v>
          </cell>
          <cell r="AY126">
            <v>112.442110824997</v>
          </cell>
        </row>
        <row r="127">
          <cell r="C127">
            <v>19202</v>
          </cell>
          <cell r="D127">
            <v>80.953956944286602</v>
          </cell>
          <cell r="E127">
            <v>119.505374569762</v>
          </cell>
          <cell r="F127">
            <v>81.107959967433501</v>
          </cell>
          <cell r="G127">
            <v>90.552208438346995</v>
          </cell>
          <cell r="H127">
            <v>87.652602755079997</v>
          </cell>
          <cell r="I127">
            <v>108.97667880388001</v>
          </cell>
          <cell r="J127">
            <v>84.232555026098396</v>
          </cell>
          <cell r="K127">
            <v>117.223499596032</v>
          </cell>
          <cell r="L127">
            <v>117.362632846444</v>
          </cell>
          <cell r="M127">
            <v>114.99833898162601</v>
          </cell>
          <cell r="N127">
            <v>106.283755489378</v>
          </cell>
          <cell r="O127">
            <v>91.1504365816335</v>
          </cell>
          <cell r="P127">
            <v>80.476265374963404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131.973399912703</v>
          </cell>
          <cell r="AJ127">
            <v>127.77800000000001</v>
          </cell>
          <cell r="AK127">
            <v>118.208535378352</v>
          </cell>
          <cell r="AL127">
            <v>122.39969123138199</v>
          </cell>
          <cell r="AM127">
            <v>94.747</v>
          </cell>
          <cell r="AN127">
            <v>101.134764780412</v>
          </cell>
          <cell r="AO127">
            <v>124.067092187425</v>
          </cell>
          <cell r="AP127">
            <v>108.367092844233</v>
          </cell>
          <cell r="AQ127">
            <v>80.539254965860096</v>
          </cell>
          <cell r="AR127">
            <v>81.559211553844804</v>
          </cell>
          <cell r="AS127">
            <v>107.606642205434</v>
          </cell>
          <cell r="AT127">
            <v>89.898760385256594</v>
          </cell>
          <cell r="AU127">
            <v>93.0215380481784</v>
          </cell>
          <cell r="AV127">
            <v>105.342775348432</v>
          </cell>
          <cell r="AW127">
            <v>115.55860810707701</v>
          </cell>
          <cell r="AX127">
            <v>134.194931087284</v>
          </cell>
          <cell r="AY127">
            <v>108.99124968671001</v>
          </cell>
        </row>
        <row r="128">
          <cell r="C128">
            <v>201</v>
          </cell>
          <cell r="D128">
            <v>95.536781246511893</v>
          </cell>
          <cell r="E128">
            <v>93.581595900305999</v>
          </cell>
          <cell r="F128">
            <v>100.847311166373</v>
          </cell>
          <cell r="G128">
            <v>99.992869335011306</v>
          </cell>
          <cell r="H128">
            <v>100.122342604762</v>
          </cell>
          <cell r="I128">
            <v>102.034101435987</v>
          </cell>
          <cell r="J128">
            <v>102.13704985135</v>
          </cell>
          <cell r="K128">
            <v>102.62966105807</v>
          </cell>
          <cell r="L128">
            <v>99.870205013504204</v>
          </cell>
          <cell r="M128">
            <v>110.21453820442299</v>
          </cell>
          <cell r="N128">
            <v>94.006661326916202</v>
          </cell>
          <cell r="O128">
            <v>99.026882856783899</v>
          </cell>
          <cell r="P128">
            <v>99.260446890682502</v>
          </cell>
          <cell r="Q128">
            <v>96.693321421498098</v>
          </cell>
          <cell r="R128">
            <v>106.04008536072401</v>
          </cell>
          <cell r="S128">
            <v>105.141403554455</v>
          </cell>
          <cell r="T128">
            <v>107.31994483575799</v>
          </cell>
          <cell r="U128">
            <v>107.722505452607</v>
          </cell>
          <cell r="V128">
            <v>107.87900069507801</v>
          </cell>
          <cell r="W128">
            <v>113.762093601244</v>
          </cell>
          <cell r="X128">
            <v>108.61871383859599</v>
          </cell>
          <cell r="Y128">
            <v>120.12224481558199</v>
          </cell>
          <cell r="Z128">
            <v>103.64807536943501</v>
          </cell>
          <cell r="AA128">
            <v>104.985920697342</v>
          </cell>
          <cell r="AB128">
            <v>101.077288158247</v>
          </cell>
          <cell r="AC128">
            <v>100.363391726335</v>
          </cell>
          <cell r="AD128">
            <v>110.60519571903301</v>
          </cell>
          <cell r="AE128">
            <v>109.534769420611</v>
          </cell>
          <cell r="AF128">
            <v>111.717215370671</v>
          </cell>
          <cell r="AG128">
            <v>113.657910176345</v>
          </cell>
          <cell r="AH128">
            <v>111.101259265059</v>
          </cell>
          <cell r="AI128">
            <v>117.03087738566001</v>
          </cell>
          <cell r="AJ128">
            <v>115.05991035789501</v>
          </cell>
          <cell r="AK128">
            <v>122.77053648589001</v>
          </cell>
          <cell r="AL128">
            <v>112.13595275683799</v>
          </cell>
          <cell r="AM128">
            <v>113.816045590315</v>
          </cell>
          <cell r="AN128">
            <v>108.643952070501</v>
          </cell>
          <cell r="AO128">
            <v>111.040411440776</v>
          </cell>
          <cell r="AP128">
            <v>115.38619906893</v>
          </cell>
          <cell r="AQ128">
            <v>115.82834515478</v>
          </cell>
          <cell r="AR128">
            <v>117.763944545093</v>
          </cell>
          <cell r="AS128">
            <v>119.181855155186</v>
          </cell>
          <cell r="AT128">
            <v>120.110135248126</v>
          </cell>
          <cell r="AU128">
            <v>119.24056642340101</v>
          </cell>
          <cell r="AV128">
            <v>118.837758228525</v>
          </cell>
          <cell r="AW128">
            <v>122.439033676123</v>
          </cell>
          <cell r="AX128">
            <v>112.80464934275901</v>
          </cell>
          <cell r="AY128">
            <v>117.09979373835699</v>
          </cell>
        </row>
        <row r="129">
          <cell r="C129">
            <v>20111</v>
          </cell>
          <cell r="D129">
            <v>82.825271813002701</v>
          </cell>
          <cell r="E129">
            <v>96.243539259849001</v>
          </cell>
          <cell r="F129">
            <v>94.738772037406704</v>
          </cell>
          <cell r="G129">
            <v>110.779143358022</v>
          </cell>
          <cell r="H129">
            <v>103.649586320395</v>
          </cell>
          <cell r="I129">
            <v>105.378452546536</v>
          </cell>
          <cell r="J129">
            <v>98.6618564358307</v>
          </cell>
          <cell r="K129">
            <v>98.194582707609797</v>
          </cell>
          <cell r="L129">
            <v>85.0122045098271</v>
          </cell>
          <cell r="M129">
            <v>118.251685390557</v>
          </cell>
          <cell r="N129">
            <v>114.000396673776</v>
          </cell>
          <cell r="O129">
            <v>92.264508947187807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111.973459235026</v>
          </cell>
          <cell r="AJ129">
            <v>97.941999999999993</v>
          </cell>
          <cell r="AK129">
            <v>131.72330159231899</v>
          </cell>
          <cell r="AL129">
            <v>135.985502678534</v>
          </cell>
          <cell r="AM129">
            <v>106.044</v>
          </cell>
          <cell r="AN129">
            <v>100.5272951508</v>
          </cell>
          <cell r="AO129">
            <v>105.5113669932</v>
          </cell>
          <cell r="AP129">
            <v>107.97446618412</v>
          </cell>
          <cell r="AQ129">
            <v>126.121961493475</v>
          </cell>
          <cell r="AR129">
            <v>123.36351949777401</v>
          </cell>
          <cell r="AS129">
            <v>120.964488171916</v>
          </cell>
          <cell r="AT129">
            <v>117.131455609884</v>
          </cell>
          <cell r="AU129">
            <v>119.029439225966</v>
          </cell>
          <cell r="AV129">
            <v>116.767536285833</v>
          </cell>
          <cell r="AW129">
            <v>127.67093813706801</v>
          </cell>
          <cell r="AX129">
            <v>131.63585924350099</v>
          </cell>
          <cell r="AY129">
            <v>128.86979261963501</v>
          </cell>
        </row>
        <row r="130">
          <cell r="C130">
            <v>20112</v>
          </cell>
          <cell r="D130">
            <v>99.6181775885467</v>
          </cell>
          <cell r="E130">
            <v>91.9522123752553</v>
          </cell>
          <cell r="F130">
            <v>102.995493860415</v>
          </cell>
          <cell r="G130">
            <v>91.723408861728302</v>
          </cell>
          <cell r="H130">
            <v>98.426398568181597</v>
          </cell>
          <cell r="I130">
            <v>97.145197042026496</v>
          </cell>
          <cell r="J130">
            <v>105.683485453622</v>
          </cell>
          <cell r="K130">
            <v>105.60853807850999</v>
          </cell>
          <cell r="L130">
            <v>103.692879670427</v>
          </cell>
          <cell r="M130">
            <v>108.51170250436</v>
          </cell>
          <cell r="N130">
            <v>84.907710738509607</v>
          </cell>
          <cell r="O130">
            <v>109.734795258418</v>
          </cell>
          <cell r="P130">
            <v>103.50092076433199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120.427756881626</v>
          </cell>
          <cell r="AJ130">
            <v>119.464</v>
          </cell>
          <cell r="AK130">
            <v>120.87370821032999</v>
          </cell>
          <cell r="AL130">
            <v>101.28225921090799</v>
          </cell>
          <cell r="AM130">
            <v>126.123</v>
          </cell>
          <cell r="AN130">
            <v>110.363225728073</v>
          </cell>
          <cell r="AO130">
            <v>114.63636559747501</v>
          </cell>
          <cell r="AP130">
            <v>118.450127489788</v>
          </cell>
          <cell r="AQ130">
            <v>112.76887399358399</v>
          </cell>
          <cell r="AR130">
            <v>113.539751575918</v>
          </cell>
          <cell r="AS130">
            <v>117.395383264194</v>
          </cell>
          <cell r="AT130">
            <v>122.878851305078</v>
          </cell>
          <cell r="AU130">
            <v>120.396158979875</v>
          </cell>
          <cell r="AV130">
            <v>118.66590072290499</v>
          </cell>
          <cell r="AW130">
            <v>123.19367880125</v>
          </cell>
          <cell r="AX130">
            <v>104.171021294512</v>
          </cell>
          <cell r="AY130">
            <v>113.832368773825</v>
          </cell>
        </row>
        <row r="131">
          <cell r="C131">
            <v>20113</v>
          </cell>
          <cell r="D131">
            <v>88.078980715823107</v>
          </cell>
          <cell r="E131">
            <v>88.640784397037805</v>
          </cell>
          <cell r="F131">
            <v>94.872189302450806</v>
          </cell>
          <cell r="G131">
            <v>97.876391273199502</v>
          </cell>
          <cell r="H131">
            <v>98.654670892013598</v>
          </cell>
          <cell r="I131">
            <v>112.92847612158501</v>
          </cell>
          <cell r="J131">
            <v>98.500872035448793</v>
          </cell>
          <cell r="K131">
            <v>104.19482402820201</v>
          </cell>
          <cell r="L131">
            <v>100.667044796233</v>
          </cell>
          <cell r="M131">
            <v>121.836233407419</v>
          </cell>
          <cell r="N131">
            <v>96.162315866391396</v>
          </cell>
          <cell r="O131">
            <v>97.587217164196502</v>
          </cell>
          <cell r="P131">
            <v>91.511969248468006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118.815667413783</v>
          </cell>
          <cell r="AJ131">
            <v>115.97799999999999</v>
          </cell>
          <cell r="AK131">
            <v>135.71621296552999</v>
          </cell>
          <cell r="AL131">
            <v>114.70732772310799</v>
          </cell>
          <cell r="AM131">
            <v>112.16200000000001</v>
          </cell>
          <cell r="AN131">
            <v>115.129752751219</v>
          </cell>
          <cell r="AO131">
            <v>110.415973774262</v>
          </cell>
          <cell r="AP131">
            <v>120.666797181531</v>
          </cell>
          <cell r="AQ131">
            <v>109.710459240864</v>
          </cell>
          <cell r="AR131">
            <v>117.50336300614801</v>
          </cell>
          <cell r="AS131">
            <v>120.84741385139399</v>
          </cell>
          <cell r="AT131">
            <v>120.670770249131</v>
          </cell>
          <cell r="AU131">
            <v>125.73711751129299</v>
          </cell>
          <cell r="AV131">
            <v>126.571756067623</v>
          </cell>
          <cell r="AW131">
            <v>126.29529976144801</v>
          </cell>
          <cell r="AX131">
            <v>111.340726558054</v>
          </cell>
          <cell r="AY131">
            <v>114.48247335319201</v>
          </cell>
        </row>
        <row r="132">
          <cell r="C132">
            <v>20119</v>
          </cell>
          <cell r="D132">
            <v>107.96566462962301</v>
          </cell>
          <cell r="E132">
            <v>95.344236815147099</v>
          </cell>
          <cell r="F132">
            <v>105.65544526475701</v>
          </cell>
          <cell r="G132">
            <v>87.968490586032701</v>
          </cell>
          <cell r="H132">
            <v>104.616906284221</v>
          </cell>
          <cell r="I132">
            <v>112.840439436222</v>
          </cell>
          <cell r="J132">
            <v>86.288812745063396</v>
          </cell>
          <cell r="K132">
            <v>92.758486700342601</v>
          </cell>
          <cell r="L132">
            <v>105.438199865767</v>
          </cell>
          <cell r="M132">
            <v>101.273446607086</v>
          </cell>
          <cell r="N132">
            <v>115.627538945212</v>
          </cell>
          <cell r="O132">
            <v>84.222332120527</v>
          </cell>
          <cell r="P132">
            <v>112.173761562406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105.77455846185499</v>
          </cell>
          <cell r="AJ132">
            <v>121.47499999999999</v>
          </cell>
          <cell r="AK132">
            <v>112.81084668400101</v>
          </cell>
          <cell r="AL132">
            <v>137.926441185475</v>
          </cell>
          <cell r="AM132">
            <v>96.801000000000002</v>
          </cell>
          <cell r="AN132">
            <v>110.786543692335</v>
          </cell>
          <cell r="AO132">
            <v>114.581120883822</v>
          </cell>
          <cell r="AP132">
            <v>131.09356349071999</v>
          </cell>
          <cell r="AQ132">
            <v>98.589062054408799</v>
          </cell>
          <cell r="AR132">
            <v>118.123242523551</v>
          </cell>
          <cell r="AS132">
            <v>116.369352502738</v>
          </cell>
          <cell r="AT132">
            <v>127.52304920696599</v>
          </cell>
          <cell r="AU132">
            <v>133.25375495164101</v>
          </cell>
          <cell r="AV132">
            <v>120.07842029036701</v>
          </cell>
          <cell r="AW132">
            <v>112.62849270549999</v>
          </cell>
          <cell r="AX132">
            <v>124.070515115528</v>
          </cell>
          <cell r="AY132">
            <v>118.53328739892901</v>
          </cell>
        </row>
        <row r="133">
          <cell r="C133">
            <v>20121</v>
          </cell>
          <cell r="D133">
            <v>88.050417331802507</v>
          </cell>
          <cell r="E133">
            <v>85.329115665586698</v>
          </cell>
          <cell r="F133">
            <v>94.085514493465993</v>
          </cell>
          <cell r="G133">
            <v>111.970695391525</v>
          </cell>
          <cell r="H133">
            <v>96.803181679283398</v>
          </cell>
          <cell r="I133">
            <v>106.52695095935699</v>
          </cell>
          <cell r="J133">
            <v>109.563635951691</v>
          </cell>
          <cell r="K133">
            <v>111.76247905939699</v>
          </cell>
          <cell r="L133">
            <v>112.323205732484</v>
          </cell>
          <cell r="M133">
            <v>116.14157821758801</v>
          </cell>
          <cell r="N133">
            <v>81.437875106910894</v>
          </cell>
          <cell r="O133">
            <v>86.005350410908406</v>
          </cell>
          <cell r="P133">
            <v>91.482292570799004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127.44523218991201</v>
          </cell>
          <cell r="AJ133">
            <v>129.40700000000001</v>
          </cell>
          <cell r="AK133">
            <v>129.37280415442601</v>
          </cell>
          <cell r="AL133">
            <v>97.143261835968801</v>
          </cell>
          <cell r="AM133">
            <v>98.85</v>
          </cell>
          <cell r="AN133">
            <v>103.67242613349001</v>
          </cell>
          <cell r="AO133">
            <v>107.259612531586</v>
          </cell>
          <cell r="AP133">
            <v>114.5034871126</v>
          </cell>
          <cell r="AQ133">
            <v>114.616910038288</v>
          </cell>
          <cell r="AR133">
            <v>120.062437727381</v>
          </cell>
          <cell r="AS133">
            <v>122.9899724819</v>
          </cell>
          <cell r="AT133">
            <v>115.738034951762</v>
          </cell>
          <cell r="AU133">
            <v>115.254043526739</v>
          </cell>
          <cell r="AV133">
            <v>117.435511428713</v>
          </cell>
          <cell r="AW133">
            <v>117.92235498411399</v>
          </cell>
          <cell r="AX133">
            <v>100.625717744848</v>
          </cell>
          <cell r="AY133">
            <v>105.048342492938</v>
          </cell>
        </row>
        <row r="134">
          <cell r="C134">
            <v>20129</v>
          </cell>
          <cell r="D134">
            <v>97.116180745177502</v>
          </cell>
          <cell r="E134">
            <v>82.233770809477704</v>
          </cell>
          <cell r="F134">
            <v>114.471945741214</v>
          </cell>
          <cell r="G134">
            <v>115.59235444375901</v>
          </cell>
          <cell r="H134">
            <v>106.586805249714</v>
          </cell>
          <cell r="I134">
            <v>117.917730996212</v>
          </cell>
          <cell r="J134">
            <v>108.59508499956</v>
          </cell>
          <cell r="K134">
            <v>83.9883731172377</v>
          </cell>
          <cell r="L134">
            <v>95.234739716374506</v>
          </cell>
          <cell r="M134">
            <v>90.245750022020601</v>
          </cell>
          <cell r="N134">
            <v>106.375407381309</v>
          </cell>
          <cell r="O134">
            <v>81.641856777944199</v>
          </cell>
          <cell r="P134">
            <v>100.90140546193599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95.773803545379806</v>
          </cell>
          <cell r="AJ134">
            <v>109.72</v>
          </cell>
          <cell r="AK134">
            <v>100.52683907476001</v>
          </cell>
          <cell r="AL134">
            <v>126.89002553890801</v>
          </cell>
          <cell r="AM134">
            <v>93.834999999999994</v>
          </cell>
          <cell r="AN134">
            <v>105.496644374582</v>
          </cell>
          <cell r="AO134">
            <v>106.687075093142</v>
          </cell>
          <cell r="AP134">
            <v>111.914031533515</v>
          </cell>
          <cell r="AQ134">
            <v>112.23112833612301</v>
          </cell>
          <cell r="AR134">
            <v>114.641064035938</v>
          </cell>
          <cell r="AS134">
            <v>113.034440236061</v>
          </cell>
          <cell r="AT134">
            <v>113.330397251828</v>
          </cell>
          <cell r="AU134">
            <v>113.647494054435</v>
          </cell>
          <cell r="AV134">
            <v>113.943451070202</v>
          </cell>
          <cell r="AW134">
            <v>113.647494054435</v>
          </cell>
          <cell r="AX134">
            <v>105.42065421650599</v>
          </cell>
          <cell r="AY134">
            <v>105.91924895829</v>
          </cell>
        </row>
        <row r="135">
          <cell r="C135">
            <v>20131</v>
          </cell>
          <cell r="D135">
            <v>103.700801198479</v>
          </cell>
          <cell r="E135">
            <v>98.186605661577303</v>
          </cell>
          <cell r="F135">
            <v>105.10602296719399</v>
          </cell>
          <cell r="G135">
            <v>101.457741198574</v>
          </cell>
          <cell r="H135">
            <v>102.114327404185</v>
          </cell>
          <cell r="I135">
            <v>103.22007520723</v>
          </cell>
          <cell r="J135">
            <v>99.160221733906496</v>
          </cell>
          <cell r="K135">
            <v>97.997696751278397</v>
          </cell>
          <cell r="L135">
            <v>101.581089506567</v>
          </cell>
          <cell r="M135">
            <v>101.326765853734</v>
          </cell>
          <cell r="N135">
            <v>93.986365207307401</v>
          </cell>
          <cell r="O135">
            <v>92.162287309965905</v>
          </cell>
          <cell r="P135">
            <v>107.742669740181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</v>
          </cell>
          <cell r="AJ135">
            <v>117.03100000000001</v>
          </cell>
          <cell r="AK135">
            <v>112.870240232462</v>
          </cell>
          <cell r="AL135">
            <v>112.11174250750599</v>
          </cell>
          <cell r="AM135">
            <v>105.926</v>
          </cell>
          <cell r="AN135">
            <v>111.880521364491</v>
          </cell>
          <cell r="AO135">
            <v>110.66506430138099</v>
          </cell>
          <cell r="AP135">
            <v>114.76470096666201</v>
          </cell>
          <cell r="AQ135">
            <v>114.54236391182199</v>
          </cell>
          <cell r="AR135">
            <v>121.041638215367</v>
          </cell>
          <cell r="AS135">
            <v>120.577715164252</v>
          </cell>
          <cell r="AT135">
            <v>120.525839980008</v>
          </cell>
          <cell r="AU135">
            <v>117.951530335515</v>
          </cell>
          <cell r="AV135">
            <v>119.947389037726</v>
          </cell>
          <cell r="AW135">
            <v>117.63885480789401</v>
          </cell>
          <cell r="AX135">
            <v>114.403611299368</v>
          </cell>
          <cell r="AY135">
            <v>116.95915974554499</v>
          </cell>
        </row>
        <row r="136">
          <cell r="C136">
            <v>20132</v>
          </cell>
          <cell r="D136">
            <v>99.8912145584992</v>
          </cell>
          <cell r="E136">
            <v>92.436493181894605</v>
          </cell>
          <cell r="F136">
            <v>120.40160401038</v>
          </cell>
          <cell r="G136">
            <v>105.91456716660799</v>
          </cell>
          <cell r="H136">
            <v>81.300047936349003</v>
          </cell>
          <cell r="I136">
            <v>90.214793758722706</v>
          </cell>
          <cell r="J136">
            <v>86.476112309028494</v>
          </cell>
          <cell r="K136">
            <v>114.244524908328</v>
          </cell>
          <cell r="L136">
            <v>112.217754845374</v>
          </cell>
          <cell r="M136">
            <v>110.10643284577399</v>
          </cell>
          <cell r="N136">
            <v>93.326588046337307</v>
          </cell>
          <cell r="O136">
            <v>93.469866432704293</v>
          </cell>
          <cell r="P136">
            <v>103.784599691982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130.27556408828499</v>
          </cell>
          <cell r="AJ136">
            <v>129.286</v>
          </cell>
          <cell r="AK136">
            <v>122.65011541354799</v>
          </cell>
          <cell r="AL136">
            <v>111.324726571526</v>
          </cell>
          <cell r="AM136">
            <v>107.429</v>
          </cell>
          <cell r="AN136">
            <v>129.979171696115</v>
          </cell>
          <cell r="AO136">
            <v>117.845821968576</v>
          </cell>
          <cell r="AP136">
            <v>117.689574109419</v>
          </cell>
          <cell r="AQ136">
            <v>118.234031977613</v>
          </cell>
          <cell r="AR136">
            <v>88.675523983209899</v>
          </cell>
          <cell r="AS136">
            <v>94.808546467303302</v>
          </cell>
          <cell r="AT136">
            <v>91.041767085970804</v>
          </cell>
          <cell r="AU136">
            <v>88.893325759729393</v>
          </cell>
          <cell r="AV136">
            <v>111.03933433923</v>
          </cell>
          <cell r="AW136">
            <v>116.196648700854</v>
          </cell>
          <cell r="AX136">
            <v>116.141522419567</v>
          </cell>
          <cell r="AY136">
            <v>112.502542749141</v>
          </cell>
        </row>
        <row r="137">
          <cell r="C137">
            <v>202</v>
          </cell>
          <cell r="D137">
            <v>101.522608413333</v>
          </cell>
          <cell r="E137">
            <v>92.112232394307497</v>
          </cell>
          <cell r="F137">
            <v>106.281057446272</v>
          </cell>
          <cell r="G137">
            <v>96.565796641637405</v>
          </cell>
          <cell r="H137">
            <v>103.01870673000801</v>
          </cell>
          <cell r="I137">
            <v>104.958108442965</v>
          </cell>
          <cell r="J137">
            <v>100.504265906044</v>
          </cell>
          <cell r="K137">
            <v>97.769088089224198</v>
          </cell>
          <cell r="L137">
            <v>105.385652811393</v>
          </cell>
          <cell r="M137">
            <v>106.184051476298</v>
          </cell>
          <cell r="N137">
            <v>92.529124329566699</v>
          </cell>
          <cell r="O137">
            <v>93.169307318951894</v>
          </cell>
          <cell r="P137">
            <v>101.37433843179601</v>
          </cell>
          <cell r="Q137">
            <v>96.625317339816704</v>
          </cell>
          <cell r="R137">
            <v>108.339806021898</v>
          </cell>
          <cell r="S137">
            <v>97.496885814192893</v>
          </cell>
          <cell r="T137">
            <v>108.071173556701</v>
          </cell>
          <cell r="U137">
            <v>110.82441982356799</v>
          </cell>
          <cell r="V137">
            <v>102.130525965609</v>
          </cell>
          <cell r="W137">
            <v>100.694444539779</v>
          </cell>
          <cell r="X137">
            <v>109.061557002285</v>
          </cell>
          <cell r="Y137">
            <v>107.35526201293899</v>
          </cell>
          <cell r="Z137">
            <v>98.879618863417505</v>
          </cell>
          <cell r="AA137">
            <v>99.019186794108805</v>
          </cell>
          <cell r="AB137">
            <v>106.170863326994</v>
          </cell>
          <cell r="AC137">
            <v>104.56469585996</v>
          </cell>
          <cell r="AD137">
            <v>111.62699311410501</v>
          </cell>
          <cell r="AE137">
            <v>102.33176541076899</v>
          </cell>
          <cell r="AF137">
            <v>109.884863061993</v>
          </cell>
          <cell r="AG137">
            <v>109.20330487450801</v>
          </cell>
          <cell r="AH137">
            <v>106.151109941019</v>
          </cell>
          <cell r="AI137">
            <v>106.753958227935</v>
          </cell>
          <cell r="AJ137">
            <v>112.806660185232</v>
          </cell>
          <cell r="AK137">
            <v>108.058968966538</v>
          </cell>
          <cell r="AL137">
            <v>104.07886279080201</v>
          </cell>
          <cell r="AM137">
            <v>103.073022984209</v>
          </cell>
          <cell r="AN137">
            <v>113.399921332471</v>
          </cell>
          <cell r="AO137">
            <v>106.7985174935</v>
          </cell>
          <cell r="AP137">
            <v>113.704620027212</v>
          </cell>
          <cell r="AQ137">
            <v>109.76534520013401</v>
          </cell>
          <cell r="AR137">
            <v>116.01202748460901</v>
          </cell>
          <cell r="AS137">
            <v>114.25301573527</v>
          </cell>
          <cell r="AT137">
            <v>113.37690838432999</v>
          </cell>
          <cell r="AU137">
            <v>112.048704731339</v>
          </cell>
          <cell r="AV137">
            <v>114.675755104635</v>
          </cell>
          <cell r="AW137">
            <v>114.492921941739</v>
          </cell>
          <cell r="AX137">
            <v>103.485668804688</v>
          </cell>
          <cell r="AY137">
            <v>106.142700223128</v>
          </cell>
        </row>
        <row r="138">
          <cell r="C138">
            <v>20210</v>
          </cell>
          <cell r="D138">
            <v>103.22002334144599</v>
          </cell>
          <cell r="E138">
            <v>98.486610386668403</v>
          </cell>
          <cell r="F138">
            <v>107.78185829985</v>
          </cell>
          <cell r="G138">
            <v>100.47643880443199</v>
          </cell>
          <cell r="H138">
            <v>96.053972487502193</v>
          </cell>
          <cell r="I138">
            <v>92.451743477750099</v>
          </cell>
          <cell r="J138">
            <v>93.902422301095896</v>
          </cell>
          <cell r="K138">
            <v>94.411776428351601</v>
          </cell>
          <cell r="L138">
            <v>115.12610018835601</v>
          </cell>
          <cell r="M138">
            <v>118.673995996773</v>
          </cell>
          <cell r="N138">
            <v>89.548603571290002</v>
          </cell>
          <cell r="O138">
            <v>89.866454716485094</v>
          </cell>
          <cell r="P138">
            <v>103.069274348741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103.088113370347</v>
          </cell>
          <cell r="AJ138">
            <v>123.233</v>
          </cell>
          <cell r="AK138">
            <v>120.76945145960001</v>
          </cell>
          <cell r="AL138">
            <v>100.726305276684</v>
          </cell>
          <cell r="AM138">
            <v>99.418999999999997</v>
          </cell>
          <cell r="AN138">
            <v>117.615167008833</v>
          </cell>
          <cell r="AO138">
            <v>108.846737937002</v>
          </cell>
          <cell r="AP138">
            <v>112.25175345635201</v>
          </cell>
          <cell r="AQ138">
            <v>103.317706173358</v>
          </cell>
          <cell r="AR138">
            <v>109.943138530124</v>
          </cell>
          <cell r="AS138">
            <v>106.93386727236</v>
          </cell>
          <cell r="AT138">
            <v>108.42119017745399</v>
          </cell>
          <cell r="AU138">
            <v>111.1479807094</v>
          </cell>
          <cell r="AV138">
            <v>104.81374901122901</v>
          </cell>
          <cell r="AW138">
            <v>116.303699216811</v>
          </cell>
          <cell r="AX138">
            <v>112.222587080324</v>
          </cell>
          <cell r="AY138">
            <v>109.77199978871499</v>
          </cell>
        </row>
        <row r="139">
          <cell r="C139">
            <v>20221</v>
          </cell>
          <cell r="D139">
            <v>102.655928474736</v>
          </cell>
          <cell r="E139">
            <v>88.173723243195198</v>
          </cell>
          <cell r="F139">
            <v>108.450684905323</v>
          </cell>
          <cell r="G139">
            <v>105.203516552945</v>
          </cell>
          <cell r="H139">
            <v>112.252478076746</v>
          </cell>
          <cell r="I139">
            <v>113.997379948017</v>
          </cell>
          <cell r="J139">
            <v>102.77184164356601</v>
          </cell>
          <cell r="K139">
            <v>90.583775443281198</v>
          </cell>
          <cell r="L139">
            <v>88.887634486569695</v>
          </cell>
          <cell r="M139">
            <v>100.70687619413999</v>
          </cell>
          <cell r="N139">
            <v>95.419336151470603</v>
          </cell>
          <cell r="O139">
            <v>90.896824880010499</v>
          </cell>
          <cell r="P139">
            <v>102.506003321536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98.908323364698504</v>
          </cell>
          <cell r="AJ139">
            <v>95.147000000000006</v>
          </cell>
          <cell r="AK139">
            <v>102.485081875112</v>
          </cell>
          <cell r="AL139">
            <v>107.329838760021</v>
          </cell>
          <cell r="AM139">
            <v>100.559</v>
          </cell>
          <cell r="AN139">
            <v>115.770502605003</v>
          </cell>
          <cell r="AO139">
            <v>106.23060492618499</v>
          </cell>
          <cell r="AP139">
            <v>118.50965468013899</v>
          </cell>
          <cell r="AQ139">
            <v>117.22194724202799</v>
          </cell>
          <cell r="AR139">
            <v>127.47327423681099</v>
          </cell>
          <cell r="AS139">
            <v>119.56296449050799</v>
          </cell>
          <cell r="AT139">
            <v>115.872501597953</v>
          </cell>
          <cell r="AU139">
            <v>116.49863298800101</v>
          </cell>
          <cell r="AV139">
            <v>113.853071292537</v>
          </cell>
          <cell r="AW139">
            <v>106.70642521662499</v>
          </cell>
          <cell r="AX139">
            <v>100.037109035501</v>
          </cell>
          <cell r="AY139">
            <v>101.67058348243501</v>
          </cell>
        </row>
        <row r="140">
          <cell r="C140">
            <v>20222</v>
          </cell>
          <cell r="D140">
            <v>107.65244858440499</v>
          </cell>
          <cell r="E140">
            <v>92.724780854604901</v>
          </cell>
          <cell r="F140">
            <v>109.79349799140699</v>
          </cell>
          <cell r="G140">
            <v>95.174909958054201</v>
          </cell>
          <cell r="H140">
            <v>95.709591029422796</v>
          </cell>
          <cell r="I140">
            <v>100.162457102315</v>
          </cell>
          <cell r="J140">
            <v>100.71141183639701</v>
          </cell>
          <cell r="K140">
            <v>90.413384002324307</v>
          </cell>
          <cell r="L140">
            <v>98.864425715973297</v>
          </cell>
          <cell r="M140">
            <v>107.398429057474</v>
          </cell>
          <cell r="N140">
            <v>98.905470569612802</v>
          </cell>
          <cell r="O140">
            <v>102.489193298009</v>
          </cell>
          <cell r="P140">
            <v>107.495226200017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98.722273140381105</v>
          </cell>
          <cell r="AJ140">
            <v>105.82599999999999</v>
          </cell>
          <cell r="AK140">
            <v>109.29478910650801</v>
          </cell>
          <cell r="AL140">
            <v>111.251122014402</v>
          </cell>
          <cell r="AM140">
            <v>113.383</v>
          </cell>
          <cell r="AN140">
            <v>115.896527123962</v>
          </cell>
          <cell r="AO140">
            <v>112.456428560622</v>
          </cell>
          <cell r="AP140">
            <v>114.07055123733301</v>
          </cell>
          <cell r="AQ140">
            <v>114.78650239671001</v>
          </cell>
          <cell r="AR140">
            <v>111.669096023967</v>
          </cell>
          <cell r="AS140">
            <v>108.63635311156099</v>
          </cell>
          <cell r="AT140">
            <v>112.041050881732</v>
          </cell>
          <cell r="AU140">
            <v>103.40077011039099</v>
          </cell>
          <cell r="AV140">
            <v>111.896441240035</v>
          </cell>
          <cell r="AW140">
            <v>111.506595863846</v>
          </cell>
          <cell r="AX140">
            <v>110.83123156531499</v>
          </cell>
          <cell r="AY140">
            <v>112.621265583024</v>
          </cell>
        </row>
        <row r="141">
          <cell r="C141">
            <v>20231</v>
          </cell>
          <cell r="D141">
            <v>118.744595855236</v>
          </cell>
          <cell r="E141">
            <v>98.860578277981901</v>
          </cell>
          <cell r="F141">
            <v>93.682456354172004</v>
          </cell>
          <cell r="G141">
            <v>83.452655239525299</v>
          </cell>
          <cell r="H141">
            <v>99.423457922273698</v>
          </cell>
          <cell r="I141">
            <v>103.65176217743</v>
          </cell>
          <cell r="J141">
            <v>102.229076384634</v>
          </cell>
          <cell r="K141">
            <v>100.510558082454</v>
          </cell>
          <cell r="L141">
            <v>129.927018294379</v>
          </cell>
          <cell r="M141">
            <v>102.456182928597</v>
          </cell>
          <cell r="N141">
            <v>83.978431631179305</v>
          </cell>
          <cell r="O141">
            <v>83.0832268521375</v>
          </cell>
          <cell r="P141">
            <v>118.571173803634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</v>
          </cell>
          <cell r="AJ141">
            <v>139.07599999999999</v>
          </cell>
          <cell r="AK141">
            <v>104.265276541859</v>
          </cell>
          <cell r="AL141">
            <v>94.460849234853995</v>
          </cell>
          <cell r="AM141">
            <v>91.915000000000006</v>
          </cell>
          <cell r="AN141">
            <v>114.38366725838</v>
          </cell>
          <cell r="AO141">
            <v>100.88328071926099</v>
          </cell>
          <cell r="AP141">
            <v>106.84624687812</v>
          </cell>
          <cell r="AQ141">
            <v>97.283611941713403</v>
          </cell>
          <cell r="AR141">
            <v>108.786145757809</v>
          </cell>
          <cell r="AS141">
            <v>108.11889201133999</v>
          </cell>
          <cell r="AT141">
            <v>112.266569271999</v>
          </cell>
          <cell r="AU141">
            <v>103.12635526152199</v>
          </cell>
          <cell r="AV141">
            <v>108.89387602015</v>
          </cell>
          <cell r="AW141">
            <v>109.347019499182</v>
          </cell>
          <cell r="AX141">
            <v>97.201373779102596</v>
          </cell>
          <cell r="AY141">
            <v>102.402507604946</v>
          </cell>
        </row>
        <row r="142">
          <cell r="C142">
            <v>20232</v>
          </cell>
          <cell r="D142">
            <v>103.79111646141</v>
          </cell>
          <cell r="E142">
            <v>94.688880127047298</v>
          </cell>
          <cell r="F142">
            <v>91.858610565434901</v>
          </cell>
          <cell r="G142">
            <v>94.298125003547497</v>
          </cell>
          <cell r="H142">
            <v>110.640802174965</v>
          </cell>
          <cell r="I142">
            <v>107.693498728745</v>
          </cell>
          <cell r="J142">
            <v>99.271527900946296</v>
          </cell>
          <cell r="K142">
            <v>105.37195496776501</v>
          </cell>
          <cell r="L142">
            <v>106.074955146164</v>
          </cell>
          <cell r="M142">
            <v>116.80433397202199</v>
          </cell>
          <cell r="N142">
            <v>75.857061691447996</v>
          </cell>
          <cell r="O142">
            <v>93.649133260505195</v>
          </cell>
          <cell r="P142">
            <v>103.63953340851199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115.055520091983</v>
          </cell>
          <cell r="AJ142">
            <v>113.544</v>
          </cell>
          <cell r="AK142">
            <v>118.866776360076</v>
          </cell>
          <cell r="AL142">
            <v>85.325747678937205</v>
          </cell>
          <cell r="AM142">
            <v>103.604</v>
          </cell>
          <cell r="AN142">
            <v>108.95021903001999</v>
          </cell>
          <cell r="AO142">
            <v>104.08406389313301</v>
          </cell>
          <cell r="AP142">
            <v>108.087507441604</v>
          </cell>
          <cell r="AQ142">
            <v>105.48487859283701</v>
          </cell>
          <cell r="AR142">
            <v>108.795039225023</v>
          </cell>
          <cell r="AS142">
            <v>111.42543663749601</v>
          </cell>
          <cell r="AT142">
            <v>112.639468874152</v>
          </cell>
          <cell r="AU142">
            <v>111.41421260506</v>
          </cell>
          <cell r="AV142">
            <v>113.51200234991001</v>
          </cell>
          <cell r="AW142">
            <v>121.45872943646199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99.694592433664297</v>
          </cell>
          <cell r="F143">
            <v>94.756856464286003</v>
          </cell>
          <cell r="G143">
            <v>80.252203043173196</v>
          </cell>
          <cell r="H143">
            <v>75.176542209141999</v>
          </cell>
          <cell r="I143">
            <v>104.61310701155</v>
          </cell>
          <cell r="J143">
            <v>94.404629223079098</v>
          </cell>
          <cell r="K143">
            <v>93.247889615015595</v>
          </cell>
          <cell r="L143">
            <v>170.045421703996</v>
          </cell>
          <cell r="M143">
            <v>98.268167417892798</v>
          </cell>
          <cell r="N143">
            <v>105.349938453905</v>
          </cell>
          <cell r="O143">
            <v>92.637619662271106</v>
          </cell>
          <cell r="P143">
            <v>91.419322973737394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101.817266657125</v>
          </cell>
          <cell r="AJ143">
            <v>182.01900000000001</v>
          </cell>
          <cell r="AK143">
            <v>100.00331222791</v>
          </cell>
          <cell r="AL143">
            <v>118.500006012266</v>
          </cell>
          <cell r="AM143">
            <v>102.485</v>
          </cell>
          <cell r="AN143">
            <v>105.25006194500099</v>
          </cell>
          <cell r="AO143">
            <v>107.85522642305</v>
          </cell>
          <cell r="AP143">
            <v>112.793053012838</v>
          </cell>
          <cell r="AQ143">
            <v>113.21579172494999</v>
          </cell>
          <cell r="AR143">
            <v>109.73576883753</v>
          </cell>
          <cell r="AS143">
            <v>113.71543236067799</v>
          </cell>
          <cell r="AT143">
            <v>111.061668782665</v>
          </cell>
          <cell r="AU143">
            <v>114.312206710721</v>
          </cell>
          <cell r="AV143">
            <v>128.681096756584</v>
          </cell>
          <cell r="AW143">
            <v>118.056761222888</v>
          </cell>
          <cell r="AX143">
            <v>118.983543954967</v>
          </cell>
          <cell r="AY143">
            <v>128.760581571171</v>
          </cell>
        </row>
        <row r="144">
          <cell r="C144">
            <v>20292</v>
          </cell>
          <cell r="D144">
            <v>83.357983409427007</v>
          </cell>
          <cell r="E144">
            <v>105.798662465436</v>
          </cell>
          <cell r="F144">
            <v>111.417272201145</v>
          </cell>
          <cell r="G144">
            <v>90.510256575139906</v>
          </cell>
          <cell r="H144">
            <v>117.81235933380501</v>
          </cell>
          <cell r="I144">
            <v>99.0225708957623</v>
          </cell>
          <cell r="J144">
            <v>105.142756092856</v>
          </cell>
          <cell r="K144">
            <v>94.855636293485901</v>
          </cell>
          <cell r="L144">
            <v>104.327695968105</v>
          </cell>
          <cell r="M144">
            <v>97.406919169185301</v>
          </cell>
          <cell r="N144">
            <v>87.119799369815397</v>
          </cell>
          <cell r="O144">
            <v>103.22808822583799</v>
          </cell>
          <cell r="P144">
            <v>83.236242184942597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103.572763461983</v>
          </cell>
          <cell r="AJ144">
            <v>111.67400000000001</v>
          </cell>
          <cell r="AK144">
            <v>99.126856710478705</v>
          </cell>
          <cell r="AL144">
            <v>97.9943310895016</v>
          </cell>
          <cell r="AM144">
            <v>114.20099999999999</v>
          </cell>
          <cell r="AN144">
            <v>108.09917838748299</v>
          </cell>
          <cell r="AO144">
            <v>104.855269476318</v>
          </cell>
          <cell r="AP144">
            <v>108.54285898013001</v>
          </cell>
          <cell r="AQ144">
            <v>108.788823869848</v>
          </cell>
          <cell r="AR144">
            <v>109.03961160054</v>
          </cell>
          <cell r="AS144">
            <v>109.28557649025799</v>
          </cell>
          <cell r="AT144">
            <v>109.53636422095001</v>
          </cell>
          <cell r="AU144">
            <v>109.782329110668</v>
          </cell>
          <cell r="AV144">
            <v>110.03311684136099</v>
          </cell>
          <cell r="AW144">
            <v>109.782329110668</v>
          </cell>
          <cell r="AX144">
            <v>102.59382316159</v>
          </cell>
          <cell r="AY144">
            <v>110.06205388721</v>
          </cell>
        </row>
        <row r="145">
          <cell r="C145">
            <v>20299</v>
          </cell>
          <cell r="D145">
            <v>88.628678793469703</v>
          </cell>
          <cell r="E145">
            <v>88.154719527861104</v>
          </cell>
          <cell r="F145">
            <v>115.606215365783</v>
          </cell>
          <cell r="G145">
            <v>97.227699303810397</v>
          </cell>
          <cell r="H145">
            <v>99.536982210530596</v>
          </cell>
          <cell r="I145">
            <v>102.974731069988</v>
          </cell>
          <cell r="J145">
            <v>100.48418485754399</v>
          </cell>
          <cell r="K145">
            <v>101.875946918701</v>
          </cell>
          <cell r="L145">
            <v>101.68624156811499</v>
          </cell>
          <cell r="M145">
            <v>104.301765387152</v>
          </cell>
          <cell r="N145">
            <v>100.35063689608801</v>
          </cell>
          <cell r="O145">
            <v>99.172198100956194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</v>
          </cell>
          <cell r="AJ145">
            <v>108.84699999999999</v>
          </cell>
          <cell r="AK145">
            <v>106.143446896461</v>
          </cell>
          <cell r="AL145">
            <v>112.876677955766</v>
          </cell>
          <cell r="AM145">
            <v>109.714</v>
          </cell>
          <cell r="AN145">
            <v>110.836805616208</v>
          </cell>
          <cell r="AO145">
            <v>109.454364910199</v>
          </cell>
          <cell r="AP145">
            <v>116.218684589793</v>
          </cell>
          <cell r="AQ145">
            <v>113.32734699331</v>
          </cell>
          <cell r="AR145">
            <v>116.897891431866</v>
          </cell>
          <cell r="AS145">
            <v>118.26879874113401</v>
          </cell>
          <cell r="AT145">
            <v>114.310967814894</v>
          </cell>
          <cell r="AU145">
            <v>115.997823512382</v>
          </cell>
          <cell r="AV145">
            <v>122.54160455630399</v>
          </cell>
          <cell r="AW145">
            <v>120.768650255266</v>
          </cell>
          <cell r="AX145">
            <v>109.35964245094</v>
          </cell>
          <cell r="AY145">
            <v>110.98692088539801</v>
          </cell>
        </row>
        <row r="146">
          <cell r="C146">
            <v>203</v>
          </cell>
          <cell r="D146">
            <v>118.122824438701</v>
          </cell>
          <cell r="E146">
            <v>98.123899896397603</v>
          </cell>
          <cell r="F146">
            <v>92.452652974895202</v>
          </cell>
          <cell r="G146">
            <v>103.28265537675099</v>
          </cell>
          <cell r="H146">
            <v>96.105194102189998</v>
          </cell>
          <cell r="I146">
            <v>87.535373596079594</v>
          </cell>
          <cell r="J146">
            <v>98.982258532860598</v>
          </cell>
          <cell r="K146">
            <v>96.545127997390196</v>
          </cell>
          <cell r="L146">
            <v>101.602933848597</v>
          </cell>
          <cell r="M146">
            <v>99.552681295281204</v>
          </cell>
          <cell r="N146">
            <v>106.508741678646</v>
          </cell>
          <cell r="O146">
            <v>101.185656262211</v>
          </cell>
          <cell r="P146">
            <v>121.57937505837501</v>
          </cell>
          <cell r="Q146">
            <v>101.75</v>
          </cell>
          <cell r="R146">
            <v>96.457999999999998</v>
          </cell>
          <cell r="S146">
            <v>107.51900000000001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105.17100000000001</v>
          </cell>
          <cell r="X146">
            <v>109.17700000000001</v>
          </cell>
          <cell r="Y146">
            <v>106.568</v>
          </cell>
          <cell r="Z146">
            <v>116.54</v>
          </cell>
          <cell r="AA146">
            <v>107.33799999999999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</v>
          </cell>
          <cell r="AF146">
            <v>106.012</v>
          </cell>
          <cell r="AG146">
            <v>95.903999999999996</v>
          </cell>
          <cell r="AH146">
            <v>106.91800000000001</v>
          </cell>
          <cell r="AI146">
            <v>108.954501685992</v>
          </cell>
          <cell r="AJ146">
            <v>115.001</v>
          </cell>
          <cell r="AK146">
            <v>108.533709238489</v>
          </cell>
          <cell r="AL146">
            <v>125.26047277592301</v>
          </cell>
          <cell r="AM146">
            <v>115.261</v>
          </cell>
          <cell r="AN146">
            <v>124.87767065138701</v>
          </cell>
          <cell r="AO146">
            <v>118.483290160821</v>
          </cell>
          <cell r="AP146">
            <v>115.591053625906</v>
          </cell>
          <cell r="AQ146">
            <v>116.067122899721</v>
          </cell>
          <cell r="AR146">
            <v>116.54347896225499</v>
          </cell>
          <cell r="AS146">
            <v>117.01954823606999</v>
          </cell>
          <cell r="AT146">
            <v>117.49561750988499</v>
          </cell>
          <cell r="AU146">
            <v>117.97197357242</v>
          </cell>
          <cell r="AV146">
            <v>118.448042846235</v>
          </cell>
          <cell r="AW146">
            <v>117.97197357242</v>
          </cell>
          <cell r="AX146">
            <v>124.470234097778</v>
          </cell>
          <cell r="AY146">
            <v>120.229861158411</v>
          </cell>
        </row>
        <row r="147">
          <cell r="C147">
            <v>20300</v>
          </cell>
          <cell r="D147">
            <v>118.122824438701</v>
          </cell>
          <cell r="E147">
            <v>98.123899896397603</v>
          </cell>
          <cell r="F147">
            <v>92.452652974895202</v>
          </cell>
          <cell r="G147">
            <v>103.28265537675099</v>
          </cell>
          <cell r="H147">
            <v>96.105194102189998</v>
          </cell>
          <cell r="I147">
            <v>87.535373596079594</v>
          </cell>
          <cell r="J147">
            <v>98.982258532860598</v>
          </cell>
          <cell r="K147">
            <v>96.545127997390196</v>
          </cell>
          <cell r="L147">
            <v>101.602933848597</v>
          </cell>
          <cell r="M147">
            <v>99.552681295281204</v>
          </cell>
          <cell r="N147">
            <v>106.508741678646</v>
          </cell>
          <cell r="O147">
            <v>101.185656262211</v>
          </cell>
          <cell r="P147">
            <v>121.57937505837501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108.954501685992</v>
          </cell>
          <cell r="AJ147">
            <v>115.001</v>
          </cell>
          <cell r="AK147">
            <v>108.533709238489</v>
          </cell>
          <cell r="AL147">
            <v>125.26047277592301</v>
          </cell>
          <cell r="AM147">
            <v>115.261</v>
          </cell>
          <cell r="AN147">
            <v>124.87767065138701</v>
          </cell>
          <cell r="AO147">
            <v>118.483290160821</v>
          </cell>
          <cell r="AP147">
            <v>115.591053625906</v>
          </cell>
          <cell r="AQ147">
            <v>116.067122899721</v>
          </cell>
          <cell r="AR147">
            <v>116.54347896225499</v>
          </cell>
          <cell r="AS147">
            <v>117.01954823606999</v>
          </cell>
          <cell r="AT147">
            <v>117.49561750988499</v>
          </cell>
          <cell r="AU147">
            <v>117.97197357242</v>
          </cell>
          <cell r="AV147">
            <v>118.448042846235</v>
          </cell>
          <cell r="AW147">
            <v>117.97197357242</v>
          </cell>
          <cell r="AX147">
            <v>124.470234097778</v>
          </cell>
          <cell r="AY147">
            <v>120.229861158411</v>
          </cell>
        </row>
        <row r="148">
          <cell r="C148">
            <v>210</v>
          </cell>
          <cell r="D148">
            <v>83.827825999129402</v>
          </cell>
          <cell r="E148">
            <v>91.990432770568702</v>
          </cell>
          <cell r="F148">
            <v>93.493874978985104</v>
          </cell>
          <cell r="G148">
            <v>101.08466103654099</v>
          </cell>
          <cell r="H148">
            <v>116.78981437040601</v>
          </cell>
          <cell r="I148">
            <v>94.455487976078501</v>
          </cell>
          <cell r="J148">
            <v>105.646795194074</v>
          </cell>
          <cell r="K148">
            <v>100.660360356068</v>
          </cell>
          <cell r="L148">
            <v>114.12728558937</v>
          </cell>
          <cell r="M148">
            <v>103.817075208917</v>
          </cell>
          <cell r="N148">
            <v>90.993112124182304</v>
          </cell>
          <cell r="O148">
            <v>103.11327439567999</v>
          </cell>
          <cell r="P148">
            <v>87.113571245469203</v>
          </cell>
          <cell r="Q148">
            <v>95.970587995011101</v>
          </cell>
          <cell r="R148">
            <v>97.064020408053906</v>
          </cell>
          <cell r="S148">
            <v>106.426127792191</v>
          </cell>
          <cell r="T148">
            <v>120.33953610493499</v>
          </cell>
          <cell r="U148">
            <v>97.569399919581898</v>
          </cell>
          <cell r="V148">
            <v>107.91257381215</v>
          </cell>
          <cell r="W148">
            <v>107.058476902013</v>
          </cell>
          <cell r="X148">
            <v>117.870111910668</v>
          </cell>
          <cell r="Y148">
            <v>109.13466949930999</v>
          </cell>
          <cell r="Z148">
            <v>99.665679833568603</v>
          </cell>
          <cell r="AA148">
            <v>107.149236245685</v>
          </cell>
          <cell r="AB148">
            <v>89.392678284106907</v>
          </cell>
          <cell r="AC148">
            <v>99.683596659348595</v>
          </cell>
          <cell r="AD148">
            <v>104.40473903796899</v>
          </cell>
          <cell r="AE148">
            <v>113.321882720536</v>
          </cell>
          <cell r="AF148">
            <v>127.454641971453</v>
          </cell>
          <cell r="AG148">
            <v>99.085684933631896</v>
          </cell>
          <cell r="AH148">
            <v>112.01178391329999</v>
          </cell>
          <cell r="AI148">
            <v>110.93138244196901</v>
          </cell>
          <cell r="AJ148">
            <v>121.2407882923</v>
          </cell>
          <cell r="AK148">
            <v>119.237150846576</v>
          </cell>
          <cell r="AL148">
            <v>111.137546458439</v>
          </cell>
          <cell r="AM148">
            <v>105.455576837188</v>
          </cell>
          <cell r="AN148">
            <v>97.231221462914903</v>
          </cell>
          <cell r="AO148">
            <v>108.323667751805</v>
          </cell>
          <cell r="AP148">
            <v>110.84397993105</v>
          </cell>
          <cell r="AQ148">
            <v>121.862809533061</v>
          </cell>
          <cell r="AR148">
            <v>130.573387454992</v>
          </cell>
          <cell r="AS148">
            <v>104.518109221125</v>
          </cell>
          <cell r="AT148">
            <v>117.25061906592499</v>
          </cell>
          <cell r="AU148">
            <v>118.07891963453299</v>
          </cell>
          <cell r="AV148">
            <v>128.27996465395401</v>
          </cell>
          <cell r="AW148">
            <v>125.22264105351201</v>
          </cell>
          <cell r="AX148">
            <v>114.37677138295101</v>
          </cell>
          <cell r="AY148">
            <v>114.10831754162599</v>
          </cell>
        </row>
        <row r="149">
          <cell r="C149">
            <v>21001</v>
          </cell>
          <cell r="D149">
            <v>77.308025694589801</v>
          </cell>
          <cell r="E149">
            <v>86.762921916194102</v>
          </cell>
          <cell r="F149">
            <v>93.257723276733302</v>
          </cell>
          <cell r="G149">
            <v>101.74562558891699</v>
          </cell>
          <cell r="H149">
            <v>120.810057002439</v>
          </cell>
          <cell r="I149">
            <v>90.701882039402093</v>
          </cell>
          <cell r="J149">
            <v>108.96604596591</v>
          </cell>
          <cell r="K149">
            <v>100.026312352933</v>
          </cell>
          <cell r="L149">
            <v>121.142153582391</v>
          </cell>
          <cell r="M149">
            <v>104.73253058904901</v>
          </cell>
          <cell r="N149">
            <v>91.341195523567094</v>
          </cell>
          <cell r="O149">
            <v>103.205526467875</v>
          </cell>
          <cell r="P149">
            <v>80.338218532139393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110.23263845502601</v>
          </cell>
          <cell r="AJ149">
            <v>128.69300000000001</v>
          </cell>
          <cell r="AK149">
            <v>120.288579920594</v>
          </cell>
          <cell r="AL149">
            <v>111.56269001125899</v>
          </cell>
          <cell r="AM149">
            <v>105.55</v>
          </cell>
          <cell r="AN149">
            <v>91.722426333609107</v>
          </cell>
          <cell r="AO149">
            <v>107.62921337172401</v>
          </cell>
          <cell r="AP149">
            <v>109.444599037343</v>
          </cell>
          <cell r="AQ149">
            <v>121.36889627516901</v>
          </cell>
          <cell r="AR149">
            <v>132.53758575226101</v>
          </cell>
          <cell r="AS149">
            <v>100.27937460151</v>
          </cell>
          <cell r="AT149">
            <v>119.36883874541201</v>
          </cell>
          <cell r="AU149">
            <v>118.01569452730099</v>
          </cell>
          <cell r="AV149">
            <v>131.19026369793099</v>
          </cell>
          <cell r="AW149">
            <v>127.95183568708801</v>
          </cell>
          <cell r="AX149">
            <v>114.916945265997</v>
          </cell>
          <cell r="AY149">
            <v>114.25115011439</v>
          </cell>
        </row>
        <row r="150">
          <cell r="C150">
            <v>21003</v>
          </cell>
          <cell r="D150">
            <v>82.717695715782995</v>
          </cell>
          <cell r="E150">
            <v>96.195473621991596</v>
          </cell>
          <cell r="F150">
            <v>96.367677011518396</v>
          </cell>
          <cell r="G150">
            <v>119.45449262229</v>
          </cell>
          <cell r="H150">
            <v>103.885680335781</v>
          </cell>
          <cell r="I150">
            <v>102.833939593667</v>
          </cell>
          <cell r="J150">
            <v>90.188441166431801</v>
          </cell>
          <cell r="K150">
            <v>119.949308497082</v>
          </cell>
          <cell r="L150">
            <v>90.452613945203296</v>
          </cell>
          <cell r="M150">
            <v>91.484157798225894</v>
          </cell>
          <cell r="N150">
            <v>88.323273483947901</v>
          </cell>
          <cell r="O150">
            <v>118.147246208078</v>
          </cell>
          <cell r="P150">
            <v>85.959927901181004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132.18850565874601</v>
          </cell>
          <cell r="AJ150">
            <v>96.09</v>
          </cell>
          <cell r="AK150">
            <v>105.072410309264</v>
          </cell>
          <cell r="AL150">
            <v>107.876647814698</v>
          </cell>
          <cell r="AM150">
            <v>120.831</v>
          </cell>
          <cell r="AN150">
            <v>100.811705415891</v>
          </cell>
          <cell r="AO150">
            <v>107.38264184989301</v>
          </cell>
          <cell r="AP150">
            <v>111.68031935863</v>
          </cell>
          <cell r="AQ150">
            <v>135.76657256960101</v>
          </cell>
          <cell r="AR150">
            <v>132.97632960207</v>
          </cell>
          <cell r="AS150">
            <v>117.00225498978401</v>
          </cell>
          <cell r="AT150">
            <v>102.94710128983201</v>
          </cell>
          <cell r="AU150">
            <v>128.92686981990499</v>
          </cell>
          <cell r="AV150">
            <v>118.252848892857</v>
          </cell>
          <cell r="AW150">
            <v>111.75906666543101</v>
          </cell>
          <cell r="AX150">
            <v>114.589562850817</v>
          </cell>
          <cell r="AY150">
            <v>118.789956452402</v>
          </cell>
        </row>
        <row r="151">
          <cell r="C151">
            <v>21007</v>
          </cell>
          <cell r="D151">
            <v>110.649604868998</v>
          </cell>
          <cell r="E151">
            <v>111.82284214879699</v>
          </cell>
          <cell r="F151">
            <v>102.954610234284</v>
          </cell>
          <cell r="G151">
            <v>97.040010507019602</v>
          </cell>
          <cell r="H151">
            <v>96.144468724850199</v>
          </cell>
          <cell r="I151">
            <v>105.434169051238</v>
          </cell>
          <cell r="J151">
            <v>120.428678015738</v>
          </cell>
          <cell r="K151">
            <v>89.027499888223204</v>
          </cell>
          <cell r="L151">
            <v>103.51251620763701</v>
          </cell>
          <cell r="M151">
            <v>87.549740677814498</v>
          </cell>
          <cell r="N151">
            <v>81.176367030313898</v>
          </cell>
          <cell r="O151">
            <v>94.259492645086297</v>
          </cell>
          <cell r="P151">
            <v>114.986666087923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98.111546620918801</v>
          </cell>
          <cell r="AJ151">
            <v>109.964</v>
          </cell>
          <cell r="AK151">
            <v>100.553609459444</v>
          </cell>
          <cell r="AL151">
            <v>99.147529428892</v>
          </cell>
          <cell r="AM151">
            <v>96.400999999999996</v>
          </cell>
          <cell r="AN151">
            <v>128.52532874685599</v>
          </cell>
          <cell r="AO151">
            <v>106.15675163233099</v>
          </cell>
          <cell r="AP151">
            <v>109.37136725386701</v>
          </cell>
          <cell r="AQ151">
            <v>112.666617298578</v>
          </cell>
          <cell r="AR151">
            <v>113.86614260552599</v>
          </cell>
          <cell r="AS151">
            <v>115.078438873354</v>
          </cell>
          <cell r="AT151">
            <v>129.564335934007</v>
          </cell>
          <cell r="AU151">
            <v>109.950532195902</v>
          </cell>
          <cell r="AV151">
            <v>115.64743931755299</v>
          </cell>
          <cell r="AW151">
            <v>118.387354131271</v>
          </cell>
          <cell r="AX151">
            <v>101.28694748603399</v>
          </cell>
          <cell r="AY151">
            <v>98.571071723987799</v>
          </cell>
        </row>
        <row r="152">
          <cell r="C152">
            <v>21009</v>
          </cell>
          <cell r="D152">
            <v>118.287250149472</v>
          </cell>
          <cell r="E152">
            <v>117.532064186055</v>
          </cell>
          <cell r="F152">
            <v>91.359015302915395</v>
          </cell>
          <cell r="G152">
            <v>89.028701216976103</v>
          </cell>
          <cell r="H152">
            <v>103.094688968611</v>
          </cell>
          <cell r="I152">
            <v>110.94804266345101</v>
          </cell>
          <cell r="J152">
            <v>89.297821729004198</v>
          </cell>
          <cell r="K152">
            <v>97.888493291404401</v>
          </cell>
          <cell r="L152">
            <v>84.905242650502203</v>
          </cell>
          <cell r="M152">
            <v>107.942932538466</v>
          </cell>
          <cell r="N152">
            <v>92.422334480386596</v>
          </cell>
          <cell r="O152">
            <v>97.293412822757205</v>
          </cell>
          <cell r="P152">
            <v>122.923679225961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</v>
          </cell>
          <cell r="AJ152">
            <v>90.197000000000003</v>
          </cell>
          <cell r="AK152">
            <v>123.975826751141</v>
          </cell>
          <cell r="AL152">
            <v>112.883176015491</v>
          </cell>
          <cell r="AM152">
            <v>99.503</v>
          </cell>
          <cell r="AN152">
            <v>122.15168264291501</v>
          </cell>
          <cell r="AO152">
            <v>113.558064060806</v>
          </cell>
          <cell r="AP152">
            <v>119.39352734841501</v>
          </cell>
          <cell r="AQ152">
            <v>120.27980763694001</v>
          </cell>
          <cell r="AR152">
            <v>121.18619306227301</v>
          </cell>
          <cell r="AS152">
            <v>122.09944779673999</v>
          </cell>
          <cell r="AT152">
            <v>108.306133793096</v>
          </cell>
          <cell r="AU152">
            <v>115.081712270249</v>
          </cell>
          <cell r="AV152">
            <v>118.163023996196</v>
          </cell>
          <cell r="AW152">
            <v>116.546596971727</v>
          </cell>
          <cell r="AX152">
            <v>113.98156834234899</v>
          </cell>
          <cell r="AY152">
            <v>114.55527756801</v>
          </cell>
        </row>
        <row r="153">
          <cell r="C153">
            <v>221</v>
          </cell>
          <cell r="D153">
            <v>96.691591222198696</v>
          </cell>
          <cell r="E153">
            <v>87.556820338884194</v>
          </cell>
          <cell r="F153">
            <v>100.686530377594</v>
          </cell>
          <cell r="G153">
            <v>98.626050324409604</v>
          </cell>
          <cell r="H153">
            <v>97.0807534894941</v>
          </cell>
          <cell r="I153">
            <v>94.037438354768497</v>
          </cell>
          <cell r="J153">
            <v>101.788433005287</v>
          </cell>
          <cell r="K153">
            <v>103.573945093483</v>
          </cell>
          <cell r="L153">
            <v>104.43567487578299</v>
          </cell>
          <cell r="M153">
            <v>106.445783835085</v>
          </cell>
          <cell r="N153">
            <v>104.551245958108</v>
          </cell>
          <cell r="O153">
            <v>104.52573312490399</v>
          </cell>
          <cell r="P153">
            <v>102.630921218522</v>
          </cell>
          <cell r="Q153">
            <v>91.933279702400199</v>
          </cell>
          <cell r="R153">
            <v>107.982024527579</v>
          </cell>
          <cell r="S153">
            <v>106.878343505676</v>
          </cell>
          <cell r="T153">
            <v>98.9006276179081</v>
          </cell>
          <cell r="U153">
            <v>99.0135895653532</v>
          </cell>
          <cell r="V153">
            <v>105.33743985248999</v>
          </cell>
          <cell r="W153">
            <v>105.24368589122101</v>
          </cell>
          <cell r="X153">
            <v>106.626078767785</v>
          </cell>
          <cell r="Y153">
            <v>104.23516867654899</v>
          </cell>
          <cell r="Z153">
            <v>105.403254338076</v>
          </cell>
          <cell r="AA153">
            <v>109.693662432463</v>
          </cell>
          <cell r="AB153">
            <v>108.123747778282</v>
          </cell>
          <cell r="AC153">
            <v>102.229775662374</v>
          </cell>
          <cell r="AD153">
            <v>113.344169225846</v>
          </cell>
          <cell r="AE153">
            <v>114.556696220017</v>
          </cell>
          <cell r="AF153">
            <v>108.921397220231</v>
          </cell>
          <cell r="AG153">
            <v>104.38371885964401</v>
          </cell>
          <cell r="AH153">
            <v>111.53300274739701</v>
          </cell>
          <cell r="AI153">
            <v>111.998715184424</v>
          </cell>
          <cell r="AJ153">
            <v>111.146497042405</v>
          </cell>
          <cell r="AK153">
            <v>114.31878302905901</v>
          </cell>
          <cell r="AL153">
            <v>109.30480641118299</v>
          </cell>
          <cell r="AM153">
            <v>113.23623315464199</v>
          </cell>
          <cell r="AN153">
            <v>112.14065140454601</v>
          </cell>
          <cell r="AO153">
            <v>104.165646530854</v>
          </cell>
          <cell r="AP153">
            <v>114.458930750512</v>
          </cell>
          <cell r="AQ153">
            <v>114.33331628100299</v>
          </cell>
          <cell r="AR153">
            <v>116.164784052911</v>
          </cell>
          <cell r="AS153">
            <v>111.698672171417</v>
          </cell>
          <cell r="AT153">
            <v>118.270726212128</v>
          </cell>
          <cell r="AU153">
            <v>119.793353228063</v>
          </cell>
          <cell r="AV153">
            <v>118.167360098404</v>
          </cell>
          <cell r="AW153">
            <v>122.853620951772</v>
          </cell>
          <cell r="AX153">
            <v>114.03610275468399</v>
          </cell>
          <cell r="AY153">
            <v>125.327404173525</v>
          </cell>
        </row>
        <row r="154">
          <cell r="C154">
            <v>22111</v>
          </cell>
          <cell r="D154">
            <v>85.698816345969504</v>
          </cell>
          <cell r="E154">
            <v>79.3008130738923</v>
          </cell>
          <cell r="F154">
            <v>100.920795767621</v>
          </cell>
          <cell r="G154">
            <v>105.148430781252</v>
          </cell>
          <cell r="H154">
            <v>106.450955954439</v>
          </cell>
          <cell r="I154">
            <v>101.126110643462</v>
          </cell>
          <cell r="J154">
            <v>93.515924388860896</v>
          </cell>
          <cell r="K154">
            <v>106.149703769591</v>
          </cell>
          <cell r="L154">
            <v>107.727620132841</v>
          </cell>
          <cell r="M154">
            <v>109.056228693213</v>
          </cell>
          <cell r="N154">
            <v>105.224715869603</v>
          </cell>
          <cell r="O154">
            <v>99.6798845792555</v>
          </cell>
          <cell r="P154">
            <v>94.718611030645604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111.96570648219701</v>
          </cell>
          <cell r="AJ154">
            <v>118.018</v>
          </cell>
          <cell r="AK154">
            <v>127.33783561583201</v>
          </cell>
          <cell r="AL154">
            <v>127.16745415971</v>
          </cell>
          <cell r="AM154">
            <v>106.709</v>
          </cell>
          <cell r="AN154">
            <v>102.013769617923</v>
          </cell>
          <cell r="AO154">
            <v>104.248294075831</v>
          </cell>
          <cell r="AP154">
            <v>101.423910343584</v>
          </cell>
          <cell r="AQ154">
            <v>101.40343131287899</v>
          </cell>
          <cell r="AR154">
            <v>105.214358562584</v>
          </cell>
          <cell r="AS154">
            <v>106.00606892227199</v>
          </cell>
          <cell r="AT154">
            <v>104.655461789428</v>
          </cell>
          <cell r="AU154">
            <v>113.676203617065</v>
          </cell>
          <cell r="AV154">
            <v>116.591467108618</v>
          </cell>
          <cell r="AW154">
            <v>123.734528671547</v>
          </cell>
          <cell r="AX154">
            <v>134.83704595789001</v>
          </cell>
          <cell r="AY154">
            <v>135.57282930942699</v>
          </cell>
        </row>
        <row r="155">
          <cell r="C155">
            <v>22112</v>
          </cell>
          <cell r="D155">
            <v>96.075627478719497</v>
          </cell>
          <cell r="E155">
            <v>89.135071421745494</v>
          </cell>
          <cell r="F155">
            <v>107.017393506199</v>
          </cell>
          <cell r="G155">
            <v>103.23695150958299</v>
          </cell>
          <cell r="H155">
            <v>100.02406105660801</v>
          </cell>
          <cell r="I155">
            <v>98.216356902112196</v>
          </cell>
          <cell r="J155">
            <v>102.492375594257</v>
          </cell>
          <cell r="K155">
            <v>107.778422453167</v>
          </cell>
          <cell r="L155">
            <v>109.262921822324</v>
          </cell>
          <cell r="M155">
            <v>101.912064553406</v>
          </cell>
          <cell r="N155">
            <v>96.902080685291295</v>
          </cell>
          <cell r="O155">
            <v>87.946673016587496</v>
          </cell>
          <cell r="P155">
            <v>97.487321050522894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</v>
          </cell>
          <cell r="AJ155">
            <v>96.307000000000002</v>
          </cell>
          <cell r="AK155">
            <v>94.794263772245202</v>
          </cell>
          <cell r="AL155">
            <v>93.628251341096103</v>
          </cell>
          <cell r="AM155">
            <v>99.31</v>
          </cell>
          <cell r="AN155">
            <v>100.69283370513099</v>
          </cell>
          <cell r="AO155">
            <v>97.1063032908921</v>
          </cell>
          <cell r="AP155">
            <v>102.97393013272401</v>
          </cell>
          <cell r="AQ155">
            <v>96.381239555494602</v>
          </cell>
          <cell r="AR155">
            <v>92.399685761207493</v>
          </cell>
          <cell r="AS155">
            <v>95.926544057927899</v>
          </cell>
          <cell r="AT155">
            <v>101.307615441783</v>
          </cell>
          <cell r="AU155">
            <v>106.079233111063</v>
          </cell>
          <cell r="AV155">
            <v>104.898611254317</v>
          </cell>
          <cell r="AW155">
            <v>104.43072774768</v>
          </cell>
          <cell r="AX155">
            <v>86.402182824520295</v>
          </cell>
          <cell r="AY155">
            <v>96.455327698490095</v>
          </cell>
        </row>
        <row r="156">
          <cell r="C156">
            <v>22191</v>
          </cell>
          <cell r="D156">
            <v>106.329899865998</v>
          </cell>
          <cell r="E156">
            <v>87.598461508403602</v>
          </cell>
          <cell r="F156">
            <v>97.023278814210798</v>
          </cell>
          <cell r="G156">
            <v>94.453844241536999</v>
          </cell>
          <cell r="H156">
            <v>92.476199394870804</v>
          </cell>
          <cell r="I156">
            <v>97.193216246460494</v>
          </cell>
          <cell r="J156">
            <v>93.721221496034204</v>
          </cell>
          <cell r="K156">
            <v>92.235279533736502</v>
          </cell>
          <cell r="L156">
            <v>89.547810398225195</v>
          </cell>
          <cell r="M156">
            <v>125.107581901637</v>
          </cell>
          <cell r="N156">
            <v>112.019489177133</v>
          </cell>
          <cell r="O156">
            <v>112.293717421753</v>
          </cell>
          <cell r="P156">
            <v>112.775151192762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99.721695079950095</v>
          </cell>
          <cell r="AJ156">
            <v>94.852000000000004</v>
          </cell>
          <cell r="AK156">
            <v>133.49165020699701</v>
          </cell>
          <cell r="AL156">
            <v>115.66336928124301</v>
          </cell>
          <cell r="AM156">
            <v>120.967</v>
          </cell>
          <cell r="AN156">
            <v>119.15614121688201</v>
          </cell>
          <cell r="AO156">
            <v>101.13806436619799</v>
          </cell>
          <cell r="AP156">
            <v>105.81911742215701</v>
          </cell>
          <cell r="AQ156">
            <v>109.844598142146</v>
          </cell>
          <cell r="AR156">
            <v>113.083519859102</v>
          </cell>
          <cell r="AS156">
            <v>113.977407699599</v>
          </cell>
          <cell r="AT156">
            <v>114.39731969917401</v>
          </cell>
          <cell r="AU156">
            <v>114.817231698748</v>
          </cell>
          <cell r="AV156">
            <v>105.535672780165</v>
          </cell>
          <cell r="AW156">
            <v>140.00451387883001</v>
          </cell>
          <cell r="AX156">
            <v>153.27831031912899</v>
          </cell>
          <cell r="AY156">
            <v>168.13569243905101</v>
          </cell>
        </row>
        <row r="157">
          <cell r="C157">
            <v>22192</v>
          </cell>
          <cell r="D157">
            <v>95.981911634913004</v>
          </cell>
          <cell r="E157">
            <v>88.459176075373705</v>
          </cell>
          <cell r="F157">
            <v>103.954776141221</v>
          </cell>
          <cell r="G157">
            <v>101.866430698212</v>
          </cell>
          <cell r="H157">
            <v>96.630154089146799</v>
          </cell>
          <cell r="I157">
            <v>88.803806073608101</v>
          </cell>
          <cell r="J157">
            <v>105.09902159145101</v>
          </cell>
          <cell r="K157">
            <v>101.478795790033</v>
          </cell>
          <cell r="L157">
            <v>101.831287735784</v>
          </cell>
          <cell r="M157">
            <v>103.730714185633</v>
          </cell>
          <cell r="N157">
            <v>104.69342810500601</v>
          </cell>
          <cell r="O157">
            <v>107.470497879617</v>
          </cell>
          <cell r="P157">
            <v>104.24968340369701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</v>
          </cell>
          <cell r="AJ157">
            <v>108.905</v>
          </cell>
          <cell r="AK157">
            <v>108.810023109553</v>
          </cell>
          <cell r="AL157">
            <v>104.730576723407</v>
          </cell>
          <cell r="AM157">
            <v>114.345</v>
          </cell>
          <cell r="AN157">
            <v>114.855625483034</v>
          </cell>
          <cell r="AO157">
            <v>102.961420086502</v>
          </cell>
          <cell r="AP157">
            <v>117.664947621427</v>
          </cell>
          <cell r="AQ157">
            <v>115.79649402363501</v>
          </cell>
          <cell r="AR157">
            <v>119.64353002694</v>
          </cell>
          <cell r="AS157">
            <v>110.161845797073</v>
          </cell>
          <cell r="AT157">
            <v>122.228394898057</v>
          </cell>
          <cell r="AU157">
            <v>121.214167278658</v>
          </cell>
          <cell r="AV157">
            <v>118.546715481851</v>
          </cell>
          <cell r="AW157">
            <v>123.225260908751</v>
          </cell>
          <cell r="AX157">
            <v>108.420915447081</v>
          </cell>
          <cell r="AY157">
            <v>124.48784642439</v>
          </cell>
        </row>
        <row r="158">
          <cell r="C158">
            <v>22193</v>
          </cell>
          <cell r="D158">
            <v>89.465049496836997</v>
          </cell>
          <cell r="E158">
            <v>90.230805263711204</v>
          </cell>
          <cell r="F158">
            <v>96.924573644252007</v>
          </cell>
          <cell r="G158">
            <v>86.627907669387199</v>
          </cell>
          <cell r="H158">
            <v>90.727351628503996</v>
          </cell>
          <cell r="I158">
            <v>100.160818370737</v>
          </cell>
          <cell r="J158">
            <v>99.850925312977495</v>
          </cell>
          <cell r="K158">
            <v>111.27772957601</v>
          </cell>
          <cell r="L158">
            <v>121.69320598121401</v>
          </cell>
          <cell r="M158">
            <v>104.259716717936</v>
          </cell>
          <cell r="N158">
            <v>107.391119856176</v>
          </cell>
          <cell r="O158">
            <v>101.390796482258</v>
          </cell>
          <cell r="P158">
            <v>91.177328404087106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</v>
          </cell>
          <cell r="AJ158">
            <v>117.676</v>
          </cell>
          <cell r="AK158">
            <v>112.128714000439</v>
          </cell>
          <cell r="AL158">
            <v>105.17110665208899</v>
          </cell>
          <cell r="AM158">
            <v>97.391999999999996</v>
          </cell>
          <cell r="AN158">
            <v>105.79992495595999</v>
          </cell>
          <cell r="AO158">
            <v>104.53060835619399</v>
          </cell>
          <cell r="AP158">
            <v>121.69256520123599</v>
          </cell>
          <cell r="AQ158">
            <v>118.478252636883</v>
          </cell>
          <cell r="AR158">
            <v>116.55780032793901</v>
          </cell>
          <cell r="AS158">
            <v>126.507798945521</v>
          </cell>
          <cell r="AT158">
            <v>124.01225185432099</v>
          </cell>
          <cell r="AU158">
            <v>124.808071878288</v>
          </cell>
          <cell r="AV158">
            <v>128.339034013229</v>
          </cell>
          <cell r="AW158">
            <v>118.32518448899999</v>
          </cell>
          <cell r="AX158">
            <v>97.692350262114999</v>
          </cell>
          <cell r="AY158">
            <v>98.8552944662176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94.483023004037605</v>
          </cell>
          <cell r="G159">
            <v>95.433648259035195</v>
          </cell>
          <cell r="H159">
            <v>100.74251678330801</v>
          </cell>
          <cell r="I159">
            <v>100.60046798022699</v>
          </cell>
          <cell r="J159">
            <v>101.484737692736</v>
          </cell>
          <cell r="K159">
            <v>110.287580584594</v>
          </cell>
          <cell r="L159">
            <v>108.24904215321401</v>
          </cell>
          <cell r="M159">
            <v>104.198918379779</v>
          </cell>
          <cell r="N159">
            <v>98.193283166907406</v>
          </cell>
          <cell r="O159">
            <v>96.6950612808279</v>
          </cell>
          <cell r="P159">
            <v>103.152464743519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</v>
          </cell>
          <cell r="AJ159">
            <v>122.036</v>
          </cell>
          <cell r="AK159">
            <v>117.096687708907</v>
          </cell>
          <cell r="AL159">
            <v>115.58071590322299</v>
          </cell>
          <cell r="AM159">
            <v>119.922</v>
          </cell>
          <cell r="AN159">
            <v>109.509647449439</v>
          </cell>
          <cell r="AO159">
            <v>110.181181434995</v>
          </cell>
          <cell r="AP159">
            <v>112.31485461928401</v>
          </cell>
          <cell r="AQ159">
            <v>117.697324927157</v>
          </cell>
          <cell r="AR159">
            <v>114.551034141458</v>
          </cell>
          <cell r="AS159">
            <v>109.68624089977</v>
          </cell>
          <cell r="AT159">
            <v>112.710616361208</v>
          </cell>
          <cell r="AU159">
            <v>119.40233310745</v>
          </cell>
          <cell r="AV159">
            <v>120.119739250167</v>
          </cell>
          <cell r="AW159">
            <v>115.722275808538</v>
          </cell>
          <cell r="AX159">
            <v>111.39405903333</v>
          </cell>
          <cell r="AY159">
            <v>117.390270553345</v>
          </cell>
        </row>
        <row r="160">
          <cell r="C160">
            <v>222</v>
          </cell>
          <cell r="D160">
            <v>98.864336995902605</v>
          </cell>
          <cell r="E160">
            <v>94.326572192663207</v>
          </cell>
          <cell r="F160">
            <v>94.798682120501198</v>
          </cell>
          <cell r="G160">
            <v>90.416155544425493</v>
          </cell>
          <cell r="H160">
            <v>104.331798777351</v>
          </cell>
          <cell r="I160">
            <v>100.007452527406</v>
          </cell>
          <cell r="J160">
            <v>103.398410051995</v>
          </cell>
          <cell r="K160">
            <v>101.756796344018</v>
          </cell>
          <cell r="L160">
            <v>104.82663906409201</v>
          </cell>
          <cell r="M160">
            <v>103.084483896851</v>
          </cell>
          <cell r="N160">
            <v>102.48481187358399</v>
          </cell>
          <cell r="O160">
            <v>101.703860611209</v>
          </cell>
          <cell r="P160">
            <v>99.417662580915703</v>
          </cell>
          <cell r="Q160">
            <v>98.150663924719893</v>
          </cell>
          <cell r="R160">
            <v>96.577995659763303</v>
          </cell>
          <cell r="S160">
            <v>92.105356031846497</v>
          </cell>
          <cell r="T160">
            <v>110.183129338066</v>
          </cell>
          <cell r="U160">
            <v>103.567608014746</v>
          </cell>
          <cell r="V160">
            <v>104.091325271381</v>
          </cell>
          <cell r="W160">
            <v>107.406759155149</v>
          </cell>
          <cell r="X160">
            <v>107.163750255415</v>
          </cell>
          <cell r="Y160">
            <v>110.888152828732</v>
          </cell>
          <cell r="Z160">
            <v>108.858291339453</v>
          </cell>
          <cell r="AA160">
            <v>105.280523211542</v>
          </cell>
          <cell r="AB160">
            <v>100.865291331902</v>
          </cell>
          <cell r="AC160">
            <v>100.517995753375</v>
          </cell>
          <cell r="AD160">
            <v>98.335033127068499</v>
          </cell>
          <cell r="AE160">
            <v>93.385624060562193</v>
          </cell>
          <cell r="AF160">
            <v>109.14095308021</v>
          </cell>
          <cell r="AG160">
            <v>108.142875560749</v>
          </cell>
          <cell r="AH160">
            <v>111.12145762122999</v>
          </cell>
          <cell r="AI160">
            <v>110.37515655418601</v>
          </cell>
          <cell r="AJ160">
            <v>111.303672007161</v>
          </cell>
          <cell r="AK160">
            <v>113.891394738302</v>
          </cell>
          <cell r="AL160">
            <v>111.73932284081501</v>
          </cell>
          <cell r="AM160">
            <v>110.063407114151</v>
          </cell>
          <cell r="AN160">
            <v>103.80474909178101</v>
          </cell>
          <cell r="AO160">
            <v>104.43892256703801</v>
          </cell>
          <cell r="AP160">
            <v>103.01518175256599</v>
          </cell>
          <cell r="AQ160">
            <v>99.738133349807896</v>
          </cell>
          <cell r="AR160">
            <v>108.147903690276</v>
          </cell>
          <cell r="AS160">
            <v>111.871041498186</v>
          </cell>
          <cell r="AT160">
            <v>115.647615969084</v>
          </cell>
          <cell r="AU160">
            <v>115.084853874221</v>
          </cell>
          <cell r="AV160">
            <v>117.503333707732</v>
          </cell>
          <cell r="AW160">
            <v>120.459110784437</v>
          </cell>
          <cell r="AX160">
            <v>115.096195979304</v>
          </cell>
          <cell r="AY160">
            <v>115.984450383321</v>
          </cell>
        </row>
        <row r="161">
          <cell r="C161">
            <v>22201</v>
          </cell>
          <cell r="D161">
            <v>101.60410689795199</v>
          </cell>
          <cell r="E161">
            <v>96.090826999497295</v>
          </cell>
          <cell r="F161">
            <v>77.0718049351768</v>
          </cell>
          <cell r="G161">
            <v>78.6176295807483</v>
          </cell>
          <cell r="H161">
            <v>104.95310481420699</v>
          </cell>
          <cell r="I161">
            <v>106.528005891826</v>
          </cell>
          <cell r="J161">
            <v>105.356243143586</v>
          </cell>
          <cell r="K161">
            <v>103.499708302949</v>
          </cell>
          <cell r="L161">
            <v>106.04580408843</v>
          </cell>
          <cell r="M161">
            <v>112.15440816884301</v>
          </cell>
          <cell r="N161">
            <v>104.087210122898</v>
          </cell>
          <cell r="O161">
            <v>103.991147053888</v>
          </cell>
          <cell r="P161">
            <v>102.17698619119101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112.24846236286299</v>
          </cell>
          <cell r="AJ161">
            <v>112.955</v>
          </cell>
          <cell r="AK161">
            <v>123.73834567773299</v>
          </cell>
          <cell r="AL161">
            <v>114.087476064996</v>
          </cell>
          <cell r="AM161">
            <v>112.666</v>
          </cell>
          <cell r="AN161">
            <v>107.14818708532199</v>
          </cell>
          <cell r="AO161">
            <v>105.928855439667</v>
          </cell>
          <cell r="AP161">
            <v>90.884075623073002</v>
          </cell>
          <cell r="AQ161">
            <v>89.568103972811102</v>
          </cell>
          <cell r="AR161">
            <v>116.21193243902501</v>
          </cell>
          <cell r="AS161">
            <v>109.968273254834</v>
          </cell>
          <cell r="AT161">
            <v>110.593950945364</v>
          </cell>
          <cell r="AU161">
            <v>111.36749667008201</v>
          </cell>
          <cell r="AV161">
            <v>113.306607108885</v>
          </cell>
          <cell r="AW161">
            <v>124.386855766121</v>
          </cell>
          <cell r="AX161">
            <v>125.40563300001099</v>
          </cell>
          <cell r="AY161">
            <v>124.14185818111601</v>
          </cell>
        </row>
        <row r="162">
          <cell r="C162">
            <v>22202</v>
          </cell>
          <cell r="D162">
            <v>101.73121146558201</v>
          </cell>
          <cell r="E162">
            <v>103.770519068767</v>
          </cell>
          <cell r="F162">
            <v>86.796145218079602</v>
          </cell>
          <cell r="G162">
            <v>81.817276452709606</v>
          </cell>
          <cell r="H162">
            <v>104.99657549776001</v>
          </cell>
          <cell r="I162">
            <v>99.009323351557597</v>
          </cell>
          <cell r="J162">
            <v>98.985454855248904</v>
          </cell>
          <cell r="K162">
            <v>110.11582697710401</v>
          </cell>
          <cell r="L162">
            <v>106.71391846082</v>
          </cell>
          <cell r="M162">
            <v>103.056128803772</v>
          </cell>
          <cell r="N162">
            <v>104.82091012861299</v>
          </cell>
          <cell r="O162">
            <v>98.186709719986695</v>
          </cell>
          <cell r="P162">
            <v>102.304807418582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</v>
          </cell>
          <cell r="AJ162">
            <v>113.667</v>
          </cell>
          <cell r="AK162">
            <v>113.70034489355599</v>
          </cell>
          <cell r="AL162">
            <v>114.891666913633</v>
          </cell>
          <cell r="AM162">
            <v>106.377</v>
          </cell>
          <cell r="AN162">
            <v>107.128720482216</v>
          </cell>
          <cell r="AO162">
            <v>110.295232811554</v>
          </cell>
          <cell r="AP162">
            <v>89.661343970842196</v>
          </cell>
          <cell r="AQ162">
            <v>93.141715041237802</v>
          </cell>
          <cell r="AR162">
            <v>106.94623985542999</v>
          </cell>
          <cell r="AS162">
            <v>94.484112020574102</v>
          </cell>
          <cell r="AT162">
            <v>106.84869242532</v>
          </cell>
          <cell r="AU162">
            <v>113.87312822695201</v>
          </cell>
          <cell r="AV162">
            <v>114.665659555377</v>
          </cell>
          <cell r="AW162">
            <v>113.409712780283</v>
          </cell>
          <cell r="AX162">
            <v>113.67386633680999</v>
          </cell>
          <cell r="AY162">
            <v>120.72023510566601</v>
          </cell>
        </row>
        <row r="163">
          <cell r="C163">
            <v>22203</v>
          </cell>
          <cell r="D163">
            <v>107.082318913546</v>
          </cell>
          <cell r="E163">
            <v>96.260982556104807</v>
          </cell>
          <cell r="F163">
            <v>102.056940582095</v>
          </cell>
          <cell r="G163">
            <v>97.4327954807504</v>
          </cell>
          <cell r="H163">
            <v>102.79423262288999</v>
          </cell>
          <cell r="I163">
            <v>97.906381782548607</v>
          </cell>
          <cell r="J163">
            <v>103.466234727311</v>
          </cell>
          <cell r="K163">
            <v>104.290916670833</v>
          </cell>
          <cell r="L163">
            <v>105.115583384025</v>
          </cell>
          <cell r="M163">
            <v>99.728694637707704</v>
          </cell>
          <cell r="N163">
            <v>90.358374354840507</v>
          </cell>
          <cell r="O163">
            <v>93.506544287348405</v>
          </cell>
          <cell r="P163">
            <v>107.686086271485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</v>
          </cell>
          <cell r="AJ163">
            <v>111.964</v>
          </cell>
          <cell r="AK163">
            <v>110.029234628853</v>
          </cell>
          <cell r="AL163">
            <v>99.039630895170603</v>
          </cell>
          <cell r="AM163">
            <v>101.307</v>
          </cell>
          <cell r="AN163">
            <v>109.61268289852801</v>
          </cell>
          <cell r="AO163">
            <v>104.56488640591201</v>
          </cell>
          <cell r="AP163">
            <v>114.063074522481</v>
          </cell>
          <cell r="AQ163">
            <v>110.581799175169</v>
          </cell>
          <cell r="AR163">
            <v>113.210558087398</v>
          </cell>
          <cell r="AS163">
            <v>110.379217173416</v>
          </cell>
          <cell r="AT163">
            <v>110.468256022868</v>
          </cell>
          <cell r="AU163">
            <v>111.732386462322</v>
          </cell>
          <cell r="AV163">
            <v>116.46782454976901</v>
          </cell>
          <cell r="AW163">
            <v>116.202256972399</v>
          </cell>
          <cell r="AX163">
            <v>99.229965122670805</v>
          </cell>
          <cell r="AY163">
            <v>103.275740504564</v>
          </cell>
        </row>
        <row r="164">
          <cell r="C164">
            <v>22204</v>
          </cell>
          <cell r="D164">
            <v>101.873128279726</v>
          </cell>
          <cell r="E164">
            <v>94.118724679812203</v>
          </cell>
          <cell r="F164">
            <v>93.760121698069895</v>
          </cell>
          <cell r="G164">
            <v>97.932224212383105</v>
          </cell>
          <cell r="H164">
            <v>104.774691542078</v>
          </cell>
          <cell r="I164">
            <v>82.771682225291997</v>
          </cell>
          <cell r="J164">
            <v>95.663610837076405</v>
          </cell>
          <cell r="K164">
            <v>101.403750720029</v>
          </cell>
          <cell r="L164">
            <v>108.466809010606</v>
          </cell>
          <cell r="M164">
            <v>102.657662739364</v>
          </cell>
          <cell r="N164">
            <v>110.445362932851</v>
          </cell>
          <cell r="O164">
            <v>106.132231122711</v>
          </cell>
          <cell r="P164">
            <v>102.447524409083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</v>
          </cell>
          <cell r="AJ164">
            <v>115.53400000000001</v>
          </cell>
          <cell r="AK164">
            <v>113.260723014902</v>
          </cell>
          <cell r="AL164">
            <v>121.05649373457101</v>
          </cell>
          <cell r="AM164">
            <v>114.986</v>
          </cell>
          <cell r="AN164">
            <v>110.047703612086</v>
          </cell>
          <cell r="AO164">
            <v>111.208245002578</v>
          </cell>
          <cell r="AP164">
            <v>111.827017390477</v>
          </cell>
          <cell r="AQ164">
            <v>109.187905010733</v>
          </cell>
          <cell r="AR164">
            <v>105.61673301210899</v>
          </cell>
          <cell r="AS164">
            <v>112.071712659917</v>
          </cell>
          <cell r="AT164">
            <v>112.442310177224</v>
          </cell>
          <cell r="AU164">
            <v>113.839988384286</v>
          </cell>
          <cell r="AV164">
            <v>116.833802840895</v>
          </cell>
          <cell r="AW164">
            <v>117.52813791776801</v>
          </cell>
          <cell r="AX164">
            <v>119.49803362786599</v>
          </cell>
          <cell r="AY164">
            <v>119.939587962901</v>
          </cell>
        </row>
        <row r="165">
          <cell r="C165">
            <v>22205</v>
          </cell>
          <cell r="D165">
            <v>91.414266826114101</v>
          </cell>
          <cell r="E165">
            <v>79.337056366235103</v>
          </cell>
          <cell r="F165">
            <v>113.5259990521</v>
          </cell>
          <cell r="G165">
            <v>96.069848822701999</v>
          </cell>
          <cell r="H165">
            <v>162.06347521234201</v>
          </cell>
          <cell r="I165">
            <v>97.7948815504636</v>
          </cell>
          <cell r="J165">
            <v>100.464727086202</v>
          </cell>
          <cell r="K165">
            <v>85.880843095472798</v>
          </cell>
          <cell r="L165">
            <v>100.281766199419</v>
          </cell>
          <cell r="M165">
            <v>82.080560331515997</v>
          </cell>
          <cell r="N165">
            <v>105.209087256228</v>
          </cell>
          <cell r="O165">
            <v>85.877488201205793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93.367987536945904</v>
          </cell>
          <cell r="AJ165">
            <v>102.07299999999999</v>
          </cell>
          <cell r="AK165">
            <v>92.706668268146402</v>
          </cell>
          <cell r="AL165">
            <v>107.359190318374</v>
          </cell>
          <cell r="AM165">
            <v>91.364999999999995</v>
          </cell>
          <cell r="AN165">
            <v>96.121972041285801</v>
          </cell>
          <cell r="AO165">
            <v>96.294551892694599</v>
          </cell>
          <cell r="AP165">
            <v>103.583761792457</v>
          </cell>
          <cell r="AQ165">
            <v>99.498854550823296</v>
          </cell>
          <cell r="AR165">
            <v>113.32665477198699</v>
          </cell>
          <cell r="AS165">
            <v>129.69092654814901</v>
          </cell>
          <cell r="AT165">
            <v>127.449428470388</v>
          </cell>
          <cell r="AU165">
            <v>105.48375100376499</v>
          </cell>
          <cell r="AV165">
            <v>107.043822199538</v>
          </cell>
          <cell r="AW165">
            <v>109.44822007595</v>
          </cell>
          <cell r="AX165">
            <v>109.025971884561</v>
          </cell>
          <cell r="AY165">
            <v>95.418228338663994</v>
          </cell>
        </row>
        <row r="166">
          <cell r="C166">
            <v>22209</v>
          </cell>
          <cell r="D166">
            <v>92.367963644556298</v>
          </cell>
          <cell r="E166">
            <v>93.229167704420504</v>
          </cell>
          <cell r="F166">
            <v>95.024306427378406</v>
          </cell>
          <cell r="G166">
            <v>90.258093712169796</v>
          </cell>
          <cell r="H166">
            <v>93.723138927672807</v>
          </cell>
          <cell r="I166">
            <v>100.92219486678</v>
          </cell>
          <cell r="J166">
            <v>104.660681927225</v>
          </cell>
          <cell r="K166">
            <v>100.63768104938799</v>
          </cell>
          <cell r="L166">
            <v>104.29686529032401</v>
          </cell>
          <cell r="M166">
            <v>105.856705542098</v>
          </cell>
          <cell r="N166">
            <v>108.91466463205499</v>
          </cell>
          <cell r="O166">
            <v>110.10853627593301</v>
          </cell>
          <cell r="P166">
            <v>92.888766349744103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109.14451005497401</v>
          </cell>
          <cell r="AJ166">
            <v>111.092</v>
          </cell>
          <cell r="AK166">
            <v>116.790180934796</v>
          </cell>
          <cell r="AL166">
            <v>119.378732311734</v>
          </cell>
          <cell r="AM166">
            <v>119.294</v>
          </cell>
          <cell r="AN166">
            <v>98.475625763400799</v>
          </cell>
          <cell r="AO166">
            <v>103.54633569140999</v>
          </cell>
          <cell r="AP166">
            <v>101.911367548809</v>
          </cell>
          <cell r="AQ166">
            <v>96.699837483855006</v>
          </cell>
          <cell r="AR166">
            <v>100.533398498792</v>
          </cell>
          <cell r="AS166">
            <v>113.75209624148999</v>
          </cell>
          <cell r="AT166">
            <v>121.27259543732301</v>
          </cell>
          <cell r="AU166">
            <v>121.310085800769</v>
          </cell>
          <cell r="AV166">
            <v>122.69427691843001</v>
          </cell>
          <cell r="AW166">
            <v>125.72411556505</v>
          </cell>
          <cell r="AX166">
            <v>123.364947129857</v>
          </cell>
          <cell r="AY166">
            <v>124.500751012585</v>
          </cell>
        </row>
        <row r="167">
          <cell r="C167">
            <v>231</v>
          </cell>
          <cell r="D167">
            <v>83.476143434295196</v>
          </cell>
          <cell r="E167">
            <v>85.004799695871895</v>
          </cell>
          <cell r="F167">
            <v>90.540353688149494</v>
          </cell>
          <cell r="G167">
            <v>88.888081929023997</v>
          </cell>
          <cell r="H167">
            <v>98.932665633519207</v>
          </cell>
          <cell r="I167">
            <v>96.783884830691505</v>
          </cell>
          <cell r="J167">
            <v>101.224633510098</v>
          </cell>
          <cell r="K167">
            <v>106.386375724147</v>
          </cell>
          <cell r="L167">
            <v>112.527350315812</v>
          </cell>
          <cell r="M167">
            <v>107.732931629514</v>
          </cell>
          <cell r="N167">
            <v>112.596563375174</v>
          </cell>
          <cell r="O167">
            <v>115.906216233704</v>
          </cell>
          <cell r="P167">
            <v>107.24005878481699</v>
          </cell>
          <cell r="Q167">
            <v>106.284962667621</v>
          </cell>
          <cell r="R167">
            <v>112.09887830413</v>
          </cell>
          <cell r="S167">
            <v>108.638999030158</v>
          </cell>
          <cell r="T167">
            <v>113.48902261494401</v>
          </cell>
          <cell r="U167">
            <v>116.859826823904</v>
          </cell>
          <cell r="V167">
            <v>121.301650183974</v>
          </cell>
          <cell r="W167">
            <v>113.92711980233901</v>
          </cell>
          <cell r="X167">
            <v>118.538556629745</v>
          </cell>
          <cell r="Y167">
            <v>122.985130825018</v>
          </cell>
          <cell r="Z167">
            <v>120.556214603486</v>
          </cell>
          <cell r="AA167">
            <v>124.10748576748701</v>
          </cell>
          <cell r="AB167">
            <v>109.17811472205</v>
          </cell>
          <cell r="AC167">
            <v>110.33780414736999</v>
          </cell>
          <cell r="AD167">
            <v>118.033673676454</v>
          </cell>
          <cell r="AE167">
            <v>117.955646212142</v>
          </cell>
          <cell r="AF167">
            <v>123.152469957031</v>
          </cell>
          <cell r="AG167">
            <v>126.24684586727101</v>
          </cell>
          <cell r="AH167">
            <v>133.689734839978</v>
          </cell>
          <cell r="AI167">
            <v>126.981453464319</v>
          </cell>
          <cell r="AJ167">
            <v>130.87393743550601</v>
          </cell>
          <cell r="AK167">
            <v>136.00178171684499</v>
          </cell>
          <cell r="AL167">
            <v>131.98506977939499</v>
          </cell>
          <cell r="AM167">
            <v>139.094380682582</v>
          </cell>
          <cell r="AN167">
            <v>120.483054328539</v>
          </cell>
          <cell r="AO167">
            <v>120.16129429977801</v>
          </cell>
          <cell r="AP167">
            <v>123.72004023797</v>
          </cell>
          <cell r="AQ167">
            <v>127.109393659251</v>
          </cell>
          <cell r="AR167">
            <v>133.03747104609999</v>
          </cell>
          <cell r="AS167">
            <v>131.70208000143899</v>
          </cell>
          <cell r="AT167">
            <v>133.376917427595</v>
          </cell>
          <cell r="AU167">
            <v>133.71851109948901</v>
          </cell>
          <cell r="AV167">
            <v>131.82279685235301</v>
          </cell>
          <cell r="AW167">
            <v>126.29583020709801</v>
          </cell>
          <cell r="AX167">
            <v>126.464937694008</v>
          </cell>
          <cell r="AY167">
            <v>127.45258305186999</v>
          </cell>
        </row>
        <row r="168">
          <cell r="C168">
            <v>23101</v>
          </cell>
          <cell r="D168">
            <v>82.922522497216605</v>
          </cell>
          <cell r="E168">
            <v>82.889451661010995</v>
          </cell>
          <cell r="F168">
            <v>86.336381234758704</v>
          </cell>
          <cell r="G168">
            <v>82.653957310867995</v>
          </cell>
          <cell r="H168">
            <v>102.556509267282</v>
          </cell>
          <cell r="I168">
            <v>95.759620759647106</v>
          </cell>
          <cell r="J168">
            <v>99.974014841152098</v>
          </cell>
          <cell r="K168">
            <v>104.375334288339</v>
          </cell>
          <cell r="L168">
            <v>118.62202936115</v>
          </cell>
          <cell r="M168">
            <v>105.432162649058</v>
          </cell>
          <cell r="N168">
            <v>117.60228978635899</v>
          </cell>
          <cell r="O168">
            <v>120.875726343159</v>
          </cell>
          <cell r="P168">
            <v>106.52883352459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</v>
          </cell>
          <cell r="AJ168">
            <v>137.96199999999999</v>
          </cell>
          <cell r="AK168">
            <v>133.09729674713401</v>
          </cell>
          <cell r="AL168">
            <v>137.852754634707</v>
          </cell>
          <cell r="AM168">
            <v>145.05799999999999</v>
          </cell>
          <cell r="AN168">
            <v>124.011112446502</v>
          </cell>
          <cell r="AO168">
            <v>115.825347267189</v>
          </cell>
          <cell r="AP168">
            <v>111.699317721827</v>
          </cell>
          <cell r="AQ168">
            <v>119.84253852619101</v>
          </cell>
          <cell r="AR168">
            <v>123.32096050597001</v>
          </cell>
          <cell r="AS168">
            <v>128.214125892559</v>
          </cell>
          <cell r="AT168">
            <v>122.149355106939</v>
          </cell>
          <cell r="AU168">
            <v>127.536051961073</v>
          </cell>
          <cell r="AV168">
            <v>135.87618203168199</v>
          </cell>
          <cell r="AW168">
            <v>129.53034662999599</v>
          </cell>
          <cell r="AX168">
            <v>132.69409519067801</v>
          </cell>
          <cell r="AY168">
            <v>139.08239216477199</v>
          </cell>
        </row>
        <row r="169">
          <cell r="C169">
            <v>23109</v>
          </cell>
          <cell r="D169">
            <v>83.833864494420595</v>
          </cell>
          <cell r="E169">
            <v>86.371627593598703</v>
          </cell>
          <cell r="F169">
            <v>93.256742072412393</v>
          </cell>
          <cell r="G169">
            <v>92.916249070116706</v>
          </cell>
          <cell r="H169">
            <v>96.591126324621101</v>
          </cell>
          <cell r="I169">
            <v>97.445711009585395</v>
          </cell>
          <cell r="J169">
            <v>102.032718259257</v>
          </cell>
          <cell r="K169">
            <v>107.685806121721</v>
          </cell>
          <cell r="L169">
            <v>108.58928565242</v>
          </cell>
          <cell r="M169">
            <v>109.219568900018</v>
          </cell>
          <cell r="N169">
            <v>109.362123276221</v>
          </cell>
          <cell r="O169">
            <v>112.69517722560801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128.53243740786101</v>
          </cell>
          <cell r="AJ169">
            <v>126.294</v>
          </cell>
          <cell r="AK169">
            <v>137.87850886514599</v>
          </cell>
          <cell r="AL169">
            <v>128.19367695743901</v>
          </cell>
          <cell r="AM169">
            <v>135.24100000000001</v>
          </cell>
          <cell r="AN169">
            <v>118.20340663891</v>
          </cell>
          <cell r="AO169">
            <v>122.962957794172</v>
          </cell>
          <cell r="AP169">
            <v>131.48720602588099</v>
          </cell>
          <cell r="AQ169">
            <v>131.804857554987</v>
          </cell>
          <cell r="AR169">
            <v>139.315774878822</v>
          </cell>
          <cell r="AS169">
            <v>133.95581456588999</v>
          </cell>
          <cell r="AT169">
            <v>140.63158434312601</v>
          </cell>
          <cell r="AU169">
            <v>137.713294694284</v>
          </cell>
          <cell r="AV169">
            <v>129.20371013374401</v>
          </cell>
          <cell r="AW169">
            <v>124.20585389605399</v>
          </cell>
          <cell r="AX169">
            <v>122.43998004852</v>
          </cell>
          <cell r="AY169">
            <v>119.938005176841</v>
          </cell>
        </row>
        <row r="170">
          <cell r="C170">
            <v>239</v>
          </cell>
          <cell r="D170">
            <v>96.412921341380397</v>
          </cell>
          <cell r="E170">
            <v>88.922895336924796</v>
          </cell>
          <cell r="F170">
            <v>101.803165441847</v>
          </cell>
          <cell r="G170">
            <v>98.090173096110803</v>
          </cell>
          <cell r="H170">
            <v>98.326446389469297</v>
          </cell>
          <cell r="I170">
            <v>102.899759300147</v>
          </cell>
          <cell r="J170">
            <v>99.2598450542107</v>
          </cell>
          <cell r="K170">
            <v>98.910847334168096</v>
          </cell>
          <cell r="L170">
            <v>99.162997279583394</v>
          </cell>
          <cell r="M170">
            <v>106.05623097663501</v>
          </cell>
          <cell r="N170">
            <v>102.87446064283</v>
          </cell>
          <cell r="O170">
            <v>107.280257806693</v>
          </cell>
          <cell r="P170">
            <v>100.670242664169</v>
          </cell>
          <cell r="Q170">
            <v>89.4011386183398</v>
          </cell>
          <cell r="R170">
            <v>103.059081857767</v>
          </cell>
          <cell r="S170">
            <v>100.08793719181099</v>
          </cell>
          <cell r="T170">
            <v>100.681241041902</v>
          </cell>
          <cell r="U170">
            <v>105.08541038003899</v>
          </cell>
          <cell r="V170">
            <v>100.707191059801</v>
          </cell>
          <cell r="W170">
            <v>105.051760182175</v>
          </cell>
          <cell r="X170">
            <v>103.167432938064</v>
          </cell>
          <cell r="Y170">
            <v>109.332804066999</v>
          </cell>
          <cell r="Z170">
            <v>107.530173508085</v>
          </cell>
          <cell r="AA170">
            <v>108.75855461644301</v>
          </cell>
          <cell r="AB170">
            <v>102.96454299410399</v>
          </cell>
          <cell r="AC170">
            <v>95.196368106430597</v>
          </cell>
          <cell r="AD170">
            <v>107.81632961024999</v>
          </cell>
          <cell r="AE170">
            <v>104.121668248235</v>
          </cell>
          <cell r="AF170">
            <v>105.141084064255</v>
          </cell>
          <cell r="AG170">
            <v>108.545970988421</v>
          </cell>
          <cell r="AH170">
            <v>106.31890476028499</v>
          </cell>
          <cell r="AI170">
            <v>109.890275204692</v>
          </cell>
          <cell r="AJ170">
            <v>105.941671432981</v>
          </cell>
          <cell r="AK170">
            <v>112.360953410205</v>
          </cell>
          <cell r="AL170">
            <v>111.05365112211101</v>
          </cell>
          <cell r="AM170">
            <v>111.85604519536101</v>
          </cell>
          <cell r="AN170">
            <v>110.15001867330101</v>
          </cell>
          <cell r="AO170">
            <v>100.007837148985</v>
          </cell>
          <cell r="AP170">
            <v>113.43354082779599</v>
          </cell>
          <cell r="AQ170">
            <v>109.377932017121</v>
          </cell>
          <cell r="AR170">
            <v>111.024821292323</v>
          </cell>
          <cell r="AS170">
            <v>115.167227798158</v>
          </cell>
          <cell r="AT170">
            <v>115.755135120354</v>
          </cell>
          <cell r="AU170">
            <v>115.722804828915</v>
          </cell>
          <cell r="AV170">
            <v>112.57747515667501</v>
          </cell>
          <cell r="AW170">
            <v>119.24005498663099</v>
          </cell>
          <cell r="AX170">
            <v>117.281118305136</v>
          </cell>
          <cell r="AY170">
            <v>119.28155154874599</v>
          </cell>
        </row>
        <row r="171">
          <cell r="C171">
            <v>23911</v>
          </cell>
          <cell r="D171">
            <v>88.617761814308395</v>
          </cell>
          <cell r="E171">
            <v>99.048301578432202</v>
          </cell>
          <cell r="F171">
            <v>97.086686247997903</v>
          </cell>
          <cell r="G171">
            <v>113.412613883863</v>
          </cell>
          <cell r="H171">
            <v>110.408304969615</v>
          </cell>
          <cell r="I171">
            <v>90.525651657690801</v>
          </cell>
          <cell r="J171">
            <v>111.777590454772</v>
          </cell>
          <cell r="K171">
            <v>108.91797837533301</v>
          </cell>
          <cell r="L171">
            <v>87.4590281640466</v>
          </cell>
          <cell r="M171">
            <v>107.06633835482999</v>
          </cell>
          <cell r="N171">
            <v>90.238353663100995</v>
          </cell>
          <cell r="O171">
            <v>95.441390836010001</v>
          </cell>
          <cell r="P171">
            <v>92.312659820965095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</v>
          </cell>
          <cell r="AJ171">
            <v>94.034000000000006</v>
          </cell>
          <cell r="AK171">
            <v>113.41335997565901</v>
          </cell>
          <cell r="AL171">
            <v>97.876817799897594</v>
          </cell>
          <cell r="AM171">
            <v>100.113</v>
          </cell>
          <cell r="AN171">
            <v>102.841949526281</v>
          </cell>
          <cell r="AO171">
            <v>102.291174723472</v>
          </cell>
          <cell r="AP171">
            <v>96.824996767183094</v>
          </cell>
          <cell r="AQ171">
            <v>119.47554462347</v>
          </cell>
          <cell r="AR171">
            <v>121.040934486897</v>
          </cell>
          <cell r="AS171">
            <v>99.592542032374496</v>
          </cell>
          <cell r="AT171">
            <v>104.45071365275901</v>
          </cell>
          <cell r="AU171">
            <v>115.08777266498301</v>
          </cell>
          <cell r="AV171">
            <v>90.675222524569193</v>
          </cell>
          <cell r="AW171">
            <v>104.781354017222</v>
          </cell>
          <cell r="AX171">
            <v>113.08740823660401</v>
          </cell>
          <cell r="AY171">
            <v>106.82233510113601</v>
          </cell>
        </row>
        <row r="172">
          <cell r="C172">
            <v>23912</v>
          </cell>
          <cell r="D172">
            <v>103.39746339792001</v>
          </cell>
          <cell r="E172">
            <v>106.247366236891</v>
          </cell>
          <cell r="F172">
            <v>103.675849132884</v>
          </cell>
          <cell r="G172">
            <v>101.06669928621</v>
          </cell>
          <cell r="H172">
            <v>92.055012383204797</v>
          </cell>
          <cell r="I172">
            <v>87.721307970124599</v>
          </cell>
          <cell r="J172">
            <v>95.692531822711103</v>
          </cell>
          <cell r="K172">
            <v>90.396111352477007</v>
          </cell>
          <cell r="L172">
            <v>91.497309049943894</v>
          </cell>
          <cell r="M172">
            <v>122.201154640968</v>
          </cell>
          <cell r="N172">
            <v>101.793461836595</v>
          </cell>
          <cell r="O172">
            <v>104.255732890071</v>
          </cell>
          <cell r="P172">
            <v>107.708597797849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101.363886496479</v>
          </cell>
          <cell r="AJ172">
            <v>98.376000000000005</v>
          </cell>
          <cell r="AK172">
            <v>129.445386418336</v>
          </cell>
          <cell r="AL172">
            <v>110.410038669347</v>
          </cell>
          <cell r="AM172">
            <v>109.35899999999999</v>
          </cell>
          <cell r="AN172">
            <v>112.392168418975</v>
          </cell>
          <cell r="AO172">
            <v>115.19393501288501</v>
          </cell>
          <cell r="AP172">
            <v>114.51979479538799</v>
          </cell>
          <cell r="AQ172">
            <v>114.51979479538799</v>
          </cell>
          <cell r="AR172">
            <v>106.619369194714</v>
          </cell>
          <cell r="AS172">
            <v>110.135328489937</v>
          </cell>
          <cell r="AT172">
            <v>106.20028247918501</v>
          </cell>
          <cell r="AU172">
            <v>105.88135939132999</v>
          </cell>
          <cell r="AV172">
            <v>108.697595747173</v>
          </cell>
          <cell r="AW172">
            <v>111.588736783326</v>
          </cell>
          <cell r="AX172">
            <v>113.344131580316</v>
          </cell>
          <cell r="AY172">
            <v>114.89956572701701</v>
          </cell>
        </row>
        <row r="173">
          <cell r="C173">
            <v>23921</v>
          </cell>
          <cell r="D173">
            <v>116.787453906127</v>
          </cell>
          <cell r="E173">
            <v>109.316306398146</v>
          </cell>
          <cell r="F173">
            <v>120.257803208105</v>
          </cell>
          <cell r="G173">
            <v>94.081620501569802</v>
          </cell>
          <cell r="H173">
            <v>94.242615112078497</v>
          </cell>
          <cell r="I173">
            <v>95.695162561020695</v>
          </cell>
          <cell r="J173">
            <v>104.496378726722</v>
          </cell>
          <cell r="K173">
            <v>94.243731428535696</v>
          </cell>
          <cell r="L173">
            <v>93.449904811474596</v>
          </cell>
          <cell r="M173">
            <v>92.190441670688799</v>
          </cell>
          <cell r="N173">
            <v>91.170631317513298</v>
          </cell>
          <cell r="O173">
            <v>94.067950358018606</v>
          </cell>
          <cell r="P173">
            <v>121.65688100297101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105.67833895285101</v>
          </cell>
          <cell r="AJ173">
            <v>100.476</v>
          </cell>
          <cell r="AK173">
            <v>97.655602201148099</v>
          </cell>
          <cell r="AL173">
            <v>98.8880105623509</v>
          </cell>
          <cell r="AM173">
            <v>98.671999999999997</v>
          </cell>
          <cell r="AN173">
            <v>125.662278594166</v>
          </cell>
          <cell r="AO173">
            <v>104.517910473939</v>
          </cell>
          <cell r="AP173">
            <v>130.195412604918</v>
          </cell>
          <cell r="AQ173">
            <v>119.538949009974</v>
          </cell>
          <cell r="AR173">
            <v>121.700239456899</v>
          </cell>
          <cell r="AS173">
            <v>118.343969376967</v>
          </cell>
          <cell r="AT173">
            <v>125.424200949001</v>
          </cell>
          <cell r="AU173">
            <v>125.998504799206</v>
          </cell>
          <cell r="AV173">
            <v>122.246712819999</v>
          </cell>
          <cell r="AW173">
            <v>121.14413741351601</v>
          </cell>
          <cell r="AX173">
            <v>108.401857060914</v>
          </cell>
          <cell r="AY173">
            <v>105.603860231266</v>
          </cell>
        </row>
        <row r="174">
          <cell r="C174">
            <v>23929</v>
          </cell>
          <cell r="D174">
            <v>82.894402734825803</v>
          </cell>
          <cell r="E174">
            <v>112.35215043965501</v>
          </cell>
          <cell r="F174">
            <v>87.875710259116403</v>
          </cell>
          <cell r="G174">
            <v>104.10126284833299</v>
          </cell>
          <cell r="H174">
            <v>102.39108268009601</v>
          </cell>
          <cell r="I174">
            <v>102.345165349751</v>
          </cell>
          <cell r="J174">
            <v>100.801246895926</v>
          </cell>
          <cell r="K174">
            <v>97.942047038156801</v>
          </cell>
          <cell r="L174">
            <v>104.170759763188</v>
          </cell>
          <cell r="M174">
            <v>106.582897709701</v>
          </cell>
          <cell r="N174">
            <v>92.945808711846098</v>
          </cell>
          <cell r="O174">
            <v>105.597465569406</v>
          </cell>
          <cell r="P174">
            <v>86.350666548729194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109.82537180717399</v>
          </cell>
          <cell r="AJ174">
            <v>112.002</v>
          </cell>
          <cell r="AK174">
            <v>112.901260386232</v>
          </cell>
          <cell r="AL174">
            <v>100.81345254277799</v>
          </cell>
          <cell r="AM174">
            <v>110.76600000000001</v>
          </cell>
          <cell r="AN174">
            <v>104.75715031184799</v>
          </cell>
          <cell r="AO174">
            <v>107.309511755198</v>
          </cell>
          <cell r="AP174">
            <v>102.541828718925</v>
          </cell>
          <cell r="AQ174">
            <v>116.41747338726</v>
          </cell>
          <cell r="AR174">
            <v>104.847927355908</v>
          </cell>
          <cell r="AS174">
            <v>114.021243697123</v>
          </cell>
          <cell r="AT174">
            <v>109.434585526516</v>
          </cell>
          <cell r="AU174">
            <v>111.42042900487</v>
          </cell>
          <cell r="AV174">
            <v>109.77867684650801</v>
          </cell>
          <cell r="AW174">
            <v>109.94024177015601</v>
          </cell>
          <cell r="AX174">
            <v>100.895854305347</v>
          </cell>
          <cell r="AY174">
            <v>115.655796007258</v>
          </cell>
        </row>
        <row r="175">
          <cell r="C175">
            <v>23930</v>
          </cell>
          <cell r="D175">
            <v>101.21395708449199</v>
          </cell>
          <cell r="E175">
            <v>91.749272037709005</v>
          </cell>
          <cell r="F175">
            <v>100.966124851296</v>
          </cell>
          <cell r="G175">
            <v>108.868119058132</v>
          </cell>
          <cell r="H175">
            <v>103.79491887965099</v>
          </cell>
          <cell r="I175">
            <v>100.87190576342699</v>
          </cell>
          <cell r="J175">
            <v>103.82167813029299</v>
          </cell>
          <cell r="K175">
            <v>99.301562228813495</v>
          </cell>
          <cell r="L175">
            <v>92.728642357745102</v>
          </cell>
          <cell r="M175">
            <v>98.203109704655304</v>
          </cell>
          <cell r="N175">
            <v>95.150916077960304</v>
          </cell>
          <cell r="O175">
            <v>103.329793825826</v>
          </cell>
          <cell r="P175">
            <v>104.378408699874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105.59260312892999</v>
          </cell>
          <cell r="AJ175">
            <v>94.317999999999998</v>
          </cell>
          <cell r="AK175">
            <v>97.747141542543503</v>
          </cell>
          <cell r="AL175">
            <v>97.617580364584995</v>
          </cell>
          <cell r="AM175">
            <v>104.47</v>
          </cell>
          <cell r="AN175">
            <v>106.447477271</v>
          </cell>
          <cell r="AO175">
            <v>101.570637542067</v>
          </cell>
          <cell r="AP175">
            <v>107.56015780723401</v>
          </cell>
          <cell r="AQ175">
            <v>111.257833818424</v>
          </cell>
          <cell r="AR175">
            <v>110.68185441192399</v>
          </cell>
          <cell r="AS175">
            <v>114.383066234059</v>
          </cell>
          <cell r="AT175">
            <v>106.499914050038</v>
          </cell>
          <cell r="AU175">
            <v>101.804616194609</v>
          </cell>
          <cell r="AV175">
            <v>91.006376301480401</v>
          </cell>
          <cell r="AW175">
            <v>94.234634615022202</v>
          </cell>
          <cell r="AX175">
            <v>92.735215384503505</v>
          </cell>
          <cell r="AY175">
            <v>94.4176591306245</v>
          </cell>
        </row>
        <row r="176">
          <cell r="C176">
            <v>23941</v>
          </cell>
          <cell r="D176">
            <v>92.471404315625406</v>
          </cell>
          <cell r="E176">
            <v>79.492975142774796</v>
          </cell>
          <cell r="F176">
            <v>102.577472382811</v>
          </cell>
          <cell r="G176">
            <v>89.706959051587305</v>
          </cell>
          <cell r="H176">
            <v>95.533991914655999</v>
          </cell>
          <cell r="I176">
            <v>108.672884827603</v>
          </cell>
          <cell r="J176">
            <v>101.583979165063</v>
          </cell>
          <cell r="K176">
            <v>102.030619021909</v>
          </cell>
          <cell r="L176">
            <v>99.620477746368806</v>
          </cell>
          <cell r="M176">
            <v>110.462707507915</v>
          </cell>
          <cell r="N176">
            <v>106.998779501108</v>
          </cell>
          <cell r="O176">
            <v>110.847749422579</v>
          </cell>
          <cell r="P176">
            <v>96.326979095255894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114.41001090605999</v>
          </cell>
          <cell r="AJ176">
            <v>107.11</v>
          </cell>
          <cell r="AK176">
            <v>117.01106998692801</v>
          </cell>
          <cell r="AL176">
            <v>116.055974216246</v>
          </cell>
          <cell r="AM176">
            <v>116.273</v>
          </cell>
          <cell r="AN176">
            <v>106.80045727936</v>
          </cell>
          <cell r="AO176">
            <v>103.158405858584</v>
          </cell>
          <cell r="AP176">
            <v>116.505346964127</v>
          </cell>
          <cell r="AQ176">
            <v>106.687688615786</v>
          </cell>
          <cell r="AR176">
            <v>111.61482613475</v>
          </cell>
          <cell r="AS176">
            <v>126.791597892176</v>
          </cell>
          <cell r="AT176">
            <v>121.94946866149</v>
          </cell>
          <cell r="AU176">
            <v>126.013716608648</v>
          </cell>
          <cell r="AV176">
            <v>136.33562608994899</v>
          </cell>
          <cell r="AW176">
            <v>149.53695864357201</v>
          </cell>
          <cell r="AX176">
            <v>127.414499722605</v>
          </cell>
          <cell r="AY176">
            <v>129.650822154959</v>
          </cell>
        </row>
        <row r="177">
          <cell r="C177">
            <v>23942</v>
          </cell>
          <cell r="D177">
            <v>92.389831195354105</v>
          </cell>
          <cell r="E177">
            <v>86.550887093912706</v>
          </cell>
          <cell r="F177">
            <v>98.847635791337396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92.061247823172494</v>
          </cell>
          <cell r="K177">
            <v>97.129260886132997</v>
          </cell>
          <cell r="L177">
            <v>115.619499576043</v>
          </cell>
          <cell r="M177">
            <v>112.383923738178</v>
          </cell>
          <cell r="N177">
            <v>105.27553744274999</v>
          </cell>
          <cell r="O177">
            <v>122.212345627481</v>
          </cell>
          <cell r="P177">
            <v>96.242004801751193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108.913970176872</v>
          </cell>
          <cell r="AJ177">
            <v>124.312</v>
          </cell>
          <cell r="AK177">
            <v>119.04617823161</v>
          </cell>
          <cell r="AL177">
            <v>114.186863775682</v>
          </cell>
          <cell r="AM177">
            <v>128.19399999999999</v>
          </cell>
          <cell r="AN177">
            <v>113.95126600144</v>
          </cell>
          <cell r="AO177">
            <v>113.538639682829</v>
          </cell>
          <cell r="AP177">
            <v>116.509226080517</v>
          </cell>
          <cell r="AQ177">
            <v>119.33312776755101</v>
          </cell>
          <cell r="AR177">
            <v>123.63728532965</v>
          </cell>
          <cell r="AS177">
            <v>118.395921175476</v>
          </cell>
          <cell r="AT177">
            <v>110.249216403397</v>
          </cell>
          <cell r="AU177">
            <v>110.06882509280101</v>
          </cell>
          <cell r="AV177">
            <v>108.997742297762</v>
          </cell>
          <cell r="AW177">
            <v>107.273478902023</v>
          </cell>
          <cell r="AX177">
            <v>100.180843741911</v>
          </cell>
          <cell r="AY177">
            <v>110.410670313737</v>
          </cell>
        </row>
        <row r="178">
          <cell r="C178">
            <v>23951</v>
          </cell>
          <cell r="D178">
            <v>100.26986620933</v>
          </cell>
          <cell r="E178">
            <v>82.016104929912004</v>
          </cell>
          <cell r="F178">
            <v>91.873276785079796</v>
          </cell>
          <cell r="G178">
            <v>101.778084089318</v>
          </cell>
          <cell r="H178">
            <v>97.503542057749399</v>
          </cell>
          <cell r="I178">
            <v>99.0644955419544</v>
          </cell>
          <cell r="J178">
            <v>100.15164461302901</v>
          </cell>
          <cell r="K178">
            <v>105.747228830701</v>
          </cell>
          <cell r="L178">
            <v>99.797387836537993</v>
          </cell>
          <cell r="M178">
            <v>111.213269107646</v>
          </cell>
          <cell r="N178">
            <v>101.48839527698399</v>
          </cell>
          <cell r="O178">
            <v>109.096704721758</v>
          </cell>
          <cell r="P178">
            <v>104.450596135244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118.57755759776499</v>
          </cell>
          <cell r="AJ178">
            <v>107.3</v>
          </cell>
          <cell r="AK178">
            <v>117.80612578319599</v>
          </cell>
          <cell r="AL178">
            <v>110.07914894386199</v>
          </cell>
          <cell r="AM178">
            <v>114.437</v>
          </cell>
          <cell r="AN178">
            <v>103.278788227098</v>
          </cell>
          <cell r="AO178">
            <v>88.959508464357597</v>
          </cell>
          <cell r="AP178">
            <v>107.537077277891</v>
          </cell>
          <cell r="AQ178">
            <v>106.997174854059</v>
          </cell>
          <cell r="AR178">
            <v>112.427922057389</v>
          </cell>
          <cell r="AS178">
            <v>112.17260829074399</v>
          </cell>
          <cell r="AT178">
            <v>118.92031755606</v>
          </cell>
          <cell r="AU178">
            <v>119.24254535823</v>
          </cell>
          <cell r="AV178">
            <v>96.718424174463394</v>
          </cell>
          <cell r="AW178">
            <v>111.599962870871</v>
          </cell>
          <cell r="AX178">
            <v>126.914426701922</v>
          </cell>
          <cell r="AY178">
            <v>130.82945090397999</v>
          </cell>
        </row>
        <row r="179">
          <cell r="C179">
            <v>23952</v>
          </cell>
          <cell r="D179">
            <v>88.092617206829303</v>
          </cell>
          <cell r="E179">
            <v>95.114477603597194</v>
          </cell>
          <cell r="F179">
            <v>96.3977583597826</v>
          </cell>
          <cell r="G179">
            <v>101.111841085471</v>
          </cell>
          <cell r="H179">
            <v>105.236384001103</v>
          </cell>
          <cell r="I179">
            <v>110.6408452229</v>
          </cell>
          <cell r="J179">
            <v>103.138908826761</v>
          </cell>
          <cell r="K179">
            <v>99.284499750528994</v>
          </cell>
          <cell r="L179">
            <v>97.941639255099503</v>
          </cell>
          <cell r="M179">
            <v>100.56750686801099</v>
          </cell>
          <cell r="N179">
            <v>99.619095720969</v>
          </cell>
          <cell r="O179">
            <v>102.854426098947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103.34998725483899</v>
          </cell>
          <cell r="AJ179">
            <v>100.836</v>
          </cell>
          <cell r="AK179">
            <v>104.495282669216</v>
          </cell>
          <cell r="AL179">
            <v>102.753434768858</v>
          </cell>
          <cell r="AM179">
            <v>101.69199999999999</v>
          </cell>
          <cell r="AN179">
            <v>97.369520826812604</v>
          </cell>
          <cell r="AO179">
            <v>95.578862805859899</v>
          </cell>
          <cell r="AP179">
            <v>113.06581215548999</v>
          </cell>
          <cell r="AQ179">
            <v>109.28756626240801</v>
          </cell>
          <cell r="AR179">
            <v>104.01791452365801</v>
          </cell>
          <cell r="AS179">
            <v>106.29042211284801</v>
          </cell>
          <cell r="AT179">
            <v>105.720479877363</v>
          </cell>
          <cell r="AU179">
            <v>99.716484463804903</v>
          </cell>
          <cell r="AV179">
            <v>93.313266113577299</v>
          </cell>
          <cell r="AW179">
            <v>100.003413145102</v>
          </cell>
          <cell r="AX179">
            <v>113.250287184737</v>
          </cell>
          <cell r="AY179">
            <v>119.659475518737</v>
          </cell>
        </row>
        <row r="180">
          <cell r="C180">
            <v>23953</v>
          </cell>
          <cell r="D180">
            <v>81.488374884532504</v>
          </cell>
          <cell r="E180">
            <v>75.036622033340507</v>
          </cell>
          <cell r="F180">
            <v>106.9665358912</v>
          </cell>
          <cell r="G180">
            <v>111.455343804705</v>
          </cell>
          <cell r="H180">
            <v>86.452899694273</v>
          </cell>
          <cell r="I180">
            <v>97.753834693387802</v>
          </cell>
          <cell r="J180">
            <v>93.494068083494099</v>
          </cell>
          <cell r="K180">
            <v>102.086805638984</v>
          </cell>
          <cell r="L180">
            <v>107.89815941882701</v>
          </cell>
          <cell r="M180">
            <v>109.951929530039</v>
          </cell>
          <cell r="N180">
            <v>113.221740206132</v>
          </cell>
          <cell r="O180">
            <v>114.19368612108499</v>
          </cell>
          <cell r="P180">
            <v>88.2632867104128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114.959896290788</v>
          </cell>
          <cell r="AJ180">
            <v>115.548</v>
          </cell>
          <cell r="AK180">
            <v>115.485734488679</v>
          </cell>
          <cell r="AL180">
            <v>122.071670794113</v>
          </cell>
          <cell r="AM180">
            <v>119.23399999999999</v>
          </cell>
          <cell r="AN180">
            <v>108.921096781169</v>
          </cell>
          <cell r="AO180">
            <v>89.896596582821999</v>
          </cell>
          <cell r="AP180">
            <v>89.193605449024403</v>
          </cell>
          <cell r="AQ180">
            <v>104.88750510842701</v>
          </cell>
          <cell r="AR180">
            <v>107.215257513946</v>
          </cell>
          <cell r="AS180">
            <v>103.36300871387</v>
          </cell>
          <cell r="AT180">
            <v>114.476259165366</v>
          </cell>
          <cell r="AU180">
            <v>125.758915247614</v>
          </cell>
          <cell r="AV180">
            <v>117.96282171219799</v>
          </cell>
          <cell r="AW180">
            <v>110.794564241477</v>
          </cell>
          <cell r="AX180">
            <v>113.451944221125</v>
          </cell>
          <cell r="AY180">
            <v>100.59896223718199</v>
          </cell>
        </row>
        <row r="181">
          <cell r="C181">
            <v>23959</v>
          </cell>
          <cell r="D181">
            <v>119.59704730583</v>
          </cell>
          <cell r="E181">
            <v>107.654465621694</v>
          </cell>
          <cell r="F181">
            <v>110.69913438967799</v>
          </cell>
          <cell r="G181">
            <v>111.48378578798901</v>
          </cell>
          <cell r="H181">
            <v>101.971825145415</v>
          </cell>
          <cell r="I181">
            <v>94.146584398638794</v>
          </cell>
          <cell r="J181">
            <v>86.6278086891882</v>
          </cell>
          <cell r="K181">
            <v>87.966398135282901</v>
          </cell>
          <cell r="L181">
            <v>89.999616862369294</v>
          </cell>
          <cell r="M181">
            <v>94.720642623851802</v>
          </cell>
          <cell r="N181">
            <v>95.001323474721005</v>
          </cell>
          <cell r="O181">
            <v>100.13136756534099</v>
          </cell>
          <cell r="P181">
            <v>115.697335320409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102.628720691909</v>
          </cell>
          <cell r="AJ181">
            <v>99.111999999999995</v>
          </cell>
          <cell r="AK181">
            <v>108.186905693009</v>
          </cell>
          <cell r="AL181">
            <v>109.49196241852999</v>
          </cell>
          <cell r="AM181">
            <v>110.459</v>
          </cell>
          <cell r="AN181">
            <v>145.86680868090701</v>
          </cell>
          <cell r="AO181">
            <v>113.734399410601</v>
          </cell>
          <cell r="AP181">
            <v>141.44969128288801</v>
          </cell>
          <cell r="AQ181">
            <v>116.803440049158</v>
          </cell>
          <cell r="AR181">
            <v>119.394690810665</v>
          </cell>
          <cell r="AS181">
            <v>115.790549995387</v>
          </cell>
          <cell r="AT181">
            <v>112.12267479140201</v>
          </cell>
          <cell r="AU181">
            <v>105.13978545058301</v>
          </cell>
          <cell r="AV181">
            <v>100.02783274088701</v>
          </cell>
          <cell r="AW181">
            <v>101.963018511076</v>
          </cell>
          <cell r="AX181">
            <v>104.796553840172</v>
          </cell>
          <cell r="AY181">
            <v>93.218245797669098</v>
          </cell>
        </row>
        <row r="182">
          <cell r="C182">
            <v>23960</v>
          </cell>
          <cell r="D182">
            <v>103.448505548778</v>
          </cell>
          <cell r="E182">
            <v>104.38290676592</v>
          </cell>
          <cell r="F182">
            <v>118.231611934977</v>
          </cell>
          <cell r="G182">
            <v>92.313249391092796</v>
          </cell>
          <cell r="H182">
            <v>97.218883442632404</v>
          </cell>
          <cell r="I182">
            <v>93.393044718139606</v>
          </cell>
          <cell r="J182">
            <v>91.734171130590198</v>
          </cell>
          <cell r="K182">
            <v>98.556450618278305</v>
          </cell>
          <cell r="L182">
            <v>91.396840716227302</v>
          </cell>
          <cell r="M182">
            <v>107.5628007199</v>
          </cell>
          <cell r="N182">
            <v>103.49407855635199</v>
          </cell>
          <cell r="O182">
            <v>98.2674564571128</v>
          </cell>
          <cell r="P182">
            <v>107.761768139913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</v>
          </cell>
          <cell r="AJ182">
            <v>98.268000000000001</v>
          </cell>
          <cell r="AK182">
            <v>113.93925322828299</v>
          </cell>
          <cell r="AL182">
            <v>112.254608589678</v>
          </cell>
          <cell r="AM182">
            <v>103.077</v>
          </cell>
          <cell r="AN182">
            <v>129.48662124696099</v>
          </cell>
          <cell r="AO182">
            <v>114.689468266245</v>
          </cell>
          <cell r="AP182">
            <v>123.79482529077799</v>
          </cell>
          <cell r="AQ182">
            <v>128.89968036497899</v>
          </cell>
          <cell r="AR182">
            <v>107.17902250024299</v>
          </cell>
          <cell r="AS182">
            <v>126.656420590428</v>
          </cell>
          <cell r="AT182">
            <v>106.605832155101</v>
          </cell>
          <cell r="AU182">
            <v>116.324214117347</v>
          </cell>
          <cell r="AV182">
            <v>114.286774249884</v>
          </cell>
          <cell r="AW182">
            <v>113.336492177837</v>
          </cell>
          <cell r="AX182">
            <v>113.103540260071</v>
          </cell>
          <cell r="AY182">
            <v>110.669102103163</v>
          </cell>
        </row>
        <row r="183">
          <cell r="C183">
            <v>23990</v>
          </cell>
          <cell r="D183">
            <v>87.490250937396397</v>
          </cell>
          <cell r="E183">
            <v>84.060599654544205</v>
          </cell>
          <cell r="F183">
            <v>93.546850248944196</v>
          </cell>
          <cell r="G183">
            <v>93.368727554891194</v>
          </cell>
          <cell r="H183">
            <v>111.02782347113499</v>
          </cell>
          <cell r="I183">
            <v>108.027226401683</v>
          </cell>
          <cell r="J183">
            <v>96.035249070491105</v>
          </cell>
          <cell r="K183">
            <v>90.9460691298152</v>
          </cell>
          <cell r="L183">
            <v>104.928184261155</v>
          </cell>
          <cell r="M183">
            <v>106.794307071049</v>
          </cell>
          <cell r="N183">
            <v>111.14396020594501</v>
          </cell>
          <cell r="O183">
            <v>112.63075199295101</v>
          </cell>
          <cell r="P183">
            <v>91.138137627063202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101.98057074191701</v>
          </cell>
          <cell r="AJ183">
            <v>112.81699999999999</v>
          </cell>
          <cell r="AK183">
            <v>113.12520234940401</v>
          </cell>
          <cell r="AL183">
            <v>120.552034706331</v>
          </cell>
          <cell r="AM183">
            <v>118.14400000000001</v>
          </cell>
          <cell r="AN183">
            <v>106.535715841735</v>
          </cell>
          <cell r="AO183">
            <v>91.924756909696697</v>
          </cell>
          <cell r="AP183">
            <v>91.890022799012897</v>
          </cell>
          <cell r="AQ183">
            <v>98.116533583179404</v>
          </cell>
          <cell r="AR183">
            <v>100.46582366277499</v>
          </cell>
          <cell r="AS183">
            <v>101.635909386348</v>
          </cell>
          <cell r="AT183">
            <v>112.673469979863</v>
          </cell>
          <cell r="AU183">
            <v>103.523322131146</v>
          </cell>
          <cell r="AV183">
            <v>98.369457960924294</v>
          </cell>
          <cell r="AW183">
            <v>100.028893940231</v>
          </cell>
          <cell r="AX183">
            <v>116.52161770389399</v>
          </cell>
          <cell r="AY183">
            <v>133.348900145519</v>
          </cell>
        </row>
        <row r="184">
          <cell r="C184">
            <v>241</v>
          </cell>
          <cell r="D184">
            <v>99.409110817781396</v>
          </cell>
          <cell r="E184">
            <v>102.424823854431</v>
          </cell>
          <cell r="F184">
            <v>111.59234727892201</v>
          </cell>
          <cell r="G184">
            <v>105.24236088212599</v>
          </cell>
          <cell r="H184">
            <v>98.885181082172295</v>
          </cell>
          <cell r="I184">
            <v>106.33957666389701</v>
          </cell>
          <cell r="J184">
            <v>108.09551218035099</v>
          </cell>
          <cell r="K184">
            <v>91.961942018778998</v>
          </cell>
          <cell r="L184">
            <v>99.512427983054593</v>
          </cell>
          <cell r="M184">
            <v>95.519223266728901</v>
          </cell>
          <cell r="N184">
            <v>90.407672857243</v>
          </cell>
          <cell r="O184">
            <v>90.609821114513196</v>
          </cell>
          <cell r="P184">
            <v>93.063659691780103</v>
          </cell>
          <cell r="Q184">
            <v>89.775938844726994</v>
          </cell>
          <cell r="R184">
            <v>109.29436594780999</v>
          </cell>
          <cell r="S184">
            <v>99.674038382587199</v>
          </cell>
          <cell r="T184">
            <v>100.24399395120599</v>
          </cell>
          <cell r="U184">
            <v>111.332897229859</v>
          </cell>
          <cell r="V184">
            <v>107.300294364111</v>
          </cell>
          <cell r="W184">
            <v>95.7850284058825</v>
          </cell>
          <cell r="X184">
            <v>102.10391568884199</v>
          </cell>
          <cell r="Y184">
            <v>95.245774866287206</v>
          </cell>
          <cell r="Z184">
            <v>101.540902179429</v>
          </cell>
          <cell r="AA184">
            <v>99.269108438555904</v>
          </cell>
          <cell r="AB184">
            <v>100.228018060973</v>
          </cell>
          <cell r="AC184">
            <v>97.227907721657402</v>
          </cell>
          <cell r="AD184">
            <v>116.45702722826999</v>
          </cell>
          <cell r="AE184">
            <v>107.815917283717</v>
          </cell>
          <cell r="AF184">
            <v>108.439245772525</v>
          </cell>
          <cell r="AG184">
            <v>117.503641085697</v>
          </cell>
          <cell r="AH184">
            <v>120.868409157434</v>
          </cell>
          <cell r="AI184">
            <v>108.374385562572</v>
          </cell>
          <cell r="AJ184">
            <v>111.05135554739999</v>
          </cell>
          <cell r="AK184">
            <v>104.39476409402501</v>
          </cell>
          <cell r="AL184">
            <v>108.913520404048</v>
          </cell>
          <cell r="AM184">
            <v>106.50326821212499</v>
          </cell>
          <cell r="AN184">
            <v>110.161462718327</v>
          </cell>
          <cell r="AO184">
            <v>102.727497599096</v>
          </cell>
          <cell r="AP184">
            <v>117.04536477885</v>
          </cell>
          <cell r="AQ184">
            <v>112.812027409591</v>
          </cell>
          <cell r="AR184">
            <v>104.236539212865</v>
          </cell>
          <cell r="AS184">
            <v>111.60044533600799</v>
          </cell>
          <cell r="AT184">
            <v>118.239473250027</v>
          </cell>
          <cell r="AU184">
            <v>115.23955464916899</v>
          </cell>
          <cell r="AV184">
            <v>112.89698774087699</v>
          </cell>
          <cell r="AW184">
            <v>111.917021643648</v>
          </cell>
          <cell r="AX184">
            <v>113.025268855642</v>
          </cell>
          <cell r="AY184">
            <v>109.34695794196701</v>
          </cell>
        </row>
        <row r="185">
          <cell r="C185">
            <v>24101</v>
          </cell>
          <cell r="D185">
            <v>104.250272350437</v>
          </cell>
          <cell r="E185">
            <v>100.684775628822</v>
          </cell>
          <cell r="F185">
            <v>92.916682425944401</v>
          </cell>
          <cell r="G185">
            <v>89.924994340144707</v>
          </cell>
          <cell r="H185">
            <v>92.000087560081099</v>
          </cell>
          <cell r="I185">
            <v>94.002448817572699</v>
          </cell>
          <cell r="J185">
            <v>113.55540566603599</v>
          </cell>
          <cell r="K185">
            <v>87.450637632881893</v>
          </cell>
          <cell r="L185">
            <v>88.968161380310605</v>
          </cell>
          <cell r="M185">
            <v>103.13403329058301</v>
          </cell>
          <cell r="N185">
            <v>116.141632641501</v>
          </cell>
          <cell r="O185">
            <v>116.97086826568599</v>
          </cell>
          <cell r="P185">
            <v>97.595801722643301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</v>
          </cell>
          <cell r="AJ185">
            <v>99.284000000000006</v>
          </cell>
          <cell r="AK185">
            <v>112.71713386289601</v>
          </cell>
          <cell r="AL185">
            <v>139.91505009130699</v>
          </cell>
          <cell r="AM185">
            <v>137.488</v>
          </cell>
          <cell r="AN185">
            <v>99.527543912270303</v>
          </cell>
          <cell r="AO185">
            <v>122.412055518776</v>
          </cell>
          <cell r="AP185">
            <v>107.24548021780301</v>
          </cell>
          <cell r="AQ185">
            <v>104.805346500098</v>
          </cell>
          <cell r="AR185">
            <v>105.23120812980601</v>
          </cell>
          <cell r="AS185">
            <v>111.289734773188</v>
          </cell>
          <cell r="AT185">
            <v>113.62601372144501</v>
          </cell>
          <cell r="AU185">
            <v>115.372465745852</v>
          </cell>
          <cell r="AV185">
            <v>112.397437816473</v>
          </cell>
          <cell r="AW185">
            <v>123.64987006423399</v>
          </cell>
          <cell r="AX185">
            <v>152.26904179537499</v>
          </cell>
          <cell r="AY185">
            <v>133.31093123253899</v>
          </cell>
        </row>
        <row r="186">
          <cell r="C186">
            <v>24102</v>
          </cell>
          <cell r="D186">
            <v>97.8460935145783</v>
          </cell>
          <cell r="E186">
            <v>100.914478021542</v>
          </cell>
          <cell r="F186">
            <v>115.69240697807101</v>
          </cell>
          <cell r="G186">
            <v>121.126883964282</v>
          </cell>
          <cell r="H186">
            <v>111.81035733876</v>
          </cell>
          <cell r="I186">
            <v>104.18222332306701</v>
          </cell>
          <cell r="J186">
            <v>106.851892321763</v>
          </cell>
          <cell r="K186">
            <v>91.018252490195707</v>
          </cell>
          <cell r="L186">
            <v>100.46460390852999</v>
          </cell>
          <cell r="M186">
            <v>94.188731458005407</v>
          </cell>
          <cell r="N186">
            <v>77.831287304614904</v>
          </cell>
          <cell r="O186">
            <v>78.072789376590706</v>
          </cell>
          <cell r="P186">
            <v>91.600412417953294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</v>
          </cell>
          <cell r="AJ186">
            <v>112.114</v>
          </cell>
          <cell r="AK186">
            <v>102.940644454538</v>
          </cell>
          <cell r="AL186">
            <v>93.762832622733498</v>
          </cell>
          <cell r="AM186">
            <v>91.766999999999996</v>
          </cell>
          <cell r="AN186">
            <v>108.83830475209299</v>
          </cell>
          <cell r="AO186">
            <v>94.203623481007796</v>
          </cell>
          <cell r="AP186">
            <v>116.832796748988</v>
          </cell>
          <cell r="AQ186">
            <v>117.615332348416</v>
          </cell>
          <cell r="AR186">
            <v>105.85717360567099</v>
          </cell>
          <cell r="AS186">
            <v>107.85472943347401</v>
          </cell>
          <cell r="AT186">
            <v>120.962952618511</v>
          </cell>
          <cell r="AU186">
            <v>117.363140224999</v>
          </cell>
          <cell r="AV186">
            <v>113.723740240125</v>
          </cell>
          <cell r="AW186">
            <v>107.13489272069999</v>
          </cell>
          <cell r="AX186">
            <v>101.632250726764</v>
          </cell>
          <cell r="AY186">
            <v>101.463460377006</v>
          </cell>
        </row>
        <row r="187">
          <cell r="C187">
            <v>24103</v>
          </cell>
          <cell r="D187">
            <v>89.417476719404604</v>
          </cell>
          <cell r="E187">
            <v>79.030492970692507</v>
          </cell>
          <cell r="F187">
            <v>97.754474113999805</v>
          </cell>
          <cell r="G187">
            <v>106.40298434902699</v>
          </cell>
          <cell r="H187">
            <v>112.108190346681</v>
          </cell>
          <cell r="I187">
            <v>118.865657273119</v>
          </cell>
          <cell r="J187">
            <v>106.238809594194</v>
          </cell>
          <cell r="K187">
            <v>104.818581691349</v>
          </cell>
          <cell r="L187">
            <v>99.856305414561703</v>
          </cell>
          <cell r="M187">
            <v>96.588073832167396</v>
          </cell>
          <cell r="N187">
            <v>100.07851375199</v>
          </cell>
          <cell r="O187">
            <v>88.840439942814299</v>
          </cell>
          <cell r="P187">
            <v>83.709808441661096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123.52554912357699</v>
          </cell>
          <cell r="AJ187">
            <v>111.435</v>
          </cell>
          <cell r="AK187">
            <v>105.56293107460399</v>
          </cell>
          <cell r="AL187">
            <v>120.563917918179</v>
          </cell>
          <cell r="AM187">
            <v>104.42400000000001</v>
          </cell>
          <cell r="AN187">
            <v>102.93118960036099</v>
          </cell>
          <cell r="AO187">
            <v>108.370450583994</v>
          </cell>
          <cell r="AP187">
            <v>111.774310751222</v>
          </cell>
          <cell r="AQ187">
            <v>125.456699130621</v>
          </cell>
          <cell r="AR187">
            <v>114.17897944302899</v>
          </cell>
          <cell r="AS187">
            <v>129.62578444746899</v>
          </cell>
          <cell r="AT187">
            <v>119.61565535054601</v>
          </cell>
          <cell r="AU187">
            <v>109.945003259171</v>
          </cell>
          <cell r="AV187">
            <v>103.59096224595</v>
          </cell>
          <cell r="AW187">
            <v>100.235223730282</v>
          </cell>
          <cell r="AX187">
            <v>113.561819530249</v>
          </cell>
          <cell r="AY187">
            <v>117.08154152961799</v>
          </cell>
        </row>
        <row r="188">
          <cell r="C188">
            <v>24104</v>
          </cell>
          <cell r="D188">
            <v>95.290251916757995</v>
          </cell>
          <cell r="E188">
            <v>118.94852135815999</v>
          </cell>
          <cell r="F188">
            <v>87.404162102957301</v>
          </cell>
          <cell r="G188">
            <v>92.990142387732803</v>
          </cell>
          <cell r="H188">
            <v>88.061336254107303</v>
          </cell>
          <cell r="I188">
            <v>99.233296823658307</v>
          </cell>
          <cell r="J188">
            <v>100.547645125958</v>
          </cell>
          <cell r="K188">
            <v>97.918948521358203</v>
          </cell>
          <cell r="L188">
            <v>97.918948521358203</v>
          </cell>
          <cell r="M188">
            <v>121.248630887185</v>
          </cell>
          <cell r="N188">
            <v>90.361445783132496</v>
          </cell>
          <cell r="O188">
            <v>110.076670317634</v>
          </cell>
          <cell r="P188">
            <v>89.2077144979243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</v>
          </cell>
          <cell r="AJ188">
            <v>109.273</v>
          </cell>
          <cell r="AK188">
            <v>132.51491988000899</v>
          </cell>
          <cell r="AL188">
            <v>108.857830956237</v>
          </cell>
          <cell r="AM188">
            <v>129.38499999999999</v>
          </cell>
          <cell r="AN188">
            <v>100.067585838751</v>
          </cell>
          <cell r="AO188">
            <v>117.706333867211</v>
          </cell>
          <cell r="AP188">
            <v>105.476451259584</v>
          </cell>
          <cell r="AQ188">
            <v>91.018619934282597</v>
          </cell>
          <cell r="AR188">
            <v>91.347207009857598</v>
          </cell>
          <cell r="AS188">
            <v>105.14786418400899</v>
          </cell>
          <cell r="AT188">
            <v>94.633077765607894</v>
          </cell>
          <cell r="AU188">
            <v>120.92004381161</v>
          </cell>
          <cell r="AV188">
            <v>103.176341730559</v>
          </cell>
          <cell r="AW188">
            <v>106.243154435926</v>
          </cell>
          <cell r="AX188">
            <v>106.790799561884</v>
          </cell>
          <cell r="AY188">
            <v>98.576122672508205</v>
          </cell>
        </row>
        <row r="189">
          <cell r="C189">
            <v>24109</v>
          </cell>
          <cell r="D189">
            <v>103.266933261324</v>
          </cell>
          <cell r="E189">
            <v>114.624469668868</v>
          </cell>
          <cell r="F189">
            <v>120.747495858739</v>
          </cell>
          <cell r="G189">
            <v>77.941387886438406</v>
          </cell>
          <cell r="H189">
            <v>68.525774695978299</v>
          </cell>
          <cell r="I189">
            <v>116.43536709777401</v>
          </cell>
          <cell r="J189">
            <v>108.107635056077</v>
          </cell>
          <cell r="K189">
            <v>92.879348864755698</v>
          </cell>
          <cell r="L189">
            <v>104.728981242884</v>
          </cell>
          <cell r="M189">
            <v>91.892163109606201</v>
          </cell>
          <cell r="N189">
            <v>99.036529111914106</v>
          </cell>
          <cell r="O189">
            <v>101.81391414564</v>
          </cell>
          <cell r="P189">
            <v>96.675230825288097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109.45552196596999</v>
          </cell>
          <cell r="AJ189">
            <v>116.873</v>
          </cell>
          <cell r="AK189">
            <v>100.430681509305</v>
          </cell>
          <cell r="AL189">
            <v>119.308645973099</v>
          </cell>
          <cell r="AM189">
            <v>119.673</v>
          </cell>
          <cell r="AN189">
            <v>123.848803134622</v>
          </cell>
          <cell r="AO189">
            <v>106.68520603130899</v>
          </cell>
          <cell r="AP189">
            <v>126.84208178775199</v>
          </cell>
          <cell r="AQ189">
            <v>103.513377242674</v>
          </cell>
          <cell r="AR189">
            <v>96.733766600641502</v>
          </cell>
          <cell r="AS189">
            <v>115.004221882659</v>
          </cell>
          <cell r="AT189">
            <v>115.43063606346399</v>
          </cell>
          <cell r="AU189">
            <v>111.58801173659801</v>
          </cell>
          <cell r="AV189">
            <v>114.801876986632</v>
          </cell>
          <cell r="AW189">
            <v>119.24081315429</v>
          </cell>
          <cell r="AX189">
            <v>112.43987069085701</v>
          </cell>
          <cell r="AY189">
            <v>108.98508072417501</v>
          </cell>
        </row>
        <row r="190">
          <cell r="C190">
            <v>242</v>
          </cell>
          <cell r="D190">
            <v>78.895987714796505</v>
          </cell>
          <cell r="E190">
            <v>80.960999036783505</v>
          </cell>
          <cell r="F190">
            <v>81.300474241635897</v>
          </cell>
          <cell r="G190">
            <v>99.051702283253704</v>
          </cell>
          <cell r="H190">
            <v>96.381871395944302</v>
          </cell>
          <cell r="I190">
            <v>101.351291432057</v>
          </cell>
          <cell r="J190">
            <v>107.83840467611201</v>
          </cell>
          <cell r="K190">
            <v>122.266488497702</v>
          </cell>
          <cell r="L190">
            <v>115.36554810867401</v>
          </cell>
          <cell r="M190">
            <v>111.813049384016</v>
          </cell>
          <cell r="N190">
            <v>101.769867970664</v>
          </cell>
          <cell r="O190">
            <v>103.004315258361</v>
          </cell>
          <cell r="P190">
            <v>95.2428862550437</v>
          </cell>
          <cell r="Q190">
            <v>99.301902098099603</v>
          </cell>
          <cell r="R190">
            <v>87.055292497017604</v>
          </cell>
          <cell r="S190">
            <v>110.03266354968299</v>
          </cell>
          <cell r="T190">
            <v>105.157758358685</v>
          </cell>
          <cell r="U190">
            <v>103.972711429849</v>
          </cell>
          <cell r="V190">
            <v>113.616068696985</v>
          </cell>
          <cell r="W190">
            <v>119.368480067817</v>
          </cell>
          <cell r="X190">
            <v>112.558477667207</v>
          </cell>
          <cell r="Y190">
            <v>115.90323103820199</v>
          </cell>
          <cell r="Z190">
            <v>103.462266480168</v>
          </cell>
          <cell r="AA190">
            <v>100.94632658540699</v>
          </cell>
          <cell r="AB190">
            <v>94.059170107125695</v>
          </cell>
          <cell r="AC190">
            <v>94.766816782480007</v>
          </cell>
          <cell r="AD190">
            <v>89.259872333482605</v>
          </cell>
          <cell r="AE190">
            <v>109.009729603835</v>
          </cell>
          <cell r="AF190">
            <v>104.986278867058</v>
          </cell>
          <cell r="AG190">
            <v>104.698399632567</v>
          </cell>
          <cell r="AH190">
            <v>114.203822177075</v>
          </cell>
          <cell r="AI190">
            <v>118.239041936269</v>
          </cell>
          <cell r="AJ190">
            <v>110.73575725415</v>
          </cell>
          <cell r="AK190">
            <v>114.622629163593</v>
          </cell>
          <cell r="AL190">
            <v>104.196585531784</v>
          </cell>
          <cell r="AM190">
            <v>102.98266315073</v>
          </cell>
          <cell r="AN190">
            <v>94.713032692486607</v>
          </cell>
          <cell r="AO190">
            <v>104.12874378894701</v>
          </cell>
          <cell r="AP190">
            <v>101.17097780223899</v>
          </cell>
          <cell r="AQ190">
            <v>106.891353485883</v>
          </cell>
          <cell r="AR190">
            <v>119.32815491989101</v>
          </cell>
          <cell r="AS190">
            <v>124.245811956564</v>
          </cell>
          <cell r="AT190">
            <v>127.10107063170101</v>
          </cell>
          <cell r="AU190">
            <v>117.080411387159</v>
          </cell>
          <cell r="AV190">
            <v>117.27774559748801</v>
          </cell>
          <cell r="AW190">
            <v>115.58399752542</v>
          </cell>
          <cell r="AX190">
            <v>108.77841276062</v>
          </cell>
          <cell r="AY190">
            <v>109.615989738045</v>
          </cell>
        </row>
        <row r="191">
          <cell r="C191">
            <v>24201</v>
          </cell>
          <cell r="D191">
            <v>76.404345959512597</v>
          </cell>
          <cell r="E191">
            <v>92.810673359532402</v>
          </cell>
          <cell r="F191">
            <v>120.90749975232001</v>
          </cell>
          <cell r="G191">
            <v>95.782834120405496</v>
          </cell>
          <cell r="H191">
            <v>107.473333113173</v>
          </cell>
          <cell r="I191">
            <v>111.911759849411</v>
          </cell>
          <cell r="J191">
            <v>113.140252963905</v>
          </cell>
          <cell r="K191">
            <v>106.680756910274</v>
          </cell>
          <cell r="L191">
            <v>101.013837059542</v>
          </cell>
          <cell r="M191">
            <v>81.873121759519194</v>
          </cell>
          <cell r="N191">
            <v>94.395825765331395</v>
          </cell>
          <cell r="O191">
            <v>97.6057593870744</v>
          </cell>
          <cell r="P191">
            <v>93.243313814385004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104.066414745643</v>
          </cell>
          <cell r="AJ191">
            <v>97.165999999999997</v>
          </cell>
          <cell r="AK191">
            <v>85.263207152698797</v>
          </cell>
          <cell r="AL191">
            <v>98.012466591981706</v>
          </cell>
          <cell r="AM191">
            <v>97.759</v>
          </cell>
          <cell r="AN191">
            <v>111.734680986686</v>
          </cell>
          <cell r="AO191">
            <v>98.192309459268202</v>
          </cell>
          <cell r="AP191">
            <v>104.065255440705</v>
          </cell>
          <cell r="AQ191">
            <v>108.78108384795701</v>
          </cell>
          <cell r="AR191">
            <v>112.347676761005</v>
          </cell>
          <cell r="AS191">
            <v>121.22453023348</v>
          </cell>
          <cell r="AT191">
            <v>130.299527756679</v>
          </cell>
          <cell r="AU191">
            <v>109.613288861002</v>
          </cell>
          <cell r="AV191">
            <v>113.853571546514</v>
          </cell>
          <cell r="AW191">
            <v>102.400845414616</v>
          </cell>
          <cell r="AX191">
            <v>107.967629462909</v>
          </cell>
          <cell r="AY191">
            <v>87.122700487611397</v>
          </cell>
        </row>
        <row r="192">
          <cell r="C192">
            <v>24202</v>
          </cell>
          <cell r="D192">
            <v>70.330495278186305</v>
          </cell>
          <cell r="E192">
            <v>77.2148410915716</v>
          </cell>
          <cell r="F192">
            <v>75.999170383000504</v>
          </cell>
          <cell r="G192">
            <v>88.613077627409197</v>
          </cell>
          <cell r="H192">
            <v>93.627120162124598</v>
          </cell>
          <cell r="I192">
            <v>94.731167116655101</v>
          </cell>
          <cell r="J192">
            <v>109.671619220575</v>
          </cell>
          <cell r="K192">
            <v>130.498560523028</v>
          </cell>
          <cell r="L192">
            <v>133.67103274864499</v>
          </cell>
          <cell r="M192">
            <v>111.95435580057</v>
          </cell>
          <cell r="N192">
            <v>101.24587982589701</v>
          </cell>
          <cell r="O192">
            <v>112.442680222337</v>
          </cell>
          <cell r="P192">
            <v>85.830830165343102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</v>
          </cell>
          <cell r="AJ192">
            <v>128.57900000000001</v>
          </cell>
          <cell r="AK192">
            <v>116.590002007113</v>
          </cell>
          <cell r="AL192">
            <v>105.12497066004801</v>
          </cell>
          <cell r="AM192">
            <v>112.619</v>
          </cell>
          <cell r="AN192">
            <v>86.669621591179194</v>
          </cell>
          <cell r="AO192">
            <v>105.250918582704</v>
          </cell>
          <cell r="AP192">
            <v>99.694040974186805</v>
          </cell>
          <cell r="AQ192">
            <v>101.568749414238</v>
          </cell>
          <cell r="AR192">
            <v>123.785729248829</v>
          </cell>
          <cell r="AS192">
            <v>132.293796560201</v>
          </cell>
          <cell r="AT192">
            <v>130.67274136176599</v>
          </cell>
          <cell r="AU192">
            <v>120.18994779486999</v>
          </cell>
          <cell r="AV192">
            <v>127.88517126639</v>
          </cell>
          <cell r="AW192">
            <v>123.56713442864699</v>
          </cell>
          <cell r="AX192">
            <v>113.63567615732801</v>
          </cell>
          <cell r="AY192">
            <v>112.945592651908</v>
          </cell>
        </row>
        <row r="193">
          <cell r="C193">
            <v>24209</v>
          </cell>
          <cell r="D193">
            <v>94.2202568786375</v>
          </cell>
          <cell r="E193">
            <v>86.658167947234901</v>
          </cell>
          <cell r="F193">
            <v>87.5889289087485</v>
          </cell>
          <cell r="G193">
            <v>117.745182583142</v>
          </cell>
          <cell r="H193">
            <v>100.386631160639</v>
          </cell>
          <cell r="I193">
            <v>112.22538664811201</v>
          </cell>
          <cell r="J193">
            <v>104.188291076686</v>
          </cell>
          <cell r="K193">
            <v>108.93522364634801</v>
          </cell>
          <cell r="L193">
            <v>84.143983363736595</v>
          </cell>
          <cell r="M193">
            <v>113.888794554393</v>
          </cell>
          <cell r="N193">
            <v>103.26820476360101</v>
          </cell>
          <cell r="O193">
            <v>86.750948468721802</v>
          </cell>
          <cell r="P193">
            <v>112.024373251234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</v>
          </cell>
          <cell r="AJ193">
            <v>80.27</v>
          </cell>
          <cell r="AK193">
            <v>113.427582675487</v>
          </cell>
          <cell r="AL193">
            <v>103.036919254578</v>
          </cell>
          <cell r="AM193">
            <v>86.366</v>
          </cell>
          <cell r="AN193">
            <v>107.59950818702001</v>
          </cell>
          <cell r="AO193">
            <v>102.607515382606</v>
          </cell>
          <cell r="AP193">
            <v>103.555162104875</v>
          </cell>
          <cell r="AQ193">
            <v>116.14684308125</v>
          </cell>
          <cell r="AR193">
            <v>111.996106619404</v>
          </cell>
          <cell r="AS193">
            <v>110.26388379439101</v>
          </cell>
          <cell r="AT193">
            <v>120.543378485426</v>
          </cell>
          <cell r="AU193">
            <v>112.167438182637</v>
          </cell>
          <cell r="AV193">
            <v>98.805914064136005</v>
          </cell>
          <cell r="AW193">
            <v>102.50586858537299</v>
          </cell>
          <cell r="AX193">
            <v>100.26113785342</v>
          </cell>
          <cell r="AY193">
            <v>105.481319032497</v>
          </cell>
        </row>
        <row r="194">
          <cell r="C194">
            <v>243</v>
          </cell>
          <cell r="D194">
            <v>93.348484152986302</v>
          </cell>
          <cell r="E194">
            <v>109.082248937922</v>
          </cell>
          <cell r="F194">
            <v>105.662268600161</v>
          </cell>
          <cell r="G194">
            <v>96.697198724845904</v>
          </cell>
          <cell r="H194">
            <v>100.33952026758099</v>
          </cell>
          <cell r="I194">
            <v>102.998367583084</v>
          </cell>
          <cell r="J194">
            <v>101.83098571678801</v>
          </cell>
          <cell r="K194">
            <v>95.006146563258099</v>
          </cell>
          <cell r="L194">
            <v>99.241138605516795</v>
          </cell>
          <cell r="M194">
            <v>96.647419677297407</v>
          </cell>
          <cell r="N194">
            <v>95.8918314595672</v>
          </cell>
          <cell r="O194">
            <v>103.254389710994</v>
          </cell>
          <cell r="P194">
            <v>96.688302009068707</v>
          </cell>
          <cell r="Q194">
            <v>110.243119800109</v>
          </cell>
          <cell r="R194">
            <v>106.993286288349</v>
          </cell>
          <cell r="S194">
            <v>97.740571473809098</v>
          </cell>
          <cell r="T194">
            <v>103.94623508643301</v>
          </cell>
          <cell r="U194">
            <v>106.114985831244</v>
          </cell>
          <cell r="V194">
            <v>102.946516502297</v>
          </cell>
          <cell r="W194">
            <v>95.773400198890897</v>
          </cell>
          <cell r="X194">
            <v>99.504918634196201</v>
          </cell>
          <cell r="Y194">
            <v>98.025341732708796</v>
          </cell>
          <cell r="Z194">
            <v>101.967080481275</v>
          </cell>
          <cell r="AA194">
            <v>106.647840197332</v>
          </cell>
          <cell r="AB194">
            <v>99.785431200348</v>
          </cell>
          <cell r="AC194">
            <v>112.510984398411</v>
          </cell>
          <cell r="AD194">
            <v>111.235956042212</v>
          </cell>
          <cell r="AE194">
            <v>101.431552286412</v>
          </cell>
          <cell r="AF194">
            <v>108.144430618719</v>
          </cell>
          <cell r="AG194">
            <v>109.637137152026</v>
          </cell>
          <cell r="AH194">
            <v>109.805087756879</v>
          </cell>
          <cell r="AI194">
            <v>101.443190620547</v>
          </cell>
          <cell r="AJ194">
            <v>103.138928118134</v>
          </cell>
          <cell r="AK194">
            <v>102.14968552115199</v>
          </cell>
          <cell r="AL194">
            <v>105.762224462269</v>
          </cell>
          <cell r="AM194">
            <v>110.883585508088</v>
          </cell>
          <cell r="AN194">
            <v>107.844211597217</v>
          </cell>
          <cell r="AO194">
            <v>106.659879940792</v>
          </cell>
          <cell r="AP194">
            <v>118.080303389031</v>
          </cell>
          <cell r="AQ194">
            <v>119.08319598598599</v>
          </cell>
          <cell r="AR194">
            <v>131.23221471781901</v>
          </cell>
          <cell r="AS194">
            <v>131.483950586209</v>
          </cell>
          <cell r="AT194">
            <v>135.872021245036</v>
          </cell>
          <cell r="AU194">
            <v>108.419821512966</v>
          </cell>
          <cell r="AV194">
            <v>116.944476778281</v>
          </cell>
          <cell r="AW194">
            <v>103.124136285115</v>
          </cell>
          <cell r="AX194">
            <v>110.42178846644801</v>
          </cell>
          <cell r="AY194">
            <v>108.47378712923999</v>
          </cell>
        </row>
        <row r="195">
          <cell r="C195">
            <v>24311</v>
          </cell>
          <cell r="D195">
            <v>102.711259723959</v>
          </cell>
          <cell r="E195">
            <v>109.190955846346</v>
          </cell>
          <cell r="F195">
            <v>100.74300979953701</v>
          </cell>
          <cell r="G195">
            <v>90.360893299054695</v>
          </cell>
          <cell r="H195">
            <v>87.450882926015296</v>
          </cell>
          <cell r="I195">
            <v>115.833787102391</v>
          </cell>
          <cell r="J195">
            <v>98.466199322026299</v>
          </cell>
          <cell r="K195">
            <v>99.905922223523902</v>
          </cell>
          <cell r="L195">
            <v>97.741310517119899</v>
          </cell>
          <cell r="M195">
            <v>87.686695553292296</v>
          </cell>
          <cell r="N195">
            <v>94.833761679965704</v>
          </cell>
          <cell r="O195">
            <v>115.075322006769</v>
          </cell>
          <cell r="P195">
            <v>106.386058542165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</v>
          </cell>
          <cell r="AJ195">
            <v>101.58</v>
          </cell>
          <cell r="AK195">
            <v>92.678815482767206</v>
          </cell>
          <cell r="AL195">
            <v>104.595244837168</v>
          </cell>
          <cell r="AM195">
            <v>123.578</v>
          </cell>
          <cell r="AN195">
            <v>109.491459297994</v>
          </cell>
          <cell r="AO195">
            <v>107.585811576526</v>
          </cell>
          <cell r="AP195">
            <v>113.590986816106</v>
          </cell>
          <cell r="AQ195">
            <v>112.3719390575</v>
          </cell>
          <cell r="AR195">
            <v>120.779479981045</v>
          </cell>
          <cell r="AS195">
            <v>135.52652928716</v>
          </cell>
          <cell r="AT195">
            <v>140.51971169115399</v>
          </cell>
          <cell r="AU195">
            <v>109.95370276448099</v>
          </cell>
          <cell r="AV195">
            <v>113.53306814672101</v>
          </cell>
          <cell r="AW195">
            <v>99.960453948078595</v>
          </cell>
          <cell r="AX195">
            <v>107.279921233536</v>
          </cell>
          <cell r="AY195">
            <v>109.889899494951</v>
          </cell>
        </row>
        <row r="196">
          <cell r="C196">
            <v>24312</v>
          </cell>
          <cell r="D196">
            <v>88.973436654693998</v>
          </cell>
          <cell r="E196">
            <v>102.687351530114</v>
          </cell>
          <cell r="F196">
            <v>99.944568555029903</v>
          </cell>
          <cell r="G196">
            <v>102.10567920824001</v>
          </cell>
          <cell r="H196">
            <v>101.315960042572</v>
          </cell>
          <cell r="I196">
            <v>100.401699050877</v>
          </cell>
          <cell r="J196">
            <v>98.116046571640595</v>
          </cell>
          <cell r="K196">
            <v>97.991504745613994</v>
          </cell>
          <cell r="L196">
            <v>87.144914671304605</v>
          </cell>
          <cell r="M196">
            <v>110.91570045536599</v>
          </cell>
          <cell r="N196">
            <v>98.573177067487904</v>
          </cell>
          <cell r="O196">
            <v>111.82996144706</v>
          </cell>
          <cell r="P196">
            <v>92.1567242586937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104.63081868587101</v>
          </cell>
          <cell r="AJ196">
            <v>90.567999999999998</v>
          </cell>
          <cell r="AK196">
            <v>117.230278456522</v>
          </cell>
          <cell r="AL196">
            <v>108.719567874418</v>
          </cell>
          <cell r="AM196">
            <v>120.093</v>
          </cell>
          <cell r="AN196">
            <v>102.080223482428</v>
          </cell>
          <cell r="AO196">
            <v>112.030662664356</v>
          </cell>
          <cell r="AP196">
            <v>110.125981289698</v>
          </cell>
          <cell r="AQ196">
            <v>107.25865648858699</v>
          </cell>
          <cell r="AR196">
            <v>108.297459306308</v>
          </cell>
          <cell r="AS196">
            <v>110.125981289698</v>
          </cell>
          <cell r="AT196">
            <v>103.934201191629</v>
          </cell>
          <cell r="AU196">
            <v>107.134114662561</v>
          </cell>
          <cell r="AV196">
            <v>94.916133100709203</v>
          </cell>
          <cell r="AW196">
            <v>101.9948163183</v>
          </cell>
          <cell r="AX196">
            <v>104.058743017656</v>
          </cell>
          <cell r="AY196">
            <v>101.315960042572</v>
          </cell>
        </row>
        <row r="197">
          <cell r="C197">
            <v>24320</v>
          </cell>
          <cell r="D197">
            <v>83.587543017376902</v>
          </cell>
          <cell r="E197">
            <v>112.83511067680701</v>
          </cell>
          <cell r="F197">
            <v>115.676027814363</v>
          </cell>
          <cell r="G197">
            <v>101.81133251193199</v>
          </cell>
          <cell r="H197">
            <v>116.851482063701</v>
          </cell>
          <cell r="I197">
            <v>87.544433586834899</v>
          </cell>
          <cell r="J197">
            <v>108.56098908102101</v>
          </cell>
          <cell r="K197">
            <v>86.683377943946397</v>
          </cell>
          <cell r="L197">
            <v>108.60347537919</v>
          </cell>
          <cell r="M197">
            <v>99.845633116653204</v>
          </cell>
          <cell r="N197">
            <v>95.662148956961403</v>
          </cell>
          <cell r="O197">
            <v>82.338445851212995</v>
          </cell>
          <cell r="P197">
            <v>86.578134361720203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92.556521346181597</v>
          </cell>
          <cell r="AJ197">
            <v>112.869</v>
          </cell>
          <cell r="AK197">
            <v>105.529977495325</v>
          </cell>
          <cell r="AL197">
            <v>105.50890014855101</v>
          </cell>
          <cell r="AM197">
            <v>88.421999999999997</v>
          </cell>
          <cell r="AN197">
            <v>109.17049068499399</v>
          </cell>
          <cell r="AO197">
            <v>102.15785910334699</v>
          </cell>
          <cell r="AP197">
            <v>128.88643412499499</v>
          </cell>
          <cell r="AQ197">
            <v>135.197065613006</v>
          </cell>
          <cell r="AR197">
            <v>159.082862443529</v>
          </cell>
          <cell r="AS197">
            <v>139.13412924331899</v>
          </cell>
          <cell r="AT197">
            <v>149.166560450921</v>
          </cell>
          <cell r="AU197">
            <v>107.167438501083</v>
          </cell>
          <cell r="AV197">
            <v>134.89682910594701</v>
          </cell>
          <cell r="AW197">
            <v>108.011499624704</v>
          </cell>
          <cell r="AX197">
            <v>118.469708720787</v>
          </cell>
          <cell r="AY197">
            <v>110.95627759356999</v>
          </cell>
        </row>
        <row r="198">
          <cell r="C198">
            <v>251</v>
          </cell>
          <cell r="D198">
            <v>92.002219400985496</v>
          </cell>
          <cell r="E198">
            <v>90.825208135437194</v>
          </cell>
          <cell r="F198">
            <v>101.272840696012</v>
          </cell>
          <cell r="G198">
            <v>101.171720803931</v>
          </cell>
          <cell r="H198">
            <v>97.507604335663103</v>
          </cell>
          <cell r="I198">
            <v>100.975327144467</v>
          </cell>
          <cell r="J198">
            <v>99.848158940803103</v>
          </cell>
          <cell r="K198">
            <v>92.286278038045793</v>
          </cell>
          <cell r="L198">
            <v>109.19620256612301</v>
          </cell>
          <cell r="M198">
            <v>105.69714057568299</v>
          </cell>
          <cell r="N198">
            <v>98.936914670136602</v>
          </cell>
          <cell r="O198">
            <v>110.280384692711</v>
          </cell>
          <cell r="P198">
            <v>90.236222556059204</v>
          </cell>
          <cell r="Q198">
            <v>89.335790393877204</v>
          </cell>
          <cell r="R198">
            <v>99.930052440606104</v>
          </cell>
          <cell r="S198">
            <v>100.254879014376</v>
          </cell>
          <cell r="T198">
            <v>107.725556144563</v>
          </cell>
          <cell r="U198">
            <v>115.95932804789901</v>
          </cell>
          <cell r="V198">
            <v>109.083799229221</v>
          </cell>
          <cell r="W198">
            <v>99.058014223929305</v>
          </cell>
          <cell r="X198">
            <v>111.418325895561</v>
          </cell>
          <cell r="Y198">
            <v>106.813448579327</v>
          </cell>
          <cell r="Z198">
            <v>101.042553919497</v>
          </cell>
          <cell r="AA198">
            <v>104.162910866882</v>
          </cell>
          <cell r="AB198">
            <v>89.865050483002506</v>
          </cell>
          <cell r="AC198">
            <v>88.960316905160695</v>
          </cell>
          <cell r="AD198">
            <v>102.764477856049</v>
          </cell>
          <cell r="AE198">
            <v>104.010568302289</v>
          </cell>
          <cell r="AF198">
            <v>111.21823024950599</v>
          </cell>
          <cell r="AG198">
            <v>117.435163922154</v>
          </cell>
          <cell r="AH198">
            <v>121.344334809317</v>
          </cell>
          <cell r="AI198">
            <v>104.422458150674</v>
          </cell>
          <cell r="AJ198">
            <v>113.4398961772</v>
          </cell>
          <cell r="AK198">
            <v>113.437995938437</v>
          </cell>
          <cell r="AL198">
            <v>106.25078887167901</v>
          </cell>
          <cell r="AM198">
            <v>107.69714451179399</v>
          </cell>
          <cell r="AN198">
            <v>103.42000090576499</v>
          </cell>
          <cell r="AO198">
            <v>99.178525693486705</v>
          </cell>
          <cell r="AP198">
            <v>113.431828869776</v>
          </cell>
          <cell r="AQ198">
            <v>112.306612857267</v>
          </cell>
          <cell r="AR198">
            <v>114.938478975199</v>
          </cell>
          <cell r="AS198">
            <v>125.439473285931</v>
          </cell>
          <cell r="AT198">
            <v>127.73617421034901</v>
          </cell>
          <cell r="AU198">
            <v>120.644860551023</v>
          </cell>
          <cell r="AV198">
            <v>120.17816022930501</v>
          </cell>
          <cell r="AW198">
            <v>118.969219965579</v>
          </cell>
          <cell r="AX198">
            <v>114.392139408449</v>
          </cell>
          <cell r="AY198">
            <v>113.025554831896</v>
          </cell>
        </row>
        <row r="199">
          <cell r="C199">
            <v>25111</v>
          </cell>
          <cell r="D199">
            <v>76.735479108339902</v>
          </cell>
          <cell r="E199">
            <v>86.972760677149594</v>
          </cell>
          <cell r="F199">
            <v>109.09080995002201</v>
          </cell>
          <cell r="G199">
            <v>89.307399746897005</v>
          </cell>
          <cell r="H199">
            <v>103.481389261922</v>
          </cell>
          <cell r="I199">
            <v>85.851801615634301</v>
          </cell>
          <cell r="J199">
            <v>90.677261153020297</v>
          </cell>
          <cell r="K199">
            <v>87.654219492156003</v>
          </cell>
          <cell r="L199">
            <v>136.47253060080899</v>
          </cell>
          <cell r="M199">
            <v>158.688961255235</v>
          </cell>
          <cell r="N199">
            <v>87.852838091192396</v>
          </cell>
          <cell r="O199">
            <v>87.214549047621901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98.710959055630795</v>
          </cell>
          <cell r="AJ199">
            <v>139.95599999999999</v>
          </cell>
          <cell r="AK199">
            <v>166.791987194825</v>
          </cell>
          <cell r="AL199">
            <v>92.051933964771806</v>
          </cell>
          <cell r="AM199">
            <v>84.072000000000003</v>
          </cell>
          <cell r="AN199">
            <v>95.093795821399297</v>
          </cell>
          <cell r="AO199">
            <v>90.249106428352903</v>
          </cell>
          <cell r="AP199">
            <v>113.69612027211799</v>
          </cell>
          <cell r="AQ199">
            <v>109.81906379877699</v>
          </cell>
          <cell r="AR199">
            <v>111.399671392654</v>
          </cell>
          <cell r="AS199">
            <v>110.616828286898</v>
          </cell>
          <cell r="AT199">
            <v>111.008249839776</v>
          </cell>
          <cell r="AU199">
            <v>97.821983576371395</v>
          </cell>
          <cell r="AV199">
            <v>146.49668805478399</v>
          </cell>
          <cell r="AW199">
            <v>171.94553887970699</v>
          </cell>
          <cell r="AX199">
            <v>107.946580952053</v>
          </cell>
          <cell r="AY199">
            <v>106.746317968401</v>
          </cell>
        </row>
        <row r="200">
          <cell r="C200">
            <v>25112</v>
          </cell>
          <cell r="D200">
            <v>75.485094752303795</v>
          </cell>
          <cell r="E200">
            <v>85.555562522975904</v>
          </cell>
          <cell r="F200">
            <v>107.313204027262</v>
          </cell>
          <cell r="G200">
            <v>93.525019382753001</v>
          </cell>
          <cell r="H200">
            <v>101.79518736708199</v>
          </cell>
          <cell r="I200">
            <v>84.452869193173797</v>
          </cell>
          <cell r="J200">
            <v>88.056086958935893</v>
          </cell>
          <cell r="K200">
            <v>99.740602822867999</v>
          </cell>
          <cell r="L200">
            <v>134.248746775195</v>
          </cell>
          <cell r="M200">
            <v>156.10316656241699</v>
          </cell>
          <cell r="N200">
            <v>87.9310486191942</v>
          </cell>
          <cell r="O200">
            <v>85.793411015839794</v>
          </cell>
          <cell r="P200">
            <v>73.3433724421985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112.32192378728701</v>
          </cell>
          <cell r="AJ200">
            <v>137.67500000000001</v>
          </cell>
          <cell r="AK200">
            <v>164.074155835407</v>
          </cell>
          <cell r="AL200">
            <v>92.133882715835497</v>
          </cell>
          <cell r="AM200">
            <v>82.701999999999998</v>
          </cell>
          <cell r="AN200">
            <v>89.623665952708805</v>
          </cell>
          <cell r="AO200">
            <v>105.830611462842</v>
          </cell>
          <cell r="AP200">
            <v>97.727136051851701</v>
          </cell>
          <cell r="AQ200">
            <v>101.784462057813</v>
          </cell>
          <cell r="AR200">
            <v>122.540365711446</v>
          </cell>
          <cell r="AS200">
            <v>107.276530199229</v>
          </cell>
          <cell r="AT200">
            <v>116.877226210807</v>
          </cell>
          <cell r="AU200">
            <v>115.56471280259601</v>
          </cell>
          <cell r="AV200">
            <v>122.58044631074701</v>
          </cell>
          <cell r="AW200">
            <v>118.34079510805</v>
          </cell>
          <cell r="AX200">
            <v>105.21729698649</v>
          </cell>
          <cell r="AY200">
            <v>98.749997506159403</v>
          </cell>
        </row>
        <row r="201">
          <cell r="C201">
            <v>25113</v>
          </cell>
          <cell r="D201">
            <v>75.442266713069301</v>
          </cell>
          <cell r="E201">
            <v>81.233513074985595</v>
          </cell>
          <cell r="F201">
            <v>99.010764903982306</v>
          </cell>
          <cell r="G201">
            <v>106.149220453919</v>
          </cell>
          <cell r="H201">
            <v>101.798313747728</v>
          </cell>
          <cell r="I201">
            <v>108.16529455457901</v>
          </cell>
          <cell r="J201">
            <v>109.21633206192701</v>
          </cell>
          <cell r="K201">
            <v>101.397974580081</v>
          </cell>
          <cell r="L201">
            <v>119.378422938254</v>
          </cell>
          <cell r="M201">
            <v>91.365231436154005</v>
          </cell>
          <cell r="N201">
            <v>100.845155839019</v>
          </cell>
          <cell r="O201">
            <v>105.997509696303</v>
          </cell>
          <cell r="P201">
            <v>91.382537368037205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109.08510741139099</v>
          </cell>
          <cell r="AJ201">
            <v>111.146</v>
          </cell>
          <cell r="AK201">
            <v>106.67083396280201</v>
          </cell>
          <cell r="AL201">
            <v>112.787817102761</v>
          </cell>
          <cell r="AM201">
            <v>103.508</v>
          </cell>
          <cell r="AN201">
            <v>111.571817054535</v>
          </cell>
          <cell r="AO201">
            <v>101.810165636536</v>
          </cell>
          <cell r="AP201">
            <v>101.351815085003</v>
          </cell>
          <cell r="AQ201">
            <v>101.50074575558099</v>
          </cell>
          <cell r="AR201">
            <v>105.455610588078</v>
          </cell>
          <cell r="AS201">
            <v>106.44691541690599</v>
          </cell>
          <cell r="AT201">
            <v>115.302926262621</v>
          </cell>
          <cell r="AU201">
            <v>111.14919001280001</v>
          </cell>
          <cell r="AV201">
            <v>108.758250008999</v>
          </cell>
          <cell r="AW201">
            <v>108.41852253637801</v>
          </cell>
          <cell r="AX201">
            <v>115.6843313416</v>
          </cell>
          <cell r="AY201">
            <v>117.368338835027</v>
          </cell>
        </row>
        <row r="202">
          <cell r="C202">
            <v>25119</v>
          </cell>
          <cell r="D202">
            <v>103.84457771374601</v>
          </cell>
          <cell r="E202">
            <v>103.25395546387099</v>
          </cell>
          <cell r="F202">
            <v>114.531470886222</v>
          </cell>
          <cell r="G202">
            <v>97.260263409755396</v>
          </cell>
          <cell r="H202">
            <v>89.036294178241803</v>
          </cell>
          <cell r="I202">
            <v>93.893100091279905</v>
          </cell>
          <cell r="J202">
            <v>88.993163720880105</v>
          </cell>
          <cell r="K202">
            <v>87.268578170463996</v>
          </cell>
          <cell r="L202">
            <v>100.70595736081501</v>
          </cell>
          <cell r="M202">
            <v>105.84699543917</v>
          </cell>
          <cell r="N202">
            <v>102.716106094441</v>
          </cell>
          <cell r="O202">
            <v>112.649537471114</v>
          </cell>
          <cell r="P202">
            <v>96.566399848835502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97.676958974723206</v>
          </cell>
          <cell r="AJ202">
            <v>101.17400000000001</v>
          </cell>
          <cell r="AK202">
            <v>103.87388195779801</v>
          </cell>
          <cell r="AL202">
            <v>100.93652258587301</v>
          </cell>
          <cell r="AM202">
            <v>106.018</v>
          </cell>
          <cell r="AN202">
            <v>108.24498924184</v>
          </cell>
          <cell r="AO202">
            <v>104.388723946525</v>
          </cell>
          <cell r="AP202">
            <v>129.388990969395</v>
          </cell>
          <cell r="AQ202">
            <v>123.75468099426099</v>
          </cell>
          <cell r="AR202">
            <v>116.917925345988</v>
          </cell>
          <cell r="AS202">
            <v>136.99050784519699</v>
          </cell>
          <cell r="AT202">
            <v>133.08756407711701</v>
          </cell>
          <cell r="AU202">
            <v>123.455174625871</v>
          </cell>
          <cell r="AV202">
            <v>119.194891905248</v>
          </cell>
          <cell r="AW202">
            <v>116.604407448074</v>
          </cell>
          <cell r="AX202">
            <v>108.06320621951301</v>
          </cell>
          <cell r="AY202">
            <v>111.53982975787901</v>
          </cell>
        </row>
        <row r="203">
          <cell r="C203">
            <v>25120</v>
          </cell>
          <cell r="D203">
            <v>99.957330128711604</v>
          </cell>
          <cell r="E203">
            <v>82.9700925431587</v>
          </cell>
          <cell r="F203">
            <v>76.808093239871098</v>
          </cell>
          <cell r="G203">
            <v>111.24017547228701</v>
          </cell>
          <cell r="H203">
            <v>105.151635382587</v>
          </cell>
          <cell r="I203">
            <v>117.45162062464399</v>
          </cell>
          <cell r="J203">
            <v>111.70607463998699</v>
          </cell>
          <cell r="K203">
            <v>94.745517837613505</v>
          </cell>
          <cell r="L203">
            <v>96.726382465048204</v>
          </cell>
          <cell r="M203">
            <v>86.024455873498596</v>
          </cell>
          <cell r="N203">
            <v>89.641350402067303</v>
          </cell>
          <cell r="O203">
            <v>127.57727139052599</v>
          </cell>
          <cell r="P203">
            <v>89.889051455336499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</v>
          </cell>
          <cell r="AJ203">
            <v>120.828</v>
          </cell>
          <cell r="AK203">
            <v>102.71772108578</v>
          </cell>
          <cell r="AL203">
            <v>109.700167305522</v>
          </cell>
          <cell r="AM203">
            <v>132.24600000000001</v>
          </cell>
          <cell r="AN203">
            <v>95.160388032384404</v>
          </cell>
          <cell r="AO203">
            <v>86.999256793945705</v>
          </cell>
          <cell r="AP203">
            <v>98.056630936391002</v>
          </cell>
          <cell r="AQ203">
            <v>102.800445672119</v>
          </cell>
          <cell r="AR203">
            <v>119.307282008139</v>
          </cell>
          <cell r="AS203">
            <v>130.377639415705</v>
          </cell>
          <cell r="AT203">
            <v>136.468842464098</v>
          </cell>
          <cell r="AU203">
            <v>134.03462154065201</v>
          </cell>
          <cell r="AV203">
            <v>122.201143754882</v>
          </cell>
          <cell r="AW203">
            <v>105.17654875456</v>
          </cell>
          <cell r="AX203">
            <v>122.069705592772</v>
          </cell>
          <cell r="AY203">
            <v>111.214943175146</v>
          </cell>
        </row>
        <row r="204">
          <cell r="C204">
            <v>25130</v>
          </cell>
          <cell r="D204">
            <v>72.727272727272805</v>
          </cell>
          <cell r="E204">
            <v>82.429819414829595</v>
          </cell>
          <cell r="F204">
            <v>103.392552955496</v>
          </cell>
          <cell r="G204">
            <v>87.176132965451401</v>
          </cell>
          <cell r="H204">
            <v>98.076135139826704</v>
          </cell>
          <cell r="I204">
            <v>81.367412607310598</v>
          </cell>
          <cell r="J204">
            <v>105.98990599461401</v>
          </cell>
          <cell r="K204">
            <v>84.877056767435704</v>
          </cell>
          <cell r="L204">
            <v>129.34401489528699</v>
          </cell>
          <cell r="M204">
            <v>150.39999095754399</v>
          </cell>
          <cell r="N204">
            <v>121.56072738028</v>
          </cell>
          <cell r="O204">
            <v>82.658978194652903</v>
          </cell>
          <cell r="P204">
            <v>70.663797506578803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95.583483874185305</v>
          </cell>
          <cell r="AJ204">
            <v>132.64500000000001</v>
          </cell>
          <cell r="AK204">
            <v>158.07976287364301</v>
          </cell>
          <cell r="AL204">
            <v>127.370956848359</v>
          </cell>
          <cell r="AM204">
            <v>79.680999999999997</v>
          </cell>
          <cell r="AN204">
            <v>85.564731507584497</v>
          </cell>
          <cell r="AO204">
            <v>112.674077054932</v>
          </cell>
          <cell r="AP204">
            <v>117.48251748251801</v>
          </cell>
          <cell r="AQ204">
            <v>121.67832167832201</v>
          </cell>
          <cell r="AR204">
            <v>125.87412587412599</v>
          </cell>
          <cell r="AS204">
            <v>130.06993006993</v>
          </cell>
          <cell r="AT204">
            <v>134.26573426573401</v>
          </cell>
          <cell r="AU204">
            <v>121.67832167832201</v>
          </cell>
          <cell r="AV204">
            <v>125.87412587412599</v>
          </cell>
          <cell r="AW204">
            <v>155.244755244755</v>
          </cell>
          <cell r="AX204">
            <v>134.26573426573401</v>
          </cell>
          <cell r="AY204">
            <v>125.87412587412599</v>
          </cell>
        </row>
        <row r="205">
          <cell r="C205">
            <v>252</v>
          </cell>
          <cell r="D205">
            <v>82.762581063206497</v>
          </cell>
          <cell r="E205">
            <v>92.356732552705793</v>
          </cell>
          <cell r="F205">
            <v>75.072566175247402</v>
          </cell>
          <cell r="G205">
            <v>94.582281401964096</v>
          </cell>
          <cell r="H205">
            <v>73.477061796346803</v>
          </cell>
          <cell r="I205">
            <v>77.296478446407093</v>
          </cell>
          <cell r="J205">
            <v>100.968734636618</v>
          </cell>
          <cell r="K205">
            <v>131.595844027487</v>
          </cell>
          <cell r="L205">
            <v>120.07074225642</v>
          </cell>
          <cell r="M205">
            <v>141.832484518272</v>
          </cell>
          <cell r="N205">
            <v>126.861016710003</v>
          </cell>
          <cell r="O205">
            <v>83.123476415322699</v>
          </cell>
          <cell r="P205">
            <v>87.193493788176099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</v>
          </cell>
          <cell r="AF205">
            <v>82.076999999999998</v>
          </cell>
          <cell r="AG205">
            <v>84.531000000000006</v>
          </cell>
          <cell r="AH205">
            <v>115.604</v>
          </cell>
          <cell r="AI205">
            <v>151.216725181215</v>
          </cell>
          <cell r="AJ205">
            <v>131.33699999999999</v>
          </cell>
          <cell r="AK205">
            <v>157.25942610697601</v>
          </cell>
          <cell r="AL205">
            <v>140.83552481542901</v>
          </cell>
          <cell r="AM205">
            <v>87.507999999999996</v>
          </cell>
          <cell r="AN205">
            <v>90.551146478887503</v>
          </cell>
          <cell r="AO205">
            <v>119.038566545465</v>
          </cell>
          <cell r="AP205">
            <v>85.990901515703996</v>
          </cell>
          <cell r="AQ205">
            <v>102.514377900897</v>
          </cell>
          <cell r="AR205">
            <v>94.253579931151606</v>
          </cell>
          <cell r="AS205">
            <v>98.384919138875404</v>
          </cell>
          <cell r="AT205">
            <v>96.320189757864597</v>
          </cell>
          <cell r="AU205">
            <v>122.313590699315</v>
          </cell>
          <cell r="AV205">
            <v>110.299423107987</v>
          </cell>
          <cell r="AW205">
            <v>109.644401188389</v>
          </cell>
          <cell r="AX205">
            <v>138.118716118642</v>
          </cell>
          <cell r="AY205">
            <v>112.429968088575</v>
          </cell>
        </row>
        <row r="206">
          <cell r="C206">
            <v>25200</v>
          </cell>
          <cell r="D206">
            <v>82.762581063206497</v>
          </cell>
          <cell r="E206">
            <v>92.356732552705793</v>
          </cell>
          <cell r="F206">
            <v>75.072566175247402</v>
          </cell>
          <cell r="G206">
            <v>94.582281401964096</v>
          </cell>
          <cell r="H206">
            <v>73.477061796346803</v>
          </cell>
          <cell r="I206">
            <v>77.296478446407093</v>
          </cell>
          <cell r="J206">
            <v>100.968734636618</v>
          </cell>
          <cell r="K206">
            <v>131.595844027487</v>
          </cell>
          <cell r="L206">
            <v>120.07074225642</v>
          </cell>
          <cell r="M206">
            <v>141.832484518272</v>
          </cell>
          <cell r="N206">
            <v>126.861016710003</v>
          </cell>
          <cell r="O206">
            <v>83.123476415322699</v>
          </cell>
          <cell r="P206">
            <v>87.193493788176099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151.216725181215</v>
          </cell>
          <cell r="AJ206">
            <v>131.33699999999999</v>
          </cell>
          <cell r="AK206">
            <v>157.25942610697601</v>
          </cell>
          <cell r="AL206">
            <v>140.83552481542901</v>
          </cell>
          <cell r="AM206">
            <v>87.507999999999996</v>
          </cell>
          <cell r="AN206">
            <v>90.551146478887503</v>
          </cell>
          <cell r="AO206">
            <v>119.038566545465</v>
          </cell>
          <cell r="AP206">
            <v>85.990901515703996</v>
          </cell>
          <cell r="AQ206">
            <v>102.514377900897</v>
          </cell>
          <cell r="AR206">
            <v>94.253579931151606</v>
          </cell>
          <cell r="AS206">
            <v>98.384919138875404</v>
          </cell>
          <cell r="AT206">
            <v>96.320189757864597</v>
          </cell>
          <cell r="AU206">
            <v>122.313590699315</v>
          </cell>
          <cell r="AV206">
            <v>110.299423107987</v>
          </cell>
          <cell r="AW206">
            <v>109.644401188389</v>
          </cell>
          <cell r="AX206">
            <v>138.118716118642</v>
          </cell>
          <cell r="AY206">
            <v>112.429968088575</v>
          </cell>
        </row>
        <row r="207">
          <cell r="C207">
            <v>259</v>
          </cell>
          <cell r="D207">
            <v>116.701049512213</v>
          </cell>
          <cell r="E207">
            <v>86.411719095915998</v>
          </cell>
          <cell r="F207">
            <v>100.54471809387</v>
          </cell>
          <cell r="G207">
            <v>101.804924138644</v>
          </cell>
          <cell r="H207">
            <v>103.009867284438</v>
          </cell>
          <cell r="I207">
            <v>103.199884176504</v>
          </cell>
          <cell r="J207">
            <v>100.512794828933</v>
          </cell>
          <cell r="K207">
            <v>97.567926686582595</v>
          </cell>
          <cell r="L207">
            <v>96.162304483054399</v>
          </cell>
          <cell r="M207">
            <v>97.200575688768794</v>
          </cell>
          <cell r="N207">
            <v>97.992195008238994</v>
          </cell>
          <cell r="O207">
            <v>98.892041002837999</v>
          </cell>
          <cell r="P207">
            <v>128.443395265775</v>
          </cell>
          <cell r="Q207">
            <v>96.084058618709903</v>
          </cell>
          <cell r="R207">
            <v>108.561984170782</v>
          </cell>
          <cell r="S207">
            <v>107.72254424299901</v>
          </cell>
          <cell r="T207">
            <v>108.27954500137599</v>
          </cell>
          <cell r="U207">
            <v>103.880496298602</v>
          </cell>
          <cell r="V207">
            <v>102.75303612251599</v>
          </cell>
          <cell r="W207">
            <v>101.736956219071</v>
          </cell>
          <cell r="X207">
            <v>101.092038400673</v>
          </cell>
          <cell r="Y207">
            <v>105.221214792495</v>
          </cell>
          <cell r="Z207">
            <v>106.812889108546</v>
          </cell>
          <cell r="AA207">
            <v>103.58776703673701</v>
          </cell>
          <cell r="AB207">
            <v>134.60810567898301</v>
          </cell>
          <cell r="AC207">
            <v>101.071870894957</v>
          </cell>
          <cell r="AD207">
            <v>111.31271591458101</v>
          </cell>
          <cell r="AE207">
            <v>111.62714815194499</v>
          </cell>
          <cell r="AF207">
            <v>112.237647734904</v>
          </cell>
          <cell r="AG207">
            <v>108.404187544604</v>
          </cell>
          <cell r="AH207">
            <v>111.49600750851501</v>
          </cell>
          <cell r="AI207">
            <v>113.245619481606</v>
          </cell>
          <cell r="AJ207">
            <v>108.875221483724</v>
          </cell>
          <cell r="AK207">
            <v>110.776442079766</v>
          </cell>
          <cell r="AL207">
            <v>112.035488028993</v>
          </cell>
          <cell r="AM207">
            <v>109.14064798459501</v>
          </cell>
          <cell r="AN207">
            <v>135.59952455375401</v>
          </cell>
          <cell r="AO207">
            <v>101.227569859979</v>
          </cell>
          <cell r="AP207">
            <v>112.505272011496</v>
          </cell>
          <cell r="AQ207">
            <v>117.088484467719</v>
          </cell>
          <cell r="AR207">
            <v>119.595975340954</v>
          </cell>
          <cell r="AS207">
            <v>113.963336981097</v>
          </cell>
          <cell r="AT207">
            <v>117.945051857265</v>
          </cell>
          <cell r="AU207">
            <v>112.930033910265</v>
          </cell>
          <cell r="AV207">
            <v>113.07754629214099</v>
          </cell>
          <cell r="AW207">
            <v>116.41200035053301</v>
          </cell>
          <cell r="AX207">
            <v>114.521846953739</v>
          </cell>
          <cell r="AY207">
            <v>113.17469052057901</v>
          </cell>
        </row>
        <row r="208">
          <cell r="C208">
            <v>25910</v>
          </cell>
          <cell r="D208">
            <v>76.945998512392407</v>
          </cell>
          <cell r="E208">
            <v>89.826183398833393</v>
          </cell>
          <cell r="F208">
            <v>90.6600441550639</v>
          </cell>
          <cell r="G208">
            <v>87.663475122148796</v>
          </cell>
          <cell r="H208">
            <v>95.969687458460896</v>
          </cell>
          <cell r="I208">
            <v>106.47199966193701</v>
          </cell>
          <cell r="J208">
            <v>106.032538528814</v>
          </cell>
          <cell r="K208">
            <v>110.343892614572</v>
          </cell>
          <cell r="L208">
            <v>111.030168420716</v>
          </cell>
          <cell r="M208">
            <v>111.100616008076</v>
          </cell>
          <cell r="N208">
            <v>105.181368789042</v>
          </cell>
          <cell r="O208">
            <v>108.774027329943</v>
          </cell>
          <cell r="P208">
            <v>84.688229817613205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128.07449025015899</v>
          </cell>
          <cell r="AJ208">
            <v>125.709</v>
          </cell>
          <cell r="AK208">
            <v>126.617881293753</v>
          </cell>
          <cell r="AL208">
            <v>120.25494461928299</v>
          </cell>
          <cell r="AM208">
            <v>120.047</v>
          </cell>
          <cell r="AN208">
            <v>103.353757291424</v>
          </cell>
          <cell r="AO208">
            <v>103.674468733588</v>
          </cell>
          <cell r="AP208">
            <v>116.316303875423</v>
          </cell>
          <cell r="AQ208">
            <v>121.814331131957</v>
          </cell>
          <cell r="AR208">
            <v>119.50868618264199</v>
          </cell>
          <cell r="AS208">
            <v>115.673265284557</v>
          </cell>
          <cell r="AT208">
            <v>124.735916197996</v>
          </cell>
          <cell r="AU208">
            <v>113.07385965053599</v>
          </cell>
          <cell r="AV208">
            <v>124.645367515582</v>
          </cell>
          <cell r="AW208">
            <v>123.440404709232</v>
          </cell>
          <cell r="AX208">
            <v>124.4293706097</v>
          </cell>
          <cell r="AY208">
            <v>134.371786610225</v>
          </cell>
        </row>
        <row r="209">
          <cell r="C209">
            <v>25920</v>
          </cell>
          <cell r="D209">
            <v>99.946902633354796</v>
          </cell>
          <cell r="E209">
            <v>96.885995724461395</v>
          </cell>
          <cell r="F209">
            <v>106.84625054301701</v>
          </cell>
          <cell r="G209">
            <v>122.391499184238</v>
          </cell>
          <cell r="H209">
            <v>121.011040955282</v>
          </cell>
          <cell r="I209">
            <v>108.857020451606</v>
          </cell>
          <cell r="J209">
            <v>95.361131421978598</v>
          </cell>
          <cell r="K209">
            <v>93.074081654857196</v>
          </cell>
          <cell r="L209">
            <v>88.270076297884202</v>
          </cell>
          <cell r="M209">
            <v>85.574026234440495</v>
          </cell>
          <cell r="N209">
            <v>86.845695671585801</v>
          </cell>
          <cell r="O209">
            <v>94.936279227294804</v>
          </cell>
          <cell r="P209">
            <v>110.00346247256699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108.02968139872701</v>
          </cell>
          <cell r="AJ209">
            <v>99.94</v>
          </cell>
          <cell r="AK209">
            <v>97.526028971731705</v>
          </cell>
          <cell r="AL209">
            <v>99.291580283158595</v>
          </cell>
          <cell r="AM209">
            <v>104.77500000000001</v>
          </cell>
          <cell r="AN209">
            <v>119.137217972302</v>
          </cell>
          <cell r="AO209">
            <v>98.086373160716406</v>
          </cell>
          <cell r="AP209">
            <v>137.627686058384</v>
          </cell>
          <cell r="AQ209">
            <v>157.79104799659899</v>
          </cell>
          <cell r="AR209">
            <v>159.06590608649799</v>
          </cell>
          <cell r="AS209">
            <v>138.017033655354</v>
          </cell>
          <cell r="AT209">
            <v>134.55549374500001</v>
          </cell>
          <cell r="AU209">
            <v>120.902574987915</v>
          </cell>
          <cell r="AV209">
            <v>110.330044021349</v>
          </cell>
          <cell r="AW209">
            <v>119.333590329705</v>
          </cell>
          <cell r="AX209">
            <v>107.39128093482501</v>
          </cell>
          <cell r="AY209">
            <v>114.209142121281</v>
          </cell>
        </row>
        <row r="210">
          <cell r="C210">
            <v>25930</v>
          </cell>
          <cell r="D210">
            <v>106.58000796181</v>
          </cell>
          <cell r="E210">
            <v>109.830244515584</v>
          </cell>
          <cell r="F210">
            <v>110.120552606348</v>
          </cell>
          <cell r="G210">
            <v>106.911843411603</v>
          </cell>
          <cell r="H210">
            <v>89.281242255153302</v>
          </cell>
          <cell r="I210">
            <v>85.456741007570599</v>
          </cell>
          <cell r="J210">
            <v>108.243932332146</v>
          </cell>
          <cell r="K210">
            <v>96.513714206579706</v>
          </cell>
          <cell r="L210">
            <v>86.459813581452593</v>
          </cell>
          <cell r="M210">
            <v>96.720773208196405</v>
          </cell>
          <cell r="N210">
            <v>98.946239260990495</v>
          </cell>
          <cell r="O210">
            <v>104.934895652566</v>
          </cell>
          <cell r="P210">
            <v>117.303984388209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</v>
          </cell>
          <cell r="AJ210">
            <v>97.89</v>
          </cell>
          <cell r="AK210">
            <v>110.22962626800501</v>
          </cell>
          <cell r="AL210">
            <v>113.126256670814</v>
          </cell>
          <cell r="AM210">
            <v>115.81</v>
          </cell>
          <cell r="AN210">
            <v>127.06923378193601</v>
          </cell>
          <cell r="AO210">
            <v>111.95268853862</v>
          </cell>
          <cell r="AP210">
            <v>125.112271385849</v>
          </cell>
          <cell r="AQ210">
            <v>151.579695411432</v>
          </cell>
          <cell r="AR210">
            <v>130.95795045912101</v>
          </cell>
          <cell r="AS210">
            <v>109.90192498133</v>
          </cell>
          <cell r="AT210">
            <v>88.439255011498901</v>
          </cell>
          <cell r="AU210">
            <v>91.0712581962228</v>
          </cell>
          <cell r="AV210">
            <v>101.77298314530999</v>
          </cell>
          <cell r="AW210">
            <v>118.42073114683301</v>
          </cell>
          <cell r="AX210">
            <v>130.31514070927199</v>
          </cell>
          <cell r="AY210">
            <v>123.117212971828</v>
          </cell>
        </row>
        <row r="211">
          <cell r="C211">
            <v>25991</v>
          </cell>
          <cell r="D211">
            <v>92.887325262851704</v>
          </cell>
          <cell r="E211">
            <v>83.894061090838207</v>
          </cell>
          <cell r="F211">
            <v>102.634054746419</v>
          </cell>
          <cell r="G211">
            <v>105.060659471731</v>
          </cell>
          <cell r="H211">
            <v>101.94637898071799</v>
          </cell>
          <cell r="I211">
            <v>103.59478782258</v>
          </cell>
          <cell r="J211">
            <v>99.790032960385403</v>
          </cell>
          <cell r="K211">
            <v>98.747695970216</v>
          </cell>
          <cell r="L211">
            <v>104.33885171199201</v>
          </cell>
          <cell r="M211">
            <v>103.05466157293699</v>
          </cell>
          <cell r="N211">
            <v>102.804850753772</v>
          </cell>
          <cell r="O211">
            <v>101.24663965555899</v>
          </cell>
          <cell r="P211">
            <v>102.233557314054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</v>
          </cell>
          <cell r="AJ211">
            <v>118.133</v>
          </cell>
          <cell r="AK211">
            <v>117.448159827138</v>
          </cell>
          <cell r="AL211">
            <v>117.537847019124</v>
          </cell>
          <cell r="AM211">
            <v>111.739</v>
          </cell>
          <cell r="AN211">
            <v>111.91389532969001</v>
          </cell>
          <cell r="AO211">
            <v>98.3822275141505</v>
          </cell>
          <cell r="AP211">
            <v>100.167534865026</v>
          </cell>
          <cell r="AQ211">
            <v>99.317647469687799</v>
          </cell>
          <cell r="AR211">
            <v>99.386823078629902</v>
          </cell>
          <cell r="AS211">
            <v>99.964155113953396</v>
          </cell>
          <cell r="AT211">
            <v>108.862995744911</v>
          </cell>
          <cell r="AU211">
            <v>110.75110921771299</v>
          </cell>
          <cell r="AV211">
            <v>113.416635218539</v>
          </cell>
          <cell r="AW211">
            <v>112.84194389309199</v>
          </cell>
          <cell r="AX211">
            <v>105.39987808247101</v>
          </cell>
          <cell r="AY211">
            <v>106.859814068887</v>
          </cell>
        </row>
        <row r="212">
          <cell r="C212">
            <v>25992</v>
          </cell>
          <cell r="D212">
            <v>237.2154530288</v>
          </cell>
          <cell r="E212">
            <v>84.647765614943694</v>
          </cell>
          <cell r="F212">
            <v>94.714474004839801</v>
          </cell>
          <cell r="G212">
            <v>93.743726429748506</v>
          </cell>
          <cell r="H212">
            <v>91.947555514737601</v>
          </cell>
          <cell r="I212">
            <v>92.067869625726502</v>
          </cell>
          <cell r="J212">
            <v>84.812725150757799</v>
          </cell>
          <cell r="K212">
            <v>89.9482049638262</v>
          </cell>
          <cell r="L212">
            <v>85.596915271371401</v>
          </cell>
          <cell r="M212">
            <v>81.246821680917705</v>
          </cell>
          <cell r="N212">
            <v>85.713413228863502</v>
          </cell>
          <cell r="O212">
            <v>78.345075485467106</v>
          </cell>
          <cell r="P212">
            <v>261.083840495706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104.401523516106</v>
          </cell>
          <cell r="AJ212">
            <v>96.912999999999997</v>
          </cell>
          <cell r="AK212">
            <v>92.594449902432004</v>
          </cell>
          <cell r="AL212">
            <v>97.997030078967398</v>
          </cell>
          <cell r="AM212">
            <v>86.463999999999999</v>
          </cell>
          <cell r="AN212">
            <v>262.67553420629798</v>
          </cell>
          <cell r="AO212">
            <v>100.436831059825</v>
          </cell>
          <cell r="AP212">
            <v>101.068057183614</v>
          </cell>
          <cell r="AQ212">
            <v>91.373733956723299</v>
          </cell>
          <cell r="AR212">
            <v>94.001751780273693</v>
          </cell>
          <cell r="AS212">
            <v>83.414148715058502</v>
          </cell>
          <cell r="AT212">
            <v>99.237333035535798</v>
          </cell>
          <cell r="AU212">
            <v>91.889473923585001</v>
          </cell>
          <cell r="AV212">
            <v>99.373630279803507</v>
          </cell>
          <cell r="AW212">
            <v>100.59625215206199</v>
          </cell>
          <cell r="AX212">
            <v>103.263085924922</v>
          </cell>
          <cell r="AY212">
            <v>103.04656116244701</v>
          </cell>
        </row>
        <row r="213">
          <cell r="C213">
            <v>25993</v>
          </cell>
          <cell r="D213">
            <v>106.49222084377</v>
          </cell>
          <cell r="E213">
            <v>76.283544818121598</v>
          </cell>
          <cell r="F213">
            <v>95.8028144965932</v>
          </cell>
          <cell r="G213">
            <v>94.987502819599698</v>
          </cell>
          <cell r="H213">
            <v>98.516556381346206</v>
          </cell>
          <cell r="I213">
            <v>116.3231445361</v>
          </cell>
          <cell r="J213">
            <v>110.62057425920899</v>
          </cell>
          <cell r="K213">
            <v>93.615117414200398</v>
          </cell>
          <cell r="L213">
            <v>99.761435010153505</v>
          </cell>
          <cell r="M213">
            <v>98.869617823583994</v>
          </cell>
          <cell r="N213">
            <v>100.586716236155</v>
          </cell>
          <cell r="O213">
            <v>108.140755361168</v>
          </cell>
          <cell r="P213">
            <v>117.207364215992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108.65765343635501</v>
          </cell>
          <cell r="AJ213">
            <v>112.95</v>
          </cell>
          <cell r="AK213">
            <v>112.67859695967201</v>
          </cell>
          <cell r="AL213">
            <v>115.001830929533</v>
          </cell>
          <cell r="AM213">
            <v>119.348</v>
          </cell>
          <cell r="AN213">
            <v>116.803959333948</v>
          </cell>
          <cell r="AO213">
            <v>94.168747151496007</v>
          </cell>
          <cell r="AP213">
            <v>106.67336857425001</v>
          </cell>
          <cell r="AQ213">
            <v>107.93078555375099</v>
          </cell>
          <cell r="AR213">
            <v>104.532077027827</v>
          </cell>
          <cell r="AS213">
            <v>111.667958862386</v>
          </cell>
          <cell r="AT213">
            <v>122.881863872138</v>
          </cell>
          <cell r="AU213">
            <v>119.346803938069</v>
          </cell>
          <cell r="AV213">
            <v>109.013595578983</v>
          </cell>
          <cell r="AW213">
            <v>121.188437292044</v>
          </cell>
          <cell r="AX213">
            <v>125.76834337484</v>
          </cell>
          <cell r="AY213">
            <v>122.147120827946</v>
          </cell>
        </row>
        <row r="214">
          <cell r="C214">
            <v>25994</v>
          </cell>
          <cell r="D214">
            <v>128.09697057022601</v>
          </cell>
          <cell r="E214">
            <v>77.597287498117495</v>
          </cell>
          <cell r="F214">
            <v>83.3442767331033</v>
          </cell>
          <cell r="G214">
            <v>82.527104808404601</v>
          </cell>
          <cell r="H214">
            <v>149.55384671292799</v>
          </cell>
          <cell r="I214">
            <v>118.16301431427701</v>
          </cell>
          <cell r="J214">
            <v>102.334744873009</v>
          </cell>
          <cell r="K214">
            <v>108.78208351605601</v>
          </cell>
          <cell r="L214">
            <v>74.759983086626605</v>
          </cell>
          <cell r="M214">
            <v>99.888030883519505</v>
          </cell>
          <cell r="N214">
            <v>93.167473882985902</v>
          </cell>
          <cell r="O214">
            <v>81.785183120745998</v>
          </cell>
          <cell r="P214">
            <v>140.985962783291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</v>
          </cell>
          <cell r="AJ214">
            <v>84.643000000000001</v>
          </cell>
          <cell r="AK214">
            <v>113.83925032563999</v>
          </cell>
          <cell r="AL214">
            <v>106.519334565688</v>
          </cell>
          <cell r="AM214">
            <v>90.260999999999996</v>
          </cell>
          <cell r="AN214">
            <v>110.26164261061101</v>
          </cell>
          <cell r="AO214">
            <v>105.22027259568399</v>
          </cell>
          <cell r="AP214">
            <v>98.728431972911693</v>
          </cell>
          <cell r="AQ214">
            <v>81.221858002233404</v>
          </cell>
          <cell r="AR214">
            <v>140.009365656857</v>
          </cell>
          <cell r="AS214">
            <v>132.66092720002899</v>
          </cell>
          <cell r="AT214">
            <v>121.638269514787</v>
          </cell>
          <cell r="AU214">
            <v>113.338856669428</v>
          </cell>
          <cell r="AV214">
            <v>112.949821692302</v>
          </cell>
          <cell r="AW214">
            <v>125.787975937466</v>
          </cell>
          <cell r="AX214">
            <v>117.358884766399</v>
          </cell>
          <cell r="AY214">
            <v>100.25064957022001</v>
          </cell>
        </row>
        <row r="215">
          <cell r="C215">
            <v>25999</v>
          </cell>
          <cell r="D215">
            <v>94.123448177583995</v>
          </cell>
          <cell r="E215">
            <v>77.777132064300901</v>
          </cell>
          <cell r="F215">
            <v>107.490793202063</v>
          </cell>
          <cell r="G215">
            <v>108.673786981836</v>
          </cell>
          <cell r="H215">
            <v>110.70007827679601</v>
          </cell>
          <cell r="I215">
            <v>104.11062103584899</v>
          </cell>
          <cell r="J215">
            <v>100.918190608068</v>
          </cell>
          <cell r="K215">
            <v>97.188352563692703</v>
          </cell>
          <cell r="L215">
            <v>96.484005274414699</v>
          </cell>
          <cell r="M215">
            <v>99.250723076543807</v>
          </cell>
          <cell r="N215">
            <v>102.468692691801</v>
          </cell>
          <cell r="O215">
            <v>100.81417604705</v>
          </cell>
          <cell r="P215">
            <v>103.59405771055999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112.805053527756</v>
          </cell>
          <cell r="AJ215">
            <v>109.239</v>
          </cell>
          <cell r="AK215">
            <v>113.11293064218</v>
          </cell>
          <cell r="AL215">
            <v>117.153514037047</v>
          </cell>
          <cell r="AM215">
            <v>111.262</v>
          </cell>
          <cell r="AN215">
            <v>112.980404371189</v>
          </cell>
          <cell r="AO215">
            <v>102.918106755547</v>
          </cell>
          <cell r="AP215">
            <v>115.48681596439801</v>
          </cell>
          <cell r="AQ215">
            <v>120.91480865125899</v>
          </cell>
          <cell r="AR215">
            <v>137.146486927322</v>
          </cell>
          <cell r="AS215">
            <v>136.55085117025499</v>
          </cell>
          <cell r="AT215">
            <v>138.240950717933</v>
          </cell>
          <cell r="AU215">
            <v>133.65198229560599</v>
          </cell>
          <cell r="AV215">
            <v>125.22906566704</v>
          </cell>
          <cell r="AW215">
            <v>119.45701610291501</v>
          </cell>
          <cell r="AX215">
            <v>111.995877318499</v>
          </cell>
          <cell r="AY215">
            <v>101.75274560906</v>
          </cell>
        </row>
        <row r="216">
          <cell r="C216">
            <v>261</v>
          </cell>
          <cell r="D216">
            <v>101.245989274457</v>
          </cell>
          <cell r="E216">
            <v>75.006913543009603</v>
          </cell>
          <cell r="F216">
            <v>97.487690890782005</v>
          </cell>
          <cell r="G216">
            <v>88.605936289728405</v>
          </cell>
          <cell r="H216">
            <v>95.436307823081606</v>
          </cell>
          <cell r="I216">
            <v>107.278999314101</v>
          </cell>
          <cell r="J216">
            <v>100.55163775193</v>
          </cell>
          <cell r="K216">
            <v>101.199470230847</v>
          </cell>
          <cell r="L216">
            <v>106.95571170353401</v>
          </cell>
          <cell r="M216">
            <v>104.477036052005</v>
          </cell>
          <cell r="N216">
            <v>105.59815985165601</v>
          </cell>
          <cell r="O216">
            <v>116.156147274869</v>
          </cell>
          <cell r="P216">
            <v>103.48130885403801</v>
          </cell>
          <cell r="Q216">
            <v>82.995486290065998</v>
          </cell>
          <cell r="R216">
            <v>104.59710901101499</v>
          </cell>
          <cell r="S216">
            <v>101.84353643487199</v>
          </cell>
          <cell r="T216">
            <v>105.432994386997</v>
          </cell>
          <cell r="U216">
            <v>120.849105017732</v>
          </cell>
          <cell r="V216">
            <v>112.428135599638</v>
          </cell>
          <cell r="W216">
            <v>112.90890585691</v>
          </cell>
          <cell r="X216">
            <v>119.161045115043</v>
          </cell>
          <cell r="Y216">
            <v>121.60095192415</v>
          </cell>
          <cell r="Z216">
            <v>116.44131965338001</v>
          </cell>
          <cell r="AA216">
            <v>125.770906546451</v>
          </cell>
          <cell r="AB216">
            <v>115.507885617415</v>
          </cell>
          <cell r="AC216">
            <v>96.893851495891795</v>
          </cell>
          <cell r="AD216">
            <v>119.181096557027</v>
          </cell>
          <cell r="AE216">
            <v>119.53536728262701</v>
          </cell>
          <cell r="AF216">
            <v>126.460050585872</v>
          </cell>
          <cell r="AG216">
            <v>138.18108226207099</v>
          </cell>
          <cell r="AH216">
            <v>133.749838998527</v>
          </cell>
          <cell r="AI216">
            <v>130.32800921472401</v>
          </cell>
          <cell r="AJ216">
            <v>135.830010367391</v>
          </cell>
          <cell r="AK216">
            <v>136.65101164445099</v>
          </cell>
          <cell r="AL216">
            <v>128.68187737207899</v>
          </cell>
          <cell r="AM216">
            <v>132.584033777945</v>
          </cell>
          <cell r="AN216">
            <v>123.140032632491</v>
          </cell>
          <cell r="AO216">
            <v>101.90564503189</v>
          </cell>
          <cell r="AP216">
            <v>129.939303617349</v>
          </cell>
          <cell r="AQ216">
            <v>129.70510661510099</v>
          </cell>
          <cell r="AR216">
            <v>133.644609987135</v>
          </cell>
          <cell r="AS216">
            <v>143.70411696778501</v>
          </cell>
          <cell r="AT216">
            <v>143.623019133887</v>
          </cell>
          <cell r="AU216">
            <v>137.56011254064799</v>
          </cell>
          <cell r="AV216">
            <v>147.14124689093001</v>
          </cell>
          <cell r="AW216">
            <v>149.78354221305801</v>
          </cell>
          <cell r="AX216">
            <v>139.319691590167</v>
          </cell>
          <cell r="AY216">
            <v>141.64802506837901</v>
          </cell>
        </row>
        <row r="217">
          <cell r="C217">
            <v>26101</v>
          </cell>
          <cell r="D217">
            <v>100.135551468854</v>
          </cell>
          <cell r="E217">
            <v>83.218186702344894</v>
          </cell>
          <cell r="F217">
            <v>102.378287987088</v>
          </cell>
          <cell r="G217">
            <v>96.418055223877502</v>
          </cell>
          <cell r="H217">
            <v>101.711040992793</v>
          </cell>
          <cell r="I217">
            <v>115.74146340089101</v>
          </cell>
          <cell r="J217">
            <v>96.934949021733402</v>
          </cell>
          <cell r="K217">
            <v>98.084191376774001</v>
          </cell>
          <cell r="L217">
            <v>96.652436189554805</v>
          </cell>
          <cell r="M217">
            <v>101.66844974695201</v>
          </cell>
          <cell r="N217">
            <v>101.04735010978099</v>
          </cell>
          <cell r="O217">
            <v>106.010037779356</v>
          </cell>
          <cell r="P217">
            <v>100.063814085461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120.36092316891801</v>
          </cell>
          <cell r="AJ217">
            <v>118.581</v>
          </cell>
          <cell r="AK217">
            <v>123.99981070142</v>
          </cell>
          <cell r="AL217">
            <v>121.999672168091</v>
          </cell>
          <cell r="AM217">
            <v>119.423</v>
          </cell>
          <cell r="AN217">
            <v>111.62368650130701</v>
          </cell>
          <cell r="AO217">
            <v>109.686089475221</v>
          </cell>
          <cell r="AP217">
            <v>133.87395658923</v>
          </cell>
          <cell r="AQ217">
            <v>121.765905385555</v>
          </cell>
          <cell r="AR217">
            <v>126.22124461146301</v>
          </cell>
          <cell r="AS217">
            <v>142.32064205100301</v>
          </cell>
          <cell r="AT217">
            <v>139.95257930005701</v>
          </cell>
          <cell r="AU217">
            <v>133.58533333017999</v>
          </cell>
          <cell r="AV217">
            <v>139.66749340167601</v>
          </cell>
          <cell r="AW217">
            <v>144.49592906312799</v>
          </cell>
          <cell r="AX217">
            <v>137.131805015552</v>
          </cell>
          <cell r="AY217">
            <v>133.40854386127199</v>
          </cell>
        </row>
        <row r="218">
          <cell r="C218">
            <v>26102</v>
          </cell>
          <cell r="D218">
            <v>105.517974458515</v>
          </cell>
          <cell r="E218">
            <v>59.556511489272197</v>
          </cell>
          <cell r="F218">
            <v>105.137106609318</v>
          </cell>
          <cell r="G218">
            <v>88.866956685733001</v>
          </cell>
          <cell r="H218">
            <v>99.110889541595199</v>
          </cell>
          <cell r="I218">
            <v>101.313659940356</v>
          </cell>
          <cell r="J218">
            <v>110.461368835892</v>
          </cell>
          <cell r="K218">
            <v>99.575893456425803</v>
          </cell>
          <cell r="L218">
            <v>107.63323834576801</v>
          </cell>
          <cell r="M218">
            <v>110.054238661714</v>
          </cell>
          <cell r="N218">
            <v>99.670426995877307</v>
          </cell>
          <cell r="O218">
            <v>113.10173497953301</v>
          </cell>
          <cell r="P218">
            <v>109.177239393402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136.93352602259199</v>
          </cell>
          <cell r="AJ218">
            <v>159.11099999999999</v>
          </cell>
          <cell r="AK218">
            <v>159.57130970061701</v>
          </cell>
          <cell r="AL218">
            <v>131.801707576929</v>
          </cell>
          <cell r="AM218">
            <v>145.81</v>
          </cell>
          <cell r="AN218">
            <v>136.38897463589799</v>
          </cell>
          <cell r="AO218">
            <v>84.565433251459893</v>
          </cell>
          <cell r="AP218">
            <v>133.07206921794401</v>
          </cell>
          <cell r="AQ218">
            <v>145.57043603953301</v>
          </cell>
          <cell r="AR218">
            <v>145.39242599139399</v>
          </cell>
          <cell r="AS218">
            <v>155.26660591883299</v>
          </cell>
          <cell r="AT218">
            <v>157.68572254225501</v>
          </cell>
          <cell r="AU218">
            <v>141.55201890569899</v>
          </cell>
          <cell r="AV218">
            <v>165.92529883346501</v>
          </cell>
          <cell r="AW218">
            <v>170.02709958260201</v>
          </cell>
          <cell r="AX218">
            <v>142.518953367027</v>
          </cell>
          <cell r="AY218">
            <v>155.50461738763499</v>
          </cell>
        </row>
        <row r="219">
          <cell r="C219">
            <v>26103</v>
          </cell>
          <cell r="D219">
            <v>94.768736317483501</v>
          </cell>
          <cell r="E219">
            <v>78.244304207989401</v>
          </cell>
          <cell r="F219">
            <v>105.40475142388399</v>
          </cell>
          <cell r="G219">
            <v>100.251586469979</v>
          </cell>
          <cell r="H219">
            <v>92.394939347710803</v>
          </cell>
          <cell r="I219">
            <v>89.774608554807301</v>
          </cell>
          <cell r="J219">
            <v>97.642830357778806</v>
          </cell>
          <cell r="K219">
            <v>110.489215587394</v>
          </cell>
          <cell r="L219">
            <v>111.974810733884</v>
          </cell>
          <cell r="M219">
            <v>112.20153826404299</v>
          </cell>
          <cell r="N219">
            <v>112.453784072405</v>
          </cell>
          <cell r="O219">
            <v>94.398894662639904</v>
          </cell>
          <cell r="P219">
            <v>81.251189164968395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122.283374490095</v>
          </cell>
          <cell r="AJ219">
            <v>141.286</v>
          </cell>
          <cell r="AK219">
            <v>137.65846292483801</v>
          </cell>
          <cell r="AL219">
            <v>137.55084439213499</v>
          </cell>
          <cell r="AM219">
            <v>141.71100000000001</v>
          </cell>
          <cell r="AN219">
            <v>99.391670008435895</v>
          </cell>
          <cell r="AO219">
            <v>121.537619068038</v>
          </cell>
          <cell r="AP219">
            <v>129.834689446597</v>
          </cell>
          <cell r="AQ219">
            <v>133.92272614840499</v>
          </cell>
          <cell r="AR219">
            <v>138.203823473711</v>
          </cell>
          <cell r="AS219">
            <v>144.319529392764</v>
          </cell>
          <cell r="AT219">
            <v>135.14456116404901</v>
          </cell>
          <cell r="AU219">
            <v>124.857428131718</v>
          </cell>
          <cell r="AV219">
            <v>147.65922557091599</v>
          </cell>
          <cell r="AW219">
            <v>137.82147356771901</v>
          </cell>
          <cell r="AX219">
            <v>138.764756447802</v>
          </cell>
          <cell r="AY219">
            <v>142.44086682052799</v>
          </cell>
        </row>
        <row r="220">
          <cell r="C220">
            <v>26104</v>
          </cell>
          <cell r="D220">
            <v>101.22465501278</v>
          </cell>
          <cell r="E220">
            <v>73.760847235328995</v>
          </cell>
          <cell r="F220">
            <v>83.700727962572202</v>
          </cell>
          <cell r="G220">
            <v>74.446231848915104</v>
          </cell>
          <cell r="H220">
            <v>82.961909013678095</v>
          </cell>
          <cell r="I220">
            <v>102.043148086824</v>
          </cell>
          <cell r="J220">
            <v>98.564389727930404</v>
          </cell>
          <cell r="K220">
            <v>106.447968397371</v>
          </cell>
          <cell r="L220">
            <v>121.4987267362</v>
          </cell>
          <cell r="M220">
            <v>102.676972849122</v>
          </cell>
          <cell r="N220">
            <v>115.858369171105</v>
          </cell>
          <cell r="O220">
            <v>136.81605395817201</v>
          </cell>
          <cell r="P220">
            <v>106.073681457899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143.251820504834</v>
          </cell>
          <cell r="AJ220">
            <v>144.17099999999999</v>
          </cell>
          <cell r="AK220">
            <v>138.42652604318999</v>
          </cell>
          <cell r="AL220">
            <v>135.633669130741</v>
          </cell>
          <cell r="AM220">
            <v>140.79900000000001</v>
          </cell>
          <cell r="AN220">
            <v>133.36025173603099</v>
          </cell>
          <cell r="AO220">
            <v>99.987321522370706</v>
          </cell>
          <cell r="AP220">
            <v>121.79543921426701</v>
          </cell>
          <cell r="AQ220">
            <v>129.42927868405701</v>
          </cell>
          <cell r="AR220">
            <v>136.11073285170301</v>
          </cell>
          <cell r="AS220">
            <v>139.270448198016</v>
          </cell>
          <cell r="AT220">
            <v>141.846743934762</v>
          </cell>
          <cell r="AU220">
            <v>144.89496171687699</v>
          </cell>
          <cell r="AV220">
            <v>145.78901575317801</v>
          </cell>
          <cell r="AW220">
            <v>145.889438923238</v>
          </cell>
          <cell r="AX220">
            <v>141.981454850105</v>
          </cell>
          <cell r="AY220">
            <v>143.68560319959801</v>
          </cell>
        </row>
        <row r="221">
          <cell r="C221">
            <v>26105</v>
          </cell>
          <cell r="D221">
            <v>81.164252003398701</v>
          </cell>
          <cell r="E221">
            <v>114.62592690741501</v>
          </cell>
          <cell r="F221">
            <v>177.465905569434</v>
          </cell>
          <cell r="G221">
            <v>91.510923693516204</v>
          </cell>
          <cell r="H221">
            <v>74.604822906588296</v>
          </cell>
          <cell r="I221">
            <v>115.470436683507</v>
          </cell>
          <cell r="J221">
            <v>77.207861250654204</v>
          </cell>
          <cell r="K221">
            <v>82.297878915528798</v>
          </cell>
          <cell r="L221">
            <v>82.957879656917598</v>
          </cell>
          <cell r="M221">
            <v>104.43817567475701</v>
          </cell>
          <cell r="N221">
            <v>100.46331175284099</v>
          </cell>
          <cell r="O221">
            <v>97.792624985441606</v>
          </cell>
          <cell r="P221">
            <v>78.330268547393402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100.72559526491401</v>
          </cell>
          <cell r="AJ221">
            <v>92.903999999999996</v>
          </cell>
          <cell r="AK221">
            <v>117.852533950318</v>
          </cell>
          <cell r="AL221">
            <v>120.455161464569</v>
          </cell>
          <cell r="AM221">
            <v>114.015</v>
          </cell>
          <cell r="AN221">
            <v>97.359315848567505</v>
          </cell>
          <cell r="AO221">
            <v>108.280572577927</v>
          </cell>
          <cell r="AP221">
            <v>109.801759299659</v>
          </cell>
          <cell r="AQ221">
            <v>106.901656715812</v>
          </cell>
          <cell r="AR221">
            <v>88.004318655595796</v>
          </cell>
          <cell r="AS221">
            <v>108.443867690415</v>
          </cell>
          <cell r="AT221">
            <v>93.803508803403503</v>
          </cell>
          <cell r="AU221">
            <v>101.539228601524</v>
          </cell>
          <cell r="AV221">
            <v>100.884176487443</v>
          </cell>
          <cell r="AW221">
            <v>115.840757794246</v>
          </cell>
          <cell r="AX221">
            <v>120.396374285432</v>
          </cell>
          <cell r="AY221">
            <v>115.929579481454</v>
          </cell>
        </row>
        <row r="222">
          <cell r="C222">
            <v>26109</v>
          </cell>
          <cell r="D222">
            <v>91.656703516924907</v>
          </cell>
          <cell r="E222">
            <v>85.280360502996501</v>
          </cell>
          <cell r="F222">
            <v>86.192303265692303</v>
          </cell>
          <cell r="G222">
            <v>97.368541688113297</v>
          </cell>
          <cell r="H222">
            <v>103.233061247263</v>
          </cell>
          <cell r="I222">
            <v>104.628834359628</v>
          </cell>
          <cell r="J222">
            <v>99.079685267746001</v>
          </cell>
          <cell r="K222">
            <v>95.351144414072294</v>
          </cell>
          <cell r="L222">
            <v>102.76727307068001</v>
          </cell>
          <cell r="M222">
            <v>109.805088419119</v>
          </cell>
          <cell r="N222">
            <v>109.86716628763401</v>
          </cell>
          <cell r="O222">
            <v>114.76983796013</v>
          </cell>
          <cell r="P222">
            <v>115.12081266117499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104.33338637069301</v>
          </cell>
          <cell r="AJ222">
            <v>112.64700000000001</v>
          </cell>
          <cell r="AK222">
            <v>119.737025468776</v>
          </cell>
          <cell r="AL222">
            <v>120.646601324846</v>
          </cell>
          <cell r="AM222">
            <v>127.517</v>
          </cell>
          <cell r="AN222">
            <v>117.909529166947</v>
          </cell>
          <cell r="AO222">
            <v>120.72721982087</v>
          </cell>
          <cell r="AP222">
            <v>128.23289931763401</v>
          </cell>
          <cell r="AQ222">
            <v>116.193355899549</v>
          </cell>
          <cell r="AR222">
            <v>118.124692119758</v>
          </cell>
          <cell r="AS222">
            <v>111.355681590622</v>
          </cell>
          <cell r="AT222">
            <v>111.39020294276099</v>
          </cell>
          <cell r="AU222">
            <v>104.829280529016</v>
          </cell>
          <cell r="AV222">
            <v>117.42815696936201</v>
          </cell>
          <cell r="AW222">
            <v>117.253485602697</v>
          </cell>
          <cell r="AX222">
            <v>117.790333448659</v>
          </cell>
          <cell r="AY222">
            <v>130.69406862200199</v>
          </cell>
        </row>
        <row r="223">
          <cell r="C223">
            <v>262</v>
          </cell>
          <cell r="D223">
            <v>107.958184266846</v>
          </cell>
          <cell r="E223">
            <v>85.239016263302801</v>
          </cell>
          <cell r="F223">
            <v>84.071203148040794</v>
          </cell>
          <cell r="G223">
            <v>101.409767865082</v>
          </cell>
          <cell r="H223">
            <v>98.518447344130195</v>
          </cell>
          <cell r="I223">
            <v>108.996336790114</v>
          </cell>
          <cell r="J223">
            <v>117.099657816948</v>
          </cell>
          <cell r="K223">
            <v>101.853339282394</v>
          </cell>
          <cell r="L223">
            <v>102.30227236755</v>
          </cell>
          <cell r="M223">
            <v>108.340842482646</v>
          </cell>
          <cell r="N223">
            <v>89.7348910384991</v>
          </cell>
          <cell r="O223">
            <v>94.476041334447004</v>
          </cell>
          <cell r="P223">
            <v>102.85602657492799</v>
          </cell>
          <cell r="Q223">
            <v>93.759373236003299</v>
          </cell>
          <cell r="R223">
            <v>98.435692640345295</v>
          </cell>
          <cell r="S223">
            <v>110.259835227274</v>
          </cell>
          <cell r="T223">
            <v>101.289634903612</v>
          </cell>
          <cell r="U223">
            <v>110.129801942539</v>
          </cell>
          <cell r="V223">
            <v>110.209828044459</v>
          </cell>
          <cell r="W223">
            <v>101.97178955681601</v>
          </cell>
          <cell r="X223">
            <v>104.23978396918299</v>
          </cell>
          <cell r="Y223">
            <v>117.078279982</v>
          </cell>
          <cell r="Z223">
            <v>102.39647471751501</v>
          </cell>
          <cell r="AA223">
            <v>97.567686535377206</v>
          </cell>
          <cell r="AB223">
            <v>95.5932513723006</v>
          </cell>
          <cell r="AC223">
            <v>97.611445018918801</v>
          </cell>
          <cell r="AD223">
            <v>99.633174199639797</v>
          </cell>
          <cell r="AE223">
            <v>98.764562735971396</v>
          </cell>
          <cell r="AF223">
            <v>92.537440365984693</v>
          </cell>
          <cell r="AG223">
            <v>103.73130827276501</v>
          </cell>
          <cell r="AH223">
            <v>94.506167577850206</v>
          </cell>
          <cell r="AI223">
            <v>83.347993166438997</v>
          </cell>
          <cell r="AJ223">
            <v>91.408889333665499</v>
          </cell>
          <cell r="AK223">
            <v>102.56239042515899</v>
          </cell>
          <cell r="AL223">
            <v>103.463208309753</v>
          </cell>
          <cell r="AM223">
            <v>99.208168864635397</v>
          </cell>
          <cell r="AN223">
            <v>108.28594676559599</v>
          </cell>
          <cell r="AO223">
            <v>91.385217448396901</v>
          </cell>
          <cell r="AP223">
            <v>98.094834162385396</v>
          </cell>
          <cell r="AQ223">
            <v>96.846742327731306</v>
          </cell>
          <cell r="AR223">
            <v>95.666505603663197</v>
          </cell>
          <cell r="AS223">
            <v>110.74873430996</v>
          </cell>
          <cell r="AT223">
            <v>97.096558623501295</v>
          </cell>
          <cell r="AU223">
            <v>94.653104827074699</v>
          </cell>
          <cell r="AV223">
            <v>97.173731358216898</v>
          </cell>
          <cell r="AW223">
            <v>110.20465470673599</v>
          </cell>
          <cell r="AX223">
            <v>103.721599020032</v>
          </cell>
          <cell r="AY223">
            <v>104.422626257692</v>
          </cell>
        </row>
        <row r="224">
          <cell r="C224">
            <v>26201</v>
          </cell>
          <cell r="D224">
            <v>121.963006453623</v>
          </cell>
          <cell r="E224">
            <v>90.630155777673394</v>
          </cell>
          <cell r="F224">
            <v>96.520332329256703</v>
          </cell>
          <cell r="G224">
            <v>121.038094719776</v>
          </cell>
          <cell r="H224">
            <v>88.936216163889696</v>
          </cell>
          <cell r="I224">
            <v>111.517615484807</v>
          </cell>
          <cell r="J224">
            <v>124.947474103476</v>
          </cell>
          <cell r="K224">
            <v>75.566981816690998</v>
          </cell>
          <cell r="L224">
            <v>90.512013498530905</v>
          </cell>
          <cell r="M224">
            <v>112.43184921208299</v>
          </cell>
          <cell r="N224">
            <v>82.604610524254099</v>
          </cell>
          <cell r="O224">
            <v>83.331649915938598</v>
          </cell>
          <cell r="P224">
            <v>116.198973872558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61.837504086178697</v>
          </cell>
          <cell r="AJ224">
            <v>80.873999999999995</v>
          </cell>
          <cell r="AK224">
            <v>106.435199790507</v>
          </cell>
          <cell r="AL224">
            <v>95.242083955395003</v>
          </cell>
          <cell r="AM224">
            <v>87.506</v>
          </cell>
          <cell r="AN224">
            <v>116.691627111318</v>
          </cell>
          <cell r="AO224">
            <v>87.854688747288805</v>
          </cell>
          <cell r="AP224">
            <v>102.175790246012</v>
          </cell>
          <cell r="AQ224">
            <v>102.305602864067</v>
          </cell>
          <cell r="AR224">
            <v>97.127351577529694</v>
          </cell>
          <cell r="AS224">
            <v>119.163153982108</v>
          </cell>
          <cell r="AT224">
            <v>104.643239463024</v>
          </cell>
          <cell r="AU224">
            <v>87.147235545486097</v>
          </cell>
          <cell r="AV224">
            <v>92.248052862194001</v>
          </cell>
          <cell r="AW224">
            <v>117.66105657116999</v>
          </cell>
          <cell r="AX224">
            <v>100.305420419101</v>
          </cell>
          <cell r="AY224">
            <v>101.840667327158</v>
          </cell>
        </row>
        <row r="225">
          <cell r="C225">
            <v>26202</v>
          </cell>
          <cell r="D225">
            <v>100.03097194244</v>
          </cell>
          <cell r="E225">
            <v>82.187445380720504</v>
          </cell>
          <cell r="F225">
            <v>77.024566714010504</v>
          </cell>
          <cell r="G225">
            <v>90.299457967902299</v>
          </cell>
          <cell r="H225">
            <v>103.942320642502</v>
          </cell>
          <cell r="I225">
            <v>107.56920610074999</v>
          </cell>
          <cell r="J225">
            <v>112.657523161002</v>
          </cell>
          <cell r="K225">
            <v>116.732324112534</v>
          </cell>
          <cell r="L225">
            <v>108.97596548324501</v>
          </cell>
          <cell r="M225">
            <v>106.02519159238</v>
          </cell>
          <cell r="N225">
            <v>93.770875702578905</v>
          </cell>
          <cell r="O225">
            <v>100.784151199934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100.370246767666</v>
          </cell>
          <cell r="AL225">
            <v>108.11664820589699</v>
          </cell>
          <cell r="AM225">
            <v>105.83199999999999</v>
          </cell>
          <cell r="AN225">
            <v>103.52804181379</v>
          </cell>
          <cell r="AO225">
            <v>93.3836184461274</v>
          </cell>
          <cell r="AP225">
            <v>95.784872284252501</v>
          </cell>
          <cell r="AQ225">
            <v>93.756839011307093</v>
          </cell>
          <cell r="AR225">
            <v>94.839616404096802</v>
          </cell>
          <cell r="AS225">
            <v>105.985882598015</v>
          </cell>
          <cell r="AT225">
            <v>92.824877015439995</v>
          </cell>
          <cell r="AU225">
            <v>98.901685685928399</v>
          </cell>
          <cell r="AV225">
            <v>99.961835252645599</v>
          </cell>
          <cell r="AW225">
            <v>105.984074111913</v>
          </cell>
          <cell r="AX225">
            <v>105.655273917614</v>
          </cell>
          <cell r="AY225">
            <v>105.88410405314499</v>
          </cell>
        </row>
        <row r="226">
          <cell r="C226">
            <v>263</v>
          </cell>
          <cell r="D226">
            <v>103.16781659896</v>
          </cell>
          <cell r="E226">
            <v>79.978125653849105</v>
          </cell>
          <cell r="F226">
            <v>119.241345208254</v>
          </cell>
          <cell r="G226">
            <v>113.141879561918</v>
          </cell>
          <cell r="H226">
            <v>87.142393740626204</v>
          </cell>
          <cell r="I226">
            <v>101.36065346541</v>
          </cell>
          <cell r="J226">
            <v>94.901420727538905</v>
          </cell>
          <cell r="K226">
            <v>89.457028489358905</v>
          </cell>
          <cell r="L226">
            <v>116.26669533367701</v>
          </cell>
          <cell r="M226">
            <v>106.87317489524899</v>
          </cell>
          <cell r="N226">
            <v>86.638485497083096</v>
          </cell>
          <cell r="O226">
            <v>101.83098082807599</v>
          </cell>
          <cell r="P226">
            <v>88.232870380326105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102.99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</v>
          </cell>
          <cell r="AJ226">
            <v>115.596</v>
          </cell>
          <cell r="AK226">
            <v>121.781086793043</v>
          </cell>
          <cell r="AL226">
            <v>110.602546986213</v>
          </cell>
          <cell r="AM226">
            <v>109.13800000000001</v>
          </cell>
          <cell r="AN226">
            <v>105.466221339707</v>
          </cell>
          <cell r="AO226">
            <v>94.461395705506504</v>
          </cell>
          <cell r="AP226">
            <v>99.677967773601097</v>
          </cell>
          <cell r="AQ226">
            <v>110.072572088581</v>
          </cell>
          <cell r="AR226">
            <v>101.684451696355</v>
          </cell>
          <cell r="AS226">
            <v>112.89276261387801</v>
          </cell>
          <cell r="AT226">
            <v>115.85892552407201</v>
          </cell>
          <cell r="AU226">
            <v>106.97779507096899</v>
          </cell>
          <cell r="AV226">
            <v>119.173656220678</v>
          </cell>
          <cell r="AW226">
            <v>122.708310581425</v>
          </cell>
          <cell r="AX226">
            <v>114.251851211324</v>
          </cell>
          <cell r="AY226">
            <v>123.959261090231</v>
          </cell>
        </row>
        <row r="227">
          <cell r="C227">
            <v>26300</v>
          </cell>
          <cell r="D227">
            <v>103.16781659896</v>
          </cell>
          <cell r="E227">
            <v>79.978125653849105</v>
          </cell>
          <cell r="F227">
            <v>119.241345208254</v>
          </cell>
          <cell r="G227">
            <v>113.141879561918</v>
          </cell>
          <cell r="H227">
            <v>87.142393740626204</v>
          </cell>
          <cell r="I227">
            <v>101.36065346541</v>
          </cell>
          <cell r="J227">
            <v>94.901420727538905</v>
          </cell>
          <cell r="K227">
            <v>89.457028489358905</v>
          </cell>
          <cell r="L227">
            <v>116.26669533367701</v>
          </cell>
          <cell r="M227">
            <v>106.87317489524899</v>
          </cell>
          <cell r="N227">
            <v>86.638485497083096</v>
          </cell>
          <cell r="O227">
            <v>101.83098082807599</v>
          </cell>
          <cell r="P227">
            <v>88.232870380326105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</v>
          </cell>
          <cell r="AJ227">
            <v>115.596</v>
          </cell>
          <cell r="AK227">
            <v>121.781086793043</v>
          </cell>
          <cell r="AL227">
            <v>110.602546986213</v>
          </cell>
          <cell r="AM227">
            <v>109.13800000000001</v>
          </cell>
          <cell r="AN227">
            <v>105.466221339707</v>
          </cell>
          <cell r="AO227">
            <v>94.461395705506504</v>
          </cell>
          <cell r="AP227">
            <v>99.677967773601097</v>
          </cell>
          <cell r="AQ227">
            <v>110.072572088581</v>
          </cell>
          <cell r="AR227">
            <v>101.684451696355</v>
          </cell>
          <cell r="AS227">
            <v>112.89276261387801</v>
          </cell>
          <cell r="AT227">
            <v>115.85892552407201</v>
          </cell>
          <cell r="AU227">
            <v>106.97779507096899</v>
          </cell>
          <cell r="AV227">
            <v>119.173656220678</v>
          </cell>
          <cell r="AW227">
            <v>122.708310581425</v>
          </cell>
          <cell r="AX227">
            <v>114.251851211324</v>
          </cell>
          <cell r="AY227">
            <v>123.959261090231</v>
          </cell>
        </row>
        <row r="228">
          <cell r="C228">
            <v>264</v>
          </cell>
          <cell r="D228">
            <v>90.948941205217906</v>
          </cell>
          <cell r="E228">
            <v>79.344450233876401</v>
          </cell>
          <cell r="F228">
            <v>63.650468666362499</v>
          </cell>
          <cell r="G228">
            <v>66.868213838671807</v>
          </cell>
          <cell r="H228">
            <v>86.543511947907405</v>
          </cell>
          <cell r="I228">
            <v>93.638884859473094</v>
          </cell>
          <cell r="J228">
            <v>110.339723426624</v>
          </cell>
          <cell r="K228">
            <v>114.99022990058801</v>
          </cell>
          <cell r="L228">
            <v>133.302697530693</v>
          </cell>
          <cell r="M228">
            <v>139.41914564290599</v>
          </cell>
          <cell r="N228">
            <v>121.764748616098</v>
          </cell>
          <cell r="O228">
            <v>99.188984131582401</v>
          </cell>
          <cell r="P228">
            <v>141.34665647742901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126.893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125.967072188336</v>
          </cell>
          <cell r="AJ228">
            <v>133.21100000000001</v>
          </cell>
          <cell r="AK228">
            <v>126.500232500065</v>
          </cell>
          <cell r="AL228">
            <v>125.99807474554299</v>
          </cell>
          <cell r="AM228">
            <v>104.395</v>
          </cell>
          <cell r="AN228">
            <v>136.58480927412299</v>
          </cell>
          <cell r="AO228">
            <v>80.751724806373502</v>
          </cell>
          <cell r="AP228">
            <v>83.214594044182107</v>
          </cell>
          <cell r="AQ228">
            <v>82.789555627675</v>
          </cell>
          <cell r="AR228">
            <v>106.391644378002</v>
          </cell>
          <cell r="AS228">
            <v>115.23368098485901</v>
          </cell>
          <cell r="AT228">
            <v>126.911737361177</v>
          </cell>
          <cell r="AU228">
            <v>126.093949766484</v>
          </cell>
          <cell r="AV228">
            <v>135.58182190653699</v>
          </cell>
          <cell r="AW228">
            <v>130.460062710654</v>
          </cell>
          <cell r="AX228">
            <v>129.09062375202501</v>
          </cell>
          <cell r="AY228">
            <v>116.738471788108</v>
          </cell>
        </row>
        <row r="229">
          <cell r="C229">
            <v>26400</v>
          </cell>
          <cell r="D229">
            <v>90.948941205217906</v>
          </cell>
          <cell r="E229">
            <v>79.344450233876401</v>
          </cell>
          <cell r="F229">
            <v>63.650468666362499</v>
          </cell>
          <cell r="G229">
            <v>66.868213838671807</v>
          </cell>
          <cell r="H229">
            <v>86.543511947907405</v>
          </cell>
          <cell r="I229">
            <v>93.638884859473094</v>
          </cell>
          <cell r="J229">
            <v>110.339723426624</v>
          </cell>
          <cell r="K229">
            <v>114.99022990058801</v>
          </cell>
          <cell r="L229">
            <v>133.302697530693</v>
          </cell>
          <cell r="M229">
            <v>139.41914564290599</v>
          </cell>
          <cell r="N229">
            <v>121.764748616098</v>
          </cell>
          <cell r="O229">
            <v>99.188984131582401</v>
          </cell>
          <cell r="P229">
            <v>141.34665647742901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125.967072188336</v>
          </cell>
          <cell r="AJ229">
            <v>133.21100000000001</v>
          </cell>
          <cell r="AK229">
            <v>126.500232500065</v>
          </cell>
          <cell r="AL229">
            <v>125.99807474554299</v>
          </cell>
          <cell r="AM229">
            <v>104.395</v>
          </cell>
          <cell r="AN229">
            <v>136.58480927412299</v>
          </cell>
          <cell r="AO229">
            <v>80.751724806373502</v>
          </cell>
          <cell r="AP229">
            <v>83.214594044182107</v>
          </cell>
          <cell r="AQ229">
            <v>82.789555627675</v>
          </cell>
          <cell r="AR229">
            <v>106.391644378002</v>
          </cell>
          <cell r="AS229">
            <v>115.23368098485901</v>
          </cell>
          <cell r="AT229">
            <v>126.911737361177</v>
          </cell>
          <cell r="AU229">
            <v>126.093949766484</v>
          </cell>
          <cell r="AV229">
            <v>135.58182190653699</v>
          </cell>
          <cell r="AW229">
            <v>130.460062710654</v>
          </cell>
          <cell r="AX229">
            <v>129.09062375202501</v>
          </cell>
          <cell r="AY229">
            <v>116.738471788108</v>
          </cell>
        </row>
        <row r="230">
          <cell r="C230">
            <v>265</v>
          </cell>
          <cell r="D230">
            <v>88.020433588948194</v>
          </cell>
          <cell r="E230">
            <v>94.973443997778304</v>
          </cell>
          <cell r="F230">
            <v>101.822563107074</v>
          </cell>
          <cell r="G230">
            <v>99.570399101256697</v>
          </cell>
          <cell r="H230">
            <v>104.63551258143301</v>
          </cell>
          <cell r="I230">
            <v>106.644063245409</v>
          </cell>
          <cell r="J230">
            <v>105.758839222661</v>
          </cell>
          <cell r="K230">
            <v>73.198583142601507</v>
          </cell>
          <cell r="L230">
            <v>110.22126680453501</v>
          </cell>
          <cell r="M230">
            <v>107.918155107636</v>
          </cell>
          <cell r="N230">
            <v>111.240834308741</v>
          </cell>
          <cell r="O230">
            <v>95.995905791925097</v>
          </cell>
          <cell r="P230">
            <v>88.606017109500002</v>
          </cell>
          <cell r="Q230">
            <v>103.042143548385</v>
          </cell>
          <cell r="R230">
            <v>120.464563169179</v>
          </cell>
          <cell r="S230">
            <v>104.363690041301</v>
          </cell>
          <cell r="T230">
            <v>116.283236445572</v>
          </cell>
          <cell r="U230">
            <v>119.280803911661</v>
          </cell>
          <cell r="V230">
            <v>109.80054642082099</v>
          </cell>
          <cell r="W230">
            <v>89.664240810929897</v>
          </cell>
          <cell r="X230">
            <v>122.686629897568</v>
          </cell>
          <cell r="Y230">
            <v>112.560395977497</v>
          </cell>
          <cell r="Z230">
            <v>129.234500673843</v>
          </cell>
          <cell r="AA230">
            <v>114.84376756213</v>
          </cell>
          <cell r="AB230">
            <v>86.4743742854468</v>
          </cell>
          <cell r="AC230">
            <v>104.975248956695</v>
          </cell>
          <cell r="AD230">
            <v>122.930593309279</v>
          </cell>
          <cell r="AE230">
            <v>99.928173666170295</v>
          </cell>
          <cell r="AF230">
            <v>114.42636408602</v>
          </cell>
          <cell r="AG230">
            <v>112.310187918088</v>
          </cell>
          <cell r="AH230">
            <v>109.587021663012</v>
          </cell>
          <cell r="AI230">
            <v>92.0681441742299</v>
          </cell>
          <cell r="AJ230">
            <v>119.86122350126401</v>
          </cell>
          <cell r="AK230">
            <v>114.532732161754</v>
          </cell>
          <cell r="AL230">
            <v>131.10965847476299</v>
          </cell>
          <cell r="AM230">
            <v>112.013384303259</v>
          </cell>
          <cell r="AN230">
            <v>108.52005148772101</v>
          </cell>
          <cell r="AO230">
            <v>117.818799573447</v>
          </cell>
          <cell r="AP230">
            <v>119.504160202561</v>
          </cell>
          <cell r="AQ230">
            <v>111.003466427323</v>
          </cell>
          <cell r="AR230">
            <v>120.06587007857</v>
          </cell>
          <cell r="AS230">
            <v>123.02307011072401</v>
          </cell>
          <cell r="AT230">
            <v>115.952417410911</v>
          </cell>
          <cell r="AU230">
            <v>111.53988323922</v>
          </cell>
          <cell r="AV230">
            <v>129.298875994149</v>
          </cell>
          <cell r="AW230">
            <v>130.941900825185</v>
          </cell>
          <cell r="AX230">
            <v>136.60806398470001</v>
          </cell>
          <cell r="AY230">
            <v>121.285688180341</v>
          </cell>
        </row>
        <row r="231">
          <cell r="C231">
            <v>26511</v>
          </cell>
          <cell r="D231">
            <v>82.769498177459894</v>
          </cell>
          <cell r="E231">
            <v>72.630886190524294</v>
          </cell>
          <cell r="F231">
            <v>102.388462017904</v>
          </cell>
          <cell r="G231">
            <v>102.8515466325</v>
          </cell>
          <cell r="H231">
            <v>106.30590591658201</v>
          </cell>
          <cell r="I231">
            <v>109.77940246525699</v>
          </cell>
          <cell r="J231">
            <v>110.687600165299</v>
          </cell>
          <cell r="K231">
            <v>70.497628102352806</v>
          </cell>
          <cell r="L231">
            <v>117.658479097558</v>
          </cell>
          <cell r="M231">
            <v>119.54608674356599</v>
          </cell>
          <cell r="N231">
            <v>109.184582157778</v>
          </cell>
          <cell r="O231">
            <v>95.699922333219405</v>
          </cell>
          <cell r="P231">
            <v>85.400923528525794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91.953757145897995</v>
          </cell>
          <cell r="AJ231">
            <v>130.399</v>
          </cell>
          <cell r="AK231">
            <v>129.00654014261499</v>
          </cell>
          <cell r="AL231">
            <v>132.38817887558901</v>
          </cell>
          <cell r="AM231">
            <v>114.35</v>
          </cell>
          <cell r="AN231">
            <v>101.60349359000099</v>
          </cell>
          <cell r="AO231">
            <v>117.449034976043</v>
          </cell>
          <cell r="AP231">
            <v>121.75852840259699</v>
          </cell>
          <cell r="AQ231">
            <v>111.89374558799599</v>
          </cell>
          <cell r="AR231">
            <v>124.271873861185</v>
          </cell>
          <cell r="AS231">
            <v>128.098281863783</v>
          </cell>
          <cell r="AT231">
            <v>120.77949273405299</v>
          </cell>
          <cell r="AU231">
            <v>111.963236055762</v>
          </cell>
          <cell r="AV231">
            <v>136.37510567388301</v>
          </cell>
          <cell r="AW231">
            <v>139.51356170014401</v>
          </cell>
          <cell r="AX231">
            <v>139.82852335981801</v>
          </cell>
          <cell r="AY231">
            <v>125.19736042728</v>
          </cell>
        </row>
        <row r="232">
          <cell r="C232">
            <v>26512</v>
          </cell>
          <cell r="D232">
            <v>89.652357141305203</v>
          </cell>
          <cell r="E232">
            <v>85.497711481216498</v>
          </cell>
          <cell r="F232">
            <v>114.062069028349</v>
          </cell>
          <cell r="G232">
            <v>116.11214417584701</v>
          </cell>
          <cell r="H232">
            <v>106.960391104154</v>
          </cell>
          <cell r="I232">
            <v>84.286424627552606</v>
          </cell>
          <cell r="J232">
            <v>84.068228316771496</v>
          </cell>
          <cell r="K232">
            <v>114.825128434536</v>
          </cell>
          <cell r="L232">
            <v>121.68738584755801</v>
          </cell>
          <cell r="M232">
            <v>91.494906794807505</v>
          </cell>
          <cell r="N232">
            <v>99.201513397735098</v>
          </cell>
          <cell r="O232">
            <v>92.151739650167301</v>
          </cell>
          <cell r="P232">
            <v>92.502603796886504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149.77244282582501</v>
          </cell>
          <cell r="AJ232">
            <v>134.864</v>
          </cell>
          <cell r="AK232">
            <v>98.735489281119101</v>
          </cell>
          <cell r="AL232">
            <v>120.28353674926799</v>
          </cell>
          <cell r="AM232">
            <v>110.111</v>
          </cell>
          <cell r="AN232">
            <v>131.300829755097</v>
          </cell>
          <cell r="AO232">
            <v>115.107630151875</v>
          </cell>
          <cell r="AP232">
            <v>128.914998012512</v>
          </cell>
          <cell r="AQ232">
            <v>132.99883858974499</v>
          </cell>
          <cell r="AR232">
            <v>134.58102911447301</v>
          </cell>
          <cell r="AS232">
            <v>121.684005819758</v>
          </cell>
          <cell r="AT232">
            <v>106.142779926185</v>
          </cell>
          <cell r="AU232">
            <v>153.43857346015901</v>
          </cell>
          <cell r="AV232">
            <v>146.05899093168</v>
          </cell>
          <cell r="AW232">
            <v>140.25195130675201</v>
          </cell>
          <cell r="AX232">
            <v>131.047962706823</v>
          </cell>
          <cell r="AY232">
            <v>116.74268209024299</v>
          </cell>
        </row>
        <row r="233">
          <cell r="C233">
            <v>26520</v>
          </cell>
          <cell r="D233">
            <v>103.475472248648</v>
          </cell>
          <cell r="E233">
            <v>164.27936148259201</v>
          </cell>
          <cell r="F233">
            <v>97.476278198959903</v>
          </cell>
          <cell r="G233">
            <v>86.121217372079002</v>
          </cell>
          <cell r="H233">
            <v>99.104988093705302</v>
          </cell>
          <cell r="I233">
            <v>102.032820729935</v>
          </cell>
          <cell r="J233">
            <v>95.604664480981199</v>
          </cell>
          <cell r="K233">
            <v>72.341692297774202</v>
          </cell>
          <cell r="L233">
            <v>85.356591453261501</v>
          </cell>
          <cell r="M233">
            <v>76.459513334303196</v>
          </cell>
          <cell r="N233">
            <v>120.030450094432</v>
          </cell>
          <cell r="O233">
            <v>97.716950213328701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79.953214504377598</v>
          </cell>
          <cell r="AJ233">
            <v>84.899000000000001</v>
          </cell>
          <cell r="AK233">
            <v>74.371709928748501</v>
          </cell>
          <cell r="AL233">
            <v>129.59833791035001</v>
          </cell>
          <cell r="AM233">
            <v>105.39</v>
          </cell>
          <cell r="AN233">
            <v>124.42289846448</v>
          </cell>
          <cell r="AO233">
            <v>119.517322375977</v>
          </cell>
          <cell r="AP233">
            <v>110.685668071582</v>
          </cell>
          <cell r="AQ233">
            <v>103.574221002915</v>
          </cell>
          <cell r="AR233">
            <v>104.270076728207</v>
          </cell>
          <cell r="AS233">
            <v>108.033796325374</v>
          </cell>
          <cell r="AT233">
            <v>103.53906471843</v>
          </cell>
          <cell r="AU233">
            <v>101.21882685145999</v>
          </cell>
          <cell r="AV233">
            <v>104.377843109184</v>
          </cell>
          <cell r="AW233">
            <v>103.127615201933</v>
          </cell>
          <cell r="AX233">
            <v>128.11371939024801</v>
          </cell>
          <cell r="AY233">
            <v>110.49091174903</v>
          </cell>
        </row>
        <row r="234">
          <cell r="C234">
            <v>266</v>
          </cell>
          <cell r="D234">
            <v>99.623526723525103</v>
          </cell>
          <cell r="E234">
            <v>101.856477005212</v>
          </cell>
          <cell r="F234">
            <v>142.34759003113101</v>
          </cell>
          <cell r="G234">
            <v>83.323799040613494</v>
          </cell>
          <cell r="H234">
            <v>80.692576236280303</v>
          </cell>
          <cell r="I234">
            <v>81.350118125047103</v>
          </cell>
          <cell r="J234">
            <v>110.446845543877</v>
          </cell>
          <cell r="K234">
            <v>138.31860878992401</v>
          </cell>
          <cell r="L234">
            <v>85.574286068986893</v>
          </cell>
          <cell r="M234">
            <v>104.286040921151</v>
          </cell>
          <cell r="N234">
            <v>79.682465213711296</v>
          </cell>
          <cell r="O234">
            <v>92.497666300541198</v>
          </cell>
          <cell r="P234">
            <v>101.977395042674</v>
          </cell>
          <cell r="Q234">
            <v>121.28700000000001</v>
          </cell>
          <cell r="R234">
            <v>177.345</v>
          </cell>
          <cell r="S234">
            <v>91.905000000000001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102.756</v>
          </cell>
          <cell r="AH234">
            <v>131.63499999999999</v>
          </cell>
          <cell r="AI234">
            <v>149.00842358745999</v>
          </cell>
          <cell r="AJ234">
            <v>91.551000000000002</v>
          </cell>
          <cell r="AK234">
            <v>97.411493738226</v>
          </cell>
          <cell r="AL234">
            <v>88.001146859695396</v>
          </cell>
          <cell r="AM234">
            <v>80.334000000000003</v>
          </cell>
          <cell r="AN234">
            <v>129.144591357107</v>
          </cell>
          <cell r="AO234">
            <v>122.335579073584</v>
          </cell>
          <cell r="AP234">
            <v>123.9476491284</v>
          </cell>
          <cell r="AQ234">
            <v>100.21098675405101</v>
          </cell>
          <cell r="AR234">
            <v>104.734916754202</v>
          </cell>
          <cell r="AS234">
            <v>108.28091635237099</v>
          </cell>
          <cell r="AT234">
            <v>139.97470337924</v>
          </cell>
          <cell r="AU234">
            <v>154.556223419303</v>
          </cell>
          <cell r="AV234">
            <v>101.15927091194401</v>
          </cell>
          <cell r="AW234">
            <v>113.623336368514</v>
          </cell>
          <cell r="AX234">
            <v>96.3238244506081</v>
          </cell>
          <cell r="AY234">
            <v>89.095019571745894</v>
          </cell>
        </row>
        <row r="235">
          <cell r="C235">
            <v>26600</v>
          </cell>
          <cell r="D235">
            <v>99.623526723525103</v>
          </cell>
          <cell r="E235">
            <v>101.856477005212</v>
          </cell>
          <cell r="F235">
            <v>142.34759003113101</v>
          </cell>
          <cell r="G235">
            <v>83.323799040613494</v>
          </cell>
          <cell r="H235">
            <v>80.692576236280303</v>
          </cell>
          <cell r="I235">
            <v>81.350118125047103</v>
          </cell>
          <cell r="J235">
            <v>110.446845543877</v>
          </cell>
          <cell r="K235">
            <v>138.31860878992401</v>
          </cell>
          <cell r="L235">
            <v>85.574286068986893</v>
          </cell>
          <cell r="M235">
            <v>104.286040921151</v>
          </cell>
          <cell r="N235">
            <v>79.682465213711296</v>
          </cell>
          <cell r="O235">
            <v>92.497666300541198</v>
          </cell>
          <cell r="P235">
            <v>101.977395042674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149.00842358745999</v>
          </cell>
          <cell r="AJ235">
            <v>91.551000000000002</v>
          </cell>
          <cell r="AK235">
            <v>97.411493738226</v>
          </cell>
          <cell r="AL235">
            <v>88.001146859695396</v>
          </cell>
          <cell r="AM235">
            <v>80.334000000000003</v>
          </cell>
          <cell r="AN235">
            <v>129.144591357107</v>
          </cell>
          <cell r="AO235">
            <v>122.335579073584</v>
          </cell>
          <cell r="AP235">
            <v>123.9476491284</v>
          </cell>
          <cell r="AQ235">
            <v>100.21098675405101</v>
          </cell>
          <cell r="AR235">
            <v>104.734916754202</v>
          </cell>
          <cell r="AS235">
            <v>108.28091635237099</v>
          </cell>
          <cell r="AT235">
            <v>139.97470337924</v>
          </cell>
          <cell r="AU235">
            <v>154.556223419303</v>
          </cell>
          <cell r="AV235">
            <v>101.15927091194401</v>
          </cell>
          <cell r="AW235">
            <v>113.623336368514</v>
          </cell>
          <cell r="AX235">
            <v>96.3238244506081</v>
          </cell>
          <cell r="AY235">
            <v>89.095019571745894</v>
          </cell>
        </row>
        <row r="236">
          <cell r="C236">
            <v>267</v>
          </cell>
          <cell r="D236">
            <v>86.9464777559037</v>
          </cell>
          <cell r="E236">
            <v>77.250487374491399</v>
          </cell>
          <cell r="F236">
            <v>81.652324185829798</v>
          </cell>
          <cell r="G236">
            <v>82.347179346334102</v>
          </cell>
          <cell r="H236">
            <v>83.243312430234994</v>
          </cell>
          <cell r="I236">
            <v>102.70097054274</v>
          </cell>
          <cell r="J236">
            <v>93.3915469842173</v>
          </cell>
          <cell r="K236">
            <v>104.623823596215</v>
          </cell>
          <cell r="L236">
            <v>133.91240102492901</v>
          </cell>
          <cell r="M236">
            <v>116.175139235557</v>
          </cell>
          <cell r="N236">
            <v>138.40092506435599</v>
          </cell>
          <cell r="O236">
            <v>99.355412459190802</v>
          </cell>
          <cell r="P236">
            <v>86.740218528624993</v>
          </cell>
          <cell r="Q236">
            <v>85.043733731298502</v>
          </cell>
          <cell r="R236">
            <v>87.759303074439202</v>
          </cell>
          <cell r="S236">
            <v>90.611968270586303</v>
          </cell>
          <cell r="T236">
            <v>84.098488890718002</v>
          </cell>
          <cell r="U236">
            <v>95.526373133700304</v>
          </cell>
          <cell r="V236">
            <v>99.239469009673897</v>
          </cell>
          <cell r="W236">
            <v>119.823773229906</v>
          </cell>
          <cell r="X236">
            <v>122.750840619264</v>
          </cell>
          <cell r="Y236">
            <v>121.123847460212</v>
          </cell>
          <cell r="Z236">
            <v>109.158932633609</v>
          </cell>
          <cell r="AA236">
            <v>93.052360861079094</v>
          </cell>
          <cell r="AB236">
            <v>92.848770869418701</v>
          </cell>
          <cell r="AC236">
            <v>96.187270416779299</v>
          </cell>
          <cell r="AD236">
            <v>92.449287937336294</v>
          </cell>
          <cell r="AE236">
            <v>98.010319712684506</v>
          </cell>
          <cell r="AF236">
            <v>100.73744080950701</v>
          </cell>
          <cell r="AG236">
            <v>114.30362989155201</v>
          </cell>
          <cell r="AH236">
            <v>106.987411131165</v>
          </cell>
          <cell r="AI236">
            <v>122.58811616426399</v>
          </cell>
          <cell r="AJ236">
            <v>120.408800547761</v>
          </cell>
          <cell r="AK236">
            <v>124.067115734815</v>
          </cell>
          <cell r="AL236">
            <v>128.53197291369901</v>
          </cell>
          <cell r="AM236">
            <v>114.17776996414</v>
          </cell>
          <cell r="AN236">
            <v>103.01369226096099</v>
          </cell>
          <cell r="AO236">
            <v>118.27399165830499</v>
          </cell>
          <cell r="AP236">
            <v>128.71008054965</v>
          </cell>
          <cell r="AQ236">
            <v>121.933440412221</v>
          </cell>
          <cell r="AR236">
            <v>117.69399923370599</v>
          </cell>
          <cell r="AS236">
            <v>116.499828771792</v>
          </cell>
          <cell r="AT236">
            <v>105.931619262502</v>
          </cell>
          <cell r="AU236">
            <v>120.832396733281</v>
          </cell>
          <cell r="AV236">
            <v>118.641992210333</v>
          </cell>
          <cell r="AW236">
            <v>124.93484035556401</v>
          </cell>
          <cell r="AX236">
            <v>127.036137767341</v>
          </cell>
          <cell r="AY236">
            <v>122.129147034841</v>
          </cell>
        </row>
        <row r="237">
          <cell r="C237">
            <v>26701</v>
          </cell>
          <cell r="D237">
            <v>88.302700116928804</v>
          </cell>
          <cell r="E237">
            <v>82.870757612209104</v>
          </cell>
          <cell r="F237">
            <v>86.394290868442894</v>
          </cell>
          <cell r="G237">
            <v>83.631660200295599</v>
          </cell>
          <cell r="H237">
            <v>84.541771489619094</v>
          </cell>
          <cell r="I237">
            <v>99.887647721703402</v>
          </cell>
          <cell r="J237">
            <v>98.122300510810106</v>
          </cell>
          <cell r="K237">
            <v>114.203304486595</v>
          </cell>
          <cell r="L237">
            <v>121.05259852109999</v>
          </cell>
          <cell r="M237">
            <v>117.98728074712901</v>
          </cell>
          <cell r="N237">
            <v>122.10049388846799</v>
          </cell>
          <cell r="O237">
            <v>100.905193836699</v>
          </cell>
          <cell r="P237">
            <v>88.093223584206399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122.87800520437401</v>
          </cell>
          <cell r="AJ237">
            <v>121.52200000000001</v>
          </cell>
          <cell r="AK237">
            <v>126.413939550115</v>
          </cell>
          <cell r="AL237">
            <v>121.23529514692</v>
          </cell>
          <cell r="AM237">
            <v>114.40300000000001</v>
          </cell>
          <cell r="AN237">
            <v>115.358699911504</v>
          </cell>
          <cell r="AO237">
            <v>121.642064627672</v>
          </cell>
          <cell r="AP237">
            <v>130.63295676622101</v>
          </cell>
          <cell r="AQ237">
            <v>121.513463752612</v>
          </cell>
          <cell r="AR237">
            <v>118.17416720784</v>
          </cell>
          <cell r="AS237">
            <v>119.611713637595</v>
          </cell>
          <cell r="AT237">
            <v>110.779982130671</v>
          </cell>
          <cell r="AU237">
            <v>122.229716704699</v>
          </cell>
          <cell r="AV237">
            <v>120.12561443753999</v>
          </cell>
          <cell r="AW237">
            <v>127.88717285395199</v>
          </cell>
          <cell r="AX237">
            <v>130.121949531426</v>
          </cell>
          <cell r="AY237">
            <v>123.622900728056</v>
          </cell>
        </row>
        <row r="238">
          <cell r="C238">
            <v>26702</v>
          </cell>
          <cell r="D238">
            <v>85.894100649552698</v>
          </cell>
          <cell r="E238">
            <v>72.889370864652093</v>
          </cell>
          <cell r="F238">
            <v>77.972737917919403</v>
          </cell>
          <cell r="G238">
            <v>81.350470928082103</v>
          </cell>
          <cell r="H238">
            <v>82.235757454812699</v>
          </cell>
          <cell r="I238">
            <v>104.884002333631</v>
          </cell>
          <cell r="J238">
            <v>89.720661700028003</v>
          </cell>
          <cell r="K238">
            <v>97.190509805295306</v>
          </cell>
          <cell r="L238">
            <v>143.89111995491101</v>
          </cell>
          <cell r="M238">
            <v>114.768986162837</v>
          </cell>
          <cell r="N238">
            <v>151.04944132992401</v>
          </cell>
          <cell r="O238">
            <v>98.152840898354796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122.363173265548</v>
          </cell>
          <cell r="AJ238">
            <v>119.545</v>
          </cell>
          <cell r="AK238">
            <v>122.246069476594</v>
          </cell>
          <cell r="AL238">
            <v>134.19391807464899</v>
          </cell>
          <cell r="AM238">
            <v>114.003</v>
          </cell>
          <cell r="AN238">
            <v>93.434434609331703</v>
          </cell>
          <cell r="AO238">
            <v>115.660494795738</v>
          </cell>
          <cell r="AP238">
            <v>127.218001546369</v>
          </cell>
          <cell r="AQ238">
            <v>122.259326369034</v>
          </cell>
          <cell r="AR238">
            <v>117.321407100068</v>
          </cell>
          <cell r="AS238">
            <v>114.08512415956601</v>
          </cell>
          <cell r="AT238">
            <v>102.169473590544</v>
          </cell>
          <cell r="AU238">
            <v>119.748129440228</v>
          </cell>
          <cell r="AV238">
            <v>117.490757640505</v>
          </cell>
          <cell r="AW238">
            <v>122.643942328126</v>
          </cell>
          <cell r="AX238">
            <v>124.641664893013</v>
          </cell>
          <cell r="AY238">
            <v>120.970050831709</v>
          </cell>
        </row>
        <row r="239">
          <cell r="C239">
            <v>268</v>
          </cell>
          <cell r="D239">
            <v>136.400721434736</v>
          </cell>
          <cell r="E239">
            <v>80.344627831830195</v>
          </cell>
          <cell r="F239">
            <v>79.827897234764293</v>
          </cell>
          <cell r="G239">
            <v>108.84337532111201</v>
          </cell>
          <cell r="H239">
            <v>75.845902777692899</v>
          </cell>
          <cell r="I239">
            <v>79.516010215997696</v>
          </cell>
          <cell r="J239">
            <v>135.62016230018</v>
          </cell>
          <cell r="K239">
            <v>140.363286049213</v>
          </cell>
          <cell r="L239">
            <v>142.92654543107901</v>
          </cell>
          <cell r="M239">
            <v>74.3171870899113</v>
          </cell>
          <cell r="N239">
            <v>73.520074457824805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86.977000000000004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80.5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165.22249130092399</v>
          </cell>
          <cell r="AJ239">
            <v>162.851</v>
          </cell>
          <cell r="AK239">
            <v>85.504410914131398</v>
          </cell>
          <cell r="AL239">
            <v>86.209210107031595</v>
          </cell>
          <cell r="AM239">
            <v>79.700999999999993</v>
          </cell>
          <cell r="AN239">
            <v>136.15950762882099</v>
          </cell>
          <cell r="AO239">
            <v>96.893561474890504</v>
          </cell>
          <cell r="AP239">
            <v>107.186875655655</v>
          </cell>
          <cell r="AQ239">
            <v>113.478939082617</v>
          </cell>
          <cell r="AR239">
            <v>106.68291942649201</v>
          </cell>
          <cell r="AS239">
            <v>112.086630159834</v>
          </cell>
          <cell r="AT239">
            <v>158.92460343701299</v>
          </cell>
          <cell r="AU239">
            <v>159.275081203713</v>
          </cell>
          <cell r="AV239">
            <v>152.27911206924199</v>
          </cell>
          <cell r="AW239">
            <v>100.91217468130399</v>
          </cell>
          <cell r="AX239">
            <v>92.727844715080394</v>
          </cell>
          <cell r="AY239">
            <v>91.362937877571696</v>
          </cell>
        </row>
        <row r="240">
          <cell r="C240">
            <v>26800</v>
          </cell>
          <cell r="D240">
            <v>136.400721434736</v>
          </cell>
          <cell r="E240">
            <v>80.344627831830195</v>
          </cell>
          <cell r="F240">
            <v>79.827897234764293</v>
          </cell>
          <cell r="G240">
            <v>108.84337532111201</v>
          </cell>
          <cell r="H240">
            <v>75.845902777692899</v>
          </cell>
          <cell r="I240">
            <v>79.516010215997696</v>
          </cell>
          <cell r="J240">
            <v>135.62016230018</v>
          </cell>
          <cell r="K240">
            <v>140.363286049213</v>
          </cell>
          <cell r="L240">
            <v>142.92654543107901</v>
          </cell>
          <cell r="M240">
            <v>74.3171870899113</v>
          </cell>
          <cell r="N240">
            <v>73.520074457824805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165.22249130092399</v>
          </cell>
          <cell r="AJ240">
            <v>162.851</v>
          </cell>
          <cell r="AK240">
            <v>85.504410914131398</v>
          </cell>
          <cell r="AL240">
            <v>86.209210107031595</v>
          </cell>
          <cell r="AM240">
            <v>79.700999999999993</v>
          </cell>
          <cell r="AN240">
            <v>136.15950762882099</v>
          </cell>
          <cell r="AO240">
            <v>96.893561474890504</v>
          </cell>
          <cell r="AP240">
            <v>107.186875655655</v>
          </cell>
          <cell r="AQ240">
            <v>113.478939082617</v>
          </cell>
          <cell r="AR240">
            <v>106.68291942649201</v>
          </cell>
          <cell r="AS240">
            <v>112.086630159834</v>
          </cell>
          <cell r="AT240">
            <v>158.92460343701299</v>
          </cell>
          <cell r="AU240">
            <v>159.275081203713</v>
          </cell>
          <cell r="AV240">
            <v>152.27911206924199</v>
          </cell>
          <cell r="AW240">
            <v>100.91217468130399</v>
          </cell>
          <cell r="AX240">
            <v>92.727844715080394</v>
          </cell>
          <cell r="AY240">
            <v>91.362937877571696</v>
          </cell>
        </row>
        <row r="241">
          <cell r="C241">
            <v>271</v>
          </cell>
          <cell r="D241">
            <v>93.285581308639607</v>
          </cell>
          <cell r="E241">
            <v>87.931772965008605</v>
          </cell>
          <cell r="F241">
            <v>103.51491059567699</v>
          </cell>
          <cell r="G241">
            <v>108.19958587606401</v>
          </cell>
          <cell r="H241">
            <v>98.266184380684606</v>
          </cell>
          <cell r="I241">
            <v>100.712336592084</v>
          </cell>
          <cell r="J241">
            <v>100.17390829263</v>
          </cell>
          <cell r="K241">
            <v>95.192108681520097</v>
          </cell>
          <cell r="L241">
            <v>103.786873730827</v>
          </cell>
          <cell r="M241">
            <v>100.08944178340499</v>
          </cell>
          <cell r="N241">
            <v>99.676729620704293</v>
          </cell>
          <cell r="O241">
            <v>109.17056617275701</v>
          </cell>
          <cell r="P241">
            <v>100.91570694696701</v>
          </cell>
          <cell r="Q241">
            <v>99.165674039457102</v>
          </cell>
          <cell r="R241">
            <v>106.749285366059</v>
          </cell>
          <cell r="S241">
            <v>106.31065828918101</v>
          </cell>
          <cell r="T241">
            <v>98.557237899042903</v>
          </cell>
          <cell r="U241">
            <v>104.281773131162</v>
          </cell>
          <cell r="V241">
            <v>99.436736130387999</v>
          </cell>
          <cell r="W241">
            <v>101.032059983895</v>
          </cell>
          <cell r="X241">
            <v>110.871483405343</v>
          </cell>
          <cell r="Y241">
            <v>104.43609204684699</v>
          </cell>
          <cell r="Z241">
            <v>99.482478569346497</v>
          </cell>
          <cell r="AA241">
            <v>109.31659964783501</v>
          </cell>
          <cell r="AB241">
            <v>102.616275043941</v>
          </cell>
          <cell r="AC241">
            <v>105.35520699065199</v>
          </cell>
          <cell r="AD241">
            <v>115.743874893864</v>
          </cell>
          <cell r="AE241">
            <v>119.125011304354</v>
          </cell>
          <cell r="AF241">
            <v>115.19009282699599</v>
          </cell>
          <cell r="AG241">
            <v>113.856705958284</v>
          </cell>
          <cell r="AH241">
            <v>109.043295428127</v>
          </cell>
          <cell r="AI241">
            <v>112.68067346092801</v>
          </cell>
          <cell r="AJ241">
            <v>116.77584534212301</v>
          </cell>
          <cell r="AK241">
            <v>114.063265145</v>
          </cell>
          <cell r="AL241">
            <v>106.30190211399101</v>
          </cell>
          <cell r="AM241">
            <v>113.813922505005</v>
          </cell>
          <cell r="AN241">
            <v>108.02435642361</v>
          </cell>
          <cell r="AO241">
            <v>105.463594155029</v>
          </cell>
          <cell r="AP241">
            <v>110.17652373918899</v>
          </cell>
          <cell r="AQ241">
            <v>117.533546815077</v>
          </cell>
          <cell r="AR241">
            <v>117.66811879270099</v>
          </cell>
          <cell r="AS241">
            <v>113.05636989208401</v>
          </cell>
          <cell r="AT241">
            <v>106.31111433977399</v>
          </cell>
          <cell r="AU241">
            <v>106.240132226146</v>
          </cell>
          <cell r="AV241">
            <v>115.066617611889</v>
          </cell>
          <cell r="AW241">
            <v>111.92836163813401</v>
          </cell>
          <cell r="AX241">
            <v>106.95400240505001</v>
          </cell>
          <cell r="AY241">
            <v>118.690854538287</v>
          </cell>
        </row>
        <row r="242">
          <cell r="C242">
            <v>27101</v>
          </cell>
          <cell r="D242">
            <v>96.160624502645803</v>
          </cell>
          <cell r="E242">
            <v>96.799975883736906</v>
          </cell>
          <cell r="F242">
            <v>95.034691980154406</v>
          </cell>
          <cell r="G242">
            <v>103.55660404162199</v>
          </cell>
          <cell r="H242">
            <v>95.918125016438594</v>
          </cell>
          <cell r="I242">
            <v>102.431854682113</v>
          </cell>
          <cell r="J242">
            <v>98.900450720584203</v>
          </cell>
          <cell r="K242">
            <v>100.731595326926</v>
          </cell>
          <cell r="L242">
            <v>100.142350074113</v>
          </cell>
          <cell r="M242">
            <v>103.580763256602</v>
          </cell>
          <cell r="N242">
            <v>101.45434472172801</v>
          </cell>
          <cell r="O242">
            <v>105.288619793336</v>
          </cell>
          <cell r="P242">
            <v>115.24012099197201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125.735525029361</v>
          </cell>
          <cell r="AJ242">
            <v>118.291</v>
          </cell>
          <cell r="AK242">
            <v>112.210846281881</v>
          </cell>
          <cell r="AL242">
            <v>116.87810186859799</v>
          </cell>
          <cell r="AM242">
            <v>113.47</v>
          </cell>
          <cell r="AN242">
            <v>120.883128615565</v>
          </cell>
          <cell r="AO242">
            <v>112.896968674034</v>
          </cell>
          <cell r="AP242">
            <v>126.69638558379199</v>
          </cell>
          <cell r="AQ242">
            <v>138.660823072266</v>
          </cell>
          <cell r="AR242">
            <v>139.20065767654901</v>
          </cell>
          <cell r="AS242">
            <v>133.45792579909701</v>
          </cell>
          <cell r="AT242">
            <v>108.930086140821</v>
          </cell>
          <cell r="AU242">
            <v>117.472427432847</v>
          </cell>
          <cell r="AV242">
            <v>120.461415716592</v>
          </cell>
          <cell r="AW242">
            <v>114.434591021003</v>
          </cell>
          <cell r="AX242">
            <v>118.937628957399</v>
          </cell>
          <cell r="AY242">
            <v>134.743192731628</v>
          </cell>
        </row>
        <row r="243">
          <cell r="C243">
            <v>27102</v>
          </cell>
          <cell r="D243">
            <v>91.913964510061106</v>
          </cell>
          <cell r="E243">
            <v>83.7009578865121</v>
          </cell>
          <cell r="F243">
            <v>107.56062731148801</v>
          </cell>
          <cell r="G243">
            <v>110.414645424697</v>
          </cell>
          <cell r="H243">
            <v>99.386389348308597</v>
          </cell>
          <cell r="I243">
            <v>99.891994169868596</v>
          </cell>
          <cell r="J243">
            <v>100.781445529545</v>
          </cell>
          <cell r="K243">
            <v>92.549347364340605</v>
          </cell>
          <cell r="L243">
            <v>105.525591911056</v>
          </cell>
          <cell r="M243">
            <v>98.423812831513402</v>
          </cell>
          <cell r="N243">
            <v>98.828670454478996</v>
          </cell>
          <cell r="O243">
            <v>111.022553258131</v>
          </cell>
          <cell r="P243">
            <v>94.081859380821797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</v>
          </cell>
          <cell r="AJ243">
            <v>116.053</v>
          </cell>
          <cell r="AK243">
            <v>114.947011460865</v>
          </cell>
          <cell r="AL243">
            <v>101.256241137912</v>
          </cell>
          <cell r="AM243">
            <v>113.97799999999999</v>
          </cell>
          <cell r="AN243">
            <v>101.889732782355</v>
          </cell>
          <cell r="AO243">
            <v>101.917302613514</v>
          </cell>
          <cell r="AP243">
            <v>102.295278663118</v>
          </cell>
          <cell r="AQ243">
            <v>107.454210587022</v>
          </cell>
          <cell r="AR243">
            <v>107.395441112344</v>
          </cell>
          <cell r="AS243">
            <v>103.323258105264</v>
          </cell>
          <cell r="AT243">
            <v>105.06166329681</v>
          </cell>
          <cell r="AU243">
            <v>100.88146324189501</v>
          </cell>
          <cell r="AV243">
            <v>112.492883860419</v>
          </cell>
          <cell r="AW243">
            <v>110.732697402619</v>
          </cell>
          <cell r="AX243">
            <v>101.23689056430899</v>
          </cell>
          <cell r="AY243">
            <v>111.03265421338401</v>
          </cell>
        </row>
        <row r="244">
          <cell r="C244">
            <v>272</v>
          </cell>
          <cell r="D244">
            <v>100.730212326192</v>
          </cell>
          <cell r="E244">
            <v>86.126868370523596</v>
          </cell>
          <cell r="F244">
            <v>90.729632481226204</v>
          </cell>
          <cell r="G244">
            <v>105.805918487754</v>
          </cell>
          <cell r="H244">
            <v>98.041166155818601</v>
          </cell>
          <cell r="I244">
            <v>98.585559409314001</v>
          </cell>
          <cell r="J244">
            <v>98.355288596624305</v>
          </cell>
          <cell r="K244">
            <v>91.220010906529893</v>
          </cell>
          <cell r="L244">
            <v>124.583464197509</v>
          </cell>
          <cell r="M244">
            <v>117.599298870133</v>
          </cell>
          <cell r="N244">
            <v>96.731928477624393</v>
          </cell>
          <cell r="O244">
            <v>91.490651720751103</v>
          </cell>
          <cell r="P244">
            <v>103.268883318638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112.622</v>
          </cell>
          <cell r="AC244">
            <v>100.91800000000001</v>
          </cell>
          <cell r="AD244">
            <v>102.268</v>
          </cell>
          <cell r="AE244">
            <v>119.151</v>
          </cell>
          <cell r="AF244">
            <v>114.377</v>
          </cell>
          <cell r="AG244">
            <v>116.568</v>
          </cell>
          <cell r="AH244">
            <v>113.363</v>
          </cell>
          <cell r="AI244">
            <v>107.80773130212999</v>
          </cell>
          <cell r="AJ244">
            <v>139.37299999999999</v>
          </cell>
          <cell r="AK244">
            <v>130.77404984689599</v>
          </cell>
          <cell r="AL244">
            <v>108.872363697964</v>
          </cell>
          <cell r="AM244">
            <v>98.415000000000006</v>
          </cell>
          <cell r="AN244">
            <v>105.26931854256</v>
          </cell>
          <cell r="AO244">
            <v>100.80524816173499</v>
          </cell>
          <cell r="AP244">
            <v>101.949079597383</v>
          </cell>
          <cell r="AQ244">
            <v>115.529779858138</v>
          </cell>
          <cell r="AR244">
            <v>115.83562988615</v>
          </cell>
          <cell r="AS244">
            <v>116.876277915419</v>
          </cell>
          <cell r="AT244">
            <v>115.77396679466101</v>
          </cell>
          <cell r="AU244">
            <v>111.402643100443</v>
          </cell>
          <cell r="AV244">
            <v>133.07732207707201</v>
          </cell>
          <cell r="AW244">
            <v>133.075951413095</v>
          </cell>
          <cell r="AX244">
            <v>110.263949466304</v>
          </cell>
          <cell r="AY244">
            <v>110.35408232648101</v>
          </cell>
        </row>
        <row r="245">
          <cell r="C245">
            <v>27200</v>
          </cell>
          <cell r="D245">
            <v>100.730212326192</v>
          </cell>
          <cell r="E245">
            <v>86.126868370523596</v>
          </cell>
          <cell r="F245">
            <v>90.729632481226204</v>
          </cell>
          <cell r="G245">
            <v>105.805918487754</v>
          </cell>
          <cell r="H245">
            <v>98.041166155818601</v>
          </cell>
          <cell r="I245">
            <v>98.585559409314001</v>
          </cell>
          <cell r="J245">
            <v>98.355288596624305</v>
          </cell>
          <cell r="K245">
            <v>91.220010906529893</v>
          </cell>
          <cell r="L245">
            <v>124.583464197509</v>
          </cell>
          <cell r="M245">
            <v>117.599298870133</v>
          </cell>
          <cell r="N245">
            <v>96.731928477624393</v>
          </cell>
          <cell r="O245">
            <v>91.490651720751103</v>
          </cell>
          <cell r="P245">
            <v>103.268883318638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107.80773130212999</v>
          </cell>
          <cell r="AJ245">
            <v>139.37299999999999</v>
          </cell>
          <cell r="AK245">
            <v>130.77404984689599</v>
          </cell>
          <cell r="AL245">
            <v>108.872363697964</v>
          </cell>
          <cell r="AM245">
            <v>98.415000000000006</v>
          </cell>
          <cell r="AN245">
            <v>105.26931854256</v>
          </cell>
          <cell r="AO245">
            <v>100.80524816173499</v>
          </cell>
          <cell r="AP245">
            <v>101.949079597383</v>
          </cell>
          <cell r="AQ245">
            <v>115.529779858138</v>
          </cell>
          <cell r="AR245">
            <v>115.83562988615</v>
          </cell>
          <cell r="AS245">
            <v>116.876277915419</v>
          </cell>
          <cell r="AT245">
            <v>115.77396679466101</v>
          </cell>
          <cell r="AU245">
            <v>111.402643100443</v>
          </cell>
          <cell r="AV245">
            <v>133.07732207707201</v>
          </cell>
          <cell r="AW245">
            <v>133.075951413095</v>
          </cell>
          <cell r="AX245">
            <v>110.263949466304</v>
          </cell>
          <cell r="AY245">
            <v>110.35408232648101</v>
          </cell>
        </row>
        <row r="246">
          <cell r="C246">
            <v>273</v>
          </cell>
          <cell r="D246">
            <v>97.154621007485403</v>
          </cell>
          <cell r="E246">
            <v>92.831472007989206</v>
          </cell>
          <cell r="F246">
            <v>106.368705844326</v>
          </cell>
          <cell r="G246">
            <v>107.592010530352</v>
          </cell>
          <cell r="H246">
            <v>105.662240703517</v>
          </cell>
          <cell r="I246">
            <v>95.3322685881908</v>
          </cell>
          <cell r="J246">
            <v>93.196009849796297</v>
          </cell>
          <cell r="K246">
            <v>99.302411678949795</v>
          </cell>
          <cell r="L246">
            <v>102.948559682481</v>
          </cell>
          <cell r="M246">
            <v>99.693782156339097</v>
          </cell>
          <cell r="N246">
            <v>94.257988891023899</v>
          </cell>
          <cell r="O246">
            <v>105.659929059549</v>
          </cell>
          <cell r="P246">
            <v>95.294404216828397</v>
          </cell>
          <cell r="Q246">
            <v>93.398505569213199</v>
          </cell>
          <cell r="R246">
            <v>108.14790672327</v>
          </cell>
          <cell r="S246">
            <v>109.58918267362699</v>
          </cell>
          <cell r="T246">
            <v>108.80935565051099</v>
          </cell>
          <cell r="U246">
            <v>108.285755003913</v>
          </cell>
          <cell r="V246">
            <v>103.739922404287</v>
          </cell>
          <cell r="W246">
            <v>113.33006475251</v>
          </cell>
          <cell r="X246">
            <v>118.86620958566699</v>
          </cell>
          <cell r="Y246">
            <v>115.75146871995101</v>
          </cell>
          <cell r="Z246">
            <v>108.636213637042</v>
          </cell>
          <cell r="AA246">
            <v>113.461475867364</v>
          </cell>
          <cell r="AB246">
            <v>109.426278587417</v>
          </cell>
          <cell r="AC246">
            <v>108.279064784315</v>
          </cell>
          <cell r="AD246">
            <v>122.901154628467</v>
          </cell>
          <cell r="AE246">
            <v>121.60710078704101</v>
          </cell>
          <cell r="AF246">
            <v>123.185211409487</v>
          </cell>
          <cell r="AG246">
            <v>122.169328690174</v>
          </cell>
          <cell r="AH246">
            <v>117.832233868904</v>
          </cell>
          <cell r="AI246">
            <v>127.09969639669001</v>
          </cell>
          <cell r="AJ246">
            <v>128.40508519303799</v>
          </cell>
          <cell r="AK246">
            <v>119.058116929392</v>
          </cell>
          <cell r="AL246">
            <v>108.442037286621</v>
          </cell>
          <cell r="AM246">
            <v>117.46391451308401</v>
          </cell>
          <cell r="AN246">
            <v>125.11173341618</v>
          </cell>
          <cell r="AO246">
            <v>115.643054723712</v>
          </cell>
          <cell r="AP246">
            <v>119.111329738278</v>
          </cell>
          <cell r="AQ246">
            <v>127.668295783053</v>
          </cell>
          <cell r="AR246">
            <v>124.11503100175899</v>
          </cell>
          <cell r="AS246">
            <v>119.43508874551701</v>
          </cell>
          <cell r="AT246">
            <v>125.20799183238</v>
          </cell>
          <cell r="AU246">
            <v>129.328585504828</v>
          </cell>
          <cell r="AV246">
            <v>126.143633981642</v>
          </cell>
          <cell r="AW246">
            <v>128.23238755178599</v>
          </cell>
          <cell r="AX246">
            <v>110.36965743057</v>
          </cell>
          <cell r="AY246">
            <v>110.616819262254</v>
          </cell>
        </row>
        <row r="247">
          <cell r="C247">
            <v>27310</v>
          </cell>
          <cell r="D247">
            <v>84.621176909078699</v>
          </cell>
          <cell r="E247">
            <v>90.102762261389799</v>
          </cell>
          <cell r="F247">
            <v>107.37352517041199</v>
          </cell>
          <cell r="G247">
            <v>113.71378381725199</v>
          </cell>
          <cell r="H247">
            <v>109.747145004885</v>
          </cell>
          <cell r="I247">
            <v>102.155630441254</v>
          </cell>
          <cell r="J247">
            <v>94.856358870303694</v>
          </cell>
          <cell r="K247">
            <v>104.905507943047</v>
          </cell>
          <cell r="L247">
            <v>89.529729177403297</v>
          </cell>
          <cell r="M247">
            <v>93.770203332189794</v>
          </cell>
          <cell r="N247">
            <v>105.814355651631</v>
          </cell>
          <cell r="O247">
            <v>103.409821421153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</v>
          </cell>
          <cell r="AJ247">
            <v>99.373000000000005</v>
          </cell>
          <cell r="AK247">
            <v>103.373009820981</v>
          </cell>
          <cell r="AL247">
            <v>113.87169087428801</v>
          </cell>
          <cell r="AM247">
            <v>114.872</v>
          </cell>
          <cell r="AN247">
            <v>119.400366574475</v>
          </cell>
          <cell r="AO247">
            <v>112.879152140676</v>
          </cell>
          <cell r="AP247">
            <v>115.111092684704</v>
          </cell>
          <cell r="AQ247">
            <v>122.5776922698</v>
          </cell>
          <cell r="AR247">
            <v>126.33208866868701</v>
          </cell>
          <cell r="AS247">
            <v>104.38643032588401</v>
          </cell>
          <cell r="AT247">
            <v>104.41910350399</v>
          </cell>
          <cell r="AU247">
            <v>123.072241721599</v>
          </cell>
          <cell r="AV247">
            <v>101.37546687483299</v>
          </cell>
          <cell r="AW247">
            <v>108.601399211303</v>
          </cell>
          <cell r="AX247">
            <v>116.40603919784201</v>
          </cell>
          <cell r="AY247">
            <v>114.775333574656</v>
          </cell>
        </row>
        <row r="248">
          <cell r="C248">
            <v>27320</v>
          </cell>
          <cell r="D248">
            <v>98.518067773311301</v>
          </cell>
          <cell r="E248">
            <v>92.891961942047104</v>
          </cell>
          <cell r="F248">
            <v>105.11552775558199</v>
          </cell>
          <cell r="G248">
            <v>108.062301482854</v>
          </cell>
          <cell r="H248">
            <v>106.07729159806399</v>
          </cell>
          <cell r="I248">
            <v>95.372761842813802</v>
          </cell>
          <cell r="J248">
            <v>93.552482645412795</v>
          </cell>
          <cell r="K248">
            <v>99.809925324891495</v>
          </cell>
          <cell r="L248">
            <v>103.060349945383</v>
          </cell>
          <cell r="M248">
            <v>100.36322645824301</v>
          </cell>
          <cell r="N248">
            <v>92.575408563687205</v>
          </cell>
          <cell r="O248">
            <v>104.600694667711</v>
          </cell>
          <cell r="P248">
            <v>96.572208801500295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129.119807066444</v>
          </cell>
          <cell r="AJ248">
            <v>129.316</v>
          </cell>
          <cell r="AK248">
            <v>120.397364902058</v>
          </cell>
          <cell r="AL248">
            <v>106.999671150377</v>
          </cell>
          <cell r="AM248">
            <v>116.292</v>
          </cell>
          <cell r="AN248">
            <v>125.371072060635</v>
          </cell>
          <cell r="AO248">
            <v>115.208404435495</v>
          </cell>
          <cell r="AP248">
            <v>118.59729007755899</v>
          </cell>
          <cell r="AQ248">
            <v>127.755906613679</v>
          </cell>
          <cell r="AR248">
            <v>123.147794277454</v>
          </cell>
          <cell r="AS248">
            <v>119.77618167903</v>
          </cell>
          <cell r="AT248">
            <v>126.431665717884</v>
          </cell>
          <cell r="AU248">
            <v>129.899917189105</v>
          </cell>
          <cell r="AV248">
            <v>127.419388571327</v>
          </cell>
          <cell r="AW248">
            <v>128.81508094631599</v>
          </cell>
          <cell r="AX248">
            <v>108.495009066422</v>
          </cell>
          <cell r="AY248">
            <v>109.132464751245</v>
          </cell>
        </row>
        <row r="249">
          <cell r="C249">
            <v>27330</v>
          </cell>
          <cell r="D249">
            <v>79.976079424480503</v>
          </cell>
          <cell r="E249">
            <v>96.133302254388596</v>
          </cell>
          <cell r="F249">
            <v>141.82624672628299</v>
          </cell>
          <cell r="G249">
            <v>82.129411996794701</v>
          </cell>
          <cell r="H249">
            <v>85.655429321760494</v>
          </cell>
          <cell r="I249">
            <v>81.362694546888207</v>
          </cell>
          <cell r="J249">
            <v>79.469607438669399</v>
          </cell>
          <cell r="K249">
            <v>73.700991232772694</v>
          </cell>
          <cell r="L249">
            <v>124.71786143646599</v>
          </cell>
          <cell r="M249">
            <v>90.828502438916701</v>
          </cell>
          <cell r="N249">
            <v>122.772389519469</v>
          </cell>
          <cell r="O249">
            <v>141.42748366311</v>
          </cell>
          <cell r="P249">
            <v>78.442274487111604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94.2999106975751</v>
          </cell>
          <cell r="AJ249">
            <v>155.57</v>
          </cell>
          <cell r="AK249">
            <v>108.495748368218</v>
          </cell>
          <cell r="AL249">
            <v>141.25955943219901</v>
          </cell>
          <cell r="AM249">
            <v>157.22800000000001</v>
          </cell>
          <cell r="AN249">
            <v>128.06815617546499</v>
          </cell>
          <cell r="AO249">
            <v>133.762870093564</v>
          </cell>
          <cell r="AP249">
            <v>141.909031844146</v>
          </cell>
          <cell r="AQ249">
            <v>134.580019371058</v>
          </cell>
          <cell r="AR249">
            <v>148.78576826251199</v>
          </cell>
          <cell r="AS249">
            <v>137.421169149349</v>
          </cell>
          <cell r="AT249">
            <v>127.635666325117</v>
          </cell>
          <cell r="AU249">
            <v>124.008901033174</v>
          </cell>
          <cell r="AV249">
            <v>134.462876192538</v>
          </cell>
          <cell r="AW249">
            <v>147.59151282121601</v>
          </cell>
          <cell r="AX249">
            <v>154.93166458455801</v>
          </cell>
          <cell r="AY249">
            <v>147.063009177102</v>
          </cell>
        </row>
        <row r="250">
          <cell r="C250">
            <v>274</v>
          </cell>
          <cell r="D250">
            <v>110.221552904239</v>
          </cell>
          <cell r="E250">
            <v>83.359490998539698</v>
          </cell>
          <cell r="F250">
            <v>116.669663314922</v>
          </cell>
          <cell r="G250">
            <v>78.770739525024595</v>
          </cell>
          <cell r="H250">
            <v>76.800421221068405</v>
          </cell>
          <cell r="I250">
            <v>107.875373225182</v>
          </cell>
          <cell r="J250">
            <v>94.736845406449305</v>
          </cell>
          <cell r="K250">
            <v>99.815249326590902</v>
          </cell>
          <cell r="L250">
            <v>136.32238603420899</v>
          </cell>
          <cell r="M250">
            <v>128.68013521048999</v>
          </cell>
          <cell r="N250">
            <v>79.724462134352905</v>
          </cell>
          <cell r="O250">
            <v>87.023680698932296</v>
          </cell>
          <cell r="P250">
            <v>112.99943108634901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127.55200000000001</v>
          </cell>
          <cell r="AH250">
            <v>109.19199999999999</v>
          </cell>
          <cell r="AI250">
            <v>117.965953657718</v>
          </cell>
          <cell r="AJ250">
            <v>152.506</v>
          </cell>
          <cell r="AK250">
            <v>143.09628184863101</v>
          </cell>
          <cell r="AL250">
            <v>89.730358669770595</v>
          </cell>
          <cell r="AM250">
            <v>93.61</v>
          </cell>
          <cell r="AN250">
            <v>127.270028413706</v>
          </cell>
          <cell r="AO250">
            <v>113.4267089865</v>
          </cell>
          <cell r="AP250">
            <v>113.43385431594299</v>
          </cell>
          <cell r="AQ250">
            <v>107.172515662715</v>
          </cell>
          <cell r="AR250">
            <v>102.194297860246</v>
          </cell>
          <cell r="AS250">
            <v>128.27262991099499</v>
          </cell>
          <cell r="AT250">
            <v>137.05636341954499</v>
          </cell>
          <cell r="AU250">
            <v>124.078518947134</v>
          </cell>
          <cell r="AV250">
            <v>142.430302433322</v>
          </cell>
          <cell r="AW250">
            <v>169.623142249804</v>
          </cell>
          <cell r="AX250">
            <v>107.057667992266</v>
          </cell>
          <cell r="AY250">
            <v>109.110355847506</v>
          </cell>
        </row>
        <row r="251">
          <cell r="C251">
            <v>27400</v>
          </cell>
          <cell r="D251">
            <v>110.221552904239</v>
          </cell>
          <cell r="E251">
            <v>83.359490998539698</v>
          </cell>
          <cell r="F251">
            <v>116.669663314922</v>
          </cell>
          <cell r="G251">
            <v>78.770739525024595</v>
          </cell>
          <cell r="H251">
            <v>76.800421221068405</v>
          </cell>
          <cell r="I251">
            <v>107.875373225182</v>
          </cell>
          <cell r="J251">
            <v>94.736845406449305</v>
          </cell>
          <cell r="K251">
            <v>99.815249326590902</v>
          </cell>
          <cell r="L251">
            <v>136.32238603420899</v>
          </cell>
          <cell r="M251">
            <v>128.68013521048999</v>
          </cell>
          <cell r="N251">
            <v>79.724462134352905</v>
          </cell>
          <cell r="O251">
            <v>87.023680698932296</v>
          </cell>
          <cell r="P251">
            <v>112.99943108634901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117.965953657718</v>
          </cell>
          <cell r="AJ251">
            <v>152.506</v>
          </cell>
          <cell r="AK251">
            <v>143.09628184863101</v>
          </cell>
          <cell r="AL251">
            <v>89.730358669770595</v>
          </cell>
          <cell r="AM251">
            <v>93.61</v>
          </cell>
          <cell r="AN251">
            <v>127.270028413706</v>
          </cell>
          <cell r="AO251">
            <v>113.4267089865</v>
          </cell>
          <cell r="AP251">
            <v>113.43385431594299</v>
          </cell>
          <cell r="AQ251">
            <v>107.172515662715</v>
          </cell>
          <cell r="AR251">
            <v>102.194297860246</v>
          </cell>
          <cell r="AS251">
            <v>128.27262991099499</v>
          </cell>
          <cell r="AT251">
            <v>137.05636341954499</v>
          </cell>
          <cell r="AU251">
            <v>124.078518947134</v>
          </cell>
          <cell r="AV251">
            <v>142.430302433322</v>
          </cell>
          <cell r="AW251">
            <v>169.623142249804</v>
          </cell>
          <cell r="AX251">
            <v>107.057667992266</v>
          </cell>
          <cell r="AY251">
            <v>109.110355847506</v>
          </cell>
        </row>
        <row r="252">
          <cell r="C252">
            <v>275</v>
          </cell>
          <cell r="D252">
            <v>103.89070063922399</v>
          </cell>
          <cell r="E252">
            <v>67.372458324758995</v>
          </cell>
          <cell r="F252">
            <v>93.360862848698901</v>
          </cell>
          <cell r="G252">
            <v>77.939961304942301</v>
          </cell>
          <cell r="H252">
            <v>107.044423087791</v>
          </cell>
          <cell r="I252">
            <v>116.614492697247</v>
          </cell>
          <cell r="J252">
            <v>104.37993369766301</v>
          </cell>
          <cell r="K252">
            <v>102.459643324241</v>
          </cell>
          <cell r="L252">
            <v>115.84483631356299</v>
          </cell>
          <cell r="M252">
            <v>117.287804341933</v>
          </cell>
          <cell r="N252">
            <v>87.347510899920096</v>
          </cell>
          <cell r="O252">
            <v>106.457372520017</v>
          </cell>
          <cell r="P252">
            <v>107.072974140485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98.266000000000005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100.176803719379</v>
          </cell>
          <cell r="AJ252">
            <v>102.021</v>
          </cell>
          <cell r="AK252">
            <v>108.16124710446</v>
          </cell>
          <cell r="AL252">
            <v>102.36149436589</v>
          </cell>
          <cell r="AM252">
            <v>111.72799999999999</v>
          </cell>
          <cell r="AN252">
            <v>107.501410290026</v>
          </cell>
          <cell r="AO252">
            <v>86.500526489442393</v>
          </cell>
          <cell r="AP252">
            <v>113.250790799043</v>
          </cell>
          <cell r="AQ252">
            <v>104.590883831638</v>
          </cell>
          <cell r="AR252">
            <v>124.464325834706</v>
          </cell>
          <cell r="AS252">
            <v>146.83555038810599</v>
          </cell>
          <cell r="AT252">
            <v>125.20196473489</v>
          </cell>
          <cell r="AU252">
            <v>124.48865507988801</v>
          </cell>
          <cell r="AV252">
            <v>120.43038297599</v>
          </cell>
          <cell r="AW252">
            <v>114.455086771772</v>
          </cell>
          <cell r="AX252">
            <v>108.104668837848</v>
          </cell>
          <cell r="AY252">
            <v>119.832323394592</v>
          </cell>
        </row>
        <row r="253">
          <cell r="C253">
            <v>27500</v>
          </cell>
          <cell r="D253">
            <v>103.89070063922399</v>
          </cell>
          <cell r="E253">
            <v>67.372458324758995</v>
          </cell>
          <cell r="F253">
            <v>93.360862848698901</v>
          </cell>
          <cell r="G253">
            <v>77.939961304942301</v>
          </cell>
          <cell r="H253">
            <v>107.044423087791</v>
          </cell>
          <cell r="I253">
            <v>116.614492697247</v>
          </cell>
          <cell r="J253">
            <v>104.37993369766301</v>
          </cell>
          <cell r="K253">
            <v>102.459643324241</v>
          </cell>
          <cell r="L253">
            <v>115.84483631356299</v>
          </cell>
          <cell r="M253">
            <v>117.287804341933</v>
          </cell>
          <cell r="N253">
            <v>87.347510899920096</v>
          </cell>
          <cell r="O253">
            <v>106.457372520017</v>
          </cell>
          <cell r="P253">
            <v>107.072974140485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100.176803719379</v>
          </cell>
          <cell r="AJ253">
            <v>102.021</v>
          </cell>
          <cell r="AK253">
            <v>108.16124710446</v>
          </cell>
          <cell r="AL253">
            <v>102.36149436589</v>
          </cell>
          <cell r="AM253">
            <v>111.72799999999999</v>
          </cell>
          <cell r="AN253">
            <v>107.501410290026</v>
          </cell>
          <cell r="AO253">
            <v>86.500526489442393</v>
          </cell>
          <cell r="AP253">
            <v>113.250790799043</v>
          </cell>
          <cell r="AQ253">
            <v>104.590883831638</v>
          </cell>
          <cell r="AR253">
            <v>124.464325834706</v>
          </cell>
          <cell r="AS253">
            <v>146.83555038810599</v>
          </cell>
          <cell r="AT253">
            <v>125.20196473489</v>
          </cell>
          <cell r="AU253">
            <v>124.48865507988801</v>
          </cell>
          <cell r="AV253">
            <v>120.43038297599</v>
          </cell>
          <cell r="AW253">
            <v>114.455086771772</v>
          </cell>
          <cell r="AX253">
            <v>108.104668837848</v>
          </cell>
          <cell r="AY253">
            <v>119.832323394592</v>
          </cell>
        </row>
        <row r="254">
          <cell r="C254">
            <v>279</v>
          </cell>
          <cell r="D254">
            <v>103.72848753370999</v>
          </cell>
          <cell r="E254">
            <v>89.623883098958103</v>
          </cell>
          <cell r="F254">
            <v>94.913937353580707</v>
          </cell>
          <cell r="G254">
            <v>120.22472651131</v>
          </cell>
          <cell r="H254">
            <v>93.581876641156597</v>
          </cell>
          <cell r="I254">
            <v>102.91137923565201</v>
          </cell>
          <cell r="J254">
            <v>99.027658063144798</v>
          </cell>
          <cell r="K254">
            <v>100.56914768151201</v>
          </cell>
          <cell r="L254">
            <v>111.65266557327701</v>
          </cell>
          <cell r="M254">
            <v>109.332488441435</v>
          </cell>
          <cell r="N254">
            <v>88.520293196086001</v>
          </cell>
          <cell r="O254">
            <v>85.913456670177993</v>
          </cell>
          <cell r="P254">
            <v>106.342723087382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103.962</v>
          </cell>
          <cell r="W254">
            <v>109.628</v>
          </cell>
          <cell r="X254">
            <v>119.374</v>
          </cell>
          <cell r="Y254">
            <v>117.107</v>
          </cell>
          <cell r="Z254">
            <v>96.664000000000001</v>
          </cell>
          <cell r="AA254">
            <v>91.448999999999998</v>
          </cell>
          <cell r="AB254">
            <v>115.97499999999999</v>
          </cell>
          <cell r="AC254">
            <v>105.015</v>
          </cell>
          <cell r="AD254">
            <v>106.98399999999999</v>
          </cell>
          <cell r="AE254">
            <v>135.38800000000001</v>
          </cell>
          <cell r="AF254">
            <v>109.175</v>
          </cell>
          <cell r="AG254">
            <v>121.68300000000001</v>
          </cell>
          <cell r="AH254">
            <v>114.13800000000001</v>
          </cell>
          <cell r="AI254">
            <v>118.856943150799</v>
          </cell>
          <cell r="AJ254">
            <v>124.907</v>
          </cell>
          <cell r="AK254">
            <v>121.58110150907299</v>
          </cell>
          <cell r="AL254">
            <v>99.630119105130603</v>
          </cell>
          <cell r="AM254">
            <v>92.415999999999997</v>
          </cell>
          <cell r="AN254">
            <v>115.648618655806</v>
          </cell>
          <cell r="AO254">
            <v>91.509229846117904</v>
          </cell>
          <cell r="AP254">
            <v>124.969731981222</v>
          </cell>
          <cell r="AQ254">
            <v>124.38528902736201</v>
          </cell>
          <cell r="AR254">
            <v>113.50365962310499</v>
          </cell>
          <cell r="AS254">
            <v>114.39296829435401</v>
          </cell>
          <cell r="AT254">
            <v>115.032066950504</v>
          </cell>
          <cell r="AU254">
            <v>105.761961527913</v>
          </cell>
          <cell r="AV254">
            <v>118.22299156082499</v>
          </cell>
          <cell r="AW254">
            <v>118.922876395888</v>
          </cell>
          <cell r="AX254">
            <v>100.2901987636</v>
          </cell>
          <cell r="AY254">
            <v>104.65565202527701</v>
          </cell>
        </row>
        <row r="255">
          <cell r="C255">
            <v>27900</v>
          </cell>
          <cell r="D255">
            <v>103.72848753370999</v>
          </cell>
          <cell r="E255">
            <v>89.623883098958103</v>
          </cell>
          <cell r="F255">
            <v>94.913937353580707</v>
          </cell>
          <cell r="G255">
            <v>120.22472651131</v>
          </cell>
          <cell r="H255">
            <v>93.581876641156597</v>
          </cell>
          <cell r="I255">
            <v>102.91137923565201</v>
          </cell>
          <cell r="J255">
            <v>99.027658063144798</v>
          </cell>
          <cell r="K255">
            <v>100.56914768151201</v>
          </cell>
          <cell r="L255">
            <v>111.65266557327701</v>
          </cell>
          <cell r="M255">
            <v>109.332488441435</v>
          </cell>
          <cell r="N255">
            <v>88.520293196086001</v>
          </cell>
          <cell r="O255">
            <v>85.913456670177993</v>
          </cell>
          <cell r="P255">
            <v>106.342723087382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118.856943150799</v>
          </cell>
          <cell r="AJ255">
            <v>124.907</v>
          </cell>
          <cell r="AK255">
            <v>121.58110150907299</v>
          </cell>
          <cell r="AL255">
            <v>99.630119105130603</v>
          </cell>
          <cell r="AM255">
            <v>92.415999999999997</v>
          </cell>
          <cell r="AN255">
            <v>115.648618655806</v>
          </cell>
          <cell r="AO255">
            <v>91.509229846117904</v>
          </cell>
          <cell r="AP255">
            <v>124.969731981222</v>
          </cell>
          <cell r="AQ255">
            <v>124.38528902736201</v>
          </cell>
          <cell r="AR255">
            <v>113.50365962310499</v>
          </cell>
          <cell r="AS255">
            <v>114.39296829435401</v>
          </cell>
          <cell r="AT255">
            <v>115.032066950504</v>
          </cell>
          <cell r="AU255">
            <v>105.761961527913</v>
          </cell>
          <cell r="AV255">
            <v>118.22299156082499</v>
          </cell>
          <cell r="AW255">
            <v>118.922876395888</v>
          </cell>
          <cell r="AX255">
            <v>100.2901987636</v>
          </cell>
          <cell r="AY255">
            <v>104.65565202527701</v>
          </cell>
        </row>
        <row r="256">
          <cell r="C256">
            <v>281</v>
          </cell>
          <cell r="D256">
            <v>108.16228300393099</v>
          </cell>
          <cell r="E256">
            <v>88.812744677565107</v>
          </cell>
          <cell r="F256">
            <v>116.352191757751</v>
          </cell>
          <cell r="G256">
            <v>130.39746027320501</v>
          </cell>
          <cell r="H256">
            <v>124.073131468675</v>
          </cell>
          <cell r="I256">
            <v>108.627288120522</v>
          </cell>
          <cell r="J256">
            <v>84.740778509447196</v>
          </cell>
          <cell r="K256">
            <v>101.57028076699299</v>
          </cell>
          <cell r="L256">
            <v>86.478330321275394</v>
          </cell>
          <cell r="M256">
            <v>78.799514327339296</v>
          </cell>
          <cell r="N256">
            <v>84.320543417298595</v>
          </cell>
          <cell r="O256">
            <v>87.665453355997599</v>
          </cell>
          <cell r="P256">
            <v>108.075314182326</v>
          </cell>
          <cell r="Q256">
            <v>100.075446305071</v>
          </cell>
          <cell r="R256">
            <v>123.334353731169</v>
          </cell>
          <cell r="S256">
            <v>127.518079170058</v>
          </cell>
          <cell r="T256">
            <v>131.15368975626001</v>
          </cell>
          <cell r="U256">
            <v>120.887151443981</v>
          </cell>
          <cell r="V256">
            <v>92.923118659676902</v>
          </cell>
          <cell r="W256">
            <v>112.503558801815</v>
          </cell>
          <cell r="X256">
            <v>93.073413460424504</v>
          </cell>
          <cell r="Y256">
            <v>87.230503581892606</v>
          </cell>
          <cell r="Z256">
            <v>93.958857774421304</v>
          </cell>
          <cell r="AA256">
            <v>96.181223137503594</v>
          </cell>
          <cell r="AB256">
            <v>110.370596319133</v>
          </cell>
          <cell r="AC256">
            <v>102.781937566057</v>
          </cell>
          <cell r="AD256">
            <v>125.33918855244001</v>
          </cell>
          <cell r="AE256">
            <v>129.47280472006</v>
          </cell>
          <cell r="AF256">
            <v>129.40254127236901</v>
          </cell>
          <cell r="AG256">
            <v>115.473045437385</v>
          </cell>
          <cell r="AH256">
            <v>108.690636894443</v>
          </cell>
          <cell r="AI256">
            <v>118.79525092485299</v>
          </cell>
          <cell r="AJ256">
            <v>107.568528319991</v>
          </cell>
          <cell r="AK256">
            <v>104.73991696954501</v>
          </cell>
          <cell r="AL256">
            <v>108.012191931164</v>
          </cell>
          <cell r="AM256">
            <v>103.71020834257099</v>
          </cell>
          <cell r="AN256">
            <v>117.321690017411</v>
          </cell>
          <cell r="AO256">
            <v>103.699731994529</v>
          </cell>
          <cell r="AP256">
            <v>137.18494278592999</v>
          </cell>
          <cell r="AQ256">
            <v>140.803444501862</v>
          </cell>
          <cell r="AR256">
            <v>139.76692743793501</v>
          </cell>
          <cell r="AS256">
            <v>126.956301996684</v>
          </cell>
          <cell r="AT256">
            <v>115.480265492358</v>
          </cell>
          <cell r="AU256">
            <v>114.775389997281</v>
          </cell>
          <cell r="AV256">
            <v>109.75409814947101</v>
          </cell>
          <cell r="AW256">
            <v>109.08025580581101</v>
          </cell>
          <cell r="AX256">
            <v>113.793017868257</v>
          </cell>
          <cell r="AY256">
            <v>112.118478246401</v>
          </cell>
        </row>
        <row r="257">
          <cell r="C257">
            <v>28110</v>
          </cell>
          <cell r="D257">
            <v>70.496120842827906</v>
          </cell>
          <cell r="E257">
            <v>83.858130675782206</v>
          </cell>
          <cell r="F257">
            <v>85.240407555053395</v>
          </cell>
          <cell r="G257">
            <v>113.80746305999</v>
          </cell>
          <cell r="H257">
            <v>85.701166514810396</v>
          </cell>
          <cell r="I257">
            <v>82.015094836754102</v>
          </cell>
          <cell r="J257">
            <v>72.339156681856096</v>
          </cell>
          <cell r="K257">
            <v>135.56607611779</v>
          </cell>
          <cell r="L257">
            <v>131.31630353075801</v>
          </cell>
          <cell r="M257">
            <v>132.34984580278001</v>
          </cell>
          <cell r="N257">
            <v>129.695640175118</v>
          </cell>
          <cell r="O257">
            <v>77.614594206480106</v>
          </cell>
          <cell r="P257">
            <v>70.504594259975207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158.61988941745301</v>
          </cell>
          <cell r="AJ257">
            <v>163.66</v>
          </cell>
          <cell r="AK257">
            <v>176.48145908925301</v>
          </cell>
          <cell r="AL257">
            <v>166.564805766869</v>
          </cell>
          <cell r="AM257">
            <v>92.013999999999996</v>
          </cell>
          <cell r="AN257">
            <v>87.1052143669354</v>
          </cell>
          <cell r="AO257">
            <v>130.54133698233599</v>
          </cell>
          <cell r="AP257">
            <v>132.31598555021199</v>
          </cell>
          <cell r="AQ257">
            <v>126.71482993111501</v>
          </cell>
          <cell r="AR257">
            <v>136.38465208808501</v>
          </cell>
          <cell r="AS257">
            <v>123.088111144758</v>
          </cell>
          <cell r="AT257">
            <v>120.667781921051</v>
          </cell>
          <cell r="AU257">
            <v>122.561883295374</v>
          </cell>
          <cell r="AV257">
            <v>130.13805511832101</v>
          </cell>
          <cell r="AW257">
            <v>124.455906778249</v>
          </cell>
          <cell r="AX257">
            <v>125.787196013673</v>
          </cell>
          <cell r="AY257">
            <v>125.09076626897701</v>
          </cell>
        </row>
        <row r="258">
          <cell r="C258">
            <v>28120</v>
          </cell>
          <cell r="D258">
            <v>136.926324532819</v>
          </cell>
          <cell r="E258">
            <v>84.0564148853814</v>
          </cell>
          <cell r="F258">
            <v>98.116003046472798</v>
          </cell>
          <cell r="G258">
            <v>86.403760280933398</v>
          </cell>
          <cell r="H258">
            <v>94.520439015825403</v>
          </cell>
          <cell r="I258">
            <v>82.657661504904596</v>
          </cell>
          <cell r="J258">
            <v>100.505846243326</v>
          </cell>
          <cell r="K258">
            <v>90.098004891036098</v>
          </cell>
          <cell r="L258">
            <v>95.975375174456403</v>
          </cell>
          <cell r="M258">
            <v>90.046150725109797</v>
          </cell>
          <cell r="N258">
            <v>138.73179442703599</v>
          </cell>
          <cell r="O258">
            <v>101.9622252727</v>
          </cell>
          <cell r="P258">
            <v>129.25588945898099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</v>
          </cell>
          <cell r="AJ258">
            <v>129.267</v>
          </cell>
          <cell r="AK258">
            <v>127.132348309433</v>
          </cell>
          <cell r="AL258">
            <v>191.688321535846</v>
          </cell>
          <cell r="AM258">
            <v>136.393</v>
          </cell>
          <cell r="AN258">
            <v>121.52943072774799</v>
          </cell>
          <cell r="AO258">
            <v>144.18576262641801</v>
          </cell>
          <cell r="AP258">
            <v>111.034689572478</v>
          </cell>
          <cell r="AQ258">
            <v>125.145647326294</v>
          </cell>
          <cell r="AR258">
            <v>122.627603412036</v>
          </cell>
          <cell r="AS258">
            <v>107.86182349761</v>
          </cell>
          <cell r="AT258">
            <v>103.869355724621</v>
          </cell>
          <cell r="AU258">
            <v>115.30730889595699</v>
          </cell>
          <cell r="AV258">
            <v>135.739395868278</v>
          </cell>
          <cell r="AW258">
            <v>120.47257203151401</v>
          </cell>
          <cell r="AX258">
            <v>178.04532640526099</v>
          </cell>
          <cell r="AY258">
            <v>139.58462086588199</v>
          </cell>
        </row>
        <row r="259">
          <cell r="C259">
            <v>28130</v>
          </cell>
          <cell r="D259">
            <v>119.10056583250299</v>
          </cell>
          <cell r="E259">
            <v>98.252234879091205</v>
          </cell>
          <cell r="F259">
            <v>125.292284395932</v>
          </cell>
          <cell r="G259">
            <v>136.155181580678</v>
          </cell>
          <cell r="H259">
            <v>97.694344631886693</v>
          </cell>
          <cell r="I259">
            <v>92.641141240706403</v>
          </cell>
          <cell r="J259">
            <v>72.542413361764702</v>
          </cell>
          <cell r="K259">
            <v>87.791044922510494</v>
          </cell>
          <cell r="L259">
            <v>102.666445007332</v>
          </cell>
          <cell r="M259">
            <v>85.902161984385799</v>
          </cell>
          <cell r="N259">
            <v>88.454318464654904</v>
          </cell>
          <cell r="O259">
            <v>93.507863698555397</v>
          </cell>
          <cell r="P259">
            <v>119.11488135461499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102.72043151379501</v>
          </cell>
          <cell r="AJ259">
            <v>127.95399999999999</v>
          </cell>
          <cell r="AK259">
            <v>114.545950499379</v>
          </cell>
          <cell r="AL259">
            <v>113.599627207304</v>
          </cell>
          <cell r="AM259">
            <v>110.85599999999999</v>
          </cell>
          <cell r="AN259">
            <v>156.46087577357301</v>
          </cell>
          <cell r="AO259">
            <v>123.865538764284</v>
          </cell>
          <cell r="AP259">
            <v>152.27714388753199</v>
          </cell>
          <cell r="AQ259">
            <v>160.10633806570701</v>
          </cell>
          <cell r="AR259">
            <v>130.36159866024099</v>
          </cell>
          <cell r="AS259">
            <v>107.143228740439</v>
          </cell>
          <cell r="AT259">
            <v>107.71066014599199</v>
          </cell>
          <cell r="AU259">
            <v>103.666735997643</v>
          </cell>
          <cell r="AV259">
            <v>125.230804626034</v>
          </cell>
          <cell r="AW259">
            <v>101.78383273308501</v>
          </cell>
          <cell r="AX259">
            <v>106.24547820878099</v>
          </cell>
          <cell r="AY259">
            <v>108.158338058406</v>
          </cell>
        </row>
        <row r="260">
          <cell r="C260">
            <v>28140</v>
          </cell>
          <cell r="D260">
            <v>106.571496951656</v>
          </cell>
          <cell r="E260">
            <v>101.873850808082</v>
          </cell>
          <cell r="F260">
            <v>120.202861316685</v>
          </cell>
          <cell r="G260">
            <v>117.682335220439</v>
          </cell>
          <cell r="H260">
            <v>111.677913453054</v>
          </cell>
          <cell r="I260">
            <v>102.888806507193</v>
          </cell>
          <cell r="J260">
            <v>83.073435724792802</v>
          </cell>
          <cell r="K260">
            <v>86.257347684610494</v>
          </cell>
          <cell r="L260">
            <v>91.929075131782596</v>
          </cell>
          <cell r="M260">
            <v>92.196204121192906</v>
          </cell>
          <cell r="N260">
            <v>92.302018723994493</v>
          </cell>
          <cell r="O260">
            <v>93.344654356518603</v>
          </cell>
          <cell r="P260">
            <v>104.309611381888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99.692166213312106</v>
          </cell>
          <cell r="AJ260">
            <v>109.075</v>
          </cell>
          <cell r="AK260">
            <v>114.40375054196799</v>
          </cell>
          <cell r="AL260">
            <v>111.233006994683</v>
          </cell>
          <cell r="AM260">
            <v>104.77</v>
          </cell>
          <cell r="AN260">
            <v>114.042481121637</v>
          </cell>
          <cell r="AO260">
            <v>111.051468235987</v>
          </cell>
          <cell r="AP260">
            <v>137.804925333315</v>
          </cell>
          <cell r="AQ260">
            <v>133.23906896058099</v>
          </cell>
          <cell r="AR260">
            <v>121.05994439868201</v>
          </cell>
          <cell r="AS260">
            <v>109.498036560014</v>
          </cell>
          <cell r="AT260">
            <v>106.359312618543</v>
          </cell>
          <cell r="AU260">
            <v>104.81932133494099</v>
          </cell>
          <cell r="AV260">
            <v>109.269640533467</v>
          </cell>
          <cell r="AW260">
            <v>113.12831388132</v>
          </cell>
          <cell r="AX260">
            <v>115.451867670928</v>
          </cell>
          <cell r="AY260">
            <v>110.69535070788601</v>
          </cell>
        </row>
        <row r="261">
          <cell r="C261">
            <v>28150</v>
          </cell>
          <cell r="D261">
            <v>87.626510837097001</v>
          </cell>
          <cell r="E261">
            <v>130.45933113449701</v>
          </cell>
          <cell r="F261">
            <v>90.406732505563696</v>
          </cell>
          <cell r="G261">
            <v>83.372766228164707</v>
          </cell>
          <cell r="H261">
            <v>101.546040011565</v>
          </cell>
          <cell r="I261">
            <v>141.768028773802</v>
          </cell>
          <cell r="J261">
            <v>81.240071953879493</v>
          </cell>
          <cell r="K261">
            <v>121.570967445356</v>
          </cell>
          <cell r="L261">
            <v>105.203636581642</v>
          </cell>
          <cell r="M261">
            <v>81.560520327439704</v>
          </cell>
          <cell r="N261">
            <v>98.965743855987498</v>
          </cell>
          <cell r="O261">
            <v>76.279650345006601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142.244829715365</v>
          </cell>
          <cell r="AJ261">
            <v>131.11600000000001</v>
          </cell>
          <cell r="AK261">
            <v>108.756602957545</v>
          </cell>
          <cell r="AL261">
            <v>127.099182984786</v>
          </cell>
          <cell r="AM261">
            <v>90.430999999999997</v>
          </cell>
          <cell r="AN261">
            <v>112.822318449473</v>
          </cell>
          <cell r="AO261">
            <v>109.777341688452</v>
          </cell>
          <cell r="AP261">
            <v>106.723022861031</v>
          </cell>
          <cell r="AQ261">
            <v>109.77422766631901</v>
          </cell>
          <cell r="AR261">
            <v>113.75758825206</v>
          </cell>
          <cell r="AS261">
            <v>127.95284059846099</v>
          </cell>
          <cell r="AT261">
            <v>124.390707109198</v>
          </cell>
          <cell r="AU261">
            <v>147.00732818542201</v>
          </cell>
          <cell r="AV261">
            <v>137.707595079378</v>
          </cell>
          <cell r="AW261">
            <v>103.784071876689</v>
          </cell>
          <cell r="AX261">
            <v>147.481370647239</v>
          </cell>
          <cell r="AY261">
            <v>122.436746359072</v>
          </cell>
        </row>
        <row r="262">
          <cell r="C262">
            <v>28160</v>
          </cell>
          <cell r="D262">
            <v>89.308769661242707</v>
          </cell>
          <cell r="E262">
            <v>120.83280542755401</v>
          </cell>
          <cell r="F262">
            <v>123.359690418296</v>
          </cell>
          <cell r="G262">
            <v>116.73613036948601</v>
          </cell>
          <cell r="H262">
            <v>122.749465372057</v>
          </cell>
          <cell r="I262">
            <v>114.55456150558</v>
          </cell>
          <cell r="J262">
            <v>82.387811177283993</v>
          </cell>
          <cell r="K262">
            <v>98.597523586630203</v>
          </cell>
          <cell r="L262">
            <v>82.6901041763264</v>
          </cell>
          <cell r="M262">
            <v>73.212430085279095</v>
          </cell>
          <cell r="N262">
            <v>78.200016708207002</v>
          </cell>
          <cell r="O262">
            <v>97.370691512056794</v>
          </cell>
          <cell r="P262">
            <v>89.319504300981805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</v>
          </cell>
          <cell r="AJ262">
            <v>103.057</v>
          </cell>
          <cell r="AK262">
            <v>97.624869953936596</v>
          </cell>
          <cell r="AL262">
            <v>100.430288762068</v>
          </cell>
          <cell r="AM262">
            <v>115.435</v>
          </cell>
          <cell r="AN262">
            <v>128.723807850687</v>
          </cell>
          <cell r="AO262">
            <v>197.245826939963</v>
          </cell>
          <cell r="AP262">
            <v>200.11848713311599</v>
          </cell>
          <cell r="AQ262">
            <v>167.472769557135</v>
          </cell>
          <cell r="AR262">
            <v>158.66979762813401</v>
          </cell>
          <cell r="AS262">
            <v>127.97908159731</v>
          </cell>
          <cell r="AT262">
            <v>113.783767612023</v>
          </cell>
          <cell r="AU262">
            <v>113.834210855872</v>
          </cell>
          <cell r="AV262">
            <v>106.82113265113099</v>
          </cell>
          <cell r="AW262">
            <v>101.40048742777699</v>
          </cell>
          <cell r="AX262">
            <v>103.90039511417901</v>
          </cell>
          <cell r="AY262">
            <v>108.744809094895</v>
          </cell>
        </row>
        <row r="263">
          <cell r="C263">
            <v>28170</v>
          </cell>
          <cell r="D263">
            <v>135.206992837174</v>
          </cell>
          <cell r="E263">
            <v>91.981074481639695</v>
          </cell>
          <cell r="F263">
            <v>116.680031282971</v>
          </cell>
          <cell r="G263">
            <v>96.350704935323506</v>
          </cell>
          <cell r="H263">
            <v>108.008388332918</v>
          </cell>
          <cell r="I263">
            <v>85.780415545061899</v>
          </cell>
          <cell r="J263">
            <v>88.865510843009602</v>
          </cell>
          <cell r="K263">
            <v>101.839802281225</v>
          </cell>
          <cell r="L263">
            <v>82.457788592045603</v>
          </cell>
          <cell r="M263">
            <v>99.725250871649905</v>
          </cell>
          <cell r="N263">
            <v>110.530984164226</v>
          </cell>
          <cell r="O263">
            <v>82.573055832756495</v>
          </cell>
          <cell r="P263">
            <v>135.22324430232999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</v>
          </cell>
          <cell r="AJ263">
            <v>102.768</v>
          </cell>
          <cell r="AK263">
            <v>132.97830212886299</v>
          </cell>
          <cell r="AL263">
            <v>141.952126406692</v>
          </cell>
          <cell r="AM263">
            <v>97.891999999999996</v>
          </cell>
          <cell r="AN263">
            <v>123.591134262784</v>
          </cell>
          <cell r="AO263">
            <v>124.10345016653</v>
          </cell>
          <cell r="AP263">
            <v>107.71995270453</v>
          </cell>
          <cell r="AQ263">
            <v>101.380163226039</v>
          </cell>
          <cell r="AR263">
            <v>129.197523370136</v>
          </cell>
          <cell r="AS263">
            <v>116.35642217535</v>
          </cell>
          <cell r="AT263">
            <v>102.736790814286</v>
          </cell>
          <cell r="AU263">
            <v>84.253975962107205</v>
          </cell>
          <cell r="AV263">
            <v>101.92056468732601</v>
          </cell>
          <cell r="AW263">
            <v>117.931285662235</v>
          </cell>
          <cell r="AX263">
            <v>188.53209777395799</v>
          </cell>
          <cell r="AY263">
            <v>110.15551097058599</v>
          </cell>
        </row>
        <row r="264">
          <cell r="C264">
            <v>28180</v>
          </cell>
          <cell r="D264">
            <v>119.767952210291</v>
          </cell>
          <cell r="E264">
            <v>99.473007348379497</v>
          </cell>
          <cell r="F264">
            <v>120.43808313138599</v>
          </cell>
          <cell r="G264">
            <v>115.783066554496</v>
          </cell>
          <cell r="H264">
            <v>104.175441671249</v>
          </cell>
          <cell r="I264">
            <v>105.91508957578699</v>
          </cell>
          <cell r="J264">
            <v>100.214489262635</v>
          </cell>
          <cell r="K264">
            <v>106.305500670443</v>
          </cell>
          <cell r="L264">
            <v>89.954605361321597</v>
          </cell>
          <cell r="M264">
            <v>84.390125391517401</v>
          </cell>
          <cell r="N264">
            <v>76.791319411247102</v>
          </cell>
          <cell r="O264">
            <v>76.791319411247102</v>
          </cell>
          <cell r="P264">
            <v>119.782347950196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124.38337999959199</v>
          </cell>
          <cell r="AJ264">
            <v>112.111</v>
          </cell>
          <cell r="AK264">
            <v>112.52973036336699</v>
          </cell>
          <cell r="AL264">
            <v>98.621134720069705</v>
          </cell>
          <cell r="AM264">
            <v>91.037999999999997</v>
          </cell>
          <cell r="AN264">
            <v>130.21281523843399</v>
          </cell>
          <cell r="AO264">
            <v>108.100384503136</v>
          </cell>
          <cell r="AP264">
            <v>122.560247418561</v>
          </cell>
          <cell r="AQ264">
            <v>120.90681586204001</v>
          </cell>
          <cell r="AR264">
            <v>112.878467843376</v>
          </cell>
          <cell r="AS264">
            <v>116.00061781939</v>
          </cell>
          <cell r="AT264">
            <v>132.20147403374199</v>
          </cell>
          <cell r="AU264">
            <v>103.644871497784</v>
          </cell>
          <cell r="AV264">
            <v>104.348278448399</v>
          </cell>
          <cell r="AW264">
            <v>111.49844267282</v>
          </cell>
          <cell r="AX264">
            <v>105.52844576627599</v>
          </cell>
          <cell r="AY264">
            <v>107.42005416218799</v>
          </cell>
        </row>
        <row r="265">
          <cell r="C265">
            <v>28191</v>
          </cell>
          <cell r="D265">
            <v>117.717002921074</v>
          </cell>
          <cell r="E265">
            <v>90.736609515750999</v>
          </cell>
          <cell r="F265">
            <v>101.082774621588</v>
          </cell>
          <cell r="G265">
            <v>81.297760210967596</v>
          </cell>
          <cell r="H265">
            <v>122.804317732398</v>
          </cell>
          <cell r="I265">
            <v>85.391991479643195</v>
          </cell>
          <cell r="J265">
            <v>82.891217944778603</v>
          </cell>
          <cell r="K265">
            <v>86.985449213454203</v>
          </cell>
          <cell r="L265">
            <v>85.7350624460219</v>
          </cell>
          <cell r="M265">
            <v>108.58509522618201</v>
          </cell>
          <cell r="N265">
            <v>126.20996102740401</v>
          </cell>
          <cell r="O265">
            <v>110.56275766073701</v>
          </cell>
          <cell r="P265">
            <v>117.731152143175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</v>
          </cell>
          <cell r="AJ265">
            <v>106.852</v>
          </cell>
          <cell r="AK265">
            <v>144.79243194146201</v>
          </cell>
          <cell r="AL265">
            <v>162.08823685969099</v>
          </cell>
          <cell r="AM265">
            <v>131.07499999999999</v>
          </cell>
          <cell r="AN265">
            <v>111.543515406102</v>
          </cell>
          <cell r="AO265">
            <v>137.37471272852</v>
          </cell>
          <cell r="AP265">
            <v>117.214128367374</v>
          </cell>
          <cell r="AQ265">
            <v>110.09805114907699</v>
          </cell>
          <cell r="AR265">
            <v>114.615855195047</v>
          </cell>
          <cell r="AS265">
            <v>102.24796953713199</v>
          </cell>
          <cell r="AT265">
            <v>111.39473003414599</v>
          </cell>
          <cell r="AU265">
            <v>138.495100874343</v>
          </cell>
          <cell r="AV265">
            <v>111.782503075855</v>
          </cell>
          <cell r="AW265">
            <v>115.237244722916</v>
          </cell>
          <cell r="AX265">
            <v>170.51304392766301</v>
          </cell>
          <cell r="AY265">
            <v>157.97902191670701</v>
          </cell>
        </row>
        <row r="266">
          <cell r="C266">
            <v>28192</v>
          </cell>
          <cell r="D266">
            <v>112.44981187933099</v>
          </cell>
          <cell r="E266">
            <v>80.921876894444907</v>
          </cell>
          <cell r="F266">
            <v>120.045029412029</v>
          </cell>
          <cell r="G266">
            <v>149.84756149054201</v>
          </cell>
          <cell r="H266">
            <v>137.95343960104501</v>
          </cell>
          <cell r="I266">
            <v>115.297536071466</v>
          </cell>
          <cell r="J266">
            <v>81.616332982382801</v>
          </cell>
          <cell r="K266">
            <v>100.66560663710899</v>
          </cell>
          <cell r="L266">
            <v>83.296351255926197</v>
          </cell>
          <cell r="M266">
            <v>69.537856555096496</v>
          </cell>
          <cell r="N266">
            <v>67.513487175466096</v>
          </cell>
          <cell r="O266">
            <v>80.855110045160302</v>
          </cell>
          <cell r="P266">
            <v>112.463328001251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</v>
          </cell>
          <cell r="AJ266">
            <v>103.813</v>
          </cell>
          <cell r="AK266">
            <v>92.7250221739572</v>
          </cell>
          <cell r="AL266">
            <v>86.705851197787197</v>
          </cell>
          <cell r="AM266">
            <v>95.855999999999995</v>
          </cell>
          <cell r="AN266">
            <v>114.67914237401899</v>
          </cell>
          <cell r="AO266">
            <v>83.1002871090095</v>
          </cell>
          <cell r="AP266">
            <v>137.43317933511901</v>
          </cell>
          <cell r="AQ266">
            <v>150.13605735990799</v>
          </cell>
          <cell r="AR266">
            <v>151.07101936417101</v>
          </cell>
          <cell r="AS266">
            <v>138.073788063151</v>
          </cell>
          <cell r="AT266">
            <v>113.146917048592</v>
          </cell>
          <cell r="AU266">
            <v>117.665185814555</v>
          </cell>
          <cell r="AV266">
            <v>109.30404418582199</v>
          </cell>
          <cell r="AW266">
            <v>108.252648662613</v>
          </cell>
          <cell r="AX266">
            <v>100.116002077703</v>
          </cell>
          <cell r="AY266">
            <v>104.588132523631</v>
          </cell>
        </row>
        <row r="267">
          <cell r="C267">
            <v>28199</v>
          </cell>
          <cell r="D267">
            <v>91.884242872075802</v>
          </cell>
          <cell r="E267">
            <v>88.400480109153506</v>
          </cell>
          <cell r="F267">
            <v>99.432395525074099</v>
          </cell>
          <cell r="G267">
            <v>89.271420799884098</v>
          </cell>
          <cell r="H267">
            <v>111.625565195302</v>
          </cell>
          <cell r="I267">
            <v>106.25476426913001</v>
          </cell>
          <cell r="J267">
            <v>101.754904033689</v>
          </cell>
          <cell r="K267">
            <v>116.85120933968599</v>
          </cell>
          <cell r="L267">
            <v>80.416857110789806</v>
          </cell>
          <cell r="M267">
            <v>88.835950454518695</v>
          </cell>
          <cell r="N267">
            <v>124.533403729527</v>
          </cell>
          <cell r="O267">
            <v>100.73880656116999</v>
          </cell>
          <cell r="P267">
            <v>91.895287075782406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136.72244882010199</v>
          </cell>
          <cell r="AJ267">
            <v>100.224</v>
          </cell>
          <cell r="AK267">
            <v>118.458000919444</v>
          </cell>
          <cell r="AL267">
            <v>159.935077044134</v>
          </cell>
          <cell r="AM267">
            <v>119.428</v>
          </cell>
          <cell r="AN267">
            <v>95.443971847699103</v>
          </cell>
          <cell r="AO267">
            <v>104.445918067364</v>
          </cell>
          <cell r="AP267">
            <v>110.173997377418</v>
          </cell>
          <cell r="AQ267">
            <v>103.354629097494</v>
          </cell>
          <cell r="AR267">
            <v>119.520220843589</v>
          </cell>
          <cell r="AS267">
            <v>116.995991109114</v>
          </cell>
          <cell r="AT267">
            <v>127.862009788221</v>
          </cell>
          <cell r="AU267">
            <v>115.54479830359</v>
          </cell>
          <cell r="AV267">
            <v>101.110373378632</v>
          </cell>
          <cell r="AW267">
            <v>114.839060490148</v>
          </cell>
          <cell r="AX267">
            <v>152.61957987601599</v>
          </cell>
          <cell r="AY267">
            <v>132.59019656701</v>
          </cell>
        </row>
        <row r="268">
          <cell r="C268">
            <v>282</v>
          </cell>
          <cell r="D268">
            <v>79.383398787887799</v>
          </cell>
          <cell r="E268">
            <v>92.231233466628197</v>
          </cell>
          <cell r="F268">
            <v>98.619091473748497</v>
          </cell>
          <cell r="G268">
            <v>96.261360064624697</v>
          </cell>
          <cell r="H268">
            <v>99.6961546739456</v>
          </cell>
          <cell r="I268">
            <v>98.295102448352296</v>
          </cell>
          <cell r="J268">
            <v>137.314074357203</v>
          </cell>
          <cell r="K268">
            <v>114.07826269736999</v>
          </cell>
          <cell r="L268">
            <v>95.072920820896101</v>
          </cell>
          <cell r="M268">
            <v>92.720831346393496</v>
          </cell>
          <cell r="N268">
            <v>93.765580506599804</v>
          </cell>
          <cell r="O268">
            <v>102.56198935635101</v>
          </cell>
          <cell r="P268">
            <v>82.359091860528295</v>
          </cell>
          <cell r="Q268">
            <v>93.059846807569798</v>
          </cell>
          <cell r="R268">
            <v>97.367483423278699</v>
          </cell>
          <cell r="S268">
            <v>104.860029713796</v>
          </cell>
          <cell r="T268">
            <v>100.53058349043</v>
          </cell>
          <cell r="U268">
            <v>99.686114782247799</v>
          </cell>
          <cell r="V268">
            <v>135.873025853592</v>
          </cell>
          <cell r="W268">
            <v>120.197116500787</v>
          </cell>
          <cell r="X268">
            <v>101.26209688697</v>
          </cell>
          <cell r="Y268">
            <v>97.747957223200302</v>
          </cell>
          <cell r="Z268">
            <v>98.699750984642904</v>
          </cell>
          <cell r="AA268">
            <v>104.261614775664</v>
          </cell>
          <cell r="AB268">
            <v>93.322174972990894</v>
          </cell>
          <cell r="AC268">
            <v>113.27282495883</v>
          </cell>
          <cell r="AD268">
            <v>112.467049225761</v>
          </cell>
          <cell r="AE268">
            <v>117.458723338414</v>
          </cell>
          <cell r="AF268">
            <v>115.545900900501</v>
          </cell>
          <cell r="AG268">
            <v>112.728469889191</v>
          </cell>
          <cell r="AH268">
            <v>139.97030685223899</v>
          </cell>
          <cell r="AI268">
            <v>130.75767820491899</v>
          </cell>
          <cell r="AJ268">
            <v>99.613215252717495</v>
          </cell>
          <cell r="AK268">
            <v>93.270260861887806</v>
          </cell>
          <cell r="AL268">
            <v>96.497661792292007</v>
          </cell>
          <cell r="AM268">
            <v>103.91293163681399</v>
          </cell>
          <cell r="AN268">
            <v>99.2984627478844</v>
          </cell>
          <cell r="AO268">
            <v>125.483681912032</v>
          </cell>
          <cell r="AP268">
            <v>111.25954354029901</v>
          </cell>
          <cell r="AQ268">
            <v>118.675816224765</v>
          </cell>
          <cell r="AR268">
            <v>112.98468130725399</v>
          </cell>
          <cell r="AS268">
            <v>114.753763790869</v>
          </cell>
          <cell r="AT268">
            <v>138.47372944060501</v>
          </cell>
          <cell r="AU268">
            <v>136.78570042328599</v>
          </cell>
          <cell r="AV268">
            <v>102.78135180967401</v>
          </cell>
          <cell r="AW268">
            <v>98.121586045056901</v>
          </cell>
          <cell r="AX268">
            <v>98.048215456841902</v>
          </cell>
          <cell r="AY268">
            <v>103.998152450143</v>
          </cell>
        </row>
        <row r="269">
          <cell r="C269">
            <v>28210</v>
          </cell>
          <cell r="D269">
            <v>73.457434572576801</v>
          </cell>
          <cell r="E269">
            <v>72.554299418207407</v>
          </cell>
          <cell r="F269">
            <v>128.266796680319</v>
          </cell>
          <cell r="G269">
            <v>112.004106778254</v>
          </cell>
          <cell r="H269">
            <v>136.65495226278301</v>
          </cell>
          <cell r="I269">
            <v>143.90896447074601</v>
          </cell>
          <cell r="J269">
            <v>121.476751567039</v>
          </cell>
          <cell r="K269">
            <v>104.428841140093</v>
          </cell>
          <cell r="L269">
            <v>79.646650913055296</v>
          </cell>
          <cell r="M269">
            <v>73.357976086822902</v>
          </cell>
          <cell r="N269">
            <v>72.090782256460699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113.005809035467</v>
          </cell>
          <cell r="AJ269">
            <v>81.111000000000004</v>
          </cell>
          <cell r="AK269">
            <v>71.281053894399705</v>
          </cell>
          <cell r="AL269">
            <v>72.219954983463793</v>
          </cell>
          <cell r="AM269">
            <v>82.757999999999996</v>
          </cell>
          <cell r="AN269">
            <v>106.435455165861</v>
          </cell>
          <cell r="AO269">
            <v>83.173720238529199</v>
          </cell>
          <cell r="AP269">
            <v>126.810539881005</v>
          </cell>
          <cell r="AQ269">
            <v>118.213669833629</v>
          </cell>
          <cell r="AR269">
            <v>108.658346279756</v>
          </cell>
          <cell r="AS269">
            <v>125.803505888844</v>
          </cell>
          <cell r="AT269">
            <v>141.64504329777901</v>
          </cell>
          <cell r="AU269">
            <v>135.09104099941601</v>
          </cell>
          <cell r="AV269">
            <v>96.650151286687802</v>
          </cell>
          <cell r="AW269">
            <v>82.972797308977206</v>
          </cell>
          <cell r="AX269">
            <v>83.233869276853099</v>
          </cell>
          <cell r="AY269">
            <v>88.498096483653697</v>
          </cell>
        </row>
        <row r="270">
          <cell r="C270">
            <v>28220</v>
          </cell>
          <cell r="D270">
            <v>94.711632525923903</v>
          </cell>
          <cell r="E270">
            <v>70.824211183945295</v>
          </cell>
          <cell r="F270">
            <v>96.7921124827634</v>
          </cell>
          <cell r="G270">
            <v>92.815507345582205</v>
          </cell>
          <cell r="H270">
            <v>93.076057726657496</v>
          </cell>
          <cell r="I270">
            <v>94.024850363462093</v>
          </cell>
          <cell r="J270">
            <v>117.74796228087401</v>
          </cell>
          <cell r="K270">
            <v>124.80071029806901</v>
          </cell>
          <cell r="L270">
            <v>111.665044453397</v>
          </cell>
          <cell r="M270">
            <v>103.676144794005</v>
          </cell>
          <cell r="N270">
            <v>96.948596835811998</v>
          </cell>
          <cell r="O270">
            <v>102.917169709508</v>
          </cell>
          <cell r="P270">
            <v>100.377677619913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130.81298864123301</v>
          </cell>
          <cell r="AJ270">
            <v>108.967</v>
          </cell>
          <cell r="AK270">
            <v>98.626411783985802</v>
          </cell>
          <cell r="AL270">
            <v>95.332421960030203</v>
          </cell>
          <cell r="AM270">
            <v>102.854</v>
          </cell>
          <cell r="AN270">
            <v>109.067141039204</v>
          </cell>
          <cell r="AO270">
            <v>89.611149987060401</v>
          </cell>
          <cell r="AP270">
            <v>111.438878796889</v>
          </cell>
          <cell r="AQ270">
            <v>122.321759400677</v>
          </cell>
          <cell r="AR270">
            <v>114.87539552657201</v>
          </cell>
          <cell r="AS270">
            <v>115.56375621364499</v>
          </cell>
          <cell r="AT270">
            <v>116.048308902299</v>
          </cell>
          <cell r="AU270">
            <v>128.66242936816801</v>
          </cell>
          <cell r="AV270">
            <v>111.008486960664</v>
          </cell>
          <cell r="AW270">
            <v>95.007213716913697</v>
          </cell>
          <cell r="AX270">
            <v>93.575289976427101</v>
          </cell>
          <cell r="AY270">
            <v>104.55845034852901</v>
          </cell>
        </row>
        <row r="271">
          <cell r="C271">
            <v>28230</v>
          </cell>
          <cell r="D271">
            <v>112.84886982784199</v>
          </cell>
          <cell r="E271">
            <v>98.847960892060499</v>
          </cell>
          <cell r="F271">
            <v>88.540398034284195</v>
          </cell>
          <cell r="G271">
            <v>119.90638676003501</v>
          </cell>
          <cell r="H271">
            <v>95.630760015552198</v>
          </cell>
          <cell r="I271">
            <v>91.6506902365646</v>
          </cell>
          <cell r="J271">
            <v>104.129561849894</v>
          </cell>
          <cell r="K271">
            <v>90.097197773313695</v>
          </cell>
          <cell r="L271">
            <v>92.503758907490194</v>
          </cell>
          <cell r="M271">
            <v>82.544844662900204</v>
          </cell>
          <cell r="N271">
            <v>93.200755959162393</v>
          </cell>
          <cell r="O271">
            <v>130.09881508090101</v>
          </cell>
          <cell r="P271">
            <v>117.850808440932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97.497076622185901</v>
          </cell>
          <cell r="AJ271">
            <v>94.204999999999998</v>
          </cell>
          <cell r="AK271">
            <v>80.207822448061606</v>
          </cell>
          <cell r="AL271">
            <v>93.367753672728199</v>
          </cell>
          <cell r="AM271">
            <v>131.05799999999999</v>
          </cell>
          <cell r="AN271">
            <v>117.22305848996901</v>
          </cell>
          <cell r="AO271">
            <v>105.464271222203</v>
          </cell>
          <cell r="AP271">
            <v>107.87602260154399</v>
          </cell>
          <cell r="AQ271">
            <v>110.187784104572</v>
          </cell>
          <cell r="AR271">
            <v>109.697569357139</v>
          </cell>
          <cell r="AS271">
            <v>109.985607658967</v>
          </cell>
          <cell r="AT271">
            <v>105.171479383375</v>
          </cell>
          <cell r="AU271">
            <v>104.93105597272501</v>
          </cell>
          <cell r="AV271">
            <v>107.446428093051</v>
          </cell>
          <cell r="AW271">
            <v>102.60049480043899</v>
          </cell>
          <cell r="AX271">
            <v>100.779173997654</v>
          </cell>
          <cell r="AY271">
            <v>121.188283909806</v>
          </cell>
        </row>
        <row r="272">
          <cell r="C272">
            <v>28240</v>
          </cell>
          <cell r="D272">
            <v>69.512055765055607</v>
          </cell>
          <cell r="E272">
            <v>114.43711016040299</v>
          </cell>
          <cell r="F272">
            <v>109.78702083550699</v>
          </cell>
          <cell r="G272">
            <v>132.98708708817699</v>
          </cell>
          <cell r="H272">
            <v>123.76375089213499</v>
          </cell>
          <cell r="I272">
            <v>116.01816393553599</v>
          </cell>
          <cell r="J272">
            <v>102.561796139444</v>
          </cell>
          <cell r="K272">
            <v>87.713734995676106</v>
          </cell>
          <cell r="L272">
            <v>76.212042351910895</v>
          </cell>
          <cell r="M272">
            <v>79.441160297757705</v>
          </cell>
          <cell r="N272">
            <v>90.023098807260894</v>
          </cell>
          <cell r="O272">
            <v>97.542978731136003</v>
          </cell>
          <cell r="P272">
            <v>72.593123713161106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94.917854861680794</v>
          </cell>
          <cell r="AJ272">
            <v>70.631</v>
          </cell>
          <cell r="AK272">
            <v>73.461155115709005</v>
          </cell>
          <cell r="AL272">
            <v>90.184402774317803</v>
          </cell>
          <cell r="AM272">
            <v>98.262</v>
          </cell>
          <cell r="AN272">
            <v>87.227572080335406</v>
          </cell>
          <cell r="AO272">
            <v>82.347322688065304</v>
          </cell>
          <cell r="AP272">
            <v>125.671406070137</v>
          </cell>
          <cell r="AQ272">
            <v>134.71804869736701</v>
          </cell>
          <cell r="AR272">
            <v>130.80270891294401</v>
          </cell>
          <cell r="AS272">
            <v>133.52954707158599</v>
          </cell>
          <cell r="AT272">
            <v>119.157432745614</v>
          </cell>
          <cell r="AU272">
            <v>119.437778539595</v>
          </cell>
          <cell r="AV272">
            <v>94.192614160595696</v>
          </cell>
          <cell r="AW272">
            <v>97.216556602149694</v>
          </cell>
          <cell r="AX272">
            <v>104.11840476118699</v>
          </cell>
          <cell r="AY272">
            <v>104.415815102313</v>
          </cell>
        </row>
        <row r="273">
          <cell r="C273">
            <v>28250</v>
          </cell>
          <cell r="D273">
            <v>102.466937759731</v>
          </cell>
          <cell r="E273">
            <v>100.323364527677</v>
          </cell>
          <cell r="F273">
            <v>101.46996106132001</v>
          </cell>
          <cell r="G273">
            <v>100.489539729469</v>
          </cell>
          <cell r="H273">
            <v>102.38097679161601</v>
          </cell>
          <cell r="I273">
            <v>74.225672812665593</v>
          </cell>
          <cell r="J273">
            <v>100.44132366433</v>
          </cell>
          <cell r="K273">
            <v>80.378225992250094</v>
          </cell>
          <cell r="L273">
            <v>68.179036537934607</v>
          </cell>
          <cell r="M273">
            <v>92.970228326150306</v>
          </cell>
          <cell r="N273">
            <v>123.02821850415501</v>
          </cell>
          <cell r="O273">
            <v>153.646514292701</v>
          </cell>
          <cell r="P273">
            <v>107.00870528764101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86.979864546275095</v>
          </cell>
          <cell r="AJ273">
            <v>69.433000000000007</v>
          </cell>
          <cell r="AK273">
            <v>90.338041061105002</v>
          </cell>
          <cell r="AL273">
            <v>123.248661256822</v>
          </cell>
          <cell r="AM273">
            <v>154.78</v>
          </cell>
          <cell r="AN273">
            <v>118.681563575246</v>
          </cell>
          <cell r="AO273">
            <v>121.76202699484701</v>
          </cell>
          <cell r="AP273">
            <v>124.144958535371</v>
          </cell>
          <cell r="AQ273">
            <v>128.12428966408299</v>
          </cell>
          <cell r="AR273">
            <v>120.42397726410699</v>
          </cell>
          <cell r="AS273">
            <v>114.500036845868</v>
          </cell>
          <cell r="AT273">
            <v>103.68130546897299</v>
          </cell>
          <cell r="AU273">
            <v>205.428759192961</v>
          </cell>
          <cell r="AV273">
            <v>79.015219245363198</v>
          </cell>
          <cell r="AW273">
            <v>97.2395005510798</v>
          </cell>
          <cell r="AX273">
            <v>129.41067933631101</v>
          </cell>
          <cell r="AY273">
            <v>150.341764746141</v>
          </cell>
        </row>
        <row r="274">
          <cell r="C274">
            <v>28260</v>
          </cell>
          <cell r="D274">
            <v>87.746024752025605</v>
          </cell>
          <cell r="E274">
            <v>108.631344315587</v>
          </cell>
          <cell r="F274">
            <v>114.40442416401601</v>
          </cell>
          <cell r="G274">
            <v>107.340197303474</v>
          </cell>
          <cell r="H274">
            <v>87.208472020016103</v>
          </cell>
          <cell r="I274">
            <v>119.09780044246899</v>
          </cell>
          <cell r="J274">
            <v>119.94625056987</v>
          </cell>
          <cell r="K274">
            <v>115.988648171503</v>
          </cell>
          <cell r="L274">
            <v>79.320933155496206</v>
          </cell>
          <cell r="M274">
            <v>72.622100751818195</v>
          </cell>
          <cell r="N274">
            <v>100.183244794744</v>
          </cell>
          <cell r="O274">
            <v>87.510559558980901</v>
          </cell>
          <cell r="P274">
            <v>91.635299230554907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</v>
          </cell>
          <cell r="AJ274">
            <v>80.78</v>
          </cell>
          <cell r="AK274">
            <v>70.566012773963806</v>
          </cell>
          <cell r="AL274">
            <v>100.362753776685</v>
          </cell>
          <cell r="AM274">
            <v>88.156000000000006</v>
          </cell>
          <cell r="AN274">
            <v>121.188018505522</v>
          </cell>
          <cell r="AO274">
            <v>95.068210054508796</v>
          </cell>
          <cell r="AP274">
            <v>115.561108268986</v>
          </cell>
          <cell r="AQ274">
            <v>110.60577894300501</v>
          </cell>
          <cell r="AR274">
            <v>126.077424239457</v>
          </cell>
          <cell r="AS274">
            <v>148.60731412541099</v>
          </cell>
          <cell r="AT274">
            <v>143.29224339281899</v>
          </cell>
          <cell r="AU274">
            <v>105.58229817256699</v>
          </cell>
          <cell r="AV274">
            <v>99.901570879571693</v>
          </cell>
          <cell r="AW274">
            <v>91.222825727787395</v>
          </cell>
          <cell r="AX274">
            <v>106.028183834054</v>
          </cell>
          <cell r="AY274">
            <v>95.836710428226397</v>
          </cell>
        </row>
        <row r="275">
          <cell r="C275">
            <v>28290</v>
          </cell>
          <cell r="D275">
            <v>65.183097753070896</v>
          </cell>
          <cell r="E275">
            <v>108.149466405833</v>
          </cell>
          <cell r="F275">
            <v>84.856867322443193</v>
          </cell>
          <cell r="G275">
            <v>70.141003532132999</v>
          </cell>
          <cell r="H275">
            <v>82.022626074674804</v>
          </cell>
          <cell r="I275">
            <v>80.690856973648707</v>
          </cell>
          <cell r="J275">
            <v>194.092945695151</v>
          </cell>
          <cell r="K275">
            <v>124.42893116725099</v>
          </cell>
          <cell r="L275">
            <v>93.954402749319101</v>
          </cell>
          <cell r="M275">
            <v>94.217883013631905</v>
          </cell>
          <cell r="N275">
            <v>95.706971358606594</v>
          </cell>
          <cell r="O275">
            <v>106.554947954236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</v>
          </cell>
          <cell r="AJ275">
            <v>115.64100000000001</v>
          </cell>
          <cell r="AK275">
            <v>107.310010610039</v>
          </cell>
          <cell r="AL275">
            <v>106.691724591756</v>
          </cell>
          <cell r="AM275">
            <v>110.358</v>
          </cell>
          <cell r="AN275">
            <v>90.310175695721298</v>
          </cell>
          <cell r="AO275">
            <v>212.89084956058099</v>
          </cell>
          <cell r="AP275">
            <v>96.038306592269507</v>
          </cell>
          <cell r="AQ275">
            <v>103.286350648663</v>
          </cell>
          <cell r="AR275">
            <v>98.955100111148894</v>
          </cell>
          <cell r="AS275">
            <v>97.188820123003694</v>
          </cell>
          <cell r="AT275">
            <v>182.366828047078</v>
          </cell>
          <cell r="AU275">
            <v>155.61780514446801</v>
          </cell>
          <cell r="AV275">
            <v>101.774330961163</v>
          </cell>
          <cell r="AW275">
            <v>106.94148840976101</v>
          </cell>
          <cell r="AX275">
            <v>100.779327698766</v>
          </cell>
          <cell r="AY275">
            <v>103.24466580471601</v>
          </cell>
        </row>
        <row r="276">
          <cell r="C276">
            <v>291</v>
          </cell>
          <cell r="D276">
            <v>105.938613662473</v>
          </cell>
          <cell r="E276">
            <v>97.777567468176301</v>
          </cell>
          <cell r="F276">
            <v>113.653605742933</v>
          </cell>
          <cell r="G276">
            <v>119.56300242578401</v>
          </cell>
          <cell r="H276">
            <v>99.711915793432297</v>
          </cell>
          <cell r="I276">
            <v>99.762426699593107</v>
          </cell>
          <cell r="J276">
            <v>80.677556924773597</v>
          </cell>
          <cell r="K276">
            <v>94.341327535257193</v>
          </cell>
          <cell r="L276">
            <v>87.736829656873695</v>
          </cell>
          <cell r="M276">
            <v>107.715832645867</v>
          </cell>
          <cell r="N276">
            <v>97.3987344689465</v>
          </cell>
          <cell r="O276">
            <v>95.722586975889797</v>
          </cell>
          <cell r="P276">
            <v>85.458990784719404</v>
          </cell>
          <cell r="Q276">
            <v>80.383203019496904</v>
          </cell>
          <cell r="R276">
            <v>87.435189320664804</v>
          </cell>
          <cell r="S276">
            <v>79.252818866698107</v>
          </cell>
          <cell r="T276">
            <v>71.899996198190195</v>
          </cell>
          <cell r="U276">
            <v>85.140901666747595</v>
          </cell>
          <cell r="V276">
            <v>68.687039220555107</v>
          </cell>
          <cell r="W276">
            <v>72.914965013672997</v>
          </cell>
          <cell r="X276">
            <v>72.165815580447401</v>
          </cell>
          <cell r="Y276">
            <v>85.214613986216705</v>
          </cell>
          <cell r="Z276">
            <v>73.645665847871797</v>
          </cell>
          <cell r="AA276">
            <v>81.907613891418904</v>
          </cell>
          <cell r="AB276">
            <v>87.179180143753996</v>
          </cell>
          <cell r="AC276">
            <v>91.261031252701301</v>
          </cell>
          <cell r="AD276">
            <v>88.0509953566673</v>
          </cell>
          <cell r="AE276">
            <v>73.709507264349099</v>
          </cell>
          <cell r="AF276">
            <v>70.533966018177793</v>
          </cell>
          <cell r="AG276">
            <v>69.405297156791804</v>
          </cell>
          <cell r="AH276">
            <v>66.345860801417203</v>
          </cell>
          <cell r="AI276">
            <v>72.180326429411807</v>
          </cell>
          <cell r="AJ276">
            <v>67.783793383245595</v>
          </cell>
          <cell r="AK276">
            <v>76.953972286451105</v>
          </cell>
          <cell r="AL276">
            <v>68.015256838861404</v>
          </cell>
          <cell r="AM276">
            <v>71.778111148991201</v>
          </cell>
          <cell r="AN276">
            <v>95.395601830105306</v>
          </cell>
          <cell r="AO276">
            <v>75.476835775840499</v>
          </cell>
          <cell r="AP276">
            <v>94.291221831424394</v>
          </cell>
          <cell r="AQ276">
            <v>79.5126080421431</v>
          </cell>
          <cell r="AR276">
            <v>71.506214096096002</v>
          </cell>
          <cell r="AS276">
            <v>75.606092506707</v>
          </cell>
          <cell r="AT276">
            <v>83.854757869656297</v>
          </cell>
          <cell r="AU276">
            <v>83.627243919760502</v>
          </cell>
          <cell r="AV276">
            <v>61.080043263704503</v>
          </cell>
          <cell r="AW276">
            <v>97.717500140784296</v>
          </cell>
          <cell r="AX276">
            <v>91.925145011623201</v>
          </cell>
          <cell r="AY276">
            <v>87.097643384049306</v>
          </cell>
        </row>
        <row r="277">
          <cell r="C277">
            <v>29101</v>
          </cell>
          <cell r="D277">
            <v>106.426873129182</v>
          </cell>
          <cell r="E277">
            <v>97.950043268669305</v>
          </cell>
          <cell r="F277">
            <v>113.316696209684</v>
          </cell>
          <cell r="G277">
            <v>121.325384075203</v>
          </cell>
          <cell r="H277">
            <v>99.055965693252205</v>
          </cell>
          <cell r="I277">
            <v>99.257520019516505</v>
          </cell>
          <cell r="J277">
            <v>79.155272678854701</v>
          </cell>
          <cell r="K277">
            <v>93.926045744827903</v>
          </cell>
          <cell r="L277">
            <v>88.156476483141802</v>
          </cell>
          <cell r="M277">
            <v>107.658177256313</v>
          </cell>
          <cell r="N277">
            <v>97.817076303407902</v>
          </cell>
          <cell r="O277">
            <v>95.954469137948294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71.8625953143586</v>
          </cell>
          <cell r="AJ277">
            <v>68.108000000000004</v>
          </cell>
          <cell r="AK277">
            <v>76.912782322627805</v>
          </cell>
          <cell r="AL277">
            <v>68.307392331919601</v>
          </cell>
          <cell r="AM277">
            <v>71.951999999999998</v>
          </cell>
          <cell r="AN277">
            <v>95.814984444108106</v>
          </cell>
          <cell r="AO277">
            <v>75.441150958180103</v>
          </cell>
          <cell r="AP277">
            <v>95.374933597409594</v>
          </cell>
          <cell r="AQ277">
            <v>79.989921742263107</v>
          </cell>
          <cell r="AR277">
            <v>71.234472742967199</v>
          </cell>
          <cell r="AS277">
            <v>75.845820850862793</v>
          </cell>
          <cell r="AT277">
            <v>84.379674237423899</v>
          </cell>
          <cell r="AU277">
            <v>83.819109867360396</v>
          </cell>
          <cell r="AV277">
            <v>60.917205753953802</v>
          </cell>
          <cell r="AW277">
            <v>99.386542346816597</v>
          </cell>
          <cell r="AX277">
            <v>93.477207294575294</v>
          </cell>
          <cell r="AY277">
            <v>87.903742319161594</v>
          </cell>
        </row>
        <row r="278">
          <cell r="C278">
            <v>29102</v>
          </cell>
          <cell r="D278">
            <v>95.883274233378899</v>
          </cell>
          <cell r="E278">
            <v>94.2255570402898</v>
          </cell>
          <cell r="F278">
            <v>120.592006213818</v>
          </cell>
          <cell r="G278">
            <v>83.268067259464601</v>
          </cell>
          <cell r="H278">
            <v>113.220718705802</v>
          </cell>
          <cell r="I278">
            <v>110.16060306761401</v>
          </cell>
          <cell r="J278">
            <v>112.02786520139</v>
          </cell>
          <cell r="K278">
            <v>102.89374616964101</v>
          </cell>
          <cell r="L278">
            <v>79.094516366120402</v>
          </cell>
          <cell r="M278">
            <v>108.903202377349</v>
          </cell>
          <cell r="N278">
            <v>88.783296510804405</v>
          </cell>
          <cell r="O278">
            <v>90.947146854327102</v>
          </cell>
          <cell r="P278">
            <v>77.347508767916196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77.802248859781699</v>
          </cell>
          <cell r="AL278">
            <v>61.998944320045901</v>
          </cell>
          <cell r="AM278">
            <v>68.197000000000003</v>
          </cell>
          <cell r="AN278">
            <v>86.758729793827996</v>
          </cell>
          <cell r="AO278">
            <v>76.211737971305098</v>
          </cell>
          <cell r="AP278">
            <v>71.972986562474802</v>
          </cell>
          <cell r="AQ278">
            <v>69.682688509354904</v>
          </cell>
          <cell r="AR278">
            <v>77.1025245190216</v>
          </cell>
          <cell r="AS278">
            <v>70.669066118846501</v>
          </cell>
          <cell r="AT278">
            <v>73.044496912757296</v>
          </cell>
          <cell r="AU278">
            <v>79.675907879091696</v>
          </cell>
          <cell r="AV278">
            <v>64.433560284830605</v>
          </cell>
          <cell r="AW278">
            <v>63.344821170954901</v>
          </cell>
          <cell r="AX278">
            <v>59.961580279540797</v>
          </cell>
          <cell r="AY278">
            <v>70.496637241486994</v>
          </cell>
        </row>
        <row r="279">
          <cell r="C279">
            <v>292</v>
          </cell>
          <cell r="D279">
            <v>94.665217251442797</v>
          </cell>
          <cell r="E279">
            <v>96.088270754192294</v>
          </cell>
          <cell r="F279">
            <v>101.007324241674</v>
          </cell>
          <cell r="G279">
            <v>77.142522937720202</v>
          </cell>
          <cell r="H279">
            <v>98.189232172388301</v>
          </cell>
          <cell r="I279">
            <v>112.547832088907</v>
          </cell>
          <cell r="J279">
            <v>133.031107013895</v>
          </cell>
          <cell r="K279">
            <v>115.572400674915</v>
          </cell>
          <cell r="L279">
            <v>79.819405822555296</v>
          </cell>
          <cell r="M279">
            <v>78.164451947572005</v>
          </cell>
          <cell r="N279">
            <v>94.932958968028601</v>
          </cell>
          <cell r="O279">
            <v>118.839276126709</v>
          </cell>
          <cell r="P279">
            <v>76.364921618662095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88.424170243190403</v>
          </cell>
          <cell r="AJ279">
            <v>61.667000000000002</v>
          </cell>
          <cell r="AK279">
            <v>55.841977183935398</v>
          </cell>
          <cell r="AL279">
            <v>66.293362248379097</v>
          </cell>
          <cell r="AM279">
            <v>89.111999999999995</v>
          </cell>
          <cell r="AN279">
            <v>81.946524827348398</v>
          </cell>
          <cell r="AO279">
            <v>81.1440230229571</v>
          </cell>
          <cell r="AP279">
            <v>85.490614455972505</v>
          </cell>
          <cell r="AQ279">
            <v>61.701277953745901</v>
          </cell>
          <cell r="AR279">
            <v>64.444420296556999</v>
          </cell>
          <cell r="AS279">
            <v>77.965325352624404</v>
          </cell>
          <cell r="AT279">
            <v>75.977430654134295</v>
          </cell>
          <cell r="AU279">
            <v>71.661390041514807</v>
          </cell>
          <cell r="AV279">
            <v>76.132465341137006</v>
          </cell>
          <cell r="AW279">
            <v>73.797537184520905</v>
          </cell>
          <cell r="AX279">
            <v>67.359233661106401</v>
          </cell>
          <cell r="AY279">
            <v>89.761678905734101</v>
          </cell>
        </row>
        <row r="280">
          <cell r="C280">
            <v>29200</v>
          </cell>
          <cell r="D280">
            <v>94.665217251442797</v>
          </cell>
          <cell r="E280">
            <v>96.088270754192294</v>
          </cell>
          <cell r="F280">
            <v>101.007324241674</v>
          </cell>
          <cell r="G280">
            <v>77.142522937720202</v>
          </cell>
          <cell r="H280">
            <v>98.189232172388301</v>
          </cell>
          <cell r="I280">
            <v>112.547832088907</v>
          </cell>
          <cell r="J280">
            <v>133.031107013895</v>
          </cell>
          <cell r="K280">
            <v>115.572400674915</v>
          </cell>
          <cell r="L280">
            <v>79.819405822555296</v>
          </cell>
          <cell r="M280">
            <v>78.164451947572005</v>
          </cell>
          <cell r="N280">
            <v>94.932958968028601</v>
          </cell>
          <cell r="O280">
            <v>118.839276126709</v>
          </cell>
          <cell r="P280">
            <v>76.364921618662095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88.424170243190403</v>
          </cell>
          <cell r="AJ280">
            <v>61.667000000000002</v>
          </cell>
          <cell r="AK280">
            <v>55.841977183935398</v>
          </cell>
          <cell r="AL280">
            <v>66.293362248379097</v>
          </cell>
          <cell r="AM280">
            <v>89.111999999999995</v>
          </cell>
          <cell r="AN280">
            <v>81.946524827348398</v>
          </cell>
          <cell r="AO280">
            <v>81.1440230229571</v>
          </cell>
          <cell r="AP280">
            <v>85.490614455972505</v>
          </cell>
          <cell r="AQ280">
            <v>61.701277953745901</v>
          </cell>
          <cell r="AR280">
            <v>64.444420296556999</v>
          </cell>
          <cell r="AS280">
            <v>77.965325352624404</v>
          </cell>
          <cell r="AT280">
            <v>75.977430654134295</v>
          </cell>
          <cell r="AU280">
            <v>71.661390041514807</v>
          </cell>
          <cell r="AV280">
            <v>76.132465341137006</v>
          </cell>
          <cell r="AW280">
            <v>73.797537184520905</v>
          </cell>
          <cell r="AX280">
            <v>67.359233661106401</v>
          </cell>
          <cell r="AY280">
            <v>89.761678905734101</v>
          </cell>
        </row>
        <row r="281">
          <cell r="C281">
            <v>293</v>
          </cell>
          <cell r="D281">
            <v>108.605737311224</v>
          </cell>
          <cell r="E281">
            <v>98.791253687228405</v>
          </cell>
          <cell r="F281">
            <v>95.902664646794904</v>
          </cell>
          <cell r="G281">
            <v>101.550252272972</v>
          </cell>
          <cell r="H281">
            <v>96.751096606903999</v>
          </cell>
          <cell r="I281">
            <v>107.913128109616</v>
          </cell>
          <cell r="J281">
            <v>101.731413269999</v>
          </cell>
          <cell r="K281">
            <v>104.49644204385</v>
          </cell>
          <cell r="L281">
            <v>98.510389090606907</v>
          </cell>
          <cell r="M281">
            <v>97.748993511316201</v>
          </cell>
          <cell r="N281">
            <v>90.330872287719004</v>
          </cell>
          <cell r="O281">
            <v>97.667757161769501</v>
          </cell>
          <cell r="P281">
            <v>128.87543406202599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103.119</v>
          </cell>
          <cell r="W281">
            <v>118.71</v>
          </cell>
          <cell r="X281">
            <v>111.098</v>
          </cell>
          <cell r="Y281">
            <v>118.788</v>
          </cell>
          <cell r="Z281">
            <v>118.39400000000001</v>
          </cell>
          <cell r="AA281">
            <v>118.53400000000001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</v>
          </cell>
          <cell r="AH281">
            <v>115.36799999999999</v>
          </cell>
          <cell r="AI281">
            <v>129.42016439082499</v>
          </cell>
          <cell r="AJ281">
            <v>123.246</v>
          </cell>
          <cell r="AK281">
            <v>128.487768302673</v>
          </cell>
          <cell r="AL281">
            <v>133.97626270863</v>
          </cell>
          <cell r="AM281">
            <v>129.982</v>
          </cell>
          <cell r="AN281">
            <v>154.96091201055299</v>
          </cell>
          <cell r="AO281">
            <v>136.78735194041201</v>
          </cell>
          <cell r="AP281">
            <v>142.63860239425901</v>
          </cell>
          <cell r="AQ281">
            <v>142.548607716346</v>
          </cell>
          <cell r="AR281">
            <v>133.42253912126799</v>
          </cell>
          <cell r="AS281">
            <v>128.34429924641199</v>
          </cell>
          <cell r="AT281">
            <v>137.508752133229</v>
          </cell>
          <cell r="AU281">
            <v>136.60861498121201</v>
          </cell>
          <cell r="AV281">
            <v>133.696983172584</v>
          </cell>
          <cell r="AW281">
            <v>126.788730498654</v>
          </cell>
          <cell r="AX281">
            <v>125.70798205764299</v>
          </cell>
          <cell r="AY281">
            <v>131.772160001483</v>
          </cell>
        </row>
        <row r="282">
          <cell r="C282">
            <v>29300</v>
          </cell>
          <cell r="D282">
            <v>108.605737311224</v>
          </cell>
          <cell r="E282">
            <v>98.791253687228405</v>
          </cell>
          <cell r="F282">
            <v>95.902664646794904</v>
          </cell>
          <cell r="G282">
            <v>101.550252272972</v>
          </cell>
          <cell r="H282">
            <v>96.751096606903999</v>
          </cell>
          <cell r="I282">
            <v>107.913128109616</v>
          </cell>
          <cell r="J282">
            <v>101.731413269999</v>
          </cell>
          <cell r="K282">
            <v>104.49644204385</v>
          </cell>
          <cell r="L282">
            <v>98.510389090606907</v>
          </cell>
          <cell r="M282">
            <v>97.748993511316201</v>
          </cell>
          <cell r="N282">
            <v>90.330872287719004</v>
          </cell>
          <cell r="O282">
            <v>97.667757161769501</v>
          </cell>
          <cell r="P282">
            <v>128.87543406202599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129.42016439082499</v>
          </cell>
          <cell r="AJ282">
            <v>123.246</v>
          </cell>
          <cell r="AK282">
            <v>128.487768302673</v>
          </cell>
          <cell r="AL282">
            <v>133.97626270863</v>
          </cell>
          <cell r="AM282">
            <v>129.982</v>
          </cell>
          <cell r="AN282">
            <v>154.96091201055299</v>
          </cell>
          <cell r="AO282">
            <v>136.78735194041201</v>
          </cell>
          <cell r="AP282">
            <v>142.63860239425901</v>
          </cell>
          <cell r="AQ282">
            <v>142.548607716346</v>
          </cell>
          <cell r="AR282">
            <v>133.42253912126799</v>
          </cell>
          <cell r="AS282">
            <v>128.34429924641199</v>
          </cell>
          <cell r="AT282">
            <v>137.508752133229</v>
          </cell>
          <cell r="AU282">
            <v>136.60861498121201</v>
          </cell>
          <cell r="AV282">
            <v>133.696983172584</v>
          </cell>
          <cell r="AW282">
            <v>126.788730498654</v>
          </cell>
          <cell r="AX282">
            <v>125.70798205764299</v>
          </cell>
          <cell r="AY282">
            <v>131.772160001483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98.403026871148597</v>
          </cell>
          <cell r="G283">
            <v>73.806832183668803</v>
          </cell>
          <cell r="H283">
            <v>113.20386025195199</v>
          </cell>
          <cell r="I283">
            <v>96.327070956986404</v>
          </cell>
          <cell r="J283">
            <v>71.319141167274395</v>
          </cell>
          <cell r="K283">
            <v>123.730733196062</v>
          </cell>
          <cell r="L283">
            <v>124.117931252147</v>
          </cell>
          <cell r="M283">
            <v>88.854629483414698</v>
          </cell>
          <cell r="N283">
            <v>111.309263169288</v>
          </cell>
          <cell r="O283">
            <v>110.291465232862</v>
          </cell>
          <cell r="P283">
            <v>100.99904464969801</v>
          </cell>
          <cell r="Q283">
            <v>94.831936675070594</v>
          </cell>
          <cell r="R283">
            <v>127.17987359999999</v>
          </cell>
          <cell r="S283">
            <v>70.147570435956496</v>
          </cell>
          <cell r="T283">
            <v>92.451647308690298</v>
          </cell>
          <cell r="U283">
            <v>91.535644056563299</v>
          </cell>
          <cell r="V283">
            <v>67.003801672869102</v>
          </cell>
          <cell r="W283">
            <v>138.28029005646101</v>
          </cell>
          <cell r="X283">
            <v>127.35194175549699</v>
          </cell>
          <cell r="Y283">
            <v>69.204127153534998</v>
          </cell>
          <cell r="Z283">
            <v>82.146932471129901</v>
          </cell>
          <cell r="AA283">
            <v>105.289164334669</v>
          </cell>
          <cell r="AB283">
            <v>85.815768826541699</v>
          </cell>
          <cell r="AC283">
            <v>81.089584047215098</v>
          </cell>
          <cell r="AD283">
            <v>126.260058625228</v>
          </cell>
          <cell r="AE283">
            <v>76.886191854668695</v>
          </cell>
          <cell r="AF283">
            <v>99.001615707700907</v>
          </cell>
          <cell r="AG283">
            <v>100.609264662244</v>
          </cell>
          <cell r="AH283">
            <v>73.8475158243062</v>
          </cell>
          <cell r="AI283">
            <v>170.55667200943699</v>
          </cell>
          <cell r="AJ283">
            <v>151.083181209928</v>
          </cell>
          <cell r="AK283">
            <v>83.604551308931704</v>
          </cell>
          <cell r="AL283">
            <v>91.626365441117102</v>
          </cell>
          <cell r="AM283">
            <v>122.814426422994</v>
          </cell>
          <cell r="AN283">
            <v>98.804666156965993</v>
          </cell>
          <cell r="AO283">
            <v>82.552838542314802</v>
          </cell>
          <cell r="AP283">
            <v>111.83317223464201</v>
          </cell>
          <cell r="AQ283">
            <v>59.680192938205998</v>
          </cell>
          <cell r="AR283">
            <v>88.346099612567897</v>
          </cell>
          <cell r="AS283">
            <v>80.023830061290298</v>
          </cell>
          <cell r="AT283">
            <v>70.640649248242696</v>
          </cell>
          <cell r="AU283">
            <v>195.21753698946699</v>
          </cell>
          <cell r="AV283">
            <v>152.87601059639701</v>
          </cell>
          <cell r="AW283">
            <v>97.812848617611607</v>
          </cell>
          <cell r="AX283">
            <v>102.822091799243</v>
          </cell>
          <cell r="AY283">
            <v>94.611619925883701</v>
          </cell>
        </row>
        <row r="284">
          <cell r="C284">
            <v>30110</v>
          </cell>
          <cell r="D284">
            <v>100.203136792411</v>
          </cell>
          <cell r="E284">
            <v>88.981695499260695</v>
          </cell>
          <cell r="F284">
            <v>98.093064313583696</v>
          </cell>
          <cell r="G284">
            <v>73.035856209271003</v>
          </cell>
          <cell r="H284">
            <v>112.92252987990101</v>
          </cell>
          <cell r="I284">
            <v>96.718750451808802</v>
          </cell>
          <cell r="J284">
            <v>70.610782358167995</v>
          </cell>
          <cell r="K284">
            <v>124.01396830658101</v>
          </cell>
          <cell r="L284">
            <v>124.385632216587</v>
          </cell>
          <cell r="M284">
            <v>89.048271033341805</v>
          </cell>
          <cell r="N284">
            <v>111.753201172264</v>
          </cell>
          <cell r="O284">
            <v>110.23311176682201</v>
          </cell>
          <cell r="P284">
            <v>101.494796559123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171.68546386414599</v>
          </cell>
          <cell r="AJ284">
            <v>151.755</v>
          </cell>
          <cell r="AK284">
            <v>83.691567839670995</v>
          </cell>
          <cell r="AL284">
            <v>91.6046833706678</v>
          </cell>
          <cell r="AM284">
            <v>122.931</v>
          </cell>
          <cell r="AN284">
            <v>98.824681512340206</v>
          </cell>
          <cell r="AO284">
            <v>82.862236696983999</v>
          </cell>
          <cell r="AP284">
            <v>111.87709505019301</v>
          </cell>
          <cell r="AQ284">
            <v>58.487098481472998</v>
          </cell>
          <cell r="AR284">
            <v>87.182194521121602</v>
          </cell>
          <cell r="AS284">
            <v>79.099615999206605</v>
          </cell>
          <cell r="AT284">
            <v>69.498515675263803</v>
          </cell>
          <cell r="AU284">
            <v>196.53566563752301</v>
          </cell>
          <cell r="AV284">
            <v>153.21077924042299</v>
          </cell>
          <cell r="AW284">
            <v>97.4047534422414</v>
          </cell>
          <cell r="AX284">
            <v>101.99438412313999</v>
          </cell>
          <cell r="AY284">
            <v>93.943096180191503</v>
          </cell>
        </row>
        <row r="285">
          <cell r="C285">
            <v>30120</v>
          </cell>
          <cell r="D285">
            <v>78.846153846153996</v>
          </cell>
          <cell r="E285">
            <v>86.160256040987306</v>
          </cell>
          <cell r="F285">
            <v>111.749398249083</v>
          </cell>
          <cell r="G285">
            <v>107.003524579735</v>
          </cell>
          <cell r="H285">
            <v>125.31738665587901</v>
          </cell>
          <cell r="I285">
            <v>79.462130752302301</v>
          </cell>
          <cell r="J285">
            <v>101.81966293815999</v>
          </cell>
          <cell r="K285">
            <v>111.535192541212</v>
          </cell>
          <cell r="L285">
            <v>112.591260038328</v>
          </cell>
          <cell r="M285">
            <v>80.516809393692299</v>
          </cell>
          <cell r="N285">
            <v>92.194175517944998</v>
          </cell>
          <cell r="O285">
            <v>112.804049446522</v>
          </cell>
          <cell r="P285">
            <v>79.652953216969294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</v>
          </cell>
          <cell r="AJ285">
            <v>122.15600000000001</v>
          </cell>
          <cell r="AK285">
            <v>79.857792524936897</v>
          </cell>
          <cell r="AL285">
            <v>92.559952280548103</v>
          </cell>
          <cell r="AM285">
            <v>117.795</v>
          </cell>
          <cell r="AN285">
            <v>97.942844754460396</v>
          </cell>
          <cell r="AO285">
            <v>69.230769230769297</v>
          </cell>
          <cell r="AP285">
            <v>109.941943136142</v>
          </cell>
          <cell r="AQ285">
            <v>111.052467814285</v>
          </cell>
          <cell r="AR285">
            <v>138.46153846153899</v>
          </cell>
          <cell r="AS285">
            <v>119.818649803988</v>
          </cell>
          <cell r="AT285">
            <v>119.818649803988</v>
          </cell>
          <cell r="AU285">
            <v>138.46153846153899</v>
          </cell>
          <cell r="AV285">
            <v>138.46153846153899</v>
          </cell>
          <cell r="AW285">
            <v>115.384615384615</v>
          </cell>
          <cell r="AX285">
            <v>138.46153846153899</v>
          </cell>
          <cell r="AY285">
            <v>123.396923076923</v>
          </cell>
        </row>
        <row r="286">
          <cell r="C286">
            <v>302</v>
          </cell>
          <cell r="D286">
            <v>137.36404196607199</v>
          </cell>
          <cell r="E286">
            <v>100.329452657768</v>
          </cell>
          <cell r="F286">
            <v>121.909737853613</v>
          </cell>
          <cell r="G286">
            <v>119.24576004346299</v>
          </cell>
          <cell r="H286">
            <v>83.281802381357707</v>
          </cell>
          <cell r="I286">
            <v>75.209539640128</v>
          </cell>
          <cell r="J286">
            <v>73.420928150182803</v>
          </cell>
          <cell r="K286">
            <v>90.317372281880097</v>
          </cell>
          <cell r="L286">
            <v>104.232511803717</v>
          </cell>
          <cell r="M286">
            <v>108.378191644571</v>
          </cell>
          <cell r="N286">
            <v>81.329031560784699</v>
          </cell>
          <cell r="O286">
            <v>104.981630016463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115.922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98.753468150318398</v>
          </cell>
          <cell r="AJ286">
            <v>113.087</v>
          </cell>
          <cell r="AK286">
            <v>107.491133935295</v>
          </cell>
          <cell r="AL286">
            <v>81.651701292389902</v>
          </cell>
          <cell r="AM286">
            <v>109.626</v>
          </cell>
          <cell r="AN286">
            <v>135.98363455955101</v>
          </cell>
          <cell r="AO286">
            <v>108.688223797379</v>
          </cell>
          <cell r="AP286">
            <v>128.74078565372</v>
          </cell>
          <cell r="AQ286">
            <v>130.04119763002001</v>
          </cell>
          <cell r="AR286">
            <v>125.624038481771</v>
          </cell>
          <cell r="AS286">
            <v>128.13534058850399</v>
          </cell>
          <cell r="AT286">
            <v>118.108053269713</v>
          </cell>
          <cell r="AU286">
            <v>122.49600236020601</v>
          </cell>
          <cell r="AV286">
            <v>117.27379384451</v>
          </cell>
          <cell r="AW286">
            <v>118.57233833795</v>
          </cell>
          <cell r="AX286">
            <v>118.831112912793</v>
          </cell>
          <cell r="AY286">
            <v>114.261062004145</v>
          </cell>
        </row>
        <row r="287">
          <cell r="C287">
            <v>30200</v>
          </cell>
          <cell r="D287">
            <v>137.36404196607199</v>
          </cell>
          <cell r="E287">
            <v>100.329452657768</v>
          </cell>
          <cell r="F287">
            <v>121.909737853613</v>
          </cell>
          <cell r="G287">
            <v>119.24576004346299</v>
          </cell>
          <cell r="H287">
            <v>83.281802381357707</v>
          </cell>
          <cell r="I287">
            <v>75.209539640128</v>
          </cell>
          <cell r="J287">
            <v>73.420928150182803</v>
          </cell>
          <cell r="K287">
            <v>90.317372281880097</v>
          </cell>
          <cell r="L287">
            <v>104.232511803717</v>
          </cell>
          <cell r="M287">
            <v>108.378191644571</v>
          </cell>
          <cell r="N287">
            <v>81.329031560784699</v>
          </cell>
          <cell r="O287">
            <v>104.981630016463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98.753468150318398</v>
          </cell>
          <cell r="AJ287">
            <v>113.087</v>
          </cell>
          <cell r="AK287">
            <v>107.491133935295</v>
          </cell>
          <cell r="AL287">
            <v>81.651701292389902</v>
          </cell>
          <cell r="AM287">
            <v>109.626</v>
          </cell>
          <cell r="AN287">
            <v>135.98363455955101</v>
          </cell>
          <cell r="AO287">
            <v>108.688223797379</v>
          </cell>
          <cell r="AP287">
            <v>128.74078565372</v>
          </cell>
          <cell r="AQ287">
            <v>130.04119763002001</v>
          </cell>
          <cell r="AR287">
            <v>125.624038481771</v>
          </cell>
          <cell r="AS287">
            <v>128.13534058850399</v>
          </cell>
          <cell r="AT287">
            <v>118.108053269713</v>
          </cell>
          <cell r="AU287">
            <v>122.49600236020601</v>
          </cell>
          <cell r="AV287">
            <v>117.27379384451</v>
          </cell>
          <cell r="AW287">
            <v>118.57233833795</v>
          </cell>
          <cell r="AX287">
            <v>118.831112912793</v>
          </cell>
          <cell r="AY287">
            <v>114.261062004145</v>
          </cell>
        </row>
        <row r="288">
          <cell r="C288">
            <v>303</v>
          </cell>
          <cell r="D288">
            <v>79.897829088997597</v>
          </cell>
          <cell r="E288">
            <v>94.759330739432002</v>
          </cell>
          <cell r="F288">
            <v>112.208575975906</v>
          </cell>
          <cell r="G288">
            <v>86.599675617986094</v>
          </cell>
          <cell r="H288">
            <v>93.300389780439502</v>
          </cell>
          <cell r="I288">
            <v>108.197644594156</v>
          </cell>
          <cell r="J288">
            <v>88.192532509200007</v>
          </cell>
          <cell r="K288">
            <v>98.023392705276294</v>
          </cell>
          <cell r="L288">
            <v>116.296048123817</v>
          </cell>
          <cell r="M288">
            <v>103.755900657837</v>
          </cell>
          <cell r="N288">
            <v>103.447942007419</v>
          </cell>
          <cell r="O288">
            <v>115.320738199533</v>
          </cell>
          <cell r="P288">
            <v>96.279440546385104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121.251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89.920432318546204</v>
          </cell>
          <cell r="AJ288">
            <v>113.434</v>
          </cell>
          <cell r="AK288">
            <v>98.705214436563907</v>
          </cell>
          <cell r="AL288">
            <v>134.36019684673701</v>
          </cell>
          <cell r="AM288">
            <v>98.623999999999995</v>
          </cell>
          <cell r="AN288">
            <v>105.073396948612</v>
          </cell>
          <cell r="AO288">
            <v>95.586797341076306</v>
          </cell>
          <cell r="AP288">
            <v>143.27583566364501</v>
          </cell>
          <cell r="AQ288">
            <v>136.47093929817601</v>
          </cell>
          <cell r="AR288">
            <v>121.14301618563699</v>
          </cell>
          <cell r="AS288">
            <v>132.15616157741201</v>
          </cell>
          <cell r="AT288">
            <v>125.52015571648199</v>
          </cell>
          <cell r="AU288">
            <v>99.889970247983399</v>
          </cell>
          <cell r="AV288">
            <v>112.388420816871</v>
          </cell>
          <cell r="AW288">
            <v>125.286461671797</v>
          </cell>
          <cell r="AX288">
            <v>149.19176455537601</v>
          </cell>
          <cell r="AY288">
            <v>146.68723300736801</v>
          </cell>
        </row>
        <row r="289">
          <cell r="C289">
            <v>30300</v>
          </cell>
          <cell r="D289">
            <v>79.897829088997597</v>
          </cell>
          <cell r="E289">
            <v>94.759330739432002</v>
          </cell>
          <cell r="F289">
            <v>112.208575975906</v>
          </cell>
          <cell r="G289">
            <v>86.599675617986094</v>
          </cell>
          <cell r="H289">
            <v>93.300389780439502</v>
          </cell>
          <cell r="I289">
            <v>108.197644594156</v>
          </cell>
          <cell r="J289">
            <v>88.192532509200007</v>
          </cell>
          <cell r="K289">
            <v>98.023392705276294</v>
          </cell>
          <cell r="L289">
            <v>116.296048123817</v>
          </cell>
          <cell r="M289">
            <v>103.755900657837</v>
          </cell>
          <cell r="N289">
            <v>103.447942007419</v>
          </cell>
          <cell r="O289">
            <v>115.320738199533</v>
          </cell>
          <cell r="P289">
            <v>96.279440546385104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89.920432318546204</v>
          </cell>
          <cell r="AJ289">
            <v>113.434</v>
          </cell>
          <cell r="AK289">
            <v>98.705214436563907</v>
          </cell>
          <cell r="AL289">
            <v>134.36019684673701</v>
          </cell>
          <cell r="AM289">
            <v>98.623999999999995</v>
          </cell>
          <cell r="AN289">
            <v>105.073396948612</v>
          </cell>
          <cell r="AO289">
            <v>95.586797341076306</v>
          </cell>
          <cell r="AP289">
            <v>143.27583566364501</v>
          </cell>
          <cell r="AQ289">
            <v>136.47093929817601</v>
          </cell>
          <cell r="AR289">
            <v>121.14301618563699</v>
          </cell>
          <cell r="AS289">
            <v>132.15616157741201</v>
          </cell>
          <cell r="AT289">
            <v>125.52015571648199</v>
          </cell>
          <cell r="AU289">
            <v>99.889970247983399</v>
          </cell>
          <cell r="AV289">
            <v>112.388420816871</v>
          </cell>
          <cell r="AW289">
            <v>125.286461671797</v>
          </cell>
          <cell r="AX289">
            <v>149.19176455537601</v>
          </cell>
          <cell r="AY289">
            <v>146.68723300736801</v>
          </cell>
        </row>
        <row r="290">
          <cell r="C290">
            <v>304</v>
          </cell>
          <cell r="D290">
            <v>146.01581846166499</v>
          </cell>
          <cell r="E290">
            <v>100.062618277102</v>
          </cell>
          <cell r="F290">
            <v>121.585508940411</v>
          </cell>
          <cell r="G290">
            <v>118.928616197011</v>
          </cell>
          <cell r="H290">
            <v>109.519177561443</v>
          </cell>
          <cell r="I290">
            <v>93.207803505890695</v>
          </cell>
          <cell r="J290">
            <v>73.225659190052795</v>
          </cell>
          <cell r="K290">
            <v>112.46004287064601</v>
          </cell>
          <cell r="L290">
            <v>81.116302313339006</v>
          </cell>
          <cell r="M290">
            <v>78.864297685255494</v>
          </cell>
          <cell r="N290">
            <v>81.112730353194706</v>
          </cell>
          <cell r="O290">
            <v>83.901424643989699</v>
          </cell>
          <cell r="P290">
            <v>147.50993662364701</v>
          </cell>
          <cell r="Q290">
            <v>101.33499999999999</v>
          </cell>
          <cell r="R290">
            <v>125.907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122.96437530477</v>
          </cell>
          <cell r="AJ290">
            <v>88.007000000000005</v>
          </cell>
          <cell r="AK290">
            <v>78.218806353588306</v>
          </cell>
          <cell r="AL290">
            <v>81.434541918272501</v>
          </cell>
          <cell r="AM290">
            <v>87.614000000000004</v>
          </cell>
          <cell r="AN290">
            <v>138.87665681658501</v>
          </cell>
          <cell r="AO290">
            <v>96.535888722937699</v>
          </cell>
          <cell r="AP290">
            <v>129.67349312425199</v>
          </cell>
          <cell r="AQ290">
            <v>130.983326388134</v>
          </cell>
          <cell r="AR290">
            <v>110.56357651275</v>
          </cell>
          <cell r="AS290">
            <v>123.74013200837901</v>
          </cell>
          <cell r="AT290">
            <v>99.198362162156897</v>
          </cell>
          <cell r="AU290">
            <v>106.547874533041</v>
          </cell>
          <cell r="AV290">
            <v>92.636532092521705</v>
          </cell>
          <cell r="AW290">
            <v>99.460922929239899</v>
          </cell>
          <cell r="AX290">
            <v>99.643229866922894</v>
          </cell>
          <cell r="AY290">
            <v>87.774141093770794</v>
          </cell>
        </row>
        <row r="291">
          <cell r="C291">
            <v>30400</v>
          </cell>
          <cell r="D291">
            <v>146.01581846166499</v>
          </cell>
          <cell r="E291">
            <v>100.062618277102</v>
          </cell>
          <cell r="F291">
            <v>121.585508940411</v>
          </cell>
          <cell r="G291">
            <v>118.928616197011</v>
          </cell>
          <cell r="H291">
            <v>109.519177561443</v>
          </cell>
          <cell r="I291">
            <v>93.207803505890695</v>
          </cell>
          <cell r="J291">
            <v>73.225659190052795</v>
          </cell>
          <cell r="K291">
            <v>112.46004287064601</v>
          </cell>
          <cell r="L291">
            <v>81.116302313339006</v>
          </cell>
          <cell r="M291">
            <v>78.864297685255494</v>
          </cell>
          <cell r="N291">
            <v>81.112730353194706</v>
          </cell>
          <cell r="O291">
            <v>83.901424643989699</v>
          </cell>
          <cell r="P291">
            <v>147.50993662364701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122.96437530477</v>
          </cell>
          <cell r="AJ291">
            <v>88.007000000000005</v>
          </cell>
          <cell r="AK291">
            <v>78.218806353588306</v>
          </cell>
          <cell r="AL291">
            <v>81.434541918272501</v>
          </cell>
          <cell r="AM291">
            <v>87.614000000000004</v>
          </cell>
          <cell r="AN291">
            <v>138.87665681658501</v>
          </cell>
          <cell r="AO291">
            <v>96.535888722937699</v>
          </cell>
          <cell r="AP291">
            <v>129.67349312425199</v>
          </cell>
          <cell r="AQ291">
            <v>130.983326388134</v>
          </cell>
          <cell r="AR291">
            <v>110.56357651275</v>
          </cell>
          <cell r="AS291">
            <v>123.74013200837901</v>
          </cell>
          <cell r="AT291">
            <v>99.198362162156897</v>
          </cell>
          <cell r="AU291">
            <v>106.547874533041</v>
          </cell>
          <cell r="AV291">
            <v>92.636532092521705</v>
          </cell>
          <cell r="AW291">
            <v>99.460922929239899</v>
          </cell>
          <cell r="AX291">
            <v>99.643229866922894</v>
          </cell>
          <cell r="AY291">
            <v>87.774141093770794</v>
          </cell>
        </row>
        <row r="292">
          <cell r="C292">
            <v>309</v>
          </cell>
          <cell r="D292">
            <v>103.17336715770401</v>
          </cell>
          <cell r="E292">
            <v>100.490436948891</v>
          </cell>
          <cell r="F292">
            <v>111.675606942161</v>
          </cell>
          <cell r="G292">
            <v>96.599538668599095</v>
          </cell>
          <cell r="H292">
            <v>108.658072525915</v>
          </cell>
          <cell r="I292">
            <v>113.835327674312</v>
          </cell>
          <cell r="J292">
            <v>102.662105573863</v>
          </cell>
          <cell r="K292">
            <v>96.020015646184007</v>
          </cell>
          <cell r="L292">
            <v>81.343549150260301</v>
          </cell>
          <cell r="M292">
            <v>96.257501900416798</v>
          </cell>
          <cell r="N292">
            <v>95.878569003543106</v>
          </cell>
          <cell r="O292">
            <v>93.405908808150798</v>
          </cell>
          <cell r="P292">
            <v>103.391689483259</v>
          </cell>
          <cell r="Q292">
            <v>97.4339721672971</v>
          </cell>
          <cell r="R292">
            <v>104.26313740838999</v>
          </cell>
          <cell r="S292">
            <v>96.276166307237006</v>
          </cell>
          <cell r="T292">
            <v>97.149496932014898</v>
          </cell>
          <cell r="U292">
            <v>100.616136762466</v>
          </cell>
          <cell r="V292">
            <v>88.340206131257304</v>
          </cell>
          <cell r="W292">
            <v>91.276719560069694</v>
          </cell>
          <cell r="X292">
            <v>81.681282685701404</v>
          </cell>
          <cell r="Y292">
            <v>92.226071092500405</v>
          </cell>
          <cell r="Z292">
            <v>92.721599993978501</v>
          </cell>
          <cell r="AA292">
            <v>84.229371109904505</v>
          </cell>
          <cell r="AB292">
            <v>90.843349247543401</v>
          </cell>
          <cell r="AC292">
            <v>83.220936454000395</v>
          </cell>
          <cell r="AD292">
            <v>85.080816727176696</v>
          </cell>
          <cell r="AE292">
            <v>89.935839686535402</v>
          </cell>
          <cell r="AF292">
            <v>100.721399676193</v>
          </cell>
          <cell r="AG292">
            <v>96.725264021093807</v>
          </cell>
          <cell r="AH292">
            <v>94.6486025806485</v>
          </cell>
          <cell r="AI292">
            <v>101.22485563772899</v>
          </cell>
          <cell r="AJ292">
            <v>87.345856463173405</v>
          </cell>
          <cell r="AK292">
            <v>94.438458041579196</v>
          </cell>
          <cell r="AL292">
            <v>95.301766472318903</v>
          </cell>
          <cell r="AM292">
            <v>84.848315136733007</v>
          </cell>
          <cell r="AN292">
            <v>92.953703605739406</v>
          </cell>
          <cell r="AO292">
            <v>86.540160826328403</v>
          </cell>
          <cell r="AP292">
            <v>95.244106083494898</v>
          </cell>
          <cell r="AQ292">
            <v>93.573030262722298</v>
          </cell>
          <cell r="AR292">
            <v>93.658894016059307</v>
          </cell>
          <cell r="AS292">
            <v>91.890846148018497</v>
          </cell>
          <cell r="AT292">
            <v>81.886620183955699</v>
          </cell>
          <cell r="AU292">
            <v>82.643823846104993</v>
          </cell>
          <cell r="AV292">
            <v>77.994469943202105</v>
          </cell>
          <cell r="AW292">
            <v>71.154286965660106</v>
          </cell>
          <cell r="AX292">
            <v>88.677899572399795</v>
          </cell>
          <cell r="AY292">
            <v>94.087696277621802</v>
          </cell>
        </row>
        <row r="293">
          <cell r="C293">
            <v>30910</v>
          </cell>
          <cell r="D293">
            <v>101.641570292796</v>
          </cell>
          <cell r="E293">
            <v>102.897225307132</v>
          </cell>
          <cell r="F293">
            <v>113.115378032518</v>
          </cell>
          <cell r="G293">
            <v>98.497155000240596</v>
          </cell>
          <cell r="H293">
            <v>104.0373152776</v>
          </cell>
          <cell r="I293">
            <v>107.686647754452</v>
          </cell>
          <cell r="J293">
            <v>103.076195216697</v>
          </cell>
          <cell r="K293">
            <v>100.236834074006</v>
          </cell>
          <cell r="L293">
            <v>81.733904481568501</v>
          </cell>
          <cell r="M293">
            <v>97.866879066738406</v>
          </cell>
          <cell r="N293">
            <v>93.447983157267103</v>
          </cell>
          <cell r="O293">
            <v>95.762912338984194</v>
          </cell>
          <cell r="P293">
            <v>101.856651225121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</v>
          </cell>
          <cell r="AJ293">
            <v>86.596999999999994</v>
          </cell>
          <cell r="AK293">
            <v>96.017421706686306</v>
          </cell>
          <cell r="AL293">
            <v>92.714835434420294</v>
          </cell>
          <cell r="AM293">
            <v>85.272000000000006</v>
          </cell>
          <cell r="AN293">
            <v>82.7899774909922</v>
          </cell>
          <cell r="AO293">
            <v>82.413221116918194</v>
          </cell>
          <cell r="AP293">
            <v>89.444865963537794</v>
          </cell>
          <cell r="AQ293">
            <v>90.348349458119003</v>
          </cell>
          <cell r="AR293">
            <v>89.122287925104004</v>
          </cell>
          <cell r="AS293">
            <v>87.131141169460506</v>
          </cell>
          <cell r="AT293">
            <v>76.401327179700502</v>
          </cell>
          <cell r="AU293">
            <v>77.053761810169405</v>
          </cell>
          <cell r="AV293">
            <v>73.245080762448396</v>
          </cell>
          <cell r="AW293">
            <v>71.4897175371797</v>
          </cell>
          <cell r="AX293">
            <v>88.766865756806197</v>
          </cell>
          <cell r="AY293">
            <v>97.828121843541794</v>
          </cell>
        </row>
        <row r="294">
          <cell r="C294">
            <v>30920</v>
          </cell>
          <cell r="D294">
            <v>104.766700297244</v>
          </cell>
          <cell r="E294">
            <v>94.533818584070801</v>
          </cell>
          <cell r="F294">
            <v>107.837461485549</v>
          </cell>
          <cell r="G294">
            <v>86.793047331639301</v>
          </cell>
          <cell r="H294">
            <v>130.91651868325101</v>
          </cell>
          <cell r="I294">
            <v>141.99768900709299</v>
          </cell>
          <cell r="J294">
            <v>95.808524783171706</v>
          </cell>
          <cell r="K294">
            <v>78.618560791422993</v>
          </cell>
          <cell r="L294">
            <v>74.657520403082103</v>
          </cell>
          <cell r="M294">
            <v>87.276154747377603</v>
          </cell>
          <cell r="N294">
            <v>109.658520026644</v>
          </cell>
          <cell r="O294">
            <v>87.135483859455405</v>
          </cell>
          <cell r="P294">
            <v>104.988394231247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91.356775934060494</v>
          </cell>
          <cell r="AJ294">
            <v>85.501000000000005</v>
          </cell>
          <cell r="AK294">
            <v>85.626837549426398</v>
          </cell>
          <cell r="AL294">
            <v>109.34349734683801</v>
          </cell>
          <cell r="AM294">
            <v>85.33</v>
          </cell>
          <cell r="AN294">
            <v>129.59199852269001</v>
          </cell>
          <cell r="AO294">
            <v>102.473017576202</v>
          </cell>
          <cell r="AP294">
            <v>114.15706571275101</v>
          </cell>
          <cell r="AQ294">
            <v>100.809648016417</v>
          </cell>
          <cell r="AR294">
            <v>108.58298177682499</v>
          </cell>
          <cell r="AS294">
            <v>106.238729683087</v>
          </cell>
          <cell r="AT294">
            <v>97.815195448763404</v>
          </cell>
          <cell r="AU294">
            <v>96.418824460450097</v>
          </cell>
          <cell r="AV294">
            <v>90.337677974796705</v>
          </cell>
          <cell r="AW294">
            <v>59.1968033598502</v>
          </cell>
          <cell r="AX294">
            <v>81.753778606100497</v>
          </cell>
          <cell r="AY294">
            <v>73.293359024062099</v>
          </cell>
        </row>
        <row r="295">
          <cell r="C295">
            <v>30990</v>
          </cell>
          <cell r="D295">
            <v>133.12800281682701</v>
          </cell>
          <cell r="E295">
            <v>73.899613586718601</v>
          </cell>
          <cell r="F295">
            <v>97.398120078600897</v>
          </cell>
          <cell r="G295">
            <v>105.932739172617</v>
          </cell>
          <cell r="H295">
            <v>95.540794834093006</v>
          </cell>
          <cell r="I295">
            <v>105.014610798296</v>
          </cell>
          <cell r="J295">
            <v>132.647061675549</v>
          </cell>
          <cell r="K295">
            <v>90.729463954845997</v>
          </cell>
          <cell r="L295">
            <v>110.945560429811</v>
          </cell>
          <cell r="M295">
            <v>108.112509322088</v>
          </cell>
          <cell r="N295">
            <v>76.695209809700799</v>
          </cell>
          <cell r="O295">
            <v>69.956313520853499</v>
          </cell>
          <cell r="P295">
            <v>133.409711323316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130.144780524792</v>
          </cell>
          <cell r="AJ295">
            <v>117.547</v>
          </cell>
          <cell r="AK295">
            <v>106.06943327852601</v>
          </cell>
          <cell r="AL295">
            <v>78.587867216766099</v>
          </cell>
          <cell r="AM295">
            <v>71.093999999999994</v>
          </cell>
          <cell r="AN295">
            <v>137.15486617708299</v>
          </cell>
          <cell r="AO295">
            <v>98.226445836859696</v>
          </cell>
          <cell r="AP295">
            <v>132.27667695834799</v>
          </cell>
          <cell r="AQ295">
            <v>133.61280500843199</v>
          </cell>
          <cell r="AR295">
            <v>121.864103253359</v>
          </cell>
          <cell r="AS295">
            <v>129.25119507337999</v>
          </cell>
          <cell r="AT295">
            <v>128.53873326089399</v>
          </cell>
          <cell r="AU295">
            <v>144.759907165871</v>
          </cell>
          <cell r="AV295">
            <v>126.975645803858</v>
          </cell>
          <cell r="AW295">
            <v>133.424762076874</v>
          </cell>
          <cell r="AX295">
            <v>127.444140323325</v>
          </cell>
          <cell r="AY295">
            <v>121.168400627186</v>
          </cell>
        </row>
        <row r="296">
          <cell r="C296">
            <v>310</v>
          </cell>
          <cell r="D296">
            <v>95.632694701036201</v>
          </cell>
          <cell r="E296">
            <v>98.911096353542206</v>
          </cell>
          <cell r="F296">
            <v>99.531425817557604</v>
          </cell>
          <cell r="G296">
            <v>85.323852697536594</v>
          </cell>
          <cell r="H296">
            <v>102.128866835404</v>
          </cell>
          <cell r="I296">
            <v>96.127255552278399</v>
          </cell>
          <cell r="J296">
            <v>95.2193800478139</v>
          </cell>
          <cell r="K296">
            <v>98.328843014864205</v>
          </cell>
          <cell r="L296">
            <v>99.822099431326706</v>
          </cell>
          <cell r="M296">
            <v>112.20890814568401</v>
          </cell>
          <cell r="N296">
            <v>111.03340740399599</v>
          </cell>
          <cell r="O296">
            <v>105.766644128441</v>
          </cell>
          <cell r="P296">
            <v>103.75473594394001</v>
          </cell>
          <cell r="Q296">
            <v>108.41532723200601</v>
          </cell>
          <cell r="R296">
            <v>110.52316505810801</v>
          </cell>
          <cell r="S296">
            <v>93.636906232806197</v>
          </cell>
          <cell r="T296">
            <v>109.199442255295</v>
          </cell>
          <cell r="U296">
            <v>108.26990665808999</v>
          </cell>
          <cell r="V296">
            <v>106.10156703818301</v>
          </cell>
          <cell r="W296">
            <v>111.10724818623299</v>
          </cell>
          <cell r="X296">
            <v>108.886941521293</v>
          </cell>
          <cell r="Y296">
            <v>118.28371633508699</v>
          </cell>
          <cell r="Z296">
            <v>124.703907612425</v>
          </cell>
          <cell r="AA296">
            <v>117.10149947067499</v>
          </cell>
          <cell r="AB296">
            <v>118.185432293774</v>
          </cell>
          <cell r="AC296">
            <v>119.15371565914199</v>
          </cell>
          <cell r="AD296">
            <v>125.694368228868</v>
          </cell>
          <cell r="AE296">
            <v>102.27716026297</v>
          </cell>
          <cell r="AF296">
            <v>119.29249312432501</v>
          </cell>
          <cell r="AG296">
            <v>114.993619179654</v>
          </cell>
          <cell r="AH296">
            <v>115.106634601998</v>
          </cell>
          <cell r="AI296">
            <v>120.525511578143</v>
          </cell>
          <cell r="AJ296">
            <v>115.419392616254</v>
          </cell>
          <cell r="AK296">
            <v>118.529201399944</v>
          </cell>
          <cell r="AL296">
            <v>119.173173142633</v>
          </cell>
          <cell r="AM296">
            <v>112.250459777069</v>
          </cell>
          <cell r="AN296">
            <v>122.645224788174</v>
          </cell>
          <cell r="AO296">
            <v>119.76787999590201</v>
          </cell>
          <cell r="AP296">
            <v>128.66516060930101</v>
          </cell>
          <cell r="AQ296">
            <v>105.94030396068</v>
          </cell>
          <cell r="AR296">
            <v>117.388450195749</v>
          </cell>
          <cell r="AS296">
            <v>120.86028297617599</v>
          </cell>
          <cell r="AT296">
            <v>122.050216921992</v>
          </cell>
          <cell r="AU296">
            <v>127.194065271317</v>
          </cell>
          <cell r="AV296">
            <v>129.249980569315</v>
          </cell>
          <cell r="AW296">
            <v>128.68056288656001</v>
          </cell>
          <cell r="AX296">
            <v>121.67601362858601</v>
          </cell>
          <cell r="AY296">
            <v>121.54894310335899</v>
          </cell>
        </row>
        <row r="297">
          <cell r="C297">
            <v>31001</v>
          </cell>
          <cell r="D297">
            <v>101.80641965358799</v>
          </cell>
          <cell r="E297">
            <v>98.853691434372905</v>
          </cell>
          <cell r="F297">
            <v>92.604566259076194</v>
          </cell>
          <cell r="G297">
            <v>91.707690973314001</v>
          </cell>
          <cell r="H297">
            <v>97.148307459692106</v>
          </cell>
          <cell r="I297">
            <v>93.3676492704016</v>
          </cell>
          <cell r="J297">
            <v>96.591863627149095</v>
          </cell>
          <cell r="K297">
            <v>99.063294257681704</v>
          </cell>
          <cell r="L297">
            <v>100.53107104102401</v>
          </cell>
          <cell r="M297">
            <v>108.309429397895</v>
          </cell>
          <cell r="N297">
            <v>106.55768170722401</v>
          </cell>
          <cell r="O297">
            <v>113.458334918581</v>
          </cell>
          <cell r="P297">
            <v>111.39768168206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122.93748441672599</v>
          </cell>
          <cell r="AJ297">
            <v>117.624</v>
          </cell>
          <cell r="AK297">
            <v>115.747931308318</v>
          </cell>
          <cell r="AL297">
            <v>115.779242041294</v>
          </cell>
          <cell r="AM297">
            <v>121.89100000000001</v>
          </cell>
          <cell r="AN297">
            <v>122.090384299177</v>
          </cell>
          <cell r="AO297">
            <v>118.971358064459</v>
          </cell>
          <cell r="AP297">
            <v>127.681460173551</v>
          </cell>
          <cell r="AQ297">
            <v>109.73966979423101</v>
          </cell>
          <cell r="AR297">
            <v>114.222785084482</v>
          </cell>
          <cell r="AS297">
            <v>119.499050997929</v>
          </cell>
          <cell r="AT297">
            <v>125.04843210226301</v>
          </cell>
          <cell r="AU297">
            <v>130.06211258937799</v>
          </cell>
          <cell r="AV297">
            <v>129.89873775309201</v>
          </cell>
          <cell r="AW297">
            <v>124.84131371973599</v>
          </cell>
          <cell r="AX297">
            <v>112.24713201505401</v>
          </cell>
          <cell r="AY297">
            <v>122.6164902183</v>
          </cell>
        </row>
        <row r="298">
          <cell r="C298">
            <v>31002</v>
          </cell>
          <cell r="D298">
            <v>76.069754177826098</v>
          </cell>
          <cell r="E298">
            <v>97.437030734246406</v>
          </cell>
          <cell r="F298">
            <v>112.180367280428</v>
          </cell>
          <cell r="G298">
            <v>68.134615869189901</v>
          </cell>
          <cell r="H298">
            <v>108.312428695397</v>
          </cell>
          <cell r="I298">
            <v>107.682500688399</v>
          </cell>
          <cell r="J298">
            <v>108.85079673702499</v>
          </cell>
          <cell r="K298">
            <v>103.226773610208</v>
          </cell>
          <cell r="L298">
            <v>102.488937810453</v>
          </cell>
          <cell r="M298">
            <v>115.837425156601</v>
          </cell>
          <cell r="N298">
            <v>114.606710804418</v>
          </cell>
          <cell r="O298">
            <v>85.172658435809097</v>
          </cell>
          <cell r="P298">
            <v>83.236344921745399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128.10435961359801</v>
          </cell>
          <cell r="AJ298">
            <v>119.91500000000001</v>
          </cell>
          <cell r="AK298">
            <v>123.79293663067899</v>
          </cell>
          <cell r="AL298">
            <v>124.52483853993</v>
          </cell>
          <cell r="AM298">
            <v>91.503</v>
          </cell>
          <cell r="AN298">
            <v>120.459411981496</v>
          </cell>
          <cell r="AO298">
            <v>117.367298298252</v>
          </cell>
          <cell r="AP298">
            <v>141.940097528693</v>
          </cell>
          <cell r="AQ298">
            <v>95.333026143426594</v>
          </cell>
          <cell r="AR298">
            <v>120.35376369561899</v>
          </cell>
          <cell r="AS298">
            <v>132.871943854861</v>
          </cell>
          <cell r="AT298">
            <v>133.72504699541301</v>
          </cell>
          <cell r="AU298">
            <v>132.52539505605299</v>
          </cell>
          <cell r="AV298">
            <v>138.842979953107</v>
          </cell>
          <cell r="AW298">
            <v>134.29770735003601</v>
          </cell>
          <cell r="AX298">
            <v>120.429151638639</v>
          </cell>
          <cell r="AY298">
            <v>105.026585434292</v>
          </cell>
        </row>
        <row r="299">
          <cell r="C299">
            <v>31003</v>
          </cell>
          <cell r="D299">
            <v>90.1897539616172</v>
          </cell>
          <cell r="E299">
            <v>115.730473599818</v>
          </cell>
          <cell r="F299">
            <v>94.596574496330305</v>
          </cell>
          <cell r="G299">
            <v>80.7817023720945</v>
          </cell>
          <cell r="H299">
            <v>128.417284906524</v>
          </cell>
          <cell r="I299">
            <v>87.624894266138298</v>
          </cell>
          <cell r="J299">
            <v>83.660133680105602</v>
          </cell>
          <cell r="K299">
            <v>80.032137034821204</v>
          </cell>
          <cell r="L299">
            <v>93.181164830568804</v>
          </cell>
          <cell r="M299">
            <v>137.33906448545301</v>
          </cell>
          <cell r="N299">
            <v>107.46448519420601</v>
          </cell>
          <cell r="O299">
            <v>100.982331172324</v>
          </cell>
          <cell r="P299">
            <v>98.6866008743431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99.319830551593299</v>
          </cell>
          <cell r="AJ299">
            <v>109.024</v>
          </cell>
          <cell r="AK299">
            <v>146.77127088917999</v>
          </cell>
          <cell r="AL299">
            <v>116.764520800377</v>
          </cell>
          <cell r="AM299">
            <v>108.48699999999999</v>
          </cell>
          <cell r="AN299">
            <v>125.33481002664701</v>
          </cell>
          <cell r="AO299">
            <v>124.339514941681</v>
          </cell>
          <cell r="AP299">
            <v>70.132995196398795</v>
          </cell>
          <cell r="AQ299">
            <v>102.225453560011</v>
          </cell>
          <cell r="AR299">
            <v>132.233156328543</v>
          </cell>
          <cell r="AS299">
            <v>101.92811037187499</v>
          </cell>
          <cell r="AT299">
            <v>107.577953657861</v>
          </cell>
          <cell r="AU299">
            <v>110.00135711760799</v>
          </cell>
          <cell r="AV299">
            <v>121.53934457916</v>
          </cell>
          <cell r="AW299">
            <v>157.46635352830799</v>
          </cell>
          <cell r="AX299">
            <v>148.91799716883199</v>
          </cell>
          <cell r="AY299">
            <v>131.257072002217</v>
          </cell>
        </row>
        <row r="300">
          <cell r="C300">
            <v>31009</v>
          </cell>
          <cell r="D300">
            <v>79.564084761800501</v>
          </cell>
          <cell r="E300">
            <v>90.888276251841006</v>
          </cell>
          <cell r="F300">
            <v>128.358079983252</v>
          </cell>
          <cell r="G300">
            <v>71.264438945816295</v>
          </cell>
          <cell r="H300">
            <v>113.287854688363</v>
          </cell>
          <cell r="I300">
            <v>101.60438081491201</v>
          </cell>
          <cell r="J300">
            <v>73.803749039389501</v>
          </cell>
          <cell r="K300">
            <v>96.943976022542799</v>
          </cell>
          <cell r="L300">
            <v>96.172247091031807</v>
          </cell>
          <cell r="M300">
            <v>121.158518433007</v>
          </cell>
          <cell r="N300">
            <v>137.86925509231</v>
          </cell>
          <cell r="O300">
            <v>89.085138875734103</v>
          </cell>
          <cell r="P300">
            <v>87.059879109569493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120.30741185091</v>
          </cell>
          <cell r="AJ300">
            <v>112.524</v>
          </cell>
          <cell r="AK300">
            <v>129.479473273579</v>
          </cell>
          <cell r="AL300">
            <v>149.80053619450501</v>
          </cell>
          <cell r="AM300">
            <v>95.706000000000003</v>
          </cell>
          <cell r="AN300">
            <v>127.667987499372</v>
          </cell>
          <cell r="AO300">
            <v>125.66351231228801</v>
          </cell>
          <cell r="AP300">
            <v>145.92643828306001</v>
          </cell>
          <cell r="AQ300">
            <v>97.962126445263806</v>
          </cell>
          <cell r="AR300">
            <v>126.01704134623</v>
          </cell>
          <cell r="AS300">
            <v>122.819570872854</v>
          </cell>
          <cell r="AT300">
            <v>95.058052100058106</v>
          </cell>
          <cell r="AU300">
            <v>110.672840656387</v>
          </cell>
          <cell r="AV300">
            <v>116.36219945870199</v>
          </cell>
          <cell r="AW300">
            <v>131.23100499572999</v>
          </cell>
          <cell r="AX300">
            <v>168.89305875806201</v>
          </cell>
          <cell r="AY300">
            <v>131.847106237465</v>
          </cell>
        </row>
        <row r="301">
          <cell r="C301">
            <v>321</v>
          </cell>
          <cell r="D301">
            <v>100.074975737473</v>
          </cell>
          <cell r="E301">
            <v>87.780517556196799</v>
          </cell>
          <cell r="F301">
            <v>93.460117191049093</v>
          </cell>
          <cell r="G301">
            <v>100.511311728897</v>
          </cell>
          <cell r="H301">
            <v>99.846252244485498</v>
          </cell>
          <cell r="I301">
            <v>114.86877073486799</v>
          </cell>
          <cell r="J301">
            <v>104.537651087724</v>
          </cell>
          <cell r="K301">
            <v>90.528959013719302</v>
          </cell>
          <cell r="L301">
            <v>102.680433713611</v>
          </cell>
          <cell r="M301">
            <v>107.95597916880099</v>
          </cell>
          <cell r="N301">
            <v>88.132624790619701</v>
          </cell>
          <cell r="O301">
            <v>109.622407032556</v>
          </cell>
          <cell r="P301">
            <v>101.09900067110399</v>
          </cell>
          <cell r="Q301">
            <v>88.891347954230596</v>
          </cell>
          <cell r="R301">
            <v>96.782177551733596</v>
          </cell>
          <cell r="S301">
            <v>93.013834437653301</v>
          </cell>
          <cell r="T301">
            <v>88.159603908650496</v>
          </cell>
          <cell r="U301">
            <v>111.57250360506001</v>
          </cell>
          <cell r="V301">
            <v>99.065033782381505</v>
          </cell>
          <cell r="W301">
            <v>90.089502103692197</v>
          </cell>
          <cell r="X301">
            <v>102.985298090686</v>
          </cell>
          <cell r="Y301">
            <v>102.14841644232</v>
          </cell>
          <cell r="Z301">
            <v>82.765070501995893</v>
          </cell>
          <cell r="AA301">
            <v>108.64476070786399</v>
          </cell>
          <cell r="AB301">
            <v>104.37230183871699</v>
          </cell>
          <cell r="AC301">
            <v>90.404851326534398</v>
          </cell>
          <cell r="AD301">
            <v>102.752520089312</v>
          </cell>
          <cell r="AE301">
            <v>97.710362079291201</v>
          </cell>
          <cell r="AF301">
            <v>94.201006283714094</v>
          </cell>
          <cell r="AG301">
            <v>110.41217346149701</v>
          </cell>
          <cell r="AH301">
            <v>105.770204244222</v>
          </cell>
          <cell r="AI301">
            <v>98.984818144852099</v>
          </cell>
          <cell r="AJ301">
            <v>111.403178415716</v>
          </cell>
          <cell r="AK301">
            <v>107.072377199337</v>
          </cell>
          <cell r="AL301">
            <v>88.482287510574807</v>
          </cell>
          <cell r="AM301">
            <v>114.47301804342401</v>
          </cell>
          <cell r="AN301">
            <v>108.296731192316</v>
          </cell>
          <cell r="AO301">
            <v>104.580981083737</v>
          </cell>
          <cell r="AP301">
            <v>110.966941672747</v>
          </cell>
          <cell r="AQ301">
            <v>97.127025611793997</v>
          </cell>
          <cell r="AR301">
            <v>94.2035802826137</v>
          </cell>
          <cell r="AS301">
            <v>103.13708847248</v>
          </cell>
          <cell r="AT301">
            <v>107.83319337088901</v>
          </cell>
          <cell r="AU301">
            <v>108.27006546485499</v>
          </cell>
          <cell r="AV301">
            <v>126.655371901509</v>
          </cell>
          <cell r="AW301">
            <v>119.158025876918</v>
          </cell>
          <cell r="AX301">
            <v>112.514319747683</v>
          </cell>
          <cell r="AY301">
            <v>117.293415897944</v>
          </cell>
        </row>
        <row r="302">
          <cell r="C302">
            <v>32110</v>
          </cell>
          <cell r="D302">
            <v>100.049751870612</v>
          </cell>
          <cell r="E302">
            <v>87.519471296489499</v>
          </cell>
          <cell r="F302">
            <v>93.392343128725798</v>
          </cell>
          <cell r="G302">
            <v>100.43584359536101</v>
          </cell>
          <cell r="H302">
            <v>99.872747068434805</v>
          </cell>
          <cell r="I302">
            <v>115.133879856147</v>
          </cell>
          <cell r="J302">
            <v>104.706453207889</v>
          </cell>
          <cell r="K302">
            <v>90.478217192882099</v>
          </cell>
          <cell r="L302">
            <v>102.53556306118701</v>
          </cell>
          <cell r="M302">
            <v>108.139424470115</v>
          </cell>
          <cell r="N302">
            <v>88.118706303860094</v>
          </cell>
          <cell r="O302">
            <v>109.61759894829601</v>
          </cell>
          <cell r="P302">
            <v>101.07351869907301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98.9293367832786</v>
          </cell>
          <cell r="AJ302">
            <v>111.246</v>
          </cell>
          <cell r="AK302">
            <v>107.25432103097</v>
          </cell>
          <cell r="AL302">
            <v>88.468313802766801</v>
          </cell>
          <cell r="AM302">
            <v>114.468</v>
          </cell>
          <cell r="AN302">
            <v>108.27235671135</v>
          </cell>
          <cell r="AO302">
            <v>104.61562479130301</v>
          </cell>
          <cell r="AP302">
            <v>111.027498452793</v>
          </cell>
          <cell r="AQ302">
            <v>96.910137696580605</v>
          </cell>
          <cell r="AR302">
            <v>94.048182796792602</v>
          </cell>
          <cell r="AS302">
            <v>103.058879678205</v>
          </cell>
          <cell r="AT302">
            <v>107.85769182665</v>
          </cell>
          <cell r="AU302">
            <v>108.299466312083</v>
          </cell>
          <cell r="AV302">
            <v>126.82947216000299</v>
          </cell>
          <cell r="AW302">
            <v>119.439337289104</v>
          </cell>
          <cell r="AX302">
            <v>112.629837910391</v>
          </cell>
          <cell r="AY302">
            <v>117.24415258012699</v>
          </cell>
        </row>
        <row r="303">
          <cell r="C303">
            <v>32120</v>
          </cell>
          <cell r="D303">
            <v>102.402216505349</v>
          </cell>
          <cell r="E303">
            <v>111.865543902022</v>
          </cell>
          <cell r="F303">
            <v>99.713185434396806</v>
          </cell>
          <cell r="G303">
            <v>107.474261462519</v>
          </cell>
          <cell r="H303">
            <v>97.401748601483405</v>
          </cell>
          <cell r="I303">
            <v>90.408890797546306</v>
          </cell>
          <cell r="J303">
            <v>88.9633865264138</v>
          </cell>
          <cell r="K303">
            <v>95.210574038850496</v>
          </cell>
          <cell r="L303">
            <v>116.04669869774401</v>
          </cell>
          <cell r="M303">
            <v>91.030684318293595</v>
          </cell>
          <cell r="N303">
            <v>89.4167922813796</v>
          </cell>
          <cell r="O303">
            <v>110.06601743400201</v>
          </cell>
          <cell r="P303">
            <v>103.450055110233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104.10371951006699</v>
          </cell>
          <cell r="AJ303">
            <v>125.905</v>
          </cell>
          <cell r="AK303">
            <v>90.285613109041194</v>
          </cell>
          <cell r="AL303">
            <v>89.771549885309398</v>
          </cell>
          <cell r="AM303">
            <v>114.93600000000001</v>
          </cell>
          <cell r="AN303">
            <v>110.54560469426301</v>
          </cell>
          <cell r="AO303">
            <v>101.384633392824</v>
          </cell>
          <cell r="AP303">
            <v>105.379764731549</v>
          </cell>
          <cell r="AQ303">
            <v>117.137851117831</v>
          </cell>
          <cell r="AR303">
            <v>108.54108714547</v>
          </cell>
          <cell r="AS303">
            <v>110.352900998284</v>
          </cell>
          <cell r="AT303">
            <v>105.572881527764</v>
          </cell>
          <cell r="AU303">
            <v>105.557442112676</v>
          </cell>
          <cell r="AV303">
            <v>110.592282863842</v>
          </cell>
          <cell r="AW303">
            <v>93.203266818203701</v>
          </cell>
          <cell r="AX303">
            <v>101.856216485123</v>
          </cell>
          <cell r="AY303">
            <v>121.838619145942</v>
          </cell>
        </row>
        <row r="304">
          <cell r="C304">
            <v>322</v>
          </cell>
          <cell r="D304">
            <v>89.0322580645161</v>
          </cell>
          <cell r="E304">
            <v>89.0322580645161</v>
          </cell>
          <cell r="F304">
            <v>85.161290322580697</v>
          </cell>
          <cell r="G304">
            <v>100.645161290323</v>
          </cell>
          <cell r="H304">
            <v>120</v>
          </cell>
          <cell r="I304">
            <v>112.258064516129</v>
          </cell>
          <cell r="J304">
            <v>100.645161290323</v>
          </cell>
          <cell r="K304">
            <v>116.129032258065</v>
          </cell>
          <cell r="L304">
            <v>112.258064516129</v>
          </cell>
          <cell r="M304">
            <v>100.645161290323</v>
          </cell>
          <cell r="N304">
            <v>89.0322580645161</v>
          </cell>
          <cell r="O304">
            <v>85.161290322580697</v>
          </cell>
          <cell r="P304">
            <v>89.943287535007201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95.376999999999995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113.21599999999999</v>
          </cell>
          <cell r="AG304">
            <v>107.90300000000001</v>
          </cell>
          <cell r="AH304">
            <v>101.83199999999999</v>
          </cell>
          <cell r="AI304">
            <v>126.976066715405</v>
          </cell>
          <cell r="AJ304">
            <v>121.794</v>
          </cell>
          <cell r="AK304">
            <v>99.821397165186696</v>
          </cell>
          <cell r="AL304">
            <v>89.385490044075794</v>
          </cell>
          <cell r="AM304">
            <v>88.929000000000002</v>
          </cell>
          <cell r="AN304">
            <v>92.726018242751707</v>
          </cell>
          <cell r="AO304">
            <v>92.715515572187996</v>
          </cell>
          <cell r="AP304">
            <v>93.290322580645196</v>
          </cell>
          <cell r="AQ304">
            <v>111.948387096774</v>
          </cell>
          <cell r="AR304">
            <v>118.550946607789</v>
          </cell>
          <cell r="AS304">
            <v>107.929885428403</v>
          </cell>
          <cell r="AT304">
            <v>107.929885428403</v>
          </cell>
          <cell r="AU304">
            <v>116.129032258065</v>
          </cell>
          <cell r="AV304">
            <v>118.86208120128499</v>
          </cell>
          <cell r="AW304">
            <v>116.129032258065</v>
          </cell>
          <cell r="AX304">
            <v>112.258064516129</v>
          </cell>
          <cell r="AY304">
            <v>92.903225806451601</v>
          </cell>
        </row>
        <row r="305">
          <cell r="C305">
            <v>32200</v>
          </cell>
          <cell r="D305">
            <v>89.0322580645161</v>
          </cell>
          <cell r="E305">
            <v>89.0322580645161</v>
          </cell>
          <cell r="F305">
            <v>85.161290322580697</v>
          </cell>
          <cell r="G305">
            <v>100.645161290323</v>
          </cell>
          <cell r="H305">
            <v>120</v>
          </cell>
          <cell r="I305">
            <v>112.258064516129</v>
          </cell>
          <cell r="J305">
            <v>100.645161290323</v>
          </cell>
          <cell r="K305">
            <v>116.129032258065</v>
          </cell>
          <cell r="L305">
            <v>112.258064516129</v>
          </cell>
          <cell r="M305">
            <v>100.645161290323</v>
          </cell>
          <cell r="N305">
            <v>89.0322580645161</v>
          </cell>
          <cell r="O305">
            <v>85.161290322580697</v>
          </cell>
          <cell r="P305">
            <v>89.943287535007201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126.976066715405</v>
          </cell>
          <cell r="AJ305">
            <v>121.794</v>
          </cell>
          <cell r="AK305">
            <v>99.821397165186696</v>
          </cell>
          <cell r="AL305">
            <v>89.385490044075794</v>
          </cell>
          <cell r="AM305">
            <v>88.929000000000002</v>
          </cell>
          <cell r="AN305">
            <v>92.726018242751707</v>
          </cell>
          <cell r="AO305">
            <v>92.715515572187996</v>
          </cell>
          <cell r="AP305">
            <v>93.290322580645196</v>
          </cell>
          <cell r="AQ305">
            <v>111.948387096774</v>
          </cell>
          <cell r="AR305">
            <v>118.550946607789</v>
          </cell>
          <cell r="AS305">
            <v>107.929885428403</v>
          </cell>
          <cell r="AT305">
            <v>107.929885428403</v>
          </cell>
          <cell r="AU305">
            <v>116.129032258065</v>
          </cell>
          <cell r="AV305">
            <v>118.86208120128499</v>
          </cell>
          <cell r="AW305">
            <v>116.129032258065</v>
          </cell>
          <cell r="AX305">
            <v>112.258064516129</v>
          </cell>
          <cell r="AY305">
            <v>92.903225806451601</v>
          </cell>
        </row>
        <row r="306">
          <cell r="C306">
            <v>323</v>
          </cell>
          <cell r="D306">
            <v>99.319454980712393</v>
          </cell>
          <cell r="E306">
            <v>96.731304256313905</v>
          </cell>
          <cell r="F306">
            <v>113.062999747061</v>
          </cell>
          <cell r="G306">
            <v>115.524347605184</v>
          </cell>
          <cell r="H306">
            <v>96.185748406825695</v>
          </cell>
          <cell r="I306">
            <v>103.83458196913099</v>
          </cell>
          <cell r="J306">
            <v>93.387677841552502</v>
          </cell>
          <cell r="K306">
            <v>110.867116291011</v>
          </cell>
          <cell r="L306">
            <v>101.326417368412</v>
          </cell>
          <cell r="M306">
            <v>91.098600483884795</v>
          </cell>
          <cell r="N306">
            <v>89.2444359776986</v>
          </cell>
          <cell r="O306">
            <v>89.417315072212702</v>
          </cell>
          <cell r="P306">
            <v>100.33574898973301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124.30500000000001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121.222661387798</v>
          </cell>
          <cell r="AJ306">
            <v>109.934</v>
          </cell>
          <cell r="AK306">
            <v>90.352973391964895</v>
          </cell>
          <cell r="AL306">
            <v>89.598509764777504</v>
          </cell>
          <cell r="AM306">
            <v>93.373000000000005</v>
          </cell>
          <cell r="AN306">
            <v>114.729835874098</v>
          </cell>
          <cell r="AO306">
            <v>97.013700923929804</v>
          </cell>
          <cell r="AP306">
            <v>103.834910328356</v>
          </cell>
          <cell r="AQ306">
            <v>118.838223718851</v>
          </cell>
          <cell r="AR306">
            <v>119.21063707127701</v>
          </cell>
          <cell r="AS306">
            <v>113.961257039495</v>
          </cell>
          <cell r="AT306">
            <v>111.86169069673799</v>
          </cell>
          <cell r="AU306">
            <v>120.614954108815</v>
          </cell>
          <cell r="AV306">
            <v>112.506042377992</v>
          </cell>
          <cell r="AW306">
            <v>103.152689179245</v>
          </cell>
          <cell r="AX306">
            <v>93.809280559815406</v>
          </cell>
          <cell r="AY306">
            <v>89.258485329368398</v>
          </cell>
        </row>
        <row r="307">
          <cell r="C307">
            <v>32300</v>
          </cell>
          <cell r="D307">
            <v>99.319454980712393</v>
          </cell>
          <cell r="E307">
            <v>96.731304256313905</v>
          </cell>
          <cell r="F307">
            <v>113.062999747061</v>
          </cell>
          <cell r="G307">
            <v>115.524347605184</v>
          </cell>
          <cell r="H307">
            <v>96.185748406825695</v>
          </cell>
          <cell r="I307">
            <v>103.83458196913099</v>
          </cell>
          <cell r="J307">
            <v>93.387677841552502</v>
          </cell>
          <cell r="K307">
            <v>110.867116291011</v>
          </cell>
          <cell r="L307">
            <v>101.326417368412</v>
          </cell>
          <cell r="M307">
            <v>91.098600483884795</v>
          </cell>
          <cell r="N307">
            <v>89.2444359776986</v>
          </cell>
          <cell r="O307">
            <v>89.417315072212702</v>
          </cell>
          <cell r="P307">
            <v>100.33574898973301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121.222661387798</v>
          </cell>
          <cell r="AJ307">
            <v>109.934</v>
          </cell>
          <cell r="AK307">
            <v>90.352973391964895</v>
          </cell>
          <cell r="AL307">
            <v>89.598509764777504</v>
          </cell>
          <cell r="AM307">
            <v>93.373000000000005</v>
          </cell>
          <cell r="AN307">
            <v>114.729835874098</v>
          </cell>
          <cell r="AO307">
            <v>97.013700923929804</v>
          </cell>
          <cell r="AP307">
            <v>103.834910328356</v>
          </cell>
          <cell r="AQ307">
            <v>118.838223718851</v>
          </cell>
          <cell r="AR307">
            <v>119.21063707127701</v>
          </cell>
          <cell r="AS307">
            <v>113.961257039495</v>
          </cell>
          <cell r="AT307">
            <v>111.86169069673799</v>
          </cell>
          <cell r="AU307">
            <v>120.614954108815</v>
          </cell>
          <cell r="AV307">
            <v>112.506042377992</v>
          </cell>
          <cell r="AW307">
            <v>103.152689179245</v>
          </cell>
          <cell r="AX307">
            <v>93.809280559815406</v>
          </cell>
          <cell r="AY307">
            <v>89.258485329368398</v>
          </cell>
        </row>
        <row r="308">
          <cell r="C308">
            <v>324</v>
          </cell>
          <cell r="D308">
            <v>101.72428193192199</v>
          </cell>
          <cell r="E308">
            <v>92.7411136364084</v>
          </cell>
          <cell r="F308">
            <v>101.904090328799</v>
          </cell>
          <cell r="G308">
            <v>95.228730827795601</v>
          </cell>
          <cell r="H308">
            <v>97.593710953610397</v>
          </cell>
          <cell r="I308">
            <v>107.84385886062501</v>
          </cell>
          <cell r="J308">
            <v>99.156796345244899</v>
          </cell>
          <cell r="K308">
            <v>101.87860165498201</v>
          </cell>
          <cell r="L308">
            <v>104.096060792583</v>
          </cell>
          <cell r="M308">
            <v>98.410101346162904</v>
          </cell>
          <cell r="N308">
            <v>102.93043975305901</v>
          </cell>
          <cell r="O308">
            <v>96.492213568808296</v>
          </cell>
          <cell r="P308">
            <v>102.765183518821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111.394574371964</v>
          </cell>
          <cell r="AJ308">
            <v>112.93899999999999</v>
          </cell>
          <cell r="AK308">
            <v>97.604630819804399</v>
          </cell>
          <cell r="AL308">
            <v>103.33881222143501</v>
          </cell>
          <cell r="AM308">
            <v>100.761</v>
          </cell>
          <cell r="AN308">
            <v>109.372213534294</v>
          </cell>
          <cell r="AO308">
            <v>102.67599252634901</v>
          </cell>
          <cell r="AP308">
            <v>110.344023355671</v>
          </cell>
          <cell r="AQ308">
            <v>95.836356812434801</v>
          </cell>
          <cell r="AR308">
            <v>98.068285280337605</v>
          </cell>
          <cell r="AS308">
            <v>105.263719061004</v>
          </cell>
          <cell r="AT308">
            <v>114.953691406706</v>
          </cell>
          <cell r="AU308">
            <v>115.19028992129</v>
          </cell>
          <cell r="AV308">
            <v>115.66523581963099</v>
          </cell>
          <cell r="AW308">
            <v>101.89436212525401</v>
          </cell>
          <cell r="AX308">
            <v>103.11753971524099</v>
          </cell>
          <cell r="AY308">
            <v>98.753395344524193</v>
          </cell>
        </row>
        <row r="309">
          <cell r="C309">
            <v>32400</v>
          </cell>
          <cell r="D309">
            <v>101.72428193192199</v>
          </cell>
          <cell r="E309">
            <v>92.7411136364084</v>
          </cell>
          <cell r="F309">
            <v>101.904090328799</v>
          </cell>
          <cell r="G309">
            <v>95.228730827795601</v>
          </cell>
          <cell r="H309">
            <v>97.593710953610397</v>
          </cell>
          <cell r="I309">
            <v>107.84385886062501</v>
          </cell>
          <cell r="J309">
            <v>99.156796345244899</v>
          </cell>
          <cell r="K309">
            <v>101.87860165498201</v>
          </cell>
          <cell r="L309">
            <v>104.096060792583</v>
          </cell>
          <cell r="M309">
            <v>98.410101346162904</v>
          </cell>
          <cell r="N309">
            <v>102.93043975305901</v>
          </cell>
          <cell r="O309">
            <v>96.492213568808296</v>
          </cell>
          <cell r="P309">
            <v>102.765183518821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111.394574371964</v>
          </cell>
          <cell r="AJ309">
            <v>112.93899999999999</v>
          </cell>
          <cell r="AK309">
            <v>97.604630819804399</v>
          </cell>
          <cell r="AL309">
            <v>103.33881222143501</v>
          </cell>
          <cell r="AM309">
            <v>100.761</v>
          </cell>
          <cell r="AN309">
            <v>109.372213534294</v>
          </cell>
          <cell r="AO309">
            <v>102.67599252634901</v>
          </cell>
          <cell r="AP309">
            <v>110.344023355671</v>
          </cell>
          <cell r="AQ309">
            <v>95.836356812434801</v>
          </cell>
          <cell r="AR309">
            <v>98.068285280337605</v>
          </cell>
          <cell r="AS309">
            <v>105.263719061004</v>
          </cell>
          <cell r="AT309">
            <v>114.953691406706</v>
          </cell>
          <cell r="AU309">
            <v>115.19028992129</v>
          </cell>
          <cell r="AV309">
            <v>115.66523581963099</v>
          </cell>
          <cell r="AW309">
            <v>101.89436212525401</v>
          </cell>
          <cell r="AX309">
            <v>103.11753971524099</v>
          </cell>
          <cell r="AY309">
            <v>98.753395344524193</v>
          </cell>
        </row>
        <row r="310">
          <cell r="C310">
            <v>325</v>
          </cell>
          <cell r="D310">
            <v>98.375272105970794</v>
          </cell>
          <cell r="E310">
            <v>111.47969570105001</v>
          </cell>
          <cell r="F310">
            <v>99.192407866501497</v>
          </cell>
          <cell r="G310">
            <v>96.915211123797306</v>
          </cell>
          <cell r="H310">
            <v>98.582357936875994</v>
          </cell>
          <cell r="I310">
            <v>88.903882499534404</v>
          </cell>
          <cell r="J310">
            <v>93.527124984133394</v>
          </cell>
          <cell r="K310">
            <v>85.249960558170002</v>
          </cell>
          <cell r="L310">
            <v>113.976498804133</v>
          </cell>
          <cell r="M310">
            <v>96.146995079198206</v>
          </cell>
          <cell r="N310">
            <v>111.721490365828</v>
          </cell>
          <cell r="O310">
            <v>105.929102974808</v>
          </cell>
          <cell r="P310">
            <v>99.381904690659098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</v>
          </cell>
          <cell r="AJ310">
            <v>123.658</v>
          </cell>
          <cell r="AK310">
            <v>95.360047706165602</v>
          </cell>
          <cell r="AL310">
            <v>112.16474098149401</v>
          </cell>
          <cell r="AM310">
            <v>110.616</v>
          </cell>
          <cell r="AN310">
            <v>108.981244380902</v>
          </cell>
          <cell r="AO310">
            <v>106.526217249308</v>
          </cell>
          <cell r="AP310">
            <v>106.97038484606099</v>
          </cell>
          <cell r="AQ310">
            <v>102.868440610495</v>
          </cell>
          <cell r="AR310">
            <v>98.413657483491207</v>
          </cell>
          <cell r="AS310">
            <v>102.750827646682</v>
          </cell>
          <cell r="AT310">
            <v>111.892492102638</v>
          </cell>
          <cell r="AU310">
            <v>114.251824729001</v>
          </cell>
          <cell r="AV310">
            <v>122.605635941426</v>
          </cell>
          <cell r="AW310">
            <v>111.35685998311899</v>
          </cell>
          <cell r="AX310">
            <v>101.431487779901</v>
          </cell>
          <cell r="AY310">
            <v>119.89678921147301</v>
          </cell>
        </row>
        <row r="311">
          <cell r="C311">
            <v>32500</v>
          </cell>
          <cell r="D311">
            <v>98.375272105970794</v>
          </cell>
          <cell r="E311">
            <v>111.47969570105001</v>
          </cell>
          <cell r="F311">
            <v>99.192407866501497</v>
          </cell>
          <cell r="G311">
            <v>96.915211123797306</v>
          </cell>
          <cell r="H311">
            <v>98.582357936875994</v>
          </cell>
          <cell r="I311">
            <v>88.903882499534404</v>
          </cell>
          <cell r="J311">
            <v>93.527124984133394</v>
          </cell>
          <cell r="K311">
            <v>85.249960558170002</v>
          </cell>
          <cell r="L311">
            <v>113.976498804133</v>
          </cell>
          <cell r="M311">
            <v>96.146995079198206</v>
          </cell>
          <cell r="N311">
            <v>111.721490365828</v>
          </cell>
          <cell r="O311">
            <v>105.929102974808</v>
          </cell>
          <cell r="P311">
            <v>99.381904690659098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</v>
          </cell>
          <cell r="AJ311">
            <v>123.658</v>
          </cell>
          <cell r="AK311">
            <v>95.360047706165602</v>
          </cell>
          <cell r="AL311">
            <v>112.16474098149401</v>
          </cell>
          <cell r="AM311">
            <v>110.616</v>
          </cell>
          <cell r="AN311">
            <v>108.981244380902</v>
          </cell>
          <cell r="AO311">
            <v>106.526217249308</v>
          </cell>
          <cell r="AP311">
            <v>106.97038484606099</v>
          </cell>
          <cell r="AQ311">
            <v>102.868440610495</v>
          </cell>
          <cell r="AR311">
            <v>98.413657483491207</v>
          </cell>
          <cell r="AS311">
            <v>102.750827646682</v>
          </cell>
          <cell r="AT311">
            <v>111.892492102638</v>
          </cell>
          <cell r="AU311">
            <v>114.251824729001</v>
          </cell>
          <cell r="AV311">
            <v>122.605635941426</v>
          </cell>
          <cell r="AW311">
            <v>111.35685998311899</v>
          </cell>
          <cell r="AX311">
            <v>101.431487779901</v>
          </cell>
          <cell r="AY311">
            <v>119.89678921147301</v>
          </cell>
        </row>
        <row r="312">
          <cell r="C312">
            <v>329</v>
          </cell>
          <cell r="D312">
            <v>115.09220723477399</v>
          </cell>
          <cell r="E312">
            <v>100.223782325111</v>
          </cell>
          <cell r="F312">
            <v>88.293963757878601</v>
          </cell>
          <cell r="G312">
            <v>98.057566621483105</v>
          </cell>
          <cell r="H312">
            <v>99.985859183283395</v>
          </cell>
          <cell r="I312">
            <v>105.469264553407</v>
          </cell>
          <cell r="J312">
            <v>103.511623359859</v>
          </cell>
          <cell r="K312">
            <v>100.86214112123</v>
          </cell>
          <cell r="L312">
            <v>103.56671451177399</v>
          </cell>
          <cell r="M312">
            <v>98.108030393519599</v>
          </cell>
          <cell r="N312">
            <v>101.56541744566201</v>
          </cell>
          <cell r="O312">
            <v>85.263429492019299</v>
          </cell>
          <cell r="P312">
            <v>116.269897151824</v>
          </cell>
          <cell r="Q312">
            <v>101.49251895997401</v>
          </cell>
          <cell r="R312">
            <v>91.431801358324407</v>
          </cell>
          <cell r="S312">
            <v>90.742682577420496</v>
          </cell>
          <cell r="T312">
            <v>88.283311264641497</v>
          </cell>
          <cell r="U312">
            <v>102.44293556448901</v>
          </cell>
          <cell r="V312">
            <v>98.093049477169103</v>
          </cell>
          <cell r="W312">
            <v>100.372876136104</v>
          </cell>
          <cell r="X312">
            <v>103.873835320436</v>
          </cell>
          <cell r="Y312">
            <v>92.829855450464095</v>
          </cell>
          <cell r="Z312">
            <v>95.379654216531605</v>
          </cell>
          <cell r="AA312">
            <v>84.502940976599305</v>
          </cell>
          <cell r="AB312">
            <v>120.034221275267</v>
          </cell>
          <cell r="AC312">
            <v>103.22041446745099</v>
          </cell>
          <cell r="AD312">
            <v>97.073427175482607</v>
          </cell>
          <cell r="AE312">
            <v>95.325050918614593</v>
          </cell>
          <cell r="AF312">
            <v>94.332998773322998</v>
          </cell>
          <cell r="AG312">
            <v>101.37735618987701</v>
          </cell>
          <cell r="AH312">
            <v>104.73194399839301</v>
          </cell>
          <cell r="AI312">
            <v>110.283171322806</v>
          </cell>
          <cell r="AJ312">
            <v>112.36426011843</v>
          </cell>
          <cell r="AK312">
            <v>97.305032268326201</v>
          </cell>
          <cell r="AL312">
            <v>101.968374241761</v>
          </cell>
          <cell r="AM312">
            <v>89.036095704947599</v>
          </cell>
          <cell r="AN312">
            <v>121.227059953278</v>
          </cell>
          <cell r="AO312">
            <v>102.321841165199</v>
          </cell>
          <cell r="AP312">
            <v>101.274377270054</v>
          </cell>
          <cell r="AQ312">
            <v>106.184335049034</v>
          </cell>
          <cell r="AR312">
            <v>100.882521389659</v>
          </cell>
          <cell r="AS312">
            <v>106.64586997402201</v>
          </cell>
          <cell r="AT312">
            <v>108.85023697259</v>
          </cell>
          <cell r="AU312">
            <v>109.56729144948601</v>
          </cell>
          <cell r="AV312">
            <v>119.978156205825</v>
          </cell>
          <cell r="AW312">
            <v>102.841778660808</v>
          </cell>
          <cell r="AX312">
            <v>99.392050084237994</v>
          </cell>
          <cell r="AY312">
            <v>95.465595936316106</v>
          </cell>
        </row>
        <row r="313">
          <cell r="C313">
            <v>32901</v>
          </cell>
          <cell r="D313">
            <v>113.46209142243001</v>
          </cell>
          <cell r="E313">
            <v>93.151704858533293</v>
          </cell>
          <cell r="F313">
            <v>102.55719750985401</v>
          </cell>
          <cell r="G313">
            <v>98.3363285288046</v>
          </cell>
          <cell r="H313">
            <v>91.368041142036404</v>
          </cell>
          <cell r="I313">
            <v>98.820720508385193</v>
          </cell>
          <cell r="J313">
            <v>104.038483811795</v>
          </cell>
          <cell r="K313">
            <v>87.087752245443596</v>
          </cell>
          <cell r="L313">
            <v>96.336275622115394</v>
          </cell>
          <cell r="M313">
            <v>104.67516754399</v>
          </cell>
          <cell r="N313">
            <v>115.48285525823501</v>
          </cell>
          <cell r="O313">
            <v>94.683381548377</v>
          </cell>
          <cell r="P313">
            <v>114.623101053282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103.818418479158</v>
          </cell>
          <cell r="AL313">
            <v>115.941028941065</v>
          </cell>
          <cell r="AM313">
            <v>98.873000000000005</v>
          </cell>
          <cell r="AN313">
            <v>122.00361236147801</v>
          </cell>
          <cell r="AO313">
            <v>109.989990855212</v>
          </cell>
          <cell r="AP313">
            <v>110.058503443361</v>
          </cell>
          <cell r="AQ313">
            <v>104.058956976128</v>
          </cell>
          <cell r="AR313">
            <v>106.151176959271</v>
          </cell>
          <cell r="AS313">
            <v>106.756212459587</v>
          </cell>
          <cell r="AT313">
            <v>112.739559159973</v>
          </cell>
          <cell r="AU313">
            <v>118.34312690075799</v>
          </cell>
          <cell r="AV313">
            <v>126.836433665519</v>
          </cell>
          <cell r="AW313">
            <v>127.42647072916201</v>
          </cell>
          <cell r="AX313">
            <v>116.09997307024101</v>
          </cell>
          <cell r="AY313">
            <v>106.39622354276899</v>
          </cell>
        </row>
        <row r="314">
          <cell r="C314">
            <v>32909</v>
          </cell>
          <cell r="D314">
            <v>116.04309180788999</v>
          </cell>
          <cell r="E314">
            <v>104.34909005596199</v>
          </cell>
          <cell r="F314">
            <v>79.973886843840006</v>
          </cell>
          <cell r="G314">
            <v>97.894958299278699</v>
          </cell>
          <cell r="H314">
            <v>105.012833443201</v>
          </cell>
          <cell r="I314">
            <v>109.347515361243</v>
          </cell>
          <cell r="J314">
            <v>103.204293370089</v>
          </cell>
          <cell r="K314">
            <v>108.897063417483</v>
          </cell>
          <cell r="L314">
            <v>107.784398154228</v>
          </cell>
          <cell r="M314">
            <v>94.277266125957695</v>
          </cell>
          <cell r="N314">
            <v>93.447051368199297</v>
          </cell>
          <cell r="O314">
            <v>79.768551752628895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119.06859568830799</v>
          </cell>
          <cell r="AJ314">
            <v>116.94</v>
          </cell>
          <cell r="AK314">
            <v>93.505622177507703</v>
          </cell>
          <cell r="AL314">
            <v>93.817798866424994</v>
          </cell>
          <cell r="AM314">
            <v>83.298000000000002</v>
          </cell>
          <cell r="AN314">
            <v>120.774078821765</v>
          </cell>
          <cell r="AO314">
            <v>97.848830604011297</v>
          </cell>
          <cell r="AP314">
            <v>96.150391597842102</v>
          </cell>
          <cell r="AQ314">
            <v>107.424117649914</v>
          </cell>
          <cell r="AR314">
            <v>97.809191713163401</v>
          </cell>
          <cell r="AS314">
            <v>106.58150462863399</v>
          </cell>
          <cell r="AT314">
            <v>106.58150462863399</v>
          </cell>
          <cell r="AU314">
            <v>104.448141948805</v>
          </cell>
          <cell r="AV314">
            <v>115.977563005523</v>
          </cell>
          <cell r="AW314">
            <v>88.5009543797552</v>
          </cell>
          <cell r="AX314">
            <v>89.645928921627998</v>
          </cell>
          <cell r="AY314">
            <v>89.089505914528303</v>
          </cell>
        </row>
        <row r="315">
          <cell r="C315">
            <v>331</v>
          </cell>
          <cell r="D315">
            <v>110.66993872660299</v>
          </cell>
          <cell r="E315">
            <v>104.391596716709</v>
          </cell>
          <cell r="F315">
            <v>105.93975767139401</v>
          </cell>
          <cell r="G315">
            <v>98.413477829177296</v>
          </cell>
          <cell r="H315">
            <v>79.615598789144201</v>
          </cell>
          <cell r="I315">
            <v>97.050474153841606</v>
          </cell>
          <cell r="J315">
            <v>100.382477545811</v>
          </cell>
          <cell r="K315">
            <v>85.270787040881999</v>
          </cell>
          <cell r="L315">
            <v>97.5108612929195</v>
          </cell>
          <cell r="M315">
            <v>107.15831744815399</v>
          </cell>
          <cell r="N315">
            <v>110.21697793856499</v>
          </cell>
          <cell r="O315">
            <v>103.379734846799</v>
          </cell>
          <cell r="P315">
            <v>114.934751441098</v>
          </cell>
          <cell r="Q315">
            <v>100.420539913307</v>
          </cell>
          <cell r="R315">
            <v>109.004793083764</v>
          </cell>
          <cell r="S315">
            <v>96.715677119835902</v>
          </cell>
          <cell r="T315">
            <v>92.106039603161804</v>
          </cell>
          <cell r="U315">
            <v>101.934924906303</v>
          </cell>
          <cell r="V315">
            <v>134.38918977071401</v>
          </cell>
          <cell r="W315">
            <v>104.422989515929</v>
          </cell>
          <cell r="X315">
            <v>112.01526193903</v>
          </cell>
          <cell r="Y315">
            <v>111.921070350219</v>
          </cell>
          <cell r="Z315">
            <v>116.664117562762</v>
          </cell>
          <cell r="AA315">
            <v>87.915113423723895</v>
          </cell>
          <cell r="AB315">
            <v>99.653095891437502</v>
          </cell>
          <cell r="AC315">
            <v>91.1653998117866</v>
          </cell>
          <cell r="AD315">
            <v>123.96307215013999</v>
          </cell>
          <cell r="AE315">
            <v>110.560759760479</v>
          </cell>
          <cell r="AF315">
            <v>126.047764579767</v>
          </cell>
          <cell r="AG315">
            <v>130.570331222595</v>
          </cell>
          <cell r="AH315">
            <v>147.01698904679799</v>
          </cell>
          <cell r="AI315">
            <v>127.76549632483101</v>
          </cell>
          <cell r="AJ315">
            <v>136.09074425663999</v>
          </cell>
          <cell r="AK315">
            <v>120.715363395137</v>
          </cell>
          <cell r="AL315">
            <v>124.289911810194</v>
          </cell>
          <cell r="AM315">
            <v>96.595456069771501</v>
          </cell>
          <cell r="AN315">
            <v>112.896001724887</v>
          </cell>
          <cell r="AO315">
            <v>103.879636809427</v>
          </cell>
          <cell r="AP315">
            <v>127.346578422634</v>
          </cell>
          <cell r="AQ315">
            <v>116.889489193073</v>
          </cell>
          <cell r="AR315">
            <v>131.58685620223099</v>
          </cell>
          <cell r="AS315">
            <v>132.374860372342</v>
          </cell>
          <cell r="AT315">
            <v>152.61562318680899</v>
          </cell>
          <cell r="AU315">
            <v>139.205056406686</v>
          </cell>
          <cell r="AV315">
            <v>141.90150750262401</v>
          </cell>
          <cell r="AW315">
            <v>132.12324241441999</v>
          </cell>
          <cell r="AX315">
            <v>138.29746306539701</v>
          </cell>
          <cell r="AY315">
            <v>104.643158115196</v>
          </cell>
        </row>
        <row r="316">
          <cell r="C316">
            <v>33110</v>
          </cell>
          <cell r="D316">
            <v>97.899094304166098</v>
          </cell>
          <cell r="E316">
            <v>99.061256964238098</v>
          </cell>
          <cell r="F316">
            <v>92.280809564945201</v>
          </cell>
          <cell r="G316">
            <v>98.907505254478195</v>
          </cell>
          <cell r="H316">
            <v>90.830732210771998</v>
          </cell>
          <cell r="I316">
            <v>116.578152536068</v>
          </cell>
          <cell r="J316">
            <v>111.97524801557999</v>
          </cell>
          <cell r="K316">
            <v>85.610729279863406</v>
          </cell>
          <cell r="L316">
            <v>110.953307787581</v>
          </cell>
          <cell r="M316">
            <v>105.51876072256999</v>
          </cell>
          <cell r="N316">
            <v>103.431610975357</v>
          </cell>
          <cell r="O316">
            <v>86.952792384380402</v>
          </cell>
          <cell r="P316">
            <v>101.671765608858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128.27484882868899</v>
          </cell>
          <cell r="AJ316">
            <v>154.852</v>
          </cell>
          <cell r="AK316">
            <v>118.86837950579501</v>
          </cell>
          <cell r="AL316">
            <v>116.638162712818</v>
          </cell>
          <cell r="AM316">
            <v>81.247</v>
          </cell>
          <cell r="AN316">
            <v>94.214861946611094</v>
          </cell>
          <cell r="AO316">
            <v>102.741976970186</v>
          </cell>
          <cell r="AP316">
            <v>120.66286986879101</v>
          </cell>
          <cell r="AQ316">
            <v>128.035381086146</v>
          </cell>
          <cell r="AR316">
            <v>138.84386374909201</v>
          </cell>
          <cell r="AS316">
            <v>162.66521933941601</v>
          </cell>
          <cell r="AT316">
            <v>170.037534894826</v>
          </cell>
          <cell r="AU316">
            <v>169.84119363392</v>
          </cell>
          <cell r="AV316">
            <v>174.69062358389201</v>
          </cell>
          <cell r="AW316">
            <v>158.69556691703201</v>
          </cell>
          <cell r="AX316">
            <v>160.85050116633499</v>
          </cell>
          <cell r="AY316">
            <v>82.206481997849295</v>
          </cell>
        </row>
        <row r="317">
          <cell r="C317">
            <v>33120</v>
          </cell>
          <cell r="D317">
            <v>98.765864020562901</v>
          </cell>
          <cell r="E317">
            <v>89.804848390243393</v>
          </cell>
          <cell r="F317">
            <v>99.779561745499606</v>
          </cell>
          <cell r="G317">
            <v>106.1117328055</v>
          </cell>
          <cell r="H317">
            <v>91.698839783626596</v>
          </cell>
          <cell r="I317">
            <v>99.752708382492003</v>
          </cell>
          <cell r="J317">
            <v>106.705182302956</v>
          </cell>
          <cell r="K317">
            <v>91.015422762643098</v>
          </cell>
          <cell r="L317">
            <v>106.748557868094</v>
          </cell>
          <cell r="M317">
            <v>105.24340535434</v>
          </cell>
          <cell r="N317">
            <v>115.492217320869</v>
          </cell>
          <cell r="O317">
            <v>88.881659263173205</v>
          </cell>
          <cell r="P317">
            <v>102.57193744465199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136.37297210483399</v>
          </cell>
          <cell r="AJ317">
            <v>148.983</v>
          </cell>
          <cell r="AK317">
            <v>118.55818778078201</v>
          </cell>
          <cell r="AL317">
            <v>130.23871434377301</v>
          </cell>
          <cell r="AM317">
            <v>83.049000000000007</v>
          </cell>
          <cell r="AN317">
            <v>108.622122647616</v>
          </cell>
          <cell r="AO317">
            <v>91.327234088450595</v>
          </cell>
          <cell r="AP317">
            <v>119.779310845805</v>
          </cell>
          <cell r="AQ317">
            <v>112.51445851579101</v>
          </cell>
          <cell r="AR317">
            <v>118.093052614885</v>
          </cell>
          <cell r="AS317">
            <v>121.382378479894</v>
          </cell>
          <cell r="AT317">
            <v>147.428428661982</v>
          </cell>
          <cell r="AU317">
            <v>132.88395080246099</v>
          </cell>
          <cell r="AV317">
            <v>150.23737894791799</v>
          </cell>
          <cell r="AW317">
            <v>130.713337686351</v>
          </cell>
          <cell r="AX317">
            <v>136.32380084840199</v>
          </cell>
          <cell r="AY317">
            <v>91.775346080943905</v>
          </cell>
        </row>
        <row r="318">
          <cell r="C318">
            <v>33131</v>
          </cell>
          <cell r="D318">
            <v>90.3071746296133</v>
          </cell>
          <cell r="E318">
            <v>94.255982248097595</v>
          </cell>
          <cell r="F318">
            <v>108.79522030367799</v>
          </cell>
          <cell r="G318">
            <v>110.814831703773</v>
          </cell>
          <cell r="H318">
            <v>90.211002658180206</v>
          </cell>
          <cell r="I318">
            <v>107.923915771053</v>
          </cell>
          <cell r="J318">
            <v>89.922486743880896</v>
          </cell>
          <cell r="K318">
            <v>99.262681552346095</v>
          </cell>
          <cell r="L318">
            <v>110.333971846607</v>
          </cell>
          <cell r="M318">
            <v>98.685649723747403</v>
          </cell>
          <cell r="N318">
            <v>108.79522030367799</v>
          </cell>
          <cell r="O318">
            <v>90.691862515345804</v>
          </cell>
          <cell r="P318">
            <v>93.787281251176495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</v>
          </cell>
          <cell r="AJ318">
            <v>153.98699999999999</v>
          </cell>
          <cell r="AK318">
            <v>111.17078311770899</v>
          </cell>
          <cell r="AL318">
            <v>122.686618611989</v>
          </cell>
          <cell r="AM318">
            <v>84.74</v>
          </cell>
          <cell r="AN318">
            <v>96.978648436659995</v>
          </cell>
          <cell r="AO318">
            <v>103.89406175843401</v>
          </cell>
          <cell r="AP318">
            <v>119.89139097122001</v>
          </cell>
          <cell r="AQ318">
            <v>127.216764764839</v>
          </cell>
          <cell r="AR318">
            <v>138.673136032119</v>
          </cell>
          <cell r="AS318">
            <v>147.496650347876</v>
          </cell>
          <cell r="AT318">
            <v>141.33588738642999</v>
          </cell>
          <cell r="AU318">
            <v>159.220739826667</v>
          </cell>
          <cell r="AV318">
            <v>160.55211550382199</v>
          </cell>
          <cell r="AW318">
            <v>156.79273266775101</v>
          </cell>
          <cell r="AX318">
            <v>158.466419145462</v>
          </cell>
          <cell r="AY318">
            <v>85.676226517876202</v>
          </cell>
        </row>
        <row r="319">
          <cell r="C319">
            <v>33140</v>
          </cell>
          <cell r="D319">
            <v>107.689200148327</v>
          </cell>
          <cell r="E319">
            <v>106.700834190034</v>
          </cell>
          <cell r="F319">
            <v>88.329238255165095</v>
          </cell>
          <cell r="G319">
            <v>114.679393064194</v>
          </cell>
          <cell r="H319">
            <v>113.836460164185</v>
          </cell>
          <cell r="I319">
            <v>80.072113572847698</v>
          </cell>
          <cell r="J319">
            <v>85.9321252099042</v>
          </cell>
          <cell r="K319">
            <v>104.464348701684</v>
          </cell>
          <cell r="L319">
            <v>112.172300790777</v>
          </cell>
          <cell r="M319">
            <v>114.054247977835</v>
          </cell>
          <cell r="N319">
            <v>91.372479265840397</v>
          </cell>
          <cell r="O319">
            <v>80.697258659206099</v>
          </cell>
          <cell r="P319">
            <v>111.839146152553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156.52417226689701</v>
          </cell>
          <cell r="AJ319">
            <v>156.553</v>
          </cell>
          <cell r="AK319">
            <v>128.48372687509601</v>
          </cell>
          <cell r="AL319">
            <v>103.03927400513901</v>
          </cell>
          <cell r="AM319">
            <v>75.400999999999996</v>
          </cell>
          <cell r="AN319">
            <v>134.01335858531399</v>
          </cell>
          <cell r="AO319">
            <v>110.23446242401801</v>
          </cell>
          <cell r="AP319">
            <v>115.64404578267801</v>
          </cell>
          <cell r="AQ319">
            <v>122.709906437908</v>
          </cell>
          <cell r="AR319">
            <v>113.52525003658999</v>
          </cell>
          <cell r="AS319">
            <v>119.463710080026</v>
          </cell>
          <cell r="AT319">
            <v>119.463710080026</v>
          </cell>
          <cell r="AU319">
            <v>115.392171068089</v>
          </cell>
          <cell r="AV319">
            <v>118.361401089807</v>
          </cell>
          <cell r="AW319">
            <v>117.73909407930699</v>
          </cell>
          <cell r="AX319">
            <v>101.773978364862</v>
          </cell>
          <cell r="AY319">
            <v>65.177243764339906</v>
          </cell>
        </row>
        <row r="320">
          <cell r="C320">
            <v>33150</v>
          </cell>
          <cell r="D320">
            <v>129.347283799211</v>
          </cell>
          <cell r="E320">
            <v>128.314512074525</v>
          </cell>
          <cell r="F320">
            <v>119.455495013922</v>
          </cell>
          <cell r="G320">
            <v>86.093059524278701</v>
          </cell>
          <cell r="H320">
            <v>53.912739496869897</v>
          </cell>
          <cell r="I320">
            <v>92.864120637443307</v>
          </cell>
          <cell r="J320">
            <v>92.035294913471503</v>
          </cell>
          <cell r="K320">
            <v>72.422747335629296</v>
          </cell>
          <cell r="L320">
            <v>81.124104373929796</v>
          </cell>
          <cell r="M320">
            <v>111.880502540084</v>
          </cell>
          <cell r="N320">
            <v>106.21305565526301</v>
          </cell>
          <cell r="O320">
            <v>126.337084635373</v>
          </cell>
          <cell r="P320">
            <v>134.331852751535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</v>
          </cell>
          <cell r="AJ320">
            <v>113.221</v>
          </cell>
          <cell r="AK320">
            <v>126.03497183026499</v>
          </cell>
          <cell r="AL320">
            <v>119.774753104212</v>
          </cell>
          <cell r="AM320">
            <v>118.04600000000001</v>
          </cell>
          <cell r="AN320">
            <v>122.510970863704</v>
          </cell>
          <cell r="AO320">
            <v>119.304844560482</v>
          </cell>
          <cell r="AP320">
            <v>142.48025267810701</v>
          </cell>
          <cell r="AQ320">
            <v>119.94389810617901</v>
          </cell>
          <cell r="AR320">
            <v>151.07619784159101</v>
          </cell>
          <cell r="AS320">
            <v>145.02099110727499</v>
          </cell>
          <cell r="AT320">
            <v>167.336640866746</v>
          </cell>
          <cell r="AU320">
            <v>147.25439860207101</v>
          </cell>
          <cell r="AV320">
            <v>130.727234167929</v>
          </cell>
          <cell r="AW320">
            <v>132.63204651226201</v>
          </cell>
          <cell r="AX320">
            <v>146.38978066276499</v>
          </cell>
          <cell r="AY320">
            <v>132.52190971042899</v>
          </cell>
        </row>
        <row r="321">
          <cell r="C321">
            <v>33190</v>
          </cell>
          <cell r="D321">
            <v>119.34247487828701</v>
          </cell>
          <cell r="E321">
            <v>84.978264487274302</v>
          </cell>
          <cell r="F321">
            <v>87.585053967504393</v>
          </cell>
          <cell r="G321">
            <v>89.112365681544603</v>
          </cell>
          <cell r="H321">
            <v>103.881877646186</v>
          </cell>
          <cell r="I321">
            <v>92.697644144160705</v>
          </cell>
          <cell r="J321">
            <v>113.46130273621699</v>
          </cell>
          <cell r="K321">
            <v>93.391022672771896</v>
          </cell>
          <cell r="L321">
            <v>95.556248276156694</v>
          </cell>
          <cell r="M321">
            <v>96.449565234096895</v>
          </cell>
          <cell r="N321">
            <v>108.186045487885</v>
          </cell>
          <cell r="O321">
            <v>115.358134787916</v>
          </cell>
          <cell r="P321">
            <v>123.94149526355601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</v>
          </cell>
          <cell r="AJ321">
            <v>133.363</v>
          </cell>
          <cell r="AK321">
            <v>108.65180224736299</v>
          </cell>
          <cell r="AL321">
            <v>121.99966197837399</v>
          </cell>
          <cell r="AM321">
            <v>107.788</v>
          </cell>
          <cell r="AN321">
            <v>96.293818213362599</v>
          </cell>
          <cell r="AO321">
            <v>108.68325603776699</v>
          </cell>
          <cell r="AP321">
            <v>112.286072357333</v>
          </cell>
          <cell r="AQ321">
            <v>115.999154887904</v>
          </cell>
          <cell r="AR321">
            <v>123.995281959889</v>
          </cell>
          <cell r="AS321">
            <v>125.079813983127</v>
          </cell>
          <cell r="AT321">
            <v>125.079813983127</v>
          </cell>
          <cell r="AU321">
            <v>124.08462080039</v>
          </cell>
          <cell r="AV321">
            <v>124.626886812009</v>
          </cell>
          <cell r="AW321">
            <v>114.884830047427</v>
          </cell>
          <cell r="AX321">
            <v>97.363575867412493</v>
          </cell>
          <cell r="AY321">
            <v>90.081838062876599</v>
          </cell>
        </row>
        <row r="322">
          <cell r="C322">
            <v>332</v>
          </cell>
          <cell r="D322">
            <v>96.809610947569396</v>
          </cell>
          <cell r="E322">
            <v>105.879544912085</v>
          </cell>
          <cell r="F322">
            <v>91.367650568859901</v>
          </cell>
          <cell r="G322">
            <v>85.161906277349004</v>
          </cell>
          <cell r="H322">
            <v>106.070490890286</v>
          </cell>
          <cell r="I322">
            <v>105.11576099928401</v>
          </cell>
          <cell r="J322">
            <v>113.803803007399</v>
          </cell>
          <cell r="K322">
            <v>106.356909857586</v>
          </cell>
          <cell r="L322">
            <v>88.407987906754698</v>
          </cell>
          <cell r="M322">
            <v>85.543798233749698</v>
          </cell>
          <cell r="N322">
            <v>119.72312833161</v>
          </cell>
          <cell r="O322">
            <v>95.759408067467604</v>
          </cell>
          <cell r="P322">
            <v>97.800222783294203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112.431</v>
          </cell>
          <cell r="AA322">
            <v>94.905000000000001</v>
          </cell>
          <cell r="AB322">
            <v>100.96599999999999</v>
          </cell>
          <cell r="AC322">
            <v>109.045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115.145</v>
          </cell>
          <cell r="AI322">
            <v>116.29117903704299</v>
          </cell>
          <cell r="AJ322">
            <v>95.918000000000006</v>
          </cell>
          <cell r="AK322">
            <v>84.843636286474805</v>
          </cell>
          <cell r="AL322">
            <v>120.198125130961</v>
          </cell>
          <cell r="AM322">
            <v>99.995999999999995</v>
          </cell>
          <cell r="AN322">
            <v>101.57846516985801</v>
          </cell>
          <cell r="AO322">
            <v>102.131465718969</v>
          </cell>
          <cell r="AP322">
            <v>114.34546422012301</v>
          </cell>
          <cell r="AQ322">
            <v>115.60360208966701</v>
          </cell>
          <cell r="AR322">
            <v>121.987101614799</v>
          </cell>
          <cell r="AS322">
            <v>124.21035881931699</v>
          </cell>
          <cell r="AT322">
            <v>124.21035881931699</v>
          </cell>
          <cell r="AU322">
            <v>112.871390893653</v>
          </cell>
          <cell r="AV322">
            <v>113.98301949591099</v>
          </cell>
          <cell r="AW322">
            <v>113.899275996499</v>
          </cell>
          <cell r="AX322">
            <v>110.56251647388</v>
          </cell>
          <cell r="AY322">
            <v>97.066718077064195</v>
          </cell>
        </row>
        <row r="323">
          <cell r="C323">
            <v>33200</v>
          </cell>
          <cell r="D323">
            <v>96.809610947569396</v>
          </cell>
          <cell r="E323">
            <v>105.879544912085</v>
          </cell>
          <cell r="F323">
            <v>91.367650568859901</v>
          </cell>
          <cell r="G323">
            <v>85.161906277349004</v>
          </cell>
          <cell r="H323">
            <v>106.070490890286</v>
          </cell>
          <cell r="I323">
            <v>105.11576099928401</v>
          </cell>
          <cell r="J323">
            <v>113.803803007399</v>
          </cell>
          <cell r="K323">
            <v>106.356909857586</v>
          </cell>
          <cell r="L323">
            <v>88.407987906754698</v>
          </cell>
          <cell r="M323">
            <v>85.543798233749698</v>
          </cell>
          <cell r="N323">
            <v>119.72312833161</v>
          </cell>
          <cell r="O323">
            <v>95.759408067467604</v>
          </cell>
          <cell r="P323">
            <v>97.800222783294203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116.29117903704299</v>
          </cell>
          <cell r="AJ323">
            <v>95.918000000000006</v>
          </cell>
          <cell r="AK323">
            <v>84.843636286474805</v>
          </cell>
          <cell r="AL323">
            <v>120.198125130961</v>
          </cell>
          <cell r="AM323">
            <v>99.995999999999995</v>
          </cell>
          <cell r="AN323">
            <v>101.57846516985801</v>
          </cell>
          <cell r="AO323">
            <v>102.131465718969</v>
          </cell>
          <cell r="AP323">
            <v>114.34546422012301</v>
          </cell>
          <cell r="AQ323">
            <v>115.60360208966701</v>
          </cell>
          <cell r="AR323">
            <v>121.987101614799</v>
          </cell>
          <cell r="AS323">
            <v>124.21035881931699</v>
          </cell>
          <cell r="AT323">
            <v>124.21035881931699</v>
          </cell>
          <cell r="AU323">
            <v>112.871390893653</v>
          </cell>
          <cell r="AV323">
            <v>113.98301949591099</v>
          </cell>
          <cell r="AW323">
            <v>113.899275996499</v>
          </cell>
          <cell r="AX323">
            <v>110.56251647388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91.928027534830306</v>
          </cell>
          <cell r="E324">
            <v>90.837505873771306</v>
          </cell>
          <cell r="F324">
            <v>101.062459381354</v>
          </cell>
          <cell r="G324">
            <v>101.118809338322</v>
          </cell>
          <cell r="H324">
            <v>97.314645398253006</v>
          </cell>
          <cell r="I324">
            <v>100.785192216119</v>
          </cell>
          <cell r="J324">
            <v>99.857156868968801</v>
          </cell>
          <cell r="K324">
            <v>92.601923515918998</v>
          </cell>
          <cell r="L324">
            <v>109.28352226021801</v>
          </cell>
          <cell r="M324">
            <v>105.987297885228</v>
          </cell>
          <cell r="N324">
            <v>99.161137866467996</v>
          </cell>
          <cell r="O324">
            <v>110.062321860547</v>
          </cell>
          <cell r="P324">
            <v>90.211790244182893</v>
          </cell>
          <cell r="Q324">
            <v>89.404839785727205</v>
          </cell>
          <cell r="R324">
            <v>99.759982189110801</v>
          </cell>
          <cell r="S324">
            <v>100.24198422818</v>
          </cell>
          <cell r="T324">
            <v>107.497041422313</v>
          </cell>
          <cell r="U324">
            <v>115.68280535947</v>
          </cell>
          <cell r="V324">
            <v>109.062594305847</v>
          </cell>
          <cell r="W324">
            <v>99.381636601455</v>
          </cell>
          <cell r="X324">
            <v>111.529053352425</v>
          </cell>
          <cell r="Y324">
            <v>107.15523073426699</v>
          </cell>
          <cell r="Z324">
            <v>101.31177049499399</v>
          </cell>
          <cell r="AA324">
            <v>103.997129631764</v>
          </cell>
          <cell r="AB324">
            <v>89.864102568667093</v>
          </cell>
          <cell r="AC324">
            <v>89.057474178624702</v>
          </cell>
          <cell r="AD324">
            <v>102.588486272384</v>
          </cell>
          <cell r="AE324">
            <v>103.99627080704801</v>
          </cell>
          <cell r="AF324">
            <v>110.98423383371301</v>
          </cell>
          <cell r="AG324">
            <v>117.170952138488</v>
          </cell>
          <cell r="AH324">
            <v>121.29824143030299</v>
          </cell>
          <cell r="AI324">
            <v>104.79820380969601</v>
          </cell>
          <cell r="AJ324">
            <v>113.58360521459301</v>
          </cell>
          <cell r="AK324">
            <v>113.78987049920801</v>
          </cell>
          <cell r="AL324">
            <v>106.528495206748</v>
          </cell>
          <cell r="AM324">
            <v>107.53503099039401</v>
          </cell>
          <cell r="AN324">
            <v>103.31666738876901</v>
          </cell>
          <cell r="AO324">
            <v>99.337996599041603</v>
          </cell>
          <cell r="AP324">
            <v>113.211485439114</v>
          </cell>
          <cell r="AQ324">
            <v>112.227983785577</v>
          </cell>
          <cell r="AR324">
            <v>114.77238467527</v>
          </cell>
          <cell r="AS324">
            <v>125.22223233051901</v>
          </cell>
          <cell r="AT324">
            <v>127.483912116486</v>
          </cell>
          <cell r="AU324">
            <v>120.65826001529599</v>
          </cell>
          <cell r="AV324">
            <v>120.098836567978</v>
          </cell>
          <cell r="AW324">
            <v>118.894344122894</v>
          </cell>
          <cell r="AX324">
            <v>114.582657580183</v>
          </cell>
          <cell r="AY324">
            <v>113.020772426965</v>
          </cell>
        </row>
        <row r="325">
          <cell r="C325" t="str">
            <v>25111,25112,25130,25200</v>
          </cell>
          <cell r="D325">
            <v>75.540307415603905</v>
          </cell>
          <cell r="E325">
            <v>85.546004899934601</v>
          </cell>
          <cell r="F325">
            <v>105.268958114268</v>
          </cell>
          <cell r="G325">
            <v>89.211525062868603</v>
          </cell>
          <cell r="H325">
            <v>99.968940734031605</v>
          </cell>
          <cell r="I325">
            <v>83.752087204065305</v>
          </cell>
          <cell r="J325">
            <v>96.242583038425394</v>
          </cell>
          <cell r="K325">
            <v>89.966087732208194</v>
          </cell>
          <cell r="L325">
            <v>132.995097280419</v>
          </cell>
          <cell r="M325">
            <v>154.75586016358</v>
          </cell>
          <cell r="N325">
            <v>101.441752718147</v>
          </cell>
          <cell r="O325">
            <v>85.310795636448702</v>
          </cell>
          <cell r="P325">
            <v>73.734924775616804</v>
          </cell>
          <cell r="Q325">
            <v>84.217887274833302</v>
          </cell>
          <cell r="R325">
            <v>105.1266910666</v>
          </cell>
          <cell r="S325">
            <v>90.632527133693102</v>
          </cell>
          <cell r="T325">
            <v>113.471613776952</v>
          </cell>
          <cell r="U325">
            <v>96.030139819201807</v>
          </cell>
          <cell r="V325">
            <v>107.242563624822</v>
          </cell>
          <cell r="W325">
            <v>97.966049495401094</v>
          </cell>
          <cell r="X325">
            <v>136.769453625794</v>
          </cell>
          <cell r="Y325">
            <v>154.903172875644</v>
          </cell>
          <cell r="Z325">
            <v>102.37393777881699</v>
          </cell>
          <cell r="AA325">
            <v>79.660048293581596</v>
          </cell>
          <cell r="AB325">
            <v>73.335126059083905</v>
          </cell>
          <cell r="AC325">
            <v>84.102694611601606</v>
          </cell>
          <cell r="AD325">
            <v>108.16544052227501</v>
          </cell>
          <cell r="AE325">
            <v>93.932164348398103</v>
          </cell>
          <cell r="AF325">
            <v>117.259789029079</v>
          </cell>
          <cell r="AG325">
            <v>98.505668488840698</v>
          </cell>
          <cell r="AH325">
            <v>116.65245675065501</v>
          </cell>
          <cell r="AI325">
            <v>101.465045837235</v>
          </cell>
          <cell r="AJ325">
            <v>136.79838428675899</v>
          </cell>
          <cell r="AK325">
            <v>163.06601786800201</v>
          </cell>
          <cell r="AL325">
            <v>106.68467911232899</v>
          </cell>
          <cell r="AM325">
            <v>82.604823577123</v>
          </cell>
          <cell r="AN325">
            <v>91.088510503571598</v>
          </cell>
          <cell r="AO325">
            <v>100.81910661024899</v>
          </cell>
          <cell r="AP325">
            <v>112.194929025273</v>
          </cell>
          <cell r="AQ325">
            <v>112.831125269577</v>
          </cell>
          <cell r="AR325">
            <v>116.538150283251</v>
          </cell>
          <cell r="AS325">
            <v>116.424667423152</v>
          </cell>
          <cell r="AT325">
            <v>118.83032876618201</v>
          </cell>
          <cell r="AU325">
            <v>108.865123448996</v>
          </cell>
          <cell r="AV325">
            <v>135.43468125053599</v>
          </cell>
          <cell r="AW325">
            <v>158.28251620101199</v>
          </cell>
          <cell r="AX325">
            <v>118.293159970855</v>
          </cell>
          <cell r="AY325">
            <v>112.91865365189901</v>
          </cell>
        </row>
        <row r="326">
          <cell r="C326" t="str">
            <v>24201, 24202 &amp; 24209</v>
          </cell>
          <cell r="AN326">
            <v>94.713032692486607</v>
          </cell>
          <cell r="AO326">
            <v>104.12874378894701</v>
          </cell>
          <cell r="AP326">
            <v>101.17097780223899</v>
          </cell>
          <cell r="AQ326">
            <v>106.891353485883</v>
          </cell>
          <cell r="AR326">
            <v>119.32815491989101</v>
          </cell>
          <cell r="AS326">
            <v>124.245811956564</v>
          </cell>
          <cell r="AT326">
            <v>127.10107063170101</v>
          </cell>
          <cell r="AU326">
            <v>117.080411387159</v>
          </cell>
          <cell r="AV326">
            <v>117.27774559748801</v>
          </cell>
          <cell r="AW326">
            <v>115.58399752542</v>
          </cell>
          <cell r="AX326">
            <v>108.77841276062</v>
          </cell>
          <cell r="AY326">
            <v>109.615989738045</v>
          </cell>
        </row>
        <row r="328">
          <cell r="C328" t="str">
            <v>266&amp;325</v>
          </cell>
          <cell r="D328">
            <v>99.313910742311805</v>
          </cell>
          <cell r="E328">
            <v>104.243411735547</v>
          </cell>
          <cell r="F328">
            <v>131.64341647356201</v>
          </cell>
          <cell r="G328">
            <v>86.695000980529898</v>
          </cell>
          <cell r="H328">
            <v>85.129942008476206</v>
          </cell>
          <cell r="I328">
            <v>83.223747219440497</v>
          </cell>
          <cell r="J328">
            <v>106.250092886776</v>
          </cell>
          <cell r="K328">
            <v>125.155507798454</v>
          </cell>
          <cell r="L328">
            <v>92.619146020596503</v>
          </cell>
          <cell r="M328">
            <v>102.26723912458</v>
          </cell>
          <cell r="N328">
            <v>87.629396929473501</v>
          </cell>
          <cell r="O328">
            <v>95.829188080252095</v>
          </cell>
          <cell r="P328">
            <v>101.33361189076901</v>
          </cell>
          <cell r="Q328">
            <v>119.20446351929399</v>
          </cell>
          <cell r="R328">
            <v>158.83458433234301</v>
          </cell>
          <cell r="S328">
            <v>91.354601185006302</v>
          </cell>
          <cell r="T328">
            <v>96.208899163072303</v>
          </cell>
          <cell r="U328">
            <v>96.707501269733001</v>
          </cell>
          <cell r="V328">
            <v>113.253958901773</v>
          </cell>
          <cell r="W328">
            <v>137.330636829252</v>
          </cell>
          <cell r="X328">
            <v>92.769065004962897</v>
          </cell>
          <cell r="Y328">
            <v>96.347512423639202</v>
          </cell>
          <cell r="Z328">
            <v>85.013347559290906</v>
          </cell>
          <cell r="AA328">
            <v>95.231067431485997</v>
          </cell>
          <cell r="AB328">
            <v>101.810193040527</v>
          </cell>
          <cell r="AC328">
            <v>126.19242394443501</v>
          </cell>
          <cell r="AD328">
            <v>143.80912779117801</v>
          </cell>
          <cell r="AE328">
            <v>91.697186946274797</v>
          </cell>
          <cell r="AF328">
            <v>100.138341070322</v>
          </cell>
          <cell r="AG328">
            <v>98.464675124738605</v>
          </cell>
          <cell r="AH328">
            <v>122.456312235764</v>
          </cell>
          <cell r="AI328">
            <v>135.168909831636</v>
          </cell>
          <cell r="AJ328">
            <v>99.514792137449604</v>
          </cell>
          <cell r="AK328">
            <v>96.902654862575005</v>
          </cell>
          <cell r="AL328">
            <v>93.994663565700506</v>
          </cell>
          <cell r="AM328">
            <v>87.845120737105603</v>
          </cell>
          <cell r="AN328">
            <v>124.14329244678299</v>
          </cell>
          <cell r="AO328">
            <v>118.41423882397299</v>
          </cell>
          <cell r="AP328">
            <v>119.736623376785</v>
          </cell>
          <cell r="AQ328">
            <v>100.870139279282</v>
          </cell>
          <cell r="AR328">
            <v>103.16699714543</v>
          </cell>
          <cell r="AS328">
            <v>106.909237997066</v>
          </cell>
          <cell r="AT328">
            <v>133.00921630891901</v>
          </cell>
          <cell r="AU328">
            <v>144.55915569592599</v>
          </cell>
          <cell r="AV328">
            <v>106.478808495607</v>
          </cell>
          <cell r="AW328">
            <v>113.06116155250101</v>
          </cell>
          <cell r="AX328">
            <v>97.590724785817201</v>
          </cell>
          <cell r="AY328">
            <v>96.735063514698794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86.972760677149594</v>
          </cell>
          <cell r="F654">
            <v>109.09080995002201</v>
          </cell>
          <cell r="G654">
            <v>89.307399746897005</v>
          </cell>
          <cell r="H654">
            <v>103.481389261922</v>
          </cell>
          <cell r="I654">
            <v>85.851801615634301</v>
          </cell>
          <cell r="J654">
            <v>90.677261153020297</v>
          </cell>
          <cell r="K654">
            <v>87.654219492156003</v>
          </cell>
          <cell r="L654">
            <v>136.47253060080899</v>
          </cell>
          <cell r="M654">
            <v>158.688961255235</v>
          </cell>
          <cell r="N654">
            <v>87.852838091192396</v>
          </cell>
          <cell r="O654">
            <v>87.214549047621901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98.710959055630795</v>
          </cell>
          <cell r="AJ654">
            <v>139.95599999999999</v>
          </cell>
          <cell r="AK654">
            <v>166.791987194825</v>
          </cell>
          <cell r="AL654">
            <v>92.051933964771806</v>
          </cell>
          <cell r="AM654">
            <v>84.072000000000003</v>
          </cell>
          <cell r="AN654">
            <v>95.093795821399297</v>
          </cell>
          <cell r="AO654">
            <v>90.249106428352903</v>
          </cell>
          <cell r="AP654">
            <v>113.69612027211799</v>
          </cell>
          <cell r="AQ654">
            <v>109.81906379877699</v>
          </cell>
          <cell r="AR654">
            <v>111.399671392654</v>
          </cell>
          <cell r="AS654">
            <v>110.616828286898</v>
          </cell>
          <cell r="AT654">
            <v>111.008249839776</v>
          </cell>
          <cell r="AU654">
            <v>97.821983576371395</v>
          </cell>
          <cell r="AV654">
            <v>146.49668805478399</v>
          </cell>
          <cell r="AW654">
            <v>171.94553887970699</v>
          </cell>
          <cell r="AX654">
            <v>107.946580952053</v>
          </cell>
          <cell r="AY654">
            <v>106.746317968401</v>
          </cell>
        </row>
        <row r="655">
          <cell r="D655">
            <v>75.485094752303795</v>
          </cell>
          <cell r="E655">
            <v>85.555562522975904</v>
          </cell>
          <cell r="F655">
            <v>107.313204027262</v>
          </cell>
          <cell r="G655">
            <v>93.525019382753001</v>
          </cell>
          <cell r="H655">
            <v>101.79518736708199</v>
          </cell>
          <cell r="I655">
            <v>84.452869193173797</v>
          </cell>
          <cell r="J655">
            <v>88.056086958935893</v>
          </cell>
          <cell r="K655">
            <v>99.740602822867999</v>
          </cell>
          <cell r="L655">
            <v>134.248746775195</v>
          </cell>
          <cell r="M655">
            <v>156.10316656241699</v>
          </cell>
          <cell r="N655">
            <v>87.9310486191942</v>
          </cell>
          <cell r="O655">
            <v>85.793411015839794</v>
          </cell>
          <cell r="P655">
            <v>73.3433724421985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112.32192378728701</v>
          </cell>
          <cell r="AJ655">
            <v>137.67500000000001</v>
          </cell>
          <cell r="AK655">
            <v>164.074155835407</v>
          </cell>
          <cell r="AL655">
            <v>92.133882715835497</v>
          </cell>
          <cell r="AM655">
            <v>82.701999999999998</v>
          </cell>
          <cell r="AN655">
            <v>89.623665952708805</v>
          </cell>
          <cell r="AO655">
            <v>105.830611462842</v>
          </cell>
          <cell r="AP655">
            <v>97.727136051851701</v>
          </cell>
          <cell r="AQ655">
            <v>101.784462057813</v>
          </cell>
          <cell r="AR655">
            <v>122.540365711446</v>
          </cell>
          <cell r="AS655">
            <v>107.276530199229</v>
          </cell>
          <cell r="AT655">
            <v>116.877226210807</v>
          </cell>
          <cell r="AU655">
            <v>115.56471280259601</v>
          </cell>
          <cell r="AV655">
            <v>122.58044631074701</v>
          </cell>
          <cell r="AW655">
            <v>118.34079510805</v>
          </cell>
          <cell r="AX655">
            <v>105.21729698649</v>
          </cell>
          <cell r="AY655">
            <v>98.749997506159403</v>
          </cell>
        </row>
        <row r="656">
          <cell r="D656">
            <v>72.727272727272805</v>
          </cell>
          <cell r="E656">
            <v>82.429819414829595</v>
          </cell>
          <cell r="F656">
            <v>103.392552955496</v>
          </cell>
          <cell r="G656">
            <v>87.176132965451401</v>
          </cell>
          <cell r="H656">
            <v>98.076135139826704</v>
          </cell>
          <cell r="I656">
            <v>81.367412607310598</v>
          </cell>
          <cell r="J656">
            <v>105.98990599461401</v>
          </cell>
          <cell r="K656">
            <v>84.877056767435704</v>
          </cell>
          <cell r="L656">
            <v>129.34401489528699</v>
          </cell>
          <cell r="M656">
            <v>150.39999095754399</v>
          </cell>
          <cell r="N656">
            <v>121.56072738028</v>
          </cell>
          <cell r="O656">
            <v>82.658978194652903</v>
          </cell>
          <cell r="P656">
            <v>70.663797506578803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95.583483874185305</v>
          </cell>
          <cell r="AJ656">
            <v>132.64500000000001</v>
          </cell>
          <cell r="AK656">
            <v>158.07976287364301</v>
          </cell>
          <cell r="AL656">
            <v>127.370956848359</v>
          </cell>
          <cell r="AM656">
            <v>79.680999999999997</v>
          </cell>
          <cell r="AN656">
            <v>85.564731507584497</v>
          </cell>
          <cell r="AO656">
            <v>112.674077054932</v>
          </cell>
          <cell r="AP656">
            <v>117.48251748251801</v>
          </cell>
          <cell r="AQ656">
            <v>121.67832167832201</v>
          </cell>
          <cell r="AR656">
            <v>125.87412587412599</v>
          </cell>
          <cell r="AS656">
            <v>130.06993006993</v>
          </cell>
          <cell r="AT656">
            <v>134.26573426573401</v>
          </cell>
          <cell r="AU656">
            <v>121.67832167832201</v>
          </cell>
          <cell r="AV656">
            <v>125.87412587412599</v>
          </cell>
          <cell r="AW656">
            <v>155.244755244755</v>
          </cell>
          <cell r="AX656">
            <v>134.26573426573401</v>
          </cell>
          <cell r="AY656">
            <v>125.87412587412599</v>
          </cell>
        </row>
        <row r="657">
          <cell r="D657">
            <v>82.762581063206497</v>
          </cell>
          <cell r="E657">
            <v>92.356732552705793</v>
          </cell>
          <cell r="F657">
            <v>75.072566175247402</v>
          </cell>
          <cell r="G657">
            <v>94.582281401964096</v>
          </cell>
          <cell r="H657">
            <v>73.477061796346803</v>
          </cell>
          <cell r="I657">
            <v>77.296478446407093</v>
          </cell>
          <cell r="J657">
            <v>100.968734636618</v>
          </cell>
          <cell r="K657">
            <v>131.595844027487</v>
          </cell>
          <cell r="L657">
            <v>120.07074225642</v>
          </cell>
          <cell r="M657">
            <v>141.832484518272</v>
          </cell>
          <cell r="N657">
            <v>126.861016710003</v>
          </cell>
          <cell r="O657">
            <v>83.123476415322699</v>
          </cell>
          <cell r="P657">
            <v>87.193493788176099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151.216725181215</v>
          </cell>
          <cell r="AJ657">
            <v>131.33699999999999</v>
          </cell>
          <cell r="AK657">
            <v>157.25942610697601</v>
          </cell>
          <cell r="AL657">
            <v>140.83552481542901</v>
          </cell>
          <cell r="AM657">
            <v>87.507999999999996</v>
          </cell>
          <cell r="AN657">
            <v>90.551146478887503</v>
          </cell>
          <cell r="AO657">
            <v>119.038566545465</v>
          </cell>
          <cell r="AP657">
            <v>85.990901515703996</v>
          </cell>
          <cell r="AQ657">
            <v>102.514377900897</v>
          </cell>
          <cell r="AR657">
            <v>94.253579931151606</v>
          </cell>
          <cell r="AS657">
            <v>98.384919138875404</v>
          </cell>
          <cell r="AT657">
            <v>96.320189757864597</v>
          </cell>
          <cell r="AU657">
            <v>122.313590699315</v>
          </cell>
          <cell r="AV657">
            <v>110.299423107987</v>
          </cell>
          <cell r="AW657">
            <v>109.644401188389</v>
          </cell>
          <cell r="AX657">
            <v>138.118716118642</v>
          </cell>
          <cell r="AY657">
            <v>112.429968088575</v>
          </cell>
        </row>
        <row r="659">
          <cell r="D659">
            <v>82.762581063206497</v>
          </cell>
        </row>
      </sheetData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3"/>
  <sheetViews>
    <sheetView tabSelected="1" view="pageBreakPreview" zoomScaleNormal="100" zoomScalePageLayoutView="55" workbookViewId="0">
      <pane xSplit="2" ySplit="11" topLeftCell="C12" activePane="bottomRight" state="frozen"/>
      <selection pane="topRight"/>
      <selection pane="bottomLeft"/>
      <selection pane="bottomRight" activeCell="D72" sqref="D72"/>
    </sheetView>
  </sheetViews>
  <sheetFormatPr defaultColWidth="13.5703125" defaultRowHeight="12.75"/>
  <cols>
    <col min="1" max="1" width="9.140625" style="431" customWidth="1"/>
    <col min="2" max="2" width="10.28515625" style="431" customWidth="1"/>
    <col min="3" max="6" width="17.7109375" style="433" customWidth="1"/>
    <col min="7" max="7" width="9.140625" style="431" customWidth="1"/>
    <col min="8" max="8" width="10.28515625" style="431" customWidth="1"/>
    <col min="9" max="9" width="11.28515625" style="433" customWidth="1"/>
    <col min="10" max="10" width="11.28515625" style="319" customWidth="1"/>
    <col min="11" max="13" width="11.28515625" style="313" customWidth="1"/>
    <col min="14" max="16" width="11.28515625" style="433" customWidth="1"/>
    <col min="17" max="16384" width="13.5703125" style="433"/>
  </cols>
  <sheetData>
    <row r="1" spans="1:16" s="433" customFormat="1" ht="15" customHeight="1">
      <c r="A1" s="431"/>
      <c r="B1" s="431"/>
      <c r="C1" s="313"/>
      <c r="D1" s="432"/>
      <c r="E1" s="432"/>
      <c r="F1" s="432"/>
      <c r="G1" s="431"/>
      <c r="H1" s="431"/>
      <c r="J1" s="327"/>
      <c r="K1" s="334"/>
      <c r="L1" s="334"/>
      <c r="M1" s="334"/>
    </row>
    <row r="2" spans="1:16" s="435" customFormat="1" ht="15" customHeight="1">
      <c r="A2" s="434" t="s">
        <v>0</v>
      </c>
      <c r="B2" s="434"/>
      <c r="C2" s="434"/>
      <c r="D2" s="434"/>
      <c r="E2" s="434"/>
      <c r="F2" s="434"/>
      <c r="G2" s="434" t="s">
        <v>1</v>
      </c>
      <c r="H2" s="434"/>
      <c r="I2" s="434"/>
      <c r="J2" s="434"/>
      <c r="K2" s="434"/>
      <c r="L2" s="434"/>
      <c r="M2" s="434"/>
      <c r="N2" s="434"/>
      <c r="O2" s="434"/>
      <c r="P2" s="434"/>
    </row>
    <row r="3" spans="1:16" s="433" customFormat="1" ht="15" customHeight="1">
      <c r="A3" s="436" t="s">
        <v>2</v>
      </c>
      <c r="B3" s="436"/>
      <c r="C3" s="436"/>
      <c r="D3" s="436"/>
      <c r="E3" s="436"/>
      <c r="F3" s="436"/>
      <c r="G3" s="436" t="s">
        <v>3</v>
      </c>
      <c r="H3" s="436"/>
      <c r="I3" s="436"/>
      <c r="J3" s="436"/>
      <c r="K3" s="436"/>
      <c r="L3" s="436"/>
      <c r="M3" s="436"/>
      <c r="N3" s="436"/>
      <c r="O3" s="436"/>
      <c r="P3" s="436"/>
    </row>
    <row r="4" spans="1:16" s="433" customFormat="1" ht="15" customHeight="1" thickBot="1">
      <c r="A4" s="437"/>
      <c r="B4" s="437"/>
      <c r="C4" s="438"/>
      <c r="D4" s="335"/>
      <c r="E4" s="439"/>
      <c r="F4" s="439"/>
      <c r="G4" s="437"/>
      <c r="H4" s="437"/>
      <c r="I4" s="439"/>
      <c r="J4" s="344"/>
      <c r="K4" s="335"/>
      <c r="L4" s="335"/>
      <c r="M4" s="335"/>
      <c r="N4" s="439"/>
      <c r="O4" s="439"/>
      <c r="P4" s="439"/>
    </row>
    <row r="5" spans="1:16" s="433" customFormat="1" ht="24.95" customHeight="1" thickTop="1">
      <c r="A5" s="440" t="s">
        <v>4</v>
      </c>
      <c r="B5" s="440" t="s">
        <v>5</v>
      </c>
      <c r="C5" s="441" t="s">
        <v>6</v>
      </c>
      <c r="D5" s="441" t="s">
        <v>7</v>
      </c>
      <c r="E5" s="441" t="s">
        <v>8</v>
      </c>
      <c r="F5" s="442" t="s">
        <v>9</v>
      </c>
      <c r="G5" s="443" t="s">
        <v>10</v>
      </c>
      <c r="H5" s="443" t="s">
        <v>5</v>
      </c>
      <c r="I5" s="442" t="s">
        <v>11</v>
      </c>
      <c r="J5" s="444"/>
      <c r="K5" s="442" t="s">
        <v>12</v>
      </c>
      <c r="L5" s="444"/>
      <c r="M5" s="442" t="s">
        <v>13</v>
      </c>
      <c r="N5" s="444"/>
      <c r="O5" s="442" t="s">
        <v>14</v>
      </c>
      <c r="P5" s="444"/>
    </row>
    <row r="6" spans="1:16" s="433" customFormat="1" ht="24.95" customHeight="1">
      <c r="A6" s="440"/>
      <c r="B6" s="440"/>
      <c r="C6" s="441"/>
      <c r="D6" s="441"/>
      <c r="E6" s="441"/>
      <c r="F6" s="441"/>
      <c r="G6" s="440"/>
      <c r="H6" s="440"/>
      <c r="I6" s="393"/>
      <c r="J6" s="445"/>
      <c r="K6" s="393"/>
      <c r="L6" s="445"/>
      <c r="M6" s="393"/>
      <c r="N6" s="445"/>
      <c r="O6" s="393"/>
      <c r="P6" s="445"/>
    </row>
    <row r="7" spans="1:16" s="433" customFormat="1" ht="50.1" customHeight="1">
      <c r="A7" s="440"/>
      <c r="B7" s="440"/>
      <c r="C7" s="446"/>
      <c r="D7" s="446"/>
      <c r="E7" s="446"/>
      <c r="F7" s="446"/>
      <c r="G7" s="440"/>
      <c r="H7" s="440"/>
      <c r="I7" s="447" t="s">
        <v>15</v>
      </c>
      <c r="J7" s="372" t="s">
        <v>16</v>
      </c>
      <c r="K7" s="447" t="s">
        <v>15</v>
      </c>
      <c r="L7" s="372" t="s">
        <v>17</v>
      </c>
      <c r="M7" s="447" t="s">
        <v>18</v>
      </c>
      <c r="N7" s="372" t="s">
        <v>17</v>
      </c>
      <c r="O7" s="447" t="s">
        <v>18</v>
      </c>
      <c r="P7" s="447" t="s">
        <v>17</v>
      </c>
    </row>
    <row r="8" spans="1:16" s="433" customFormat="1" ht="49.5" customHeight="1">
      <c r="A8" s="448"/>
      <c r="B8" s="448" t="s">
        <v>19</v>
      </c>
      <c r="C8" s="445"/>
      <c r="D8" s="445"/>
      <c r="E8" s="445"/>
      <c r="F8" s="445"/>
      <c r="G8" s="448"/>
      <c r="H8" s="448" t="s">
        <v>19</v>
      </c>
      <c r="I8" s="445"/>
      <c r="J8" s="373"/>
      <c r="K8" s="445"/>
      <c r="L8" s="373"/>
      <c r="M8" s="445"/>
      <c r="N8" s="373"/>
      <c r="O8" s="445"/>
      <c r="P8" s="445"/>
    </row>
    <row r="9" spans="1:16" s="433" customFormat="1" ht="15" customHeight="1">
      <c r="A9" s="449" t="s">
        <v>20</v>
      </c>
      <c r="B9" s="450"/>
      <c r="C9" s="451" t="s">
        <v>21</v>
      </c>
      <c r="D9" s="38" t="s">
        <v>22</v>
      </c>
      <c r="E9" s="38" t="s">
        <v>23</v>
      </c>
      <c r="F9" s="38" t="s">
        <v>24</v>
      </c>
      <c r="G9" s="449" t="s">
        <v>20</v>
      </c>
      <c r="H9" s="450"/>
      <c r="I9" s="450" t="s">
        <v>21</v>
      </c>
      <c r="J9" s="450"/>
      <c r="K9" s="377" t="s">
        <v>22</v>
      </c>
      <c r="L9" s="377"/>
      <c r="M9" s="452" t="s">
        <v>23</v>
      </c>
      <c r="N9" s="452"/>
      <c r="O9" s="452" t="s">
        <v>24</v>
      </c>
      <c r="P9" s="452"/>
    </row>
    <row r="10" spans="1:16" s="341" customFormat="1" ht="15" customHeight="1">
      <c r="A10" s="375" t="s">
        <v>25</v>
      </c>
      <c r="B10" s="375"/>
      <c r="C10" s="366">
        <v>100</v>
      </c>
      <c r="D10" s="366">
        <v>28.92</v>
      </c>
      <c r="E10" s="366">
        <v>65.89</v>
      </c>
      <c r="F10" s="366">
        <v>5.19</v>
      </c>
      <c r="G10" s="375" t="s">
        <v>26</v>
      </c>
      <c r="H10" s="375"/>
      <c r="I10" s="376">
        <v>100</v>
      </c>
      <c r="J10" s="376"/>
      <c r="K10" s="374">
        <v>28.92</v>
      </c>
      <c r="L10" s="374"/>
      <c r="M10" s="374">
        <v>65.89</v>
      </c>
      <c r="N10" s="374"/>
      <c r="O10" s="374">
        <v>5.19</v>
      </c>
      <c r="P10" s="374"/>
    </row>
    <row r="11" spans="1:16" s="433" customFormat="1" ht="15" customHeight="1">
      <c r="A11" s="375" t="s">
        <v>27</v>
      </c>
      <c r="B11" s="375"/>
      <c r="C11" s="366">
        <v>100</v>
      </c>
      <c r="D11" s="366">
        <v>25.135146341589799</v>
      </c>
      <c r="E11" s="366">
        <v>68.251105271614193</v>
      </c>
      <c r="F11" s="366">
        <v>6.6137483867958302</v>
      </c>
      <c r="G11" s="375" t="s">
        <v>27</v>
      </c>
      <c r="H11" s="375"/>
      <c r="I11" s="376">
        <v>100</v>
      </c>
      <c r="J11" s="376"/>
      <c r="K11" s="374">
        <v>25.14</v>
      </c>
      <c r="L11" s="374"/>
      <c r="M11" s="374">
        <v>68.25</v>
      </c>
      <c r="N11" s="374"/>
      <c r="O11" s="374">
        <v>6.61</v>
      </c>
      <c r="P11" s="374"/>
    </row>
    <row r="12" spans="1:16" s="455" customFormat="1" ht="15" customHeight="1">
      <c r="A12" s="453"/>
      <c r="B12" s="454"/>
      <c r="C12" s="342"/>
      <c r="D12" s="342"/>
      <c r="E12" s="342"/>
      <c r="F12" s="342"/>
      <c r="G12" s="453"/>
      <c r="H12" s="454"/>
      <c r="I12" s="342"/>
      <c r="J12" s="342"/>
      <c r="K12" s="345"/>
      <c r="L12" s="346"/>
      <c r="M12" s="345"/>
      <c r="O12" s="342"/>
    </row>
    <row r="13" spans="1:16" s="433" customFormat="1" ht="15" hidden="1" customHeight="1">
      <c r="A13" s="456">
        <v>2015</v>
      </c>
      <c r="B13" s="54"/>
      <c r="C13" s="457">
        <v>100.00002995902237</v>
      </c>
      <c r="D13" s="457">
        <v>100.00000000000016</v>
      </c>
      <c r="E13" s="457">
        <v>100.00004389529255</v>
      </c>
      <c r="F13" s="457">
        <v>100</v>
      </c>
      <c r="G13" s="456">
        <v>2015</v>
      </c>
      <c r="H13" s="54"/>
      <c r="I13" s="327"/>
      <c r="J13" s="319"/>
      <c r="K13" s="327"/>
      <c r="M13" s="327"/>
      <c r="O13" s="327"/>
      <c r="P13" s="458"/>
    </row>
    <row r="14" spans="1:16" s="433" customFormat="1" ht="15" hidden="1" customHeight="1">
      <c r="A14" s="456">
        <v>2016</v>
      </c>
      <c r="B14" s="54"/>
      <c r="C14" s="457">
        <v>104.12458551766453</v>
      </c>
      <c r="D14" s="457">
        <v>102.38037317999256</v>
      </c>
      <c r="E14" s="457">
        <v>104.33322849204023</v>
      </c>
      <c r="F14" s="457">
        <v>108.60025</v>
      </c>
      <c r="G14" s="456">
        <v>2016</v>
      </c>
      <c r="H14" s="54"/>
      <c r="I14" s="327">
        <v>4.1245543229660058</v>
      </c>
      <c r="J14" s="319"/>
      <c r="K14" s="327">
        <v>2.3803731799924037</v>
      </c>
      <c r="L14" s="313"/>
      <c r="M14" s="327">
        <v>4.3331826946844529</v>
      </c>
      <c r="O14" s="327">
        <v>8.6002500000000026</v>
      </c>
      <c r="P14" s="458"/>
    </row>
    <row r="15" spans="1:16" s="433" customFormat="1" ht="15" hidden="1" customHeight="1">
      <c r="A15" s="456">
        <v>2017</v>
      </c>
      <c r="B15" s="54"/>
      <c r="C15" s="457">
        <v>108.72238932732108</v>
      </c>
      <c r="D15" s="457">
        <v>102.7387222450589</v>
      </c>
      <c r="E15" s="457">
        <v>110.71484903926203</v>
      </c>
      <c r="F15" s="457">
        <v>110.90160289578166</v>
      </c>
      <c r="G15" s="456">
        <v>2017</v>
      </c>
      <c r="H15" s="54"/>
      <c r="I15" s="327">
        <v>4.4156754975764727</v>
      </c>
      <c r="J15" s="319"/>
      <c r="K15" s="327">
        <v>0.35001734603596901</v>
      </c>
      <c r="L15" s="313"/>
      <c r="M15" s="327">
        <v>6.1165753609442532</v>
      </c>
      <c r="O15" s="327">
        <v>2.1191046022285036</v>
      </c>
      <c r="P15" s="458"/>
    </row>
    <row r="16" spans="1:16" s="433" customFormat="1" ht="15" hidden="1" customHeight="1">
      <c r="A16" s="456">
        <v>2018</v>
      </c>
      <c r="B16" s="54"/>
      <c r="C16" s="457">
        <v>112.15967911586226</v>
      </c>
      <c r="D16" s="457">
        <v>100.63237900763058</v>
      </c>
      <c r="E16" s="457">
        <v>116.00588076354073</v>
      </c>
      <c r="F16" s="457">
        <v>116.27729291058132</v>
      </c>
      <c r="G16" s="456">
        <v>2018</v>
      </c>
      <c r="H16" s="54"/>
      <c r="I16" s="327">
        <v>3.1615289268458042</v>
      </c>
      <c r="J16" s="319"/>
      <c r="K16" s="327">
        <v>-2.0501941151303527</v>
      </c>
      <c r="L16" s="320"/>
      <c r="M16" s="327">
        <v>4.7789720802512932</v>
      </c>
      <c r="N16" s="458"/>
      <c r="O16" s="327">
        <v>4.8472608821095093</v>
      </c>
      <c r="P16" s="458"/>
    </row>
    <row r="17" spans="1:16" s="433" customFormat="1" ht="15" hidden="1" customHeight="1">
      <c r="A17" s="456">
        <v>2019</v>
      </c>
      <c r="B17" s="54"/>
      <c r="C17" s="457">
        <v>114.88637920525059</v>
      </c>
      <c r="D17" s="457">
        <v>99.334490695599413</v>
      </c>
      <c r="E17" s="457">
        <v>120.12851248012009</v>
      </c>
      <c r="F17" s="457">
        <v>119.89376709640935</v>
      </c>
      <c r="G17" s="456">
        <v>2019</v>
      </c>
      <c r="H17" s="54"/>
      <c r="I17" s="327">
        <v>2.4310876340611003</v>
      </c>
      <c r="J17" s="319"/>
      <c r="K17" s="327">
        <v>-1.2897323156125964</v>
      </c>
      <c r="L17" s="320"/>
      <c r="M17" s="327">
        <v>3.5538126941880392</v>
      </c>
      <c r="N17" s="458"/>
      <c r="O17" s="327">
        <v>3.1102153269160908</v>
      </c>
      <c r="P17" s="458"/>
    </row>
    <row r="18" spans="1:16" s="433" customFormat="1" ht="15" hidden="1" customHeight="1">
      <c r="A18" s="456">
        <v>2020</v>
      </c>
      <c r="B18" s="54"/>
      <c r="C18" s="457">
        <v>110.20522833375354</v>
      </c>
      <c r="D18" s="457">
        <v>90.477610462385314</v>
      </c>
      <c r="E18" s="457">
        <v>116.94066750998535</v>
      </c>
      <c r="F18" s="457">
        <v>115.67193069159019</v>
      </c>
      <c r="G18" s="456">
        <v>2020</v>
      </c>
      <c r="H18" s="54"/>
      <c r="I18" s="327">
        <v>-4.0745916999733538</v>
      </c>
      <c r="J18" s="319"/>
      <c r="K18" s="327">
        <v>-8.9162184969117391</v>
      </c>
      <c r="L18" s="320"/>
      <c r="M18" s="327">
        <v>-2.6536955334915149</v>
      </c>
      <c r="N18" s="458"/>
      <c r="O18" s="327">
        <v>-3.5213143327327998</v>
      </c>
      <c r="P18" s="458"/>
    </row>
    <row r="19" spans="1:16" s="433" customFormat="1" ht="15" hidden="1" customHeight="1">
      <c r="A19" s="456">
        <v>2021</v>
      </c>
      <c r="B19" s="54"/>
      <c r="C19" s="457">
        <v>118.32164274972592</v>
      </c>
      <c r="D19" s="457">
        <v>91.813461085915222</v>
      </c>
      <c r="E19" s="457">
        <v>128.05963586721739</v>
      </c>
      <c r="F19" s="457">
        <v>118.57236773594782</v>
      </c>
      <c r="G19" s="456">
        <v>2021</v>
      </c>
      <c r="H19" s="54"/>
      <c r="I19" s="327">
        <v>7.3648179298645005</v>
      </c>
      <c r="J19" s="319"/>
      <c r="K19" s="327">
        <v>1.4764433064744509</v>
      </c>
      <c r="L19" s="320"/>
      <c r="M19" s="327">
        <v>9.5082135188621351</v>
      </c>
      <c r="N19" s="458"/>
      <c r="O19" s="327">
        <v>2.5074683434574041</v>
      </c>
      <c r="P19" s="458"/>
    </row>
    <row r="20" spans="1:16" s="433" customFormat="1" ht="15" hidden="1" customHeight="1">
      <c r="A20" s="456">
        <v>2022</v>
      </c>
      <c r="B20" s="54"/>
      <c r="C20" s="457">
        <v>126.47587013750461</v>
      </c>
      <c r="D20" s="457">
        <v>94.482564430650044</v>
      </c>
      <c r="E20" s="457">
        <v>138.50138203579641</v>
      </c>
      <c r="F20" s="457">
        <v>123.96624070323325</v>
      </c>
      <c r="G20" s="456">
        <v>2022</v>
      </c>
      <c r="H20" s="54"/>
      <c r="I20" s="327">
        <v>6.8915772282054348</v>
      </c>
      <c r="J20" s="319"/>
      <c r="K20" s="327">
        <v>2.9070937019106395</v>
      </c>
      <c r="L20" s="320"/>
      <c r="M20" s="327">
        <v>8.1538152891562561</v>
      </c>
      <c r="N20" s="458"/>
      <c r="O20" s="327">
        <v>4.5490134592717197</v>
      </c>
      <c r="P20" s="458"/>
    </row>
    <row r="21" spans="1:16" s="433" customFormat="1" ht="15" customHeight="1">
      <c r="A21" s="456">
        <v>2023</v>
      </c>
      <c r="B21" s="54"/>
      <c r="C21" s="457">
        <v>127.38988976564775</v>
      </c>
      <c r="D21" s="457">
        <v>94.689925046788574</v>
      </c>
      <c r="E21" s="457">
        <v>139.52969874546932</v>
      </c>
      <c r="F21" s="457">
        <v>126.38637682599541</v>
      </c>
      <c r="G21" s="456">
        <v>2023</v>
      </c>
      <c r="H21" s="457"/>
      <c r="I21" s="327">
        <v>0.72268301230063514</v>
      </c>
      <c r="J21" s="319"/>
      <c r="K21" s="327">
        <v>0.21946971633136059</v>
      </c>
      <c r="L21" s="320"/>
      <c r="M21" s="327">
        <v>0.74245952968693985</v>
      </c>
      <c r="N21" s="458"/>
      <c r="O21" s="327">
        <v>1.9522541855212125</v>
      </c>
      <c r="P21" s="457"/>
    </row>
    <row r="22" spans="1:16" s="433" customFormat="1" ht="15" customHeight="1">
      <c r="A22" s="456">
        <v>2024</v>
      </c>
      <c r="B22" s="54"/>
      <c r="C22" s="457">
        <v>132.131099435001</v>
      </c>
      <c r="D22" s="457">
        <v>95.3302233113386</v>
      </c>
      <c r="E22" s="457">
        <v>145.58035213444401</v>
      </c>
      <c r="F22" s="457">
        <v>133.19994037652401</v>
      </c>
      <c r="G22" s="456">
        <v>2024</v>
      </c>
      <c r="H22" s="457"/>
      <c r="I22" s="327">
        <v>3.7218100102570162</v>
      </c>
      <c r="J22" s="319"/>
      <c r="K22" s="327">
        <v>0.67620527129325581</v>
      </c>
      <c r="L22" s="320"/>
      <c r="M22" s="327">
        <v>4.3364627340107091</v>
      </c>
      <c r="N22" s="458"/>
      <c r="O22" s="327">
        <v>5.3910585314976629</v>
      </c>
      <c r="P22" s="457"/>
    </row>
    <row r="23" spans="1:16" s="433" customFormat="1" hidden="1">
      <c r="A23" s="456">
        <v>2025</v>
      </c>
      <c r="B23" s="54"/>
      <c r="C23" s="457">
        <v>136.85982413500699</v>
      </c>
      <c r="D23" s="457">
        <v>95.916796252229105</v>
      </c>
      <c r="E23" s="457">
        <v>152.19380048115499</v>
      </c>
      <c r="F23" s="457">
        <v>134.22110319926901</v>
      </c>
      <c r="G23" s="456">
        <v>2025</v>
      </c>
      <c r="H23" s="457"/>
      <c r="I23" s="327">
        <v>3.5788128004884783</v>
      </c>
      <c r="J23" s="319"/>
      <c r="K23" s="327">
        <v>0.61530637453226689</v>
      </c>
      <c r="L23" s="320"/>
      <c r="M23" s="327">
        <v>4.5428165612647007</v>
      </c>
      <c r="N23" s="458"/>
      <c r="O23" s="327">
        <v>0.7666390989803773</v>
      </c>
      <c r="P23" s="457"/>
    </row>
    <row r="24" spans="1:16" s="433" customFormat="1" ht="15" customHeight="1">
      <c r="A24" s="456"/>
      <c r="B24" s="431"/>
      <c r="C24" s="343"/>
      <c r="D24" s="343"/>
      <c r="E24" s="343"/>
      <c r="F24" s="343"/>
      <c r="G24" s="456"/>
      <c r="H24" s="431"/>
      <c r="I24" s="327"/>
      <c r="J24" s="319"/>
      <c r="K24" s="327"/>
      <c r="L24" s="458"/>
      <c r="M24" s="458"/>
      <c r="N24" s="458"/>
      <c r="O24" s="327"/>
      <c r="P24" s="458"/>
    </row>
    <row r="25" spans="1:16" s="455" customFormat="1" ht="15" hidden="1" customHeight="1">
      <c r="A25" s="453">
        <v>2015</v>
      </c>
      <c r="B25" s="454" t="s">
        <v>28</v>
      </c>
      <c r="C25" s="457">
        <v>97.833490507176407</v>
      </c>
      <c r="D25" s="457">
        <v>103.74730524158322</v>
      </c>
      <c r="E25" s="457">
        <v>95.740627214487759</v>
      </c>
      <c r="F25" s="457">
        <v>96.955869294737909</v>
      </c>
      <c r="G25" s="453">
        <v>2015</v>
      </c>
      <c r="H25" s="454" t="s">
        <v>28</v>
      </c>
      <c r="I25" s="327"/>
      <c r="J25" s="347"/>
      <c r="K25" s="327"/>
      <c r="L25" s="459"/>
      <c r="M25" s="327"/>
      <c r="N25" s="459"/>
      <c r="O25" s="327"/>
      <c r="P25" s="457"/>
    </row>
    <row r="26" spans="1:16" s="455" customFormat="1" ht="15" hidden="1" customHeight="1">
      <c r="A26" s="453"/>
      <c r="B26" s="454" t="s">
        <v>29</v>
      </c>
      <c r="C26" s="457">
        <v>99.540977840140599</v>
      </c>
      <c r="D26" s="457">
        <v>98.809917546435443</v>
      </c>
      <c r="E26" s="457">
        <v>99.674092112344098</v>
      </c>
      <c r="F26" s="457">
        <v>100.94564441016171</v>
      </c>
      <c r="G26" s="453"/>
      <c r="H26" s="454" t="s">
        <v>29</v>
      </c>
      <c r="I26" s="342"/>
      <c r="J26" s="347"/>
      <c r="K26" s="327"/>
      <c r="L26" s="459"/>
      <c r="M26" s="342"/>
      <c r="N26" s="459"/>
      <c r="O26" s="342"/>
      <c r="P26" s="457"/>
    </row>
    <row r="27" spans="1:16" s="455" customFormat="1" ht="15" hidden="1" customHeight="1">
      <c r="A27" s="453"/>
      <c r="B27" s="454" t="s">
        <v>30</v>
      </c>
      <c r="C27" s="457">
        <v>100.05245224842083</v>
      </c>
      <c r="D27" s="457">
        <v>96.058884580010044</v>
      </c>
      <c r="E27" s="457">
        <v>101.45358489210032</v>
      </c>
      <c r="F27" s="457">
        <v>100.77066164035733</v>
      </c>
      <c r="G27" s="453"/>
      <c r="H27" s="454" t="s">
        <v>30</v>
      </c>
      <c r="I27" s="342"/>
      <c r="J27" s="347"/>
      <c r="K27" s="327"/>
      <c r="L27" s="459"/>
      <c r="M27" s="342"/>
      <c r="N27" s="459"/>
      <c r="O27" s="342"/>
      <c r="P27" s="457"/>
    </row>
    <row r="28" spans="1:16" s="455" customFormat="1" ht="15" hidden="1" customHeight="1">
      <c r="A28" s="453"/>
      <c r="B28" s="454" t="s">
        <v>31</v>
      </c>
      <c r="C28" s="457">
        <v>102.57319924035168</v>
      </c>
      <c r="D28" s="457">
        <v>101.38389263197196</v>
      </c>
      <c r="E28" s="457">
        <v>103.13187136223799</v>
      </c>
      <c r="F28" s="457">
        <v>101.3278246547431</v>
      </c>
      <c r="G28" s="453"/>
      <c r="H28" s="454" t="s">
        <v>31</v>
      </c>
      <c r="I28" s="342"/>
      <c r="J28" s="347"/>
      <c r="K28" s="327"/>
      <c r="L28" s="459"/>
      <c r="M28" s="342"/>
      <c r="N28" s="459"/>
      <c r="O28" s="342"/>
      <c r="P28" s="459"/>
    </row>
    <row r="29" spans="1:16" s="455" customFormat="1" ht="15" hidden="1" customHeight="1">
      <c r="A29" s="453"/>
      <c r="B29" s="454"/>
      <c r="C29" s="457"/>
      <c r="D29" s="457"/>
      <c r="E29" s="457"/>
      <c r="F29" s="457"/>
      <c r="G29" s="453"/>
      <c r="H29" s="454"/>
      <c r="I29" s="342"/>
      <c r="J29" s="347"/>
      <c r="K29" s="342"/>
      <c r="L29" s="459"/>
      <c r="M29" s="342"/>
      <c r="N29" s="459"/>
      <c r="O29" s="342"/>
      <c r="P29" s="459"/>
    </row>
    <row r="30" spans="1:16" s="455" customFormat="1" ht="15" hidden="1" customHeight="1">
      <c r="A30" s="453">
        <v>2016</v>
      </c>
      <c r="B30" s="454" t="s">
        <v>28</v>
      </c>
      <c r="C30" s="457">
        <v>101.09147634127635</v>
      </c>
      <c r="D30" s="457">
        <v>103.1339635799004</v>
      </c>
      <c r="E30" s="457">
        <v>99.926518894014009</v>
      </c>
      <c r="F30" s="457">
        <v>105.351</v>
      </c>
      <c r="G30" s="453">
        <v>2016</v>
      </c>
      <c r="H30" s="454" t="s">
        <v>28</v>
      </c>
      <c r="I30" s="327">
        <v>3.3301334923350794</v>
      </c>
      <c r="J30" s="347"/>
      <c r="K30" s="327">
        <v>-0.59118804122633151</v>
      </c>
      <c r="L30" s="459"/>
      <c r="M30" s="327">
        <v>4.3721164163136308</v>
      </c>
      <c r="N30" s="459"/>
      <c r="O30" s="327">
        <v>8.6587132541110918</v>
      </c>
      <c r="P30" s="459"/>
    </row>
    <row r="31" spans="1:16" s="455" customFormat="1" ht="15" hidden="1" customHeight="1">
      <c r="A31" s="453"/>
      <c r="B31" s="454" t="s">
        <v>29</v>
      </c>
      <c r="C31" s="457">
        <v>103.22749406733413</v>
      </c>
      <c r="D31" s="457">
        <v>101.28073335429764</v>
      </c>
      <c r="E31" s="457">
        <v>103.24681388997867</v>
      </c>
      <c r="F31" s="457">
        <v>110.42666666666666</v>
      </c>
      <c r="G31" s="453"/>
      <c r="H31" s="454" t="s">
        <v>29</v>
      </c>
      <c r="I31" s="327">
        <v>3.7035161871866933</v>
      </c>
      <c r="J31" s="347"/>
      <c r="K31" s="327">
        <v>2.500574708708811</v>
      </c>
      <c r="L31" s="459"/>
      <c r="M31" s="327">
        <v>3.5844036317960217</v>
      </c>
      <c r="N31" s="459"/>
      <c r="O31" s="327">
        <v>9.3922053912318688</v>
      </c>
      <c r="P31" s="459"/>
    </row>
    <row r="32" spans="1:16" s="455" customFormat="1" ht="15" hidden="1" customHeight="1">
      <c r="A32" s="453"/>
      <c r="B32" s="454" t="s">
        <v>30</v>
      </c>
      <c r="C32" s="457">
        <v>104.00153956647233</v>
      </c>
      <c r="D32" s="457">
        <v>98.205162605253591</v>
      </c>
      <c r="E32" s="457">
        <v>105.60182909937167</v>
      </c>
      <c r="F32" s="457">
        <v>109.51600000000001</v>
      </c>
      <c r="G32" s="453"/>
      <c r="H32" s="454" t="s">
        <v>30</v>
      </c>
      <c r="I32" s="327">
        <v>3.947017018879535</v>
      </c>
      <c r="J32" s="347"/>
      <c r="K32" s="327">
        <v>2.2343357770887309</v>
      </c>
      <c r="L32" s="459"/>
      <c r="M32" s="327">
        <v>4.0888098845232008</v>
      </c>
      <c r="N32" s="459"/>
      <c r="O32" s="327">
        <v>8.6784568219409977</v>
      </c>
      <c r="P32" s="459"/>
    </row>
    <row r="33" spans="1:16" s="455" customFormat="1" ht="15" hidden="1" customHeight="1">
      <c r="A33" s="453"/>
      <c r="B33" s="454" t="s">
        <v>31</v>
      </c>
      <c r="C33" s="457">
        <v>108.17783209557534</v>
      </c>
      <c r="D33" s="457">
        <v>106.90163318051867</v>
      </c>
      <c r="E33" s="457">
        <v>108.55775208479668</v>
      </c>
      <c r="F33" s="457">
        <v>109.10733333333333</v>
      </c>
      <c r="G33" s="453"/>
      <c r="H33" s="454" t="s">
        <v>31</v>
      </c>
      <c r="I33" s="327">
        <v>5.4640324146376145</v>
      </c>
      <c r="J33" s="347"/>
      <c r="K33" s="327">
        <v>5.4424232541320521</v>
      </c>
      <c r="L33" s="459"/>
      <c r="M33" s="327">
        <v>5.2611095395534306</v>
      </c>
      <c r="N33" s="459"/>
      <c r="O33" s="327">
        <v>7.6775640897231767</v>
      </c>
      <c r="P33" s="459"/>
    </row>
    <row r="34" spans="1:16" s="455" customFormat="1" ht="15" hidden="1" customHeight="1">
      <c r="A34" s="453"/>
      <c r="B34" s="454"/>
      <c r="C34" s="457"/>
      <c r="D34" s="457"/>
      <c r="E34" s="457"/>
      <c r="F34" s="457"/>
      <c r="G34" s="453"/>
      <c r="H34" s="454"/>
      <c r="I34" s="327"/>
      <c r="J34" s="347"/>
      <c r="K34" s="327"/>
      <c r="L34" s="459"/>
      <c r="M34" s="327"/>
      <c r="N34" s="459"/>
      <c r="O34" s="327"/>
      <c r="P34" s="459"/>
    </row>
    <row r="35" spans="1:16" s="455" customFormat="1" ht="15" hidden="1" customHeight="1">
      <c r="A35" s="453">
        <v>2017</v>
      </c>
      <c r="B35" s="454" t="s">
        <v>28</v>
      </c>
      <c r="C35" s="457">
        <v>105.59435585140206</v>
      </c>
      <c r="D35" s="457">
        <v>104.93349258658161</v>
      </c>
      <c r="E35" s="457">
        <v>105.83140616010517</v>
      </c>
      <c r="F35" s="457">
        <v>105.65966666666667</v>
      </c>
      <c r="G35" s="453">
        <v>2017</v>
      </c>
      <c r="H35" s="454" t="s">
        <v>28</v>
      </c>
      <c r="I35" s="327">
        <v>4.4542622910406067</v>
      </c>
      <c r="J35" s="347"/>
      <c r="K35" s="327">
        <v>1.744846163395124</v>
      </c>
      <c r="L35" s="459"/>
      <c r="M35" s="327">
        <v>5.9092294332339463</v>
      </c>
      <c r="N35" s="459"/>
      <c r="O35" s="327">
        <v>0.292988834151231</v>
      </c>
      <c r="P35" s="459"/>
    </row>
    <row r="36" spans="1:16" s="455" customFormat="1" ht="15" hidden="1" customHeight="1">
      <c r="A36" s="453"/>
      <c r="B36" s="454" t="s">
        <v>29</v>
      </c>
      <c r="C36" s="457">
        <v>107.06224249261834</v>
      </c>
      <c r="D36" s="457">
        <v>99.575373278458173</v>
      </c>
      <c r="E36" s="457">
        <v>109.43081090921233</v>
      </c>
      <c r="F36" s="457">
        <v>111.07299999999999</v>
      </c>
      <c r="G36" s="453"/>
      <c r="H36" s="454" t="s">
        <v>29</v>
      </c>
      <c r="I36" s="327">
        <v>3.7148518037092231</v>
      </c>
      <c r="J36" s="347"/>
      <c r="K36" s="327">
        <v>-1.6837951497387138</v>
      </c>
      <c r="L36" s="459"/>
      <c r="M36" s="327">
        <v>5.9895281861418255</v>
      </c>
      <c r="N36" s="459"/>
      <c r="O36" s="327">
        <v>0.58530548176769059</v>
      </c>
      <c r="P36" s="459"/>
    </row>
    <row r="37" spans="1:16" s="455" customFormat="1" ht="15" hidden="1" customHeight="1">
      <c r="A37" s="453"/>
      <c r="B37" s="454" t="s">
        <v>30</v>
      </c>
      <c r="C37" s="457">
        <v>110.00063339833765</v>
      </c>
      <c r="D37" s="457">
        <v>100.20793388351046</v>
      </c>
      <c r="E37" s="457">
        <v>113.24299255481999</v>
      </c>
      <c r="F37" s="457">
        <v>113.75740456860933</v>
      </c>
      <c r="G37" s="453"/>
      <c r="H37" s="454" t="s">
        <v>30</v>
      </c>
      <c r="I37" s="327">
        <v>5.768274062934438</v>
      </c>
      <c r="J37" s="347"/>
      <c r="K37" s="327">
        <v>2.0393747386858223</v>
      </c>
      <c r="L37" s="459"/>
      <c r="M37" s="327">
        <v>7.2358249100571612</v>
      </c>
      <c r="N37" s="459"/>
      <c r="O37" s="327">
        <v>3.8728629320002028</v>
      </c>
      <c r="P37" s="459"/>
    </row>
    <row r="38" spans="1:16" s="455" customFormat="1" ht="15" hidden="1" customHeight="1">
      <c r="A38" s="453"/>
      <c r="B38" s="454" t="s">
        <v>31</v>
      </c>
      <c r="C38" s="457">
        <v>112.23232556692632</v>
      </c>
      <c r="D38" s="457">
        <v>106.23808923168532</v>
      </c>
      <c r="E38" s="457">
        <v>114.35418653291067</v>
      </c>
      <c r="F38" s="457">
        <v>113.11634034785067</v>
      </c>
      <c r="G38" s="453"/>
      <c r="H38" s="454" t="s">
        <v>31</v>
      </c>
      <c r="I38" s="327">
        <v>3.7479892070390548</v>
      </c>
      <c r="J38" s="347"/>
      <c r="K38" s="327">
        <v>-0.620705155844405</v>
      </c>
      <c r="L38" s="459"/>
      <c r="M38" s="327">
        <v>5.3394938056439116</v>
      </c>
      <c r="N38" s="459"/>
      <c r="O38" s="327">
        <v>3.6743698998393199</v>
      </c>
      <c r="P38" s="459"/>
    </row>
    <row r="39" spans="1:16" s="455" customFormat="1" ht="15" hidden="1" customHeight="1">
      <c r="A39" s="453"/>
      <c r="B39" s="454"/>
      <c r="C39" s="457"/>
      <c r="D39" s="457"/>
      <c r="E39" s="457"/>
      <c r="F39" s="457"/>
      <c r="G39" s="453"/>
      <c r="H39" s="454"/>
      <c r="I39" s="327"/>
      <c r="J39" s="347"/>
      <c r="K39" s="327"/>
      <c r="L39" s="459"/>
      <c r="M39" s="327"/>
      <c r="N39" s="459"/>
      <c r="O39" s="327"/>
      <c r="P39" s="459"/>
    </row>
    <row r="40" spans="1:16" s="455" customFormat="1" ht="15" hidden="1" customHeight="1">
      <c r="A40" s="453">
        <v>2018</v>
      </c>
      <c r="B40" s="454" t="s">
        <v>28</v>
      </c>
      <c r="C40" s="457">
        <v>109.17892428864234</v>
      </c>
      <c r="D40" s="457">
        <v>102.5580534673514</v>
      </c>
      <c r="E40" s="457">
        <v>111.38591024741599</v>
      </c>
      <c r="F40" s="457">
        <v>111.565970948627</v>
      </c>
      <c r="G40" s="453">
        <v>2018</v>
      </c>
      <c r="H40" s="454" t="s">
        <v>28</v>
      </c>
      <c r="I40" s="327">
        <v>3.3946591258008851</v>
      </c>
      <c r="J40" s="347"/>
      <c r="K40" s="327">
        <v>-2.2637568431930504</v>
      </c>
      <c r="L40" s="347"/>
      <c r="M40" s="327">
        <v>5.2484458903510927</v>
      </c>
      <c r="N40" s="347"/>
      <c r="O40" s="327">
        <v>5.5899327229504081</v>
      </c>
      <c r="P40" s="347"/>
    </row>
    <row r="41" spans="1:16" s="455" customFormat="1" ht="15" hidden="1" customHeight="1">
      <c r="A41" s="453"/>
      <c r="B41" s="454" t="s">
        <v>29</v>
      </c>
      <c r="C41" s="457">
        <v>110.80643582865601</v>
      </c>
      <c r="D41" s="457">
        <v>99.223224700530125</v>
      </c>
      <c r="E41" s="457">
        <v>114.52575736967999</v>
      </c>
      <c r="F41" s="457">
        <v>116.44588544092399</v>
      </c>
      <c r="G41" s="453"/>
      <c r="H41" s="454" t="s">
        <v>29</v>
      </c>
      <c r="I41" s="327">
        <v>3.497211760995782</v>
      </c>
      <c r="J41" s="347"/>
      <c r="K41" s="327">
        <v>-0.35365027148156969</v>
      </c>
      <c r="L41" s="459"/>
      <c r="M41" s="327">
        <v>4.6558610122103659</v>
      </c>
      <c r="N41" s="459"/>
      <c r="O41" s="327">
        <v>4.8372560756655361</v>
      </c>
      <c r="P41" s="459"/>
    </row>
    <row r="42" spans="1:16" s="455" customFormat="1" ht="15" hidden="1" customHeight="1">
      <c r="A42" s="453"/>
      <c r="B42" s="454" t="s">
        <v>30</v>
      </c>
      <c r="C42" s="457">
        <v>112.65870270041133</v>
      </c>
      <c r="D42" s="457">
        <v>94.617921017229094</v>
      </c>
      <c r="E42" s="457">
        <v>118.63726477271132</v>
      </c>
      <c r="F42" s="457">
        <v>119.52534105706333</v>
      </c>
      <c r="G42" s="453"/>
      <c r="H42" s="454" t="s">
        <v>30</v>
      </c>
      <c r="I42" s="327">
        <v>2.4164127241415088</v>
      </c>
      <c r="J42" s="459"/>
      <c r="K42" s="327">
        <v>-5.5784134545470607</v>
      </c>
      <c r="L42" s="459"/>
      <c r="M42" s="327">
        <v>4.7634490189580703</v>
      </c>
      <c r="N42" s="459"/>
      <c r="O42" s="327">
        <v>5.0703833392886821</v>
      </c>
      <c r="P42" s="459"/>
    </row>
    <row r="43" spans="1:16" s="455" customFormat="1" ht="15" hidden="1" customHeight="1">
      <c r="A43" s="453"/>
      <c r="B43" s="454" t="s">
        <v>31</v>
      </c>
      <c r="C43" s="457">
        <v>115.99465364573933</v>
      </c>
      <c r="D43" s="457">
        <v>106.13031684541166</v>
      </c>
      <c r="E43" s="457">
        <v>119.47459066435567</v>
      </c>
      <c r="F43" s="457">
        <v>117.57197419571101</v>
      </c>
      <c r="G43" s="453"/>
      <c r="H43" s="454" t="s">
        <v>31</v>
      </c>
      <c r="I43" s="327">
        <v>3.3522677711685276</v>
      </c>
      <c r="J43" s="459"/>
      <c r="K43" s="327">
        <v>-0.10144420617226046</v>
      </c>
      <c r="L43" s="459"/>
      <c r="M43" s="327">
        <v>4.4776708983639679</v>
      </c>
      <c r="N43" s="459"/>
      <c r="O43" s="327">
        <v>3.9389833813209947</v>
      </c>
      <c r="P43" s="459"/>
    </row>
    <row r="44" spans="1:16" s="455" customFormat="1" ht="15" hidden="1" customHeight="1">
      <c r="A44" s="453"/>
      <c r="B44" s="454"/>
      <c r="C44" s="457"/>
      <c r="D44" s="457"/>
      <c r="E44" s="457"/>
      <c r="F44" s="457"/>
      <c r="G44" s="453"/>
      <c r="H44" s="454"/>
      <c r="I44" s="327"/>
      <c r="J44" s="347"/>
      <c r="K44" s="347"/>
      <c r="L44" s="347"/>
      <c r="M44" s="347"/>
      <c r="N44" s="459"/>
      <c r="O44" s="327"/>
      <c r="P44" s="459"/>
    </row>
    <row r="45" spans="1:16" s="455" customFormat="1" ht="15" hidden="1" customHeight="1">
      <c r="A45" s="453">
        <v>2019</v>
      </c>
      <c r="B45" s="454" t="s">
        <v>28</v>
      </c>
      <c r="C45" s="319">
        <v>112.67371834639901</v>
      </c>
      <c r="D45" s="319">
        <v>102.6916342919755</v>
      </c>
      <c r="E45" s="319">
        <v>115.85446109968835</v>
      </c>
      <c r="F45" s="319">
        <v>117.78608927856</v>
      </c>
      <c r="G45" s="453">
        <v>2019</v>
      </c>
      <c r="H45" s="454" t="s">
        <v>28</v>
      </c>
      <c r="I45" s="327">
        <v>3.2009786508953937</v>
      </c>
      <c r="J45" s="347"/>
      <c r="K45" s="327">
        <v>0.13024898592351519</v>
      </c>
      <c r="L45" s="347"/>
      <c r="M45" s="327">
        <v>4.0117738790719386</v>
      </c>
      <c r="N45" s="347"/>
      <c r="O45" s="327">
        <v>5.5752827470996351</v>
      </c>
      <c r="P45" s="347"/>
    </row>
    <row r="46" spans="1:16" s="455" customFormat="1" ht="15" hidden="1" customHeight="1">
      <c r="A46" s="453"/>
      <c r="B46" s="454" t="s">
        <v>29</v>
      </c>
      <c r="C46" s="319">
        <v>114.73760824033367</v>
      </c>
      <c r="D46" s="319">
        <v>100.83213497144368</v>
      </c>
      <c r="E46" s="319">
        <v>119.21728517641566</v>
      </c>
      <c r="F46" s="319">
        <v>121.35612482959932</v>
      </c>
      <c r="G46" s="453"/>
      <c r="H46" s="454" t="s">
        <v>29</v>
      </c>
      <c r="I46" s="327">
        <v>3.547783467881402</v>
      </c>
      <c r="J46" s="347"/>
      <c r="K46" s="327">
        <v>1.6215057268794482</v>
      </c>
      <c r="L46" s="347"/>
      <c r="M46" s="327">
        <v>4.0964826729691879</v>
      </c>
      <c r="N46" s="347"/>
      <c r="O46" s="327">
        <v>4.2167564530791708</v>
      </c>
      <c r="P46" s="347"/>
    </row>
    <row r="47" spans="1:16" s="455" customFormat="1" ht="15" hidden="1" customHeight="1">
      <c r="A47" s="453"/>
      <c r="B47" s="454" t="s">
        <v>30</v>
      </c>
      <c r="C47" s="319">
        <v>114.64251305522167</v>
      </c>
      <c r="D47" s="319">
        <v>91.062516868209272</v>
      </c>
      <c r="E47" s="319">
        <v>122.61368109605799</v>
      </c>
      <c r="F47" s="319">
        <v>121.997740825745</v>
      </c>
      <c r="G47" s="453"/>
      <c r="H47" s="454" t="s">
        <v>30</v>
      </c>
      <c r="I47" s="327">
        <v>1.7609028927714689</v>
      </c>
      <c r="J47" s="347"/>
      <c r="K47" s="327">
        <v>-3.7576434895165534</v>
      </c>
      <c r="L47" s="459"/>
      <c r="M47" s="327">
        <v>3.3517430892939188</v>
      </c>
      <c r="N47" s="459"/>
      <c r="O47" s="327">
        <v>2.0685151339591812</v>
      </c>
      <c r="P47" s="459"/>
    </row>
    <row r="48" spans="1:16" s="455" customFormat="1" ht="15" hidden="1" customHeight="1">
      <c r="A48" s="453"/>
      <c r="B48" s="454" t="s">
        <v>31</v>
      </c>
      <c r="C48" s="319">
        <v>117.491677179048</v>
      </c>
      <c r="D48" s="319">
        <v>102.75167665076917</v>
      </c>
      <c r="E48" s="319">
        <v>122.82862254831834</v>
      </c>
      <c r="F48" s="319">
        <v>118.435113451733</v>
      </c>
      <c r="G48" s="453"/>
      <c r="H48" s="454" t="s">
        <v>31</v>
      </c>
      <c r="I48" s="327">
        <v>1.290597011376704</v>
      </c>
      <c r="J48" s="459"/>
      <c r="K48" s="327">
        <v>-3.1834826231262241</v>
      </c>
      <c r="L48" s="459"/>
      <c r="M48" s="327">
        <v>2.8073181630605291</v>
      </c>
      <c r="N48" s="459"/>
      <c r="O48" s="327">
        <v>0.73413690798898301</v>
      </c>
      <c r="P48" s="459"/>
    </row>
    <row r="49" spans="1:16" s="455" customFormat="1" ht="15" hidden="1" customHeight="1">
      <c r="A49" s="453"/>
      <c r="B49" s="454"/>
      <c r="C49" s="319"/>
      <c r="D49" s="319"/>
      <c r="E49" s="319"/>
      <c r="F49" s="319"/>
      <c r="G49" s="453"/>
      <c r="H49" s="454"/>
      <c r="I49" s="327"/>
      <c r="J49" s="459"/>
      <c r="K49" s="327"/>
      <c r="L49" s="459"/>
      <c r="M49" s="327"/>
      <c r="N49" s="459"/>
      <c r="O49" s="327"/>
      <c r="P49" s="459"/>
    </row>
    <row r="50" spans="1:16" s="455" customFormat="1" ht="15" hidden="1" customHeight="1">
      <c r="A50" s="453">
        <v>2020</v>
      </c>
      <c r="B50" s="454" t="s">
        <v>28</v>
      </c>
      <c r="C50" s="319">
        <v>113.07549883547533</v>
      </c>
      <c r="D50" s="319">
        <v>100.48539598184585</v>
      </c>
      <c r="E50" s="319">
        <v>117.31861909894799</v>
      </c>
      <c r="F50" s="319">
        <v>117.13619608740633</v>
      </c>
      <c r="G50" s="453">
        <v>2020</v>
      </c>
      <c r="H50" s="454" t="s">
        <v>28</v>
      </c>
      <c r="I50" s="327">
        <v>0.35658758313195449</v>
      </c>
      <c r="J50" s="459"/>
      <c r="K50" s="327">
        <v>-2.1484109444171651</v>
      </c>
      <c r="L50" s="459"/>
      <c r="M50" s="327">
        <v>1.2637907814355032</v>
      </c>
      <c r="N50" s="459"/>
      <c r="O50" s="327">
        <v>-0.55175716855382007</v>
      </c>
      <c r="P50" s="459"/>
    </row>
    <row r="51" spans="1:16" s="455" customFormat="1" ht="15" hidden="1" customHeight="1">
      <c r="A51" s="453"/>
      <c r="B51" s="454" t="s">
        <v>29</v>
      </c>
      <c r="C51" s="319">
        <v>94.605797703946834</v>
      </c>
      <c r="D51" s="319">
        <v>82.620484965958624</v>
      </c>
      <c r="E51" s="319">
        <v>97.671056141775736</v>
      </c>
      <c r="F51" s="319">
        <v>108.52306638593264</v>
      </c>
      <c r="G51" s="453"/>
      <c r="H51" s="454" t="s">
        <v>29</v>
      </c>
      <c r="I51" s="327">
        <v>-17.545956243238052</v>
      </c>
      <c r="J51" s="459"/>
      <c r="K51" s="327">
        <v>-18.061355152940791</v>
      </c>
      <c r="L51" s="459"/>
      <c r="M51" s="327">
        <v>-18.073074724656067</v>
      </c>
      <c r="N51" s="459"/>
      <c r="O51" s="327">
        <v>-10.574710144779303</v>
      </c>
      <c r="P51" s="459"/>
    </row>
    <row r="52" spans="1:16" s="455" customFormat="1" ht="15" hidden="1" customHeight="1">
      <c r="A52" s="453"/>
      <c r="B52" s="454" t="s">
        <v>30</v>
      </c>
      <c r="C52" s="319">
        <v>115.88141985759633</v>
      </c>
      <c r="D52" s="319">
        <v>86.350133292932114</v>
      </c>
      <c r="E52" s="319">
        <v>126.459668166166</v>
      </c>
      <c r="F52" s="319">
        <v>118.95018954367701</v>
      </c>
      <c r="G52" s="453"/>
      <c r="H52" s="454" t="s">
        <v>30</v>
      </c>
      <c r="I52" s="327">
        <v>1.0806696131808309</v>
      </c>
      <c r="J52" s="459"/>
      <c r="K52" s="327">
        <v>-5.1748883485146564</v>
      </c>
      <c r="L52" s="459"/>
      <c r="M52" s="327">
        <v>3.1366704235027356</v>
      </c>
      <c r="N52" s="459"/>
      <c r="O52" s="327">
        <v>-2.4980391123971231</v>
      </c>
      <c r="P52" s="459"/>
    </row>
    <row r="53" spans="1:16" s="455" customFormat="1" ht="15" hidden="1" customHeight="1">
      <c r="A53" s="453"/>
      <c r="B53" s="454" t="s">
        <v>31</v>
      </c>
      <c r="C53" s="319">
        <v>117.25819693799566</v>
      </c>
      <c r="D53" s="319">
        <v>92.454427608804565</v>
      </c>
      <c r="E53" s="319">
        <v>126.31332663305166</v>
      </c>
      <c r="F53" s="319">
        <v>118.07827074934467</v>
      </c>
      <c r="G53" s="453"/>
      <c r="H53" s="454" t="s">
        <v>31</v>
      </c>
      <c r="I53" s="347">
        <v>-0.19872066401480026</v>
      </c>
      <c r="J53" s="347"/>
      <c r="K53" s="347">
        <v>-10.021490040462055</v>
      </c>
      <c r="L53" s="347"/>
      <c r="M53" s="327">
        <v>2.8370456433006979</v>
      </c>
      <c r="N53" s="327"/>
      <c r="O53" s="327">
        <v>-0.30129806270144854</v>
      </c>
      <c r="P53" s="327"/>
    </row>
    <row r="54" spans="1:16" s="455" customFormat="1" ht="15" hidden="1" customHeight="1">
      <c r="A54" s="453"/>
      <c r="B54" s="454"/>
      <c r="C54" s="319"/>
      <c r="D54" s="319"/>
      <c r="E54" s="319"/>
      <c r="F54" s="319"/>
      <c r="G54" s="453"/>
      <c r="H54" s="454"/>
      <c r="I54" s="347"/>
      <c r="J54" s="347"/>
      <c r="K54" s="347"/>
      <c r="L54" s="347"/>
      <c r="M54" s="327"/>
      <c r="N54" s="327"/>
      <c r="O54" s="327"/>
      <c r="P54" s="327"/>
    </row>
    <row r="55" spans="1:16" s="455" customFormat="1" ht="15" hidden="1" customHeight="1">
      <c r="A55" s="453">
        <v>2021</v>
      </c>
      <c r="B55" s="454" t="s">
        <v>28</v>
      </c>
      <c r="C55" s="319">
        <v>117.68482532082665</v>
      </c>
      <c r="D55" s="319">
        <v>97.149806382195308</v>
      </c>
      <c r="E55" s="319">
        <v>125.30748978213369</v>
      </c>
      <c r="F55" s="319">
        <v>117.06421379934132</v>
      </c>
      <c r="G55" s="453">
        <v>2021</v>
      </c>
      <c r="H55" s="454" t="s">
        <v>28</v>
      </c>
      <c r="I55" s="327">
        <v>4.0763264657871474</v>
      </c>
      <c r="J55" s="459"/>
      <c r="K55" s="327">
        <v>-3.3194769917144669</v>
      </c>
      <c r="L55" s="459"/>
      <c r="M55" s="327">
        <v>6.809550559445114</v>
      </c>
      <c r="N55" s="459"/>
      <c r="O55" s="327">
        <v>-6.1451789002347823E-2</v>
      </c>
      <c r="P55" s="327"/>
    </row>
    <row r="56" spans="1:16" s="455" customFormat="1" ht="15" hidden="1" customHeight="1">
      <c r="A56" s="453"/>
      <c r="B56" s="454" t="s">
        <v>29</v>
      </c>
      <c r="C56" s="457">
        <v>115.84909644937166</v>
      </c>
      <c r="D56" s="457">
        <v>94.878273524625797</v>
      </c>
      <c r="E56" s="457">
        <v>123.37867873212299</v>
      </c>
      <c r="F56" s="457">
        <v>117.84530031344234</v>
      </c>
      <c r="G56" s="453"/>
      <c r="H56" s="454" t="s">
        <v>29</v>
      </c>
      <c r="I56" s="327">
        <v>22.454542174996718</v>
      </c>
      <c r="J56" s="459"/>
      <c r="K56" s="327">
        <v>14.836258300490044</v>
      </c>
      <c r="L56" s="459"/>
      <c r="M56" s="327">
        <v>26.320614935330482</v>
      </c>
      <c r="N56" s="459"/>
      <c r="O56" s="327">
        <v>8.5900944729645943</v>
      </c>
      <c r="P56" s="327"/>
    </row>
    <row r="57" spans="1:16" s="455" customFormat="1" ht="15" hidden="1" customHeight="1">
      <c r="A57" s="453"/>
      <c r="B57" s="454" t="s">
        <v>30</v>
      </c>
      <c r="C57" s="457">
        <v>114.44364454478966</v>
      </c>
      <c r="D57" s="457">
        <v>83.795646370761361</v>
      </c>
      <c r="E57" s="457">
        <v>125.62016546273099</v>
      </c>
      <c r="F57" s="457">
        <v>115.58248639356566</v>
      </c>
      <c r="G57" s="453"/>
      <c r="H57" s="454" t="s">
        <v>30</v>
      </c>
      <c r="I57" s="327">
        <v>-1.2407298034262197</v>
      </c>
      <c r="J57" s="459"/>
      <c r="K57" s="327">
        <v>-2.9582894950549417</v>
      </c>
      <c r="L57" s="459"/>
      <c r="M57" s="327">
        <v>-0.66385015523835023</v>
      </c>
      <c r="N57" s="459"/>
      <c r="O57" s="327">
        <v>-2.8311877122942946</v>
      </c>
      <c r="P57" s="327"/>
    </row>
    <row r="58" spans="1:16" s="455" customFormat="1" ht="15" hidden="1" customHeight="1">
      <c r="A58" s="453"/>
      <c r="B58" s="454" t="s">
        <v>31</v>
      </c>
      <c r="C58" s="457">
        <v>125.30900468391566</v>
      </c>
      <c r="D58" s="457">
        <v>91.430118066078364</v>
      </c>
      <c r="E58" s="457">
        <v>137.93220949188199</v>
      </c>
      <c r="F58" s="457">
        <v>123.79747043744202</v>
      </c>
      <c r="G58" s="453"/>
      <c r="H58" s="454" t="s">
        <v>31</v>
      </c>
      <c r="I58" s="347">
        <v>6.8658805577380235</v>
      </c>
      <c r="J58" s="347"/>
      <c r="K58" s="347">
        <v>-1.1079075055878178</v>
      </c>
      <c r="L58" s="347"/>
      <c r="M58" s="327">
        <v>9.1984616101386791</v>
      </c>
      <c r="N58" s="327"/>
      <c r="O58" s="327">
        <v>4.8435666035777274</v>
      </c>
      <c r="P58" s="327"/>
    </row>
    <row r="59" spans="1:16" s="455" customFormat="1" ht="15" hidden="1" customHeight="1">
      <c r="A59" s="453"/>
      <c r="B59" s="454"/>
      <c r="C59" s="457"/>
      <c r="D59" s="457"/>
      <c r="E59" s="457"/>
      <c r="F59" s="457"/>
      <c r="G59" s="453"/>
      <c r="H59" s="454"/>
      <c r="I59" s="347"/>
      <c r="J59" s="347"/>
      <c r="K59" s="347"/>
      <c r="L59" s="347"/>
      <c r="M59" s="327"/>
      <c r="N59" s="327"/>
      <c r="O59" s="327"/>
      <c r="P59" s="327"/>
    </row>
    <row r="60" spans="1:16" s="455" customFormat="1" ht="15" hidden="1" customHeight="1">
      <c r="A60" s="453">
        <v>2022</v>
      </c>
      <c r="B60" s="454" t="s">
        <v>28</v>
      </c>
      <c r="C60" s="457">
        <v>122.93126918754133</v>
      </c>
      <c r="D60" s="457">
        <v>95.682485277950363</v>
      </c>
      <c r="E60" s="457">
        <v>133.23324856806832</v>
      </c>
      <c r="F60" s="457">
        <v>120.17650638997065</v>
      </c>
      <c r="G60" s="453">
        <v>2022</v>
      </c>
      <c r="H60" s="454" t="s">
        <v>28</v>
      </c>
      <c r="I60" s="327">
        <v>4.4580461859989811</v>
      </c>
      <c r="J60" s="459"/>
      <c r="K60" s="327">
        <v>-1.5103695610801111</v>
      </c>
      <c r="L60" s="459"/>
      <c r="M60" s="327">
        <v>6.3250479278731007</v>
      </c>
      <c r="N60" s="459"/>
      <c r="O60" s="327">
        <v>2.6586199912161703</v>
      </c>
      <c r="P60" s="327"/>
    </row>
    <row r="61" spans="1:16" s="455" customFormat="1" ht="15" hidden="1" customHeight="1">
      <c r="A61" s="453"/>
      <c r="B61" s="454" t="s">
        <v>29</v>
      </c>
      <c r="C61" s="457">
        <v>123.59517870418865</v>
      </c>
      <c r="D61" s="457">
        <v>92.628773272685279</v>
      </c>
      <c r="E61" s="457">
        <v>134.80017144528099</v>
      </c>
      <c r="F61" s="457">
        <v>125.65029061031935</v>
      </c>
      <c r="G61" s="453"/>
      <c r="H61" s="454" t="s">
        <v>29</v>
      </c>
      <c r="I61" s="327">
        <v>6.686355346933766</v>
      </c>
      <c r="J61" s="459"/>
      <c r="K61" s="327">
        <v>-2.3709329526919021</v>
      </c>
      <c r="L61" s="459"/>
      <c r="M61" s="327">
        <v>9.2572661909891849</v>
      </c>
      <c r="N61" s="459"/>
      <c r="O61" s="327">
        <v>6.6230815111993877</v>
      </c>
      <c r="P61" s="327"/>
    </row>
    <row r="62" spans="1:16" s="455" customFormat="1" ht="15" hidden="1" customHeight="1">
      <c r="A62" s="453"/>
      <c r="B62" s="454" t="s">
        <v>30</v>
      </c>
      <c r="C62" s="457">
        <v>128.791438470581</v>
      </c>
      <c r="D62" s="457">
        <v>92.063871381746466</v>
      </c>
      <c r="E62" s="457">
        <v>142.49480008798832</v>
      </c>
      <c r="F62" s="457">
        <v>126.959375611879</v>
      </c>
      <c r="G62" s="453"/>
      <c r="H62" s="454" t="s">
        <v>30</v>
      </c>
      <c r="I62" s="327">
        <v>12.536994940051954</v>
      </c>
      <c r="J62" s="459"/>
      <c r="K62" s="327">
        <v>9.8671295814123852</v>
      </c>
      <c r="L62" s="459"/>
      <c r="M62" s="327">
        <v>13.433061931655942</v>
      </c>
      <c r="N62" s="459"/>
      <c r="O62" s="327">
        <v>9.8430909156723914</v>
      </c>
      <c r="P62" s="327"/>
    </row>
    <row r="63" spans="1:16" s="455" customFormat="1" ht="15" hidden="1" customHeight="1">
      <c r="A63" s="453"/>
      <c r="B63" s="454" t="s">
        <v>31</v>
      </c>
      <c r="C63" s="457">
        <v>130.58559418770733</v>
      </c>
      <c r="D63" s="457">
        <v>97.555127790218137</v>
      </c>
      <c r="E63" s="457">
        <v>143.477308041848</v>
      </c>
      <c r="F63" s="457">
        <v>123.078790200764</v>
      </c>
      <c r="G63" s="453"/>
      <c r="H63" s="454" t="s">
        <v>31</v>
      </c>
      <c r="I63" s="347">
        <v>4.2108621939034094</v>
      </c>
      <c r="J63" s="347"/>
      <c r="K63" s="347">
        <v>6.6991160612010816</v>
      </c>
      <c r="L63" s="347"/>
      <c r="M63" s="327">
        <v>4.0201622017026892</v>
      </c>
      <c r="N63" s="327"/>
      <c r="O63" s="327">
        <v>-0.58052901576949978</v>
      </c>
      <c r="P63" s="327"/>
    </row>
    <row r="64" spans="1:16" s="455" customFormat="1" ht="15" customHeight="1">
      <c r="A64" s="453"/>
      <c r="B64" s="454"/>
      <c r="C64" s="457"/>
      <c r="D64" s="457"/>
      <c r="E64" s="457"/>
      <c r="F64" s="457"/>
      <c r="G64" s="453"/>
      <c r="H64" s="454"/>
      <c r="I64" s="347"/>
      <c r="J64" s="347"/>
      <c r="K64" s="347"/>
      <c r="L64" s="347"/>
      <c r="M64" s="327"/>
      <c r="N64" s="327"/>
      <c r="O64" s="327"/>
      <c r="P64" s="327"/>
    </row>
    <row r="65" spans="1:16" s="455" customFormat="1" ht="15" hidden="1" customHeight="1">
      <c r="A65" s="453">
        <v>2023</v>
      </c>
      <c r="B65" s="454" t="s">
        <v>28</v>
      </c>
      <c r="C65" s="457">
        <v>126.59838874055067</v>
      </c>
      <c r="D65" s="457">
        <v>98.22348484647739</v>
      </c>
      <c r="E65" s="457">
        <v>137.71664709028201</v>
      </c>
      <c r="F65" s="457">
        <v>119.69971999930466</v>
      </c>
      <c r="G65" s="453">
        <v>2023</v>
      </c>
      <c r="H65" s="454" t="s">
        <v>28</v>
      </c>
      <c r="I65" s="327">
        <v>2.9830649087457601</v>
      </c>
      <c r="J65" s="459"/>
      <c r="K65" s="327">
        <v>2.6556579933575222</v>
      </c>
      <c r="L65" s="459"/>
      <c r="M65" s="327">
        <v>3.3650748370990442</v>
      </c>
      <c r="N65" s="459"/>
      <c r="O65" s="327">
        <v>-0.39673843498064798</v>
      </c>
      <c r="P65" s="459"/>
    </row>
    <row r="66" spans="1:16" s="455" customFormat="1" ht="15" hidden="1" customHeight="1">
      <c r="A66" s="453"/>
      <c r="B66" s="454" t="s">
        <v>29</v>
      </c>
      <c r="C66" s="457">
        <v>123.16714661404667</v>
      </c>
      <c r="D66" s="457">
        <v>90.00667685110767</v>
      </c>
      <c r="E66" s="457">
        <v>134.88853892895898</v>
      </c>
      <c r="F66" s="457">
        <v>128.23163916402299</v>
      </c>
      <c r="G66" s="453"/>
      <c r="H66" s="454" t="s">
        <v>29</v>
      </c>
      <c r="I66" s="327">
        <v>-0.34631778895391108</v>
      </c>
      <c r="J66" s="459"/>
      <c r="K66" s="327">
        <v>-2.8307580128029457</v>
      </c>
      <c r="L66" s="459"/>
      <c r="M66" s="327">
        <v>6.5554429738881481E-2</v>
      </c>
      <c r="N66" s="459"/>
      <c r="O66" s="327">
        <v>2.0543912323364424</v>
      </c>
      <c r="P66" s="459"/>
    </row>
    <row r="67" spans="1:16" s="455" customFormat="1" ht="15" hidden="1" customHeight="1">
      <c r="A67" s="453"/>
      <c r="B67" s="454" t="s">
        <v>30</v>
      </c>
      <c r="C67" s="457">
        <v>128.16870708944333</v>
      </c>
      <c r="D67" s="457">
        <v>89.615241010682624</v>
      </c>
      <c r="E67" s="457">
        <v>142.29776571328168</v>
      </c>
      <c r="F67" s="457">
        <v>128.88284740209534</v>
      </c>
      <c r="G67" s="453"/>
      <c r="H67" s="454" t="s">
        <v>30</v>
      </c>
      <c r="I67" s="327">
        <v>-0.4835192374063837</v>
      </c>
      <c r="J67" s="459"/>
      <c r="K67" s="327">
        <v>-2.6597082376760994</v>
      </c>
      <c r="L67" s="459"/>
      <c r="M67" s="327">
        <v>-0.13827478236748902</v>
      </c>
      <c r="N67" s="459"/>
      <c r="O67" s="327">
        <v>1.5150293398547205</v>
      </c>
      <c r="P67" s="459"/>
    </row>
    <row r="68" spans="1:16" s="455" customFormat="1" hidden="1">
      <c r="A68" s="453"/>
      <c r="B68" s="454" t="s">
        <v>31</v>
      </c>
      <c r="C68" s="457">
        <v>131.62531661855033</v>
      </c>
      <c r="D68" s="457">
        <v>100.91429747888667</v>
      </c>
      <c r="E68" s="457">
        <v>143.21584324935466</v>
      </c>
      <c r="F68" s="457">
        <v>128.73130073855867</v>
      </c>
      <c r="G68" s="453"/>
      <c r="H68" s="454" t="s">
        <v>31</v>
      </c>
      <c r="I68" s="347">
        <v>0.79619994633442559</v>
      </c>
      <c r="J68" s="460"/>
      <c r="K68" s="347">
        <v>3.4433553261208942</v>
      </c>
      <c r="L68" s="459"/>
      <c r="M68" s="327">
        <v>-0.18223424739547056</v>
      </c>
      <c r="N68" s="460"/>
      <c r="O68" s="327">
        <v>4.5925951405391601</v>
      </c>
      <c r="P68" s="459"/>
    </row>
    <row r="69" spans="1:16" s="455" customFormat="1" hidden="1">
      <c r="A69" s="453"/>
      <c r="B69" s="454"/>
      <c r="C69" s="457"/>
      <c r="D69" s="457"/>
      <c r="E69" s="457"/>
      <c r="F69" s="457"/>
      <c r="G69" s="453"/>
      <c r="H69" s="454"/>
      <c r="I69" s="347"/>
      <c r="J69" s="347"/>
      <c r="K69" s="347"/>
      <c r="L69" s="347"/>
      <c r="M69" s="327"/>
      <c r="N69" s="327"/>
      <c r="O69" s="327"/>
      <c r="P69" s="327"/>
    </row>
    <row r="70" spans="1:16" s="455" customFormat="1" ht="15" customHeight="1">
      <c r="A70" s="453">
        <v>2024</v>
      </c>
      <c r="B70" s="454" t="s">
        <v>28</v>
      </c>
      <c r="C70" s="457">
        <v>130.33428834887999</v>
      </c>
      <c r="D70" s="457">
        <v>102.410723537058</v>
      </c>
      <c r="E70" s="457">
        <v>140.59339009706201</v>
      </c>
      <c r="F70" s="457">
        <v>130.58646826548801</v>
      </c>
      <c r="G70" s="453">
        <v>2024</v>
      </c>
      <c r="H70" s="454" t="s">
        <v>28</v>
      </c>
      <c r="I70" s="327">
        <v>2.9509851156049223</v>
      </c>
      <c r="J70" s="460"/>
      <c r="K70" s="327">
        <v>4.2629710166822434</v>
      </c>
      <c r="L70" s="459"/>
      <c r="M70" s="327">
        <v>2.088885452529297</v>
      </c>
      <c r="N70" s="460"/>
      <c r="O70" s="327">
        <v>9.0950490663191061</v>
      </c>
      <c r="P70" s="459"/>
    </row>
    <row r="71" spans="1:16" s="455" customFormat="1" ht="15" customHeight="1">
      <c r="A71" s="453"/>
      <c r="B71" s="454" t="s">
        <v>29</v>
      </c>
      <c r="C71" s="457">
        <v>128.69649702281899</v>
      </c>
      <c r="D71" s="457">
        <v>92.323202545477002</v>
      </c>
      <c r="E71" s="457">
        <v>141.50444769968701</v>
      </c>
      <c r="F71" s="457">
        <v>134.75830755875799</v>
      </c>
      <c r="G71" s="453"/>
      <c r="H71" s="454" t="s">
        <v>29</v>
      </c>
      <c r="I71" s="327">
        <v>4.4893062482797887</v>
      </c>
      <c r="J71" s="459"/>
      <c r="K71" s="327">
        <v>2.573726500536651</v>
      </c>
      <c r="L71" s="459"/>
      <c r="M71" s="327">
        <v>4.904722686789853</v>
      </c>
      <c r="N71" s="459"/>
      <c r="O71" s="327">
        <v>5.0897488617350177</v>
      </c>
      <c r="P71" s="327"/>
    </row>
    <row r="72" spans="1:16" s="455" customFormat="1" ht="15" customHeight="1">
      <c r="A72" s="453"/>
      <c r="B72" s="454" t="s">
        <v>30</v>
      </c>
      <c r="C72" s="457">
        <v>133.37511555491699</v>
      </c>
      <c r="D72" s="457">
        <v>86.508834460755295</v>
      </c>
      <c r="E72" s="457">
        <v>150.50013547066001</v>
      </c>
      <c r="F72" s="457">
        <v>134.76453895033401</v>
      </c>
      <c r="G72" s="453"/>
      <c r="H72" s="454" t="s">
        <v>30</v>
      </c>
      <c r="I72" s="327">
        <v>4.0621525984812621</v>
      </c>
      <c r="J72" s="459"/>
      <c r="K72" s="327">
        <v>-3.4663819623684589</v>
      </c>
      <c r="L72" s="459"/>
      <c r="M72" s="327">
        <v>5.7642294777174925</v>
      </c>
      <c r="N72" s="459"/>
      <c r="O72" s="327">
        <v>4.5635952857936672</v>
      </c>
      <c r="P72" s="349"/>
    </row>
    <row r="73" spans="1:16" s="455" customFormat="1" ht="15" customHeight="1">
      <c r="A73" s="453"/>
      <c r="B73" s="454" t="s">
        <v>31</v>
      </c>
      <c r="C73" s="457">
        <v>136.11849681338799</v>
      </c>
      <c r="D73" s="457">
        <v>100.078132702064</v>
      </c>
      <c r="E73" s="457">
        <v>149.72343527036799</v>
      </c>
      <c r="F73" s="457">
        <v>132.69044673151501</v>
      </c>
      <c r="G73" s="453"/>
      <c r="H73" s="454" t="s">
        <v>31</v>
      </c>
      <c r="I73" s="347">
        <v>3.413613969004814</v>
      </c>
      <c r="J73" s="347"/>
      <c r="K73" s="347">
        <v>-0.82858900840847127</v>
      </c>
      <c r="L73" s="347"/>
      <c r="M73" s="327">
        <v>4.5439051108911741</v>
      </c>
      <c r="N73" s="327"/>
      <c r="O73" s="327">
        <v>3.075511526910617</v>
      </c>
      <c r="P73" s="347"/>
    </row>
    <row r="74" spans="1:16" s="433" customFormat="1" ht="15" customHeight="1">
      <c r="A74" s="431"/>
      <c r="B74" s="431"/>
      <c r="G74" s="431"/>
      <c r="H74" s="431"/>
      <c r="J74" s="319"/>
      <c r="K74" s="313"/>
      <c r="L74" s="313"/>
      <c r="M74" s="313"/>
    </row>
    <row r="75" spans="1:16" s="455" customFormat="1" ht="15" customHeight="1">
      <c r="A75" s="453">
        <v>2025</v>
      </c>
      <c r="B75" s="454" t="s">
        <v>28</v>
      </c>
      <c r="C75" s="457">
        <v>133.33632015111201</v>
      </c>
      <c r="D75" s="457">
        <v>99.072690999674805</v>
      </c>
      <c r="E75" s="457">
        <v>146.44087107582601</v>
      </c>
      <c r="F75" s="457">
        <v>128.31968664101501</v>
      </c>
      <c r="G75" s="453">
        <v>2025</v>
      </c>
      <c r="H75" s="454" t="s">
        <v>28</v>
      </c>
      <c r="I75" s="327">
        <v>2.3033323312407799</v>
      </c>
      <c r="J75" s="347"/>
      <c r="K75" s="327">
        <v>-3.2594560628949698</v>
      </c>
      <c r="L75" s="347"/>
      <c r="M75" s="327">
        <v>4.1591435946794597</v>
      </c>
      <c r="N75" s="327"/>
      <c r="O75" s="327">
        <v>-1.7358472547588399</v>
      </c>
      <c r="P75" s="347"/>
    </row>
    <row r="76" spans="1:16" s="455" customFormat="1" ht="15" customHeight="1">
      <c r="A76" s="453"/>
      <c r="B76" s="454" t="s">
        <v>29</v>
      </c>
      <c r="C76" s="457">
        <v>131.228009376594</v>
      </c>
      <c r="D76" s="457">
        <v>87.283545072882305</v>
      </c>
      <c r="E76" s="457">
        <v>147.048318237204</v>
      </c>
      <c r="F76" s="457">
        <v>134.97731676651199</v>
      </c>
      <c r="G76" s="453"/>
      <c r="H76" s="454" t="s">
        <v>29</v>
      </c>
      <c r="I76" s="327">
        <v>1.9670406050964899</v>
      </c>
      <c r="J76" s="347"/>
      <c r="K76" s="327">
        <v>-5.4587117145467801</v>
      </c>
      <c r="L76" s="347"/>
      <c r="M76" s="327">
        <v>3.91780656201139</v>
      </c>
      <c r="N76" s="327"/>
      <c r="O76" s="327">
        <v>0.162520004681838</v>
      </c>
      <c r="P76" s="347"/>
    </row>
    <row r="77" spans="1:16" s="455" customFormat="1" ht="15" customHeight="1">
      <c r="A77" s="453"/>
      <c r="B77" s="454" t="s">
        <v>30</v>
      </c>
      <c r="C77" s="457">
        <v>139.91180642118499</v>
      </c>
      <c r="D77" s="457">
        <v>95.418147991053999</v>
      </c>
      <c r="E77" s="457">
        <v>156.55349806470099</v>
      </c>
      <c r="F77" s="457">
        <v>137.27196720684199</v>
      </c>
      <c r="G77" s="453"/>
      <c r="H77" s="454" t="s">
        <v>30</v>
      </c>
      <c r="I77" s="327">
        <v>4.9009823452238104</v>
      </c>
      <c r="J77" s="347"/>
      <c r="K77" s="327">
        <v>10.298732592843299</v>
      </c>
      <c r="L77" s="347"/>
      <c r="M77" s="327">
        <v>4.0221642160721602</v>
      </c>
      <c r="N77" s="327"/>
      <c r="O77" s="327">
        <v>1.86059943961376</v>
      </c>
      <c r="P77" s="347"/>
    </row>
    <row r="78" spans="1:16" s="455" customFormat="1" ht="15" customHeight="1">
      <c r="A78" s="453"/>
      <c r="B78" s="454" t="s">
        <v>31</v>
      </c>
      <c r="C78" s="457">
        <v>142.96316059113801</v>
      </c>
      <c r="D78" s="457">
        <v>101.892800945305</v>
      </c>
      <c r="E78" s="457">
        <v>158.73251454689</v>
      </c>
      <c r="F78" s="457">
        <v>136.31544218270699</v>
      </c>
      <c r="G78" s="453"/>
      <c r="H78" s="454" t="s">
        <v>31</v>
      </c>
      <c r="I78" s="347">
        <v>5.0284597156059903</v>
      </c>
      <c r="J78" s="347"/>
      <c r="K78" s="347">
        <v>1.81325150084839</v>
      </c>
      <c r="L78" s="347"/>
      <c r="M78" s="327">
        <v>6.0171470553378699</v>
      </c>
      <c r="N78" s="327"/>
      <c r="O78" s="327">
        <v>2.7319189440418499</v>
      </c>
      <c r="P78" s="347"/>
    </row>
    <row r="79" spans="1:16" s="455" customFormat="1" ht="15" customHeight="1">
      <c r="A79" s="453"/>
      <c r="B79" s="454"/>
      <c r="C79" s="457"/>
      <c r="D79" s="457"/>
      <c r="E79" s="457"/>
      <c r="F79" s="457"/>
      <c r="G79" s="453"/>
      <c r="H79" s="454"/>
      <c r="I79" s="347"/>
      <c r="J79" s="347"/>
      <c r="K79" s="347"/>
      <c r="L79" s="347"/>
      <c r="M79" s="327"/>
      <c r="N79" s="327"/>
      <c r="O79" s="327"/>
      <c r="P79" s="327"/>
    </row>
    <row r="80" spans="1:16" s="461" customFormat="1" hidden="1">
      <c r="A80" s="453">
        <v>2015</v>
      </c>
      <c r="B80" s="454" t="s">
        <v>32</v>
      </c>
      <c r="C80" s="457">
        <v>100.00002995902237</v>
      </c>
      <c r="D80" s="457">
        <v>100.00000000000016</v>
      </c>
      <c r="E80" s="457">
        <v>100.00004389529255</v>
      </c>
      <c r="F80" s="457">
        <v>100</v>
      </c>
      <c r="G80" s="453">
        <v>2015</v>
      </c>
      <c r="H80" s="454" t="s">
        <v>32</v>
      </c>
      <c r="I80" s="319"/>
      <c r="J80" s="459"/>
      <c r="K80" s="342"/>
      <c r="L80" s="459"/>
      <c r="M80" s="342"/>
      <c r="N80" s="459"/>
      <c r="O80" s="342"/>
      <c r="P80" s="457"/>
    </row>
    <row r="81" spans="1:16" s="461" customFormat="1" hidden="1">
      <c r="A81" s="453">
        <v>2016</v>
      </c>
      <c r="B81" s="454" t="s">
        <v>32</v>
      </c>
      <c r="C81" s="457">
        <v>104.12458551766453</v>
      </c>
      <c r="D81" s="457">
        <v>102.38037317999256</v>
      </c>
      <c r="E81" s="457">
        <v>104.33322849204023</v>
      </c>
      <c r="F81" s="457">
        <v>108.60025</v>
      </c>
      <c r="G81" s="453">
        <v>2016</v>
      </c>
      <c r="H81" s="454" t="s">
        <v>32</v>
      </c>
      <c r="I81" s="319">
        <v>4.1245543229660058</v>
      </c>
      <c r="J81" s="459"/>
      <c r="K81" s="319">
        <v>2.3803731799924037</v>
      </c>
      <c r="L81" s="459"/>
      <c r="M81" s="319">
        <v>4.3331826946844529</v>
      </c>
      <c r="N81" s="459"/>
      <c r="O81" s="319">
        <v>8.6002500000000026</v>
      </c>
      <c r="P81" s="457"/>
    </row>
    <row r="82" spans="1:16" s="461" customFormat="1" hidden="1">
      <c r="A82" s="453">
        <v>2017</v>
      </c>
      <c r="B82" s="454" t="s">
        <v>32</v>
      </c>
      <c r="C82" s="457">
        <v>108.72238932732108</v>
      </c>
      <c r="D82" s="457">
        <v>102.7387222450589</v>
      </c>
      <c r="E82" s="457">
        <v>110.71484903926203</v>
      </c>
      <c r="F82" s="457">
        <v>110.90160289578166</v>
      </c>
      <c r="G82" s="453">
        <v>2017</v>
      </c>
      <c r="H82" s="454" t="s">
        <v>32</v>
      </c>
      <c r="I82" s="319">
        <v>4.4156754975764727</v>
      </c>
      <c r="J82" s="459"/>
      <c r="K82" s="319">
        <v>0.35001734603596901</v>
      </c>
      <c r="L82" s="459"/>
      <c r="M82" s="319">
        <v>6.1165753609442532</v>
      </c>
      <c r="N82" s="459"/>
      <c r="O82" s="319">
        <v>2.1191046022285036</v>
      </c>
      <c r="P82" s="457"/>
    </row>
    <row r="83" spans="1:16" s="461" customFormat="1" hidden="1">
      <c r="A83" s="453">
        <v>2018</v>
      </c>
      <c r="B83" s="454" t="s">
        <v>32</v>
      </c>
      <c r="C83" s="457">
        <v>112.15967911586226</v>
      </c>
      <c r="D83" s="457">
        <v>100.63237900763058</v>
      </c>
      <c r="E83" s="457">
        <v>116.00588076354073</v>
      </c>
      <c r="F83" s="457">
        <v>116.27729291058132</v>
      </c>
      <c r="G83" s="453">
        <v>2018</v>
      </c>
      <c r="H83" s="454" t="s">
        <v>32</v>
      </c>
      <c r="I83" s="319">
        <v>3.1615289268458042</v>
      </c>
      <c r="J83" s="459"/>
      <c r="K83" s="319">
        <v>-2.0501941151303527</v>
      </c>
      <c r="L83" s="459"/>
      <c r="M83" s="319">
        <v>4.7789720802512932</v>
      </c>
      <c r="N83" s="459"/>
      <c r="O83" s="319">
        <v>4.8472608821095093</v>
      </c>
      <c r="P83" s="457"/>
    </row>
    <row r="84" spans="1:16" s="461" customFormat="1" hidden="1">
      <c r="A84" s="453">
        <v>2019</v>
      </c>
      <c r="B84" s="454" t="s">
        <v>32</v>
      </c>
      <c r="C84" s="457">
        <v>114.88637920525059</v>
      </c>
      <c r="D84" s="457">
        <v>99.334490695599413</v>
      </c>
      <c r="E84" s="457">
        <v>120.12851248012009</v>
      </c>
      <c r="F84" s="457">
        <v>119.89376709640935</v>
      </c>
      <c r="G84" s="453">
        <v>2019</v>
      </c>
      <c r="H84" s="454" t="s">
        <v>32</v>
      </c>
      <c r="I84" s="319">
        <v>2.4310876340611003</v>
      </c>
      <c r="J84" s="459"/>
      <c r="K84" s="319">
        <v>-1.2897323156125964</v>
      </c>
      <c r="L84" s="459"/>
      <c r="M84" s="319">
        <v>3.5538126941880392</v>
      </c>
      <c r="N84" s="459"/>
      <c r="O84" s="319">
        <v>3.1102153269160908</v>
      </c>
      <c r="P84" s="457"/>
    </row>
    <row r="85" spans="1:16" s="461" customFormat="1" hidden="1">
      <c r="A85" s="453">
        <v>2020</v>
      </c>
      <c r="B85" s="454" t="s">
        <v>32</v>
      </c>
      <c r="C85" s="457">
        <v>110.20522833375354</v>
      </c>
      <c r="D85" s="457">
        <v>90.477610462385314</v>
      </c>
      <c r="E85" s="457">
        <v>116.94066750998535</v>
      </c>
      <c r="F85" s="457">
        <v>115.67193069159019</v>
      </c>
      <c r="G85" s="453">
        <v>2020</v>
      </c>
      <c r="H85" s="454" t="s">
        <v>32</v>
      </c>
      <c r="I85" s="319">
        <v>-4.0745916999733538</v>
      </c>
      <c r="J85" s="459"/>
      <c r="K85" s="319">
        <v>-8.9162184969117391</v>
      </c>
      <c r="L85" s="459"/>
      <c r="M85" s="319">
        <v>-2.6536955334915149</v>
      </c>
      <c r="N85" s="459"/>
      <c r="O85" s="319">
        <v>-3.5213143327327998</v>
      </c>
      <c r="P85" s="457"/>
    </row>
    <row r="86" spans="1:16" s="461" customFormat="1" hidden="1">
      <c r="A86" s="453">
        <v>2021</v>
      </c>
      <c r="B86" s="454" t="s">
        <v>32</v>
      </c>
      <c r="C86" s="457">
        <v>118.32164274972592</v>
      </c>
      <c r="D86" s="457">
        <v>91.813461085915222</v>
      </c>
      <c r="E86" s="457">
        <v>128.05963586721739</v>
      </c>
      <c r="F86" s="457">
        <v>118.57236773594782</v>
      </c>
      <c r="G86" s="453">
        <v>2021</v>
      </c>
      <c r="H86" s="454" t="s">
        <v>32</v>
      </c>
      <c r="I86" s="319">
        <v>7.3648179298645005</v>
      </c>
      <c r="J86" s="459"/>
      <c r="K86" s="319">
        <v>1.4764433064744509</v>
      </c>
      <c r="L86" s="459"/>
      <c r="M86" s="319">
        <v>9.5082135188621351</v>
      </c>
      <c r="N86" s="459"/>
      <c r="O86" s="319">
        <v>2.5074683434574041</v>
      </c>
      <c r="P86" s="457"/>
    </row>
    <row r="87" spans="1:16" s="461" customFormat="1" hidden="1">
      <c r="A87" s="453">
        <v>2022</v>
      </c>
      <c r="B87" s="454" t="s">
        <v>32</v>
      </c>
      <c r="C87" s="457">
        <v>126.47587013750461</v>
      </c>
      <c r="D87" s="457">
        <v>94.482564430650044</v>
      </c>
      <c r="E87" s="457">
        <v>138.50138203579641</v>
      </c>
      <c r="F87" s="457">
        <v>123.96624070323325</v>
      </c>
      <c r="G87" s="453">
        <v>2022</v>
      </c>
      <c r="H87" s="454" t="s">
        <v>32</v>
      </c>
      <c r="I87" s="319">
        <v>6.8915772282054348</v>
      </c>
      <c r="J87" s="459"/>
      <c r="K87" s="319">
        <v>2.9070937019106395</v>
      </c>
      <c r="L87" s="459"/>
      <c r="M87" s="319">
        <v>8.1538152891562561</v>
      </c>
      <c r="N87" s="459"/>
      <c r="O87" s="319">
        <v>4.5490134592717197</v>
      </c>
      <c r="P87" s="457"/>
    </row>
    <row r="88" spans="1:16" s="461" customFormat="1" hidden="1">
      <c r="A88" s="453">
        <v>2023</v>
      </c>
      <c r="B88" s="454" t="s">
        <v>32</v>
      </c>
      <c r="C88" s="457">
        <v>127.38988976564775</v>
      </c>
      <c r="D88" s="457">
        <v>94.689925046788574</v>
      </c>
      <c r="E88" s="457">
        <v>139.52969874546932</v>
      </c>
      <c r="F88" s="457">
        <v>126.38637682599541</v>
      </c>
      <c r="G88" s="453">
        <v>2023</v>
      </c>
      <c r="H88" s="454" t="s">
        <v>32</v>
      </c>
      <c r="I88" s="319">
        <v>0.72268301230063514</v>
      </c>
      <c r="J88" s="459"/>
      <c r="K88" s="319">
        <v>0.21946971633136059</v>
      </c>
      <c r="L88" s="459"/>
      <c r="M88" s="319">
        <v>0.74245952968693985</v>
      </c>
      <c r="N88" s="459"/>
      <c r="O88" s="319">
        <v>1.9522541855212125</v>
      </c>
      <c r="P88" s="457"/>
    </row>
    <row r="89" spans="1:16" s="461" customFormat="1" ht="15" customHeight="1">
      <c r="A89" s="453">
        <v>2024</v>
      </c>
      <c r="B89" s="454" t="s">
        <v>32</v>
      </c>
      <c r="C89" s="457">
        <v>132.131099435001</v>
      </c>
      <c r="D89" s="457">
        <v>95.3302233113386</v>
      </c>
      <c r="E89" s="457">
        <v>145.58035213444401</v>
      </c>
      <c r="F89" s="457">
        <v>133.19994037652401</v>
      </c>
      <c r="G89" s="453">
        <v>2024</v>
      </c>
      <c r="H89" s="454" t="s">
        <v>32</v>
      </c>
      <c r="I89" s="319">
        <v>3.7218100102570162</v>
      </c>
      <c r="J89" s="459"/>
      <c r="K89" s="319">
        <v>0.67620527129325581</v>
      </c>
      <c r="L89" s="459"/>
      <c r="M89" s="319">
        <v>4.3364627340107091</v>
      </c>
      <c r="N89" s="459"/>
      <c r="O89" s="319">
        <v>5.3910585314976629</v>
      </c>
      <c r="P89" s="457"/>
    </row>
    <row r="90" spans="1:16" s="461" customFormat="1" ht="15" customHeight="1">
      <c r="A90" s="453">
        <v>2025</v>
      </c>
      <c r="B90" s="454" t="s">
        <v>32</v>
      </c>
      <c r="C90" s="457">
        <v>136.85982413500699</v>
      </c>
      <c r="D90" s="457">
        <v>95.916796252229105</v>
      </c>
      <c r="E90" s="457">
        <v>152.19380048115499</v>
      </c>
      <c r="F90" s="457">
        <v>134.22110319926901</v>
      </c>
      <c r="G90" s="453">
        <v>2025</v>
      </c>
      <c r="H90" s="454" t="s">
        <v>32</v>
      </c>
      <c r="I90" s="319">
        <v>3.5788128004888602</v>
      </c>
      <c r="J90" s="459"/>
      <c r="K90" s="319">
        <v>0.615306374532267</v>
      </c>
      <c r="L90" s="459"/>
      <c r="M90" s="319">
        <v>4.5428165612646296</v>
      </c>
      <c r="N90" s="459"/>
      <c r="O90" s="319">
        <v>0.76663909898051896</v>
      </c>
      <c r="P90" s="457"/>
    </row>
    <row r="91" spans="1:16" s="461" customFormat="1" ht="15" customHeight="1">
      <c r="A91" s="453"/>
      <c r="B91" s="454"/>
      <c r="C91" s="457"/>
      <c r="D91" s="457"/>
      <c r="E91" s="457"/>
      <c r="F91" s="457"/>
      <c r="G91" s="453"/>
      <c r="H91" s="454"/>
      <c r="I91" s="319"/>
      <c r="J91" s="459"/>
      <c r="K91" s="319"/>
      <c r="L91" s="459"/>
      <c r="M91" s="319"/>
      <c r="N91" s="459"/>
      <c r="O91" s="319"/>
      <c r="P91" s="457"/>
    </row>
    <row r="92" spans="1:16" s="433" customFormat="1" hidden="1">
      <c r="A92" s="456">
        <v>2015</v>
      </c>
      <c r="B92" s="54" t="s">
        <v>33</v>
      </c>
      <c r="C92" s="319">
        <v>101.028892625187</v>
      </c>
      <c r="D92" s="319">
        <v>107.235677322691</v>
      </c>
      <c r="E92" s="319">
        <v>99.035337863352396</v>
      </c>
      <c r="F92" s="319">
        <v>98.013034657622001</v>
      </c>
      <c r="G92" s="456">
        <v>2015</v>
      </c>
      <c r="H92" s="54" t="s">
        <v>33</v>
      </c>
      <c r="I92" s="327"/>
      <c r="J92" s="319"/>
      <c r="K92" s="327"/>
      <c r="L92" s="319"/>
      <c r="M92" s="327"/>
      <c r="N92" s="327"/>
      <c r="O92" s="327"/>
      <c r="P92" s="327"/>
    </row>
    <row r="93" spans="1:16" s="433" customFormat="1" hidden="1">
      <c r="A93" s="456"/>
      <c r="B93" s="54" t="s">
        <v>34</v>
      </c>
      <c r="C93" s="319">
        <v>90.811592811396196</v>
      </c>
      <c r="D93" s="319">
        <v>96.261929728059698</v>
      </c>
      <c r="E93" s="319">
        <v>89.0045215452528</v>
      </c>
      <c r="F93" s="319">
        <v>88.746137037524704</v>
      </c>
      <c r="G93" s="456"/>
      <c r="H93" s="54" t="s">
        <v>34</v>
      </c>
      <c r="I93" s="327"/>
      <c r="J93" s="319">
        <v>-10.113245377930212</v>
      </c>
      <c r="K93" s="327"/>
      <c r="L93" s="319">
        <v>-10.233299092809716</v>
      </c>
      <c r="M93" s="327"/>
      <c r="N93" s="327">
        <v>-10.128522338097113</v>
      </c>
      <c r="O93" s="327"/>
      <c r="P93" s="327">
        <v>-9.4547604331080208</v>
      </c>
    </row>
    <row r="94" spans="1:16" s="433" customFormat="1" hidden="1">
      <c r="A94" s="456"/>
      <c r="B94" s="54" t="s">
        <v>35</v>
      </c>
      <c r="C94" s="319">
        <v>101.659986084946</v>
      </c>
      <c r="D94" s="319">
        <v>107.744308673999</v>
      </c>
      <c r="E94" s="319">
        <v>99.182022234858096</v>
      </c>
      <c r="F94" s="319">
        <v>104.10843618906701</v>
      </c>
      <c r="G94" s="456"/>
      <c r="H94" s="54" t="s">
        <v>35</v>
      </c>
      <c r="I94" s="327"/>
      <c r="J94" s="319">
        <v>11.946044483638232</v>
      </c>
      <c r="K94" s="327"/>
      <c r="L94" s="319">
        <v>11.928265907796629</v>
      </c>
      <c r="M94" s="327"/>
      <c r="N94" s="327">
        <v>11.434813100400447</v>
      </c>
      <c r="O94" s="327"/>
      <c r="P94" s="327">
        <v>17.310386304529104</v>
      </c>
    </row>
    <row r="95" spans="1:16" s="433" customFormat="1" hidden="1">
      <c r="A95" s="456"/>
      <c r="B95" s="54" t="s">
        <v>36</v>
      </c>
      <c r="C95" s="319">
        <v>97.040953347759796</v>
      </c>
      <c r="D95" s="319">
        <v>96.050619810336599</v>
      </c>
      <c r="E95" s="319">
        <v>97.006731047430193</v>
      </c>
      <c r="F95" s="319">
        <v>101.15781516652901</v>
      </c>
      <c r="G95" s="456"/>
      <c r="H95" s="54" t="s">
        <v>36</v>
      </c>
      <c r="I95" s="327"/>
      <c r="J95" s="319">
        <v>-4.5436094525200872</v>
      </c>
      <c r="K95" s="327"/>
      <c r="L95" s="319">
        <v>-10.853184736693507</v>
      </c>
      <c r="M95" s="327"/>
      <c r="N95" s="327">
        <v>-2.1932313320622967</v>
      </c>
      <c r="O95" s="327"/>
      <c r="P95" s="327">
        <v>-2.8341805242175582</v>
      </c>
    </row>
    <row r="96" spans="1:16" s="433" customFormat="1" hidden="1">
      <c r="A96" s="348"/>
      <c r="B96" s="54" t="s">
        <v>37</v>
      </c>
      <c r="C96" s="319">
        <v>100.677061286559</v>
      </c>
      <c r="D96" s="319">
        <v>103.50392117902599</v>
      </c>
      <c r="E96" s="319">
        <v>99.450913674731098</v>
      </c>
      <c r="F96" s="319">
        <v>102.587081431</v>
      </c>
      <c r="G96" s="456"/>
      <c r="H96" s="54" t="s">
        <v>37</v>
      </c>
      <c r="I96" s="327"/>
      <c r="J96" s="319">
        <v>3.746982911192859</v>
      </c>
      <c r="K96" s="327"/>
      <c r="L96" s="319">
        <v>7.7597639488499226</v>
      </c>
      <c r="M96" s="327"/>
      <c r="N96" s="327">
        <v>2.5196010636683042</v>
      </c>
      <c r="O96" s="327"/>
      <c r="P96" s="327">
        <v>1.4129074082097475</v>
      </c>
    </row>
    <row r="97" spans="1:16" s="433" customFormat="1" hidden="1">
      <c r="A97" s="348"/>
      <c r="B97" s="54" t="s">
        <v>38</v>
      </c>
      <c r="C97" s="319">
        <v>100.904918886103</v>
      </c>
      <c r="D97" s="319">
        <v>96.875211649943793</v>
      </c>
      <c r="E97" s="319">
        <v>102.564631614871</v>
      </c>
      <c r="F97" s="319">
        <v>99.092036632956095</v>
      </c>
      <c r="G97" s="456"/>
      <c r="H97" s="54" t="s">
        <v>38</v>
      </c>
      <c r="I97" s="327"/>
      <c r="J97" s="319">
        <v>0.22632523896923828</v>
      </c>
      <c r="K97" s="327"/>
      <c r="L97" s="319">
        <v>-6.4043076374051822</v>
      </c>
      <c r="M97" s="327"/>
      <c r="N97" s="327">
        <v>3.1309093351558062</v>
      </c>
      <c r="O97" s="327"/>
      <c r="P97" s="327">
        <v>-3.4069053815461814</v>
      </c>
    </row>
    <row r="98" spans="1:16" s="433" customFormat="1" hidden="1">
      <c r="A98" s="456"/>
      <c r="B98" s="54" t="s">
        <v>39</v>
      </c>
      <c r="C98" s="319">
        <v>100.42042030582</v>
      </c>
      <c r="D98" s="319">
        <v>100.08122848742499</v>
      </c>
      <c r="E98" s="319">
        <v>100.570495478425</v>
      </c>
      <c r="F98" s="319">
        <v>100.160785328735</v>
      </c>
      <c r="G98" s="456"/>
      <c r="H98" s="54" t="s">
        <v>39</v>
      </c>
      <c r="I98" s="327"/>
      <c r="J98" s="319">
        <v>-0.48015357985657658</v>
      </c>
      <c r="K98" s="327"/>
      <c r="L98" s="319">
        <v>3.3094295051102165</v>
      </c>
      <c r="M98" s="327"/>
      <c r="N98" s="327">
        <v>-1.9442727039999141</v>
      </c>
      <c r="O98" s="327"/>
      <c r="P98" s="327">
        <v>1.0785414571078178</v>
      </c>
    </row>
    <row r="99" spans="1:16" s="433" customFormat="1" hidden="1">
      <c r="A99" s="456"/>
      <c r="B99" s="54" t="s">
        <v>40</v>
      </c>
      <c r="C99" s="319">
        <v>98.205560520399501</v>
      </c>
      <c r="D99" s="319">
        <v>91.268326310178495</v>
      </c>
      <c r="E99" s="319">
        <v>100.38914054396299</v>
      </c>
      <c r="F99" s="319">
        <v>102.036466315542</v>
      </c>
      <c r="G99" s="456"/>
      <c r="H99" s="54" t="s">
        <v>40</v>
      </c>
      <c r="I99" s="327"/>
      <c r="J99" s="319">
        <v>-2.2055870496014478</v>
      </c>
      <c r="K99" s="327"/>
      <c r="L99" s="319">
        <v>-8.8057494002022736</v>
      </c>
      <c r="M99" s="327"/>
      <c r="N99" s="327">
        <v>-0.18032618174871118</v>
      </c>
      <c r="O99" s="327"/>
      <c r="P99" s="327">
        <v>1.8726700081782326</v>
      </c>
    </row>
    <row r="100" spans="1:16" s="433" customFormat="1" hidden="1">
      <c r="A100" s="456"/>
      <c r="B100" s="54" t="s">
        <v>41</v>
      </c>
      <c r="C100" s="319">
        <v>101.531375919043</v>
      </c>
      <c r="D100" s="319">
        <v>96.827098942426602</v>
      </c>
      <c r="E100" s="319">
        <v>103.401118653913</v>
      </c>
      <c r="F100" s="319">
        <v>100.11473327679499</v>
      </c>
      <c r="G100" s="456"/>
      <c r="H100" s="54" t="s">
        <v>41</v>
      </c>
      <c r="I100" s="327"/>
      <c r="J100" s="319">
        <v>3.3865856281657898</v>
      </c>
      <c r="K100" s="327"/>
      <c r="L100" s="319">
        <v>6.0905824144911236</v>
      </c>
      <c r="M100" s="327"/>
      <c r="N100" s="327">
        <v>3.0003027156418227</v>
      </c>
      <c r="O100" s="327"/>
      <c r="P100" s="327">
        <v>-1.8833786666074417</v>
      </c>
    </row>
    <row r="101" spans="1:16" s="433" customFormat="1" hidden="1">
      <c r="A101" s="456"/>
      <c r="B101" s="54" t="s">
        <v>42</v>
      </c>
      <c r="C101" s="319">
        <v>104.58910322973701</v>
      </c>
      <c r="D101" s="319">
        <v>100.11564370001</v>
      </c>
      <c r="E101" s="319">
        <v>106.314535489129</v>
      </c>
      <c r="F101" s="319">
        <v>103.784476483951</v>
      </c>
      <c r="G101" s="456"/>
      <c r="H101" s="54" t="s">
        <v>42</v>
      </c>
      <c r="I101" s="327"/>
      <c r="J101" s="319">
        <v>3.0116082669185147</v>
      </c>
      <c r="K101" s="327"/>
      <c r="L101" s="319">
        <v>3.3963061926896643</v>
      </c>
      <c r="M101" s="327"/>
      <c r="N101" s="327">
        <v>2.817587346387711</v>
      </c>
      <c r="O101" s="327"/>
      <c r="P101" s="327">
        <v>3.665537615737307</v>
      </c>
    </row>
    <row r="102" spans="1:16" s="433" customFormat="1" hidden="1">
      <c r="A102" s="456"/>
      <c r="B102" s="54" t="s">
        <v>43</v>
      </c>
      <c r="C102" s="319">
        <v>99.543621122938006</v>
      </c>
      <c r="D102" s="319">
        <v>98.7460743183169</v>
      </c>
      <c r="E102" s="319">
        <v>100.026279055746</v>
      </c>
      <c r="F102" s="319">
        <v>97.593821859394296</v>
      </c>
      <c r="G102" s="456"/>
      <c r="H102" s="54" t="s">
        <v>43</v>
      </c>
      <c r="I102" s="327"/>
      <c r="J102" s="319">
        <v>-4.8240992139652121</v>
      </c>
      <c r="K102" s="327"/>
      <c r="L102" s="319">
        <v>-1.3679873904591062</v>
      </c>
      <c r="M102" s="327"/>
      <c r="N102" s="327">
        <v>-5.9147664093645886</v>
      </c>
      <c r="O102" s="327"/>
      <c r="P102" s="327">
        <v>-5.9649138621554982</v>
      </c>
    </row>
    <row r="103" spans="1:16" s="433" customFormat="1" hidden="1">
      <c r="A103" s="456"/>
      <c r="B103" s="54" t="s">
        <v>44</v>
      </c>
      <c r="C103" s="319">
        <v>103.58687336838</v>
      </c>
      <c r="D103" s="319">
        <v>105.289959877589</v>
      </c>
      <c r="E103" s="319">
        <v>103.054799541839</v>
      </c>
      <c r="F103" s="319">
        <v>102.605175620884</v>
      </c>
      <c r="G103" s="456"/>
      <c r="H103" s="54" t="s">
        <v>44</v>
      </c>
      <c r="I103" s="327"/>
      <c r="J103" s="319">
        <v>4.0617893942681746</v>
      </c>
      <c r="K103" s="327"/>
      <c r="L103" s="319">
        <v>6.6269830010429445</v>
      </c>
      <c r="M103" s="327"/>
      <c r="N103" s="327">
        <v>3.0277248285974565</v>
      </c>
      <c r="O103" s="327"/>
      <c r="P103" s="327">
        <v>5.134908814934704</v>
      </c>
    </row>
    <row r="104" spans="1:16" s="433" customFormat="1" hidden="1">
      <c r="A104" s="462"/>
      <c r="B104" s="462"/>
      <c r="C104" s="319"/>
      <c r="D104" s="319"/>
      <c r="E104" s="319"/>
      <c r="F104" s="319"/>
      <c r="G104" s="462"/>
      <c r="H104" s="462"/>
      <c r="I104" s="327"/>
      <c r="J104" s="327"/>
      <c r="K104" s="327"/>
      <c r="L104" s="327"/>
      <c r="M104" s="327"/>
      <c r="N104" s="463"/>
      <c r="O104" s="327"/>
      <c r="P104" s="463"/>
    </row>
    <row r="105" spans="1:16" s="433" customFormat="1" hidden="1">
      <c r="A105" s="456">
        <v>2016</v>
      </c>
      <c r="B105" s="54" t="s">
        <v>33</v>
      </c>
      <c r="C105" s="319">
        <v>104.30269525938201</v>
      </c>
      <c r="D105" s="319">
        <v>106.92705862885499</v>
      </c>
      <c r="E105" s="319">
        <v>103.20468184134801</v>
      </c>
      <c r="F105" s="319">
        <v>105.66</v>
      </c>
      <c r="G105" s="456">
        <v>2016</v>
      </c>
      <c r="H105" s="54" t="s">
        <v>33</v>
      </c>
      <c r="I105" s="327">
        <v>3.2404617621027256</v>
      </c>
      <c r="J105" s="319">
        <v>0.69103532882624563</v>
      </c>
      <c r="K105" s="327">
        <v>-0.28779479138022168</v>
      </c>
      <c r="L105" s="319">
        <v>1.5548479201334118</v>
      </c>
      <c r="M105" s="327">
        <v>4.2099558278363389</v>
      </c>
      <c r="N105" s="327">
        <v>0.14543941686883954</v>
      </c>
      <c r="O105" s="327">
        <v>7.8019881427917142</v>
      </c>
      <c r="P105" s="327">
        <v>2.977261488643876</v>
      </c>
    </row>
    <row r="106" spans="1:16" s="433" customFormat="1" hidden="1">
      <c r="A106" s="456"/>
      <c r="B106" s="54" t="s">
        <v>34</v>
      </c>
      <c r="C106" s="319">
        <v>94.629137426658005</v>
      </c>
      <c r="D106" s="319">
        <v>98.448049395911198</v>
      </c>
      <c r="E106" s="319">
        <v>92.880771302921005</v>
      </c>
      <c r="F106" s="319">
        <v>98.158000000000001</v>
      </c>
      <c r="G106" s="456"/>
      <c r="H106" s="54" t="s">
        <v>34</v>
      </c>
      <c r="I106" s="327">
        <v>4.2038075724432531</v>
      </c>
      <c r="J106" s="319">
        <v>-9.2745041809970559</v>
      </c>
      <c r="K106" s="327">
        <v>2.2710116803468452</v>
      </c>
      <c r="L106" s="319">
        <v>-7.9297133407311975</v>
      </c>
      <c r="M106" s="327">
        <v>4.3551155496042782</v>
      </c>
      <c r="N106" s="327">
        <v>-10.003335463305334</v>
      </c>
      <c r="O106" s="327">
        <v>10.605377627305245</v>
      </c>
      <c r="P106" s="327">
        <v>-7.1001325004732081</v>
      </c>
    </row>
    <row r="107" spans="1:16" s="455" customFormat="1" hidden="1">
      <c r="A107" s="453"/>
      <c r="B107" s="454" t="s">
        <v>35</v>
      </c>
      <c r="C107" s="319">
        <v>104.342596337789</v>
      </c>
      <c r="D107" s="319">
        <v>104.026782714935</v>
      </c>
      <c r="E107" s="319">
        <v>103.694103537773</v>
      </c>
      <c r="F107" s="319">
        <v>112.235</v>
      </c>
      <c r="G107" s="453"/>
      <c r="H107" s="454" t="s">
        <v>35</v>
      </c>
      <c r="I107" s="327">
        <v>2.6388064332425216</v>
      </c>
      <c r="J107" s="319">
        <v>10.264765351643817</v>
      </c>
      <c r="K107" s="327">
        <v>-3.4503223463172361</v>
      </c>
      <c r="L107" s="319">
        <v>5.6666773524265466</v>
      </c>
      <c r="M107" s="327">
        <v>4.5492935123166944</v>
      </c>
      <c r="N107" s="327">
        <v>11.642164554798356</v>
      </c>
      <c r="O107" s="327">
        <v>7.8058648351750008</v>
      </c>
      <c r="P107" s="327">
        <v>14.341164245400265</v>
      </c>
    </row>
    <row r="108" spans="1:16" s="433" customFormat="1" hidden="1">
      <c r="A108" s="456"/>
      <c r="B108" s="54" t="s">
        <v>36</v>
      </c>
      <c r="C108" s="319">
        <v>99.761995571385398</v>
      </c>
      <c r="D108" s="319">
        <v>97.691486020118901</v>
      </c>
      <c r="E108" s="319">
        <v>99.451696170036001</v>
      </c>
      <c r="F108" s="319">
        <v>110.833</v>
      </c>
      <c r="G108" s="456"/>
      <c r="H108" s="54" t="s">
        <v>36</v>
      </c>
      <c r="I108" s="327">
        <v>2.8040143153523758</v>
      </c>
      <c r="J108" s="319">
        <v>-4.3899624191589055</v>
      </c>
      <c r="K108" s="327">
        <v>1.7083348478358573</v>
      </c>
      <c r="L108" s="319">
        <v>-6.0900630870962686</v>
      </c>
      <c r="M108" s="327">
        <v>2.5204077038843593</v>
      </c>
      <c r="N108" s="327">
        <v>-4.0912715602884759</v>
      </c>
      <c r="O108" s="327">
        <v>9.5644462244893589</v>
      </c>
      <c r="P108" s="327">
        <v>-1.2491646990689134</v>
      </c>
    </row>
    <row r="109" spans="1:16" s="433" customFormat="1" hidden="1">
      <c r="A109" s="348"/>
      <c r="B109" s="54" t="s">
        <v>37</v>
      </c>
      <c r="C109" s="319">
        <v>103.587892679478</v>
      </c>
      <c r="D109" s="319">
        <v>102.428312137596</v>
      </c>
      <c r="E109" s="319">
        <v>103.139987590782</v>
      </c>
      <c r="F109" s="319">
        <v>112.617</v>
      </c>
      <c r="G109" s="456"/>
      <c r="H109" s="54" t="s">
        <v>37</v>
      </c>
      <c r="I109" s="327">
        <v>2.8912558190726827</v>
      </c>
      <c r="J109" s="319">
        <v>3.8350246365660894</v>
      </c>
      <c r="K109" s="327">
        <v>-1.0391964180464015</v>
      </c>
      <c r="L109" s="319">
        <v>4.84876042985114</v>
      </c>
      <c r="M109" s="327">
        <v>3.709441954567211</v>
      </c>
      <c r="N109" s="327">
        <v>3.7086259589177928</v>
      </c>
      <c r="O109" s="327">
        <v>9.7769801315052689</v>
      </c>
      <c r="P109" s="327">
        <v>1.6096289011395584</v>
      </c>
    </row>
    <row r="110" spans="1:16" s="433" customFormat="1" hidden="1">
      <c r="A110" s="348"/>
      <c r="B110" s="54" t="s">
        <v>38</v>
      </c>
      <c r="C110" s="319">
        <v>106.332593951139</v>
      </c>
      <c r="D110" s="319">
        <v>103.722401905178</v>
      </c>
      <c r="E110" s="319">
        <v>107.148757909118</v>
      </c>
      <c r="F110" s="319">
        <v>107.83</v>
      </c>
      <c r="G110" s="456"/>
      <c r="H110" s="54" t="s">
        <v>38</v>
      </c>
      <c r="I110" s="327">
        <v>5.3789994828324694</v>
      </c>
      <c r="J110" s="319">
        <v>2.649635204138832</v>
      </c>
      <c r="K110" s="327">
        <v>7.0680519181484271</v>
      </c>
      <c r="L110" s="319">
        <v>1.2634102237705633</v>
      </c>
      <c r="M110" s="327">
        <v>4.4695000821143935</v>
      </c>
      <c r="N110" s="327">
        <v>3.8867275554086689</v>
      </c>
      <c r="O110" s="327">
        <v>8.8180278294308607</v>
      </c>
      <c r="P110" s="327">
        <v>-4.250690393102289</v>
      </c>
    </row>
    <row r="111" spans="1:16" s="433" customFormat="1" hidden="1">
      <c r="A111" s="456"/>
      <c r="B111" s="54" t="s">
        <v>39</v>
      </c>
      <c r="C111" s="319">
        <v>104.234719847085</v>
      </c>
      <c r="D111" s="319">
        <v>103.310360041227</v>
      </c>
      <c r="E111" s="319">
        <v>104.26792786234699</v>
      </c>
      <c r="F111" s="319">
        <v>107.405</v>
      </c>
      <c r="G111" s="456"/>
      <c r="H111" s="54" t="s">
        <v>39</v>
      </c>
      <c r="I111" s="327">
        <v>3.7983305881900833</v>
      </c>
      <c r="J111" s="319">
        <v>-1.9729360735975234</v>
      </c>
      <c r="K111" s="327">
        <v>3.226510707957317</v>
      </c>
      <c r="L111" s="319">
        <v>-0.39725445649406765</v>
      </c>
      <c r="M111" s="327">
        <v>3.676458355239177</v>
      </c>
      <c r="N111" s="327">
        <v>-2.6886266373843455</v>
      </c>
      <c r="O111" s="327">
        <v>7.232585734515709</v>
      </c>
      <c r="P111" s="327">
        <v>-0.39413892237782022</v>
      </c>
    </row>
    <row r="112" spans="1:16" s="433" customFormat="1" hidden="1">
      <c r="A112" s="456"/>
      <c r="B112" s="54" t="s">
        <v>40</v>
      </c>
      <c r="C112" s="319">
        <v>103.131829506491</v>
      </c>
      <c r="D112" s="319">
        <v>94.821744238820003</v>
      </c>
      <c r="E112" s="319">
        <v>105.157764722243</v>
      </c>
      <c r="F112" s="319">
        <v>113.807</v>
      </c>
      <c r="G112" s="456"/>
      <c r="H112" s="54" t="s">
        <v>40</v>
      </c>
      <c r="I112" s="327">
        <v>5.0162831513681994</v>
      </c>
      <c r="J112" s="319">
        <v>-1.0580834698956068</v>
      </c>
      <c r="K112" s="327">
        <v>3.8933747032514816</v>
      </c>
      <c r="L112" s="319">
        <v>-8.2166162222448378</v>
      </c>
      <c r="M112" s="327">
        <v>4.750139459747345</v>
      </c>
      <c r="N112" s="327">
        <v>0.85341377558663112</v>
      </c>
      <c r="O112" s="327">
        <v>11.535614775268968</v>
      </c>
      <c r="P112" s="327">
        <v>5.9606163586425112</v>
      </c>
    </row>
    <row r="113" spans="1:16" s="433" customFormat="1" hidden="1">
      <c r="A113" s="456"/>
      <c r="B113" s="54" t="s">
        <v>41</v>
      </c>
      <c r="C113" s="319">
        <v>104.638069345841</v>
      </c>
      <c r="D113" s="319">
        <v>96.483383535713799</v>
      </c>
      <c r="E113" s="319">
        <v>107.379794713525</v>
      </c>
      <c r="F113" s="319">
        <v>107.336</v>
      </c>
      <c r="G113" s="456"/>
      <c r="H113" s="54" t="s">
        <v>41</v>
      </c>
      <c r="I113" s="327">
        <v>3.0598358376184649</v>
      </c>
      <c r="J113" s="319">
        <v>1.4604994855203159</v>
      </c>
      <c r="K113" s="327">
        <v>-0.35497852405676156</v>
      </c>
      <c r="L113" s="319">
        <v>1.7523821252525664</v>
      </c>
      <c r="M113" s="327">
        <v>3.8478075589576122</v>
      </c>
      <c r="N113" s="327">
        <v>2.1130441457662528</v>
      </c>
      <c r="O113" s="327">
        <v>7.2129910222502645</v>
      </c>
      <c r="P113" s="327">
        <v>-5.6859419895085637</v>
      </c>
    </row>
    <row r="114" spans="1:16" s="433" customFormat="1" hidden="1">
      <c r="A114" s="456"/>
      <c r="B114" s="54" t="s">
        <v>42</v>
      </c>
      <c r="C114" s="319">
        <v>109.175483174311</v>
      </c>
      <c r="D114" s="319">
        <v>104.347295310335</v>
      </c>
      <c r="E114" s="319">
        <v>110.767574713106</v>
      </c>
      <c r="F114" s="319">
        <v>111.095</v>
      </c>
      <c r="G114" s="456"/>
      <c r="H114" s="54" t="s">
        <v>42</v>
      </c>
      <c r="I114" s="327">
        <v>4.385141284269082</v>
      </c>
      <c r="J114" s="319">
        <v>4.3362935276197732</v>
      </c>
      <c r="K114" s="327">
        <v>4.226763624478977</v>
      </c>
      <c r="L114" s="319">
        <v>8.1505348241755371</v>
      </c>
      <c r="M114" s="327">
        <v>4.1885516439399169</v>
      </c>
      <c r="N114" s="327">
        <v>3.1549510861136838</v>
      </c>
      <c r="O114" s="327">
        <v>7.0439469983543148</v>
      </c>
      <c r="P114" s="327">
        <v>3.5020869046731775</v>
      </c>
    </row>
    <row r="115" spans="1:16" s="433" customFormat="1" hidden="1">
      <c r="A115" s="456"/>
      <c r="B115" s="54" t="s">
        <v>43</v>
      </c>
      <c r="C115" s="319">
        <v>106.40839612108201</v>
      </c>
      <c r="D115" s="319">
        <v>104.53285075740099</v>
      </c>
      <c r="E115" s="319">
        <v>107.022596662438</v>
      </c>
      <c r="F115" s="319">
        <v>107.19799999999999</v>
      </c>
      <c r="G115" s="456"/>
      <c r="H115" s="54" t="s">
        <v>43</v>
      </c>
      <c r="I115" s="327">
        <v>6.8962480174052416</v>
      </c>
      <c r="J115" s="319">
        <v>-2.53453153837755</v>
      </c>
      <c r="K115" s="327">
        <v>5.8602597409896902</v>
      </c>
      <c r="L115" s="319">
        <v>0.17782487463055929</v>
      </c>
      <c r="M115" s="327">
        <v>6.9944795235188764</v>
      </c>
      <c r="N115" s="327">
        <v>-3.3809335090776216</v>
      </c>
      <c r="O115" s="327">
        <v>9.8409693950121806</v>
      </c>
      <c r="P115" s="327">
        <v>-3.507808632251681</v>
      </c>
    </row>
    <row r="116" spans="1:16" s="433" customFormat="1" hidden="1">
      <c r="A116" s="456"/>
      <c r="B116" s="54" t="s">
        <v>44</v>
      </c>
      <c r="C116" s="319">
        <v>108.949616991333</v>
      </c>
      <c r="D116" s="319">
        <v>111.82475347382</v>
      </c>
      <c r="E116" s="319">
        <v>107.88308487884601</v>
      </c>
      <c r="F116" s="319">
        <v>109.029</v>
      </c>
      <c r="G116" s="456"/>
      <c r="H116" s="54" t="s">
        <v>44</v>
      </c>
      <c r="I116" s="327">
        <v>5.1770494161762883</v>
      </c>
      <c r="J116" s="319">
        <v>2.3881770263310216</v>
      </c>
      <c r="K116" s="327">
        <v>6.2064736313209892</v>
      </c>
      <c r="L116" s="319">
        <v>6.9757044446649559</v>
      </c>
      <c r="M116" s="327">
        <v>4.6851629991738264</v>
      </c>
      <c r="N116" s="327">
        <v>0.80402479779301927</v>
      </c>
      <c r="O116" s="327">
        <v>6.2607215866491828</v>
      </c>
      <c r="P116" s="327">
        <v>1.7080542547435584</v>
      </c>
    </row>
    <row r="117" spans="1:16" s="433" customFormat="1" hidden="1">
      <c r="A117" s="462"/>
      <c r="B117" s="462"/>
      <c r="C117" s="319"/>
      <c r="D117" s="319"/>
      <c r="E117" s="319"/>
      <c r="F117" s="319"/>
      <c r="G117" s="462"/>
      <c r="H117" s="462"/>
      <c r="I117" s="327"/>
      <c r="J117" s="327"/>
      <c r="K117" s="327"/>
      <c r="L117" s="327"/>
      <c r="M117" s="327"/>
      <c r="N117" s="463"/>
      <c r="O117" s="327"/>
      <c r="P117" s="463"/>
    </row>
    <row r="118" spans="1:16" s="433" customFormat="1" hidden="1">
      <c r="A118" s="456">
        <v>2017</v>
      </c>
      <c r="B118" s="54" t="s">
        <v>33</v>
      </c>
      <c r="C118" s="319">
        <v>108.21160367787</v>
      </c>
      <c r="D118" s="319">
        <v>108.584123747324</v>
      </c>
      <c r="E118" s="319">
        <v>108.256456659677</v>
      </c>
      <c r="F118" s="319">
        <v>106.333</v>
      </c>
      <c r="G118" s="456">
        <v>2017</v>
      </c>
      <c r="H118" s="54" t="s">
        <v>33</v>
      </c>
      <c r="I118" s="327">
        <v>3.7476581106243145</v>
      </c>
      <c r="J118" s="319">
        <v>-0.67738954375738558</v>
      </c>
      <c r="K118" s="327">
        <v>1.5497154225673597</v>
      </c>
      <c r="L118" s="319">
        <v>-2.8979538302802297</v>
      </c>
      <c r="M118" s="327">
        <v>4.8949085721661874</v>
      </c>
      <c r="N118" s="327">
        <v>0.34608926992613931</v>
      </c>
      <c r="O118" s="327">
        <v>0.63694870338821374</v>
      </c>
      <c r="P118" s="327">
        <v>-2.4727366113602756</v>
      </c>
    </row>
    <row r="119" spans="1:16" s="433" customFormat="1" hidden="1">
      <c r="A119" s="462"/>
      <c r="B119" s="54" t="s">
        <v>34</v>
      </c>
      <c r="C119" s="319">
        <v>99.487368336226197</v>
      </c>
      <c r="D119" s="319">
        <v>98.906937311648804</v>
      </c>
      <c r="E119" s="319">
        <v>99.733721479052505</v>
      </c>
      <c r="F119" s="319">
        <v>99.150999999999996</v>
      </c>
      <c r="G119" s="462"/>
      <c r="H119" s="54" t="s">
        <v>34</v>
      </c>
      <c r="I119" s="327">
        <v>5.1339693477957979</v>
      </c>
      <c r="J119" s="319">
        <v>-8.0621994731864106</v>
      </c>
      <c r="K119" s="327">
        <v>0.46612189733914988</v>
      </c>
      <c r="L119" s="319">
        <v>-8.9121559411337756</v>
      </c>
      <c r="M119" s="327">
        <v>7.3782227257580786</v>
      </c>
      <c r="N119" s="327">
        <v>-7.872726896481737</v>
      </c>
      <c r="O119" s="327">
        <v>1.0116343038774005</v>
      </c>
      <c r="P119" s="327">
        <v>-6.7542531481289956</v>
      </c>
    </row>
    <row r="120" spans="1:16" s="433" customFormat="1" hidden="1">
      <c r="A120" s="462"/>
      <c r="B120" s="54" t="s">
        <v>35</v>
      </c>
      <c r="C120" s="319">
        <v>109.08409554011</v>
      </c>
      <c r="D120" s="319">
        <v>107.309416700772</v>
      </c>
      <c r="E120" s="319">
        <v>109.50404034158601</v>
      </c>
      <c r="F120" s="319">
        <v>111.495</v>
      </c>
      <c r="G120" s="462"/>
      <c r="H120" s="454" t="s">
        <v>35</v>
      </c>
      <c r="I120" s="327">
        <v>4.5441644819449465</v>
      </c>
      <c r="J120" s="319">
        <v>9.6461765592701312</v>
      </c>
      <c r="K120" s="327">
        <v>3.1555661918646791</v>
      </c>
      <c r="L120" s="319">
        <v>8.4953387674391081</v>
      </c>
      <c r="M120" s="327">
        <v>5.6029577435872113</v>
      </c>
      <c r="N120" s="327">
        <v>9.796404583765181</v>
      </c>
      <c r="O120" s="327">
        <v>-0.65933086826747456</v>
      </c>
      <c r="P120" s="327">
        <v>12.449697935472173</v>
      </c>
    </row>
    <row r="121" spans="1:16" s="433" customFormat="1" hidden="1">
      <c r="A121" s="462"/>
      <c r="B121" s="54" t="s">
        <v>36</v>
      </c>
      <c r="C121" s="319">
        <v>103.818835604584</v>
      </c>
      <c r="D121" s="319">
        <v>96.864392549897801</v>
      </c>
      <c r="E121" s="319">
        <v>105.908142659335</v>
      </c>
      <c r="F121" s="319">
        <v>108.688</v>
      </c>
      <c r="G121" s="462"/>
      <c r="H121" s="54" t="s">
        <v>36</v>
      </c>
      <c r="I121" s="327">
        <v>4.0665185273842042</v>
      </c>
      <c r="J121" s="319">
        <v>-4.8267897436890621</v>
      </c>
      <c r="K121" s="327">
        <v>-0.84663823216976652</v>
      </c>
      <c r="L121" s="319">
        <v>-9.7335578479563765</v>
      </c>
      <c r="M121" s="327">
        <v>6.492042607559128</v>
      </c>
      <c r="N121" s="327">
        <v>-3.2838036578686882</v>
      </c>
      <c r="O121" s="327">
        <v>-1.9353441664486155</v>
      </c>
      <c r="P121" s="327">
        <v>-2.5176016861742596</v>
      </c>
    </row>
    <row r="122" spans="1:16" s="433" customFormat="1" hidden="1">
      <c r="A122" s="462"/>
      <c r="B122" s="54" t="s">
        <v>37</v>
      </c>
      <c r="C122" s="319">
        <v>107.853579226964</v>
      </c>
      <c r="D122" s="319">
        <v>98.634509335650705</v>
      </c>
      <c r="E122" s="319">
        <v>110.562709905486</v>
      </c>
      <c r="F122" s="319">
        <v>114.93300000000001</v>
      </c>
      <c r="G122" s="462"/>
      <c r="H122" s="54" t="s">
        <v>37</v>
      </c>
      <c r="I122" s="327">
        <v>4.1179393046298429</v>
      </c>
      <c r="J122" s="319">
        <v>3.886331029320317</v>
      </c>
      <c r="K122" s="327">
        <v>-3.7038614839703001</v>
      </c>
      <c r="L122" s="319">
        <v>1.8274174226004192</v>
      </c>
      <c r="M122" s="327">
        <v>7.1967454021367274</v>
      </c>
      <c r="N122" s="327">
        <v>4.3949097106942219</v>
      </c>
      <c r="O122" s="327">
        <v>2.0565278776739007</v>
      </c>
      <c r="P122" s="327">
        <v>5.7458045046371353</v>
      </c>
    </row>
    <row r="123" spans="1:16" s="433" customFormat="1" hidden="1">
      <c r="A123" s="462"/>
      <c r="B123" s="54" t="s">
        <v>38</v>
      </c>
      <c r="C123" s="319">
        <v>109.514312646307</v>
      </c>
      <c r="D123" s="319">
        <v>103.227217949826</v>
      </c>
      <c r="E123" s="319">
        <v>111.82158016281601</v>
      </c>
      <c r="F123" s="319">
        <v>109.598</v>
      </c>
      <c r="G123" s="462"/>
      <c r="H123" s="54" t="s">
        <v>38</v>
      </c>
      <c r="I123" s="327">
        <v>2.9922327453330411</v>
      </c>
      <c r="J123" s="319">
        <v>1.5398037146715495</v>
      </c>
      <c r="K123" s="327">
        <v>-0.47741273462284539</v>
      </c>
      <c r="L123" s="319">
        <v>4.6562898169305384</v>
      </c>
      <c r="M123" s="327">
        <v>4.3610605898590364</v>
      </c>
      <c r="N123" s="327">
        <v>1.1386029325856271</v>
      </c>
      <c r="O123" s="327">
        <v>1.6396179170917264</v>
      </c>
      <c r="P123" s="327">
        <v>-4.6418348081055996</v>
      </c>
    </row>
    <row r="124" spans="1:16" s="433" customFormat="1" hidden="1">
      <c r="A124" s="462"/>
      <c r="B124" s="54" t="s">
        <v>39</v>
      </c>
      <c r="C124" s="319">
        <v>110.28959063586601</v>
      </c>
      <c r="D124" s="319">
        <v>101.30301910398801</v>
      </c>
      <c r="E124" s="319">
        <v>113.10438604251</v>
      </c>
      <c r="F124" s="319">
        <v>115.395</v>
      </c>
      <c r="G124" s="462"/>
      <c r="H124" s="54" t="s">
        <v>39</v>
      </c>
      <c r="I124" s="327">
        <v>5.8088809541231967</v>
      </c>
      <c r="J124" s="319">
        <v>0.70792389672651268</v>
      </c>
      <c r="K124" s="327">
        <v>-1.9430199802207113</v>
      </c>
      <c r="L124" s="319">
        <v>-1.864042143200308</v>
      </c>
      <c r="M124" s="327">
        <v>8.4747614739489023</v>
      </c>
      <c r="N124" s="327">
        <v>1.1471899054066057</v>
      </c>
      <c r="O124" s="327">
        <v>7.4391322564126341</v>
      </c>
      <c r="P124" s="327">
        <v>5.2893300972645534</v>
      </c>
    </row>
    <row r="125" spans="1:16" s="433" customFormat="1" hidden="1">
      <c r="A125" s="462"/>
      <c r="B125" s="54" t="s">
        <v>40</v>
      </c>
      <c r="C125" s="319">
        <v>110.215871655035</v>
      </c>
      <c r="D125" s="319">
        <v>101.06570653147899</v>
      </c>
      <c r="E125" s="319">
        <v>112.954868894697</v>
      </c>
      <c r="F125" s="319">
        <v>116.725213705828</v>
      </c>
      <c r="G125" s="462"/>
      <c r="H125" s="54" t="s">
        <v>40</v>
      </c>
      <c r="I125" s="327">
        <v>6.8689193069130425</v>
      </c>
      <c r="J125" s="319">
        <v>-6.6841286114112108E-2</v>
      </c>
      <c r="K125" s="327">
        <v>6.5849477277414508</v>
      </c>
      <c r="L125" s="319">
        <v>-0.23426011841306149</v>
      </c>
      <c r="M125" s="327">
        <v>7.4146727947753277</v>
      </c>
      <c r="N125" s="327">
        <v>-0.13219394317458466</v>
      </c>
      <c r="O125" s="327">
        <v>2.5641776919064654</v>
      </c>
      <c r="P125" s="327">
        <v>1.1527481310524763</v>
      </c>
    </row>
    <row r="126" spans="1:16" s="433" customFormat="1" hidden="1">
      <c r="A126" s="462"/>
      <c r="B126" s="54" t="s">
        <v>41</v>
      </c>
      <c r="C126" s="319">
        <v>109.496437904112</v>
      </c>
      <c r="D126" s="319">
        <v>98.255076015064404</v>
      </c>
      <c r="E126" s="319">
        <v>113.669722727253</v>
      </c>
      <c r="F126" s="319">
        <v>109.152</v>
      </c>
      <c r="G126" s="462"/>
      <c r="H126" s="54" t="s">
        <v>41</v>
      </c>
      <c r="I126" s="327">
        <v>4.643021979136023</v>
      </c>
      <c r="J126" s="319">
        <v>-0.65274968125712007</v>
      </c>
      <c r="K126" s="327">
        <v>1.8362669450691556</v>
      </c>
      <c r="L126" s="319">
        <v>-2.7809932892906204</v>
      </c>
      <c r="M126" s="327">
        <v>5.8576457801103885</v>
      </c>
      <c r="N126" s="327">
        <v>0.63286677196927599</v>
      </c>
      <c r="O126" s="327">
        <v>1.6918834314675308</v>
      </c>
      <c r="P126" s="327">
        <v>-6.4880701138950769</v>
      </c>
    </row>
    <row r="127" spans="1:16" s="433" customFormat="1" hidden="1">
      <c r="A127" s="462"/>
      <c r="B127" s="54" t="s">
        <v>42</v>
      </c>
      <c r="C127" s="319">
        <v>112.824706010878</v>
      </c>
      <c r="D127" s="319">
        <v>104.87360026951799</v>
      </c>
      <c r="E127" s="319">
        <v>115.470943123846</v>
      </c>
      <c r="F127" s="319">
        <v>115.734341740918</v>
      </c>
      <c r="G127" s="462"/>
      <c r="H127" s="54" t="s">
        <v>42</v>
      </c>
      <c r="I127" s="327">
        <v>3.3425295958989381</v>
      </c>
      <c r="J127" s="319">
        <v>3.0396131330597598</v>
      </c>
      <c r="K127" s="327">
        <v>0.50437815145829745</v>
      </c>
      <c r="L127" s="319">
        <v>6.7360634410774196</v>
      </c>
      <c r="M127" s="327">
        <v>4.2461599641609808</v>
      </c>
      <c r="N127" s="327">
        <v>1.5846087712512116</v>
      </c>
      <c r="O127" s="327">
        <v>4.1760130887240621</v>
      </c>
      <c r="P127" s="327">
        <v>6.0304362182259581</v>
      </c>
    </row>
    <row r="128" spans="1:16" s="435" customFormat="1" hidden="1">
      <c r="A128" s="464"/>
      <c r="B128" s="54" t="s">
        <v>43</v>
      </c>
      <c r="C128" s="319">
        <v>111.84182733508899</v>
      </c>
      <c r="D128" s="319">
        <v>106.586976495372</v>
      </c>
      <c r="E128" s="319">
        <v>113.871453291861</v>
      </c>
      <c r="F128" s="319">
        <v>110.867679302634</v>
      </c>
      <c r="G128" s="464"/>
      <c r="H128" s="54" t="s">
        <v>43</v>
      </c>
      <c r="I128" s="327">
        <v>5.1062053485180741</v>
      </c>
      <c r="J128" s="319">
        <v>-0.8711555390131025</v>
      </c>
      <c r="K128" s="327">
        <v>1.9650528260615374</v>
      </c>
      <c r="L128" s="319">
        <v>1.6337536057222621</v>
      </c>
      <c r="M128" s="327">
        <v>6.3994491285098434</v>
      </c>
      <c r="N128" s="327">
        <v>-1.3851881596476545</v>
      </c>
      <c r="O128" s="327">
        <v>3.4232721717140322</v>
      </c>
      <c r="P128" s="327">
        <v>-4.2050288316137596</v>
      </c>
    </row>
    <row r="129" spans="1:16" s="433" customFormat="1" hidden="1">
      <c r="A129" s="462"/>
      <c r="B129" s="54" t="s">
        <v>44</v>
      </c>
      <c r="C129" s="319">
        <v>112.03044335481199</v>
      </c>
      <c r="D129" s="319">
        <v>107.253690930166</v>
      </c>
      <c r="E129" s="319">
        <v>113.72016318302499</v>
      </c>
      <c r="F129" s="319">
        <v>112.747</v>
      </c>
      <c r="G129" s="462"/>
      <c r="H129" s="54" t="s">
        <v>44</v>
      </c>
      <c r="I129" s="327">
        <v>2.8277532758321371</v>
      </c>
      <c r="J129" s="319">
        <v>0.16864533083662536</v>
      </c>
      <c r="K129" s="327">
        <v>-4.0877018742761351</v>
      </c>
      <c r="L129" s="319">
        <v>0.62551209980419742</v>
      </c>
      <c r="M129" s="327">
        <v>5.4105593205219265</v>
      </c>
      <c r="N129" s="327">
        <v>-0.13286043557224048</v>
      </c>
      <c r="O129" s="327">
        <v>3.4101018994946486</v>
      </c>
      <c r="P129" s="327">
        <v>1.6951024042237179</v>
      </c>
    </row>
    <row r="130" spans="1:16" s="433" customFormat="1" hidden="1">
      <c r="A130" s="462"/>
      <c r="B130" s="54"/>
      <c r="C130" s="319"/>
      <c r="D130" s="319"/>
      <c r="E130" s="319"/>
      <c r="F130" s="319"/>
      <c r="G130" s="462"/>
      <c r="H130" s="54"/>
      <c r="I130" s="327"/>
      <c r="J130" s="319"/>
      <c r="K130" s="327"/>
      <c r="L130" s="319"/>
      <c r="M130" s="327"/>
      <c r="N130" s="319"/>
      <c r="O130" s="327"/>
      <c r="P130" s="319"/>
    </row>
    <row r="131" spans="1:16" s="433" customFormat="1" hidden="1">
      <c r="A131" s="456">
        <v>2018</v>
      </c>
      <c r="B131" s="54" t="s">
        <v>33</v>
      </c>
      <c r="C131" s="319">
        <v>113.44666827924701</v>
      </c>
      <c r="D131" s="319">
        <v>107.63355702922399</v>
      </c>
      <c r="E131" s="319">
        <v>115.720319861706</v>
      </c>
      <c r="F131" s="319">
        <v>112.07591284588101</v>
      </c>
      <c r="G131" s="456">
        <v>2018</v>
      </c>
      <c r="H131" s="54" t="s">
        <v>33</v>
      </c>
      <c r="I131" s="327">
        <v>4.8378033625312753</v>
      </c>
      <c r="J131" s="319">
        <v>1.2641429258203374</v>
      </c>
      <c r="K131" s="327">
        <v>-0.87541961503688981</v>
      </c>
      <c r="L131" s="319">
        <v>0.35417531626518439</v>
      </c>
      <c r="M131" s="327">
        <v>6.8946125084187457</v>
      </c>
      <c r="N131" s="327">
        <v>1.7588408446634958</v>
      </c>
      <c r="O131" s="327">
        <v>5.4008754063940643</v>
      </c>
      <c r="P131" s="327">
        <v>-0.59521508698146874</v>
      </c>
    </row>
    <row r="132" spans="1:16" s="433" customFormat="1" hidden="1">
      <c r="A132" s="456"/>
      <c r="B132" s="54" t="s">
        <v>34</v>
      </c>
      <c r="C132" s="319">
        <v>101.819791734215</v>
      </c>
      <c r="D132" s="319">
        <v>94.426955592035199</v>
      </c>
      <c r="E132" s="319">
        <v>104.428600772265</v>
      </c>
      <c r="F132" s="319">
        <v>102.994</v>
      </c>
      <c r="G132" s="456"/>
      <c r="H132" s="54" t="s">
        <v>34</v>
      </c>
      <c r="I132" s="327">
        <v>2.3444417487315405</v>
      </c>
      <c r="J132" s="319">
        <v>-10.248759810568117</v>
      </c>
      <c r="K132" s="327">
        <v>-4.5294919056056671</v>
      </c>
      <c r="L132" s="319">
        <v>-12.269966543615212</v>
      </c>
      <c r="M132" s="327">
        <v>4.7074141259218862</v>
      </c>
      <c r="N132" s="327">
        <v>-9.7577669184940135</v>
      </c>
      <c r="O132" s="327">
        <v>3.8759064457241976</v>
      </c>
      <c r="P132" s="327">
        <v>-8.1033583535204627</v>
      </c>
    </row>
    <row r="133" spans="1:16" s="433" customFormat="1" hidden="1">
      <c r="A133" s="456"/>
      <c r="B133" s="54" t="s">
        <v>35</v>
      </c>
      <c r="C133" s="319">
        <v>112.270312852465</v>
      </c>
      <c r="D133" s="319">
        <v>105.61364778079501</v>
      </c>
      <c r="E133" s="319">
        <v>114.008810108277</v>
      </c>
      <c r="F133" s="319">
        <v>119.628</v>
      </c>
      <c r="G133" s="456"/>
      <c r="H133" s="454" t="s">
        <v>35</v>
      </c>
      <c r="I133" s="327">
        <v>2.9208816340998425</v>
      </c>
      <c r="J133" s="319">
        <v>10.263742382747637</v>
      </c>
      <c r="K133" s="327">
        <v>-1.5802610545406139</v>
      </c>
      <c r="L133" s="319">
        <v>11.846926673238414</v>
      </c>
      <c r="M133" s="327">
        <v>4.1137932012726282</v>
      </c>
      <c r="N133" s="327">
        <v>9.1739324908740798</v>
      </c>
      <c r="O133" s="327">
        <v>7.2944975110991379</v>
      </c>
      <c r="P133" s="327">
        <v>16.150455366332011</v>
      </c>
    </row>
    <row r="134" spans="1:16" s="433" customFormat="1" hidden="1">
      <c r="A134" s="462"/>
      <c r="B134" s="54" t="s">
        <v>36</v>
      </c>
      <c r="C134" s="319">
        <v>108.986025669097</v>
      </c>
      <c r="D134" s="319">
        <v>100.096035085</v>
      </c>
      <c r="E134" s="319">
        <v>111.561992076466</v>
      </c>
      <c r="F134" s="319">
        <v>116.18899999999999</v>
      </c>
      <c r="G134" s="462"/>
      <c r="H134" s="54" t="s">
        <v>36</v>
      </c>
      <c r="I134" s="327">
        <v>4.9771219590569729</v>
      </c>
      <c r="J134" s="319">
        <v>-2.925338943059586</v>
      </c>
      <c r="K134" s="327">
        <v>3.3362543758662184</v>
      </c>
      <c r="L134" s="319">
        <v>-5.2243368274212116</v>
      </c>
      <c r="M134" s="327">
        <v>5.3384463886947913</v>
      </c>
      <c r="N134" s="327">
        <v>-2.1461657476182836</v>
      </c>
      <c r="O134" s="327">
        <v>6.9014058589724527</v>
      </c>
      <c r="P134" s="327">
        <v>-2.8747450429665378</v>
      </c>
    </row>
    <row r="135" spans="1:16" s="433" customFormat="1" hidden="1">
      <c r="A135" s="462"/>
      <c r="B135" s="54" t="s">
        <v>37</v>
      </c>
      <c r="C135" s="319">
        <v>111.63050329983299</v>
      </c>
      <c r="D135" s="319">
        <v>100.129750268593</v>
      </c>
      <c r="E135" s="319">
        <v>115.140182195241</v>
      </c>
      <c r="F135" s="319">
        <v>119.12</v>
      </c>
      <c r="G135" s="462"/>
      <c r="H135" s="54" t="s">
        <v>37</v>
      </c>
      <c r="I135" s="327">
        <v>3.5018996123632888</v>
      </c>
      <c r="J135" s="319">
        <v>2.4264373478166306</v>
      </c>
      <c r="K135" s="327">
        <v>1.5159409653005156</v>
      </c>
      <c r="L135" s="319">
        <v>3.3682836252580728E-2</v>
      </c>
      <c r="M135" s="327">
        <v>4.1401592758245869</v>
      </c>
      <c r="N135" s="327">
        <v>3.2073558854367406</v>
      </c>
      <c r="O135" s="327">
        <v>3.6429920040371258</v>
      </c>
      <c r="P135" s="327">
        <v>2.5226140168174425</v>
      </c>
    </row>
    <row r="136" spans="1:16" s="433" customFormat="1" hidden="1">
      <c r="A136" s="462"/>
      <c r="B136" s="54" t="s">
        <v>38</v>
      </c>
      <c r="C136" s="319">
        <v>111.80277851703801</v>
      </c>
      <c r="D136" s="319">
        <v>97.443888747997406</v>
      </c>
      <c r="E136" s="319">
        <v>116.875097837333</v>
      </c>
      <c r="F136" s="319">
        <v>114.02865632277199</v>
      </c>
      <c r="G136" s="462"/>
      <c r="H136" s="54" t="s">
        <v>38</v>
      </c>
      <c r="I136" s="327">
        <v>2.0896500333449097</v>
      </c>
      <c r="J136" s="319">
        <v>0.1543262926462603</v>
      </c>
      <c r="K136" s="327">
        <v>-5.6025235559865649</v>
      </c>
      <c r="L136" s="319">
        <v>-2.6823811238826778</v>
      </c>
      <c r="M136" s="327">
        <v>4.5192687021225311</v>
      </c>
      <c r="N136" s="327">
        <v>1.5067855626197826</v>
      </c>
      <c r="O136" s="327">
        <v>4.0426434084308198</v>
      </c>
      <c r="P136" s="327">
        <v>-4.2741300178206956</v>
      </c>
    </row>
    <row r="137" spans="1:16" s="433" customFormat="1" hidden="1">
      <c r="A137" s="462"/>
      <c r="B137" s="54" t="s">
        <v>39</v>
      </c>
      <c r="C137" s="319">
        <v>113.269374907656</v>
      </c>
      <c r="D137" s="319">
        <v>95.456746808402201</v>
      </c>
      <c r="E137" s="319">
        <v>118.998813854048</v>
      </c>
      <c r="F137" s="319">
        <v>121.839775535347</v>
      </c>
      <c r="G137" s="462"/>
      <c r="H137" s="54" t="s">
        <v>39</v>
      </c>
      <c r="I137" s="327">
        <v>2.7017819674642709</v>
      </c>
      <c r="J137" s="319">
        <v>1.3117709685493111</v>
      </c>
      <c r="K137" s="327">
        <v>-5.7710740975889081</v>
      </c>
      <c r="L137" s="319">
        <v>-2.0392678957366002</v>
      </c>
      <c r="M137" s="327">
        <v>5.2114935749022067</v>
      </c>
      <c r="N137" s="327">
        <v>1.8170817017588945</v>
      </c>
      <c r="O137" s="327">
        <v>5.5849694833805614</v>
      </c>
      <c r="P137" s="327">
        <v>6.850137030874663</v>
      </c>
    </row>
    <row r="138" spans="1:16" s="433" customFormat="1" hidden="1">
      <c r="A138" s="462"/>
      <c r="B138" s="54" t="s">
        <v>40</v>
      </c>
      <c r="C138" s="319">
        <v>112.342494084549</v>
      </c>
      <c r="D138" s="319">
        <v>94.850108331095598</v>
      </c>
      <c r="E138" s="319">
        <v>117.78989389104299</v>
      </c>
      <c r="F138" s="319">
        <v>122.606358712743</v>
      </c>
      <c r="G138" s="462"/>
      <c r="H138" s="54" t="s">
        <v>40</v>
      </c>
      <c r="I138" s="327">
        <v>1.9295065198686672</v>
      </c>
      <c r="J138" s="319">
        <v>-0.81829781780172084</v>
      </c>
      <c r="K138" s="327">
        <v>-6.150056645027675</v>
      </c>
      <c r="L138" s="319">
        <v>-0.63551136780748152</v>
      </c>
      <c r="M138" s="327">
        <v>4.2804927699517492</v>
      </c>
      <c r="N138" s="327">
        <v>-1.0159092547659725</v>
      </c>
      <c r="O138" s="327">
        <v>5.0384529787512093</v>
      </c>
      <c r="P138" s="327">
        <v>0.62917316945778623</v>
      </c>
    </row>
    <row r="139" spans="1:16" s="433" customFormat="1" hidden="1">
      <c r="A139" s="462"/>
      <c r="B139" s="54" t="s">
        <v>41</v>
      </c>
      <c r="C139" s="319">
        <v>112.364239109029</v>
      </c>
      <c r="D139" s="319">
        <v>93.546907912189496</v>
      </c>
      <c r="E139" s="319">
        <v>119.123086573043</v>
      </c>
      <c r="F139" s="319">
        <v>114.1298889231</v>
      </c>
      <c r="G139" s="462"/>
      <c r="H139" s="54" t="s">
        <v>41</v>
      </c>
      <c r="I139" s="327">
        <v>2.6190817343559445</v>
      </c>
      <c r="J139" s="319">
        <v>1.9356010080784358E-2</v>
      </c>
      <c r="K139" s="327">
        <v>-4.7917810395394156</v>
      </c>
      <c r="L139" s="319">
        <v>-1.3739577548577842</v>
      </c>
      <c r="M139" s="327">
        <v>4.7975518149852263</v>
      </c>
      <c r="N139" s="327">
        <v>1.1318396154030239</v>
      </c>
      <c r="O139" s="327">
        <v>4.5605109600373765</v>
      </c>
      <c r="P139" s="327">
        <v>-6.9135645806941426</v>
      </c>
    </row>
    <row r="140" spans="1:16" s="465" customFormat="1" hidden="1">
      <c r="A140" s="462"/>
      <c r="B140" s="54" t="s">
        <v>42</v>
      </c>
      <c r="C140" s="319">
        <v>117.75626314357901</v>
      </c>
      <c r="D140" s="319">
        <v>106.492554393066</v>
      </c>
      <c r="E140" s="319">
        <v>121.673695843115</v>
      </c>
      <c r="F140" s="319">
        <v>120.137039565946</v>
      </c>
      <c r="G140" s="462"/>
      <c r="H140" s="54" t="s">
        <v>42</v>
      </c>
      <c r="I140" s="314">
        <v>4.3709904568468545</v>
      </c>
      <c r="J140" s="332">
        <v>4.7987011502102774</v>
      </c>
      <c r="K140" s="327">
        <v>1.5437194102113381</v>
      </c>
      <c r="L140" s="332">
        <v>13.838668503108948</v>
      </c>
      <c r="M140" s="314">
        <v>5.3717000584435795</v>
      </c>
      <c r="N140" s="314">
        <v>2.1411544507856917</v>
      </c>
      <c r="O140" s="314">
        <v>3.8041412417446878</v>
      </c>
      <c r="P140" s="314">
        <v>5.2634333560892088</v>
      </c>
    </row>
    <row r="141" spans="1:16" s="433" customFormat="1" hidden="1">
      <c r="A141" s="462"/>
      <c r="B141" s="54" t="s">
        <v>43</v>
      </c>
      <c r="C141" s="319">
        <v>114.257610356087</v>
      </c>
      <c r="D141" s="319">
        <v>103.54574226221</v>
      </c>
      <c r="E141" s="319">
        <v>118.07452392486</v>
      </c>
      <c r="F141" s="319">
        <v>115.578465312391</v>
      </c>
      <c r="G141" s="462"/>
      <c r="H141" s="54" t="s">
        <v>43</v>
      </c>
      <c r="I141" s="327">
        <v>2.1599995981468396</v>
      </c>
      <c r="J141" s="319">
        <v>-2.9710969880439677</v>
      </c>
      <c r="K141" s="327">
        <v>-2.8532887723802247</v>
      </c>
      <c r="L141" s="319">
        <v>-2.7671532039500732</v>
      </c>
      <c r="M141" s="327">
        <v>3.6910661201681592</v>
      </c>
      <c r="N141" s="327">
        <v>-2.9580525957687058</v>
      </c>
      <c r="O141" s="327">
        <v>4.2490165207643997</v>
      </c>
      <c r="P141" s="327">
        <v>-3.794478597129654</v>
      </c>
    </row>
    <row r="142" spans="1:16" s="433" customFormat="1" hidden="1">
      <c r="A142" s="462"/>
      <c r="B142" s="54" t="s">
        <v>44</v>
      </c>
      <c r="C142" s="319">
        <v>115.970087437552</v>
      </c>
      <c r="D142" s="319">
        <v>108.352653880959</v>
      </c>
      <c r="E142" s="319">
        <v>118.67555222509201</v>
      </c>
      <c r="F142" s="319">
        <v>117.00041770879599</v>
      </c>
      <c r="G142" s="462"/>
      <c r="H142" s="54" t="s">
        <v>44</v>
      </c>
      <c r="I142" s="327">
        <v>3.5165834970970735</v>
      </c>
      <c r="J142" s="319">
        <v>1.4987860118271357</v>
      </c>
      <c r="K142" s="327">
        <v>1.0246388177993282</v>
      </c>
      <c r="L142" s="319">
        <v>4.642307364581356</v>
      </c>
      <c r="M142" s="327">
        <v>4.3575289582478405</v>
      </c>
      <c r="N142" s="327">
        <v>0.50902453827761462</v>
      </c>
      <c r="O142" s="327">
        <v>3.7725329355069164</v>
      </c>
      <c r="P142" s="327">
        <v>1.2302918130653921</v>
      </c>
    </row>
    <row r="143" spans="1:16" s="433" customFormat="1" hidden="1">
      <c r="A143" s="462"/>
      <c r="B143" s="466"/>
      <c r="C143" s="319"/>
      <c r="D143" s="319"/>
      <c r="E143" s="319"/>
      <c r="F143" s="319"/>
      <c r="G143" s="462"/>
      <c r="H143" s="54"/>
      <c r="I143" s="327"/>
      <c r="J143" s="319"/>
      <c r="K143" s="327"/>
      <c r="L143" s="319"/>
      <c r="M143" s="327"/>
      <c r="N143" s="327"/>
      <c r="O143" s="327"/>
      <c r="P143" s="327"/>
    </row>
    <row r="144" spans="1:16" s="433" customFormat="1" hidden="1">
      <c r="A144" s="456">
        <v>2019</v>
      </c>
      <c r="B144" s="54" t="s">
        <v>33</v>
      </c>
      <c r="C144" s="319">
        <v>117.740267388573</v>
      </c>
      <c r="D144" s="319">
        <v>109.37595070125801</v>
      </c>
      <c r="E144" s="319">
        <v>120.55013656967201</v>
      </c>
      <c r="F144" s="319">
        <v>120.53167184255</v>
      </c>
      <c r="G144" s="456">
        <v>2019</v>
      </c>
      <c r="H144" s="54" t="s">
        <v>33</v>
      </c>
      <c r="I144" s="327">
        <v>3.7846850634320788</v>
      </c>
      <c r="J144" s="319">
        <v>1.5264108100066807</v>
      </c>
      <c r="K144" s="327">
        <v>1.6188201153297683</v>
      </c>
      <c r="L144" s="319">
        <v>0.94441325029588086</v>
      </c>
      <c r="M144" s="327">
        <v>4.1736980279159184</v>
      </c>
      <c r="N144" s="327">
        <v>1.5795876315152668</v>
      </c>
      <c r="O144" s="327">
        <v>7.5446710911886612</v>
      </c>
      <c r="P144" s="327">
        <v>3.0181551509867148</v>
      </c>
    </row>
    <row r="145" spans="1:16" s="433" customFormat="1" hidden="1">
      <c r="A145" s="456"/>
      <c r="B145" s="54" t="s">
        <v>34</v>
      </c>
      <c r="C145" s="319">
        <v>104.275262403582</v>
      </c>
      <c r="D145" s="319">
        <v>92.396812914616504</v>
      </c>
      <c r="E145" s="319">
        <v>108.307751338694</v>
      </c>
      <c r="F145" s="319">
        <v>107.804991391458</v>
      </c>
      <c r="G145" s="456"/>
      <c r="H145" s="54" t="s">
        <v>34</v>
      </c>
      <c r="I145" s="327">
        <v>2.4115848476459689</v>
      </c>
      <c r="J145" s="319">
        <v>-11.436193652043471</v>
      </c>
      <c r="K145" s="327">
        <v>-2.1499609562652608</v>
      </c>
      <c r="L145" s="319">
        <v>-15.523648185712375</v>
      </c>
      <c r="M145" s="327">
        <v>3.7146438214647191</v>
      </c>
      <c r="N145" s="327">
        <v>-10.155430412061378</v>
      </c>
      <c r="O145" s="327">
        <v>4.6711375336990528</v>
      </c>
      <c r="P145" s="327">
        <v>-10.558785302270422</v>
      </c>
    </row>
    <row r="146" spans="1:16" s="433" customFormat="1" hidden="1">
      <c r="A146" s="456"/>
      <c r="B146" s="54" t="s">
        <v>35</v>
      </c>
      <c r="C146" s="319">
        <v>116.005625247042</v>
      </c>
      <c r="D146" s="319">
        <v>106.302139260052</v>
      </c>
      <c r="E146" s="319">
        <v>118.705495390699</v>
      </c>
      <c r="F146" s="319">
        <v>125.021604601672</v>
      </c>
      <c r="G146" s="456"/>
      <c r="H146" s="454" t="s">
        <v>35</v>
      </c>
      <c r="I146" s="327">
        <v>3.3270704424647022</v>
      </c>
      <c r="J146" s="319">
        <v>11.249420594176371</v>
      </c>
      <c r="K146" s="327">
        <v>0.65189631617117527</v>
      </c>
      <c r="L146" s="319">
        <v>15.049573580297988</v>
      </c>
      <c r="M146" s="327">
        <v>4.1195810025220396</v>
      </c>
      <c r="N146" s="327">
        <v>9.6001845883493075</v>
      </c>
      <c r="O146" s="327">
        <v>4.5086473080482676</v>
      </c>
      <c r="P146" s="327">
        <v>15.970144784574572</v>
      </c>
    </row>
    <row r="147" spans="1:16" s="433" customFormat="1" hidden="1">
      <c r="A147" s="462"/>
      <c r="B147" s="54" t="s">
        <v>36</v>
      </c>
      <c r="C147" s="319">
        <v>112.67133102030201</v>
      </c>
      <c r="D147" s="319">
        <v>99.949762443555102</v>
      </c>
      <c r="E147" s="319">
        <v>116.372043698811</v>
      </c>
      <c r="F147" s="319">
        <v>122.829074154937</v>
      </c>
      <c r="G147" s="462"/>
      <c r="H147" s="54" t="s">
        <v>36</v>
      </c>
      <c r="I147" s="327">
        <v>3.3814476017267623</v>
      </c>
      <c r="J147" s="319">
        <v>-2.874252192201368</v>
      </c>
      <c r="K147" s="327">
        <v>-0.14613230316334125</v>
      </c>
      <c r="L147" s="319">
        <v>-5.9757751449919283</v>
      </c>
      <c r="M147" s="327">
        <v>4.3115504956635391</v>
      </c>
      <c r="N147" s="327">
        <v>-1.9657486658118444</v>
      </c>
      <c r="O147" s="327">
        <v>5.7148905274484036</v>
      </c>
      <c r="P147" s="327">
        <v>-1.7537212497956318</v>
      </c>
    </row>
    <row r="148" spans="1:16" s="433" customFormat="1" hidden="1">
      <c r="A148" s="462"/>
      <c r="B148" s="54" t="s">
        <v>37</v>
      </c>
      <c r="C148" s="319">
        <v>116.224018299739</v>
      </c>
      <c r="D148" s="319">
        <v>103.711677180332</v>
      </c>
      <c r="E148" s="319">
        <v>119.925930240564</v>
      </c>
      <c r="F148" s="319">
        <v>125.574229392756</v>
      </c>
      <c r="G148" s="462"/>
      <c r="H148" s="54" t="s">
        <v>37</v>
      </c>
      <c r="I148" s="327">
        <v>4.1149281460893405</v>
      </c>
      <c r="J148" s="319">
        <v>3.1531421944388285</v>
      </c>
      <c r="K148" s="327">
        <v>3.5772853743574444</v>
      </c>
      <c r="L148" s="319">
        <v>3.7638055807299935</v>
      </c>
      <c r="M148" s="327">
        <v>4.1564534240599897</v>
      </c>
      <c r="N148" s="327">
        <v>3.0539006008616809</v>
      </c>
      <c r="O148" s="327">
        <v>5.4182583888146212</v>
      </c>
      <c r="P148" s="327">
        <v>2.2349392899894838</v>
      </c>
    </row>
    <row r="149" spans="1:16" s="433" customFormat="1" hidden="1">
      <c r="A149" s="462"/>
      <c r="B149" s="54" t="s">
        <v>38</v>
      </c>
      <c r="C149" s="319">
        <v>115.31747540096001</v>
      </c>
      <c r="D149" s="319">
        <v>98.834965290443904</v>
      </c>
      <c r="E149" s="319">
        <v>121.353881589872</v>
      </c>
      <c r="F149" s="319">
        <v>115.665070941105</v>
      </c>
      <c r="G149" s="462"/>
      <c r="H149" s="54" t="s">
        <v>38</v>
      </c>
      <c r="I149" s="327">
        <v>3.1436579041605768</v>
      </c>
      <c r="J149" s="319">
        <v>-0.77999617638502627</v>
      </c>
      <c r="K149" s="327">
        <v>1.4275667364261153</v>
      </c>
      <c r="L149" s="319">
        <v>-4.7021820709818059</v>
      </c>
      <c r="M149" s="327">
        <v>3.8321112327731157</v>
      </c>
      <c r="N149" s="327">
        <v>1.1906944114951727</v>
      </c>
      <c r="O149" s="327">
        <v>1.4350906790490825</v>
      </c>
      <c r="P149" s="327">
        <v>-7.8910764569841092</v>
      </c>
    </row>
    <row r="150" spans="1:16" s="433" customFormat="1" hidden="1">
      <c r="A150" s="462"/>
      <c r="B150" s="54" t="s">
        <v>39</v>
      </c>
      <c r="C150" s="319">
        <v>114.770507999496</v>
      </c>
      <c r="D150" s="319">
        <v>87.897348264363103</v>
      </c>
      <c r="E150" s="319">
        <v>123.77636578318599</v>
      </c>
      <c r="F150" s="319">
        <v>123.96363894307299</v>
      </c>
      <c r="G150" s="462"/>
      <c r="H150" s="54" t="s">
        <v>39</v>
      </c>
      <c r="I150" s="327">
        <v>1.3252771043045044</v>
      </c>
      <c r="J150" s="319">
        <v>-0.47431440860302132</v>
      </c>
      <c r="K150" s="327">
        <v>-7.919187272547731</v>
      </c>
      <c r="L150" s="319">
        <v>-11.066546129640145</v>
      </c>
      <c r="M150" s="327">
        <v>4.0147895381525984</v>
      </c>
      <c r="N150" s="327">
        <v>1.9962148400831836</v>
      </c>
      <c r="O150" s="327">
        <v>1.7431609656157292</v>
      </c>
      <c r="P150" s="327">
        <v>7.174653449349023</v>
      </c>
    </row>
    <row r="151" spans="1:16" s="433" customFormat="1" hidden="1">
      <c r="A151" s="462"/>
      <c r="B151" s="54" t="s">
        <v>40</v>
      </c>
      <c r="C151" s="319">
        <v>114.88704164303699</v>
      </c>
      <c r="D151" s="319">
        <v>93.563339358590298</v>
      </c>
      <c r="E151" s="319">
        <v>121.98144061953199</v>
      </c>
      <c r="F151" s="319">
        <v>122.715250860032</v>
      </c>
      <c r="G151" s="462"/>
      <c r="H151" s="54" t="s">
        <v>40</v>
      </c>
      <c r="I151" s="327">
        <v>2.2649911587087956</v>
      </c>
      <c r="J151" s="319">
        <v>0.10153622700835285</v>
      </c>
      <c r="K151" s="327">
        <v>-1.3566341622020559</v>
      </c>
      <c r="L151" s="319">
        <v>6.446145652979169</v>
      </c>
      <c r="M151" s="327">
        <v>3.5584943580696518</v>
      </c>
      <c r="N151" s="327">
        <v>-1.4501356153872678</v>
      </c>
      <c r="O151" s="327">
        <v>8.8814437058786666E-2</v>
      </c>
      <c r="P151" s="327">
        <v>-1.0070598876290404</v>
      </c>
    </row>
    <row r="152" spans="1:16" s="433" customFormat="1" hidden="1">
      <c r="A152" s="462"/>
      <c r="B152" s="54" t="s">
        <v>41</v>
      </c>
      <c r="C152" s="319">
        <v>114.269989523132</v>
      </c>
      <c r="D152" s="319">
        <v>91.726862981674401</v>
      </c>
      <c r="E152" s="319">
        <v>122.083236885456</v>
      </c>
      <c r="F152" s="319">
        <v>119.31433267413</v>
      </c>
      <c r="G152" s="462"/>
      <c r="H152" s="54" t="s">
        <v>41</v>
      </c>
      <c r="I152" s="327">
        <v>1.6960470957791358</v>
      </c>
      <c r="J152" s="319">
        <v>-0.53709462014195708</v>
      </c>
      <c r="K152" s="327">
        <v>-1.9455960342628629</v>
      </c>
      <c r="L152" s="319">
        <v>-1.9628161943615794</v>
      </c>
      <c r="M152" s="327">
        <v>2.4849509843735547</v>
      </c>
      <c r="N152" s="327">
        <v>8.3452257496702487E-2</v>
      </c>
      <c r="O152" s="327">
        <v>4.5425819651180461</v>
      </c>
      <c r="P152" s="327">
        <v>-2.7713899960006216</v>
      </c>
    </row>
    <row r="153" spans="1:16" s="465" customFormat="1" hidden="1">
      <c r="A153" s="462"/>
      <c r="B153" s="54" t="s">
        <v>42</v>
      </c>
      <c r="C153" s="319">
        <v>118.046411766833</v>
      </c>
      <c r="D153" s="319">
        <v>99.867839477610502</v>
      </c>
      <c r="E153" s="319">
        <v>124.50864761811</v>
      </c>
      <c r="F153" s="319">
        <v>120.445404662754</v>
      </c>
      <c r="G153" s="462"/>
      <c r="H153" s="54" t="s">
        <v>42</v>
      </c>
      <c r="I153" s="314">
        <v>0.24639761445233432</v>
      </c>
      <c r="J153" s="332">
        <v>3.3048241795248714</v>
      </c>
      <c r="K153" s="314">
        <v>-6.2208245010290142</v>
      </c>
      <c r="L153" s="332">
        <v>8.8752370148781097</v>
      </c>
      <c r="M153" s="314">
        <v>2.3299627379202548</v>
      </c>
      <c r="N153" s="314">
        <v>1.9866861286858182</v>
      </c>
      <c r="O153" s="314">
        <v>0.25667778890017701</v>
      </c>
      <c r="P153" s="314">
        <v>0.94797662885410716</v>
      </c>
    </row>
    <row r="154" spans="1:16" s="433" customFormat="1" hidden="1">
      <c r="A154" s="462"/>
      <c r="B154" s="54" t="s">
        <v>43</v>
      </c>
      <c r="C154" s="319">
        <v>116.97631984774</v>
      </c>
      <c r="D154" s="319">
        <v>105.305661043702</v>
      </c>
      <c r="E154" s="319">
        <v>121.261563065316</v>
      </c>
      <c r="F154" s="319">
        <v>117.108035016523</v>
      </c>
      <c r="G154" s="462"/>
      <c r="H154" s="54" t="s">
        <v>43</v>
      </c>
      <c r="I154" s="327">
        <v>2.3794559357403671</v>
      </c>
      <c r="J154" s="319">
        <v>-0.90650101352225931</v>
      </c>
      <c r="K154" s="327">
        <v>1.6996534507766938</v>
      </c>
      <c r="L154" s="319">
        <v>5.445017729967617</v>
      </c>
      <c r="M154" s="327">
        <v>2.699175939497465</v>
      </c>
      <c r="N154" s="327">
        <v>-2.6079188995397118</v>
      </c>
      <c r="O154" s="327">
        <v>1.3234037153874567</v>
      </c>
      <c r="P154" s="327">
        <v>-2.7708567674919635</v>
      </c>
    </row>
    <row r="155" spans="1:16" s="433" customFormat="1" hidden="1">
      <c r="A155" s="462"/>
      <c r="B155" s="54" t="s">
        <v>44</v>
      </c>
      <c r="C155" s="319">
        <v>117.452299922571</v>
      </c>
      <c r="D155" s="319">
        <v>103.081529430995</v>
      </c>
      <c r="E155" s="319">
        <v>122.71565696152901</v>
      </c>
      <c r="F155" s="319">
        <v>117.751900675922</v>
      </c>
      <c r="G155" s="462"/>
      <c r="H155" s="54" t="s">
        <v>44</v>
      </c>
      <c r="I155" s="327">
        <v>1.2780989630771273</v>
      </c>
      <c r="J155" s="319">
        <v>0.4069029316792836</v>
      </c>
      <c r="K155" s="327">
        <v>-4.8647857354330029</v>
      </c>
      <c r="L155" s="319">
        <v>-2.1120722197299386</v>
      </c>
      <c r="M155" s="327">
        <v>3.4043277327870669</v>
      </c>
      <c r="N155" s="327">
        <v>1.1991383414955408</v>
      </c>
      <c r="O155" s="327">
        <v>0.64229084121424762</v>
      </c>
      <c r="P155" s="327">
        <v>0.54980485267996926</v>
      </c>
    </row>
    <row r="156" spans="1:16" s="433" customFormat="1" hidden="1">
      <c r="A156" s="462"/>
      <c r="B156" s="467"/>
      <c r="C156" s="319"/>
      <c r="D156" s="319"/>
      <c r="E156" s="319"/>
      <c r="F156" s="319"/>
      <c r="G156" s="462"/>
      <c r="H156" s="54"/>
      <c r="I156" s="458"/>
      <c r="J156" s="458"/>
      <c r="K156" s="458"/>
      <c r="L156" s="458"/>
      <c r="M156" s="320"/>
      <c r="N156" s="458"/>
      <c r="O156" s="458"/>
      <c r="P156" s="458"/>
    </row>
    <row r="157" spans="1:16" s="433" customFormat="1" hidden="1">
      <c r="A157" s="456">
        <v>2020</v>
      </c>
      <c r="B157" s="54" t="s">
        <v>33</v>
      </c>
      <c r="C157" s="319">
        <v>118.547311599753</v>
      </c>
      <c r="D157" s="319">
        <v>105.438601346122</v>
      </c>
      <c r="E157" s="319">
        <v>123.149551053693</v>
      </c>
      <c r="F157" s="319">
        <v>120.872985365815</v>
      </c>
      <c r="G157" s="456">
        <v>2020</v>
      </c>
      <c r="H157" s="468" t="s">
        <v>33</v>
      </c>
      <c r="I157" s="327">
        <v>0.68544452045156845</v>
      </c>
      <c r="J157" s="319">
        <v>0.93230330772907166</v>
      </c>
      <c r="K157" s="327">
        <v>-3.5998309773692512</v>
      </c>
      <c r="L157" s="319">
        <v>2.2866093742864564</v>
      </c>
      <c r="M157" s="327">
        <v>2.1562932718194503</v>
      </c>
      <c r="N157" s="327">
        <v>0.3535767993321457</v>
      </c>
      <c r="O157" s="349">
        <v>0.28317330876390656</v>
      </c>
      <c r="P157" s="327">
        <v>2.6505599247037708</v>
      </c>
    </row>
    <row r="158" spans="1:16" s="433" customFormat="1" hidden="1">
      <c r="A158" s="456"/>
      <c r="B158" s="54" t="s">
        <v>34</v>
      </c>
      <c r="C158" s="319">
        <v>110.597384191964</v>
      </c>
      <c r="D158" s="319">
        <v>97.364500573341203</v>
      </c>
      <c r="E158" s="319">
        <v>115.001076394226</v>
      </c>
      <c r="F158" s="319">
        <v>115.44389547728299</v>
      </c>
      <c r="G158" s="456"/>
      <c r="H158" s="54" t="s">
        <v>34</v>
      </c>
      <c r="I158" s="327">
        <v>6.062916211050279</v>
      </c>
      <c r="J158" s="319">
        <v>-6.7061220541466753</v>
      </c>
      <c r="K158" s="327">
        <v>5.3764707916011218</v>
      </c>
      <c r="L158" s="319">
        <v>-7.6576326598605533</v>
      </c>
      <c r="M158" s="327">
        <v>6.1799132313263669</v>
      </c>
      <c r="N158" s="327">
        <v>-6.6167311124945059</v>
      </c>
      <c r="O158" s="327">
        <v>7.0858538062368979</v>
      </c>
      <c r="P158" s="327">
        <v>-4.4915659790326146</v>
      </c>
    </row>
    <row r="159" spans="1:16" s="433" customFormat="1" hidden="1">
      <c r="A159" s="456"/>
      <c r="B159" s="54" t="s">
        <v>35</v>
      </c>
      <c r="C159" s="319">
        <v>110.081800714709</v>
      </c>
      <c r="D159" s="319">
        <v>98.653086026074405</v>
      </c>
      <c r="E159" s="319">
        <v>113.80522984892499</v>
      </c>
      <c r="F159" s="319">
        <v>115.09170741912099</v>
      </c>
      <c r="G159" s="456"/>
      <c r="H159" s="454" t="s">
        <v>35</v>
      </c>
      <c r="I159" s="327">
        <v>-5.1064976545040821</v>
      </c>
      <c r="J159" s="319">
        <v>-0.46618053493932621</v>
      </c>
      <c r="K159" s="327">
        <v>-7.1955778945006443</v>
      </c>
      <c r="L159" s="319">
        <v>1.3234653751061529</v>
      </c>
      <c r="M159" s="327">
        <v>-4.1280865099341923</v>
      </c>
      <c r="N159" s="327">
        <v>-1.0398568281236038</v>
      </c>
      <c r="O159" s="327">
        <v>-7.9425449818760399</v>
      </c>
      <c r="P159" s="327">
        <v>-0.30507291590078012</v>
      </c>
    </row>
    <row r="160" spans="1:16" s="433" customFormat="1" hidden="1">
      <c r="A160" s="462"/>
      <c r="B160" s="54" t="s">
        <v>36</v>
      </c>
      <c r="C160" s="319">
        <v>77.059739775566598</v>
      </c>
      <c r="D160" s="319">
        <v>81.902276465146997</v>
      </c>
      <c r="E160" s="319">
        <v>73.121337609853597</v>
      </c>
      <c r="F160" s="319">
        <v>99.298631226375903</v>
      </c>
      <c r="G160" s="462"/>
      <c r="H160" s="54" t="s">
        <v>36</v>
      </c>
      <c r="I160" s="327">
        <v>-31.606612722378003</v>
      </c>
      <c r="J160" s="319">
        <v>-29.997747788231848</v>
      </c>
      <c r="K160" s="327">
        <v>-18.056557151499092</v>
      </c>
      <c r="L160" s="319">
        <v>-16.979508939537993</v>
      </c>
      <c r="M160" s="327">
        <v>-37.165890289679005</v>
      </c>
      <c r="N160" s="327">
        <v>-35.748701789081878</v>
      </c>
      <c r="O160" s="327">
        <v>-19.15706284562539</v>
      </c>
      <c r="P160" s="327">
        <v>-13.722166910977009</v>
      </c>
    </row>
    <row r="161" spans="1:16" s="433" customFormat="1" hidden="1">
      <c r="A161" s="462"/>
      <c r="B161" s="54" t="s">
        <v>37</v>
      </c>
      <c r="C161" s="319">
        <v>91.279060234244895</v>
      </c>
      <c r="D161" s="319">
        <v>81.445152312992093</v>
      </c>
      <c r="E161" s="319">
        <v>92.795115919226603</v>
      </c>
      <c r="F161" s="319">
        <v>113.00716813202899</v>
      </c>
      <c r="G161" s="462"/>
      <c r="H161" s="54" t="s">
        <v>37</v>
      </c>
      <c r="I161" s="327">
        <v>-21.462825352640664</v>
      </c>
      <c r="J161" s="319">
        <v>18.452333864728203</v>
      </c>
      <c r="K161" s="327">
        <v>-21.469641098006036</v>
      </c>
      <c r="L161" s="319">
        <v>-0.55813363423351348</v>
      </c>
      <c r="M161" s="327">
        <v>-22.622975920982782</v>
      </c>
      <c r="N161" s="327">
        <v>26.905659760143436</v>
      </c>
      <c r="O161" s="327">
        <v>-10.007675397649678</v>
      </c>
      <c r="P161" s="327">
        <v>13.805363413722276</v>
      </c>
    </row>
    <row r="162" spans="1:16" s="433" customFormat="1" hidden="1">
      <c r="A162" s="462"/>
      <c r="B162" s="54" t="s">
        <v>38</v>
      </c>
      <c r="C162" s="319">
        <v>115.478593102029</v>
      </c>
      <c r="D162" s="319">
        <v>84.514026119736798</v>
      </c>
      <c r="E162" s="319">
        <v>127.09671489624699</v>
      </c>
      <c r="F162" s="319">
        <v>113.263399799393</v>
      </c>
      <c r="G162" s="462"/>
      <c r="H162" s="54" t="s">
        <v>38</v>
      </c>
      <c r="I162" s="327">
        <v>0.13971663922470157</v>
      </c>
      <c r="J162" s="319">
        <v>26.51159291701957</v>
      </c>
      <c r="K162" s="327">
        <v>-14.48974978503054</v>
      </c>
      <c r="L162" s="319">
        <v>3.7680251305210817</v>
      </c>
      <c r="M162" s="327">
        <v>4.7323029400769343</v>
      </c>
      <c r="N162" s="327">
        <v>36.964875400207688</v>
      </c>
      <c r="O162" s="327">
        <v>-2.0764013908182335</v>
      </c>
      <c r="P162" s="327">
        <v>0.2267393047710442</v>
      </c>
    </row>
    <row r="163" spans="1:16" s="433" customFormat="1" hidden="1">
      <c r="A163" s="462"/>
      <c r="B163" s="54" t="s">
        <v>39</v>
      </c>
      <c r="C163" s="319">
        <v>116.858670288455</v>
      </c>
      <c r="D163" s="319">
        <v>87.885445471686793</v>
      </c>
      <c r="E163" s="319">
        <v>127.397199038369</v>
      </c>
      <c r="F163" s="319">
        <v>118.216449586019</v>
      </c>
      <c r="G163" s="462"/>
      <c r="H163" s="54" t="s">
        <v>39</v>
      </c>
      <c r="I163" s="327">
        <v>1.8194241058584311</v>
      </c>
      <c r="J163" s="319">
        <v>1.1950935228373112</v>
      </c>
      <c r="K163" s="327">
        <v>-1.3541697117531726E-2</v>
      </c>
      <c r="L163" s="319">
        <v>3.9891832240644476</v>
      </c>
      <c r="M163" s="327">
        <v>2.9253026070626902</v>
      </c>
      <c r="N163" s="327">
        <v>0.23642164344475702</v>
      </c>
      <c r="O163" s="327">
        <v>-4.6361896166126968</v>
      </c>
      <c r="P163" s="327">
        <v>4.3730364755063107</v>
      </c>
    </row>
    <row r="164" spans="1:16" s="433" customFormat="1" hidden="1">
      <c r="A164" s="462"/>
      <c r="B164" s="54" t="s">
        <v>40</v>
      </c>
      <c r="C164" s="319">
        <v>114.80529852997699</v>
      </c>
      <c r="D164" s="319">
        <v>86.180827014466502</v>
      </c>
      <c r="E164" s="319">
        <v>124.683761015694</v>
      </c>
      <c r="F164" s="319">
        <v>121.649268819046</v>
      </c>
      <c r="G164" s="462"/>
      <c r="H164" s="54" t="s">
        <v>40</v>
      </c>
      <c r="I164" s="327">
        <v>-7.1150855562962079E-2</v>
      </c>
      <c r="J164" s="319">
        <v>-1.7571411290317087</v>
      </c>
      <c r="K164" s="327">
        <v>-7.890389969761145</v>
      </c>
      <c r="L164" s="319">
        <v>-1.9395913032829242</v>
      </c>
      <c r="M164" s="327">
        <v>2.2153537312210574</v>
      </c>
      <c r="N164" s="327">
        <v>-2.129903987808845</v>
      </c>
      <c r="O164" s="327">
        <v>-0.86866305004082278</v>
      </c>
      <c r="P164" s="327">
        <v>2.9038422698773019</v>
      </c>
    </row>
    <row r="165" spans="1:16" s="433" customFormat="1" hidden="1">
      <c r="A165" s="462"/>
      <c r="B165" s="54" t="s">
        <v>41</v>
      </c>
      <c r="C165" s="319">
        <v>115.980290754357</v>
      </c>
      <c r="D165" s="319">
        <v>84.984127392643003</v>
      </c>
      <c r="E165" s="319">
        <v>127.29804444443501</v>
      </c>
      <c r="F165" s="319">
        <v>116.984850225966</v>
      </c>
      <c r="G165" s="462"/>
      <c r="H165" s="54" t="s">
        <v>41</v>
      </c>
      <c r="I165" s="327">
        <v>1.4967195134631481</v>
      </c>
      <c r="J165" s="319">
        <v>1.0234651531115588</v>
      </c>
      <c r="K165" s="327">
        <v>-7.3508843209633028</v>
      </c>
      <c r="L165" s="319">
        <v>-1.3885914805883885</v>
      </c>
      <c r="M165" s="327">
        <v>4.2715180986491816</v>
      </c>
      <c r="N165" s="327">
        <v>2.0967312883768017</v>
      </c>
      <c r="O165" s="327">
        <v>-1.9523911301807004</v>
      </c>
      <c r="P165" s="327">
        <v>-3.8343169986647041</v>
      </c>
    </row>
    <row r="166" spans="1:16" s="465" customFormat="1" hidden="1">
      <c r="A166" s="462"/>
      <c r="B166" s="54" t="s">
        <v>42</v>
      </c>
      <c r="C166" s="319">
        <v>117.862330018222</v>
      </c>
      <c r="D166" s="319">
        <v>90.824049280724196</v>
      </c>
      <c r="E166" s="319">
        <v>127.44178949406</v>
      </c>
      <c r="F166" s="319">
        <v>121.76366471111</v>
      </c>
      <c r="G166" s="462"/>
      <c r="H166" s="54" t="s">
        <v>42</v>
      </c>
      <c r="I166" s="327">
        <v>-0.15594014748589302</v>
      </c>
      <c r="J166" s="319">
        <v>1.622723353790434</v>
      </c>
      <c r="K166" s="327">
        <v>-9.0557583344073862</v>
      </c>
      <c r="L166" s="319">
        <v>6.8717795513739048</v>
      </c>
      <c r="M166" s="327">
        <v>2.3557736205974038</v>
      </c>
      <c r="N166" s="327">
        <v>0.112920076857705</v>
      </c>
      <c r="O166" s="327">
        <v>1.0944876245358728</v>
      </c>
      <c r="P166" s="327">
        <v>4.084985770305579</v>
      </c>
    </row>
    <row r="167" spans="1:16" s="433" customFormat="1" hidden="1">
      <c r="A167" s="462"/>
      <c r="B167" s="54" t="s">
        <v>43</v>
      </c>
      <c r="C167" s="319">
        <v>114.393057290011</v>
      </c>
      <c r="D167" s="319">
        <v>89.015765284622105</v>
      </c>
      <c r="E167" s="319">
        <v>123.726909198</v>
      </c>
      <c r="F167" s="319">
        <v>114.516472802531</v>
      </c>
      <c r="G167" s="462"/>
      <c r="H167" s="54" t="s">
        <v>43</v>
      </c>
      <c r="I167" s="327">
        <v>-2.208363676589812</v>
      </c>
      <c r="J167" s="319">
        <v>-2.9434957951999081</v>
      </c>
      <c r="K167" s="327">
        <v>-15.469154837098046</v>
      </c>
      <c r="L167" s="319">
        <v>-1.9909748689060791</v>
      </c>
      <c r="M167" s="327">
        <v>2.033081275190284</v>
      </c>
      <c r="N167" s="327">
        <v>-2.9149624395639506</v>
      </c>
      <c r="O167" s="327">
        <v>-2.2129670381937103</v>
      </c>
      <c r="P167" s="327">
        <v>-5.95185101054021</v>
      </c>
    </row>
    <row r="168" spans="1:16" s="433" customFormat="1" hidden="1">
      <c r="A168" s="462"/>
      <c r="B168" s="54" t="s">
        <v>44</v>
      </c>
      <c r="C168" s="319">
        <v>119.51920350575401</v>
      </c>
      <c r="D168" s="319">
        <v>97.523468261067407</v>
      </c>
      <c r="E168" s="319">
        <v>127.771281207095</v>
      </c>
      <c r="F168" s="319">
        <v>117.954674734393</v>
      </c>
      <c r="G168" s="462"/>
      <c r="H168" s="54" t="s">
        <v>44</v>
      </c>
      <c r="I168" s="327">
        <v>1.7597812767783836</v>
      </c>
      <c r="J168" s="319">
        <v>4.4811689950266214</v>
      </c>
      <c r="K168" s="327">
        <v>-5.3919079398684033</v>
      </c>
      <c r="L168" s="319">
        <v>9.5575238265294615</v>
      </c>
      <c r="M168" s="327">
        <v>4.1197874588659147</v>
      </c>
      <c r="N168" s="327">
        <v>3.2687893323373913</v>
      </c>
      <c r="O168" s="327">
        <v>0.17220448868089022</v>
      </c>
      <c r="P168" s="327">
        <v>3.0023645050531087</v>
      </c>
    </row>
    <row r="169" spans="1:16" s="341" customFormat="1" hidden="1">
      <c r="A169" s="350"/>
      <c r="B169" s="351"/>
      <c r="C169" s="319"/>
      <c r="D169" s="319"/>
      <c r="E169" s="319"/>
      <c r="F169" s="319"/>
      <c r="G169" s="350"/>
      <c r="H169" s="352"/>
      <c r="J169" s="353"/>
      <c r="P169" s="354"/>
    </row>
    <row r="170" spans="1:16" s="433" customFormat="1" hidden="1">
      <c r="A170" s="456">
        <v>2021</v>
      </c>
      <c r="B170" s="54" t="s">
        <v>33</v>
      </c>
      <c r="C170" s="319">
        <v>120.041323396938</v>
      </c>
      <c r="D170" s="319">
        <v>100.919929167467</v>
      </c>
      <c r="E170" s="319">
        <v>127.511613749171</v>
      </c>
      <c r="F170" s="319">
        <v>115.62075440686399</v>
      </c>
      <c r="G170" s="456">
        <v>2021</v>
      </c>
      <c r="H170" s="54" t="s">
        <v>33</v>
      </c>
      <c r="I170" s="327">
        <v>1.2602662827388116</v>
      </c>
      <c r="J170" s="319">
        <v>0.43685020973123301</v>
      </c>
      <c r="K170" s="327">
        <v>-4.2855957125432695</v>
      </c>
      <c r="L170" s="319">
        <v>3.4827113585699863</v>
      </c>
      <c r="M170" s="327">
        <v>3.5420857470898568</v>
      </c>
      <c r="N170" s="327">
        <v>-0.20322834323241068</v>
      </c>
      <c r="O170" s="327">
        <v>-4.3452479832904203</v>
      </c>
      <c r="P170" s="327">
        <v>-1.9786586099995276</v>
      </c>
    </row>
    <row r="171" spans="1:16" s="433" customFormat="1" hidden="1">
      <c r="A171" s="456"/>
      <c r="B171" s="54" t="s">
        <v>34</v>
      </c>
      <c r="C171" s="319">
        <v>112.383848526628</v>
      </c>
      <c r="D171" s="319">
        <v>92.262184462666994</v>
      </c>
      <c r="E171" s="319">
        <v>120.125657665218</v>
      </c>
      <c r="F171" s="319">
        <v>108.962784055556</v>
      </c>
      <c r="G171" s="456"/>
      <c r="H171" s="54" t="s">
        <v>34</v>
      </c>
      <c r="I171" s="327">
        <v>1.6152862454352714</v>
      </c>
      <c r="J171" s="319">
        <v>-6.3790323645376645</v>
      </c>
      <c r="K171" s="327">
        <v>-5.240427548673992</v>
      </c>
      <c r="L171" s="319">
        <v>-8.5788255860081932</v>
      </c>
      <c r="M171" s="327">
        <v>4.4561159179283152</v>
      </c>
      <c r="N171" s="327">
        <v>-5.792379114958095</v>
      </c>
      <c r="O171" s="327">
        <v>-5.6140789384592011</v>
      </c>
      <c r="P171" s="327">
        <v>-5.7584560708529153</v>
      </c>
    </row>
    <row r="172" spans="1:16" s="433" customFormat="1" hidden="1">
      <c r="A172" s="456"/>
      <c r="B172" s="54" t="s">
        <v>35</v>
      </c>
      <c r="C172" s="319">
        <v>120.629304038914</v>
      </c>
      <c r="D172" s="319">
        <v>98.267305516451898</v>
      </c>
      <c r="E172" s="319">
        <v>128.28519793201201</v>
      </c>
      <c r="F172" s="319">
        <v>126.609102935604</v>
      </c>
      <c r="G172" s="456"/>
      <c r="H172" s="54" t="s">
        <v>35</v>
      </c>
      <c r="I172" s="327">
        <v>9.5815141610375605</v>
      </c>
      <c r="J172" s="319">
        <v>7.3368687942132027</v>
      </c>
      <c r="K172" s="327">
        <v>-0.3910475841785086</v>
      </c>
      <c r="L172" s="319">
        <v>6.5087566360569014</v>
      </c>
      <c r="M172" s="327">
        <v>12.723464556338044</v>
      </c>
      <c r="N172" s="327">
        <v>6.7925041372377706</v>
      </c>
      <c r="O172" s="327">
        <v>10.007146279045926</v>
      </c>
      <c r="P172" s="327">
        <v>16.194812782179639</v>
      </c>
    </row>
    <row r="173" spans="1:16" s="433" customFormat="1" hidden="1">
      <c r="A173" s="462"/>
      <c r="B173" s="54" t="s">
        <v>36</v>
      </c>
      <c r="C173" s="319">
        <v>115.270286268931</v>
      </c>
      <c r="D173" s="319">
        <v>92.895218808176395</v>
      </c>
      <c r="E173" s="319">
        <v>122.82996172265401</v>
      </c>
      <c r="F173" s="319">
        <v>122.29268674465401</v>
      </c>
      <c r="G173" s="462"/>
      <c r="H173" s="54" t="s">
        <v>36</v>
      </c>
      <c r="I173" s="327">
        <v>49.585615789322787</v>
      </c>
      <c r="J173" s="319">
        <v>-4.4425505167916981</v>
      </c>
      <c r="K173" s="327">
        <v>13.422022949151341</v>
      </c>
      <c r="L173" s="319">
        <v>-5.4668098204606963</v>
      </c>
      <c r="M173" s="327">
        <v>67.981010383078427</v>
      </c>
      <c r="N173" s="327">
        <v>-4.2524284152012086</v>
      </c>
      <c r="O173" s="327">
        <v>23.156467752166137</v>
      </c>
      <c r="P173" s="327">
        <v>-3.4092463265815951</v>
      </c>
    </row>
    <row r="174" spans="1:16" s="433" customFormat="1" hidden="1">
      <c r="A174" s="462"/>
      <c r="B174" s="54" t="s">
        <v>37</v>
      </c>
      <c r="C174" s="319">
        <v>115.331191660009</v>
      </c>
      <c r="D174" s="319">
        <v>99.423229146230398</v>
      </c>
      <c r="E174" s="319">
        <v>120.42472838575</v>
      </c>
      <c r="F174" s="319">
        <v>123.225271001038</v>
      </c>
      <c r="G174" s="462"/>
      <c r="H174" s="54" t="s">
        <v>37</v>
      </c>
      <c r="I174" s="327">
        <v>26.350108517813737</v>
      </c>
      <c r="J174" s="319">
        <v>5.2837025958197614E-2</v>
      </c>
      <c r="K174" s="327">
        <v>22.07384518620448</v>
      </c>
      <c r="L174" s="319">
        <v>7.0272834509750055</v>
      </c>
      <c r="M174" s="327">
        <v>29.774856351894158</v>
      </c>
      <c r="N174" s="327">
        <v>-1.9581812964616319</v>
      </c>
      <c r="O174" s="327">
        <v>9.0419953334915419</v>
      </c>
      <c r="P174" s="327">
        <v>0.7625838316327247</v>
      </c>
    </row>
    <row r="175" spans="1:16" s="433" customFormat="1" hidden="1">
      <c r="A175" s="462"/>
      <c r="B175" s="54" t="s">
        <v>38</v>
      </c>
      <c r="C175" s="319">
        <v>116.945811419175</v>
      </c>
      <c r="D175" s="319">
        <v>92.316372619470599</v>
      </c>
      <c r="E175" s="319">
        <v>126.881346087965</v>
      </c>
      <c r="F175" s="319">
        <v>108.017943194635</v>
      </c>
      <c r="G175" s="462"/>
      <c r="H175" s="54" t="s">
        <v>38</v>
      </c>
      <c r="I175" s="327">
        <v>1.2705543752595645</v>
      </c>
      <c r="J175" s="319">
        <v>1.3999853256748054</v>
      </c>
      <c r="K175" s="327">
        <v>9.2320137354238341</v>
      </c>
      <c r="L175" s="319">
        <v>-7.1480845953083332</v>
      </c>
      <c r="M175" s="327">
        <v>-0.16945269471190727</v>
      </c>
      <c r="N175" s="327">
        <v>5.3615381066360897</v>
      </c>
      <c r="O175" s="327">
        <v>-4.6312017951505311</v>
      </c>
      <c r="P175" s="327">
        <v>-12.3410788086438</v>
      </c>
    </row>
    <row r="176" spans="1:16" s="433" customFormat="1" hidden="1">
      <c r="A176" s="462"/>
      <c r="B176" s="54" t="s">
        <v>39</v>
      </c>
      <c r="C176" s="319">
        <v>110.60706924646</v>
      </c>
      <c r="D176" s="319">
        <v>86.926335669991303</v>
      </c>
      <c r="E176" s="319">
        <v>119.111910199466</v>
      </c>
      <c r="F176" s="319">
        <v>112.837863019659</v>
      </c>
      <c r="G176" s="462"/>
      <c r="H176" s="54" t="s">
        <v>39</v>
      </c>
      <c r="I176" s="327">
        <v>-5.3497109170962602</v>
      </c>
      <c r="J176" s="319">
        <v>-5.4202387377472689</v>
      </c>
      <c r="K176" s="327">
        <v>-1.0913181318566387</v>
      </c>
      <c r="L176" s="319">
        <v>-5.8386576471078513</v>
      </c>
      <c r="M176" s="327">
        <v>-6.5035094189218938</v>
      </c>
      <c r="N176" s="327">
        <v>-6.1233870289432133</v>
      </c>
      <c r="O176" s="327">
        <v>-4.5497784658524409</v>
      </c>
      <c r="P176" s="327">
        <v>4.4621473826242948</v>
      </c>
    </row>
    <row r="177" spans="1:16" s="433" customFormat="1" hidden="1">
      <c r="A177" s="462"/>
      <c r="B177" s="54" t="s">
        <v>40</v>
      </c>
      <c r="C177" s="319">
        <v>114.45191109488501</v>
      </c>
      <c r="D177" s="319">
        <v>84.255907226233106</v>
      </c>
      <c r="E177" s="319">
        <v>125.420041036795</v>
      </c>
      <c r="F177" s="319">
        <v>116.0234835624</v>
      </c>
      <c r="G177" s="462"/>
      <c r="H177" s="54" t="s">
        <v>40</v>
      </c>
      <c r="I177" s="327">
        <v>-0.30781456920276185</v>
      </c>
      <c r="J177" s="319">
        <v>3.4761266839624483</v>
      </c>
      <c r="K177" s="327">
        <v>-2.2335824044833856</v>
      </c>
      <c r="L177" s="319">
        <v>-3.0720591443038217</v>
      </c>
      <c r="M177" s="327">
        <v>0.59051797531863315</v>
      </c>
      <c r="N177" s="327">
        <v>5.2959698377478333</v>
      </c>
      <c r="O177" s="327">
        <v>-4.6245943861893579</v>
      </c>
      <c r="P177" s="327">
        <v>2.8231840425637813</v>
      </c>
    </row>
    <row r="178" spans="1:16" s="433" customFormat="1" hidden="1">
      <c r="A178" s="462"/>
      <c r="B178" s="54" t="s">
        <v>41</v>
      </c>
      <c r="C178" s="319">
        <v>118.271953293024</v>
      </c>
      <c r="D178" s="319">
        <v>80.204696216059702</v>
      </c>
      <c r="E178" s="319">
        <v>132.32854515193199</v>
      </c>
      <c r="F178" s="319">
        <v>117.88611259863799</v>
      </c>
      <c r="G178" s="462"/>
      <c r="H178" s="54" t="s">
        <v>41</v>
      </c>
      <c r="I178" s="327">
        <v>1.975906875005748</v>
      </c>
      <c r="J178" s="319">
        <v>3.3376831907787334</v>
      </c>
      <c r="K178" s="327">
        <v>-5.6239103974103415</v>
      </c>
      <c r="L178" s="319">
        <v>-4.8082219319004196</v>
      </c>
      <c r="M178" s="327">
        <v>3.9517501855205381</v>
      </c>
      <c r="N178" s="327">
        <v>5.5082936172140364</v>
      </c>
      <c r="O178" s="327">
        <v>0.7704094768947698</v>
      </c>
      <c r="P178" s="327">
        <v>1.6053896840946322</v>
      </c>
    </row>
    <row r="179" spans="1:16" s="433" customFormat="1" hidden="1">
      <c r="A179" s="462"/>
      <c r="B179" s="54" t="s">
        <v>42</v>
      </c>
      <c r="C179" s="319">
        <v>124.39035639806499</v>
      </c>
      <c r="D179" s="319">
        <v>87.789027622777297</v>
      </c>
      <c r="E179" s="319">
        <v>137.619705305152</v>
      </c>
      <c r="F179" s="319">
        <v>126.97014461091101</v>
      </c>
      <c r="G179" s="462"/>
      <c r="H179" s="54" t="s">
        <v>42</v>
      </c>
      <c r="I179" s="327">
        <v>5.5386877035552828</v>
      </c>
      <c r="J179" s="319">
        <v>5.1731648414416327</v>
      </c>
      <c r="K179" s="327">
        <v>-3.3416497964829546</v>
      </c>
      <c r="L179" s="319">
        <v>9.4562186063101876</v>
      </c>
      <c r="M179" s="327">
        <v>7.986325248176442</v>
      </c>
      <c r="N179" s="327">
        <v>3.9985024751424589</v>
      </c>
      <c r="O179" s="327">
        <v>4.2758896195787486</v>
      </c>
      <c r="P179" s="327">
        <v>7.705769417642145</v>
      </c>
    </row>
    <row r="180" spans="1:16" s="433" customFormat="1" hidden="1">
      <c r="A180" s="462"/>
      <c r="B180" s="54" t="s">
        <v>43</v>
      </c>
      <c r="C180" s="319">
        <v>124.94195681400601</v>
      </c>
      <c r="D180" s="319">
        <v>91.382451785090396</v>
      </c>
      <c r="E180" s="319">
        <v>137.719976434134</v>
      </c>
      <c r="F180" s="319">
        <v>120.61900853552901</v>
      </c>
      <c r="G180" s="462"/>
      <c r="H180" s="54" t="s">
        <v>43</v>
      </c>
      <c r="I180" s="327">
        <v>9.2216256597209991</v>
      </c>
      <c r="J180" s="319">
        <v>0.44344307059931509</v>
      </c>
      <c r="K180" s="327">
        <v>2.6587273534086364</v>
      </c>
      <c r="L180" s="319">
        <v>4.0932497598148245</v>
      </c>
      <c r="M180" s="327">
        <v>11.30963937177232</v>
      </c>
      <c r="N180" s="327">
        <v>7.2861025795447176E-2</v>
      </c>
      <c r="O180" s="327">
        <v>5.3289588682329025</v>
      </c>
      <c r="P180" s="327">
        <v>-5.0020704432876784</v>
      </c>
    </row>
    <row r="181" spans="1:16" s="433" customFormat="1" hidden="1">
      <c r="A181" s="462"/>
      <c r="B181" s="54" t="s">
        <v>44</v>
      </c>
      <c r="C181" s="319">
        <v>126.59470083967599</v>
      </c>
      <c r="D181" s="319">
        <v>95.1188747903674</v>
      </c>
      <c r="E181" s="319">
        <v>138.45694673636001</v>
      </c>
      <c r="F181" s="319">
        <v>123.80325816588601</v>
      </c>
      <c r="G181" s="462"/>
      <c r="H181" s="54" t="s">
        <v>44</v>
      </c>
      <c r="I181" s="327">
        <v>5.9199669395231069</v>
      </c>
      <c r="J181" s="319">
        <v>1.3228094611406931</v>
      </c>
      <c r="K181" s="327">
        <v>-2.4656562298040683</v>
      </c>
      <c r="L181" s="319">
        <v>4.0887751776065073</v>
      </c>
      <c r="M181" s="327">
        <v>8.3631199658594824</v>
      </c>
      <c r="N181" s="327">
        <v>0.53512229765627239</v>
      </c>
      <c r="O181" s="327">
        <v>4.9583311934543417</v>
      </c>
      <c r="P181" s="327">
        <v>2.6399235651311699</v>
      </c>
    </row>
    <row r="182" spans="1:16" s="433" customFormat="1" hidden="1">
      <c r="A182" s="462"/>
      <c r="B182" s="54"/>
      <c r="C182" s="319"/>
      <c r="D182" s="319"/>
      <c r="E182" s="319"/>
      <c r="F182" s="319"/>
      <c r="G182" s="462"/>
      <c r="H182" s="54"/>
      <c r="I182" s="327"/>
      <c r="J182" s="319"/>
      <c r="K182" s="327"/>
      <c r="L182" s="319"/>
      <c r="M182" s="327"/>
      <c r="N182" s="327"/>
      <c r="O182" s="327"/>
      <c r="P182" s="327"/>
    </row>
    <row r="183" spans="1:16" s="433" customFormat="1" hidden="1">
      <c r="A183" s="456">
        <v>2022</v>
      </c>
      <c r="B183" s="54" t="s">
        <v>33</v>
      </c>
      <c r="C183" s="319">
        <v>125.59640741701899</v>
      </c>
      <c r="D183" s="319">
        <v>97.544141867740194</v>
      </c>
      <c r="E183" s="319">
        <v>136.141679762629</v>
      </c>
      <c r="F183" s="319">
        <v>123.384546256251</v>
      </c>
      <c r="G183" s="456">
        <v>2022</v>
      </c>
      <c r="H183" s="54" t="s">
        <v>33</v>
      </c>
      <c r="I183" s="327">
        <v>4.627643100628049</v>
      </c>
      <c r="J183" s="319">
        <v>-0.78857441586063715</v>
      </c>
      <c r="K183" s="327">
        <v>-3.3450155262445946</v>
      </c>
      <c r="L183" s="319">
        <v>2.5497222109889748</v>
      </c>
      <c r="M183" s="327">
        <v>6.7680627353946363</v>
      </c>
      <c r="N183" s="327">
        <v>-1.6721927128290588</v>
      </c>
      <c r="O183" s="327">
        <v>6.7148773498455085</v>
      </c>
      <c r="P183" s="327">
        <v>-0.33820750425968527</v>
      </c>
    </row>
    <row r="184" spans="1:16" s="433" customFormat="1" ht="15" hidden="1" customHeight="1">
      <c r="A184" s="456"/>
      <c r="B184" s="54" t="s">
        <v>34</v>
      </c>
      <c r="C184" s="319">
        <v>116.59641661756</v>
      </c>
      <c r="D184" s="319">
        <v>91.627762387262095</v>
      </c>
      <c r="E184" s="319">
        <v>126.38587570078199</v>
      </c>
      <c r="F184" s="319">
        <v>110.46515457998601</v>
      </c>
      <c r="G184" s="456"/>
      <c r="H184" s="54" t="s">
        <v>34</v>
      </c>
      <c r="I184" s="327">
        <v>3.748375007760913</v>
      </c>
      <c r="J184" s="319">
        <v>-7.1658027363603196</v>
      </c>
      <c r="K184" s="327">
        <v>-0.68762958421130804</v>
      </c>
      <c r="L184" s="319">
        <v>-6.0653355159965372</v>
      </c>
      <c r="M184" s="327">
        <v>5.2113912691415152</v>
      </c>
      <c r="N184" s="327">
        <v>-7.1659201494037745</v>
      </c>
      <c r="O184" s="327">
        <v>1.3787923440575724</v>
      </c>
      <c r="P184" s="327">
        <v>-10.470834531768176</v>
      </c>
    </row>
    <row r="185" spans="1:16" s="433" customFormat="1" ht="15" hidden="1" customHeight="1">
      <c r="A185" s="456"/>
      <c r="B185" s="54" t="s">
        <v>35</v>
      </c>
      <c r="C185" s="319">
        <v>126.60098352804501</v>
      </c>
      <c r="D185" s="319">
        <v>97.8755515788488</v>
      </c>
      <c r="E185" s="319">
        <v>137.17219024079401</v>
      </c>
      <c r="F185" s="319">
        <v>126.679818333675</v>
      </c>
      <c r="G185" s="456"/>
      <c r="H185" s="54" t="s">
        <v>35</v>
      </c>
      <c r="I185" s="327">
        <v>4.9504384831770238</v>
      </c>
      <c r="J185" s="319">
        <v>8.5805097624057396</v>
      </c>
      <c r="K185" s="327">
        <v>-0.39866152383460474</v>
      </c>
      <c r="L185" s="319">
        <v>6.8186639385349253</v>
      </c>
      <c r="M185" s="327">
        <v>6.9275274560451408</v>
      </c>
      <c r="N185" s="327">
        <v>8.5344303548195342</v>
      </c>
      <c r="O185" s="349">
        <v>5.5853328419019022E-2</v>
      </c>
      <c r="P185" s="327">
        <v>14.678532624465063</v>
      </c>
    </row>
    <row r="186" spans="1:16" s="433" customFormat="1" ht="15" hidden="1" customHeight="1">
      <c r="A186" s="462"/>
      <c r="B186" s="54" t="s">
        <v>36</v>
      </c>
      <c r="C186" s="319">
        <v>120.26882683529401</v>
      </c>
      <c r="D186" s="319">
        <v>91.521507942648299</v>
      </c>
      <c r="E186" s="319">
        <v>130.430833576179</v>
      </c>
      <c r="F186" s="319">
        <v>124.65361345794599</v>
      </c>
      <c r="G186" s="462"/>
      <c r="H186" s="54" t="s">
        <v>36</v>
      </c>
      <c r="I186" s="327">
        <v>4.3363651884243239</v>
      </c>
      <c r="J186" s="319">
        <v>-5.0016646919242049</v>
      </c>
      <c r="K186" s="327">
        <v>-1.4787745625151416</v>
      </c>
      <c r="L186" s="319">
        <v>-6.4919620208542739</v>
      </c>
      <c r="M186" s="327">
        <v>6.188125231763479</v>
      </c>
      <c r="N186" s="327">
        <v>-4.9145214148590384</v>
      </c>
      <c r="O186" s="327">
        <v>1.930554292442352</v>
      </c>
      <c r="P186" s="327">
        <v>-1.5994693569831213</v>
      </c>
    </row>
    <row r="187" spans="1:16" s="433" customFormat="1" ht="15" hidden="1" customHeight="1">
      <c r="A187" s="462"/>
      <c r="B187" s="54" t="s">
        <v>37</v>
      </c>
      <c r="C187" s="319">
        <v>119.527402703053</v>
      </c>
      <c r="D187" s="319">
        <v>92.266118830927795</v>
      </c>
      <c r="E187" s="319">
        <v>128.77236886115301</v>
      </c>
      <c r="F187" s="319">
        <v>127.728077709796</v>
      </c>
      <c r="G187" s="462"/>
      <c r="H187" s="54" t="s">
        <v>37</v>
      </c>
      <c r="I187" s="327">
        <v>3.6384008373157428</v>
      </c>
      <c r="J187" s="319">
        <v>-0.61647240748126819</v>
      </c>
      <c r="K187" s="327">
        <v>-7.1986299145202963</v>
      </c>
      <c r="L187" s="319">
        <v>0.81359114924779874</v>
      </c>
      <c r="M187" s="327">
        <v>6.9318325125579321</v>
      </c>
      <c r="N187" s="327">
        <v>-1.2715281115315094</v>
      </c>
      <c r="O187" s="327">
        <v>3.6541260345210276</v>
      </c>
      <c r="P187" s="327">
        <v>2.4664060403569721</v>
      </c>
    </row>
    <row r="188" spans="1:16" s="433" customFormat="1" ht="15" hidden="1" customHeight="1">
      <c r="A188" s="462"/>
      <c r="B188" s="54" t="s">
        <v>38</v>
      </c>
      <c r="C188" s="319">
        <v>130.989306574219</v>
      </c>
      <c r="D188" s="319">
        <v>94.098693044479703</v>
      </c>
      <c r="E188" s="319">
        <v>145.197311898511</v>
      </c>
      <c r="F188" s="319">
        <v>124.569180663216</v>
      </c>
      <c r="G188" s="462"/>
      <c r="H188" s="54" t="s">
        <v>38</v>
      </c>
      <c r="I188" s="327">
        <v>12.008549074671151</v>
      </c>
      <c r="J188" s="319">
        <v>9.5893524095401688</v>
      </c>
      <c r="K188" s="327">
        <v>1.9306655736527318</v>
      </c>
      <c r="L188" s="319">
        <v>1.9861832672402784</v>
      </c>
      <c r="M188" s="327">
        <v>14.435507168916544</v>
      </c>
      <c r="N188" s="327">
        <v>12.755021269405972</v>
      </c>
      <c r="O188" s="327">
        <v>15.322674158642087</v>
      </c>
      <c r="P188" s="327">
        <v>-2.4731422434440447</v>
      </c>
    </row>
    <row r="189" spans="1:16" s="433" customFormat="1" ht="15" hidden="1" customHeight="1">
      <c r="A189" s="462"/>
      <c r="B189" s="54" t="s">
        <v>39</v>
      </c>
      <c r="C189" s="319">
        <v>125.076959212172</v>
      </c>
      <c r="D189" s="319">
        <v>92.006426434169697</v>
      </c>
      <c r="E189" s="319">
        <v>136.87814567556299</v>
      </c>
      <c r="F189" s="319">
        <v>128.976209655102</v>
      </c>
      <c r="G189" s="462"/>
      <c r="H189" s="54" t="s">
        <v>39</v>
      </c>
      <c r="I189" s="327">
        <v>13.082246970552575</v>
      </c>
      <c r="J189" s="319">
        <v>-4.5136107035554431</v>
      </c>
      <c r="K189" s="327">
        <v>5.8441331099754876</v>
      </c>
      <c r="L189" s="319">
        <v>-2.2234810523043222</v>
      </c>
      <c r="M189" s="327">
        <v>14.915582703984413</v>
      </c>
      <c r="N189" s="327">
        <v>-5.7295593934706517</v>
      </c>
      <c r="O189" s="327">
        <v>14.302244125831521</v>
      </c>
      <c r="P189" s="327">
        <v>3.5378164714760345</v>
      </c>
    </row>
    <row r="190" spans="1:16" s="433" customFormat="1" ht="15" hidden="1" customHeight="1">
      <c r="A190" s="462"/>
      <c r="B190" s="54" t="s">
        <v>40</v>
      </c>
      <c r="C190" s="319">
        <v>129.96023430085501</v>
      </c>
      <c r="D190" s="319">
        <v>90.789019167435399</v>
      </c>
      <c r="E190" s="319">
        <v>144.496327554076</v>
      </c>
      <c r="F190" s="319">
        <v>128.82166572116799</v>
      </c>
      <c r="G190" s="462"/>
      <c r="H190" s="54" t="s">
        <v>40</v>
      </c>
      <c r="I190" s="327">
        <v>13.550077982632388</v>
      </c>
      <c r="J190" s="319">
        <v>3.9042163476322997</v>
      </c>
      <c r="K190" s="327">
        <v>7.7538918709407767</v>
      </c>
      <c r="L190" s="319">
        <v>-1.3231763409541202</v>
      </c>
      <c r="M190" s="327">
        <v>15.209918893013679</v>
      </c>
      <c r="N190" s="327">
        <v>5.5656670689929513</v>
      </c>
      <c r="O190" s="327">
        <v>11.030682553058185</v>
      </c>
      <c r="P190" s="327">
        <v>-0.11982359719461044</v>
      </c>
    </row>
    <row r="191" spans="1:16" s="433" customFormat="1" ht="15" hidden="1" customHeight="1">
      <c r="A191" s="462"/>
      <c r="B191" s="54" t="s">
        <v>41</v>
      </c>
      <c r="C191" s="319">
        <v>131.33712189871599</v>
      </c>
      <c r="D191" s="319">
        <v>93.396168543634303</v>
      </c>
      <c r="E191" s="319">
        <v>146.10992703432601</v>
      </c>
      <c r="F191" s="319">
        <v>123.08025145936701</v>
      </c>
      <c r="G191" s="462"/>
      <c r="H191" s="54" t="s">
        <v>41</v>
      </c>
      <c r="I191" s="327">
        <v>11.046717536931567</v>
      </c>
      <c r="J191" s="319">
        <v>1.0594683868247756</v>
      </c>
      <c r="K191" s="327">
        <v>16.447256769153157</v>
      </c>
      <c r="L191" s="319">
        <v>2.8716571674716818</v>
      </c>
      <c r="M191" s="327">
        <v>10.414519306148961</v>
      </c>
      <c r="N191" s="327">
        <v>1.116706221925341</v>
      </c>
      <c r="O191" s="327">
        <v>4.4060650964149488</v>
      </c>
      <c r="P191" s="327">
        <v>-4.4568700689122949</v>
      </c>
    </row>
    <row r="192" spans="1:16" s="433" customFormat="1" ht="15" hidden="1" customHeight="1">
      <c r="A192" s="462"/>
      <c r="B192" s="54" t="s">
        <v>42</v>
      </c>
      <c r="C192" s="319">
        <v>130.299099965772</v>
      </c>
      <c r="D192" s="319">
        <v>95.937486477421004</v>
      </c>
      <c r="E192" s="319">
        <v>143.414365519467</v>
      </c>
      <c r="F192" s="319">
        <v>125.544279466345</v>
      </c>
      <c r="G192" s="462"/>
      <c r="H192" s="54" t="s">
        <v>42</v>
      </c>
      <c r="I192" s="327">
        <v>4.7501621016329239</v>
      </c>
      <c r="J192" s="319">
        <v>-0.7903492309999649</v>
      </c>
      <c r="K192" s="327">
        <v>9.2818648016663445</v>
      </c>
      <c r="L192" s="319">
        <v>2.7210087666491347</v>
      </c>
      <c r="M192" s="327">
        <v>4.2106326281299573</v>
      </c>
      <c r="N192" s="327">
        <v>-1.8448859496218404</v>
      </c>
      <c r="O192" s="327">
        <v>-1.122992455380313</v>
      </c>
      <c r="P192" s="327">
        <v>2.0019686162174253</v>
      </c>
    </row>
    <row r="193" spans="1:16" s="433" customFormat="1" ht="15" hidden="1" customHeight="1">
      <c r="A193" s="462"/>
      <c r="B193" s="54" t="s">
        <v>43</v>
      </c>
      <c r="C193" s="319">
        <v>131.29405593061199</v>
      </c>
      <c r="D193" s="319">
        <v>98.3809155066334</v>
      </c>
      <c r="E193" s="319">
        <v>144.381558334555</v>
      </c>
      <c r="F193" s="319">
        <v>121.320906161614</v>
      </c>
      <c r="G193" s="462"/>
      <c r="H193" s="54" t="s">
        <v>43</v>
      </c>
      <c r="I193" s="327">
        <v>5.0840400443399574</v>
      </c>
      <c r="J193" s="319">
        <v>0.76359388906091397</v>
      </c>
      <c r="K193" s="327">
        <v>7.6584328663031727</v>
      </c>
      <c r="L193" s="319">
        <v>2.5468970669639788</v>
      </c>
      <c r="M193" s="327">
        <v>4.837048388261195</v>
      </c>
      <c r="N193" s="327">
        <v>0.67440441659012151</v>
      </c>
      <c r="O193" s="327">
        <v>0.58191294606623956</v>
      </c>
      <c r="P193" s="327">
        <v>-3.3640507737058414</v>
      </c>
    </row>
    <row r="194" spans="1:16" s="433" customFormat="1" ht="15" hidden="1" customHeight="1">
      <c r="A194" s="462"/>
      <c r="B194" s="54" t="s">
        <v>44</v>
      </c>
      <c r="C194" s="319">
        <v>130.163626666738</v>
      </c>
      <c r="D194" s="319">
        <v>98.346981386600007</v>
      </c>
      <c r="E194" s="319">
        <v>142.63600027152199</v>
      </c>
      <c r="F194" s="319">
        <v>122.371184974333</v>
      </c>
      <c r="G194" s="462"/>
      <c r="H194" s="54" t="s">
        <v>44</v>
      </c>
      <c r="I194" s="327">
        <v>2.8191747390610118</v>
      </c>
      <c r="J194" s="319">
        <v>-0.86099043544774645</v>
      </c>
      <c r="K194" s="327">
        <v>3.3937602850612194</v>
      </c>
      <c r="L194" s="319">
        <v>-3.4492584114147462E-2</v>
      </c>
      <c r="M194" s="327">
        <v>3.018305425382124</v>
      </c>
      <c r="N194" s="327">
        <v>-1.2089896266310234</v>
      </c>
      <c r="O194" s="327">
        <v>-1.156733039799434</v>
      </c>
      <c r="P194" s="327">
        <v>0.86570307290641324</v>
      </c>
    </row>
    <row r="195" spans="1:16" s="433" customFormat="1" ht="15" hidden="1" customHeight="1">
      <c r="A195" s="456"/>
      <c r="B195" s="54"/>
      <c r="C195" s="329"/>
      <c r="D195" s="329"/>
      <c r="E195" s="329"/>
      <c r="F195" s="329"/>
      <c r="G195" s="462"/>
      <c r="H195" s="54"/>
      <c r="I195" s="327"/>
      <c r="J195" s="319"/>
      <c r="K195" s="327"/>
      <c r="L195" s="319"/>
      <c r="M195" s="327"/>
      <c r="N195" s="327"/>
      <c r="O195" s="327"/>
      <c r="P195" s="327"/>
    </row>
    <row r="196" spans="1:16" s="433" customFormat="1" ht="15" hidden="1" customHeight="1">
      <c r="A196" s="456">
        <v>2023</v>
      </c>
      <c r="B196" s="54" t="s">
        <v>33</v>
      </c>
      <c r="C196" s="319">
        <v>127.61293952954701</v>
      </c>
      <c r="D196" s="319">
        <v>101.559249893564</v>
      </c>
      <c r="E196" s="319">
        <v>137.94028020037501</v>
      </c>
      <c r="F196" s="319">
        <v>120.054576157035</v>
      </c>
      <c r="G196" s="456">
        <v>2023</v>
      </c>
      <c r="H196" s="54" t="s">
        <v>33</v>
      </c>
      <c r="I196" s="327">
        <v>1.6055651224421581</v>
      </c>
      <c r="J196" s="319">
        <v>-1.9596005447217522</v>
      </c>
      <c r="K196" s="327">
        <v>4.1161959590232442</v>
      </c>
      <c r="L196" s="319">
        <v>3.2662603993269812</v>
      </c>
      <c r="M196" s="327">
        <v>1.3211240237978501</v>
      </c>
      <c r="N196" s="327">
        <v>-3.292100214678058</v>
      </c>
      <c r="O196" s="327">
        <v>-2.6988550837640162</v>
      </c>
      <c r="P196" s="327">
        <v>-1.8930999301705782</v>
      </c>
    </row>
    <row r="197" spans="1:16" s="433" customFormat="1" ht="15" hidden="1" customHeight="1">
      <c r="A197" s="456"/>
      <c r="B197" s="54" t="s">
        <v>34</v>
      </c>
      <c r="C197" s="319">
        <v>121.117542288905</v>
      </c>
      <c r="D197" s="319">
        <v>92.815468810778199</v>
      </c>
      <c r="E197" s="319">
        <v>132.436040062524</v>
      </c>
      <c r="F197" s="319">
        <v>111.875699260427</v>
      </c>
      <c r="G197" s="456"/>
      <c r="H197" s="54" t="s">
        <v>34</v>
      </c>
      <c r="I197" s="327">
        <v>3.8775854374448357</v>
      </c>
      <c r="J197" s="319">
        <v>-5.0899205555390239</v>
      </c>
      <c r="K197" s="327">
        <v>1.296229868078953</v>
      </c>
      <c r="L197" s="319">
        <v>-8.6095368880229444</v>
      </c>
      <c r="M197" s="327">
        <v>4.7870573576320794</v>
      </c>
      <c r="N197" s="327">
        <v>-3.9903066238921951</v>
      </c>
      <c r="O197" s="327">
        <v>1.2769136890309056</v>
      </c>
      <c r="P197" s="327">
        <v>-6.8126323530639894</v>
      </c>
    </row>
    <row r="198" spans="1:16" s="433" customFormat="1" ht="15" hidden="1" customHeight="1">
      <c r="A198" s="456"/>
      <c r="B198" s="54" t="s">
        <v>35</v>
      </c>
      <c r="C198" s="319">
        <v>131.0646844032</v>
      </c>
      <c r="D198" s="319">
        <v>100.29573583509</v>
      </c>
      <c r="E198" s="319">
        <v>142.77362100794701</v>
      </c>
      <c r="F198" s="319">
        <v>127.168884580452</v>
      </c>
      <c r="G198" s="456"/>
      <c r="H198" s="54" t="s">
        <v>35</v>
      </c>
      <c r="I198" s="327">
        <v>3.5258026839627234</v>
      </c>
      <c r="J198" s="319">
        <v>8.2128004963705479</v>
      </c>
      <c r="K198" s="327">
        <v>2.4727158286219151</v>
      </c>
      <c r="L198" s="319">
        <v>8.0592891682330787</v>
      </c>
      <c r="M198" s="327">
        <v>4.0835031920975808</v>
      </c>
      <c r="N198" s="327">
        <v>7.8057158312363981</v>
      </c>
      <c r="O198" s="327">
        <v>0.38606484695833387</v>
      </c>
      <c r="P198" s="327">
        <v>13.669800878227491</v>
      </c>
    </row>
    <row r="199" spans="1:16" s="433" customFormat="1" ht="15" hidden="1" customHeight="1">
      <c r="A199" s="462"/>
      <c r="B199" s="54" t="s">
        <v>36</v>
      </c>
      <c r="C199" s="319">
        <v>116.888320236523</v>
      </c>
      <c r="D199" s="319">
        <v>89.224656783584194</v>
      </c>
      <c r="E199" s="319">
        <v>126.48398844272999</v>
      </c>
      <c r="F199" s="319">
        <v>122.99911641096701</v>
      </c>
      <c r="G199" s="462"/>
      <c r="H199" s="54" t="s">
        <v>36</v>
      </c>
      <c r="I199" s="327">
        <v>-2.8107920295926334</v>
      </c>
      <c r="J199" s="319">
        <v>-10.816311221614541</v>
      </c>
      <c r="K199" s="327">
        <v>-2.5096299336582462</v>
      </c>
      <c r="L199" s="319">
        <v>-11.038434445218385</v>
      </c>
      <c r="M199" s="327">
        <v>-3.0260062174208429</v>
      </c>
      <c r="N199" s="327">
        <v>-11.409413342756309</v>
      </c>
      <c r="O199" s="327">
        <v>-1.3272756409401296</v>
      </c>
      <c r="P199" s="327">
        <v>-3.2789217136264455</v>
      </c>
    </row>
    <row r="200" spans="1:16" s="433" customFormat="1" ht="15" hidden="1" customHeight="1">
      <c r="A200" s="462"/>
      <c r="B200" s="54" t="s">
        <v>37</v>
      </c>
      <c r="C200" s="319">
        <v>124.974722175661</v>
      </c>
      <c r="D200" s="319">
        <v>94.289332018127098</v>
      </c>
      <c r="E200" s="319">
        <v>135.358809095407</v>
      </c>
      <c r="F200" s="319">
        <v>134.433255973847</v>
      </c>
      <c r="G200" s="462"/>
      <c r="H200" s="54" t="s">
        <v>37</v>
      </c>
      <c r="I200" s="327">
        <v>4.5573812777819853</v>
      </c>
      <c r="J200" s="319">
        <v>6.9180581282844997</v>
      </c>
      <c r="K200" s="327">
        <v>2.1928018787771038</v>
      </c>
      <c r="L200" s="319">
        <v>5.6763179788153764</v>
      </c>
      <c r="M200" s="327">
        <v>5.1147930976991773</v>
      </c>
      <c r="N200" s="327">
        <v>7.0165566107961439</v>
      </c>
      <c r="O200" s="327">
        <v>5.2495726736649715</v>
      </c>
      <c r="P200" s="327">
        <v>9.2961152051499454</v>
      </c>
    </row>
    <row r="201" spans="1:16" s="433" customFormat="1" ht="15" hidden="1" customHeight="1">
      <c r="A201" s="462"/>
      <c r="B201" s="54" t="s">
        <v>38</v>
      </c>
      <c r="C201" s="319">
        <v>127.638397429956</v>
      </c>
      <c r="D201" s="319">
        <v>86.506041751611704</v>
      </c>
      <c r="E201" s="319">
        <v>142.82281924873999</v>
      </c>
      <c r="F201" s="319">
        <v>127.26254510725499</v>
      </c>
      <c r="G201" s="462"/>
      <c r="H201" s="54" t="s">
        <v>38</v>
      </c>
      <c r="I201" s="327">
        <v>-2.5581547317867148</v>
      </c>
      <c r="J201" s="319">
        <v>2.1313712148533597</v>
      </c>
      <c r="K201" s="327">
        <v>-8.0688169486891894</v>
      </c>
      <c r="L201" s="319">
        <v>-8.2546880966545189</v>
      </c>
      <c r="M201" s="327">
        <v>-1.6353557918694293</v>
      </c>
      <c r="N201" s="327">
        <v>5.5142404127329598</v>
      </c>
      <c r="O201" s="327">
        <v>2.1621435010644774</v>
      </c>
      <c r="P201" s="327">
        <v>-5.3340304931593749</v>
      </c>
    </row>
    <row r="202" spans="1:16" s="433" customFormat="1" ht="15" hidden="1" customHeight="1">
      <c r="A202" s="462"/>
      <c r="B202" s="54" t="s">
        <v>39</v>
      </c>
      <c r="C202" s="319">
        <v>124.97300991762199</v>
      </c>
      <c r="D202" s="319">
        <v>92.083998356317394</v>
      </c>
      <c r="E202" s="319">
        <v>136.61859203927801</v>
      </c>
      <c r="F202" s="319">
        <v>129.78817152141201</v>
      </c>
      <c r="G202" s="462"/>
      <c r="H202" s="54" t="s">
        <v>39</v>
      </c>
      <c r="I202" s="327">
        <v>-8.3108268065331004E-2</v>
      </c>
      <c r="J202" s="319">
        <v>-2.088233294997849</v>
      </c>
      <c r="K202" s="327">
        <v>8.431141731517755E-2</v>
      </c>
      <c r="L202" s="319">
        <v>6.4480543691062735</v>
      </c>
      <c r="M202" s="327">
        <v>-0.1896238694672121</v>
      </c>
      <c r="N202" s="327">
        <v>-4.3440027595707278</v>
      </c>
      <c r="O202" s="327">
        <v>0.62954390463272603</v>
      </c>
      <c r="P202" s="327">
        <v>1.9845795257579226</v>
      </c>
    </row>
    <row r="203" spans="1:16" s="433" customFormat="1" ht="15" hidden="1" customHeight="1">
      <c r="A203" s="462"/>
      <c r="B203" s="54" t="s">
        <v>40</v>
      </c>
      <c r="C203" s="319">
        <v>129.067251027417</v>
      </c>
      <c r="D203" s="319">
        <v>89.135903822234397</v>
      </c>
      <c r="E203" s="319">
        <v>143.61071581609701</v>
      </c>
      <c r="F203" s="319">
        <v>130.74144675808299</v>
      </c>
      <c r="G203" s="462"/>
      <c r="H203" s="54" t="s">
        <v>40</v>
      </c>
      <c r="I203" s="327">
        <v>-0.68712039358959487</v>
      </c>
      <c r="J203" s="319">
        <v>3.2761002655643807</v>
      </c>
      <c r="K203" s="327">
        <v>-1.8208318146407976</v>
      </c>
      <c r="L203" s="319">
        <v>-3.2015275039159405</v>
      </c>
      <c r="M203" s="327">
        <v>-0.61289567213917451</v>
      </c>
      <c r="N203" s="327">
        <v>5.1179884614890057</v>
      </c>
      <c r="O203" s="327">
        <v>1.4902625471947601</v>
      </c>
      <c r="P203" s="327">
        <v>0.73448545078986172</v>
      </c>
    </row>
    <row r="204" spans="1:16" s="433" customFormat="1" ht="15" hidden="1" customHeight="1">
      <c r="A204" s="462"/>
      <c r="B204" s="54" t="s">
        <v>41</v>
      </c>
      <c r="C204" s="319">
        <v>130.465860323291</v>
      </c>
      <c r="D204" s="319">
        <v>87.625820853496094</v>
      </c>
      <c r="E204" s="319">
        <v>146.66398928447001</v>
      </c>
      <c r="F204" s="319">
        <v>126.118923926791</v>
      </c>
      <c r="G204" s="462"/>
      <c r="H204" s="54" t="s">
        <v>41</v>
      </c>
      <c r="I204" s="327">
        <v>-0.66337800222004262</v>
      </c>
      <c r="J204" s="319">
        <v>1.0836283292164524</v>
      </c>
      <c r="K204" s="327">
        <v>-6.1783559005874338</v>
      </c>
      <c r="L204" s="319">
        <v>-1.6941354762609393</v>
      </c>
      <c r="M204" s="327">
        <v>0.37920917585142888</v>
      </c>
      <c r="N204" s="327">
        <v>2.1260763523266064</v>
      </c>
      <c r="O204" s="327">
        <v>2.4688546142816108</v>
      </c>
      <c r="P204" s="327">
        <v>-3.5356215996639975</v>
      </c>
    </row>
    <row r="205" spans="1:16" s="433" customFormat="1" ht="15" hidden="1" customHeight="1">
      <c r="A205" s="462"/>
      <c r="B205" s="54" t="s">
        <v>42</v>
      </c>
      <c r="C205" s="319">
        <v>132.87669231853101</v>
      </c>
      <c r="D205" s="319">
        <v>100.574500647343</v>
      </c>
      <c r="E205" s="319">
        <v>144.74558898719499</v>
      </c>
      <c r="F205" s="319">
        <v>133.157168488785</v>
      </c>
      <c r="G205" s="462"/>
      <c r="H205" s="54" t="s">
        <v>42</v>
      </c>
      <c r="I205" s="327">
        <v>1.9782119396343631</v>
      </c>
      <c r="J205" s="319">
        <v>1.8478642529670566</v>
      </c>
      <c r="K205" s="327">
        <v>4.8333705000842571</v>
      </c>
      <c r="L205" s="319">
        <v>14.777242218930127</v>
      </c>
      <c r="M205" s="327">
        <v>0.92823578928519623</v>
      </c>
      <c r="N205" s="327">
        <v>-1.3080240805083179</v>
      </c>
      <c r="O205" s="327">
        <v>6.0639075350946712</v>
      </c>
      <c r="P205" s="327">
        <v>5.5806411463513115</v>
      </c>
    </row>
    <row r="206" spans="1:16" s="433" customFormat="1" ht="15" hidden="1" customHeight="1">
      <c r="A206" s="462"/>
      <c r="B206" s="54" t="s">
        <v>43</v>
      </c>
      <c r="C206" s="319">
        <v>131.99952148763401</v>
      </c>
      <c r="D206" s="319">
        <v>100.265879625466</v>
      </c>
      <c r="E206" s="319">
        <v>144.304436071174</v>
      </c>
      <c r="F206" s="319">
        <v>125.61973713924399</v>
      </c>
      <c r="G206" s="462"/>
      <c r="H206" s="54" t="s">
        <v>43</v>
      </c>
      <c r="I206" s="327">
        <v>0.53731720908587022</v>
      </c>
      <c r="J206" s="319">
        <v>-0.66013897214889994</v>
      </c>
      <c r="K206" s="327">
        <v>1.9159855436652293</v>
      </c>
      <c r="L206" s="319">
        <v>-0.30685811999123302</v>
      </c>
      <c r="M206" s="327">
        <v>-5.3415591485929781E-2</v>
      </c>
      <c r="N206" s="327">
        <v>-0.30477814150179938</v>
      </c>
      <c r="O206" s="327">
        <v>3.5433554806320302</v>
      </c>
      <c r="P206" s="327">
        <v>-5.6605524397102585</v>
      </c>
    </row>
    <row r="207" spans="1:16" s="433" customFormat="1" ht="15" hidden="1" customHeight="1">
      <c r="A207" s="462"/>
      <c r="B207" s="54" t="s">
        <v>44</v>
      </c>
      <c r="C207" s="319">
        <v>129.99973604948599</v>
      </c>
      <c r="D207" s="319">
        <v>101.902512163851</v>
      </c>
      <c r="E207" s="319">
        <v>140.597504689695</v>
      </c>
      <c r="F207" s="319">
        <v>127.41699658764701</v>
      </c>
      <c r="G207" s="462"/>
      <c r="H207" s="54" t="s">
        <v>44</v>
      </c>
      <c r="I207" s="349">
        <v>-0.12591122531613053</v>
      </c>
      <c r="J207" s="319">
        <v>-1.5149944602908079</v>
      </c>
      <c r="K207" s="327">
        <v>3.6152922307541644</v>
      </c>
      <c r="L207" s="319">
        <v>1.6322926049205222</v>
      </c>
      <c r="M207" s="327">
        <v>-1.4291592430708278</v>
      </c>
      <c r="N207" s="327">
        <v>-2.5688270453797202</v>
      </c>
      <c r="O207" s="327">
        <v>4.1233658188178453</v>
      </c>
      <c r="P207" s="327">
        <v>1.4307142247963895</v>
      </c>
    </row>
    <row r="208" spans="1:16" s="433" customFormat="1" hidden="1">
      <c r="A208" s="462"/>
      <c r="B208" s="54"/>
      <c r="C208" s="319"/>
      <c r="D208" s="319"/>
      <c r="E208" s="319"/>
      <c r="F208" s="319"/>
      <c r="G208" s="462"/>
      <c r="H208" s="54"/>
      <c r="I208" s="327"/>
      <c r="J208" s="319"/>
      <c r="K208" s="327"/>
      <c r="L208" s="319"/>
      <c r="M208" s="327"/>
      <c r="N208" s="319"/>
      <c r="O208" s="327"/>
      <c r="P208" s="319"/>
    </row>
    <row r="209" spans="1:16" s="433" customFormat="1" ht="15" customHeight="1">
      <c r="A209" s="456">
        <v>2024</v>
      </c>
      <c r="B209" s="54" t="s">
        <v>33</v>
      </c>
      <c r="C209" s="319">
        <v>132.74018049400601</v>
      </c>
      <c r="D209" s="319">
        <v>105.550188699955</v>
      </c>
      <c r="E209" s="319">
        <v>143.064429434196</v>
      </c>
      <c r="F209" s="319">
        <v>129.53216935474299</v>
      </c>
      <c r="G209" s="456">
        <v>2024</v>
      </c>
      <c r="H209" s="54" t="s">
        <v>33</v>
      </c>
      <c r="I209" s="327">
        <v>4.0178064884022717</v>
      </c>
      <c r="J209" s="319">
        <v>2.1080384682295374</v>
      </c>
      <c r="K209" s="327">
        <v>3.9296655012454096</v>
      </c>
      <c r="L209" s="319">
        <v>3.5795746921713203</v>
      </c>
      <c r="M209" s="327">
        <v>3.7147591888152931</v>
      </c>
      <c r="N209" s="327">
        <v>1.7546006594822785</v>
      </c>
      <c r="O209" s="327">
        <v>7.8944039461778033</v>
      </c>
      <c r="P209" s="327">
        <v>1.6600397307599479</v>
      </c>
    </row>
    <row r="210" spans="1:16" s="433" customFormat="1" ht="15" customHeight="1">
      <c r="A210" s="456"/>
      <c r="B210" s="54" t="s">
        <v>34</v>
      </c>
      <c r="C210" s="319">
        <v>124.41888028858099</v>
      </c>
      <c r="D210" s="319">
        <v>98.228051752170003</v>
      </c>
      <c r="E210" s="319">
        <v>134.08378443063501</v>
      </c>
      <c r="F210" s="319">
        <v>124.217771644674</v>
      </c>
      <c r="G210" s="456"/>
      <c r="H210" s="54" t="s">
        <v>34</v>
      </c>
      <c r="I210" s="327">
        <v>2.7257306722763701</v>
      </c>
      <c r="J210" s="319">
        <v>-6.2688631087109004</v>
      </c>
      <c r="K210" s="327">
        <v>5.8315526611478816</v>
      </c>
      <c r="L210" s="319">
        <v>-6.9371140288526298</v>
      </c>
      <c r="M210" s="327">
        <v>1.2441812420041458</v>
      </c>
      <c r="N210" s="327">
        <v>-6.2773430398306997</v>
      </c>
      <c r="O210" s="327">
        <v>11.031951054461643</v>
      </c>
      <c r="P210" s="327">
        <v>-4.10276283995114</v>
      </c>
    </row>
    <row r="211" spans="1:16" s="433" customFormat="1" ht="15" customHeight="1">
      <c r="A211" s="456"/>
      <c r="B211" s="54" t="s">
        <v>35</v>
      </c>
      <c r="C211" s="319">
        <v>133.84380426405201</v>
      </c>
      <c r="D211" s="319">
        <v>103.45393015904899</v>
      </c>
      <c r="E211" s="319">
        <v>144.63195642635401</v>
      </c>
      <c r="F211" s="319">
        <v>138.009463797048</v>
      </c>
      <c r="G211" s="456"/>
      <c r="H211" s="54" t="s">
        <v>35</v>
      </c>
      <c r="I211" s="327">
        <v>2.1204185349445339</v>
      </c>
      <c r="J211" s="319">
        <v>7.5751557590058196</v>
      </c>
      <c r="K211" s="327">
        <v>3.1488819516233661</v>
      </c>
      <c r="L211" s="319">
        <v>5.3201486883440499</v>
      </c>
      <c r="M211" s="327">
        <v>1.3015957746869304</v>
      </c>
      <c r="N211" s="327">
        <v>7.8668513426214197</v>
      </c>
      <c r="O211" s="327">
        <v>8.5245531973962017</v>
      </c>
      <c r="P211" s="327">
        <v>11.102833330342801</v>
      </c>
    </row>
    <row r="212" spans="1:16" s="433" customFormat="1" ht="15" customHeight="1">
      <c r="A212" s="462"/>
      <c r="B212" s="54" t="s">
        <v>36</v>
      </c>
      <c r="C212" s="319">
        <v>123.73404334609801</v>
      </c>
      <c r="D212" s="319">
        <v>96.9189913962867</v>
      </c>
      <c r="E212" s="319">
        <v>132.71813904000601</v>
      </c>
      <c r="F212" s="319">
        <v>132.930914830071</v>
      </c>
      <c r="G212" s="462"/>
      <c r="H212" s="54" t="s">
        <v>36</v>
      </c>
      <c r="I212" s="327">
        <v>5.8566357149480126</v>
      </c>
      <c r="J212" s="319">
        <v>-7.5534022464043904</v>
      </c>
      <c r="K212" s="327">
        <v>8.623551930679028</v>
      </c>
      <c r="L212" s="319">
        <v>-6.3167622077919496</v>
      </c>
      <c r="M212" s="327">
        <v>4.928806146952553</v>
      </c>
      <c r="N212" s="327">
        <v>-8.2373340447859196</v>
      </c>
      <c r="O212" s="327">
        <v>8.0746908668186421</v>
      </c>
      <c r="P212" s="327">
        <v>-3.6798555890669502</v>
      </c>
    </row>
    <row r="213" spans="1:16" s="433" customFormat="1" ht="15" customHeight="1">
      <c r="A213" s="355"/>
      <c r="B213" s="54" t="s">
        <v>37</v>
      </c>
      <c r="C213" s="319">
        <v>128.11084919821201</v>
      </c>
      <c r="D213" s="319">
        <v>88.264721806975004</v>
      </c>
      <c r="E213" s="319">
        <v>141.58810530063101</v>
      </c>
      <c r="F213" s="319">
        <v>140.46399802206699</v>
      </c>
      <c r="G213" s="462"/>
      <c r="H213" s="54" t="s">
        <v>37</v>
      </c>
      <c r="I213" s="327">
        <v>2.5094090772556115</v>
      </c>
      <c r="J213" s="319">
        <v>3.5372689146442702</v>
      </c>
      <c r="K213" s="327">
        <v>-6.3894929386008101</v>
      </c>
      <c r="L213" s="319">
        <v>-8.9293847001829896</v>
      </c>
      <c r="M213" s="327">
        <v>4.6020619173986006</v>
      </c>
      <c r="N213" s="327">
        <v>6.68331120733336</v>
      </c>
      <c r="O213" s="327">
        <v>4.4860492327830173</v>
      </c>
      <c r="P213" s="327">
        <v>5.6669159327051402</v>
      </c>
    </row>
    <row r="214" spans="1:16" s="433" customFormat="1" ht="15" customHeight="1">
      <c r="A214" s="462"/>
      <c r="B214" s="54" t="s">
        <v>38</v>
      </c>
      <c r="C214" s="319">
        <v>134.244598524146</v>
      </c>
      <c r="D214" s="319">
        <v>91.785894433169403</v>
      </c>
      <c r="E214" s="319">
        <v>150.20709875842499</v>
      </c>
      <c r="F214" s="319">
        <v>130.88000982413701</v>
      </c>
      <c r="G214" s="462"/>
      <c r="H214" s="54" t="s">
        <v>38</v>
      </c>
      <c r="I214" s="327">
        <v>5.1757161067579744</v>
      </c>
      <c r="J214" s="319">
        <v>4.7878453420005798</v>
      </c>
      <c r="K214" s="327">
        <v>6.1034496257705797</v>
      </c>
      <c r="L214" s="319">
        <v>3.9893318124253598</v>
      </c>
      <c r="M214" s="327">
        <v>5.170237885323175</v>
      </c>
      <c r="N214" s="327">
        <v>6.0873711386231699</v>
      </c>
      <c r="O214" s="327">
        <v>2.8425211155672372</v>
      </c>
      <c r="P214" s="327">
        <v>-6.8230922748079097</v>
      </c>
    </row>
    <row r="215" spans="1:16" s="433" customFormat="1" ht="15" customHeight="1">
      <c r="A215" s="462"/>
      <c r="B215" s="54" t="s">
        <v>39</v>
      </c>
      <c r="C215" s="319">
        <v>132.24021189502801</v>
      </c>
      <c r="D215" s="319">
        <v>89.854553984739695</v>
      </c>
      <c r="E215" s="319">
        <v>147.19123605776301</v>
      </c>
      <c r="F215" s="319">
        <v>139.03602384338001</v>
      </c>
      <c r="G215" s="462"/>
      <c r="H215" s="54" t="s">
        <v>39</v>
      </c>
      <c r="I215" s="327">
        <v>5.8150171642631534</v>
      </c>
      <c r="J215" s="319">
        <v>-1.493085495546</v>
      </c>
      <c r="K215" s="327">
        <v>-2.4210985745328912</v>
      </c>
      <c r="L215" s="319">
        <v>-2.1041800162833799</v>
      </c>
      <c r="M215" s="327">
        <v>7.7388032336370003</v>
      </c>
      <c r="N215" s="327">
        <v>-2.0078030436579599</v>
      </c>
      <c r="O215" s="327">
        <v>7.1253429442468956</v>
      </c>
      <c r="P215" s="327">
        <v>6.2316728354484496</v>
      </c>
    </row>
    <row r="216" spans="1:16" s="433" customFormat="1" ht="15" customHeight="1">
      <c r="A216" s="462"/>
      <c r="B216" s="54" t="s">
        <v>40</v>
      </c>
      <c r="C216" s="319">
        <v>134.495676547459</v>
      </c>
      <c r="D216" s="319">
        <v>83.665811445760298</v>
      </c>
      <c r="E216" s="319">
        <v>153.006321906756</v>
      </c>
      <c r="F216" s="319">
        <v>136.64938605658</v>
      </c>
      <c r="G216" s="462"/>
      <c r="H216" s="54" t="s">
        <v>40</v>
      </c>
      <c r="I216" s="327">
        <v>4.2058891599766639</v>
      </c>
      <c r="J216" s="319">
        <v>1.7055815474806999</v>
      </c>
      <c r="K216" s="327">
        <v>-6.1368002588308599</v>
      </c>
      <c r="L216" s="319">
        <v>-6.8875112774255696</v>
      </c>
      <c r="M216" s="327">
        <v>6.5424129649842371</v>
      </c>
      <c r="N216" s="327">
        <v>3.9507011454886798</v>
      </c>
      <c r="O216" s="327">
        <v>4.5187960245145007</v>
      </c>
      <c r="P216" s="327">
        <v>-1.71656073068408</v>
      </c>
    </row>
    <row r="217" spans="1:16" s="433" customFormat="1" ht="15" customHeight="1">
      <c r="A217" s="462"/>
      <c r="B217" s="54" t="s">
        <v>41</v>
      </c>
      <c r="C217" s="319">
        <v>133.38945822226401</v>
      </c>
      <c r="D217" s="319">
        <v>86.006137951765893</v>
      </c>
      <c r="E217" s="319">
        <v>151.30284844746001</v>
      </c>
      <c r="F217" s="319">
        <v>128.60820695104201</v>
      </c>
      <c r="G217" s="462"/>
      <c r="H217" s="54" t="s">
        <v>41</v>
      </c>
      <c r="I217" s="327">
        <v>2.2408911356031496</v>
      </c>
      <c r="J217" s="319">
        <v>-0.82249359502991104</v>
      </c>
      <c r="K217" s="327">
        <v>-1.8484082499360426</v>
      </c>
      <c r="L217" s="319">
        <v>2.79723158786646</v>
      </c>
      <c r="M217" s="327">
        <v>3.1629162588728121</v>
      </c>
      <c r="N217" s="327">
        <v>-1.1133353433161499</v>
      </c>
      <c r="O217" s="327">
        <v>1.9737585342037818</v>
      </c>
      <c r="P217" s="327">
        <v>-5.8845336503806296</v>
      </c>
    </row>
    <row r="218" spans="1:16" s="433" customFormat="1" ht="15" customHeight="1">
      <c r="A218" s="462"/>
      <c r="B218" s="54" t="s">
        <v>42</v>
      </c>
      <c r="C218" s="319">
        <v>135.78233167629801</v>
      </c>
      <c r="D218" s="319">
        <v>98.614033602528295</v>
      </c>
      <c r="E218" s="319">
        <v>149.47511773246401</v>
      </c>
      <c r="F218" s="319">
        <v>135.734375326817</v>
      </c>
      <c r="G218" s="462"/>
      <c r="H218" s="54" t="s">
        <v>42</v>
      </c>
      <c r="I218" s="327">
        <v>2.1867186088600334</v>
      </c>
      <c r="J218" s="319">
        <v>1.79389997225027</v>
      </c>
      <c r="K218" s="327">
        <v>-1.9492684847513573</v>
      </c>
      <c r="L218" s="319">
        <v>14.659297523431601</v>
      </c>
      <c r="M218" s="327">
        <v>3.2674769423802132</v>
      </c>
      <c r="N218" s="327">
        <v>-1.2079949146698801</v>
      </c>
      <c r="O218" s="327">
        <v>1.9354623316799149</v>
      </c>
      <c r="P218" s="327">
        <v>5.5409903805654697</v>
      </c>
    </row>
    <row r="219" spans="1:16" s="433" customFormat="1" ht="15" customHeight="1">
      <c r="A219" s="462"/>
      <c r="B219" s="54" t="s">
        <v>43</v>
      </c>
      <c r="C219" s="319">
        <v>136.53081590666801</v>
      </c>
      <c r="D219" s="319">
        <v>98.842581953191001</v>
      </c>
      <c r="E219" s="319">
        <v>150.99472421203501</v>
      </c>
      <c r="F219" s="319">
        <v>130.50118637139801</v>
      </c>
      <c r="G219" s="462"/>
      <c r="H219" s="54" t="s">
        <v>43</v>
      </c>
      <c r="I219" s="327">
        <v>3.4328112465608456</v>
      </c>
      <c r="J219" s="319">
        <v>0.55123830996978995</v>
      </c>
      <c r="K219" s="327">
        <v>-1.4195234486463306</v>
      </c>
      <c r="L219" s="319">
        <v>0.231760472940294</v>
      </c>
      <c r="M219" s="327">
        <v>4.6362317909348434</v>
      </c>
      <c r="N219" s="327">
        <v>1.01662838780354</v>
      </c>
      <c r="O219" s="327">
        <v>3.885893525428358</v>
      </c>
      <c r="P219" s="327">
        <v>-3.8554632478461599</v>
      </c>
    </row>
    <row r="220" spans="1:16" s="433" customFormat="1" ht="15" customHeight="1">
      <c r="A220" s="462"/>
      <c r="B220" s="54" t="s">
        <v>44</v>
      </c>
      <c r="C220" s="319">
        <v>136.04234285719801</v>
      </c>
      <c r="D220" s="319">
        <v>102.77778255047301</v>
      </c>
      <c r="E220" s="319">
        <v>148.70046386660499</v>
      </c>
      <c r="F220" s="319">
        <v>131.835778496329</v>
      </c>
      <c r="G220" s="462"/>
      <c r="H220" s="54" t="s">
        <v>44</v>
      </c>
      <c r="I220" s="327">
        <v>4.6481685204436332</v>
      </c>
      <c r="J220" s="319">
        <v>-0.35777494349987599</v>
      </c>
      <c r="K220" s="327">
        <v>0.8589291549698288</v>
      </c>
      <c r="L220" s="319">
        <v>3.9812806581131199</v>
      </c>
      <c r="M220" s="327">
        <v>5.7632311432507919</v>
      </c>
      <c r="N220" s="327">
        <v>-1.51943079958761</v>
      </c>
      <c r="O220" s="327">
        <v>3.4679689735446004</v>
      </c>
      <c r="P220" s="327">
        <v>1.0226666607710699</v>
      </c>
    </row>
    <row r="221" spans="1:16" s="433" customFormat="1" ht="15" customHeight="1">
      <c r="A221" s="456"/>
      <c r="B221" s="54"/>
      <c r="C221" s="329"/>
      <c r="D221" s="329"/>
      <c r="E221" s="329"/>
      <c r="F221" s="329"/>
      <c r="G221" s="431"/>
      <c r="H221" s="431"/>
      <c r="J221" s="469"/>
      <c r="K221" s="469"/>
      <c r="L221" s="313"/>
      <c r="M221" s="313"/>
      <c r="O221" s="458"/>
      <c r="P221" s="458"/>
    </row>
    <row r="222" spans="1:16" s="433" customFormat="1" ht="15" customHeight="1">
      <c r="A222" s="456">
        <v>2025</v>
      </c>
      <c r="B222" s="54" t="s">
        <v>33</v>
      </c>
      <c r="C222" s="319">
        <v>135.546138261229</v>
      </c>
      <c r="D222" s="319">
        <v>102.273317204314</v>
      </c>
      <c r="E222" s="319">
        <v>148.41035776475701</v>
      </c>
      <c r="F222" s="319">
        <v>129.244118487907</v>
      </c>
      <c r="G222" s="456">
        <v>2025</v>
      </c>
      <c r="H222" s="54" t="s">
        <v>33</v>
      </c>
      <c r="I222" s="327">
        <v>2.1138721951261101</v>
      </c>
      <c r="J222" s="319">
        <v>-0.3647427598993</v>
      </c>
      <c r="K222" s="327">
        <v>-3.10456242286415</v>
      </c>
      <c r="L222" s="319">
        <v>-0.49083112482143998</v>
      </c>
      <c r="M222" s="327">
        <v>3.73672781676308</v>
      </c>
      <c r="N222" s="327">
        <v>-0.195094281688483</v>
      </c>
      <c r="O222" s="327">
        <v>-0.2223778604735</v>
      </c>
      <c r="P222" s="327">
        <v>-1.96582448101837</v>
      </c>
    </row>
    <row r="223" spans="1:16" s="433" customFormat="1" ht="15" customHeight="1">
      <c r="A223" s="456"/>
      <c r="B223" s="54" t="s">
        <v>34</v>
      </c>
      <c r="C223" s="319">
        <v>126.343996908069</v>
      </c>
      <c r="D223" s="319">
        <v>89.501493048977295</v>
      </c>
      <c r="E223" s="319">
        <v>140.45421122336799</v>
      </c>
      <c r="F223" s="319">
        <v>120.750195271547</v>
      </c>
      <c r="G223" s="456"/>
      <c r="H223" s="54" t="s">
        <v>34</v>
      </c>
      <c r="I223" s="327">
        <v>1.5472865653692101</v>
      </c>
      <c r="J223" s="319">
        <v>-6.7889365725973896</v>
      </c>
      <c r="K223" s="327">
        <v>-8.8839781992315903</v>
      </c>
      <c r="L223" s="319">
        <v>-12.4879338076246</v>
      </c>
      <c r="M223" s="327">
        <v>4.7510792000568598</v>
      </c>
      <c r="N223" s="327">
        <v>-5.3609105598951299</v>
      </c>
      <c r="O223" s="327">
        <v>-2.7915300099296898</v>
      </c>
      <c r="P223" s="327">
        <v>-6.5719998060528697</v>
      </c>
    </row>
    <row r="224" spans="1:16" s="433" customFormat="1" ht="15" customHeight="1">
      <c r="A224" s="456"/>
      <c r="B224" s="54" t="s">
        <v>35</v>
      </c>
      <c r="C224" s="319">
        <v>138.118825284038</v>
      </c>
      <c r="D224" s="319">
        <v>105.44326274573299</v>
      </c>
      <c r="E224" s="319">
        <v>150.458044239354</v>
      </c>
      <c r="F224" s="319">
        <v>134.964746163592</v>
      </c>
      <c r="G224" s="456"/>
      <c r="H224" s="54" t="s">
        <v>35</v>
      </c>
      <c r="I224" s="327">
        <v>3.19403729107405</v>
      </c>
      <c r="J224" s="319">
        <v>9.3196579688203496</v>
      </c>
      <c r="K224" s="327">
        <v>1.92291639730422</v>
      </c>
      <c r="L224" s="319">
        <v>17.811736043366299</v>
      </c>
      <c r="M224" s="327">
        <v>4.0282161404396204</v>
      </c>
      <c r="N224" s="327">
        <v>7.1224870574201997</v>
      </c>
      <c r="O224" s="327">
        <v>-2.2061658307240899</v>
      </c>
      <c r="P224" s="327">
        <v>11.7718657597852</v>
      </c>
    </row>
    <row r="225" spans="1:16" s="433" customFormat="1" ht="15" customHeight="1">
      <c r="A225" s="462"/>
      <c r="B225" s="54" t="s">
        <v>36</v>
      </c>
      <c r="C225" s="319">
        <v>127.095224734841</v>
      </c>
      <c r="D225" s="319">
        <v>90.836761973194498</v>
      </c>
      <c r="E225" s="319">
        <v>140.098794612407</v>
      </c>
      <c r="F225" s="319">
        <v>130.701916374658</v>
      </c>
      <c r="G225" s="462"/>
      <c r="H225" s="54" t="s">
        <v>36</v>
      </c>
      <c r="I225" s="327">
        <v>2.71645643983473</v>
      </c>
      <c r="J225" s="319">
        <v>-7.98124406758257</v>
      </c>
      <c r="K225" s="327">
        <v>-6.2755806013528401</v>
      </c>
      <c r="L225" s="319">
        <v>-13.852474204787001</v>
      </c>
      <c r="M225" s="327">
        <v>5.5611505901060001</v>
      </c>
      <c r="N225" s="327">
        <v>-6.8851417545127296</v>
      </c>
      <c r="O225" s="327">
        <v>-1.67680968589015</v>
      </c>
      <c r="P225" s="327">
        <v>-3.15847649857169</v>
      </c>
    </row>
    <row r="226" spans="1:16" s="433" customFormat="1" ht="15" customHeight="1">
      <c r="A226" s="462"/>
      <c r="B226" s="54" t="s">
        <v>37</v>
      </c>
      <c r="C226" s="319">
        <v>128.49193248275</v>
      </c>
      <c r="D226" s="319">
        <v>79.233287124245905</v>
      </c>
      <c r="E226" s="319">
        <v>145.48298884808401</v>
      </c>
      <c r="F226" s="319">
        <v>140.355837551284</v>
      </c>
      <c r="G226" s="462"/>
      <c r="H226" s="54" t="s">
        <v>37</v>
      </c>
      <c r="I226" s="327">
        <v>0.29746370968814501</v>
      </c>
      <c r="J226" s="319">
        <v>1.0989458894486099</v>
      </c>
      <c r="K226" s="327">
        <v>-10.2322133892631</v>
      </c>
      <c r="L226" s="319">
        <v>-12.773985550445699</v>
      </c>
      <c r="M226" s="327">
        <v>2.7508550518301398</v>
      </c>
      <c r="N226" s="327">
        <v>3.8431410138629301</v>
      </c>
      <c r="O226" s="327">
        <v>-7.7002272686271994E-2</v>
      </c>
      <c r="P226" s="327">
        <v>7.3862124170796202</v>
      </c>
    </row>
    <row r="227" spans="1:16" s="433" customFormat="1" ht="15" customHeight="1">
      <c r="A227" s="462"/>
      <c r="B227" s="54" t="s">
        <v>38</v>
      </c>
      <c r="C227" s="319">
        <v>138.096870912192</v>
      </c>
      <c r="D227" s="319">
        <v>91.780586121206596</v>
      </c>
      <c r="E227" s="319">
        <v>155.56317125112</v>
      </c>
      <c r="F227" s="319">
        <v>133.874196373594</v>
      </c>
      <c r="G227" s="462"/>
      <c r="H227" s="54" t="s">
        <v>38</v>
      </c>
      <c r="I227" s="327">
        <v>2.8695920956202299</v>
      </c>
      <c r="J227" s="319">
        <v>7.4751295617189397</v>
      </c>
      <c r="K227" s="349">
        <v>-5.7833635501225401E-3</v>
      </c>
      <c r="L227" s="319">
        <v>15.8358935396499</v>
      </c>
      <c r="M227" s="327">
        <v>3.56579185469062</v>
      </c>
      <c r="N227" s="327">
        <v>6.9287704925844604</v>
      </c>
      <c r="O227" s="327">
        <v>2.2877340500511001</v>
      </c>
      <c r="P227" s="327">
        <v>-4.6180061269782904</v>
      </c>
    </row>
    <row r="228" spans="1:16" s="433" customFormat="1" ht="15" customHeight="1">
      <c r="A228" s="462"/>
      <c r="B228" s="54" t="s">
        <v>39</v>
      </c>
      <c r="C228" s="319">
        <v>137.74661065138901</v>
      </c>
      <c r="D228" s="319">
        <v>93.753920995878602</v>
      </c>
      <c r="E228" s="319">
        <v>153.604914102816</v>
      </c>
      <c r="F228" s="319">
        <v>141.28710732428601</v>
      </c>
      <c r="G228" s="462"/>
      <c r="H228" s="54" t="s">
        <v>39</v>
      </c>
      <c r="I228" s="327">
        <v>4.1639367310844602</v>
      </c>
      <c r="J228" s="319">
        <v>-0.25363374165495101</v>
      </c>
      <c r="K228" s="327">
        <v>4.33964316577784</v>
      </c>
      <c r="L228" s="319">
        <v>2.1500569543824799</v>
      </c>
      <c r="M228" s="327">
        <v>4.3573776651593796</v>
      </c>
      <c r="N228" s="327">
        <v>-1.25881796607428</v>
      </c>
      <c r="O228" s="327">
        <v>1.6190649147459799</v>
      </c>
      <c r="P228" s="327">
        <v>5.5372216241024397</v>
      </c>
    </row>
    <row r="229" spans="1:16" s="433" customFormat="1" ht="15" customHeight="1">
      <c r="A229" s="462"/>
      <c r="B229" s="54" t="s">
        <v>40</v>
      </c>
      <c r="C229" s="319">
        <v>141.010757290925</v>
      </c>
      <c r="D229" s="319">
        <v>97.683444443746396</v>
      </c>
      <c r="E229" s="319">
        <v>157.229712531974</v>
      </c>
      <c r="F229" s="319">
        <v>138.30075511023099</v>
      </c>
      <c r="G229" s="462"/>
      <c r="H229" s="54" t="s">
        <v>40</v>
      </c>
      <c r="I229" s="327">
        <v>4.8440819145342902</v>
      </c>
      <c r="J229" s="319">
        <v>2.3696747412514898</v>
      </c>
      <c r="K229" s="327">
        <v>16.754314284125002</v>
      </c>
      <c r="L229" s="319">
        <v>4.1913163802936104</v>
      </c>
      <c r="M229" s="327">
        <v>2.7602719760767802</v>
      </c>
      <c r="N229" s="327">
        <v>2.3598193132882002</v>
      </c>
      <c r="O229" s="327">
        <v>1.20847162311233</v>
      </c>
      <c r="P229" s="327">
        <v>-2.1136763789781998</v>
      </c>
    </row>
    <row r="230" spans="1:16" s="433" customFormat="1" ht="15" customHeight="1">
      <c r="A230" s="462"/>
      <c r="B230" s="54" t="s">
        <v>41</v>
      </c>
      <c r="C230" s="319">
        <v>140.97805132124199</v>
      </c>
      <c r="D230" s="319">
        <v>94.8170785335369</v>
      </c>
      <c r="E230" s="319">
        <v>158.825867559312</v>
      </c>
      <c r="F230" s="319">
        <v>132.228039186009</v>
      </c>
      <c r="G230" s="462"/>
      <c r="H230" s="54" t="s">
        <v>41</v>
      </c>
      <c r="I230" s="327">
        <v>5.6890500944484499</v>
      </c>
      <c r="J230" s="336">
        <v>-2.3193953646767799E-2</v>
      </c>
      <c r="K230" s="327">
        <v>10.244548577117101</v>
      </c>
      <c r="L230" s="319">
        <v>-2.9343415627201499</v>
      </c>
      <c r="M230" s="327">
        <v>4.9721596050879198</v>
      </c>
      <c r="N230" s="327">
        <v>1.0151739144173599</v>
      </c>
      <c r="O230" s="327">
        <v>2.8146199381700301</v>
      </c>
      <c r="P230" s="327">
        <v>-4.39094921743688</v>
      </c>
    </row>
    <row r="231" spans="1:16" s="433" customFormat="1" ht="15" customHeight="1">
      <c r="A231" s="462"/>
      <c r="B231" s="54" t="s">
        <v>42</v>
      </c>
      <c r="C231" s="319">
        <v>143.9921778296</v>
      </c>
      <c r="D231" s="319">
        <v>104.373518593109</v>
      </c>
      <c r="E231" s="319">
        <v>159.14589142198199</v>
      </c>
      <c r="F231" s="319">
        <v>138.180510733299</v>
      </c>
      <c r="G231" s="462"/>
      <c r="H231" s="54" t="s">
        <v>42</v>
      </c>
      <c r="I231" s="327">
        <v>6.04632874686087</v>
      </c>
      <c r="J231" s="319">
        <v>2.1380111869256901</v>
      </c>
      <c r="K231" s="327">
        <v>5.8404314073540204</v>
      </c>
      <c r="L231" s="319">
        <v>10.0788172419718</v>
      </c>
      <c r="M231" s="327">
        <v>6.46982175777715</v>
      </c>
      <c r="N231" s="327">
        <v>0.20149353980418999</v>
      </c>
      <c r="O231" s="327">
        <v>1.8021487928848201</v>
      </c>
      <c r="P231" s="327">
        <v>4.5016711916271204</v>
      </c>
    </row>
    <row r="232" spans="1:16" s="433" customFormat="1" ht="15" customHeight="1">
      <c r="A232" s="462"/>
      <c r="B232" s="54" t="s">
        <v>43</v>
      </c>
      <c r="C232" s="319">
        <v>142.341408224394</v>
      </c>
      <c r="D232" s="319">
        <v>101.093687791508</v>
      </c>
      <c r="E232" s="319">
        <v>158.33684031486001</v>
      </c>
      <c r="F232" s="319">
        <v>134.03470725532401</v>
      </c>
      <c r="G232" s="462"/>
      <c r="H232" s="54" t="s">
        <v>43</v>
      </c>
      <c r="I232" s="327">
        <v>4.2558833909687301</v>
      </c>
      <c r="J232" s="319">
        <v>-1.14643005619341</v>
      </c>
      <c r="K232" s="327">
        <v>2.27746563660493</v>
      </c>
      <c r="L232" s="319">
        <v>-3.1423974642333499</v>
      </c>
      <c r="M232" s="327">
        <v>4.8624984357167298</v>
      </c>
      <c r="N232" s="327">
        <v>-0.50837071563269398</v>
      </c>
      <c r="O232" s="327">
        <v>2.7076542230580301</v>
      </c>
      <c r="P232" s="327">
        <v>-3.0002809050089398</v>
      </c>
    </row>
    <row r="233" spans="1:16" s="433" customFormat="1" ht="15" customHeight="1">
      <c r="A233" s="462"/>
      <c r="B233" s="54" t="s">
        <v>44</v>
      </c>
      <c r="C233" s="319">
        <v>142.555895719419</v>
      </c>
      <c r="D233" s="319">
        <v>100.211196451299</v>
      </c>
      <c r="E233" s="319">
        <v>158.71481190382701</v>
      </c>
      <c r="F233" s="319">
        <v>136.73110855949699</v>
      </c>
      <c r="G233" s="462"/>
      <c r="H233" s="54" t="s">
        <v>44</v>
      </c>
      <c r="I233" s="327">
        <v>4.7878864222870696</v>
      </c>
      <c r="J233" s="319">
        <v>0.15068524170203501</v>
      </c>
      <c r="K233" s="327">
        <v>-2.497218791341</v>
      </c>
      <c r="L233" s="319">
        <v>-0.87294405762406801</v>
      </c>
      <c r="M233" s="327">
        <v>6.7345775371660004</v>
      </c>
      <c r="N233" s="327">
        <v>0.23871361094197099</v>
      </c>
      <c r="O233" s="327">
        <v>3.7132029855645601</v>
      </c>
      <c r="P233" s="327">
        <v>2.01171872523777</v>
      </c>
    </row>
  </sheetData>
  <mergeCells count="42"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G5:G8"/>
    <mergeCell ref="H5:H8"/>
    <mergeCell ref="I7:I8"/>
    <mergeCell ref="J7:J8"/>
    <mergeCell ref="K7:K8"/>
    <mergeCell ref="I5:J6"/>
    <mergeCell ref="K5:L6"/>
    <mergeCell ref="M5:N6"/>
    <mergeCell ref="O5:P6"/>
    <mergeCell ref="L7:L8"/>
    <mergeCell ref="M7:M8"/>
    <mergeCell ref="N7:N8"/>
    <mergeCell ref="O7:O8"/>
    <mergeCell ref="P7:P8"/>
    <mergeCell ref="O10:P10"/>
  </mergeCells>
  <conditionalFormatting sqref="O145:O149 O169 O151:O156">
    <cfRule type="duplicateValues" dxfId="3" priority="68"/>
  </conditionalFormatting>
  <printOptions horizontalCentered="1"/>
  <pageMargins left="0.43307086614173201" right="0.39370078740157499" top="0.78740157480314998" bottom="0.196850393700787" header="0.23622047244094499" footer="0.55118110236220497"/>
  <pageSetup paperSize="9" scale="32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Y33"/>
  <sheetViews>
    <sheetView view="pageBreakPreview" zoomScale="98" zoomScaleNormal="100" workbookViewId="0">
      <pane xSplit="7" ySplit="4" topLeftCell="H19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ColWidth="9.140625" defaultRowHeight="15"/>
  <cols>
    <col min="1" max="1" width="3.28515625" style="8" customWidth="1"/>
    <col min="2" max="2" width="5.140625" style="10" customWidth="1"/>
    <col min="3" max="3" width="4.5703125" style="46" customWidth="1"/>
    <col min="4" max="4" width="9.28515625" style="9" customWidth="1"/>
    <col min="5" max="5" width="7.140625" style="10" customWidth="1"/>
    <col min="6" max="6" width="3.7109375" style="10" customWidth="1"/>
    <col min="7" max="7" width="48.7109375" style="10" customWidth="1"/>
    <col min="8" max="103" width="5.7109375" style="10" hidden="1" customWidth="1"/>
    <col min="104" max="112" width="5.42578125" style="10" hidden="1" customWidth="1"/>
    <col min="113" max="114" width="5.42578125" style="10" customWidth="1"/>
    <col min="115" max="115" width="5.7109375" style="10" customWidth="1"/>
    <col min="116" max="117" width="5.42578125" style="10" hidden="1" customWidth="1"/>
    <col min="118" max="118" width="5.28515625" style="10" hidden="1" customWidth="1"/>
    <col min="119" max="119" width="5.42578125" style="10" hidden="1" customWidth="1"/>
    <col min="120" max="120" width="5.28515625" style="10" hidden="1" customWidth="1"/>
    <col min="121" max="124" width="5.5703125" style="10" hidden="1" customWidth="1"/>
    <col min="125" max="127" width="5.5703125" style="10" bestFit="1" customWidth="1"/>
    <col min="128" max="139" width="5.5703125" style="10" hidden="1" customWidth="1"/>
    <col min="140" max="169" width="5.42578125" style="10" hidden="1" customWidth="1"/>
    <col min="170" max="174" width="5.7109375" style="10" hidden="1" customWidth="1"/>
    <col min="175" max="175" width="5.42578125" style="10" hidden="1" customWidth="1"/>
    <col min="176" max="183" width="5.42578125" style="10" customWidth="1"/>
    <col min="184" max="191" width="5.42578125" style="481" hidden="1" customWidth="1"/>
    <col min="192" max="193" width="5.42578125" style="481" customWidth="1"/>
    <col min="194" max="194" width="5.5703125" style="481" bestFit="1" customWidth="1"/>
    <col min="195" max="205" width="5.5703125" style="481" hidden="1" customWidth="1"/>
    <col min="206" max="206" width="3.7109375" style="10" customWidth="1"/>
    <col min="207" max="207" width="48.7109375" style="10" customWidth="1"/>
    <col min="208" max="16384" width="9.140625" style="10"/>
  </cols>
  <sheetData>
    <row r="1" spans="1:207" s="10" customFormat="1" ht="15" customHeight="1">
      <c r="A1" s="382" t="s">
        <v>873</v>
      </c>
      <c r="B1" s="424" t="s">
        <v>874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  <c r="AL1" s="424"/>
      <c r="AM1" s="424"/>
      <c r="AN1" s="424"/>
      <c r="AO1" s="424"/>
      <c r="AP1" s="424"/>
      <c r="AQ1" s="424"/>
      <c r="AR1" s="424"/>
      <c r="AS1" s="424"/>
      <c r="AT1" s="424"/>
      <c r="AU1" s="424"/>
      <c r="AV1" s="424"/>
      <c r="AW1" s="424"/>
      <c r="AX1" s="424"/>
      <c r="AY1" s="424"/>
      <c r="AZ1" s="424"/>
      <c r="BA1" s="424"/>
      <c r="BB1" s="424"/>
      <c r="BC1" s="424"/>
      <c r="BD1" s="424"/>
      <c r="BE1" s="424"/>
      <c r="BF1" s="424"/>
      <c r="BG1" s="424"/>
      <c r="BH1" s="424"/>
      <c r="BI1" s="424"/>
      <c r="BJ1" s="424"/>
      <c r="BK1" s="424"/>
      <c r="BL1" s="424"/>
      <c r="BM1" s="424"/>
      <c r="BN1" s="424"/>
      <c r="BO1" s="424"/>
      <c r="BP1" s="424"/>
      <c r="BQ1" s="424"/>
      <c r="BR1" s="424"/>
      <c r="BS1" s="424"/>
      <c r="BT1" s="424"/>
      <c r="BU1" s="424"/>
      <c r="BV1" s="424"/>
      <c r="BW1" s="424"/>
      <c r="BX1" s="424"/>
      <c r="BY1" s="424"/>
      <c r="BZ1" s="424"/>
      <c r="CA1" s="424"/>
      <c r="CB1" s="424"/>
      <c r="CC1" s="424"/>
      <c r="CD1" s="424"/>
      <c r="CE1" s="424"/>
      <c r="CF1" s="424"/>
      <c r="CG1" s="424"/>
      <c r="CH1" s="424"/>
      <c r="CI1" s="424"/>
      <c r="CJ1" s="424"/>
      <c r="CK1" s="424"/>
      <c r="CL1" s="424"/>
      <c r="CM1" s="424"/>
      <c r="CN1" s="424"/>
      <c r="CO1" s="424"/>
      <c r="CP1" s="424"/>
      <c r="CQ1" s="424"/>
      <c r="CR1" s="424"/>
      <c r="CS1" s="424"/>
      <c r="CT1" s="424"/>
      <c r="CU1" s="424"/>
      <c r="CV1" s="424"/>
      <c r="CW1" s="424"/>
      <c r="CX1" s="424"/>
      <c r="CY1" s="424"/>
      <c r="CZ1" s="424"/>
      <c r="DA1" s="424"/>
      <c r="DB1" s="424"/>
      <c r="DC1" s="424"/>
      <c r="DD1" s="424"/>
      <c r="DE1" s="424"/>
      <c r="DF1" s="424"/>
      <c r="DG1" s="424"/>
      <c r="DH1" s="424"/>
      <c r="DI1" s="424"/>
      <c r="DJ1" s="424"/>
      <c r="DK1" s="424"/>
      <c r="DL1" s="424"/>
      <c r="DM1" s="424"/>
      <c r="DN1" s="424"/>
      <c r="DO1" s="424"/>
      <c r="DP1" s="424"/>
      <c r="DQ1" s="424"/>
      <c r="DR1" s="424"/>
      <c r="DS1" s="424"/>
      <c r="DT1" s="424"/>
      <c r="DU1" s="424"/>
      <c r="DV1" s="424"/>
      <c r="DW1" s="424"/>
      <c r="DX1" s="424"/>
      <c r="DY1" s="424"/>
      <c r="DZ1" s="424"/>
      <c r="EA1" s="424"/>
      <c r="EB1" s="424"/>
      <c r="EC1" s="424"/>
      <c r="ED1" s="424"/>
      <c r="EE1" s="424"/>
      <c r="EF1" s="424"/>
      <c r="EG1" s="424"/>
      <c r="EH1" s="424"/>
      <c r="EI1" s="424"/>
      <c r="EJ1" s="424"/>
      <c r="EK1" s="424"/>
      <c r="EL1" s="424"/>
      <c r="EM1" s="424"/>
      <c r="EN1" s="424"/>
      <c r="EO1" s="424"/>
      <c r="EP1" s="424"/>
      <c r="EQ1" s="424"/>
      <c r="ER1" s="424"/>
      <c r="ES1" s="424"/>
      <c r="ET1" s="424"/>
      <c r="EU1" s="424"/>
      <c r="EV1" s="424"/>
      <c r="EW1" s="424"/>
      <c r="EX1" s="424"/>
      <c r="EY1" s="424"/>
      <c r="EZ1" s="424"/>
      <c r="FA1" s="424"/>
      <c r="FB1" s="424"/>
      <c r="FC1" s="424"/>
      <c r="FD1" s="424"/>
      <c r="FE1" s="424"/>
      <c r="FF1" s="424"/>
      <c r="FG1" s="424"/>
      <c r="FH1" s="424"/>
      <c r="FI1" s="424"/>
      <c r="FJ1" s="424"/>
      <c r="FK1" s="424"/>
      <c r="FL1" s="424"/>
      <c r="FM1" s="424"/>
      <c r="FN1" s="424"/>
      <c r="FO1" s="424"/>
      <c r="FP1" s="424"/>
      <c r="FQ1" s="424"/>
      <c r="FR1" s="424"/>
      <c r="FS1" s="424"/>
      <c r="FT1" s="424"/>
      <c r="FU1" s="424"/>
      <c r="FV1" s="424"/>
      <c r="FW1" s="424"/>
      <c r="FX1" s="424"/>
      <c r="FY1" s="424"/>
      <c r="FZ1" s="424"/>
      <c r="GA1" s="424"/>
      <c r="GB1" s="424"/>
      <c r="GC1" s="424"/>
      <c r="GD1" s="424"/>
      <c r="GE1" s="424"/>
      <c r="GF1" s="424"/>
      <c r="GG1" s="424"/>
      <c r="GH1" s="424"/>
      <c r="GI1" s="424"/>
      <c r="GJ1" s="424"/>
      <c r="GK1" s="424"/>
      <c r="GL1" s="424"/>
      <c r="GM1" s="424"/>
      <c r="GN1" s="424"/>
      <c r="GO1" s="424"/>
      <c r="GP1" s="424"/>
      <c r="GQ1" s="424"/>
      <c r="GR1" s="424"/>
      <c r="GS1" s="424"/>
      <c r="GT1" s="424"/>
      <c r="GU1" s="424"/>
      <c r="GV1" s="424"/>
      <c r="GW1" s="424"/>
      <c r="GX1" s="424"/>
      <c r="GY1" s="424"/>
    </row>
    <row r="2" spans="1:207" s="10" customFormat="1" ht="15" customHeight="1">
      <c r="A2" s="383"/>
      <c r="B2" s="425" t="s">
        <v>875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425"/>
      <c r="BH2" s="425"/>
      <c r="BI2" s="425"/>
      <c r="BJ2" s="425"/>
      <c r="BK2" s="425"/>
      <c r="BL2" s="425"/>
      <c r="BM2" s="425"/>
      <c r="BN2" s="425"/>
      <c r="BO2" s="425"/>
      <c r="BP2" s="425"/>
      <c r="BQ2" s="425"/>
      <c r="BR2" s="425"/>
      <c r="BS2" s="425"/>
      <c r="BT2" s="425"/>
      <c r="BU2" s="425"/>
      <c r="BV2" s="425"/>
      <c r="BW2" s="425"/>
      <c r="BX2" s="425"/>
      <c r="BY2" s="425"/>
      <c r="BZ2" s="425"/>
      <c r="CA2" s="425"/>
      <c r="CB2" s="425"/>
      <c r="CC2" s="425"/>
      <c r="CD2" s="425"/>
      <c r="CE2" s="425"/>
      <c r="CF2" s="425"/>
      <c r="CG2" s="425"/>
      <c r="CH2" s="425"/>
      <c r="CI2" s="425"/>
      <c r="CJ2" s="425"/>
      <c r="CK2" s="425"/>
      <c r="CL2" s="425"/>
      <c r="CM2" s="425"/>
      <c r="CN2" s="425"/>
      <c r="CO2" s="425"/>
      <c r="CP2" s="425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  <c r="DG2" s="425"/>
      <c r="DH2" s="425"/>
      <c r="DI2" s="425"/>
      <c r="DJ2" s="425"/>
      <c r="DK2" s="425"/>
      <c r="DL2" s="425"/>
      <c r="DM2" s="425"/>
      <c r="DN2" s="425"/>
      <c r="DO2" s="425"/>
      <c r="DP2" s="425"/>
      <c r="DQ2" s="425"/>
      <c r="DR2" s="425"/>
      <c r="DS2" s="425"/>
      <c r="DT2" s="425"/>
      <c r="DU2" s="425"/>
      <c r="DV2" s="425"/>
      <c r="DW2" s="425"/>
      <c r="DX2" s="425"/>
      <c r="DY2" s="425"/>
      <c r="DZ2" s="425"/>
      <c r="EA2" s="425"/>
      <c r="EB2" s="425"/>
      <c r="EC2" s="425"/>
      <c r="ED2" s="425"/>
      <c r="EE2" s="425"/>
      <c r="EF2" s="425"/>
      <c r="EG2" s="425"/>
      <c r="EH2" s="425"/>
      <c r="EI2" s="425"/>
      <c r="EJ2" s="425"/>
      <c r="EK2" s="425"/>
      <c r="EL2" s="425"/>
      <c r="EM2" s="425"/>
      <c r="EN2" s="425"/>
      <c r="EO2" s="425"/>
      <c r="EP2" s="425"/>
      <c r="EQ2" s="425"/>
      <c r="ER2" s="425"/>
      <c r="ES2" s="425"/>
      <c r="ET2" s="425"/>
      <c r="EU2" s="425"/>
      <c r="EV2" s="425"/>
      <c r="EW2" s="425"/>
      <c r="EX2" s="425"/>
      <c r="EY2" s="425"/>
      <c r="EZ2" s="425"/>
      <c r="FA2" s="425"/>
      <c r="FB2" s="425"/>
      <c r="FC2" s="425"/>
      <c r="FD2" s="425"/>
      <c r="FE2" s="425"/>
      <c r="FF2" s="425"/>
      <c r="FG2" s="425"/>
      <c r="FH2" s="425"/>
      <c r="FI2" s="425"/>
      <c r="FJ2" s="425"/>
      <c r="FK2" s="425"/>
      <c r="FL2" s="425"/>
      <c r="FM2" s="425"/>
      <c r="FN2" s="425"/>
      <c r="FO2" s="425"/>
      <c r="FP2" s="425"/>
      <c r="FQ2" s="425"/>
      <c r="FR2" s="425"/>
      <c r="FS2" s="425"/>
      <c r="FT2" s="425"/>
      <c r="FU2" s="425"/>
      <c r="FV2" s="425"/>
      <c r="FW2" s="425"/>
      <c r="FX2" s="425"/>
      <c r="FY2" s="425"/>
      <c r="FZ2" s="425"/>
      <c r="GA2" s="425"/>
      <c r="GB2" s="425"/>
      <c r="GC2" s="425"/>
      <c r="GD2" s="425"/>
      <c r="GE2" s="425"/>
      <c r="GF2" s="425"/>
      <c r="GG2" s="425"/>
      <c r="GH2" s="425"/>
      <c r="GI2" s="425"/>
      <c r="GJ2" s="425"/>
      <c r="GK2" s="425"/>
      <c r="GL2" s="425"/>
      <c r="GM2" s="425"/>
      <c r="GN2" s="425"/>
      <c r="GO2" s="425"/>
      <c r="GP2" s="425"/>
      <c r="GQ2" s="425"/>
      <c r="GR2" s="425"/>
      <c r="GS2" s="425"/>
      <c r="GT2" s="425"/>
      <c r="GU2" s="425"/>
      <c r="GV2" s="425"/>
      <c r="GW2" s="425"/>
      <c r="GX2" s="425"/>
      <c r="GY2" s="425"/>
    </row>
    <row r="3" spans="1:207" s="4" customFormat="1" ht="15" customHeight="1">
      <c r="A3" s="383"/>
      <c r="B3" s="10"/>
      <c r="C3" s="11"/>
      <c r="D3" s="470"/>
      <c r="E3" s="369"/>
      <c r="F3" s="13"/>
      <c r="G3" s="13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369"/>
      <c r="EK3" s="369"/>
      <c r="EL3" s="369"/>
      <c r="EM3" s="369"/>
      <c r="EN3" s="369"/>
      <c r="EO3" s="369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369"/>
      <c r="GC3" s="369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369"/>
      <c r="GY3" s="369"/>
    </row>
    <row r="4" spans="1:207" s="4" customFormat="1" ht="81" customHeight="1">
      <c r="A4" s="383"/>
      <c r="B4" s="471" t="s">
        <v>480</v>
      </c>
      <c r="C4" s="471"/>
      <c r="D4" s="472" t="s">
        <v>482</v>
      </c>
      <c r="E4" s="473" t="s">
        <v>483</v>
      </c>
      <c r="F4" s="471" t="s">
        <v>484</v>
      </c>
      <c r="G4" s="471"/>
      <c r="H4" s="474" t="s">
        <v>485</v>
      </c>
      <c r="I4" s="474" t="s">
        <v>486</v>
      </c>
      <c r="J4" s="474" t="s">
        <v>487</v>
      </c>
      <c r="K4" s="473" t="s">
        <v>488</v>
      </c>
      <c r="L4" s="474" t="s">
        <v>489</v>
      </c>
      <c r="M4" s="474" t="s">
        <v>490</v>
      </c>
      <c r="N4" s="474" t="s">
        <v>491</v>
      </c>
      <c r="O4" s="474" t="s">
        <v>492</v>
      </c>
      <c r="P4" s="474" t="s">
        <v>493</v>
      </c>
      <c r="Q4" s="474" t="s">
        <v>494</v>
      </c>
      <c r="R4" s="474" t="s">
        <v>495</v>
      </c>
      <c r="S4" s="474" t="s">
        <v>496</v>
      </c>
      <c r="T4" s="474" t="s">
        <v>497</v>
      </c>
      <c r="U4" s="474" t="s">
        <v>498</v>
      </c>
      <c r="V4" s="474" t="s">
        <v>499</v>
      </c>
      <c r="W4" s="473" t="s">
        <v>500</v>
      </c>
      <c r="X4" s="474" t="s">
        <v>501</v>
      </c>
      <c r="Y4" s="474" t="s">
        <v>502</v>
      </c>
      <c r="Z4" s="474" t="s">
        <v>503</v>
      </c>
      <c r="AA4" s="474" t="s">
        <v>504</v>
      </c>
      <c r="AB4" s="474" t="s">
        <v>505</v>
      </c>
      <c r="AC4" s="474" t="s">
        <v>506</v>
      </c>
      <c r="AD4" s="474" t="s">
        <v>507</v>
      </c>
      <c r="AE4" s="474" t="s">
        <v>508</v>
      </c>
      <c r="AF4" s="474" t="s">
        <v>509</v>
      </c>
      <c r="AG4" s="474" t="s">
        <v>510</v>
      </c>
      <c r="AH4" s="474" t="s">
        <v>511</v>
      </c>
      <c r="AI4" s="473" t="s">
        <v>512</v>
      </c>
      <c r="AJ4" s="474" t="s">
        <v>513</v>
      </c>
      <c r="AK4" s="474" t="s">
        <v>514</v>
      </c>
      <c r="AL4" s="474" t="s">
        <v>515</v>
      </c>
      <c r="AM4" s="474" t="s">
        <v>516</v>
      </c>
      <c r="AN4" s="474" t="s">
        <v>517</v>
      </c>
      <c r="AO4" s="474" t="s">
        <v>518</v>
      </c>
      <c r="AP4" s="474" t="s">
        <v>519</v>
      </c>
      <c r="AQ4" s="474" t="s">
        <v>520</v>
      </c>
      <c r="AR4" s="474" t="s">
        <v>521</v>
      </c>
      <c r="AS4" s="474" t="s">
        <v>522</v>
      </c>
      <c r="AT4" s="474" t="s">
        <v>523</v>
      </c>
      <c r="AU4" s="474" t="s">
        <v>524</v>
      </c>
      <c r="AV4" s="474" t="s">
        <v>525</v>
      </c>
      <c r="AW4" s="474" t="s">
        <v>526</v>
      </c>
      <c r="AX4" s="474" t="s">
        <v>527</v>
      </c>
      <c r="AY4" s="474" t="s">
        <v>528</v>
      </c>
      <c r="AZ4" s="474" t="s">
        <v>529</v>
      </c>
      <c r="BA4" s="474" t="s">
        <v>530</v>
      </c>
      <c r="BB4" s="474" t="s">
        <v>531</v>
      </c>
      <c r="BC4" s="474" t="s">
        <v>532</v>
      </c>
      <c r="BD4" s="474" t="s">
        <v>533</v>
      </c>
      <c r="BE4" s="474" t="s">
        <v>534</v>
      </c>
      <c r="BF4" s="474" t="s">
        <v>535</v>
      </c>
      <c r="BG4" s="474" t="s">
        <v>536</v>
      </c>
      <c r="BH4" s="474" t="s">
        <v>537</v>
      </c>
      <c r="BI4" s="474" t="s">
        <v>538</v>
      </c>
      <c r="BJ4" s="474" t="s">
        <v>539</v>
      </c>
      <c r="BK4" s="474" t="s">
        <v>540</v>
      </c>
      <c r="BL4" s="474" t="s">
        <v>541</v>
      </c>
      <c r="BM4" s="474" t="s">
        <v>542</v>
      </c>
      <c r="BN4" s="474" t="s">
        <v>543</v>
      </c>
      <c r="BO4" s="474" t="s">
        <v>544</v>
      </c>
      <c r="BP4" s="474" t="s">
        <v>545</v>
      </c>
      <c r="BQ4" s="474" t="s">
        <v>546</v>
      </c>
      <c r="BR4" s="474" t="s">
        <v>547</v>
      </c>
      <c r="BS4" s="474" t="s">
        <v>548</v>
      </c>
      <c r="BT4" s="474" t="s">
        <v>549</v>
      </c>
      <c r="BU4" s="474" t="s">
        <v>550</v>
      </c>
      <c r="BV4" s="474" t="s">
        <v>551</v>
      </c>
      <c r="BW4" s="474" t="s">
        <v>552</v>
      </c>
      <c r="BX4" s="474" t="s">
        <v>553</v>
      </c>
      <c r="BY4" s="474" t="s">
        <v>554</v>
      </c>
      <c r="BZ4" s="474" t="s">
        <v>555</v>
      </c>
      <c r="CA4" s="474" t="s">
        <v>556</v>
      </c>
      <c r="CB4" s="474" t="s">
        <v>557</v>
      </c>
      <c r="CC4" s="474" t="s">
        <v>558</v>
      </c>
      <c r="CD4" s="474" t="s">
        <v>559</v>
      </c>
      <c r="CE4" s="474" t="s">
        <v>560</v>
      </c>
      <c r="CF4" s="474" t="s">
        <v>561</v>
      </c>
      <c r="CG4" s="474" t="s">
        <v>562</v>
      </c>
      <c r="CH4" s="474" t="s">
        <v>563</v>
      </c>
      <c r="CI4" s="474" t="s">
        <v>564</v>
      </c>
      <c r="CJ4" s="474" t="s">
        <v>565</v>
      </c>
      <c r="CK4" s="474" t="s">
        <v>566</v>
      </c>
      <c r="CL4" s="474" t="s">
        <v>567</v>
      </c>
      <c r="CM4" s="474" t="s">
        <v>568</v>
      </c>
      <c r="CN4" s="474" t="s">
        <v>569</v>
      </c>
      <c r="CO4" s="474" t="s">
        <v>570</v>
      </c>
      <c r="CP4" s="474" t="s">
        <v>571</v>
      </c>
      <c r="CQ4" s="474" t="s">
        <v>572</v>
      </c>
      <c r="CR4" s="474" t="s">
        <v>749</v>
      </c>
      <c r="CS4" s="474" t="s">
        <v>574</v>
      </c>
      <c r="CT4" s="474" t="s">
        <v>575</v>
      </c>
      <c r="CU4" s="474" t="s">
        <v>576</v>
      </c>
      <c r="CV4" s="474" t="s">
        <v>577</v>
      </c>
      <c r="CW4" s="474" t="s">
        <v>578</v>
      </c>
      <c r="CX4" s="474" t="s">
        <v>579</v>
      </c>
      <c r="CY4" s="474" t="s">
        <v>580</v>
      </c>
      <c r="CZ4" s="474" t="s">
        <v>581</v>
      </c>
      <c r="DA4" s="474" t="s">
        <v>582</v>
      </c>
      <c r="DB4" s="474" t="s">
        <v>583</v>
      </c>
      <c r="DC4" s="474" t="s">
        <v>584</v>
      </c>
      <c r="DD4" s="474" t="s">
        <v>750</v>
      </c>
      <c r="DE4" s="474" t="s">
        <v>586</v>
      </c>
      <c r="DF4" s="474" t="s">
        <v>587</v>
      </c>
      <c r="DG4" s="474" t="s">
        <v>588</v>
      </c>
      <c r="DH4" s="474" t="s">
        <v>589</v>
      </c>
      <c r="DI4" s="474" t="s">
        <v>590</v>
      </c>
      <c r="DJ4" s="474" t="s">
        <v>591</v>
      </c>
      <c r="DK4" s="474" t="s">
        <v>592</v>
      </c>
      <c r="DL4" s="474" t="s">
        <v>593</v>
      </c>
      <c r="DM4" s="474" t="s">
        <v>594</v>
      </c>
      <c r="DN4" s="474" t="s">
        <v>595</v>
      </c>
      <c r="DO4" s="474" t="s">
        <v>596</v>
      </c>
      <c r="DP4" s="474" t="s">
        <v>597</v>
      </c>
      <c r="DQ4" s="474" t="s">
        <v>598</v>
      </c>
      <c r="DR4" s="474" t="s">
        <v>599</v>
      </c>
      <c r="DS4" s="474" t="s">
        <v>600</v>
      </c>
      <c r="DT4" s="474" t="s">
        <v>601</v>
      </c>
      <c r="DU4" s="474" t="s">
        <v>602</v>
      </c>
      <c r="DV4" s="474" t="s">
        <v>603</v>
      </c>
      <c r="DW4" s="474" t="s">
        <v>604</v>
      </c>
      <c r="DX4" s="474" t="s">
        <v>605</v>
      </c>
      <c r="DY4" s="474" t="s">
        <v>606</v>
      </c>
      <c r="DZ4" s="474" t="s">
        <v>607</v>
      </c>
      <c r="EA4" s="474" t="s">
        <v>608</v>
      </c>
      <c r="EB4" s="474" t="s">
        <v>609</v>
      </c>
      <c r="EC4" s="474" t="s">
        <v>752</v>
      </c>
      <c r="ED4" s="474" t="s">
        <v>611</v>
      </c>
      <c r="EE4" s="474" t="s">
        <v>612</v>
      </c>
      <c r="EF4" s="474" t="s">
        <v>753</v>
      </c>
      <c r="EG4" s="474" t="s">
        <v>614</v>
      </c>
      <c r="EH4" s="474" t="s">
        <v>615</v>
      </c>
      <c r="EI4" s="474" t="s">
        <v>616</v>
      </c>
      <c r="EJ4" s="473" t="s">
        <v>617</v>
      </c>
      <c r="EK4" s="473" t="s">
        <v>618</v>
      </c>
      <c r="EL4" s="473" t="s">
        <v>619</v>
      </c>
      <c r="EM4" s="473" t="s">
        <v>620</v>
      </c>
      <c r="EN4" s="473" t="s">
        <v>621</v>
      </c>
      <c r="EO4" s="473" t="s">
        <v>622</v>
      </c>
      <c r="EP4" s="473" t="s">
        <v>623</v>
      </c>
      <c r="EQ4" s="473" t="s">
        <v>624</v>
      </c>
      <c r="ER4" s="473" t="s">
        <v>625</v>
      </c>
      <c r="ES4" s="473" t="s">
        <v>626</v>
      </c>
      <c r="ET4" s="473" t="s">
        <v>627</v>
      </c>
      <c r="EU4" s="473" t="s">
        <v>628</v>
      </c>
      <c r="EV4" s="473" t="s">
        <v>629</v>
      </c>
      <c r="EW4" s="473" t="s">
        <v>630</v>
      </c>
      <c r="EX4" s="473" t="s">
        <v>631</v>
      </c>
      <c r="EY4" s="473" t="s">
        <v>632</v>
      </c>
      <c r="EZ4" s="473" t="s">
        <v>633</v>
      </c>
      <c r="FA4" s="473" t="s">
        <v>634</v>
      </c>
      <c r="FB4" s="473" t="s">
        <v>635</v>
      </c>
      <c r="FC4" s="473" t="s">
        <v>636</v>
      </c>
      <c r="FD4" s="473" t="s">
        <v>637</v>
      </c>
      <c r="FE4" s="473" t="s">
        <v>638</v>
      </c>
      <c r="FF4" s="473" t="s">
        <v>639</v>
      </c>
      <c r="FG4" s="473" t="s">
        <v>640</v>
      </c>
      <c r="FH4" s="473" t="s">
        <v>641</v>
      </c>
      <c r="FI4" s="473" t="s">
        <v>642</v>
      </c>
      <c r="FJ4" s="473" t="s">
        <v>643</v>
      </c>
      <c r="FK4" s="473" t="s">
        <v>644</v>
      </c>
      <c r="FL4" s="473" t="s">
        <v>645</v>
      </c>
      <c r="FM4" s="473" t="s">
        <v>646</v>
      </c>
      <c r="FN4" s="473" t="s">
        <v>647</v>
      </c>
      <c r="FO4" s="473" t="s">
        <v>648</v>
      </c>
      <c r="FP4" s="473" t="s">
        <v>649</v>
      </c>
      <c r="FQ4" s="473" t="s">
        <v>650</v>
      </c>
      <c r="FR4" s="473" t="s">
        <v>651</v>
      </c>
      <c r="FS4" s="473" t="s">
        <v>652</v>
      </c>
      <c r="FT4" s="473" t="s">
        <v>653</v>
      </c>
      <c r="FU4" s="473" t="s">
        <v>654</v>
      </c>
      <c r="FV4" s="473" t="s">
        <v>655</v>
      </c>
      <c r="FW4" s="473" t="s">
        <v>656</v>
      </c>
      <c r="FX4" s="370" t="s">
        <v>754</v>
      </c>
      <c r="FY4" s="473" t="s">
        <v>755</v>
      </c>
      <c r="FZ4" s="473" t="s">
        <v>756</v>
      </c>
      <c r="GA4" s="473" t="s">
        <v>757</v>
      </c>
      <c r="GB4" s="473" t="s">
        <v>661</v>
      </c>
      <c r="GC4" s="473" t="s">
        <v>662</v>
      </c>
      <c r="GD4" s="473" t="s">
        <v>663</v>
      </c>
      <c r="GE4" s="473" t="s">
        <v>664</v>
      </c>
      <c r="GF4" s="473" t="s">
        <v>665</v>
      </c>
      <c r="GG4" s="473" t="s">
        <v>666</v>
      </c>
      <c r="GH4" s="473" t="s">
        <v>667</v>
      </c>
      <c r="GI4" s="473" t="s">
        <v>668</v>
      </c>
      <c r="GJ4" s="473" t="s">
        <v>669</v>
      </c>
      <c r="GK4" s="473" t="s">
        <v>670</v>
      </c>
      <c r="GL4" s="473" t="s">
        <v>671</v>
      </c>
      <c r="GM4" s="475">
        <v>2015</v>
      </c>
      <c r="GN4" s="475">
        <v>2016</v>
      </c>
      <c r="GO4" s="475">
        <v>2017</v>
      </c>
      <c r="GP4" s="475">
        <v>2018</v>
      </c>
      <c r="GQ4" s="475">
        <v>2019</v>
      </c>
      <c r="GR4" s="475">
        <v>2020</v>
      </c>
      <c r="GS4" s="475">
        <v>2021</v>
      </c>
      <c r="GT4" s="475">
        <v>2022</v>
      </c>
      <c r="GU4" s="475">
        <v>2023</v>
      </c>
      <c r="GV4" s="475">
        <v>2024</v>
      </c>
      <c r="GW4" s="476">
        <v>2025</v>
      </c>
      <c r="GX4" s="477" t="s">
        <v>672</v>
      </c>
      <c r="GY4" s="477"/>
    </row>
    <row r="5" spans="1:207" s="5" customFormat="1" ht="20.100000000000001" customHeight="1">
      <c r="A5" s="383"/>
      <c r="B5" s="14"/>
      <c r="C5" s="478"/>
      <c r="D5" s="16">
        <v>68.251105271614307</v>
      </c>
      <c r="E5" s="17" t="s">
        <v>23</v>
      </c>
      <c r="F5" s="421" t="s">
        <v>673</v>
      </c>
      <c r="G5" s="421"/>
      <c r="H5" s="367">
        <v>99.035337863352296</v>
      </c>
      <c r="I5" s="367">
        <v>89.0045215452528</v>
      </c>
      <c r="J5" s="367">
        <v>99.182022234857996</v>
      </c>
      <c r="K5" s="367">
        <v>97.006731047430193</v>
      </c>
      <c r="L5" s="367">
        <v>99.450913674730998</v>
      </c>
      <c r="M5" s="367">
        <v>102.564631614871</v>
      </c>
      <c r="N5" s="367">
        <v>100.570495478425</v>
      </c>
      <c r="O5" s="367">
        <v>100.38914054396299</v>
      </c>
      <c r="P5" s="367">
        <v>103.401118653913</v>
      </c>
      <c r="Q5" s="367">
        <v>106.314535489129</v>
      </c>
      <c r="R5" s="367">
        <v>100.026279055746</v>
      </c>
      <c r="S5" s="367">
        <v>103.054799541839</v>
      </c>
      <c r="T5" s="367">
        <v>103.20468184134801</v>
      </c>
      <c r="U5" s="367">
        <v>92.880771302921005</v>
      </c>
      <c r="V5" s="367">
        <v>103.694103537773</v>
      </c>
      <c r="W5" s="367">
        <v>99.451696170035902</v>
      </c>
      <c r="X5" s="367">
        <v>103.139987590782</v>
      </c>
      <c r="Y5" s="367">
        <v>107.148757909118</v>
      </c>
      <c r="Z5" s="367">
        <v>104.26792786234699</v>
      </c>
      <c r="AA5" s="367">
        <v>105.157764722243</v>
      </c>
      <c r="AB5" s="367">
        <v>107.379794713525</v>
      </c>
      <c r="AC5" s="367">
        <v>110.767574713106</v>
      </c>
      <c r="AD5" s="367">
        <v>107.022596662438</v>
      </c>
      <c r="AE5" s="367">
        <v>107.88308487884601</v>
      </c>
      <c r="AF5" s="367">
        <v>108.256456659677</v>
      </c>
      <c r="AG5" s="367">
        <v>99.733721479052605</v>
      </c>
      <c r="AH5" s="367">
        <v>109.50404034158601</v>
      </c>
      <c r="AI5" s="367">
        <v>105.908142659335</v>
      </c>
      <c r="AJ5" s="367">
        <v>110.562709905486</v>
      </c>
      <c r="AK5" s="367">
        <v>111.82158016281601</v>
      </c>
      <c r="AL5" s="367">
        <v>113.10438604251</v>
      </c>
      <c r="AM5" s="367">
        <v>112.954868894697</v>
      </c>
      <c r="AN5" s="367">
        <v>113.669722727253</v>
      </c>
      <c r="AO5" s="367">
        <v>115.470943123846</v>
      </c>
      <c r="AP5" s="367">
        <v>113.871453291861</v>
      </c>
      <c r="AQ5" s="367">
        <v>113.72016318302499</v>
      </c>
      <c r="AR5" s="367">
        <v>115.720319861706</v>
      </c>
      <c r="AS5" s="367">
        <v>104.428600772265</v>
      </c>
      <c r="AT5" s="367">
        <v>114.008810108277</v>
      </c>
      <c r="AU5" s="367">
        <v>111.561992076466</v>
      </c>
      <c r="AV5" s="367">
        <v>115.14018219524</v>
      </c>
      <c r="AW5" s="367">
        <v>116.875097837333</v>
      </c>
      <c r="AX5" s="367">
        <v>118.998813854048</v>
      </c>
      <c r="AY5" s="367">
        <v>117.78989389104299</v>
      </c>
      <c r="AZ5" s="367">
        <v>119.123086573043</v>
      </c>
      <c r="BA5" s="367">
        <v>121.673695843115</v>
      </c>
      <c r="BB5" s="367">
        <v>118.07452392486</v>
      </c>
      <c r="BC5" s="367">
        <v>118.67555222509201</v>
      </c>
      <c r="BD5" s="367">
        <v>120.55013656967201</v>
      </c>
      <c r="BE5" s="367">
        <v>108.307751338694</v>
      </c>
      <c r="BF5" s="367">
        <v>118.705495390699</v>
      </c>
      <c r="BG5" s="367">
        <v>116.37204369881</v>
      </c>
      <c r="BH5" s="367">
        <v>119.925930240564</v>
      </c>
      <c r="BI5" s="367">
        <v>121.353881589872</v>
      </c>
      <c r="BJ5" s="367">
        <v>123.77636578318599</v>
      </c>
      <c r="BK5" s="367">
        <v>121.98144061953199</v>
      </c>
      <c r="BL5" s="367">
        <v>122.083236885457</v>
      </c>
      <c r="BM5" s="367">
        <v>124.50864761811</v>
      </c>
      <c r="BN5" s="367">
        <v>121.261563065316</v>
      </c>
      <c r="BO5" s="367">
        <v>122.71565696152901</v>
      </c>
      <c r="BP5" s="367">
        <v>123.149551053693</v>
      </c>
      <c r="BQ5" s="367">
        <v>115.001076394226</v>
      </c>
      <c r="BR5" s="367">
        <v>113.80522984892499</v>
      </c>
      <c r="BS5" s="367">
        <v>73.121337609853498</v>
      </c>
      <c r="BT5" s="367">
        <v>92.795115919226603</v>
      </c>
      <c r="BU5" s="367">
        <v>127.09671489624699</v>
      </c>
      <c r="BV5" s="367">
        <v>127.397199038369</v>
      </c>
      <c r="BW5" s="367">
        <v>124.683761015694</v>
      </c>
      <c r="BX5" s="367">
        <v>127.29804444443501</v>
      </c>
      <c r="BY5" s="367">
        <v>127.44178949406</v>
      </c>
      <c r="BZ5" s="367">
        <v>123.726909198</v>
      </c>
      <c r="CA5" s="367">
        <v>127.771281207095</v>
      </c>
      <c r="CB5" s="367">
        <v>127.511613749171</v>
      </c>
      <c r="CC5" s="367">
        <v>120.125657665218</v>
      </c>
      <c r="CD5" s="367">
        <v>128.28519793201201</v>
      </c>
      <c r="CE5" s="367">
        <v>122.82996172265401</v>
      </c>
      <c r="CF5" s="367">
        <v>120.42472838575</v>
      </c>
      <c r="CG5" s="367">
        <v>126.881346087965</v>
      </c>
      <c r="CH5" s="367">
        <v>119.111910199466</v>
      </c>
      <c r="CI5" s="367">
        <v>125.420041036795</v>
      </c>
      <c r="CJ5" s="367">
        <v>132.32854515193199</v>
      </c>
      <c r="CK5" s="367">
        <v>137.619705305152</v>
      </c>
      <c r="CL5" s="367">
        <v>137.719976434134</v>
      </c>
      <c r="CM5" s="367">
        <v>138.45694673636001</v>
      </c>
      <c r="CN5" s="367">
        <v>136.141679762629</v>
      </c>
      <c r="CO5" s="367">
        <v>126.38587570078199</v>
      </c>
      <c r="CP5" s="367">
        <v>137.17219024079401</v>
      </c>
      <c r="CQ5" s="367">
        <v>130.430833576179</v>
      </c>
      <c r="CR5" s="367">
        <v>128.77236886115301</v>
      </c>
      <c r="CS5" s="367">
        <v>145.197311898511</v>
      </c>
      <c r="CT5" s="367">
        <v>136.878145675562</v>
      </c>
      <c r="CU5" s="367">
        <v>144.496327554076</v>
      </c>
      <c r="CV5" s="367">
        <v>146.10992703432601</v>
      </c>
      <c r="CW5" s="367">
        <v>143.414365519467</v>
      </c>
      <c r="CX5" s="367">
        <v>144.381558334555</v>
      </c>
      <c r="CY5" s="367">
        <v>142.63600027152199</v>
      </c>
      <c r="CZ5" s="367">
        <v>137.94028020037501</v>
      </c>
      <c r="DA5" s="367">
        <v>132.436040062524</v>
      </c>
      <c r="DB5" s="367">
        <v>142.77362100794701</v>
      </c>
      <c r="DC5" s="367">
        <v>126.48398844272999</v>
      </c>
      <c r="DD5" s="367">
        <v>135.358809095406</v>
      </c>
      <c r="DE5" s="367">
        <v>142.82281924873999</v>
      </c>
      <c r="DF5" s="367">
        <v>136.61859203927801</v>
      </c>
      <c r="DG5" s="367">
        <v>143.61071581609701</v>
      </c>
      <c r="DH5" s="367">
        <v>146.66398928447001</v>
      </c>
      <c r="DI5" s="367">
        <v>144.74558898719499</v>
      </c>
      <c r="DJ5" s="367">
        <v>144.304436071174</v>
      </c>
      <c r="DK5" s="367">
        <v>140.597504689695</v>
      </c>
      <c r="DL5" s="367">
        <v>143.064429434196</v>
      </c>
      <c r="DM5" s="367">
        <v>134.08378443063501</v>
      </c>
      <c r="DN5" s="367">
        <v>144.63195642635301</v>
      </c>
      <c r="DO5" s="367">
        <v>132.71813904000601</v>
      </c>
      <c r="DP5" s="367">
        <v>141.58810530063101</v>
      </c>
      <c r="DQ5" s="367">
        <v>150.207098758424</v>
      </c>
      <c r="DR5" s="367">
        <v>147.19123605776301</v>
      </c>
      <c r="DS5" s="367">
        <v>153.006321906756</v>
      </c>
      <c r="DT5" s="367">
        <v>151.30284844745901</v>
      </c>
      <c r="DU5" s="367">
        <v>149.47511773246299</v>
      </c>
      <c r="DV5" s="367">
        <v>150.99472421203501</v>
      </c>
      <c r="DW5" s="367">
        <v>148.70046386660499</v>
      </c>
      <c r="DX5" s="367">
        <v>148.41035776475599</v>
      </c>
      <c r="DY5" s="367">
        <v>140.454211223367</v>
      </c>
      <c r="DZ5" s="367">
        <v>150.458044239354</v>
      </c>
      <c r="EA5" s="367">
        <v>140.09879461240601</v>
      </c>
      <c r="EB5" s="367">
        <v>145.48298884808401</v>
      </c>
      <c r="EC5" s="367">
        <v>155.56317125112</v>
      </c>
      <c r="ED5" s="367">
        <v>153.604914102816</v>
      </c>
      <c r="EE5" s="367">
        <v>157.229712531974</v>
      </c>
      <c r="EF5" s="367">
        <v>158.82586755931101</v>
      </c>
      <c r="EG5" s="367">
        <v>159.14589142198199</v>
      </c>
      <c r="EH5" s="367">
        <v>158.33684031486001</v>
      </c>
      <c r="EI5" s="367">
        <v>158.71481190382701</v>
      </c>
      <c r="EJ5" s="367">
        <v>95.740627214487702</v>
      </c>
      <c r="EK5" s="367">
        <v>99.674092112344098</v>
      </c>
      <c r="EL5" s="367">
        <v>101.4535848921</v>
      </c>
      <c r="EM5" s="367">
        <v>103.131871362238</v>
      </c>
      <c r="EN5" s="367">
        <v>99.926518894014194</v>
      </c>
      <c r="EO5" s="367">
        <v>103.24681388997899</v>
      </c>
      <c r="EP5" s="367">
        <v>105.601829099371</v>
      </c>
      <c r="EQ5" s="367">
        <v>108.557752084797</v>
      </c>
      <c r="ER5" s="367">
        <v>105.831406160105</v>
      </c>
      <c r="ES5" s="367">
        <v>109.430810909212</v>
      </c>
      <c r="ET5" s="367">
        <v>113.24299255482001</v>
      </c>
      <c r="EU5" s="367">
        <v>114.35418653291001</v>
      </c>
      <c r="EV5" s="367">
        <v>111.38591024741601</v>
      </c>
      <c r="EW5" s="367">
        <v>114.52575736967999</v>
      </c>
      <c r="EX5" s="367">
        <v>118.63726477271101</v>
      </c>
      <c r="EY5" s="367">
        <v>119.47459066435501</v>
      </c>
      <c r="EZ5" s="367">
        <v>115.854461099688</v>
      </c>
      <c r="FA5" s="367">
        <v>119.217285176415</v>
      </c>
      <c r="FB5" s="367">
        <v>122.613681096058</v>
      </c>
      <c r="FC5" s="367">
        <v>122.82862254831799</v>
      </c>
      <c r="FD5" s="367">
        <v>117.31861909894801</v>
      </c>
      <c r="FE5" s="367">
        <v>97.671056141775793</v>
      </c>
      <c r="FF5" s="367">
        <v>126.459668166166</v>
      </c>
      <c r="FG5" s="367">
        <v>126.313326633052</v>
      </c>
      <c r="FH5" s="367">
        <v>125.307489782134</v>
      </c>
      <c r="FI5" s="367">
        <v>123.37867873212301</v>
      </c>
      <c r="FJ5" s="367">
        <v>125.62016546273099</v>
      </c>
      <c r="FK5" s="367">
        <v>137.93220949188199</v>
      </c>
      <c r="FL5" s="367">
        <v>133.23324856806801</v>
      </c>
      <c r="FM5" s="367">
        <v>134.80017144528099</v>
      </c>
      <c r="FN5" s="367">
        <v>142.49480008798801</v>
      </c>
      <c r="FO5" s="367">
        <v>143.477308041848</v>
      </c>
      <c r="FP5" s="367">
        <v>137.71664709028201</v>
      </c>
      <c r="FQ5" s="367">
        <v>134.88853892895901</v>
      </c>
      <c r="FR5" s="367">
        <v>142.297765713281</v>
      </c>
      <c r="FS5" s="367">
        <v>143.21584324935401</v>
      </c>
      <c r="FT5" s="367">
        <v>140.59339009706099</v>
      </c>
      <c r="FU5" s="367">
        <v>141.50444769968701</v>
      </c>
      <c r="FV5" s="367">
        <v>150.50013547066001</v>
      </c>
      <c r="FW5" s="367">
        <v>149.72343527036799</v>
      </c>
      <c r="FX5" s="43">
        <v>146.44087107582601</v>
      </c>
      <c r="FY5" s="43">
        <v>147.04831823720301</v>
      </c>
      <c r="FZ5" s="43">
        <v>156.55349806469999</v>
      </c>
      <c r="GA5" s="43">
        <v>158.73251454689</v>
      </c>
      <c r="GB5" s="43">
        <v>100.00004389529251</v>
      </c>
      <c r="GC5" s="43">
        <v>104.33322849204023</v>
      </c>
      <c r="GD5" s="43">
        <v>110.71484903926205</v>
      </c>
      <c r="GE5" s="43">
        <v>116.00588076354065</v>
      </c>
      <c r="GF5" s="43">
        <v>120.12851248012009</v>
      </c>
      <c r="GG5" s="43">
        <v>116.94066750998535</v>
      </c>
      <c r="GH5" s="43">
        <v>128.05963586721739</v>
      </c>
      <c r="GI5" s="43">
        <v>138.5013820357963</v>
      </c>
      <c r="GJ5" s="43">
        <v>139.52969874546923</v>
      </c>
      <c r="GK5" s="43">
        <v>145.58035213444384</v>
      </c>
      <c r="GL5" s="43">
        <v>152.19380048115474</v>
      </c>
      <c r="GM5" s="367">
        <v>100.00004389529199</v>
      </c>
      <c r="GN5" s="367">
        <v>104.33322849204001</v>
      </c>
      <c r="GO5" s="367">
        <v>110.71484903926201</v>
      </c>
      <c r="GP5" s="367">
        <v>116.005880763541</v>
      </c>
      <c r="GQ5" s="367">
        <v>120.12851248011999</v>
      </c>
      <c r="GR5" s="367">
        <v>116.940667509985</v>
      </c>
      <c r="GS5" s="367">
        <v>128.059635867217</v>
      </c>
      <c r="GT5" s="367">
        <v>138.50138203579601</v>
      </c>
      <c r="GU5" s="367">
        <v>139.52969874546901</v>
      </c>
      <c r="GV5" s="367">
        <v>145.58035213444401</v>
      </c>
      <c r="GW5" s="43">
        <v>152.19380048115499</v>
      </c>
      <c r="GX5" s="422" t="s">
        <v>674</v>
      </c>
      <c r="GY5" s="422"/>
    </row>
    <row r="6" spans="1:207" s="6" customFormat="1" ht="20.100000000000001" customHeight="1">
      <c r="A6" s="383"/>
      <c r="B6" s="365" t="s">
        <v>675</v>
      </c>
      <c r="C6" s="479">
        <v>5.73348230521683</v>
      </c>
      <c r="D6" s="19">
        <v>45.815585095589903</v>
      </c>
      <c r="E6" s="20"/>
      <c r="F6" s="480" t="s">
        <v>876</v>
      </c>
      <c r="G6" s="480"/>
      <c r="H6" s="43">
        <v>98.078311152214098</v>
      </c>
      <c r="I6" s="43">
        <v>87.371259952299795</v>
      </c>
      <c r="J6" s="43">
        <v>98.792688666671395</v>
      </c>
      <c r="K6" s="43">
        <v>95.193763414717097</v>
      </c>
      <c r="L6" s="43">
        <v>99.701110597545195</v>
      </c>
      <c r="M6" s="43">
        <v>103.004588015237</v>
      </c>
      <c r="N6" s="43">
        <v>101.566476446065</v>
      </c>
      <c r="O6" s="43">
        <v>101.149553178189</v>
      </c>
      <c r="P6" s="43">
        <v>104.21496547778899</v>
      </c>
      <c r="Q6" s="43">
        <v>108.24893046707101</v>
      </c>
      <c r="R6" s="43">
        <v>99.955301727145397</v>
      </c>
      <c r="S6" s="43">
        <v>102.723835590589</v>
      </c>
      <c r="T6" s="43">
        <v>101.99117494582001</v>
      </c>
      <c r="U6" s="43">
        <v>91.629497575764503</v>
      </c>
      <c r="V6" s="43">
        <v>104.19112673809499</v>
      </c>
      <c r="W6" s="43">
        <v>98.611680988750393</v>
      </c>
      <c r="X6" s="43">
        <v>104.27015672347299</v>
      </c>
      <c r="Y6" s="43">
        <v>107.94752145646299</v>
      </c>
      <c r="Z6" s="43">
        <v>105.682262830387</v>
      </c>
      <c r="AA6" s="43">
        <v>106.227424791621</v>
      </c>
      <c r="AB6" s="43">
        <v>108.904398501049</v>
      </c>
      <c r="AC6" s="43">
        <v>114.032862896278</v>
      </c>
      <c r="AD6" s="43">
        <v>108.39138063507301</v>
      </c>
      <c r="AE6" s="43">
        <v>108.97956880653901</v>
      </c>
      <c r="AF6" s="43">
        <v>107.26983045023</v>
      </c>
      <c r="AG6" s="43">
        <v>98.591094515972898</v>
      </c>
      <c r="AH6" s="43">
        <v>109.687154860334</v>
      </c>
      <c r="AI6" s="43">
        <v>105.69834490595601</v>
      </c>
      <c r="AJ6" s="43">
        <v>111.942751477057</v>
      </c>
      <c r="AK6" s="43">
        <v>113.63403857854099</v>
      </c>
      <c r="AL6" s="43">
        <v>115.033141950592</v>
      </c>
      <c r="AM6" s="43">
        <v>114.176387099895</v>
      </c>
      <c r="AN6" s="43">
        <v>115.802712570053</v>
      </c>
      <c r="AO6" s="43">
        <v>119.094880835433</v>
      </c>
      <c r="AP6" s="43">
        <v>116.181581327687</v>
      </c>
      <c r="AQ6" s="43">
        <v>115.754826403186</v>
      </c>
      <c r="AR6" s="43">
        <v>115.68289025347001</v>
      </c>
      <c r="AS6" s="43">
        <v>104.334621427242</v>
      </c>
      <c r="AT6" s="43">
        <v>114.089741718052</v>
      </c>
      <c r="AU6" s="43">
        <v>111.12379963091701</v>
      </c>
      <c r="AV6" s="43">
        <v>116.13536620770201</v>
      </c>
      <c r="AW6" s="43">
        <v>118.305746762814</v>
      </c>
      <c r="AX6" s="43">
        <v>118.891487999094</v>
      </c>
      <c r="AY6" s="43">
        <v>118.08543935567</v>
      </c>
      <c r="AZ6" s="43">
        <v>121.648864960314</v>
      </c>
      <c r="BA6" s="43">
        <v>125.112412726069</v>
      </c>
      <c r="BB6" s="43">
        <v>119.971010504576</v>
      </c>
      <c r="BC6" s="43">
        <v>120.243796537194</v>
      </c>
      <c r="BD6" s="43">
        <v>121.082667472929</v>
      </c>
      <c r="BE6" s="43">
        <v>108.016375523298</v>
      </c>
      <c r="BF6" s="43">
        <v>118.202620798552</v>
      </c>
      <c r="BG6" s="43">
        <v>115.25535524519</v>
      </c>
      <c r="BH6" s="43">
        <v>120.29425040388</v>
      </c>
      <c r="BI6" s="43">
        <v>122.112871032119</v>
      </c>
      <c r="BJ6" s="43">
        <v>123.42220769647</v>
      </c>
      <c r="BK6" s="43">
        <v>120.56162323805501</v>
      </c>
      <c r="BL6" s="43">
        <v>122.44068207321899</v>
      </c>
      <c r="BM6" s="43">
        <v>127.356529316776</v>
      </c>
      <c r="BN6" s="43">
        <v>121.93409375980001</v>
      </c>
      <c r="BO6" s="43">
        <v>123.082689268015</v>
      </c>
      <c r="BP6" s="43">
        <v>122.207731885744</v>
      </c>
      <c r="BQ6" s="43">
        <v>114.452841586804</v>
      </c>
      <c r="BR6" s="43">
        <v>115.55931839931</v>
      </c>
      <c r="BS6" s="43">
        <v>80.489653383479194</v>
      </c>
      <c r="BT6" s="43">
        <v>99.069346984609595</v>
      </c>
      <c r="BU6" s="43">
        <v>132.29957227472099</v>
      </c>
      <c r="BV6" s="43">
        <v>129.82425561075101</v>
      </c>
      <c r="BW6" s="43">
        <v>125.095347965386</v>
      </c>
      <c r="BX6" s="43">
        <v>129.35631459966999</v>
      </c>
      <c r="BY6" s="43">
        <v>130.972277205897</v>
      </c>
      <c r="BZ6" s="43">
        <v>125.07683206199</v>
      </c>
      <c r="CA6" s="43">
        <v>128.83406216457399</v>
      </c>
      <c r="CB6" s="43">
        <v>127.809327786534</v>
      </c>
      <c r="CC6" s="43">
        <v>121.07806429601</v>
      </c>
      <c r="CD6" s="43">
        <v>129.903814670683</v>
      </c>
      <c r="CE6" s="43">
        <v>122.988166748452</v>
      </c>
      <c r="CF6" s="43">
        <v>124.147048127259</v>
      </c>
      <c r="CG6" s="43">
        <v>143.86693397043601</v>
      </c>
      <c r="CH6" s="43">
        <v>132.310423200385</v>
      </c>
      <c r="CI6" s="43">
        <v>134.57043092687101</v>
      </c>
      <c r="CJ6" s="43">
        <v>137.99578817664101</v>
      </c>
      <c r="CK6" s="43">
        <v>142.26002009528199</v>
      </c>
      <c r="CL6" s="43">
        <v>140.684441601114</v>
      </c>
      <c r="CM6" s="43">
        <v>141.21628484948701</v>
      </c>
      <c r="CN6" s="43">
        <v>136.34213888691099</v>
      </c>
      <c r="CO6" s="43">
        <v>126.882286431398</v>
      </c>
      <c r="CP6" s="43">
        <v>140.01156119146</v>
      </c>
      <c r="CQ6" s="43">
        <v>130.166229054681</v>
      </c>
      <c r="CR6" s="43">
        <v>131.720215578259</v>
      </c>
      <c r="CS6" s="43">
        <v>155.123263327606</v>
      </c>
      <c r="CT6" s="43">
        <v>144.82483963401299</v>
      </c>
      <c r="CU6" s="43">
        <v>151.248811656767</v>
      </c>
      <c r="CV6" s="43">
        <v>151.91668631072301</v>
      </c>
      <c r="CW6" s="43">
        <v>149.35072041965699</v>
      </c>
      <c r="CX6" s="43">
        <v>147.85085835657799</v>
      </c>
      <c r="CY6" s="43">
        <v>144.98283509835801</v>
      </c>
      <c r="CZ6" s="43">
        <v>137.20305284630399</v>
      </c>
      <c r="DA6" s="43">
        <v>131.58000541243899</v>
      </c>
      <c r="DB6" s="43">
        <v>145.109885142808</v>
      </c>
      <c r="DC6" s="43">
        <v>125.610910808475</v>
      </c>
      <c r="DD6" s="43">
        <v>135.47929293827099</v>
      </c>
      <c r="DE6" s="43">
        <v>149.05269256920801</v>
      </c>
      <c r="DF6" s="43">
        <v>140.92235909716101</v>
      </c>
      <c r="DG6" s="43">
        <v>147.24474445352399</v>
      </c>
      <c r="DH6" s="43">
        <v>148.903554807738</v>
      </c>
      <c r="DI6" s="43">
        <v>147.032923074911</v>
      </c>
      <c r="DJ6" s="43">
        <v>143.86391324997899</v>
      </c>
      <c r="DK6" s="43">
        <v>139.107172426929</v>
      </c>
      <c r="DL6" s="43">
        <v>139.3636158905</v>
      </c>
      <c r="DM6" s="43">
        <v>131.328995428003</v>
      </c>
      <c r="DN6" s="43">
        <v>145.76458832253999</v>
      </c>
      <c r="DO6" s="43">
        <v>128.90793224366101</v>
      </c>
      <c r="DP6" s="43">
        <v>140.50510620137899</v>
      </c>
      <c r="DQ6" s="43">
        <v>157.142588433333</v>
      </c>
      <c r="DR6" s="43">
        <v>151.96141735632901</v>
      </c>
      <c r="DS6" s="43">
        <v>156.487892478265</v>
      </c>
      <c r="DT6" s="43">
        <v>153.90766799066799</v>
      </c>
      <c r="DU6" s="43">
        <v>151.81630814213</v>
      </c>
      <c r="DV6" s="43">
        <v>152.25502114157601</v>
      </c>
      <c r="DW6" s="43">
        <v>148.551267109013</v>
      </c>
      <c r="DX6" s="43">
        <v>147.15005916646501</v>
      </c>
      <c r="DY6" s="43">
        <v>138.85444776617899</v>
      </c>
      <c r="DZ6" s="43">
        <v>152.83161956714</v>
      </c>
      <c r="EA6" s="43">
        <v>137.20244761596999</v>
      </c>
      <c r="EB6" s="43">
        <v>144.51082388838</v>
      </c>
      <c r="EC6" s="43">
        <v>161.739559306838</v>
      </c>
      <c r="ED6" s="43">
        <v>158.13907325933701</v>
      </c>
      <c r="EE6" s="43">
        <v>160.091897854378</v>
      </c>
      <c r="EF6" s="43">
        <v>161.351974436972</v>
      </c>
      <c r="EG6" s="43">
        <v>162.72818716634001</v>
      </c>
      <c r="EH6" s="43">
        <v>159.82273397122401</v>
      </c>
      <c r="EI6" s="43">
        <v>159.64174687437</v>
      </c>
      <c r="EJ6" s="43">
        <v>94.747419923728401</v>
      </c>
      <c r="EK6" s="43">
        <v>99.299820675833203</v>
      </c>
      <c r="EL6" s="43">
        <v>102.310331700681</v>
      </c>
      <c r="EM6" s="43">
        <v>103.642689261602</v>
      </c>
      <c r="EN6" s="43">
        <v>99.270599753226605</v>
      </c>
      <c r="EO6" s="43">
        <v>103.609786389562</v>
      </c>
      <c r="EP6" s="43">
        <v>106.938028707686</v>
      </c>
      <c r="EQ6" s="43">
        <v>110.467937445963</v>
      </c>
      <c r="ER6" s="43">
        <v>105.18269327551199</v>
      </c>
      <c r="ES6" s="43">
        <v>110.425044987185</v>
      </c>
      <c r="ET6" s="43">
        <v>115.00408054018</v>
      </c>
      <c r="EU6" s="43">
        <v>117.010429522102</v>
      </c>
      <c r="EV6" s="43">
        <v>111.369084466255</v>
      </c>
      <c r="EW6" s="43">
        <v>115.18830420047701</v>
      </c>
      <c r="EX6" s="43">
        <v>119.541930771693</v>
      </c>
      <c r="EY6" s="43">
        <v>121.775739922613</v>
      </c>
      <c r="EZ6" s="43">
        <v>115.767221264927</v>
      </c>
      <c r="FA6" s="43">
        <v>119.220825560397</v>
      </c>
      <c r="FB6" s="43">
        <v>122.14150433591399</v>
      </c>
      <c r="FC6" s="43">
        <v>124.124437448197</v>
      </c>
      <c r="FD6" s="43">
        <v>117.40663062395301</v>
      </c>
      <c r="FE6" s="43">
        <v>103.952857547603</v>
      </c>
      <c r="FF6" s="43">
        <v>128.09197272526899</v>
      </c>
      <c r="FG6" s="43">
        <v>128.29439047748701</v>
      </c>
      <c r="FH6" s="43">
        <v>126.26373558440901</v>
      </c>
      <c r="FI6" s="43">
        <v>130.33404961538201</v>
      </c>
      <c r="FJ6" s="43">
        <v>134.95888076796501</v>
      </c>
      <c r="FK6" s="43">
        <v>141.38691551529399</v>
      </c>
      <c r="FL6" s="43">
        <v>134.41199550325601</v>
      </c>
      <c r="FM6" s="43">
        <v>139.00323598684901</v>
      </c>
      <c r="FN6" s="43">
        <v>149.33011253383401</v>
      </c>
      <c r="FO6" s="43">
        <v>147.39480462486401</v>
      </c>
      <c r="FP6" s="43">
        <v>137.96431446718299</v>
      </c>
      <c r="FQ6" s="43">
        <v>136.714298771985</v>
      </c>
      <c r="FR6" s="43">
        <v>145.69021945280701</v>
      </c>
      <c r="FS6" s="43">
        <v>143.33466958394001</v>
      </c>
      <c r="FT6" s="43">
        <v>138.81906654701399</v>
      </c>
      <c r="FU6" s="43">
        <v>142.18520895945801</v>
      </c>
      <c r="FV6" s="43">
        <v>154.118992608421</v>
      </c>
      <c r="FW6" s="43">
        <v>150.874198797573</v>
      </c>
      <c r="FX6" s="43">
        <v>146.27870883326099</v>
      </c>
      <c r="FY6" s="43">
        <v>147.81761027039599</v>
      </c>
      <c r="FZ6" s="43">
        <v>159.860981850229</v>
      </c>
      <c r="GA6" s="43">
        <v>160.730889337311</v>
      </c>
      <c r="GB6" s="43">
        <v>100.00006539046107</v>
      </c>
      <c r="GC6" s="43">
        <v>105.07158807410941</v>
      </c>
      <c r="GD6" s="43">
        <v>111.90556208124472</v>
      </c>
      <c r="GE6" s="43">
        <v>116.9687648402595</v>
      </c>
      <c r="GF6" s="43">
        <v>120.31349715235858</v>
      </c>
      <c r="GG6" s="43">
        <v>119.43646284357798</v>
      </c>
      <c r="GH6" s="43">
        <v>133.23589537076285</v>
      </c>
      <c r="GI6" s="43">
        <v>142.53503716220089</v>
      </c>
      <c r="GJ6" s="43">
        <v>140.92587556897891</v>
      </c>
      <c r="GK6" s="43">
        <v>146.49936672811643</v>
      </c>
      <c r="GL6" s="43">
        <v>153.67204757279941</v>
      </c>
      <c r="GM6" s="43">
        <v>100.000065390461</v>
      </c>
      <c r="GN6" s="43">
        <v>105.071588074109</v>
      </c>
      <c r="GO6" s="43">
        <v>111.90556208124499</v>
      </c>
      <c r="GP6" s="43">
        <v>116.968764840259</v>
      </c>
      <c r="GQ6" s="43">
        <v>120.31349715235901</v>
      </c>
      <c r="GR6" s="43">
        <v>119.436462843578</v>
      </c>
      <c r="GS6" s="43">
        <v>133.23589537076299</v>
      </c>
      <c r="GT6" s="43">
        <v>142.53503716220101</v>
      </c>
      <c r="GU6" s="43">
        <v>140.925875568979</v>
      </c>
      <c r="GV6" s="43">
        <v>146.499366728116</v>
      </c>
      <c r="GW6" s="43">
        <v>153.67204757279899</v>
      </c>
      <c r="GX6" s="423" t="s">
        <v>877</v>
      </c>
      <c r="GY6" s="423"/>
    </row>
    <row r="7" spans="1:207" s="7" customFormat="1" ht="30" customHeight="1">
      <c r="A7" s="383"/>
      <c r="B7" s="22"/>
      <c r="C7" s="23">
        <v>1.1000000000000001</v>
      </c>
      <c r="D7" s="24">
        <v>3.71152496061777</v>
      </c>
      <c r="E7" s="25">
        <v>104</v>
      </c>
      <c r="F7" s="34"/>
      <c r="G7" s="34" t="s">
        <v>341</v>
      </c>
      <c r="H7" s="44">
        <v>74.750688716482003</v>
      </c>
      <c r="I7" s="44">
        <v>65.6976142579026</v>
      </c>
      <c r="J7" s="44">
        <v>88.8401567872844</v>
      </c>
      <c r="K7" s="44">
        <v>105.025017791997</v>
      </c>
      <c r="L7" s="44">
        <v>107.83476924492</v>
      </c>
      <c r="M7" s="44">
        <v>114.266492465575</v>
      </c>
      <c r="N7" s="44">
        <v>100.34883122924801</v>
      </c>
      <c r="O7" s="44">
        <v>126.422691142763</v>
      </c>
      <c r="P7" s="44">
        <v>113.468583179554</v>
      </c>
      <c r="Q7" s="44">
        <v>117.261641471822</v>
      </c>
      <c r="R7" s="44">
        <v>100.494482147791</v>
      </c>
      <c r="S7" s="44">
        <v>85.589031564660303</v>
      </c>
      <c r="T7" s="44">
        <v>74.572477857193704</v>
      </c>
      <c r="U7" s="44">
        <v>68.041518070650497</v>
      </c>
      <c r="V7" s="44">
        <v>98.784851807881793</v>
      </c>
      <c r="W7" s="44">
        <v>81.514960439534306</v>
      </c>
      <c r="X7" s="44">
        <v>88.561519170357798</v>
      </c>
      <c r="Y7" s="44">
        <v>87.422105655550496</v>
      </c>
      <c r="Z7" s="44">
        <v>101.51659239121101</v>
      </c>
      <c r="AA7" s="44">
        <v>113.547635731407</v>
      </c>
      <c r="AB7" s="44">
        <v>107.423403863481</v>
      </c>
      <c r="AC7" s="44">
        <v>121.037506536042</v>
      </c>
      <c r="AD7" s="44">
        <v>120.100169429373</v>
      </c>
      <c r="AE7" s="44">
        <v>101.89048369610801</v>
      </c>
      <c r="AF7" s="44">
        <v>86.274463402080201</v>
      </c>
      <c r="AG7" s="44">
        <v>85.179905373837499</v>
      </c>
      <c r="AH7" s="44">
        <v>97.742189820336606</v>
      </c>
      <c r="AI7" s="44">
        <v>106.869692614935</v>
      </c>
      <c r="AJ7" s="44">
        <v>105.826126721023</v>
      </c>
      <c r="AK7" s="44">
        <v>96.691065659707107</v>
      </c>
      <c r="AL7" s="44">
        <v>136.452063249714</v>
      </c>
      <c r="AM7" s="44">
        <v>127.170766267831</v>
      </c>
      <c r="AN7" s="44">
        <v>123.755195392193</v>
      </c>
      <c r="AO7" s="44">
        <v>132.979877543268</v>
      </c>
      <c r="AP7" s="44">
        <v>134.16369527057401</v>
      </c>
      <c r="AQ7" s="44">
        <v>139.119236271999</v>
      </c>
      <c r="AR7" s="44">
        <v>115.39367359379</v>
      </c>
      <c r="AS7" s="44">
        <v>86.074347116807999</v>
      </c>
      <c r="AT7" s="44">
        <v>109.41425244109701</v>
      </c>
      <c r="AU7" s="44">
        <v>109.820164103761</v>
      </c>
      <c r="AV7" s="44">
        <v>106.40181058292499</v>
      </c>
      <c r="AW7" s="44">
        <v>96.035719292809006</v>
      </c>
      <c r="AX7" s="44">
        <v>108.666821325706</v>
      </c>
      <c r="AY7" s="44">
        <v>122.62342841698801</v>
      </c>
      <c r="AZ7" s="44">
        <v>132.78391081980601</v>
      </c>
      <c r="BA7" s="44">
        <v>132.11486738257599</v>
      </c>
      <c r="BB7" s="44">
        <v>125.48143853920099</v>
      </c>
      <c r="BC7" s="44">
        <v>125.34471753390901</v>
      </c>
      <c r="BD7" s="44">
        <v>126.912362962402</v>
      </c>
      <c r="BE7" s="44">
        <v>101.263177824813</v>
      </c>
      <c r="BF7" s="44">
        <v>116.199894652366</v>
      </c>
      <c r="BG7" s="44">
        <v>110.332642728889</v>
      </c>
      <c r="BH7" s="44">
        <v>107.542521348254</v>
      </c>
      <c r="BI7" s="44">
        <v>96.935423363001703</v>
      </c>
      <c r="BJ7" s="44">
        <v>106.119050089601</v>
      </c>
      <c r="BK7" s="44">
        <v>109.249538365671</v>
      </c>
      <c r="BL7" s="44">
        <v>117.423273197097</v>
      </c>
      <c r="BM7" s="44">
        <v>128.53509091474001</v>
      </c>
      <c r="BN7" s="44">
        <v>119.135086201454</v>
      </c>
      <c r="BO7" s="44">
        <v>110.961448928298</v>
      </c>
      <c r="BP7" s="44">
        <v>94.140043109771696</v>
      </c>
      <c r="BQ7" s="44">
        <v>97.616233911727804</v>
      </c>
      <c r="BR7" s="44">
        <v>94.148879322492306</v>
      </c>
      <c r="BS7" s="44">
        <v>109.55017508996001</v>
      </c>
      <c r="BT7" s="44">
        <v>120.059306393273</v>
      </c>
      <c r="BU7" s="44">
        <v>125.284711035765</v>
      </c>
      <c r="BV7" s="44">
        <v>120.272166541274</v>
      </c>
      <c r="BW7" s="44">
        <v>120.500821346764</v>
      </c>
      <c r="BX7" s="44">
        <v>123.12146056823801</v>
      </c>
      <c r="BY7" s="44">
        <v>113.841818034786</v>
      </c>
      <c r="BZ7" s="44">
        <v>96.259199418125405</v>
      </c>
      <c r="CA7" s="44">
        <v>83.005297647171204</v>
      </c>
      <c r="CB7" s="44">
        <v>85.602657719751704</v>
      </c>
      <c r="CC7" s="44">
        <v>70.037372290796895</v>
      </c>
      <c r="CD7" s="44">
        <v>92.611232109483893</v>
      </c>
      <c r="CE7" s="44">
        <v>95.403576240642906</v>
      </c>
      <c r="CF7" s="44">
        <v>93.602560683419298</v>
      </c>
      <c r="CG7" s="44">
        <v>110.873917020262</v>
      </c>
      <c r="CH7" s="44">
        <v>100.904369825416</v>
      </c>
      <c r="CI7" s="44">
        <v>101.487373484117</v>
      </c>
      <c r="CJ7" s="44">
        <v>118.185993155828</v>
      </c>
      <c r="CK7" s="44">
        <v>119.51100766978399</v>
      </c>
      <c r="CL7" s="44">
        <v>106.530649623999</v>
      </c>
      <c r="CM7" s="44">
        <v>93.905497796352805</v>
      </c>
      <c r="CN7" s="44">
        <v>85.8550195748454</v>
      </c>
      <c r="CO7" s="44">
        <v>75.341840641980895</v>
      </c>
      <c r="CP7" s="44">
        <v>88.092105250255997</v>
      </c>
      <c r="CQ7" s="44">
        <v>87.924453306521599</v>
      </c>
      <c r="CR7" s="44">
        <v>87.355105181510694</v>
      </c>
      <c r="CS7" s="44">
        <v>96.9828105922617</v>
      </c>
      <c r="CT7" s="44">
        <v>98.596765398349007</v>
      </c>
      <c r="CU7" s="44">
        <v>106.601135853521</v>
      </c>
      <c r="CV7" s="44">
        <v>114.950189730708</v>
      </c>
      <c r="CW7" s="44">
        <v>117.87113932307101</v>
      </c>
      <c r="CX7" s="44">
        <v>107.18704736207999</v>
      </c>
      <c r="CY7" s="44">
        <v>100.54011285001999</v>
      </c>
      <c r="CZ7" s="44">
        <v>92.971931141755306</v>
      </c>
      <c r="DA7" s="44">
        <v>89.151056082866205</v>
      </c>
      <c r="DB7" s="44">
        <v>101.448584836983</v>
      </c>
      <c r="DC7" s="44">
        <v>82.065703358017103</v>
      </c>
      <c r="DD7" s="44">
        <v>98.699859907726605</v>
      </c>
      <c r="DE7" s="44">
        <v>93.429364393177806</v>
      </c>
      <c r="DF7" s="44">
        <v>96.371253318180905</v>
      </c>
      <c r="DG7" s="44">
        <v>107.53659651103</v>
      </c>
      <c r="DH7" s="44">
        <v>115.363283995972</v>
      </c>
      <c r="DI7" s="44">
        <v>121.05872417927201</v>
      </c>
      <c r="DJ7" s="44">
        <v>115.510850363934</v>
      </c>
      <c r="DK7" s="44">
        <v>105.288335626136</v>
      </c>
      <c r="DL7" s="44">
        <v>90.547595568872893</v>
      </c>
      <c r="DM7" s="44">
        <v>77.073972843254893</v>
      </c>
      <c r="DN7" s="44">
        <v>87.910115975369706</v>
      </c>
      <c r="DO7" s="44">
        <v>84.2850742737823</v>
      </c>
      <c r="DP7" s="44">
        <v>103.422856544791</v>
      </c>
      <c r="DQ7" s="44">
        <v>103.706806353811</v>
      </c>
      <c r="DR7" s="44">
        <v>117.51840524749301</v>
      </c>
      <c r="DS7" s="44">
        <v>131.88900460047</v>
      </c>
      <c r="DT7" s="44">
        <v>118.867360026424</v>
      </c>
      <c r="DU7" s="44">
        <v>136.41970187012501</v>
      </c>
      <c r="DV7" s="44">
        <v>119.62707860580799</v>
      </c>
      <c r="DW7" s="44">
        <v>110.895958876921</v>
      </c>
      <c r="DX7" s="44">
        <v>98.581420233238504</v>
      </c>
      <c r="DY7" s="44">
        <v>90.683972619085097</v>
      </c>
      <c r="DZ7" s="44">
        <v>97.227707401054104</v>
      </c>
      <c r="EA7" s="44">
        <v>103.499794544602</v>
      </c>
      <c r="EB7" s="44">
        <v>119.854522822261</v>
      </c>
      <c r="EC7" s="44">
        <v>112.470915710187</v>
      </c>
      <c r="ED7" s="44">
        <v>122.38062743242099</v>
      </c>
      <c r="EE7" s="44">
        <v>122.057684026648</v>
      </c>
      <c r="EF7" s="44">
        <v>127.675002474159</v>
      </c>
      <c r="EG7" s="44">
        <v>153.963346841332</v>
      </c>
      <c r="EH7" s="44">
        <v>126.41622614941799</v>
      </c>
      <c r="EI7" s="44">
        <v>130.92004357597099</v>
      </c>
      <c r="EJ7" s="44">
        <v>76.429486587222996</v>
      </c>
      <c r="EK7" s="44">
        <v>109.042093167497</v>
      </c>
      <c r="EL7" s="44">
        <v>113.413368517188</v>
      </c>
      <c r="EM7" s="44">
        <v>101.115051728091</v>
      </c>
      <c r="EN7" s="44">
        <v>80.466282578575303</v>
      </c>
      <c r="EO7" s="44">
        <v>85.832861755147505</v>
      </c>
      <c r="EP7" s="44">
        <v>107.4958773287</v>
      </c>
      <c r="EQ7" s="44">
        <v>114.342719887174</v>
      </c>
      <c r="ER7" s="44">
        <v>89.732186198751407</v>
      </c>
      <c r="ES7" s="44">
        <v>103.12896166522199</v>
      </c>
      <c r="ET7" s="44">
        <v>129.12600830324601</v>
      </c>
      <c r="EU7" s="44">
        <v>135.42093636194701</v>
      </c>
      <c r="EV7" s="44">
        <v>103.627424383898</v>
      </c>
      <c r="EW7" s="44">
        <v>104.08589799316501</v>
      </c>
      <c r="EX7" s="44">
        <v>121.358053520833</v>
      </c>
      <c r="EY7" s="44">
        <v>127.647007818562</v>
      </c>
      <c r="EZ7" s="44">
        <v>114.791811813194</v>
      </c>
      <c r="FA7" s="44">
        <v>104.93686248004801</v>
      </c>
      <c r="FB7" s="44">
        <v>110.93062055079</v>
      </c>
      <c r="FC7" s="44">
        <v>119.54387534816399</v>
      </c>
      <c r="FD7" s="44">
        <v>95.301718781330607</v>
      </c>
      <c r="FE7" s="44">
        <v>118.29806417299901</v>
      </c>
      <c r="FF7" s="44">
        <v>121.298149485425</v>
      </c>
      <c r="FG7" s="44">
        <v>97.702105033360894</v>
      </c>
      <c r="FH7" s="44">
        <v>82.750420706677502</v>
      </c>
      <c r="FI7" s="44">
        <v>99.960017981441396</v>
      </c>
      <c r="FJ7" s="44">
        <v>106.85924548845399</v>
      </c>
      <c r="FK7" s="44">
        <v>106.64905169671199</v>
      </c>
      <c r="FL7" s="44">
        <v>83.096321822360807</v>
      </c>
      <c r="FM7" s="44">
        <v>90.754123026764702</v>
      </c>
      <c r="FN7" s="44">
        <v>106.716030327526</v>
      </c>
      <c r="FO7" s="44">
        <v>108.53276651172401</v>
      </c>
      <c r="FP7" s="44">
        <v>94.523857353868195</v>
      </c>
      <c r="FQ7" s="44">
        <v>91.398309219640495</v>
      </c>
      <c r="FR7" s="44">
        <v>106.423711275061</v>
      </c>
      <c r="FS7" s="44">
        <v>113.952636723114</v>
      </c>
      <c r="FT7" s="44">
        <v>85.177228129165798</v>
      </c>
      <c r="FU7" s="44">
        <v>97.138245724128097</v>
      </c>
      <c r="FV7" s="44">
        <v>122.758256624796</v>
      </c>
      <c r="FW7" s="44">
        <v>122.314246450951</v>
      </c>
      <c r="FX7" s="44">
        <v>95.497700084459197</v>
      </c>
      <c r="FY7" s="44">
        <v>111.94174435901699</v>
      </c>
      <c r="FZ7" s="44">
        <v>124.037771311076</v>
      </c>
      <c r="GA7" s="44">
        <v>137.099872188907</v>
      </c>
      <c r="GB7" s="429">
        <v>99.999999999999943</v>
      </c>
      <c r="GC7" s="429">
        <v>97.034435387399228</v>
      </c>
      <c r="GD7" s="429">
        <v>114.35202313229154</v>
      </c>
      <c r="GE7" s="429">
        <v>114.17959592911467</v>
      </c>
      <c r="GF7" s="429">
        <v>112.5507925480489</v>
      </c>
      <c r="GG7" s="429">
        <v>108.15000936827904</v>
      </c>
      <c r="GH7" s="429">
        <v>99.054683968321129</v>
      </c>
      <c r="GI7" s="429">
        <v>97.274810422093765</v>
      </c>
      <c r="GJ7" s="429">
        <v>101.5746286429209</v>
      </c>
      <c r="GK7" s="429">
        <v>106.84699423226023</v>
      </c>
      <c r="GL7" s="429">
        <v>117.14427198586473</v>
      </c>
      <c r="GM7" s="44">
        <v>99.999999999999901</v>
      </c>
      <c r="GN7" s="44">
        <v>97.034435387399199</v>
      </c>
      <c r="GO7" s="44">
        <v>114.352023132292</v>
      </c>
      <c r="GP7" s="44">
        <v>114.179595929115</v>
      </c>
      <c r="GQ7" s="44">
        <v>112.550792548049</v>
      </c>
      <c r="GR7" s="44">
        <v>108.150009368279</v>
      </c>
      <c r="GS7" s="44">
        <v>99.0546839683211</v>
      </c>
      <c r="GT7" s="44">
        <v>97.274810422093793</v>
      </c>
      <c r="GU7" s="44">
        <v>101.574628642921</v>
      </c>
      <c r="GV7" s="44">
        <v>106.84699423226</v>
      </c>
      <c r="GW7" s="44">
        <v>117.144271985865</v>
      </c>
      <c r="GX7" s="50"/>
      <c r="GY7" s="51" t="s">
        <v>378</v>
      </c>
    </row>
    <row r="8" spans="1:207" s="6" customFormat="1" ht="18" customHeight="1">
      <c r="A8" s="383"/>
      <c r="C8" s="23">
        <v>1.2</v>
      </c>
      <c r="D8" s="24">
        <v>0.57676012491530004</v>
      </c>
      <c r="E8" s="28">
        <v>13</v>
      </c>
      <c r="F8" s="34"/>
      <c r="G8" s="34" t="s">
        <v>684</v>
      </c>
      <c r="H8" s="44">
        <v>91.549459491420905</v>
      </c>
      <c r="I8" s="44">
        <v>94.997211158111199</v>
      </c>
      <c r="J8" s="44">
        <v>100.742086625506</v>
      </c>
      <c r="K8" s="44">
        <v>102.03421228637799</v>
      </c>
      <c r="L8" s="44">
        <v>103.76914304593799</v>
      </c>
      <c r="M8" s="44">
        <v>98.400946560973793</v>
      </c>
      <c r="N8" s="44">
        <v>101.02141049660599</v>
      </c>
      <c r="O8" s="44">
        <v>97.575068126174301</v>
      </c>
      <c r="P8" s="44">
        <v>104.16561216107399</v>
      </c>
      <c r="Q8" s="44">
        <v>100.627523699698</v>
      </c>
      <c r="R8" s="44">
        <v>110.012033994443</v>
      </c>
      <c r="S8" s="44">
        <v>95.105292353676504</v>
      </c>
      <c r="T8" s="44">
        <v>95.488445248498095</v>
      </c>
      <c r="U8" s="44">
        <v>99.198670850603094</v>
      </c>
      <c r="V8" s="44">
        <v>104.378202507247</v>
      </c>
      <c r="W8" s="44">
        <v>105.11106071371</v>
      </c>
      <c r="X8" s="44">
        <v>107.007149263003</v>
      </c>
      <c r="Y8" s="44">
        <v>105.708135457023</v>
      </c>
      <c r="Z8" s="44">
        <v>104.474309985102</v>
      </c>
      <c r="AA8" s="44">
        <v>103.049229963898</v>
      </c>
      <c r="AB8" s="44">
        <v>109.975356754168</v>
      </c>
      <c r="AC8" s="44">
        <v>106.696884959004</v>
      </c>
      <c r="AD8" s="44">
        <v>116.972895349187</v>
      </c>
      <c r="AE8" s="44">
        <v>99.3877363682343</v>
      </c>
      <c r="AF8" s="44">
        <v>99.701446358236097</v>
      </c>
      <c r="AG8" s="44">
        <v>104.988153732863</v>
      </c>
      <c r="AH8" s="44">
        <v>108.420056639286</v>
      </c>
      <c r="AI8" s="44">
        <v>108.71066290255099</v>
      </c>
      <c r="AJ8" s="44">
        <v>112.911773474388</v>
      </c>
      <c r="AK8" s="44">
        <v>110.26979604566699</v>
      </c>
      <c r="AL8" s="44">
        <v>109.42987264600499</v>
      </c>
      <c r="AM8" s="44">
        <v>108.10285789312999</v>
      </c>
      <c r="AN8" s="44">
        <v>114.840709126634</v>
      </c>
      <c r="AO8" s="44">
        <v>111.824886507778</v>
      </c>
      <c r="AP8" s="44">
        <v>120.941604844351</v>
      </c>
      <c r="AQ8" s="44">
        <v>102.20085960420499</v>
      </c>
      <c r="AR8" s="44">
        <v>107.37831608195999</v>
      </c>
      <c r="AS8" s="44">
        <v>109.980792053952</v>
      </c>
      <c r="AT8" s="44">
        <v>111.22084559667</v>
      </c>
      <c r="AU8" s="44">
        <v>111.08534043957199</v>
      </c>
      <c r="AV8" s="44">
        <v>114.81650967093201</v>
      </c>
      <c r="AW8" s="44">
        <v>114.415755236278</v>
      </c>
      <c r="AX8" s="44">
        <v>111.466639856866</v>
      </c>
      <c r="AY8" s="44">
        <v>110.370493805964</v>
      </c>
      <c r="AZ8" s="44">
        <v>117.52867185251399</v>
      </c>
      <c r="BA8" s="44">
        <v>113.94522212065201</v>
      </c>
      <c r="BB8" s="44">
        <v>123.753369927267</v>
      </c>
      <c r="BC8" s="44">
        <v>104.459948099203</v>
      </c>
      <c r="BD8" s="44">
        <v>111.560108850644</v>
      </c>
      <c r="BE8" s="44">
        <v>113.257808959038</v>
      </c>
      <c r="BF8" s="44">
        <v>115.402556520107</v>
      </c>
      <c r="BG8" s="44">
        <v>118.42206439333199</v>
      </c>
      <c r="BH8" s="44">
        <v>121.586059525217</v>
      </c>
      <c r="BI8" s="44">
        <v>120.412407179453</v>
      </c>
      <c r="BJ8" s="44">
        <v>118.035419672263</v>
      </c>
      <c r="BK8" s="44">
        <v>115.783714066473</v>
      </c>
      <c r="BL8" s="44">
        <v>120.81484510120301</v>
      </c>
      <c r="BM8" s="44">
        <v>116.596118591039</v>
      </c>
      <c r="BN8" s="44">
        <v>128.64526052315</v>
      </c>
      <c r="BO8" s="44">
        <v>109.19729349240799</v>
      </c>
      <c r="BP8" s="44">
        <v>114.914429966681</v>
      </c>
      <c r="BQ8" s="44">
        <v>120.38519853711099</v>
      </c>
      <c r="BR8" s="44">
        <v>112.64601589754299</v>
      </c>
      <c r="BS8" s="44">
        <v>41.848309464242199</v>
      </c>
      <c r="BT8" s="44">
        <v>72.592662209397702</v>
      </c>
      <c r="BU8" s="44">
        <v>101.111057108433</v>
      </c>
      <c r="BV8" s="44">
        <v>97.721528415223901</v>
      </c>
      <c r="BW8" s="44">
        <v>102.8184776999</v>
      </c>
      <c r="BX8" s="44">
        <v>112.85744900709101</v>
      </c>
      <c r="BY8" s="44">
        <v>111.857478370103</v>
      </c>
      <c r="BZ8" s="44">
        <v>123.76431999246201</v>
      </c>
      <c r="CA8" s="44">
        <v>111.06728176583501</v>
      </c>
      <c r="CB8" s="44">
        <v>115.154572473882</v>
      </c>
      <c r="CC8" s="44">
        <v>119.986091286834</v>
      </c>
      <c r="CD8" s="44">
        <v>129.12963434538599</v>
      </c>
      <c r="CE8" s="44">
        <v>102.1236428038</v>
      </c>
      <c r="CF8" s="44">
        <v>102.452304878826</v>
      </c>
      <c r="CG8" s="44">
        <v>111.891810240322</v>
      </c>
      <c r="CH8" s="44">
        <v>100.20778461191099</v>
      </c>
      <c r="CI8" s="44">
        <v>103.975466480088</v>
      </c>
      <c r="CJ8" s="44">
        <v>123.967179344668</v>
      </c>
      <c r="CK8" s="44">
        <v>120.465497214135</v>
      </c>
      <c r="CL8" s="44">
        <v>137.46119881404201</v>
      </c>
      <c r="CM8" s="44">
        <v>119.84637467204401</v>
      </c>
      <c r="CN8" s="44">
        <v>124.795990947981</v>
      </c>
      <c r="CO8" s="44">
        <v>127.691096704289</v>
      </c>
      <c r="CP8" s="44">
        <v>135.86787086115601</v>
      </c>
      <c r="CQ8" s="44">
        <v>106.283089380988</v>
      </c>
      <c r="CR8" s="44">
        <v>106.084166729502</v>
      </c>
      <c r="CS8" s="44">
        <v>116.04403344935</v>
      </c>
      <c r="CT8" s="44">
        <v>110.907185326562</v>
      </c>
      <c r="CU8" s="44">
        <v>114.012479874294</v>
      </c>
      <c r="CV8" s="44">
        <v>130.80946325953099</v>
      </c>
      <c r="CW8" s="44">
        <v>121.982688317598</v>
      </c>
      <c r="CX8" s="44">
        <v>132.585514650243</v>
      </c>
      <c r="CY8" s="44">
        <v>118.75539776805699</v>
      </c>
      <c r="CZ8" s="44">
        <v>118.963298235029</v>
      </c>
      <c r="DA8" s="44">
        <v>123.45740533145</v>
      </c>
      <c r="DB8" s="44">
        <v>132.46048520276</v>
      </c>
      <c r="DC8" s="44">
        <v>102.94409341990701</v>
      </c>
      <c r="DD8" s="44">
        <v>104.996513355117</v>
      </c>
      <c r="DE8" s="44">
        <v>109.111082793336</v>
      </c>
      <c r="DF8" s="44">
        <v>103.917679580019</v>
      </c>
      <c r="DG8" s="44">
        <v>108.21760960258</v>
      </c>
      <c r="DH8" s="44">
        <v>121.896693140876</v>
      </c>
      <c r="DI8" s="44">
        <v>114.773686744513</v>
      </c>
      <c r="DJ8" s="44">
        <v>126.23882795093201</v>
      </c>
      <c r="DK8" s="44">
        <v>111.49945448741801</v>
      </c>
      <c r="DL8" s="44">
        <v>119.634927244278</v>
      </c>
      <c r="DM8" s="44">
        <v>123.56235376066699</v>
      </c>
      <c r="DN8" s="44">
        <v>134.28976707040101</v>
      </c>
      <c r="DO8" s="44">
        <v>107.87541608663901</v>
      </c>
      <c r="DP8" s="44">
        <v>113.350476902512</v>
      </c>
      <c r="DQ8" s="44">
        <v>116.280268719172</v>
      </c>
      <c r="DR8" s="44">
        <v>111.748411319171</v>
      </c>
      <c r="DS8" s="44">
        <v>114.376458514135</v>
      </c>
      <c r="DT8" s="44">
        <v>119.04833321925599</v>
      </c>
      <c r="DU8" s="44">
        <v>114.508892294426</v>
      </c>
      <c r="DV8" s="44">
        <v>126.987504332439</v>
      </c>
      <c r="DW8" s="44">
        <v>113.85478615840999</v>
      </c>
      <c r="DX8" s="44">
        <v>115.601049275587</v>
      </c>
      <c r="DY8" s="44">
        <v>119.283975380036</v>
      </c>
      <c r="DZ8" s="44">
        <v>130.16563640921501</v>
      </c>
      <c r="EA8" s="44">
        <v>105.21943130092301</v>
      </c>
      <c r="EB8" s="44">
        <v>109.467659102685</v>
      </c>
      <c r="EC8" s="44">
        <v>111.329450341165</v>
      </c>
      <c r="ED8" s="44">
        <v>108.75334831679599</v>
      </c>
      <c r="EE8" s="44">
        <v>109.269690066824</v>
      </c>
      <c r="EF8" s="44">
        <v>117.49995061006101</v>
      </c>
      <c r="EG8" s="44">
        <v>113.675002618446</v>
      </c>
      <c r="EH8" s="44">
        <v>123.09651477803099</v>
      </c>
      <c r="EI8" s="44">
        <v>112.062098023676</v>
      </c>
      <c r="EJ8" s="44">
        <v>95.762919091679393</v>
      </c>
      <c r="EK8" s="44">
        <v>101.40143396443</v>
      </c>
      <c r="EL8" s="44">
        <v>100.920696927951</v>
      </c>
      <c r="EM8" s="44">
        <v>101.914950015939</v>
      </c>
      <c r="EN8" s="44">
        <v>99.688439535449405</v>
      </c>
      <c r="EO8" s="44">
        <v>105.94211514457901</v>
      </c>
      <c r="EP8" s="44">
        <v>105.83296556772299</v>
      </c>
      <c r="EQ8" s="44">
        <v>107.685838892142</v>
      </c>
      <c r="ER8" s="44">
        <v>104.369885576795</v>
      </c>
      <c r="ES8" s="44">
        <v>110.630744140869</v>
      </c>
      <c r="ET8" s="44">
        <v>110.79114655525601</v>
      </c>
      <c r="EU8" s="44">
        <v>111.655783652111</v>
      </c>
      <c r="EV8" s="44">
        <v>109.526651244194</v>
      </c>
      <c r="EW8" s="44">
        <v>113.43920178226099</v>
      </c>
      <c r="EX8" s="44">
        <v>113.121935171781</v>
      </c>
      <c r="EY8" s="44">
        <v>114.05284671570701</v>
      </c>
      <c r="EZ8" s="44">
        <v>113.406824776596</v>
      </c>
      <c r="FA8" s="44">
        <v>120.140177032667</v>
      </c>
      <c r="FB8" s="44">
        <v>118.21132627998</v>
      </c>
      <c r="FC8" s="44">
        <v>118.14622420219899</v>
      </c>
      <c r="FD8" s="44">
        <v>115.981881467112</v>
      </c>
      <c r="FE8" s="44">
        <v>71.850676260691003</v>
      </c>
      <c r="FF8" s="44">
        <v>104.465818374072</v>
      </c>
      <c r="FG8" s="44">
        <v>115.563026709467</v>
      </c>
      <c r="FH8" s="44">
        <v>121.42343270203401</v>
      </c>
      <c r="FI8" s="44">
        <v>105.489252640983</v>
      </c>
      <c r="FJ8" s="44">
        <v>109.383476812222</v>
      </c>
      <c r="FK8" s="44">
        <v>125.924356900074</v>
      </c>
      <c r="FL8" s="44">
        <v>129.45165283780901</v>
      </c>
      <c r="FM8" s="44">
        <v>109.47042985328</v>
      </c>
      <c r="FN8" s="44">
        <v>118.57637615346199</v>
      </c>
      <c r="FO8" s="44">
        <v>124.441200245299</v>
      </c>
      <c r="FP8" s="44">
        <v>124.96039625641301</v>
      </c>
      <c r="FQ8" s="44">
        <v>105.68389652278699</v>
      </c>
      <c r="FR8" s="44">
        <v>111.343994107825</v>
      </c>
      <c r="FS8" s="44">
        <v>117.503989727621</v>
      </c>
      <c r="FT8" s="44">
        <v>125.829016025115</v>
      </c>
      <c r="FU8" s="44">
        <v>112.50205390277399</v>
      </c>
      <c r="FV8" s="44">
        <v>115.05773435085401</v>
      </c>
      <c r="FW8" s="44">
        <v>118.45039426175801</v>
      </c>
      <c r="FX8" s="44">
        <v>121.68355368827901</v>
      </c>
      <c r="FY8" s="44">
        <v>108.672180248258</v>
      </c>
      <c r="FZ8" s="44">
        <v>111.840996331227</v>
      </c>
      <c r="GA8" s="44">
        <v>116.277871806718</v>
      </c>
      <c r="GB8" s="429">
        <v>99.999999999999986</v>
      </c>
      <c r="GC8" s="429">
        <v>104.78733978497313</v>
      </c>
      <c r="GD8" s="429">
        <v>109.36188998125787</v>
      </c>
      <c r="GE8" s="429">
        <v>112.53515872848583</v>
      </c>
      <c r="GF8" s="429">
        <v>117.47613807286059</v>
      </c>
      <c r="GG8" s="429">
        <v>101.96535070283524</v>
      </c>
      <c r="GH8" s="429">
        <v>115.55512976382818</v>
      </c>
      <c r="GI8" s="429">
        <v>120.4849147724626</v>
      </c>
      <c r="GJ8" s="429">
        <v>114.87306915366143</v>
      </c>
      <c r="GK8" s="429">
        <v>117.95979963512549</v>
      </c>
      <c r="GL8" s="429">
        <v>114.61865051862041</v>
      </c>
      <c r="GM8" s="44">
        <v>100</v>
      </c>
      <c r="GN8" s="44">
        <v>104.787339784973</v>
      </c>
      <c r="GO8" s="44">
        <v>109.361889981258</v>
      </c>
      <c r="GP8" s="44">
        <v>112.535158728486</v>
      </c>
      <c r="GQ8" s="44">
        <v>117.476138072861</v>
      </c>
      <c r="GR8" s="44">
        <v>101.965350702835</v>
      </c>
      <c r="GS8" s="44">
        <v>115.55512976382801</v>
      </c>
      <c r="GT8" s="44">
        <v>120.484914772463</v>
      </c>
      <c r="GU8" s="44">
        <v>114.87306915366101</v>
      </c>
      <c r="GV8" s="44">
        <v>117.95979963512499</v>
      </c>
      <c r="GW8" s="44">
        <v>114.61865051862</v>
      </c>
      <c r="GX8" s="52"/>
      <c r="GY8" s="51" t="s">
        <v>685</v>
      </c>
    </row>
    <row r="9" spans="1:207" s="6" customFormat="1" ht="18" customHeight="1">
      <c r="A9" s="383"/>
      <c r="C9" s="23">
        <v>1.3</v>
      </c>
      <c r="D9" s="24">
        <v>0.60298532994278597</v>
      </c>
      <c r="E9" s="28">
        <v>14</v>
      </c>
      <c r="F9" s="34"/>
      <c r="G9" s="34" t="s">
        <v>686</v>
      </c>
      <c r="H9" s="44">
        <v>94.944114166698</v>
      </c>
      <c r="I9" s="44">
        <v>89.2920625950606</v>
      </c>
      <c r="J9" s="44">
        <v>95.159844440084001</v>
      </c>
      <c r="K9" s="44">
        <v>100.05757929058601</v>
      </c>
      <c r="L9" s="44">
        <v>113.383494023655</v>
      </c>
      <c r="M9" s="44">
        <v>89.339729528691294</v>
      </c>
      <c r="N9" s="44">
        <v>89.094847124121102</v>
      </c>
      <c r="O9" s="44">
        <v>89.117826199820499</v>
      </c>
      <c r="P9" s="44">
        <v>101.697562778589</v>
      </c>
      <c r="Q9" s="44">
        <v>113.321841915649</v>
      </c>
      <c r="R9" s="44">
        <v>110.64642871166799</v>
      </c>
      <c r="S9" s="44">
        <v>113.944669225377</v>
      </c>
      <c r="T9" s="44">
        <v>100.907823391034</v>
      </c>
      <c r="U9" s="44">
        <v>97.227610957223902</v>
      </c>
      <c r="V9" s="44">
        <v>107.194778623338</v>
      </c>
      <c r="W9" s="44">
        <v>106.519446740386</v>
      </c>
      <c r="X9" s="44">
        <v>121.39868202209099</v>
      </c>
      <c r="Y9" s="44">
        <v>103.569549124437</v>
      </c>
      <c r="Z9" s="44">
        <v>95.258178670379195</v>
      </c>
      <c r="AA9" s="44">
        <v>98.418692596261394</v>
      </c>
      <c r="AB9" s="44">
        <v>108.94288704118</v>
      </c>
      <c r="AC9" s="44">
        <v>118.60699604417</v>
      </c>
      <c r="AD9" s="44">
        <v>118.810050767836</v>
      </c>
      <c r="AE9" s="44">
        <v>122.23964110915099</v>
      </c>
      <c r="AF9" s="44">
        <v>109.10869591060801</v>
      </c>
      <c r="AG9" s="44">
        <v>106.74014471522101</v>
      </c>
      <c r="AH9" s="44">
        <v>118.032371818212</v>
      </c>
      <c r="AI9" s="44">
        <v>115.29994302185401</v>
      </c>
      <c r="AJ9" s="44">
        <v>132.54203077607301</v>
      </c>
      <c r="AK9" s="44">
        <v>117.875542932212</v>
      </c>
      <c r="AL9" s="44">
        <v>109.181450425254</v>
      </c>
      <c r="AM9" s="44">
        <v>111.792727513147</v>
      </c>
      <c r="AN9" s="44">
        <v>123.399366057159</v>
      </c>
      <c r="AO9" s="44">
        <v>135.15090859649899</v>
      </c>
      <c r="AP9" s="44">
        <v>134.117717155874</v>
      </c>
      <c r="AQ9" s="44">
        <v>137.25880802975999</v>
      </c>
      <c r="AR9" s="44">
        <v>122.886890838024</v>
      </c>
      <c r="AS9" s="44">
        <v>117.668282724576</v>
      </c>
      <c r="AT9" s="44">
        <v>122.57156579039</v>
      </c>
      <c r="AU9" s="44">
        <v>120.99602164472699</v>
      </c>
      <c r="AV9" s="44">
        <v>135.36950933023999</v>
      </c>
      <c r="AW9" s="44">
        <v>127.52524798727799</v>
      </c>
      <c r="AX9" s="44">
        <v>114.94747931513101</v>
      </c>
      <c r="AY9" s="44">
        <v>116.017117659303</v>
      </c>
      <c r="AZ9" s="44">
        <v>125.383265391519</v>
      </c>
      <c r="BA9" s="44">
        <v>138.03772818583499</v>
      </c>
      <c r="BB9" s="44">
        <v>144.672109367361</v>
      </c>
      <c r="BC9" s="44">
        <v>145.69985760930001</v>
      </c>
      <c r="BD9" s="44">
        <v>132.280019600358</v>
      </c>
      <c r="BE9" s="44">
        <v>123.045006948723</v>
      </c>
      <c r="BF9" s="44">
        <v>129.26243586089501</v>
      </c>
      <c r="BG9" s="44">
        <v>127.13019277663101</v>
      </c>
      <c r="BH9" s="44">
        <v>143.04977492087301</v>
      </c>
      <c r="BI9" s="44">
        <v>134.337575331035</v>
      </c>
      <c r="BJ9" s="44">
        <v>121.645048858332</v>
      </c>
      <c r="BK9" s="44">
        <v>124.02647254495901</v>
      </c>
      <c r="BL9" s="44">
        <v>131.20274598107699</v>
      </c>
      <c r="BM9" s="44">
        <v>149.11685896857199</v>
      </c>
      <c r="BN9" s="44">
        <v>156.682061321925</v>
      </c>
      <c r="BO9" s="44">
        <v>153.35550821536</v>
      </c>
      <c r="BP9" s="44">
        <v>137.27145600873001</v>
      </c>
      <c r="BQ9" s="44">
        <v>131.798018554393</v>
      </c>
      <c r="BR9" s="44">
        <v>128.38653376687799</v>
      </c>
      <c r="BS9" s="44">
        <v>24.984051641899899</v>
      </c>
      <c r="BT9" s="44">
        <v>70.289534006382198</v>
      </c>
      <c r="BU9" s="44">
        <v>130.97211778270599</v>
      </c>
      <c r="BV9" s="44">
        <v>114.46866432280601</v>
      </c>
      <c r="BW9" s="44">
        <v>115.194245462967</v>
      </c>
      <c r="BX9" s="44">
        <v>132.431458741884</v>
      </c>
      <c r="BY9" s="44">
        <v>148.74101944109</v>
      </c>
      <c r="BZ9" s="44">
        <v>151.67658574761199</v>
      </c>
      <c r="CA9" s="44">
        <v>154.29257951098799</v>
      </c>
      <c r="CB9" s="44">
        <v>133.402914601166</v>
      </c>
      <c r="CC9" s="44">
        <v>128.404373875435</v>
      </c>
      <c r="CD9" s="44">
        <v>134.193652186397</v>
      </c>
      <c r="CE9" s="44">
        <v>102.34878594787401</v>
      </c>
      <c r="CF9" s="44">
        <v>90.700005500313395</v>
      </c>
      <c r="CG9" s="44">
        <v>90.307642165300393</v>
      </c>
      <c r="CH9" s="44">
        <v>91.456464733835205</v>
      </c>
      <c r="CI9" s="44">
        <v>108.257186929208</v>
      </c>
      <c r="CJ9" s="44">
        <v>123.008300852136</v>
      </c>
      <c r="CK9" s="44">
        <v>148.43633126577501</v>
      </c>
      <c r="CL9" s="44">
        <v>155.37866923393599</v>
      </c>
      <c r="CM9" s="44">
        <v>157.42876474630299</v>
      </c>
      <c r="CN9" s="44">
        <v>137.305456465784</v>
      </c>
      <c r="CO9" s="44">
        <v>132.90138162670999</v>
      </c>
      <c r="CP9" s="44">
        <v>143.020910896864</v>
      </c>
      <c r="CQ9" s="44">
        <v>109.381861803718</v>
      </c>
      <c r="CR9" s="44">
        <v>95.536387520222902</v>
      </c>
      <c r="CS9" s="44">
        <v>96.458861046133805</v>
      </c>
      <c r="CT9" s="44">
        <v>100.408362272457</v>
      </c>
      <c r="CU9" s="44">
        <v>110.968661321146</v>
      </c>
      <c r="CV9" s="44">
        <v>123.47409790142299</v>
      </c>
      <c r="CW9" s="44">
        <v>136.43735133665899</v>
      </c>
      <c r="CX9" s="44">
        <v>155.79292571734899</v>
      </c>
      <c r="CY9" s="44">
        <v>152.95270939376999</v>
      </c>
      <c r="CZ9" s="44">
        <v>135.241083497163</v>
      </c>
      <c r="DA9" s="44">
        <v>140.203931511429</v>
      </c>
      <c r="DB9" s="44">
        <v>148.776456451336</v>
      </c>
      <c r="DC9" s="44">
        <v>115.313823363271</v>
      </c>
      <c r="DD9" s="44">
        <v>105.314284573148</v>
      </c>
      <c r="DE9" s="44">
        <v>109.104258884175</v>
      </c>
      <c r="DF9" s="44">
        <v>108.607091474746</v>
      </c>
      <c r="DG9" s="44">
        <v>115.34967529021</v>
      </c>
      <c r="DH9" s="44">
        <v>129.33728839951999</v>
      </c>
      <c r="DI9" s="44">
        <v>144.905837815665</v>
      </c>
      <c r="DJ9" s="44">
        <v>160.993808169766</v>
      </c>
      <c r="DK9" s="44">
        <v>149.581836976353</v>
      </c>
      <c r="DL9" s="44">
        <v>137.29879100887899</v>
      </c>
      <c r="DM9" s="44">
        <v>130.825928075989</v>
      </c>
      <c r="DN9" s="44">
        <v>160.18474617174201</v>
      </c>
      <c r="DO9" s="44">
        <v>120.252634335609</v>
      </c>
      <c r="DP9" s="44">
        <v>107.487578028982</v>
      </c>
      <c r="DQ9" s="44">
        <v>107.92744320019899</v>
      </c>
      <c r="DR9" s="44">
        <v>117.57943813127601</v>
      </c>
      <c r="DS9" s="44">
        <v>120.703196097915</v>
      </c>
      <c r="DT9" s="44">
        <v>132.67081519498899</v>
      </c>
      <c r="DU9" s="44">
        <v>147.24205752077299</v>
      </c>
      <c r="DV9" s="44">
        <v>155.11083834433799</v>
      </c>
      <c r="DW9" s="44">
        <v>146.731653230566</v>
      </c>
      <c r="DX9" s="44">
        <v>138.44267216018</v>
      </c>
      <c r="DY9" s="44">
        <v>137.450533308665</v>
      </c>
      <c r="DZ9" s="44">
        <v>165.56440580737899</v>
      </c>
      <c r="EA9" s="44">
        <v>123.970630407556</v>
      </c>
      <c r="EB9" s="44">
        <v>106.24879715975</v>
      </c>
      <c r="EC9" s="44">
        <v>104.656429582938</v>
      </c>
      <c r="ED9" s="44">
        <v>114.779392068955</v>
      </c>
      <c r="EE9" s="44">
        <v>120.329979870706</v>
      </c>
      <c r="EF9" s="44">
        <v>135.43725245568601</v>
      </c>
      <c r="EG9" s="44">
        <v>149.93581673481901</v>
      </c>
      <c r="EH9" s="44">
        <v>158.69656520531601</v>
      </c>
      <c r="EI9" s="44">
        <v>151.055373207087</v>
      </c>
      <c r="EJ9" s="44">
        <v>93.132007067280895</v>
      </c>
      <c r="EK9" s="44">
        <v>100.92693428097699</v>
      </c>
      <c r="EL9" s="44">
        <v>93.303412034176901</v>
      </c>
      <c r="EM9" s="44">
        <v>112.637646617565</v>
      </c>
      <c r="EN9" s="44">
        <v>101.77673765719901</v>
      </c>
      <c r="EO9" s="44">
        <v>110.49589262897101</v>
      </c>
      <c r="EP9" s="44">
        <v>100.873252769274</v>
      </c>
      <c r="EQ9" s="44">
        <v>119.885562640386</v>
      </c>
      <c r="ER9" s="44">
        <v>111.29373748134699</v>
      </c>
      <c r="ES9" s="44">
        <v>121.905838910046</v>
      </c>
      <c r="ET9" s="44">
        <v>114.791181331853</v>
      </c>
      <c r="EU9" s="44">
        <v>135.50914459404399</v>
      </c>
      <c r="EV9" s="44">
        <v>121.042246450997</v>
      </c>
      <c r="EW9" s="44">
        <v>127.963592987415</v>
      </c>
      <c r="EX9" s="44">
        <v>118.782620788651</v>
      </c>
      <c r="EY9" s="44">
        <v>142.803231720832</v>
      </c>
      <c r="EZ9" s="44">
        <v>128.19582080332501</v>
      </c>
      <c r="FA9" s="44">
        <v>134.839181009513</v>
      </c>
      <c r="FB9" s="44">
        <v>125.624755794789</v>
      </c>
      <c r="FC9" s="44">
        <v>153.05147616861899</v>
      </c>
      <c r="FD9" s="44">
        <v>132.48533610999999</v>
      </c>
      <c r="FE9" s="44">
        <v>75.415234476996005</v>
      </c>
      <c r="FF9" s="44">
        <v>120.698122842552</v>
      </c>
      <c r="FG9" s="44">
        <v>151.570061566563</v>
      </c>
      <c r="FH9" s="44">
        <v>132.00031355433299</v>
      </c>
      <c r="FI9" s="44">
        <v>94.452144537829298</v>
      </c>
      <c r="FJ9" s="44">
        <v>107.573984171726</v>
      </c>
      <c r="FK9" s="44">
        <v>153.74792174867099</v>
      </c>
      <c r="FL9" s="44">
        <v>137.742582996453</v>
      </c>
      <c r="FM9" s="44">
        <v>100.459036790025</v>
      </c>
      <c r="FN9" s="44">
        <v>111.61704049834201</v>
      </c>
      <c r="FO9" s="44">
        <v>148.394328815926</v>
      </c>
      <c r="FP9" s="44">
        <v>141.40715715330899</v>
      </c>
      <c r="FQ9" s="44">
        <v>109.910788940198</v>
      </c>
      <c r="FR9" s="44">
        <v>117.76468505482499</v>
      </c>
      <c r="FS9" s="44">
        <v>151.82716098726101</v>
      </c>
      <c r="FT9" s="44">
        <v>142.769821752203</v>
      </c>
      <c r="FU9" s="44">
        <v>111.889218521597</v>
      </c>
      <c r="FV9" s="44">
        <v>123.65114980806</v>
      </c>
      <c r="FW9" s="44">
        <v>149.69484969855901</v>
      </c>
      <c r="FX9" s="44">
        <v>147.15253709207499</v>
      </c>
      <c r="FY9" s="44">
        <v>111.625285716748</v>
      </c>
      <c r="FZ9" s="44">
        <v>123.515541465116</v>
      </c>
      <c r="GA9" s="44">
        <v>153.22925171574099</v>
      </c>
      <c r="GB9" s="429">
        <v>99.999999999999943</v>
      </c>
      <c r="GC9" s="429">
        <v>108.25786142395729</v>
      </c>
      <c r="GD9" s="429">
        <v>120.87497557932278</v>
      </c>
      <c r="GE9" s="429">
        <v>127.64792298697368</v>
      </c>
      <c r="GF9" s="429">
        <v>135.42780844406167</v>
      </c>
      <c r="GG9" s="429">
        <v>120.04218874902801</v>
      </c>
      <c r="GH9" s="429">
        <v>121.94359100313993</v>
      </c>
      <c r="GI9" s="429">
        <v>124.55324727518638</v>
      </c>
      <c r="GJ9" s="429">
        <v>130.2274480338985</v>
      </c>
      <c r="GK9" s="429">
        <v>132.00125994510475</v>
      </c>
      <c r="GL9" s="429">
        <v>133.88065399741973</v>
      </c>
      <c r="GM9" s="44">
        <v>99.999999999999901</v>
      </c>
      <c r="GN9" s="44">
        <v>108.257861423957</v>
      </c>
      <c r="GO9" s="44">
        <v>120.87497557932301</v>
      </c>
      <c r="GP9" s="44">
        <v>127.647922986974</v>
      </c>
      <c r="GQ9" s="44">
        <v>135.42780844406201</v>
      </c>
      <c r="GR9" s="44">
        <v>120.042188749028</v>
      </c>
      <c r="GS9" s="44">
        <v>121.94359100314</v>
      </c>
      <c r="GT9" s="44">
        <v>124.553247275186</v>
      </c>
      <c r="GU9" s="44">
        <v>130.22744803389801</v>
      </c>
      <c r="GV9" s="44">
        <v>132.00125994510501</v>
      </c>
      <c r="GW9" s="44">
        <v>133.88065399742001</v>
      </c>
      <c r="GX9" s="52"/>
      <c r="GY9" s="51" t="s">
        <v>687</v>
      </c>
    </row>
    <row r="10" spans="1:207" s="7" customFormat="1" ht="45" customHeight="1">
      <c r="A10" s="383"/>
      <c r="B10" s="22"/>
      <c r="C10" s="23">
        <v>1.4</v>
      </c>
      <c r="D10" s="24">
        <v>1.4395171783940699</v>
      </c>
      <c r="E10" s="25">
        <v>16</v>
      </c>
      <c r="F10" s="34"/>
      <c r="G10" s="34" t="s">
        <v>693</v>
      </c>
      <c r="H10" s="44">
        <v>92.635564697076603</v>
      </c>
      <c r="I10" s="44">
        <v>91.638530629738398</v>
      </c>
      <c r="J10" s="44">
        <v>104.78388334890199</v>
      </c>
      <c r="K10" s="44">
        <v>106.678989901953</v>
      </c>
      <c r="L10" s="44">
        <v>93.213040033822296</v>
      </c>
      <c r="M10" s="44">
        <v>97.629419298055197</v>
      </c>
      <c r="N10" s="44">
        <v>97.121766544192795</v>
      </c>
      <c r="O10" s="44">
        <v>96.873392717020494</v>
      </c>
      <c r="P10" s="44">
        <v>102.30858325173099</v>
      </c>
      <c r="Q10" s="44">
        <v>106.212356295635</v>
      </c>
      <c r="R10" s="44">
        <v>105.43793070963901</v>
      </c>
      <c r="S10" s="44">
        <v>105.46654257223599</v>
      </c>
      <c r="T10" s="44">
        <v>100.32717249441799</v>
      </c>
      <c r="U10" s="44">
        <v>96.754877054684798</v>
      </c>
      <c r="V10" s="44">
        <v>100.969659170423</v>
      </c>
      <c r="W10" s="44">
        <v>102.898114593344</v>
      </c>
      <c r="X10" s="44">
        <v>99.240786242464907</v>
      </c>
      <c r="Y10" s="44">
        <v>107.56876453240599</v>
      </c>
      <c r="Z10" s="44">
        <v>101.73409608381</v>
      </c>
      <c r="AA10" s="44">
        <v>102.364116276817</v>
      </c>
      <c r="AB10" s="44">
        <v>100.773435104361</v>
      </c>
      <c r="AC10" s="44">
        <v>105.883597445246</v>
      </c>
      <c r="AD10" s="44">
        <v>109.38950211648</v>
      </c>
      <c r="AE10" s="44">
        <v>111.323455118257</v>
      </c>
      <c r="AF10" s="44">
        <v>103.975706010834</v>
      </c>
      <c r="AG10" s="44">
        <v>103.631267668201</v>
      </c>
      <c r="AH10" s="44">
        <v>108.935396012355</v>
      </c>
      <c r="AI10" s="44">
        <v>108.888401649364</v>
      </c>
      <c r="AJ10" s="44">
        <v>106.520073184444</v>
      </c>
      <c r="AK10" s="44">
        <v>106.419277435174</v>
      </c>
      <c r="AL10" s="44">
        <v>103.57990258446</v>
      </c>
      <c r="AM10" s="44">
        <v>103.135531442361</v>
      </c>
      <c r="AN10" s="44">
        <v>103.31229166713899</v>
      </c>
      <c r="AO10" s="44">
        <v>107.350356395012</v>
      </c>
      <c r="AP10" s="44">
        <v>112.38523872704199</v>
      </c>
      <c r="AQ10" s="44">
        <v>113.93984527811899</v>
      </c>
      <c r="AR10" s="44">
        <v>111.75194030186501</v>
      </c>
      <c r="AS10" s="44">
        <v>111.16671251976901</v>
      </c>
      <c r="AT10" s="44">
        <v>112.496792901481</v>
      </c>
      <c r="AU10" s="44">
        <v>112.78138791158599</v>
      </c>
      <c r="AV10" s="44">
        <v>109.957595438377</v>
      </c>
      <c r="AW10" s="44">
        <v>111.373873755348</v>
      </c>
      <c r="AX10" s="44">
        <v>108.746576273043</v>
      </c>
      <c r="AY10" s="44">
        <v>111.025703996974</v>
      </c>
      <c r="AZ10" s="44">
        <v>111.919215476828</v>
      </c>
      <c r="BA10" s="44">
        <v>116.523408022154</v>
      </c>
      <c r="BB10" s="44">
        <v>116.496913436829</v>
      </c>
      <c r="BC10" s="44">
        <v>120.158673913832</v>
      </c>
      <c r="BD10" s="44">
        <v>118.70128690409</v>
      </c>
      <c r="BE10" s="44">
        <v>117.210515762151</v>
      </c>
      <c r="BF10" s="44">
        <v>116.191530456246</v>
      </c>
      <c r="BG10" s="44">
        <v>116.99106530627699</v>
      </c>
      <c r="BH10" s="44">
        <v>116.233593204915</v>
      </c>
      <c r="BI10" s="44">
        <v>116.070262518974</v>
      </c>
      <c r="BJ10" s="44">
        <v>114.807285282474</v>
      </c>
      <c r="BK10" s="44">
        <v>116.87372508071</v>
      </c>
      <c r="BL10" s="44">
        <v>119.182687446695</v>
      </c>
      <c r="BM10" s="44">
        <v>121.30071212723099</v>
      </c>
      <c r="BN10" s="44">
        <v>121.561727331727</v>
      </c>
      <c r="BO10" s="44">
        <v>125.58328379776999</v>
      </c>
      <c r="BP10" s="44">
        <v>121.707899899081</v>
      </c>
      <c r="BQ10" s="44">
        <v>125.14879417783</v>
      </c>
      <c r="BR10" s="44">
        <v>113.326963201559</v>
      </c>
      <c r="BS10" s="44">
        <v>24.294225889814399</v>
      </c>
      <c r="BT10" s="44">
        <v>56.812716350429298</v>
      </c>
      <c r="BU10" s="44">
        <v>122.37559419832201</v>
      </c>
      <c r="BV10" s="44">
        <v>102.822998392702</v>
      </c>
      <c r="BW10" s="44">
        <v>102.26902378364601</v>
      </c>
      <c r="BX10" s="44">
        <v>116.025914428703</v>
      </c>
      <c r="BY10" s="44">
        <v>115.789288781686</v>
      </c>
      <c r="BZ10" s="44">
        <v>121.488036423501</v>
      </c>
      <c r="CA10" s="44">
        <v>126.456081897652</v>
      </c>
      <c r="CB10" s="44">
        <v>118.297648760128</v>
      </c>
      <c r="CC10" s="44">
        <v>120.06438300715401</v>
      </c>
      <c r="CD10" s="44">
        <v>119.170702825023</v>
      </c>
      <c r="CE10" s="44">
        <v>109.127750477067</v>
      </c>
      <c r="CF10" s="44">
        <v>107.669068623226</v>
      </c>
      <c r="CG10" s="44">
        <v>100.340964407925</v>
      </c>
      <c r="CH10" s="44">
        <v>79.2177378472839</v>
      </c>
      <c r="CI10" s="44">
        <v>99.999409320949098</v>
      </c>
      <c r="CJ10" s="44">
        <v>113.80625438794399</v>
      </c>
      <c r="CK10" s="44">
        <v>121.77654770364499</v>
      </c>
      <c r="CL10" s="44">
        <v>136.64241998320699</v>
      </c>
      <c r="CM10" s="44">
        <v>137.231583876012</v>
      </c>
      <c r="CN10" s="44">
        <v>131.647854160473</v>
      </c>
      <c r="CO10" s="44">
        <v>128.18011637745701</v>
      </c>
      <c r="CP10" s="44">
        <v>131.05191255871699</v>
      </c>
      <c r="CQ10" s="44">
        <v>117.667304900966</v>
      </c>
      <c r="CR10" s="44">
        <v>117.880430785334</v>
      </c>
      <c r="CS10" s="44">
        <v>118.13885926000199</v>
      </c>
      <c r="CT10" s="44">
        <v>112.789361333587</v>
      </c>
      <c r="CU10" s="44">
        <v>113.115591807795</v>
      </c>
      <c r="CV10" s="44">
        <v>122.148966861497</v>
      </c>
      <c r="CW10" s="44">
        <v>121.91175465937501</v>
      </c>
      <c r="CX10" s="44">
        <v>120.748155541651</v>
      </c>
      <c r="CY10" s="44">
        <v>119.63040690038</v>
      </c>
      <c r="CZ10" s="44">
        <v>112.52602075221699</v>
      </c>
      <c r="DA10" s="44">
        <v>125.01925072664601</v>
      </c>
      <c r="DB10" s="44">
        <v>119.549532359447</v>
      </c>
      <c r="DC10" s="44">
        <v>106.04396107313799</v>
      </c>
      <c r="DD10" s="44">
        <v>116.21842502230901</v>
      </c>
      <c r="DE10" s="44">
        <v>113.55471947381901</v>
      </c>
      <c r="DF10" s="44">
        <v>109.034375937695</v>
      </c>
      <c r="DG10" s="44">
        <v>111.758313536294</v>
      </c>
      <c r="DH10" s="44">
        <v>117.48595382268699</v>
      </c>
      <c r="DI10" s="44">
        <v>124.00054871787999</v>
      </c>
      <c r="DJ10" s="44">
        <v>118.45362704832399</v>
      </c>
      <c r="DK10" s="44">
        <v>116.043875452956</v>
      </c>
      <c r="DL10" s="44">
        <v>113.350070692145</v>
      </c>
      <c r="DM10" s="44">
        <v>119.487428016633</v>
      </c>
      <c r="DN10" s="44">
        <v>122.623249086596</v>
      </c>
      <c r="DO10" s="44">
        <v>110.980440374625</v>
      </c>
      <c r="DP10" s="44">
        <v>118.306291451871</v>
      </c>
      <c r="DQ10" s="44">
        <v>119.390831116153</v>
      </c>
      <c r="DR10" s="44">
        <v>119.566360010761</v>
      </c>
      <c r="DS10" s="44">
        <v>117.076637526556</v>
      </c>
      <c r="DT10" s="44">
        <v>124.60595984888</v>
      </c>
      <c r="DU10" s="44">
        <v>128.54212955497999</v>
      </c>
      <c r="DV10" s="44">
        <v>123.646430667762</v>
      </c>
      <c r="DW10" s="44">
        <v>123.223075721341</v>
      </c>
      <c r="DX10" s="44">
        <v>116.957812430608</v>
      </c>
      <c r="DY10" s="44">
        <v>123.82208717360901</v>
      </c>
      <c r="DZ10" s="44">
        <v>125.728280531533</v>
      </c>
      <c r="EA10" s="44">
        <v>114.71655035185999</v>
      </c>
      <c r="EB10" s="44">
        <v>121.373444636564</v>
      </c>
      <c r="EC10" s="44">
        <v>117.16947276583601</v>
      </c>
      <c r="ED10" s="44">
        <v>123.587943073774</v>
      </c>
      <c r="EE10" s="44">
        <v>121.311603577477</v>
      </c>
      <c r="EF10" s="44">
        <v>126.98181752365601</v>
      </c>
      <c r="EG10" s="44">
        <v>131.24767189072301</v>
      </c>
      <c r="EH10" s="44">
        <v>128.24955904352899</v>
      </c>
      <c r="EI10" s="44">
        <v>125.023951928676</v>
      </c>
      <c r="EJ10" s="44">
        <v>96.352659558572299</v>
      </c>
      <c r="EK10" s="44">
        <v>99.173816411276803</v>
      </c>
      <c r="EL10" s="44">
        <v>98.767914170981399</v>
      </c>
      <c r="EM10" s="44">
        <v>105.70560985917</v>
      </c>
      <c r="EN10" s="44">
        <v>99.350569573175306</v>
      </c>
      <c r="EO10" s="44">
        <v>103.235888456072</v>
      </c>
      <c r="EP10" s="44">
        <v>101.623882488329</v>
      </c>
      <c r="EQ10" s="44">
        <v>108.865518226661</v>
      </c>
      <c r="ER10" s="44">
        <v>105.514123230463</v>
      </c>
      <c r="ES10" s="44">
        <v>107.275917422994</v>
      </c>
      <c r="ET10" s="44">
        <v>103.34257523132</v>
      </c>
      <c r="EU10" s="44">
        <v>111.225146800058</v>
      </c>
      <c r="EV10" s="44">
        <v>111.805148574372</v>
      </c>
      <c r="EW10" s="44">
        <v>111.370952368437</v>
      </c>
      <c r="EX10" s="44">
        <v>110.563831915615</v>
      </c>
      <c r="EY10" s="44">
        <v>117.726331790938</v>
      </c>
      <c r="EZ10" s="44">
        <v>117.367777707496</v>
      </c>
      <c r="FA10" s="44">
        <v>116.43164034338901</v>
      </c>
      <c r="FB10" s="44">
        <v>116.954565936626</v>
      </c>
      <c r="FC10" s="44">
        <v>122.81524108557601</v>
      </c>
      <c r="FD10" s="44">
        <v>120.06121909282299</v>
      </c>
      <c r="FE10" s="44">
        <v>67.827512146188596</v>
      </c>
      <c r="FF10" s="44">
        <v>107.039312201684</v>
      </c>
      <c r="FG10" s="44">
        <v>121.24446903428</v>
      </c>
      <c r="FH10" s="44">
        <v>119.177578197435</v>
      </c>
      <c r="FI10" s="44">
        <v>105.71259450273899</v>
      </c>
      <c r="FJ10" s="44">
        <v>97.674467185392302</v>
      </c>
      <c r="FK10" s="44">
        <v>131.88351718762101</v>
      </c>
      <c r="FL10" s="44">
        <v>130.293294365549</v>
      </c>
      <c r="FM10" s="44">
        <v>117.895531648767</v>
      </c>
      <c r="FN10" s="44">
        <v>116.017973334293</v>
      </c>
      <c r="FO10" s="44">
        <v>120.763439033802</v>
      </c>
      <c r="FP10" s="44">
        <v>119.031601279437</v>
      </c>
      <c r="FQ10" s="44">
        <v>111.939035189755</v>
      </c>
      <c r="FR10" s="44">
        <v>112.75954776555901</v>
      </c>
      <c r="FS10" s="44">
        <v>119.49935040638699</v>
      </c>
      <c r="FT10" s="44">
        <v>118.486915931791</v>
      </c>
      <c r="FU10" s="44">
        <v>116.22585431421599</v>
      </c>
      <c r="FV10" s="44">
        <v>120.416319128732</v>
      </c>
      <c r="FW10" s="44">
        <v>125.13721198136101</v>
      </c>
      <c r="FX10" s="44">
        <v>122.169393378583</v>
      </c>
      <c r="FY10" s="44">
        <v>117.753155918087</v>
      </c>
      <c r="FZ10" s="44">
        <v>123.960454724969</v>
      </c>
      <c r="GA10" s="44">
        <v>128.173727620976</v>
      </c>
      <c r="GB10" s="429">
        <v>100.00000000000016</v>
      </c>
      <c r="GC10" s="429">
        <v>103.26896468605931</v>
      </c>
      <c r="GD10" s="429">
        <v>106.83944067120875</v>
      </c>
      <c r="GE10" s="429">
        <v>112.86656616234048</v>
      </c>
      <c r="GF10" s="429">
        <v>118.39230626827167</v>
      </c>
      <c r="GG10" s="429">
        <v>104.04312811874381</v>
      </c>
      <c r="GH10" s="429">
        <v>113.61203926829698</v>
      </c>
      <c r="GI10" s="429">
        <v>121.24255959560283</v>
      </c>
      <c r="GJ10" s="429">
        <v>115.80738366028434</v>
      </c>
      <c r="GK10" s="429">
        <v>120.06657533902525</v>
      </c>
      <c r="GL10" s="429">
        <v>123.01418291065376</v>
      </c>
      <c r="GM10" s="44">
        <v>100</v>
      </c>
      <c r="GN10" s="44">
        <v>103.26896468605899</v>
      </c>
      <c r="GO10" s="44">
        <v>106.839440671209</v>
      </c>
      <c r="GP10" s="44">
        <v>112.86656616234001</v>
      </c>
      <c r="GQ10" s="44">
        <v>118.39230626827199</v>
      </c>
      <c r="GR10" s="44">
        <v>104.04312811874399</v>
      </c>
      <c r="GS10" s="44">
        <v>113.612039268297</v>
      </c>
      <c r="GT10" s="44">
        <v>121.242559595603</v>
      </c>
      <c r="GU10" s="44">
        <v>115.807383660284</v>
      </c>
      <c r="GV10" s="44">
        <v>120.06657533902499</v>
      </c>
      <c r="GW10" s="44">
        <v>123.014182910654</v>
      </c>
      <c r="GX10" s="50"/>
      <c r="GY10" s="51" t="s">
        <v>694</v>
      </c>
    </row>
    <row r="11" spans="1:207" s="6" customFormat="1" ht="18" customHeight="1">
      <c r="A11" s="383"/>
      <c r="C11" s="23">
        <v>1.5</v>
      </c>
      <c r="D11" s="24">
        <v>9.3572843416015807</v>
      </c>
      <c r="E11" s="28">
        <v>19</v>
      </c>
      <c r="F11" s="34"/>
      <c r="G11" s="34" t="s">
        <v>700</v>
      </c>
      <c r="H11" s="44">
        <v>107.540978697773</v>
      </c>
      <c r="I11" s="44">
        <v>100.08148044498</v>
      </c>
      <c r="J11" s="44">
        <v>106.726951902609</v>
      </c>
      <c r="K11" s="44">
        <v>91.084741644615903</v>
      </c>
      <c r="L11" s="44">
        <v>100.43798164805899</v>
      </c>
      <c r="M11" s="44">
        <v>102.683478952455</v>
      </c>
      <c r="N11" s="44">
        <v>98.809155172177199</v>
      </c>
      <c r="O11" s="44">
        <v>88.845147560652194</v>
      </c>
      <c r="P11" s="44">
        <v>94.864988916407498</v>
      </c>
      <c r="Q11" s="44">
        <v>106.568724651048</v>
      </c>
      <c r="R11" s="44">
        <v>95.998886847400996</v>
      </c>
      <c r="S11" s="44">
        <v>106.357483561823</v>
      </c>
      <c r="T11" s="44">
        <v>106.90640293619499</v>
      </c>
      <c r="U11" s="44">
        <v>102.044412496513</v>
      </c>
      <c r="V11" s="44">
        <v>109.204442030477</v>
      </c>
      <c r="W11" s="44">
        <v>95.766218017339995</v>
      </c>
      <c r="X11" s="44">
        <v>105.19778405408201</v>
      </c>
      <c r="Y11" s="44">
        <v>107.904249869525</v>
      </c>
      <c r="Z11" s="44">
        <v>102.375121425073</v>
      </c>
      <c r="AA11" s="44">
        <v>90.725089908691103</v>
      </c>
      <c r="AB11" s="44">
        <v>98.295595857964699</v>
      </c>
      <c r="AC11" s="44">
        <v>108.80783413641601</v>
      </c>
      <c r="AD11" s="44">
        <v>101.05073732568</v>
      </c>
      <c r="AE11" s="44">
        <v>108.758504011358</v>
      </c>
      <c r="AF11" s="44">
        <v>108.788413754735</v>
      </c>
      <c r="AG11" s="44">
        <v>104.29291753954</v>
      </c>
      <c r="AH11" s="44">
        <v>112.859391082356</v>
      </c>
      <c r="AI11" s="44">
        <v>97.278126077686395</v>
      </c>
      <c r="AJ11" s="44">
        <v>107.600627459308</v>
      </c>
      <c r="AK11" s="44">
        <v>109.476250990198</v>
      </c>
      <c r="AL11" s="44">
        <v>105.619187330329</v>
      </c>
      <c r="AM11" s="44">
        <v>100.024280368115</v>
      </c>
      <c r="AN11" s="44">
        <v>103.28380340085999</v>
      </c>
      <c r="AO11" s="44">
        <v>109.543607061594</v>
      </c>
      <c r="AP11" s="44">
        <v>110.555315387332</v>
      </c>
      <c r="AQ11" s="44">
        <v>110.554847976921</v>
      </c>
      <c r="AR11" s="44">
        <v>116.119351158415</v>
      </c>
      <c r="AS11" s="44">
        <v>112.347358909569</v>
      </c>
      <c r="AT11" s="44">
        <v>111.79995285687799</v>
      </c>
      <c r="AU11" s="44">
        <v>100.09063847053</v>
      </c>
      <c r="AV11" s="44">
        <v>110.829499134118</v>
      </c>
      <c r="AW11" s="44">
        <v>111.05539606899799</v>
      </c>
      <c r="AX11" s="44">
        <v>106.385916608719</v>
      </c>
      <c r="AY11" s="44">
        <v>103.0048479293</v>
      </c>
      <c r="AZ11" s="44">
        <v>106.544255342499</v>
      </c>
      <c r="BA11" s="44">
        <v>115.175493027229</v>
      </c>
      <c r="BB11" s="44">
        <v>116.43674791382399</v>
      </c>
      <c r="BC11" s="44">
        <v>112.40685849414299</v>
      </c>
      <c r="BD11" s="44">
        <v>120.59348212556</v>
      </c>
      <c r="BE11" s="44">
        <v>112.601828988791</v>
      </c>
      <c r="BF11" s="44">
        <v>116.592552287939</v>
      </c>
      <c r="BG11" s="44">
        <v>104.09460925353</v>
      </c>
      <c r="BH11" s="44">
        <v>113.08766370587099</v>
      </c>
      <c r="BI11" s="44">
        <v>114.10910662388299</v>
      </c>
      <c r="BJ11" s="44">
        <v>110.46905674260999</v>
      </c>
      <c r="BK11" s="44">
        <v>105.81866930979299</v>
      </c>
      <c r="BL11" s="44">
        <v>109.08960390186699</v>
      </c>
      <c r="BM11" s="44">
        <v>117.588440397677</v>
      </c>
      <c r="BN11" s="44">
        <v>117.786533720309</v>
      </c>
      <c r="BO11" s="44">
        <v>116.424241708431</v>
      </c>
      <c r="BP11" s="44">
        <v>125.08451567429699</v>
      </c>
      <c r="BQ11" s="44">
        <v>119.877895731265</v>
      </c>
      <c r="BR11" s="44">
        <v>117.532082225862</v>
      </c>
      <c r="BS11" s="44">
        <v>66.280406630922499</v>
      </c>
      <c r="BT11" s="44">
        <v>69.740338119552902</v>
      </c>
      <c r="BU11" s="44">
        <v>100.317539273753</v>
      </c>
      <c r="BV11" s="44">
        <v>98.3714629185652</v>
      </c>
      <c r="BW11" s="44">
        <v>96.859043536318097</v>
      </c>
      <c r="BX11" s="44">
        <v>98.669153422345801</v>
      </c>
      <c r="BY11" s="44">
        <v>104.496749936032</v>
      </c>
      <c r="BZ11" s="44">
        <v>104.867311779234</v>
      </c>
      <c r="CA11" s="44">
        <v>112.03005512276501</v>
      </c>
      <c r="CB11" s="44">
        <v>109.667272017591</v>
      </c>
      <c r="CC11" s="44">
        <v>115.77348508822701</v>
      </c>
      <c r="CD11" s="44">
        <v>115.67830410019999</v>
      </c>
      <c r="CE11" s="44">
        <v>93.261234263494003</v>
      </c>
      <c r="CF11" s="44">
        <v>106.95715042830599</v>
      </c>
      <c r="CG11" s="44">
        <v>117.58522095193899</v>
      </c>
      <c r="CH11" s="44">
        <v>122.614605765652</v>
      </c>
      <c r="CI11" s="44">
        <v>116.25229678058599</v>
      </c>
      <c r="CJ11" s="44">
        <v>107.88924521496</v>
      </c>
      <c r="CK11" s="44">
        <v>114.94032308589701</v>
      </c>
      <c r="CL11" s="44">
        <v>121.25067227336</v>
      </c>
      <c r="CM11" s="44">
        <v>112.84190207195201</v>
      </c>
      <c r="CN11" s="44">
        <v>111.83833922324401</v>
      </c>
      <c r="CO11" s="44">
        <v>114.145410984633</v>
      </c>
      <c r="CP11" s="44">
        <v>129.87712984673999</v>
      </c>
      <c r="CQ11" s="44">
        <v>92.365182221885604</v>
      </c>
      <c r="CR11" s="44">
        <v>109.10615787854999</v>
      </c>
      <c r="CS11" s="44">
        <v>130.479916060108</v>
      </c>
      <c r="CT11" s="44">
        <v>129.579473969905</v>
      </c>
      <c r="CU11" s="44">
        <v>131.15206255584101</v>
      </c>
      <c r="CV11" s="44">
        <v>124.476786141647</v>
      </c>
      <c r="CW11" s="44">
        <v>127.14183833064099</v>
      </c>
      <c r="CX11" s="44">
        <v>123.20640627445501</v>
      </c>
      <c r="CY11" s="44">
        <v>116.656839886501</v>
      </c>
      <c r="CZ11" s="44">
        <v>124.172000017852</v>
      </c>
      <c r="DA11" s="44">
        <v>121.52522753594999</v>
      </c>
      <c r="DB11" s="44">
        <v>138.22577601659299</v>
      </c>
      <c r="DC11" s="44">
        <v>93.820673596910794</v>
      </c>
      <c r="DD11" s="44">
        <v>115.745790925406</v>
      </c>
      <c r="DE11" s="44">
        <v>116.42916442859099</v>
      </c>
      <c r="DF11" s="44">
        <v>116.481968254911</v>
      </c>
      <c r="DG11" s="44">
        <v>121.278196992299</v>
      </c>
      <c r="DH11" s="44">
        <v>114.877425048307</v>
      </c>
      <c r="DI11" s="44">
        <v>122.019034243737</v>
      </c>
      <c r="DJ11" s="44">
        <v>121.01097682419601</v>
      </c>
      <c r="DK11" s="44">
        <v>111.258684175968</v>
      </c>
      <c r="DL11" s="44">
        <v>120.421553457375</v>
      </c>
      <c r="DM11" s="44">
        <v>124.15671240797199</v>
      </c>
      <c r="DN11" s="44">
        <v>140.839985804284</v>
      </c>
      <c r="DO11" s="44">
        <v>99.333592490468504</v>
      </c>
      <c r="DP11" s="44">
        <v>109.351965163882</v>
      </c>
      <c r="DQ11" s="44">
        <v>130.980104585069</v>
      </c>
      <c r="DR11" s="44">
        <v>130.081932136674</v>
      </c>
      <c r="DS11" s="44">
        <v>119.482478005386</v>
      </c>
      <c r="DT11" s="44">
        <v>111.612582545717</v>
      </c>
      <c r="DU11" s="44">
        <v>120.750556363653</v>
      </c>
      <c r="DV11" s="44">
        <v>122.30384048471601</v>
      </c>
      <c r="DW11" s="44">
        <v>114.60268498975699</v>
      </c>
      <c r="DX11" s="44">
        <v>124.527277104934</v>
      </c>
      <c r="DY11" s="44">
        <v>123.194673253652</v>
      </c>
      <c r="DZ11" s="44">
        <v>137.179158714507</v>
      </c>
      <c r="EA11" s="44">
        <v>95.446217956045302</v>
      </c>
      <c r="EB11" s="44">
        <v>104.154725012273</v>
      </c>
      <c r="EC11" s="44">
        <v>128.393902068431</v>
      </c>
      <c r="ED11" s="44">
        <v>128.600869502276</v>
      </c>
      <c r="EE11" s="44">
        <v>118.92344432520299</v>
      </c>
      <c r="EF11" s="44">
        <v>111.371484709371</v>
      </c>
      <c r="EG11" s="44">
        <v>117.923783399163</v>
      </c>
      <c r="EH11" s="44">
        <v>118.998369280579</v>
      </c>
      <c r="EI11" s="44">
        <v>113.71602301680799</v>
      </c>
      <c r="EJ11" s="44">
        <v>104.783137015121</v>
      </c>
      <c r="EK11" s="44">
        <v>98.068734081710005</v>
      </c>
      <c r="EL11" s="44">
        <v>94.173097216412302</v>
      </c>
      <c r="EM11" s="44">
        <v>102.97503168675701</v>
      </c>
      <c r="EN11" s="44">
        <v>106.051752487728</v>
      </c>
      <c r="EO11" s="44">
        <v>102.956083980316</v>
      </c>
      <c r="EP11" s="44">
        <v>97.131935730576302</v>
      </c>
      <c r="EQ11" s="44">
        <v>106.205691824485</v>
      </c>
      <c r="ER11" s="44">
        <v>108.646907458877</v>
      </c>
      <c r="ES11" s="44">
        <v>104.785001509064</v>
      </c>
      <c r="ET11" s="44">
        <v>102.975757033101</v>
      </c>
      <c r="EU11" s="44">
        <v>110.21792347528201</v>
      </c>
      <c r="EV11" s="44">
        <v>113.422220974954</v>
      </c>
      <c r="EW11" s="44">
        <v>107.32517789121501</v>
      </c>
      <c r="EX11" s="44">
        <v>105.311673293506</v>
      </c>
      <c r="EY11" s="44">
        <v>114.67303314506501</v>
      </c>
      <c r="EZ11" s="44">
        <v>116.59595446743</v>
      </c>
      <c r="FA11" s="44">
        <v>110.430459861095</v>
      </c>
      <c r="FB11" s="44">
        <v>108.45910998475701</v>
      </c>
      <c r="FC11" s="44">
        <v>117.266405275472</v>
      </c>
      <c r="FD11" s="44">
        <v>120.831497877141</v>
      </c>
      <c r="FE11" s="44">
        <v>78.779428008076096</v>
      </c>
      <c r="FF11" s="44">
        <v>97.966553292409699</v>
      </c>
      <c r="FG11" s="44">
        <v>107.13137227934401</v>
      </c>
      <c r="FH11" s="44">
        <v>113.70635373533899</v>
      </c>
      <c r="FI11" s="44">
        <v>105.93453521457999</v>
      </c>
      <c r="FJ11" s="44">
        <v>115.58538258706599</v>
      </c>
      <c r="FK11" s="44">
        <v>116.344299143736</v>
      </c>
      <c r="FL11" s="44">
        <v>118.620293351539</v>
      </c>
      <c r="FM11" s="44">
        <v>110.65041872018099</v>
      </c>
      <c r="FN11" s="44">
        <v>128.40277422246399</v>
      </c>
      <c r="FO11" s="44">
        <v>122.335028163866</v>
      </c>
      <c r="FP11" s="44">
        <v>127.974334523465</v>
      </c>
      <c r="FQ11" s="44">
        <v>108.665209650303</v>
      </c>
      <c r="FR11" s="44">
        <v>117.545863431839</v>
      </c>
      <c r="FS11" s="44">
        <v>118.096231747967</v>
      </c>
      <c r="FT11" s="44">
        <v>128.47275055654401</v>
      </c>
      <c r="FU11" s="44">
        <v>113.22188741314</v>
      </c>
      <c r="FV11" s="44">
        <v>120.39233089592599</v>
      </c>
      <c r="FW11" s="44">
        <v>119.219027279375</v>
      </c>
      <c r="FX11" s="44">
        <v>128.30036969103099</v>
      </c>
      <c r="FY11" s="44">
        <v>109.33161501225</v>
      </c>
      <c r="FZ11" s="44">
        <v>119.631932845617</v>
      </c>
      <c r="GA11" s="44">
        <v>116.87939189885</v>
      </c>
      <c r="GB11" s="429">
        <v>100.00000000000007</v>
      </c>
      <c r="GC11" s="429">
        <v>103.08636600577621</v>
      </c>
      <c r="GD11" s="429">
        <v>106.65639736908118</v>
      </c>
      <c r="GE11" s="429">
        <v>110.18302632618519</v>
      </c>
      <c r="GF11" s="429">
        <v>113.18798239718842</v>
      </c>
      <c r="GG11" s="429">
        <v>101.17721286424269</v>
      </c>
      <c r="GH11" s="429">
        <v>112.89264267018034</v>
      </c>
      <c r="GI11" s="429">
        <v>120.00212861451253</v>
      </c>
      <c r="GJ11" s="429">
        <v>118.0704098383934</v>
      </c>
      <c r="GK11" s="429">
        <v>120.32649903624615</v>
      </c>
      <c r="GL11" s="429">
        <v>118.53582736193688</v>
      </c>
      <c r="GM11" s="44">
        <v>100</v>
      </c>
      <c r="GN11" s="44">
        <v>103.086366005776</v>
      </c>
      <c r="GO11" s="44">
        <v>106.65639736908101</v>
      </c>
      <c r="GP11" s="44">
        <v>110.183026326185</v>
      </c>
      <c r="GQ11" s="44">
        <v>113.18798239718799</v>
      </c>
      <c r="GR11" s="44">
        <v>101.177212864243</v>
      </c>
      <c r="GS11" s="44">
        <v>112.89264267018</v>
      </c>
      <c r="GT11" s="44">
        <v>120.002128614513</v>
      </c>
      <c r="GU11" s="44">
        <v>118.070409838393</v>
      </c>
      <c r="GV11" s="44">
        <v>120.32649903624601</v>
      </c>
      <c r="GW11" s="44">
        <v>118.535827361937</v>
      </c>
      <c r="GX11" s="52"/>
      <c r="GY11" s="51" t="s">
        <v>701</v>
      </c>
    </row>
    <row r="12" spans="1:207" s="7" customFormat="1" ht="18" customHeight="1">
      <c r="A12" s="383"/>
      <c r="B12" s="22"/>
      <c r="C12" s="23">
        <v>1.6</v>
      </c>
      <c r="D12" s="24">
        <v>6.3705401898818703</v>
      </c>
      <c r="E12" s="25">
        <v>20</v>
      </c>
      <c r="F12" s="34"/>
      <c r="G12" s="34" t="s">
        <v>702</v>
      </c>
      <c r="H12" s="44">
        <v>96.921664813114901</v>
      </c>
      <c r="I12" s="44">
        <v>93.279796541251201</v>
      </c>
      <c r="J12" s="44">
        <v>101.995158002103</v>
      </c>
      <c r="K12" s="44">
        <v>99.261337387353095</v>
      </c>
      <c r="L12" s="44">
        <v>100.735912878012</v>
      </c>
      <c r="M12" s="44">
        <v>102.614025330275</v>
      </c>
      <c r="N12" s="44">
        <v>101.770659097413</v>
      </c>
      <c r="O12" s="44">
        <v>101.55147461507801</v>
      </c>
      <c r="P12" s="44">
        <v>101.07409580994999</v>
      </c>
      <c r="Q12" s="44">
        <v>109.299239337242</v>
      </c>
      <c r="R12" s="44">
        <v>93.733196017195397</v>
      </c>
      <c r="S12" s="44">
        <v>97.763440171012604</v>
      </c>
      <c r="T12" s="44">
        <v>99.803769949397093</v>
      </c>
      <c r="U12" s="44">
        <v>96.697685805560099</v>
      </c>
      <c r="V12" s="44">
        <v>106.503081829685</v>
      </c>
      <c r="W12" s="44">
        <v>103.490865166296</v>
      </c>
      <c r="X12" s="44">
        <v>107.464591413457</v>
      </c>
      <c r="Y12" s="44">
        <v>108.33800296097399</v>
      </c>
      <c r="Z12" s="44">
        <v>106.614868438168</v>
      </c>
      <c r="AA12" s="44">
        <v>110.892769526781</v>
      </c>
      <c r="AB12" s="44">
        <v>108.716961459472</v>
      </c>
      <c r="AC12" s="44">
        <v>117.29941825947699</v>
      </c>
      <c r="AD12" s="44">
        <v>102.661666078263</v>
      </c>
      <c r="AE12" s="44">
        <v>103.69951225141</v>
      </c>
      <c r="AF12" s="44">
        <v>102.27211981390001</v>
      </c>
      <c r="AG12" s="44">
        <v>101.29934054789901</v>
      </c>
      <c r="AH12" s="44">
        <v>110.788061853573</v>
      </c>
      <c r="AI12" s="44">
        <v>107.98122302773</v>
      </c>
      <c r="AJ12" s="44">
        <v>111.29785359390399</v>
      </c>
      <c r="AK12" s="44">
        <v>112.623714134583</v>
      </c>
      <c r="AL12" s="44">
        <v>110.010818587042</v>
      </c>
      <c r="AM12" s="44">
        <v>114.769333783856</v>
      </c>
      <c r="AN12" s="44">
        <v>114.570534321149</v>
      </c>
      <c r="AO12" s="44">
        <v>119.52298232538899</v>
      </c>
      <c r="AP12" s="44">
        <v>110.43650095256299</v>
      </c>
      <c r="AQ12" s="44">
        <v>111.489331701485</v>
      </c>
      <c r="AR12" s="44">
        <v>109.73782033042799</v>
      </c>
      <c r="AS12" s="44">
        <v>110.14770107597199</v>
      </c>
      <c r="AT12" s="44">
        <v>115.021923590334</v>
      </c>
      <c r="AU12" s="44">
        <v>114.513044808019</v>
      </c>
      <c r="AV12" s="44">
        <v>117.379008164355</v>
      </c>
      <c r="AW12" s="44">
        <v>118.103684992781</v>
      </c>
      <c r="AX12" s="44">
        <v>118.63854400076499</v>
      </c>
      <c r="AY12" s="44">
        <v>117.674502189329</v>
      </c>
      <c r="AZ12" s="44">
        <v>117.932763850643</v>
      </c>
      <c r="BA12" s="44">
        <v>120.697132504751</v>
      </c>
      <c r="BB12" s="44">
        <v>110.82573791938199</v>
      </c>
      <c r="BC12" s="44">
        <v>114.732981717784</v>
      </c>
      <c r="BD12" s="44">
        <v>112.626354826796</v>
      </c>
      <c r="BE12" s="44">
        <v>110.665731692737</v>
      </c>
      <c r="BF12" s="44">
        <v>116.990468451285</v>
      </c>
      <c r="BG12" s="44">
        <v>115.64841967935099</v>
      </c>
      <c r="BH12" s="44">
        <v>120.400792490641</v>
      </c>
      <c r="BI12" s="44">
        <v>121.020151369556</v>
      </c>
      <c r="BJ12" s="44">
        <v>120.915181107289</v>
      </c>
      <c r="BK12" s="44">
        <v>120.319088356406</v>
      </c>
      <c r="BL12" s="44">
        <v>119.87922876703</v>
      </c>
      <c r="BM12" s="44">
        <v>121.21124928467999</v>
      </c>
      <c r="BN12" s="44">
        <v>113.74455746807899</v>
      </c>
      <c r="BO12" s="44">
        <v>117.01863950278</v>
      </c>
      <c r="BP12" s="44">
        <v>114.94783716716699</v>
      </c>
      <c r="BQ12" s="44">
        <v>116.137703580414</v>
      </c>
      <c r="BR12" s="44">
        <v>115.451490172164</v>
      </c>
      <c r="BS12" s="44">
        <v>87.089317178805004</v>
      </c>
      <c r="BT12" s="44">
        <v>91.612625972802107</v>
      </c>
      <c r="BU12" s="44">
        <v>111.663455430436</v>
      </c>
      <c r="BV12" s="44">
        <v>110.896497179679</v>
      </c>
      <c r="BW12" s="44">
        <v>110.099504992403</v>
      </c>
      <c r="BX12" s="44">
        <v>113.107255665881</v>
      </c>
      <c r="BY12" s="44">
        <v>112.23448217222401</v>
      </c>
      <c r="BZ12" s="44">
        <v>108.152687956086</v>
      </c>
      <c r="CA12" s="44">
        <v>118.97219991307701</v>
      </c>
      <c r="CB12" s="44">
        <v>115.217119879848</v>
      </c>
      <c r="CC12" s="44">
        <v>120.27426479277101</v>
      </c>
      <c r="CD12" s="44">
        <v>126.532952894787</v>
      </c>
      <c r="CE12" s="44">
        <v>106.22248990444901</v>
      </c>
      <c r="CF12" s="44">
        <v>103.60432569941599</v>
      </c>
      <c r="CG12" s="44">
        <v>128.746249371012</v>
      </c>
      <c r="CH12" s="44">
        <v>115.05904678073099</v>
      </c>
      <c r="CI12" s="44">
        <v>122.342887580764</v>
      </c>
      <c r="CJ12" s="44">
        <v>121.079432432917</v>
      </c>
      <c r="CK12" s="44">
        <v>124.88812018790701</v>
      </c>
      <c r="CL12" s="44">
        <v>118.88056153468</v>
      </c>
      <c r="CM12" s="44">
        <v>131.266853448441</v>
      </c>
      <c r="CN12" s="44">
        <v>123.37820087560399</v>
      </c>
      <c r="CO12" s="44">
        <v>125.772195240193</v>
      </c>
      <c r="CP12" s="44">
        <v>127.922144475335</v>
      </c>
      <c r="CQ12" s="44">
        <v>116.785533105464</v>
      </c>
      <c r="CR12" s="44">
        <v>112.059438859812</v>
      </c>
      <c r="CS12" s="44">
        <v>131.58134765889301</v>
      </c>
      <c r="CT12" s="44">
        <v>119.63107619492401</v>
      </c>
      <c r="CU12" s="44">
        <v>128.01383895888901</v>
      </c>
      <c r="CV12" s="44">
        <v>126.199482260453</v>
      </c>
      <c r="CW12" s="44">
        <v>125.12883866388199</v>
      </c>
      <c r="CX12" s="44">
        <v>124.656090857612</v>
      </c>
      <c r="CY12" s="44">
        <v>131.79926563278701</v>
      </c>
      <c r="CZ12" s="44">
        <v>124.568257198095</v>
      </c>
      <c r="DA12" s="44">
        <v>129.247939034334</v>
      </c>
      <c r="DB12" s="44">
        <v>133.69525454851899</v>
      </c>
      <c r="DC12" s="44">
        <v>118.17897105358099</v>
      </c>
      <c r="DD12" s="44">
        <v>118.85190067733799</v>
      </c>
      <c r="DE12" s="44">
        <v>140.75810318068</v>
      </c>
      <c r="DF12" s="44">
        <v>128.365196787169</v>
      </c>
      <c r="DG12" s="44">
        <v>137.87381949205599</v>
      </c>
      <c r="DH12" s="44">
        <v>133.588372401275</v>
      </c>
      <c r="DI12" s="44">
        <v>132.93660857633901</v>
      </c>
      <c r="DJ12" s="44">
        <v>127.835985975011</v>
      </c>
      <c r="DK12" s="44">
        <v>130.29915822689799</v>
      </c>
      <c r="DL12" s="44">
        <v>132.129086274088</v>
      </c>
      <c r="DM12" s="44">
        <v>125.638213256646</v>
      </c>
      <c r="DN12" s="44">
        <v>128.40902067118799</v>
      </c>
      <c r="DO12" s="44">
        <v>124.072250619172</v>
      </c>
      <c r="DP12" s="44">
        <v>122.014642083509</v>
      </c>
      <c r="DQ12" s="44">
        <v>143.77014150749201</v>
      </c>
      <c r="DR12" s="44">
        <v>136.486077944957</v>
      </c>
      <c r="DS12" s="44">
        <v>142.32678796987</v>
      </c>
      <c r="DT12" s="44">
        <v>137.27388216281301</v>
      </c>
      <c r="DU12" s="44">
        <v>133.40570593746699</v>
      </c>
      <c r="DV12" s="44">
        <v>129.90753852624701</v>
      </c>
      <c r="DW12" s="44">
        <v>134.586186117903</v>
      </c>
      <c r="DX12" s="44">
        <v>135.685423740755</v>
      </c>
      <c r="DY12" s="44">
        <v>132.85597478619701</v>
      </c>
      <c r="DZ12" s="44">
        <v>134.66232118453101</v>
      </c>
      <c r="EA12" s="44">
        <v>129.858729246537</v>
      </c>
      <c r="EB12" s="44">
        <v>120.732628028978</v>
      </c>
      <c r="EC12" s="44">
        <v>142.09404682843899</v>
      </c>
      <c r="ED12" s="44">
        <v>136.09129378541101</v>
      </c>
      <c r="EE12" s="44">
        <v>138.504619728569</v>
      </c>
      <c r="EF12" s="44">
        <v>134.95986055579499</v>
      </c>
      <c r="EG12" s="44">
        <v>135.41088935870201</v>
      </c>
      <c r="EH12" s="44">
        <v>128.958297802983</v>
      </c>
      <c r="EI12" s="44">
        <v>138.06431080580799</v>
      </c>
      <c r="EJ12" s="44">
        <v>97.398873118823005</v>
      </c>
      <c r="EK12" s="44">
        <v>100.870425198547</v>
      </c>
      <c r="EL12" s="44">
        <v>101.465409840814</v>
      </c>
      <c r="EM12" s="44">
        <v>100.265291841817</v>
      </c>
      <c r="EN12" s="44">
        <v>101.00151252821399</v>
      </c>
      <c r="EO12" s="44">
        <v>106.43115318024201</v>
      </c>
      <c r="EP12" s="44">
        <v>108.74153314147399</v>
      </c>
      <c r="EQ12" s="44">
        <v>107.886865529717</v>
      </c>
      <c r="ER12" s="44">
        <v>104.786507405124</v>
      </c>
      <c r="ES12" s="44">
        <v>110.634263585406</v>
      </c>
      <c r="ET12" s="44">
        <v>113.116895564016</v>
      </c>
      <c r="EU12" s="44">
        <v>113.816271659812</v>
      </c>
      <c r="EV12" s="44">
        <v>111.635814998911</v>
      </c>
      <c r="EW12" s="44">
        <v>116.665245988385</v>
      </c>
      <c r="EX12" s="44">
        <v>118.081936680246</v>
      </c>
      <c r="EY12" s="44">
        <v>115.41861738063901</v>
      </c>
      <c r="EZ12" s="44">
        <v>113.42751832360599</v>
      </c>
      <c r="FA12" s="44">
        <v>119.023121179849</v>
      </c>
      <c r="FB12" s="44">
        <v>120.371166076908</v>
      </c>
      <c r="FC12" s="44">
        <v>117.324815418513</v>
      </c>
      <c r="FD12" s="44">
        <v>115.512343639915</v>
      </c>
      <c r="FE12" s="44">
        <v>96.788466194014404</v>
      </c>
      <c r="FF12" s="44">
        <v>111.367752612654</v>
      </c>
      <c r="FG12" s="44">
        <v>113.11979001379601</v>
      </c>
      <c r="FH12" s="44">
        <v>120.67477918913499</v>
      </c>
      <c r="FI12" s="44">
        <v>112.857688324959</v>
      </c>
      <c r="FJ12" s="44">
        <v>119.493788931471</v>
      </c>
      <c r="FK12" s="44">
        <v>125.011845057009</v>
      </c>
      <c r="FL12" s="44">
        <v>125.690846863711</v>
      </c>
      <c r="FM12" s="44">
        <v>120.14210654139001</v>
      </c>
      <c r="FN12" s="44">
        <v>124.614799138089</v>
      </c>
      <c r="FO12" s="44">
        <v>127.194731718094</v>
      </c>
      <c r="FP12" s="44">
        <v>129.17048359364901</v>
      </c>
      <c r="FQ12" s="44">
        <v>125.92965830386601</v>
      </c>
      <c r="FR12" s="44">
        <v>133.27579622683299</v>
      </c>
      <c r="FS12" s="44">
        <v>130.357250926083</v>
      </c>
      <c r="FT12" s="44">
        <v>128.72544006730701</v>
      </c>
      <c r="FU12" s="44">
        <v>129.952344736724</v>
      </c>
      <c r="FV12" s="44">
        <v>138.69558269254699</v>
      </c>
      <c r="FW12" s="44">
        <v>132.63314352720599</v>
      </c>
      <c r="FX12" s="44">
        <v>134.40123990382801</v>
      </c>
      <c r="FY12" s="44">
        <v>130.895134701318</v>
      </c>
      <c r="FZ12" s="44">
        <v>136.518591356592</v>
      </c>
      <c r="GA12" s="44">
        <v>134.14449932249801</v>
      </c>
      <c r="GB12" s="429">
        <v>100.00000000000004</v>
      </c>
      <c r="GC12" s="429">
        <v>106.01526609491168</v>
      </c>
      <c r="GD12" s="429">
        <v>110.58848455358941</v>
      </c>
      <c r="GE12" s="429">
        <v>115.45040376204524</v>
      </c>
      <c r="GF12" s="429">
        <v>117.53665524971916</v>
      </c>
      <c r="GG12" s="429">
        <v>109.19708811509486</v>
      </c>
      <c r="GH12" s="429">
        <v>119.50952537564359</v>
      </c>
      <c r="GI12" s="429">
        <v>124.41062106532065</v>
      </c>
      <c r="GJ12" s="429">
        <v>129.68329726260791</v>
      </c>
      <c r="GK12" s="429">
        <v>132.50162775594598</v>
      </c>
      <c r="GL12" s="429">
        <v>133.98986632105874</v>
      </c>
      <c r="GM12" s="44">
        <v>100</v>
      </c>
      <c r="GN12" s="44">
        <v>106.01526609491199</v>
      </c>
      <c r="GO12" s="44">
        <v>110.588484553589</v>
      </c>
      <c r="GP12" s="44">
        <v>115.450403762045</v>
      </c>
      <c r="GQ12" s="44">
        <v>117.536655249719</v>
      </c>
      <c r="GR12" s="44">
        <v>109.197088115095</v>
      </c>
      <c r="GS12" s="44">
        <v>119.509525375644</v>
      </c>
      <c r="GT12" s="44">
        <v>124.410621065321</v>
      </c>
      <c r="GU12" s="44">
        <v>129.68329726260799</v>
      </c>
      <c r="GV12" s="44">
        <v>132.501627755946</v>
      </c>
      <c r="GW12" s="44">
        <v>133.989866321059</v>
      </c>
      <c r="GX12" s="50"/>
      <c r="GY12" s="51" t="s">
        <v>703</v>
      </c>
    </row>
    <row r="13" spans="1:207" s="7" customFormat="1" ht="18" customHeight="1">
      <c r="A13" s="383"/>
      <c r="B13" s="22"/>
      <c r="C13" s="23">
        <v>1.7</v>
      </c>
      <c r="D13" s="24">
        <v>2.22101546941082</v>
      </c>
      <c r="E13" s="25" t="s">
        <v>878</v>
      </c>
      <c r="F13" s="34"/>
      <c r="G13" s="34" t="s">
        <v>355</v>
      </c>
      <c r="H13" s="44">
        <v>96.691591222198696</v>
      </c>
      <c r="I13" s="44">
        <v>87.556820338884194</v>
      </c>
      <c r="J13" s="44">
        <v>100.686530377594</v>
      </c>
      <c r="K13" s="44">
        <v>98.626050324409704</v>
      </c>
      <c r="L13" s="44">
        <v>97.0807534894941</v>
      </c>
      <c r="M13" s="44">
        <v>94.037438354768497</v>
      </c>
      <c r="N13" s="44">
        <v>101.788433005287</v>
      </c>
      <c r="O13" s="44">
        <v>103.573945093483</v>
      </c>
      <c r="P13" s="44">
        <v>104.43567487578299</v>
      </c>
      <c r="Q13" s="44">
        <v>106.445783835085</v>
      </c>
      <c r="R13" s="44">
        <v>104.551245958108</v>
      </c>
      <c r="S13" s="44">
        <v>104.52573312490399</v>
      </c>
      <c r="T13" s="44">
        <v>102.630921218522</v>
      </c>
      <c r="U13" s="44">
        <v>91.9332797024001</v>
      </c>
      <c r="V13" s="44">
        <v>107.982024527579</v>
      </c>
      <c r="W13" s="44">
        <v>106.878343505676</v>
      </c>
      <c r="X13" s="44">
        <v>98.900627617908</v>
      </c>
      <c r="Y13" s="44">
        <v>99.013589565353101</v>
      </c>
      <c r="Z13" s="44">
        <v>105.33743985248999</v>
      </c>
      <c r="AA13" s="44">
        <v>105.24368589122101</v>
      </c>
      <c r="AB13" s="44">
        <v>106.626078767785</v>
      </c>
      <c r="AC13" s="44">
        <v>104.23516867654899</v>
      </c>
      <c r="AD13" s="44">
        <v>105.403254338076</v>
      </c>
      <c r="AE13" s="44">
        <v>109.693662432463</v>
      </c>
      <c r="AF13" s="44">
        <v>108.123747778282</v>
      </c>
      <c r="AG13" s="44">
        <v>102.229775662374</v>
      </c>
      <c r="AH13" s="44">
        <v>113.344169225846</v>
      </c>
      <c r="AI13" s="44">
        <v>114.556696220017</v>
      </c>
      <c r="AJ13" s="44">
        <v>108.921397220231</v>
      </c>
      <c r="AK13" s="44">
        <v>104.38371885964401</v>
      </c>
      <c r="AL13" s="44">
        <v>111.53300274739701</v>
      </c>
      <c r="AM13" s="44">
        <v>111.998715184424</v>
      </c>
      <c r="AN13" s="44">
        <v>111.146497042405</v>
      </c>
      <c r="AO13" s="44">
        <v>114.31878302905901</v>
      </c>
      <c r="AP13" s="44">
        <v>109.30480641118299</v>
      </c>
      <c r="AQ13" s="44">
        <v>113.236233154641</v>
      </c>
      <c r="AR13" s="44">
        <v>112.14065140454601</v>
      </c>
      <c r="AS13" s="44">
        <v>104.165646530854</v>
      </c>
      <c r="AT13" s="44">
        <v>114.458930750512</v>
      </c>
      <c r="AU13" s="44">
        <v>114.33331628100299</v>
      </c>
      <c r="AV13" s="44">
        <v>116.164784052911</v>
      </c>
      <c r="AW13" s="44">
        <v>111.698672171417</v>
      </c>
      <c r="AX13" s="44">
        <v>118.270726212128</v>
      </c>
      <c r="AY13" s="44">
        <v>119.793353228063</v>
      </c>
      <c r="AZ13" s="44">
        <v>118.167360098404</v>
      </c>
      <c r="BA13" s="44">
        <v>122.853620951772</v>
      </c>
      <c r="BB13" s="44">
        <v>114.03610275468399</v>
      </c>
      <c r="BC13" s="44">
        <v>125.327404173525</v>
      </c>
      <c r="BD13" s="44">
        <v>118.011877502708</v>
      </c>
      <c r="BE13" s="44">
        <v>112.56814825501699</v>
      </c>
      <c r="BF13" s="44">
        <v>121.952483595039</v>
      </c>
      <c r="BG13" s="44">
        <v>121.441833167062</v>
      </c>
      <c r="BH13" s="44">
        <v>126.386657542332</v>
      </c>
      <c r="BI13" s="44">
        <v>120.453042663929</v>
      </c>
      <c r="BJ13" s="44">
        <v>127.786287913406</v>
      </c>
      <c r="BK13" s="44">
        <v>128.88695483414099</v>
      </c>
      <c r="BL13" s="44">
        <v>124.21763549118999</v>
      </c>
      <c r="BM13" s="44">
        <v>128.69455239577201</v>
      </c>
      <c r="BN13" s="44">
        <v>119.837155909933</v>
      </c>
      <c r="BO13" s="44">
        <v>135.98406759746601</v>
      </c>
      <c r="BP13" s="44">
        <v>130.940816834553</v>
      </c>
      <c r="BQ13" s="44">
        <v>128.75279120218801</v>
      </c>
      <c r="BR13" s="44">
        <v>165.02275549662701</v>
      </c>
      <c r="BS13" s="44">
        <v>166.71516804874099</v>
      </c>
      <c r="BT13" s="44">
        <v>170.99374565462301</v>
      </c>
      <c r="BU13" s="44">
        <v>199.383694469467</v>
      </c>
      <c r="BV13" s="44">
        <v>206.99249746239599</v>
      </c>
      <c r="BW13" s="44">
        <v>200.272537249386</v>
      </c>
      <c r="BX13" s="44">
        <v>206.25144699617999</v>
      </c>
      <c r="BY13" s="44">
        <v>218.80359457768199</v>
      </c>
      <c r="BZ13" s="44">
        <v>199.67144732700299</v>
      </c>
      <c r="CA13" s="44">
        <v>219.59294855001201</v>
      </c>
      <c r="CB13" s="44">
        <v>229.26767712388201</v>
      </c>
      <c r="CC13" s="44">
        <v>213.87345695089701</v>
      </c>
      <c r="CD13" s="44">
        <v>277.67283312443902</v>
      </c>
      <c r="CE13" s="44">
        <v>269.36947907225601</v>
      </c>
      <c r="CF13" s="44">
        <v>250.89206614072799</v>
      </c>
      <c r="CG13" s="44">
        <v>267.03086887504799</v>
      </c>
      <c r="CH13" s="44">
        <v>237.293712622203</v>
      </c>
      <c r="CI13" s="44">
        <v>217.492655901918</v>
      </c>
      <c r="CJ13" s="44">
        <v>197.37116572931799</v>
      </c>
      <c r="CK13" s="44">
        <v>196.68998856905699</v>
      </c>
      <c r="CL13" s="44">
        <v>177.82677315576299</v>
      </c>
      <c r="CM13" s="44">
        <v>191.214622017294</v>
      </c>
      <c r="CN13" s="44">
        <v>184.014486379044</v>
      </c>
      <c r="CO13" s="44">
        <v>169.84823363115501</v>
      </c>
      <c r="CP13" s="44">
        <v>209.11747449973299</v>
      </c>
      <c r="CQ13" s="44">
        <v>217.58527490541599</v>
      </c>
      <c r="CR13" s="44">
        <v>193.246527571173</v>
      </c>
      <c r="CS13" s="44">
        <v>203.20125119366301</v>
      </c>
      <c r="CT13" s="44">
        <v>195.88506099812699</v>
      </c>
      <c r="CU13" s="44">
        <v>194.52493097017501</v>
      </c>
      <c r="CV13" s="44">
        <v>180.46339811614101</v>
      </c>
      <c r="CW13" s="44">
        <v>180.202995244113</v>
      </c>
      <c r="CX13" s="44">
        <v>161.82379028850499</v>
      </c>
      <c r="CY13" s="44">
        <v>175.733560601097</v>
      </c>
      <c r="CZ13" s="44">
        <v>167.803485661922</v>
      </c>
      <c r="DA13" s="44">
        <v>159.125041888521</v>
      </c>
      <c r="DB13" s="44">
        <v>196.402335455285</v>
      </c>
      <c r="DC13" s="44">
        <v>181.77247691843701</v>
      </c>
      <c r="DD13" s="44">
        <v>174.55982211887499</v>
      </c>
      <c r="DE13" s="44">
        <v>182.74445980179499</v>
      </c>
      <c r="DF13" s="44">
        <v>178.316245029577</v>
      </c>
      <c r="DG13" s="44">
        <v>180.417487193597</v>
      </c>
      <c r="DH13" s="44">
        <v>175.552803827368</v>
      </c>
      <c r="DI13" s="44">
        <v>177.61464737575699</v>
      </c>
      <c r="DJ13" s="44">
        <v>161.02905620852999</v>
      </c>
      <c r="DK13" s="44">
        <v>168.789920636875</v>
      </c>
      <c r="DL13" s="44">
        <v>182.093819920415</v>
      </c>
      <c r="DM13" s="44">
        <v>169.229762869274</v>
      </c>
      <c r="DN13" s="44">
        <v>201.584653780184</v>
      </c>
      <c r="DO13" s="44">
        <v>195.78789002075499</v>
      </c>
      <c r="DP13" s="44">
        <v>185.33172335719499</v>
      </c>
      <c r="DQ13" s="44">
        <v>193.44901845131699</v>
      </c>
      <c r="DR13" s="44">
        <v>197.11383969136301</v>
      </c>
      <c r="DS13" s="44">
        <v>200.51058394184199</v>
      </c>
      <c r="DT13" s="44">
        <v>190.67753119223099</v>
      </c>
      <c r="DU13" s="44">
        <v>196.96727963825199</v>
      </c>
      <c r="DV13" s="44">
        <v>176.79421865293801</v>
      </c>
      <c r="DW13" s="44">
        <v>188.82202236949601</v>
      </c>
      <c r="DX13" s="44">
        <v>197.78962409672101</v>
      </c>
      <c r="DY13" s="44">
        <v>176.52470344469199</v>
      </c>
      <c r="DZ13" s="44">
        <v>209.98270430379401</v>
      </c>
      <c r="EA13" s="44">
        <v>201.559557720638</v>
      </c>
      <c r="EB13" s="44">
        <v>183.33509738520499</v>
      </c>
      <c r="EC13" s="44">
        <v>188.96632489516099</v>
      </c>
      <c r="ED13" s="44">
        <v>195.55759323555199</v>
      </c>
      <c r="EE13" s="44">
        <v>197.54363611029501</v>
      </c>
      <c r="EF13" s="44">
        <v>188.92271128348901</v>
      </c>
      <c r="EG13" s="44">
        <v>193.932996695974</v>
      </c>
      <c r="EH13" s="44">
        <v>173.84962338021799</v>
      </c>
      <c r="EI13" s="44">
        <v>187.18310404535299</v>
      </c>
      <c r="EJ13" s="44">
        <v>94.978313979559005</v>
      </c>
      <c r="EK13" s="44">
        <v>96.581414056224105</v>
      </c>
      <c r="EL13" s="44">
        <v>103.266017658184</v>
      </c>
      <c r="EM13" s="44">
        <v>105.174254306032</v>
      </c>
      <c r="EN13" s="44">
        <v>100.84874181616701</v>
      </c>
      <c r="EO13" s="44">
        <v>101.59752022964599</v>
      </c>
      <c r="EP13" s="44">
        <v>105.735734837165</v>
      </c>
      <c r="EQ13" s="44">
        <v>106.444028482363</v>
      </c>
      <c r="ER13" s="44">
        <v>107.899230888834</v>
      </c>
      <c r="ES13" s="44">
        <v>109.287270766631</v>
      </c>
      <c r="ET13" s="44">
        <v>111.559404991409</v>
      </c>
      <c r="EU13" s="44">
        <v>112.28660753162799</v>
      </c>
      <c r="EV13" s="44">
        <v>110.25507622863699</v>
      </c>
      <c r="EW13" s="44">
        <v>114.06559083511</v>
      </c>
      <c r="EX13" s="44">
        <v>118.743813179532</v>
      </c>
      <c r="EY13" s="44">
        <v>120.73904262665999</v>
      </c>
      <c r="EZ13" s="44">
        <v>117.510836450921</v>
      </c>
      <c r="FA13" s="44">
        <v>122.760511124441</v>
      </c>
      <c r="FB13" s="44">
        <v>126.963626079579</v>
      </c>
      <c r="FC13" s="44">
        <v>128.171925301057</v>
      </c>
      <c r="FD13" s="44">
        <v>141.572121177789</v>
      </c>
      <c r="FE13" s="44">
        <v>179.03086939094399</v>
      </c>
      <c r="FF13" s="44">
        <v>204.505493902654</v>
      </c>
      <c r="FG13" s="44">
        <v>212.689330151566</v>
      </c>
      <c r="FH13" s="44">
        <v>240.27132239973901</v>
      </c>
      <c r="FI13" s="44">
        <v>262.43080469601102</v>
      </c>
      <c r="FJ13" s="44">
        <v>217.38584475114601</v>
      </c>
      <c r="FK13" s="44">
        <v>188.57712791403799</v>
      </c>
      <c r="FL13" s="44">
        <v>187.66006483664401</v>
      </c>
      <c r="FM13" s="44">
        <v>204.67768455675099</v>
      </c>
      <c r="FN13" s="44">
        <v>190.29113002814799</v>
      </c>
      <c r="FO13" s="44">
        <v>172.586782044572</v>
      </c>
      <c r="FP13" s="44">
        <v>174.44362100190901</v>
      </c>
      <c r="FQ13" s="44">
        <v>179.692252946369</v>
      </c>
      <c r="FR13" s="44">
        <v>178.09551201684701</v>
      </c>
      <c r="FS13" s="44">
        <v>169.14454140705399</v>
      </c>
      <c r="FT13" s="44">
        <v>184.30274552329101</v>
      </c>
      <c r="FU13" s="44">
        <v>191.52287727642201</v>
      </c>
      <c r="FV13" s="44">
        <v>196.10065160847901</v>
      </c>
      <c r="FW13" s="44">
        <v>187.527840220229</v>
      </c>
      <c r="FX13" s="44">
        <v>194.765677281736</v>
      </c>
      <c r="FY13" s="44">
        <v>191.28699333366799</v>
      </c>
      <c r="FZ13" s="44">
        <v>194.00798020977899</v>
      </c>
      <c r="GA13" s="44">
        <v>184.98857470718201</v>
      </c>
      <c r="GB13" s="429">
        <v>99.999999999999929</v>
      </c>
      <c r="GC13" s="429">
        <v>103.6565063413352</v>
      </c>
      <c r="GD13" s="429">
        <v>110.25812854462527</v>
      </c>
      <c r="GE13" s="429">
        <v>115.95088071748494</v>
      </c>
      <c r="GF13" s="429">
        <v>123.85172473899958</v>
      </c>
      <c r="GG13" s="429">
        <v>184.44945365573815</v>
      </c>
      <c r="GH13" s="429">
        <v>227.16627494023354</v>
      </c>
      <c r="GI13" s="429">
        <v>188.80391536652851</v>
      </c>
      <c r="GJ13" s="429">
        <v>175.34398184304493</v>
      </c>
      <c r="GK13" s="429">
        <v>189.86352865710515</v>
      </c>
      <c r="GL13" s="429">
        <v>191.26230638309104</v>
      </c>
      <c r="GM13" s="44">
        <v>99.999999999999901</v>
      </c>
      <c r="GN13" s="44">
        <v>103.656506341335</v>
      </c>
      <c r="GO13" s="44">
        <v>110.258128544625</v>
      </c>
      <c r="GP13" s="44">
        <v>115.95088071748501</v>
      </c>
      <c r="GQ13" s="44">
        <v>123.85172473900001</v>
      </c>
      <c r="GR13" s="44">
        <v>184.44945365573801</v>
      </c>
      <c r="GS13" s="44">
        <v>227.16627494023399</v>
      </c>
      <c r="GT13" s="44">
        <v>188.803915366529</v>
      </c>
      <c r="GU13" s="44">
        <v>175.34398184304499</v>
      </c>
      <c r="GV13" s="44">
        <v>189.86352865710501</v>
      </c>
      <c r="GW13" s="44">
        <v>191.26230638309099</v>
      </c>
      <c r="GX13" s="50"/>
      <c r="GY13" s="51" t="s">
        <v>393</v>
      </c>
    </row>
    <row r="14" spans="1:207" s="7" customFormat="1" ht="18" customHeight="1">
      <c r="A14" s="383"/>
      <c r="B14" s="22"/>
      <c r="C14" s="23">
        <v>1.8</v>
      </c>
      <c r="D14" s="24">
        <v>2.2644343686703898</v>
      </c>
      <c r="E14" s="25" t="s">
        <v>879</v>
      </c>
      <c r="F14" s="34"/>
      <c r="G14" s="34" t="s">
        <v>880</v>
      </c>
      <c r="H14" s="44">
        <v>98.864336995902605</v>
      </c>
      <c r="I14" s="44">
        <v>94.326572192663207</v>
      </c>
      <c r="J14" s="44">
        <v>94.798682120501098</v>
      </c>
      <c r="K14" s="44">
        <v>90.416155544425493</v>
      </c>
      <c r="L14" s="44">
        <v>104.331798777351</v>
      </c>
      <c r="M14" s="44">
        <v>100.007452527406</v>
      </c>
      <c r="N14" s="44">
        <v>103.398410051995</v>
      </c>
      <c r="O14" s="44">
        <v>101.756796344018</v>
      </c>
      <c r="P14" s="44">
        <v>104.82663906409201</v>
      </c>
      <c r="Q14" s="44">
        <v>103.084483896851</v>
      </c>
      <c r="R14" s="44">
        <v>102.48481187358399</v>
      </c>
      <c r="S14" s="44">
        <v>101.703860611209</v>
      </c>
      <c r="T14" s="44">
        <v>99.417662580915703</v>
      </c>
      <c r="U14" s="44">
        <v>98.150663924719794</v>
      </c>
      <c r="V14" s="44">
        <v>96.577995659763204</v>
      </c>
      <c r="W14" s="44">
        <v>92.105356031846398</v>
      </c>
      <c r="X14" s="44">
        <v>110.183129338065</v>
      </c>
      <c r="Y14" s="44">
        <v>103.567608014746</v>
      </c>
      <c r="Z14" s="44">
        <v>104.091325271381</v>
      </c>
      <c r="AA14" s="44">
        <v>107.406759155149</v>
      </c>
      <c r="AB14" s="44">
        <v>107.163750255414</v>
      </c>
      <c r="AC14" s="44">
        <v>110.888152828732</v>
      </c>
      <c r="AD14" s="44">
        <v>108.858291339453</v>
      </c>
      <c r="AE14" s="44">
        <v>105.280523211542</v>
      </c>
      <c r="AF14" s="44">
        <v>100.865291331902</v>
      </c>
      <c r="AG14" s="44">
        <v>100.517995753375</v>
      </c>
      <c r="AH14" s="44">
        <v>98.335033127068399</v>
      </c>
      <c r="AI14" s="44">
        <v>93.385624060562094</v>
      </c>
      <c r="AJ14" s="44">
        <v>109.14095308021</v>
      </c>
      <c r="AK14" s="44">
        <v>108.142875560749</v>
      </c>
      <c r="AL14" s="44">
        <v>111.12145762122999</v>
      </c>
      <c r="AM14" s="44">
        <v>110.37515655418601</v>
      </c>
      <c r="AN14" s="44">
        <v>111.303672007161</v>
      </c>
      <c r="AO14" s="44">
        <v>113.891394738302</v>
      </c>
      <c r="AP14" s="44">
        <v>111.73932284081501</v>
      </c>
      <c r="AQ14" s="44">
        <v>110.063407114151</v>
      </c>
      <c r="AR14" s="44">
        <v>103.80474909178101</v>
      </c>
      <c r="AS14" s="44">
        <v>104.43892256703801</v>
      </c>
      <c r="AT14" s="44">
        <v>103.01518175256599</v>
      </c>
      <c r="AU14" s="44">
        <v>99.738133349807896</v>
      </c>
      <c r="AV14" s="44">
        <v>108.147903690276</v>
      </c>
      <c r="AW14" s="44">
        <v>111.871041498186</v>
      </c>
      <c r="AX14" s="44">
        <v>115.647615969084</v>
      </c>
      <c r="AY14" s="44">
        <v>115.084853874221</v>
      </c>
      <c r="AZ14" s="44">
        <v>117.503333707732</v>
      </c>
      <c r="BA14" s="44">
        <v>120.459110784437</v>
      </c>
      <c r="BB14" s="44">
        <v>115.096195979304</v>
      </c>
      <c r="BC14" s="44">
        <v>115.984450383321</v>
      </c>
      <c r="BD14" s="44">
        <v>111.618771949397</v>
      </c>
      <c r="BE14" s="44">
        <v>108.198662780007</v>
      </c>
      <c r="BF14" s="44">
        <v>106.856092091853</v>
      </c>
      <c r="BG14" s="44">
        <v>107.363847830217</v>
      </c>
      <c r="BH14" s="44">
        <v>113.00731234520801</v>
      </c>
      <c r="BI14" s="44">
        <v>111.98582114326599</v>
      </c>
      <c r="BJ14" s="44">
        <v>116.89388088888001</v>
      </c>
      <c r="BK14" s="44">
        <v>116.240969479214</v>
      </c>
      <c r="BL14" s="44">
        <v>117.36222655900301</v>
      </c>
      <c r="BM14" s="44">
        <v>117.443784971681</v>
      </c>
      <c r="BN14" s="44">
        <v>122.414855255555</v>
      </c>
      <c r="BO14" s="44">
        <v>119.898224839188</v>
      </c>
      <c r="BP14" s="44">
        <v>111.75090739912601</v>
      </c>
      <c r="BQ14" s="44">
        <v>111.99941944284301</v>
      </c>
      <c r="BR14" s="44">
        <v>102.479838181735</v>
      </c>
      <c r="BS14" s="44">
        <v>84.318901638017607</v>
      </c>
      <c r="BT14" s="44">
        <v>92.324074252562298</v>
      </c>
      <c r="BU14" s="44">
        <v>127.186022516327</v>
      </c>
      <c r="BV14" s="44">
        <v>128.77690376762601</v>
      </c>
      <c r="BW14" s="44">
        <v>125.12479318584001</v>
      </c>
      <c r="BX14" s="44">
        <v>127.107200052911</v>
      </c>
      <c r="BY14" s="44">
        <v>125.83500331383</v>
      </c>
      <c r="BZ14" s="44">
        <v>131.31537531710899</v>
      </c>
      <c r="CA14" s="44">
        <v>130.32160254486001</v>
      </c>
      <c r="CB14" s="44">
        <v>124.61152978433999</v>
      </c>
      <c r="CC14" s="44">
        <v>125.580328617883</v>
      </c>
      <c r="CD14" s="44">
        <v>118.51354562314999</v>
      </c>
      <c r="CE14" s="44">
        <v>111.170824725104</v>
      </c>
      <c r="CF14" s="44">
        <v>113.468149548797</v>
      </c>
      <c r="CG14" s="44">
        <v>142.74310015351199</v>
      </c>
      <c r="CH14" s="44">
        <v>139.00580411289101</v>
      </c>
      <c r="CI14" s="44">
        <v>138.23074752019201</v>
      </c>
      <c r="CJ14" s="44">
        <v>136.80763315248399</v>
      </c>
      <c r="CK14" s="44">
        <v>133.78826627282399</v>
      </c>
      <c r="CL14" s="44">
        <v>143.386873573484</v>
      </c>
      <c r="CM14" s="44">
        <v>140.18559724896201</v>
      </c>
      <c r="CN14" s="44">
        <v>133.42754584811999</v>
      </c>
      <c r="CO14" s="44">
        <v>131.813242744663</v>
      </c>
      <c r="CP14" s="44">
        <v>123.38388585845399</v>
      </c>
      <c r="CQ14" s="44">
        <v>120.709747007308</v>
      </c>
      <c r="CR14" s="44">
        <v>116.18943784422299</v>
      </c>
      <c r="CS14" s="44">
        <v>147.10016048154799</v>
      </c>
      <c r="CT14" s="44">
        <v>147.586835328565</v>
      </c>
      <c r="CU14" s="44">
        <v>145.91447693594199</v>
      </c>
      <c r="CV14" s="44">
        <v>143.52087016050999</v>
      </c>
      <c r="CW14" s="44">
        <v>135.65795232654099</v>
      </c>
      <c r="CX14" s="44">
        <v>138.806958637272</v>
      </c>
      <c r="CY14" s="44">
        <v>126.55462660511201</v>
      </c>
      <c r="CZ14" s="44">
        <v>117.54589332528801</v>
      </c>
      <c r="DA14" s="44">
        <v>120.818934656338</v>
      </c>
      <c r="DB14" s="44">
        <v>115.434427253744</v>
      </c>
      <c r="DC14" s="44">
        <v>109.52363983088701</v>
      </c>
      <c r="DD14" s="44">
        <v>120.20766756694699</v>
      </c>
      <c r="DE14" s="44">
        <v>141.06352458874301</v>
      </c>
      <c r="DF14" s="44">
        <v>145.21916428256401</v>
      </c>
      <c r="DG14" s="44">
        <v>144.257419589633</v>
      </c>
      <c r="DH14" s="44">
        <v>142.546495105426</v>
      </c>
      <c r="DI14" s="44">
        <v>137.244057367088</v>
      </c>
      <c r="DJ14" s="44">
        <v>142.12247760240501</v>
      </c>
      <c r="DK14" s="44">
        <v>128.170262656239</v>
      </c>
      <c r="DL14" s="44">
        <v>126.389684755166</v>
      </c>
      <c r="DM14" s="44">
        <v>123.500271056407</v>
      </c>
      <c r="DN14" s="44">
        <v>117.73257320360401</v>
      </c>
      <c r="DO14" s="44">
        <v>116.17461499868701</v>
      </c>
      <c r="DP14" s="44">
        <v>124.97943997766799</v>
      </c>
      <c r="DQ14" s="44">
        <v>146.19302129521401</v>
      </c>
      <c r="DR14" s="44">
        <v>156.37950354609799</v>
      </c>
      <c r="DS14" s="44">
        <v>154.38074452222199</v>
      </c>
      <c r="DT14" s="44">
        <v>147.62646352094799</v>
      </c>
      <c r="DU14" s="44">
        <v>146.21094560157599</v>
      </c>
      <c r="DV14" s="44">
        <v>154.48440645947699</v>
      </c>
      <c r="DW14" s="44">
        <v>134.79675719581101</v>
      </c>
      <c r="DX14" s="44">
        <v>133.59505659644199</v>
      </c>
      <c r="DY14" s="44">
        <v>129.857841187448</v>
      </c>
      <c r="DZ14" s="44">
        <v>122.55333297094199</v>
      </c>
      <c r="EA14" s="44">
        <v>121.237666547437</v>
      </c>
      <c r="EB14" s="44">
        <v>124.182297020351</v>
      </c>
      <c r="EC14" s="44">
        <v>144.50276532472299</v>
      </c>
      <c r="ED14" s="44">
        <v>154.196079288795</v>
      </c>
      <c r="EE14" s="44">
        <v>153.17683455991701</v>
      </c>
      <c r="EF14" s="44">
        <v>146.90651668301999</v>
      </c>
      <c r="EG14" s="44">
        <v>147.53627696680701</v>
      </c>
      <c r="EH14" s="44">
        <v>149.51088806661099</v>
      </c>
      <c r="EI14" s="44">
        <v>132.531587365837</v>
      </c>
      <c r="EJ14" s="44">
        <v>95.996530436355599</v>
      </c>
      <c r="EK14" s="44">
        <v>98.251802283060798</v>
      </c>
      <c r="EL14" s="44">
        <v>103.327281820035</v>
      </c>
      <c r="EM14" s="44">
        <v>102.424385460548</v>
      </c>
      <c r="EN14" s="44">
        <v>98.048774055132895</v>
      </c>
      <c r="EO14" s="44">
        <v>101.95203112821901</v>
      </c>
      <c r="EP14" s="44">
        <v>106.220611560648</v>
      </c>
      <c r="EQ14" s="44">
        <v>108.342322459909</v>
      </c>
      <c r="ER14" s="44">
        <v>99.906106737448496</v>
      </c>
      <c r="ES14" s="44">
        <v>103.55648423384</v>
      </c>
      <c r="ET14" s="44">
        <v>110.93342872752601</v>
      </c>
      <c r="EU14" s="44">
        <v>111.898041564423</v>
      </c>
      <c r="EV14" s="44">
        <v>103.75295113712799</v>
      </c>
      <c r="EW14" s="44">
        <v>106.58569284609</v>
      </c>
      <c r="EX14" s="44">
        <v>116.078601183679</v>
      </c>
      <c r="EY14" s="44">
        <v>117.179919049021</v>
      </c>
      <c r="EZ14" s="44">
        <v>108.891175607086</v>
      </c>
      <c r="FA14" s="44">
        <v>110.785660439564</v>
      </c>
      <c r="FB14" s="44">
        <v>116.83235897569899</v>
      </c>
      <c r="FC14" s="44">
        <v>119.91895502214101</v>
      </c>
      <c r="FD14" s="44">
        <v>108.743388341235</v>
      </c>
      <c r="FE14" s="44">
        <v>101.27633280230199</v>
      </c>
      <c r="FF14" s="44">
        <v>127.002965668792</v>
      </c>
      <c r="FG14" s="44">
        <v>129.1573270586</v>
      </c>
      <c r="FH14" s="44">
        <v>122.901801341791</v>
      </c>
      <c r="FI14" s="44">
        <v>122.460691475804</v>
      </c>
      <c r="FJ14" s="44">
        <v>138.01472826185599</v>
      </c>
      <c r="FK14" s="44">
        <v>139.12024569842299</v>
      </c>
      <c r="FL14" s="44">
        <v>129.54155815041199</v>
      </c>
      <c r="FM14" s="44">
        <v>127.999781777693</v>
      </c>
      <c r="FN14" s="44">
        <v>145.67406080833899</v>
      </c>
      <c r="FO14" s="44">
        <v>133.67317918964201</v>
      </c>
      <c r="FP14" s="44">
        <v>117.933085078457</v>
      </c>
      <c r="FQ14" s="44">
        <v>123.598277328859</v>
      </c>
      <c r="FR14" s="44">
        <v>144.007692992541</v>
      </c>
      <c r="FS14" s="44">
        <v>135.845599208577</v>
      </c>
      <c r="FT14" s="44">
        <v>122.540843005059</v>
      </c>
      <c r="FU14" s="44">
        <v>129.115692090523</v>
      </c>
      <c r="FV14" s="44">
        <v>152.79557052975599</v>
      </c>
      <c r="FW14" s="44">
        <v>145.16403641895499</v>
      </c>
      <c r="FX14" s="44">
        <v>128.668743584944</v>
      </c>
      <c r="FY14" s="44">
        <v>129.97424296417</v>
      </c>
      <c r="FZ14" s="44">
        <v>151.42647684391099</v>
      </c>
      <c r="GA14" s="44">
        <v>143.19291746641801</v>
      </c>
      <c r="GB14" s="429">
        <v>99.999999999999844</v>
      </c>
      <c r="GC14" s="429">
        <v>103.64093480097726</v>
      </c>
      <c r="GD14" s="429">
        <v>106.57351531580929</v>
      </c>
      <c r="GE14" s="429">
        <v>110.89929105397948</v>
      </c>
      <c r="GF14" s="429">
        <v>114.10703751112243</v>
      </c>
      <c r="GG14" s="429">
        <v>116.54500346773223</v>
      </c>
      <c r="GH14" s="429">
        <v>130.62436669446859</v>
      </c>
      <c r="GI14" s="429">
        <v>134.22214498152147</v>
      </c>
      <c r="GJ14" s="429">
        <v>130.34616365210852</v>
      </c>
      <c r="GK14" s="429">
        <v>137.40403551107315</v>
      </c>
      <c r="GL14" s="429">
        <v>138.31559521486082</v>
      </c>
      <c r="GM14" s="44">
        <v>99.999999999999801</v>
      </c>
      <c r="GN14" s="44">
        <v>103.64093480097701</v>
      </c>
      <c r="GO14" s="44">
        <v>106.573515315809</v>
      </c>
      <c r="GP14" s="44">
        <v>110.899291053979</v>
      </c>
      <c r="GQ14" s="44">
        <v>114.107037511122</v>
      </c>
      <c r="GR14" s="44">
        <v>116.545003467732</v>
      </c>
      <c r="GS14" s="44">
        <v>130.62436669446899</v>
      </c>
      <c r="GT14" s="44">
        <v>134.22214498152101</v>
      </c>
      <c r="GU14" s="44">
        <v>130.346163652109</v>
      </c>
      <c r="GV14" s="44">
        <v>137.404035511073</v>
      </c>
      <c r="GW14" s="44">
        <v>138.31559521486099</v>
      </c>
      <c r="GX14" s="50"/>
      <c r="GY14" s="51" t="s">
        <v>394</v>
      </c>
    </row>
    <row r="15" spans="1:207" s="7" customFormat="1" ht="18" customHeight="1">
      <c r="A15" s="383"/>
      <c r="B15" s="6"/>
      <c r="C15" s="23">
        <v>1.9</v>
      </c>
      <c r="D15" s="24">
        <v>13.8858572499303</v>
      </c>
      <c r="E15" s="25">
        <v>26</v>
      </c>
      <c r="F15" s="34"/>
      <c r="G15" s="34" t="s">
        <v>720</v>
      </c>
      <c r="H15" s="44">
        <v>99.801269016680806</v>
      </c>
      <c r="I15" s="44">
        <v>79.014060587603893</v>
      </c>
      <c r="J15" s="44">
        <v>92.592939478919305</v>
      </c>
      <c r="K15" s="44">
        <v>88.331666477801903</v>
      </c>
      <c r="L15" s="44">
        <v>93.590479651824594</v>
      </c>
      <c r="M15" s="44">
        <v>103.910599963609</v>
      </c>
      <c r="N15" s="44">
        <v>104.522719392376</v>
      </c>
      <c r="O15" s="44">
        <v>102.93545115758999</v>
      </c>
      <c r="P15" s="44">
        <v>111.26965959171</v>
      </c>
      <c r="Q15" s="44">
        <v>111.447325013713</v>
      </c>
      <c r="R15" s="44">
        <v>104.78163749864601</v>
      </c>
      <c r="S15" s="44">
        <v>107.80219216952599</v>
      </c>
      <c r="T15" s="44">
        <v>108.311174135749</v>
      </c>
      <c r="U15" s="44">
        <v>84.600133752469603</v>
      </c>
      <c r="V15" s="44">
        <v>100.257296914866</v>
      </c>
      <c r="W15" s="44">
        <v>97.611351257995693</v>
      </c>
      <c r="X15" s="44">
        <v>103.051141120022</v>
      </c>
      <c r="Y15" s="44">
        <v>114.20209903614101</v>
      </c>
      <c r="Z15" s="44">
        <v>109.526743532852</v>
      </c>
      <c r="AA15" s="44">
        <v>111.602050490477</v>
      </c>
      <c r="AB15" s="44">
        <v>118.824351773838</v>
      </c>
      <c r="AC15" s="44">
        <v>120.517474694345</v>
      </c>
      <c r="AD15" s="44">
        <v>114.199165854515</v>
      </c>
      <c r="AE15" s="44">
        <v>114.389422794057</v>
      </c>
      <c r="AF15" s="44">
        <v>114.86469036751799</v>
      </c>
      <c r="AG15" s="44">
        <v>92.113558774221403</v>
      </c>
      <c r="AH15" s="44">
        <v>108.13811456153501</v>
      </c>
      <c r="AI15" s="44">
        <v>105.59959315470699</v>
      </c>
      <c r="AJ15" s="44">
        <v>114.205829842087</v>
      </c>
      <c r="AK15" s="44">
        <v>123.33993112705799</v>
      </c>
      <c r="AL15" s="44">
        <v>120.322825465929</v>
      </c>
      <c r="AM15" s="44">
        <v>120.521721526889</v>
      </c>
      <c r="AN15" s="44">
        <v>126.240514682056</v>
      </c>
      <c r="AO15" s="44">
        <v>127.327494210387</v>
      </c>
      <c r="AP15" s="44">
        <v>122.62983717178101</v>
      </c>
      <c r="AQ15" s="44">
        <v>119.281535805982</v>
      </c>
      <c r="AR15" s="44">
        <v>121.86706554139001</v>
      </c>
      <c r="AS15" s="44">
        <v>97.663098320310993</v>
      </c>
      <c r="AT15" s="44">
        <v>115.009639033599</v>
      </c>
      <c r="AU15" s="44">
        <v>114.25915294529899</v>
      </c>
      <c r="AV15" s="44">
        <v>120.32729784136799</v>
      </c>
      <c r="AW15" s="44">
        <v>130.36163253621899</v>
      </c>
      <c r="AX15" s="44">
        <v>131.36186377325899</v>
      </c>
      <c r="AY15" s="44">
        <v>127.305407395918</v>
      </c>
      <c r="AZ15" s="44">
        <v>134.537727137019</v>
      </c>
      <c r="BA15" s="44">
        <v>137.47923183738899</v>
      </c>
      <c r="BB15" s="44">
        <v>129.782195260858</v>
      </c>
      <c r="BC15" s="44">
        <v>128.78677715339199</v>
      </c>
      <c r="BD15" s="44">
        <v>126.172447336034</v>
      </c>
      <c r="BE15" s="44">
        <v>100.57183099815801</v>
      </c>
      <c r="BF15" s="44">
        <v>118.23902399875099</v>
      </c>
      <c r="BG15" s="44">
        <v>119.083861285464</v>
      </c>
      <c r="BH15" s="44">
        <v>125.311826459941</v>
      </c>
      <c r="BI15" s="44">
        <v>135.47688275991001</v>
      </c>
      <c r="BJ15" s="44">
        <v>138.46996823273699</v>
      </c>
      <c r="BK15" s="44">
        <v>131.11756121439799</v>
      </c>
      <c r="BL15" s="44">
        <v>134.72547881829701</v>
      </c>
      <c r="BM15" s="44">
        <v>140.102229557263</v>
      </c>
      <c r="BN15" s="44">
        <v>129.99243558007799</v>
      </c>
      <c r="BO15" s="44">
        <v>132.60769072347099</v>
      </c>
      <c r="BP15" s="44">
        <v>130.43008511599399</v>
      </c>
      <c r="BQ15" s="44">
        <v>108.46340873112101</v>
      </c>
      <c r="BR15" s="44">
        <v>113.624244904336</v>
      </c>
      <c r="BS15" s="44">
        <v>75.990142801182998</v>
      </c>
      <c r="BT15" s="44">
        <v>108.43795870524001</v>
      </c>
      <c r="BU15" s="44">
        <v>152.12056973696301</v>
      </c>
      <c r="BV15" s="44">
        <v>151.865858560752</v>
      </c>
      <c r="BW15" s="44">
        <v>141.80282747424599</v>
      </c>
      <c r="BX15" s="44">
        <v>149.258789166886</v>
      </c>
      <c r="BY15" s="44">
        <v>151.72257399304601</v>
      </c>
      <c r="BZ15" s="44">
        <v>142.455695746727</v>
      </c>
      <c r="CA15" s="44">
        <v>144.264261300426</v>
      </c>
      <c r="CB15" s="44">
        <v>142.17510659853201</v>
      </c>
      <c r="CC15" s="44">
        <v>121.845248039436</v>
      </c>
      <c r="CD15" s="44">
        <v>130.60570148603</v>
      </c>
      <c r="CE15" s="44">
        <v>134.25725017238199</v>
      </c>
      <c r="CF15" s="44">
        <v>134.90327055548599</v>
      </c>
      <c r="CG15" s="44">
        <v>166.16920216252001</v>
      </c>
      <c r="CH15" s="44">
        <v>149.41802982432401</v>
      </c>
      <c r="CI15" s="44">
        <v>155.93503268383799</v>
      </c>
      <c r="CJ15" s="44">
        <v>168.02768740025999</v>
      </c>
      <c r="CK15" s="44">
        <v>172.00105226868601</v>
      </c>
      <c r="CL15" s="44">
        <v>167.96689611597699</v>
      </c>
      <c r="CM15" s="44">
        <v>171.70087180518601</v>
      </c>
      <c r="CN15" s="44">
        <v>164.971423349265</v>
      </c>
      <c r="CO15" s="44">
        <v>138.62209342865</v>
      </c>
      <c r="CP15" s="44">
        <v>157.37533021030401</v>
      </c>
      <c r="CQ15" s="44">
        <v>156.52970804443899</v>
      </c>
      <c r="CR15" s="44">
        <v>160.337725651997</v>
      </c>
      <c r="CS15" s="44">
        <v>198.41117158770501</v>
      </c>
      <c r="CT15" s="44">
        <v>176.859633826194</v>
      </c>
      <c r="CU15" s="44">
        <v>189.49673205926999</v>
      </c>
      <c r="CV15" s="44">
        <v>196.103337113956</v>
      </c>
      <c r="CW15" s="44">
        <v>189.7367542341</v>
      </c>
      <c r="CX15" s="44">
        <v>191.65233375336601</v>
      </c>
      <c r="CY15" s="44">
        <v>184.674294959077</v>
      </c>
      <c r="CZ15" s="44">
        <v>166.25920209101201</v>
      </c>
      <c r="DA15" s="44">
        <v>147.56134823026099</v>
      </c>
      <c r="DB15" s="44">
        <v>166.86344059201099</v>
      </c>
      <c r="DC15" s="44">
        <v>153.699389391566</v>
      </c>
      <c r="DD15" s="44">
        <v>161.065410016123</v>
      </c>
      <c r="DE15" s="44">
        <v>190.37702091517099</v>
      </c>
      <c r="DF15" s="44">
        <v>174.07585272627301</v>
      </c>
      <c r="DG15" s="44">
        <v>182.31351775506499</v>
      </c>
      <c r="DH15" s="44">
        <v>192.39392124831201</v>
      </c>
      <c r="DI15" s="44">
        <v>181.53886570176101</v>
      </c>
      <c r="DJ15" s="44">
        <v>175.11464955960099</v>
      </c>
      <c r="DK15" s="44">
        <v>171.30955956708499</v>
      </c>
      <c r="DL15" s="44">
        <v>166.962084176313</v>
      </c>
      <c r="DM15" s="44">
        <v>147.978568153065</v>
      </c>
      <c r="DN15" s="44">
        <v>170.28135685478301</v>
      </c>
      <c r="DO15" s="44">
        <v>151.47673279469299</v>
      </c>
      <c r="DP15" s="44">
        <v>174.66928751784999</v>
      </c>
      <c r="DQ15" s="44">
        <v>199.714354016713</v>
      </c>
      <c r="DR15" s="44">
        <v>182.79687973368499</v>
      </c>
      <c r="DS15" s="44">
        <v>198.173544837039</v>
      </c>
      <c r="DT15" s="44">
        <v>203.79212976136199</v>
      </c>
      <c r="DU15" s="44">
        <v>186.73815804996499</v>
      </c>
      <c r="DV15" s="44">
        <v>192.91917961756801</v>
      </c>
      <c r="DW15" s="44">
        <v>188.60169100329099</v>
      </c>
      <c r="DX15" s="44">
        <v>180.21010919301801</v>
      </c>
      <c r="DY15" s="44">
        <v>160.37960882724099</v>
      </c>
      <c r="DZ15" s="44">
        <v>185.62797042138001</v>
      </c>
      <c r="EA15" s="44">
        <v>168.30568145417499</v>
      </c>
      <c r="EB15" s="44">
        <v>185.17981467998399</v>
      </c>
      <c r="EC15" s="44">
        <v>211.53634601479999</v>
      </c>
      <c r="ED15" s="44">
        <v>198.32597216762301</v>
      </c>
      <c r="EE15" s="44">
        <v>211.493787198376</v>
      </c>
      <c r="EF15" s="44">
        <v>221.71263838534301</v>
      </c>
      <c r="EG15" s="44">
        <v>213.33957399886</v>
      </c>
      <c r="EH15" s="44">
        <v>213.484756116244</v>
      </c>
      <c r="EI15" s="44">
        <v>213.50857547069899</v>
      </c>
      <c r="EJ15" s="44">
        <v>90.469423027734706</v>
      </c>
      <c r="EK15" s="44">
        <v>95.277582031078495</v>
      </c>
      <c r="EL15" s="44">
        <v>106.242610047225</v>
      </c>
      <c r="EM15" s="44">
        <v>108.010384893962</v>
      </c>
      <c r="EN15" s="44">
        <v>97.722868267694906</v>
      </c>
      <c r="EO15" s="44">
        <v>104.95486380472001</v>
      </c>
      <c r="EP15" s="44">
        <v>113.317715265722</v>
      </c>
      <c r="EQ15" s="44">
        <v>116.368687780972</v>
      </c>
      <c r="ER15" s="44">
        <v>105.038787901091</v>
      </c>
      <c r="ES15" s="44">
        <v>114.381784707951</v>
      </c>
      <c r="ET15" s="44">
        <v>122.361687224958</v>
      </c>
      <c r="EU15" s="44">
        <v>123.07962239605</v>
      </c>
      <c r="EV15" s="44">
        <v>111.51326763176699</v>
      </c>
      <c r="EW15" s="44">
        <v>121.64936110762901</v>
      </c>
      <c r="EX15" s="44">
        <v>131.06833276873201</v>
      </c>
      <c r="EY15" s="44">
        <v>132.01606808387999</v>
      </c>
      <c r="EZ15" s="44">
        <v>114.994434110981</v>
      </c>
      <c r="FA15" s="44">
        <v>126.62419016843801</v>
      </c>
      <c r="FB15" s="44">
        <v>134.771002755144</v>
      </c>
      <c r="FC15" s="44">
        <v>134.234118620271</v>
      </c>
      <c r="FD15" s="44">
        <v>117.50591291715</v>
      </c>
      <c r="FE15" s="44">
        <v>112.18289041446199</v>
      </c>
      <c r="FF15" s="44">
        <v>147.64249173396101</v>
      </c>
      <c r="FG15" s="44">
        <v>146.14751034673299</v>
      </c>
      <c r="FH15" s="44">
        <v>131.54201870799901</v>
      </c>
      <c r="FI15" s="44">
        <v>145.10990763012899</v>
      </c>
      <c r="FJ15" s="44">
        <v>157.79358330280701</v>
      </c>
      <c r="FK15" s="44">
        <v>170.55627339661601</v>
      </c>
      <c r="FL15" s="44">
        <v>153.656282329406</v>
      </c>
      <c r="FM15" s="44">
        <v>171.75953509471401</v>
      </c>
      <c r="FN15" s="44">
        <v>187.48656766647301</v>
      </c>
      <c r="FO15" s="44">
        <v>188.687794315514</v>
      </c>
      <c r="FP15" s="44">
        <v>160.227996971095</v>
      </c>
      <c r="FQ15" s="44">
        <v>168.380606774287</v>
      </c>
      <c r="FR15" s="44">
        <v>182.927763909883</v>
      </c>
      <c r="FS15" s="44">
        <v>175.987691609482</v>
      </c>
      <c r="FT15" s="44">
        <v>161.740669728054</v>
      </c>
      <c r="FU15" s="44">
        <v>175.28679144308501</v>
      </c>
      <c r="FV15" s="44">
        <v>194.92085144402901</v>
      </c>
      <c r="FW15" s="44">
        <v>189.41967622360801</v>
      </c>
      <c r="FX15" s="44">
        <v>175.40589614721301</v>
      </c>
      <c r="FY15" s="44">
        <v>188.340614049653</v>
      </c>
      <c r="FZ15" s="44">
        <v>210.51079925044701</v>
      </c>
      <c r="GA15" s="44">
        <v>213.44430186193401</v>
      </c>
      <c r="GB15" s="429">
        <v>100.00000000000006</v>
      </c>
      <c r="GC15" s="429">
        <v>108.09103377977728</v>
      </c>
      <c r="GD15" s="429">
        <v>116.21547055751252</v>
      </c>
      <c r="GE15" s="429">
        <v>124.06175739800176</v>
      </c>
      <c r="GF15" s="429">
        <v>127.65593641370849</v>
      </c>
      <c r="GG15" s="429">
        <v>130.86970135307669</v>
      </c>
      <c r="GH15" s="429">
        <v>151.25044575938807</v>
      </c>
      <c r="GI15" s="429">
        <v>175.39754485152696</v>
      </c>
      <c r="GJ15" s="429">
        <v>171.88101481618673</v>
      </c>
      <c r="GK15" s="429">
        <v>180.34199720969391</v>
      </c>
      <c r="GL15" s="429">
        <v>196.9254028273119</v>
      </c>
      <c r="GM15" s="44">
        <v>100</v>
      </c>
      <c r="GN15" s="44">
        <v>108.09103377977701</v>
      </c>
      <c r="GO15" s="44">
        <v>116.215470557513</v>
      </c>
      <c r="GP15" s="44">
        <v>124.061757398002</v>
      </c>
      <c r="GQ15" s="44">
        <v>127.65593641370801</v>
      </c>
      <c r="GR15" s="44">
        <v>130.86970135307701</v>
      </c>
      <c r="GS15" s="44">
        <v>151.25044575938799</v>
      </c>
      <c r="GT15" s="44">
        <v>175.39754485152699</v>
      </c>
      <c r="GU15" s="44">
        <v>171.88101481618699</v>
      </c>
      <c r="GV15" s="44">
        <v>180.341997209694</v>
      </c>
      <c r="GW15" s="44">
        <v>196.92540282731201</v>
      </c>
      <c r="GX15" s="50"/>
      <c r="GY15" s="51" t="s">
        <v>721</v>
      </c>
    </row>
    <row r="16" spans="1:207" s="7" customFormat="1" ht="18" customHeight="1">
      <c r="A16" s="383"/>
      <c r="B16" s="6"/>
      <c r="C16" s="363" t="s">
        <v>881</v>
      </c>
      <c r="D16" s="24">
        <v>2.1980296657315801</v>
      </c>
      <c r="E16" s="25">
        <v>27</v>
      </c>
      <c r="F16" s="34"/>
      <c r="G16" s="34" t="s">
        <v>722</v>
      </c>
      <c r="H16" s="44">
        <v>99.135315436004305</v>
      </c>
      <c r="I16" s="44">
        <v>84.615653690893893</v>
      </c>
      <c r="J16" s="44">
        <v>100.028408919462</v>
      </c>
      <c r="K16" s="44">
        <v>102.34314699919599</v>
      </c>
      <c r="L16" s="44">
        <v>100.49035293586201</v>
      </c>
      <c r="M16" s="44">
        <v>103.27007486417899</v>
      </c>
      <c r="N16" s="44">
        <v>99.000104262738006</v>
      </c>
      <c r="O16" s="44">
        <v>98.3306652224001</v>
      </c>
      <c r="P16" s="44">
        <v>110.00505986306401</v>
      </c>
      <c r="Q16" s="44">
        <v>107.344758299891</v>
      </c>
      <c r="R16" s="44">
        <v>93.266911950093998</v>
      </c>
      <c r="S16" s="44">
        <v>102.169547556216</v>
      </c>
      <c r="T16" s="44">
        <v>102.319690464148</v>
      </c>
      <c r="U16" s="44">
        <v>89.518305621615198</v>
      </c>
      <c r="V16" s="44">
        <v>104.010202752317</v>
      </c>
      <c r="W16" s="44">
        <v>106.59557860662601</v>
      </c>
      <c r="X16" s="44">
        <v>106.09450244779801</v>
      </c>
      <c r="Y16" s="44">
        <v>113.365659859484</v>
      </c>
      <c r="Z16" s="44">
        <v>102.74283074543</v>
      </c>
      <c r="AA16" s="44">
        <v>106.176303698338</v>
      </c>
      <c r="AB16" s="44">
        <v>115.774529792587</v>
      </c>
      <c r="AC16" s="44">
        <v>113.120418460967</v>
      </c>
      <c r="AD16" s="44">
        <v>101.02151557121501</v>
      </c>
      <c r="AE16" s="44">
        <v>108.876269260676</v>
      </c>
      <c r="AF16" s="44">
        <v>110.704710394461</v>
      </c>
      <c r="AG16" s="44">
        <v>99.145641625099302</v>
      </c>
      <c r="AH16" s="44">
        <v>111.72931232804299</v>
      </c>
      <c r="AI16" s="44">
        <v>114.991220359159</v>
      </c>
      <c r="AJ16" s="44">
        <v>116.894858712096</v>
      </c>
      <c r="AK16" s="44">
        <v>119.654945601199</v>
      </c>
      <c r="AL16" s="44">
        <v>111.951526927101</v>
      </c>
      <c r="AM16" s="44">
        <v>114.00028794791901</v>
      </c>
      <c r="AN16" s="44">
        <v>120.36585401200701</v>
      </c>
      <c r="AO16" s="44">
        <v>117.27424743677</v>
      </c>
      <c r="AP16" s="44">
        <v>104.652621583697</v>
      </c>
      <c r="AQ16" s="44">
        <v>109.11167213426801</v>
      </c>
      <c r="AR16" s="44">
        <v>113.327279081678</v>
      </c>
      <c r="AS16" s="44">
        <v>101.44835837460001</v>
      </c>
      <c r="AT16" s="44">
        <v>114.57332392237601</v>
      </c>
      <c r="AU16" s="44">
        <v>117.656334909747</v>
      </c>
      <c r="AV16" s="44">
        <v>119.37307703798299</v>
      </c>
      <c r="AW16" s="44">
        <v>122.73089537099899</v>
      </c>
      <c r="AX16" s="44">
        <v>117.68542015286501</v>
      </c>
      <c r="AY16" s="44">
        <v>116.312230389839</v>
      </c>
      <c r="AZ16" s="44">
        <v>121.482891881423</v>
      </c>
      <c r="BA16" s="44">
        <v>120.652001023159</v>
      </c>
      <c r="BB16" s="44">
        <v>107.236611891824</v>
      </c>
      <c r="BC16" s="44">
        <v>113.996501733678</v>
      </c>
      <c r="BD16" s="44">
        <v>121.371850838873</v>
      </c>
      <c r="BE16" s="44">
        <v>106.442996985308</v>
      </c>
      <c r="BF16" s="44">
        <v>118.903468984404</v>
      </c>
      <c r="BG16" s="44">
        <v>122.539693497634</v>
      </c>
      <c r="BH16" s="44">
        <v>121.35846151281299</v>
      </c>
      <c r="BI16" s="44">
        <v>124.61315013757</v>
      </c>
      <c r="BJ16" s="44">
        <v>119.389686050243</v>
      </c>
      <c r="BK16" s="44">
        <v>118.328162495428</v>
      </c>
      <c r="BL16" s="44">
        <v>125.017522974673</v>
      </c>
      <c r="BM16" s="44">
        <v>127.220401421235</v>
      </c>
      <c r="BN16" s="44">
        <v>110.551159217144</v>
      </c>
      <c r="BO16" s="44">
        <v>117.715831924632</v>
      </c>
      <c r="BP16" s="44">
        <v>123.194251252344</v>
      </c>
      <c r="BQ16" s="44">
        <v>109.640966622642</v>
      </c>
      <c r="BR16" s="44">
        <v>110.044304910031</v>
      </c>
      <c r="BS16" s="44">
        <v>84.580433644227099</v>
      </c>
      <c r="BT16" s="44">
        <v>111.831616109121</v>
      </c>
      <c r="BU16" s="44">
        <v>141.17207315564301</v>
      </c>
      <c r="BV16" s="44">
        <v>132.57349051907599</v>
      </c>
      <c r="BW16" s="44">
        <v>127.101153474246</v>
      </c>
      <c r="BX16" s="44">
        <v>135.04233178613899</v>
      </c>
      <c r="BY16" s="44">
        <v>134.07533598398501</v>
      </c>
      <c r="BZ16" s="44">
        <v>115.28003420571901</v>
      </c>
      <c r="CA16" s="44">
        <v>122.401362649302</v>
      </c>
      <c r="CB16" s="44">
        <v>130.85680168511399</v>
      </c>
      <c r="CC16" s="44">
        <v>115.985594270242</v>
      </c>
      <c r="CD16" s="44">
        <v>120.117933016232</v>
      </c>
      <c r="CE16" s="44">
        <v>135.189602648544</v>
      </c>
      <c r="CF16" s="44">
        <v>130.54123758682701</v>
      </c>
      <c r="CG16" s="44">
        <v>150.20756684121599</v>
      </c>
      <c r="CH16" s="44">
        <v>131.37186455783399</v>
      </c>
      <c r="CI16" s="44">
        <v>133.10249241144999</v>
      </c>
      <c r="CJ16" s="44">
        <v>147.46813451815501</v>
      </c>
      <c r="CK16" s="44">
        <v>150.38951276430899</v>
      </c>
      <c r="CL16" s="44">
        <v>134.23498186150101</v>
      </c>
      <c r="CM16" s="44">
        <v>143.659689805157</v>
      </c>
      <c r="CN16" s="44">
        <v>145.06242538906699</v>
      </c>
      <c r="CO16" s="44">
        <v>134.660435619445</v>
      </c>
      <c r="CP16" s="44">
        <v>146.98481609197</v>
      </c>
      <c r="CQ16" s="44">
        <v>149.82949440104801</v>
      </c>
      <c r="CR16" s="44">
        <v>142.181440514043</v>
      </c>
      <c r="CS16" s="44">
        <v>164.78199826969799</v>
      </c>
      <c r="CT16" s="44">
        <v>145.63509602725901</v>
      </c>
      <c r="CU16" s="44">
        <v>147.16963960299299</v>
      </c>
      <c r="CV16" s="44">
        <v>161.468494980874</v>
      </c>
      <c r="CW16" s="44">
        <v>157.212297732629</v>
      </c>
      <c r="CX16" s="44">
        <v>139.337904319231</v>
      </c>
      <c r="CY16" s="44">
        <v>146.37964633559099</v>
      </c>
      <c r="CZ16" s="44">
        <v>141.05532290785601</v>
      </c>
      <c r="DA16" s="44">
        <v>136.97762353629099</v>
      </c>
      <c r="DB16" s="44">
        <v>147.29989510661801</v>
      </c>
      <c r="DC16" s="44">
        <v>142.07626152333299</v>
      </c>
      <c r="DD16" s="44">
        <v>152.96350176615999</v>
      </c>
      <c r="DE16" s="44">
        <v>164.24488027164799</v>
      </c>
      <c r="DF16" s="44">
        <v>146.59193680806101</v>
      </c>
      <c r="DG16" s="44">
        <v>147.79984069877699</v>
      </c>
      <c r="DH16" s="44">
        <v>160.955660281436</v>
      </c>
      <c r="DI16" s="44">
        <v>153.343505344107</v>
      </c>
      <c r="DJ16" s="44">
        <v>137.871191680511</v>
      </c>
      <c r="DK16" s="44">
        <v>135.294805361557</v>
      </c>
      <c r="DL16" s="44">
        <v>143.07931954092001</v>
      </c>
      <c r="DM16" s="44">
        <v>133.966497505001</v>
      </c>
      <c r="DN16" s="44">
        <v>142.85216407236101</v>
      </c>
      <c r="DO16" s="44">
        <v>139.65752973665099</v>
      </c>
      <c r="DP16" s="44">
        <v>154.52806906290201</v>
      </c>
      <c r="DQ16" s="44">
        <v>155.59808702908401</v>
      </c>
      <c r="DR16" s="44">
        <v>151.18926640906599</v>
      </c>
      <c r="DS16" s="44">
        <v>149.62335312978601</v>
      </c>
      <c r="DT16" s="44">
        <v>161.993400806453</v>
      </c>
      <c r="DU16" s="44">
        <v>159.87423524733799</v>
      </c>
      <c r="DV16" s="44">
        <v>139.398102026902</v>
      </c>
      <c r="DW16" s="44">
        <v>141.539031067248</v>
      </c>
      <c r="DX16" s="44">
        <v>150.319509800248</v>
      </c>
      <c r="DY16" s="44">
        <v>141.13789266545999</v>
      </c>
      <c r="DZ16" s="44">
        <v>147.04179577185101</v>
      </c>
      <c r="EA16" s="44">
        <v>145.16917680856301</v>
      </c>
      <c r="EB16" s="44">
        <v>159.14175740498001</v>
      </c>
      <c r="EC16" s="44">
        <v>166.634066133543</v>
      </c>
      <c r="ED16" s="44">
        <v>161.54361110190001</v>
      </c>
      <c r="EE16" s="44">
        <v>160.673450003862</v>
      </c>
      <c r="EF16" s="44">
        <v>179.923692891277</v>
      </c>
      <c r="EG16" s="44">
        <v>174.72147692939799</v>
      </c>
      <c r="EH16" s="44">
        <v>158.826193362429</v>
      </c>
      <c r="EI16" s="44">
        <v>158.81623292991401</v>
      </c>
      <c r="EJ16" s="44">
        <v>94.593126015453393</v>
      </c>
      <c r="EK16" s="44">
        <v>102.034524933079</v>
      </c>
      <c r="EL16" s="44">
        <v>102.44527644940101</v>
      </c>
      <c r="EM16" s="44">
        <v>100.927072602067</v>
      </c>
      <c r="EN16" s="44">
        <v>98.616066279360098</v>
      </c>
      <c r="EO16" s="44">
        <v>108.685246971303</v>
      </c>
      <c r="EP16" s="44">
        <v>108.231221412118</v>
      </c>
      <c r="EQ16" s="44">
        <v>107.672734430953</v>
      </c>
      <c r="ER16" s="44">
        <v>107.193221449201</v>
      </c>
      <c r="ES16" s="44">
        <v>117.18034155748499</v>
      </c>
      <c r="ET16" s="44">
        <v>115.439222962342</v>
      </c>
      <c r="EU16" s="44">
        <v>110.346180384912</v>
      </c>
      <c r="EV16" s="44">
        <v>109.782987126218</v>
      </c>
      <c r="EW16" s="44">
        <v>119.920102439576</v>
      </c>
      <c r="EX16" s="44">
        <v>118.493514141376</v>
      </c>
      <c r="EY16" s="44">
        <v>113.96170488288701</v>
      </c>
      <c r="EZ16" s="44">
        <v>115.572772269528</v>
      </c>
      <c r="FA16" s="44">
        <v>122.837101716006</v>
      </c>
      <c r="FB16" s="44">
        <v>120.911790506781</v>
      </c>
      <c r="FC16" s="44">
        <v>118.49579752100399</v>
      </c>
      <c r="FD16" s="44">
        <v>114.29317426167199</v>
      </c>
      <c r="FE16" s="44">
        <v>112.528040969664</v>
      </c>
      <c r="FF16" s="44">
        <v>131.57232525981999</v>
      </c>
      <c r="FG16" s="44">
        <v>123.918910946335</v>
      </c>
      <c r="FH16" s="44">
        <v>122.320109657196</v>
      </c>
      <c r="FI16" s="44">
        <v>138.646135692196</v>
      </c>
      <c r="FJ16" s="44">
        <v>137.314163829146</v>
      </c>
      <c r="FK16" s="44">
        <v>142.761394810322</v>
      </c>
      <c r="FL16" s="44">
        <v>142.23589236682699</v>
      </c>
      <c r="FM16" s="44">
        <v>152.264311061596</v>
      </c>
      <c r="FN16" s="44">
        <v>151.42441020370899</v>
      </c>
      <c r="FO16" s="44">
        <v>147.64328279581699</v>
      </c>
      <c r="FP16" s="44">
        <v>141.77761385025499</v>
      </c>
      <c r="FQ16" s="44">
        <v>153.09488118704701</v>
      </c>
      <c r="FR16" s="44">
        <v>151.78247926275799</v>
      </c>
      <c r="FS16" s="44">
        <v>142.169834128725</v>
      </c>
      <c r="FT16" s="44">
        <v>139.965993706094</v>
      </c>
      <c r="FU16" s="44">
        <v>149.92789527621201</v>
      </c>
      <c r="FV16" s="44">
        <v>154.26867344843501</v>
      </c>
      <c r="FW16" s="44">
        <v>146.937122780496</v>
      </c>
      <c r="FX16" s="44">
        <v>146.16639941252001</v>
      </c>
      <c r="FY16" s="44">
        <v>156.981666782362</v>
      </c>
      <c r="FZ16" s="44">
        <v>167.38025133234601</v>
      </c>
      <c r="GA16" s="44">
        <v>164.121301073914</v>
      </c>
      <c r="GB16" s="429">
        <v>100.00000000000001</v>
      </c>
      <c r="GC16" s="429">
        <v>105.80131727343344</v>
      </c>
      <c r="GD16" s="429">
        <v>112.53974158848494</v>
      </c>
      <c r="GE16" s="429">
        <v>115.53957714751425</v>
      </c>
      <c r="GF16" s="429">
        <v>119.45436550332977</v>
      </c>
      <c r="GG16" s="429">
        <v>120.57811285937292</v>
      </c>
      <c r="GH16" s="429">
        <v>135.26045099721509</v>
      </c>
      <c r="GI16" s="429">
        <v>148.39197410698731</v>
      </c>
      <c r="GJ16" s="429">
        <v>147.20620210719622</v>
      </c>
      <c r="GK16" s="429">
        <v>147.77492130280936</v>
      </c>
      <c r="GL16" s="429">
        <v>158.66240465028542</v>
      </c>
      <c r="GM16" s="44">
        <v>100</v>
      </c>
      <c r="GN16" s="44">
        <v>105.801317273433</v>
      </c>
      <c r="GO16" s="44">
        <v>112.539741588485</v>
      </c>
      <c r="GP16" s="44">
        <v>115.539577147514</v>
      </c>
      <c r="GQ16" s="44">
        <v>119.45436550333</v>
      </c>
      <c r="GR16" s="44">
        <v>120.57811285937299</v>
      </c>
      <c r="GS16" s="44">
        <v>135.260450997215</v>
      </c>
      <c r="GT16" s="44">
        <v>148.39197410698699</v>
      </c>
      <c r="GU16" s="44">
        <v>147.20620210719599</v>
      </c>
      <c r="GV16" s="44">
        <v>147.77492130280899</v>
      </c>
      <c r="GW16" s="44">
        <v>158.662404650285</v>
      </c>
      <c r="GX16" s="50"/>
      <c r="GY16" s="51" t="s">
        <v>723</v>
      </c>
    </row>
    <row r="17" spans="1:207" s="7" customFormat="1" ht="18" customHeight="1">
      <c r="A17" s="383"/>
      <c r="B17" s="6"/>
      <c r="C17" s="363" t="s">
        <v>882</v>
      </c>
      <c r="D17" s="24">
        <v>2.1448012757098498</v>
      </c>
      <c r="E17" s="25">
        <v>28</v>
      </c>
      <c r="F17" s="34"/>
      <c r="G17" s="34" t="s">
        <v>724</v>
      </c>
      <c r="H17" s="44">
        <v>96.445222903890993</v>
      </c>
      <c r="I17" s="44">
        <v>90.204551194179004</v>
      </c>
      <c r="J17" s="44">
        <v>109.132321792401</v>
      </c>
      <c r="K17" s="44">
        <v>116.499258566623</v>
      </c>
      <c r="L17" s="44">
        <v>114.148267807633</v>
      </c>
      <c r="M17" s="44">
        <v>104.420633005724</v>
      </c>
      <c r="N17" s="44">
        <v>106.14551618033801</v>
      </c>
      <c r="O17" s="44">
        <v>106.662791474088</v>
      </c>
      <c r="P17" s="44">
        <v>89.977539417198201</v>
      </c>
      <c r="Q17" s="44">
        <v>84.467451519047202</v>
      </c>
      <c r="R17" s="44">
        <v>88.166004081849195</v>
      </c>
      <c r="S17" s="44">
        <v>93.730442057027503</v>
      </c>
      <c r="T17" s="44">
        <v>97.605188925610094</v>
      </c>
      <c r="U17" s="44">
        <v>97.219108987302405</v>
      </c>
      <c r="V17" s="44">
        <v>112.76217943408901</v>
      </c>
      <c r="W17" s="44">
        <v>118.29306108959</v>
      </c>
      <c r="X17" s="44">
        <v>118.685771477253</v>
      </c>
      <c r="Y17" s="44">
        <v>112.25534282750201</v>
      </c>
      <c r="Z17" s="44">
        <v>110.40978145398</v>
      </c>
      <c r="AA17" s="44">
        <v>115.635920614916</v>
      </c>
      <c r="AB17" s="44">
        <v>96.407361195464105</v>
      </c>
      <c r="AC17" s="44">
        <v>91.512588859746799</v>
      </c>
      <c r="AD17" s="44">
        <v>95.889069184114206</v>
      </c>
      <c r="AE17" s="44">
        <v>99.471080859069204</v>
      </c>
      <c r="AF17" s="44">
        <v>103.42948713560899</v>
      </c>
      <c r="AG17" s="44">
        <v>107.053206638238</v>
      </c>
      <c r="AH17" s="44">
        <v>120.09841448439199</v>
      </c>
      <c r="AI17" s="44">
        <v>124.581381114518</v>
      </c>
      <c r="AJ17" s="44">
        <v>123.760936587386</v>
      </c>
      <c r="AK17" s="44">
        <v>114.355616547304</v>
      </c>
      <c r="AL17" s="44">
        <v>121.42586908946301</v>
      </c>
      <c r="AM17" s="44">
        <v>123.665644034282</v>
      </c>
      <c r="AN17" s="44">
        <v>104.329595197215</v>
      </c>
      <c r="AO17" s="44">
        <v>100.070151146404</v>
      </c>
      <c r="AP17" s="44">
        <v>103.32415605569101</v>
      </c>
      <c r="AQ17" s="44">
        <v>103.79274528196299</v>
      </c>
      <c r="AR17" s="44">
        <v>109.983697497325</v>
      </c>
      <c r="AS17" s="44">
        <v>112.568868423987</v>
      </c>
      <c r="AT17" s="44">
        <v>126.62965305342399</v>
      </c>
      <c r="AU17" s="44">
        <v>131.79438256437501</v>
      </c>
      <c r="AV17" s="44">
        <v>128.86278031494399</v>
      </c>
      <c r="AW17" s="44">
        <v>121.988149914858</v>
      </c>
      <c r="AX17" s="44">
        <v>124.841844522567</v>
      </c>
      <c r="AY17" s="44">
        <v>123.736687042226</v>
      </c>
      <c r="AZ17" s="44">
        <v>106.91520810382499</v>
      </c>
      <c r="BA17" s="44">
        <v>104.61853341104</v>
      </c>
      <c r="BB17" s="44">
        <v>107.382665238429</v>
      </c>
      <c r="BC17" s="44">
        <v>108.812361696767</v>
      </c>
      <c r="BD17" s="44">
        <v>113.12319777272501</v>
      </c>
      <c r="BE17" s="44">
        <v>115.039984036437</v>
      </c>
      <c r="BF17" s="44">
        <v>128.32373764260601</v>
      </c>
      <c r="BG17" s="44">
        <v>135.75773021016599</v>
      </c>
      <c r="BH17" s="44">
        <v>133.09278415505099</v>
      </c>
      <c r="BI17" s="44">
        <v>125.08411878806599</v>
      </c>
      <c r="BJ17" s="44">
        <v>130.83069217289199</v>
      </c>
      <c r="BK17" s="44">
        <v>130.11504224939799</v>
      </c>
      <c r="BL17" s="44">
        <v>110.79542085240401</v>
      </c>
      <c r="BM17" s="44">
        <v>107.791615893596</v>
      </c>
      <c r="BN17" s="44">
        <v>113.806442519927</v>
      </c>
      <c r="BO17" s="44">
        <v>113.37747139883</v>
      </c>
      <c r="BP17" s="44">
        <v>117.463116109523</v>
      </c>
      <c r="BQ17" s="44">
        <v>121.623190606877</v>
      </c>
      <c r="BR17" s="44">
        <v>117.413933639362</v>
      </c>
      <c r="BS17" s="44">
        <v>101.62325249542999</v>
      </c>
      <c r="BT17" s="44">
        <v>132.50992552241701</v>
      </c>
      <c r="BU17" s="44">
        <v>149.669397505212</v>
      </c>
      <c r="BV17" s="44">
        <v>142.93256064589499</v>
      </c>
      <c r="BW17" s="44">
        <v>130.29798404508401</v>
      </c>
      <c r="BX17" s="44">
        <v>115.247019161735</v>
      </c>
      <c r="BY17" s="44">
        <v>111.984725036092</v>
      </c>
      <c r="BZ17" s="44">
        <v>116.540984413389</v>
      </c>
      <c r="CA17" s="44">
        <v>116.367633638714</v>
      </c>
      <c r="CB17" s="44">
        <v>119.684129713133</v>
      </c>
      <c r="CC17" s="44">
        <v>124.49840118350799</v>
      </c>
      <c r="CD17" s="44">
        <v>130.150320544604</v>
      </c>
      <c r="CE17" s="44">
        <v>148.837667859622</v>
      </c>
      <c r="CF17" s="44">
        <v>147.42706413814699</v>
      </c>
      <c r="CG17" s="44">
        <v>157.52975095520301</v>
      </c>
      <c r="CH17" s="44">
        <v>138.01472395299001</v>
      </c>
      <c r="CI17" s="44">
        <v>147.29821269465799</v>
      </c>
      <c r="CJ17" s="44">
        <v>131.17994891799401</v>
      </c>
      <c r="CK17" s="44">
        <v>131.619446600251</v>
      </c>
      <c r="CL17" s="44">
        <v>138.26762286567501</v>
      </c>
      <c r="CM17" s="44">
        <v>130.45095178248999</v>
      </c>
      <c r="CN17" s="44">
        <v>126.973419240665</v>
      </c>
      <c r="CO17" s="44">
        <v>129.859417590449</v>
      </c>
      <c r="CP17" s="44">
        <v>133.71976092792099</v>
      </c>
      <c r="CQ17" s="44">
        <v>153.58750013774701</v>
      </c>
      <c r="CR17" s="44">
        <v>151.180639106721</v>
      </c>
      <c r="CS17" s="44">
        <v>168.40870487214499</v>
      </c>
      <c r="CT17" s="44">
        <v>159.83372445152</v>
      </c>
      <c r="CU17" s="44">
        <v>168.85575708283</v>
      </c>
      <c r="CV17" s="44">
        <v>148.10040603467399</v>
      </c>
      <c r="CW17" s="44">
        <v>132.13098353807601</v>
      </c>
      <c r="CX17" s="44">
        <v>144.15042181186899</v>
      </c>
      <c r="CY17" s="44">
        <v>143.85412185305699</v>
      </c>
      <c r="CZ17" s="44">
        <v>128.63462591430701</v>
      </c>
      <c r="DA17" s="44">
        <v>133.11747602768099</v>
      </c>
      <c r="DB17" s="44">
        <v>143.46098295781499</v>
      </c>
      <c r="DC17" s="44">
        <v>148.88237200422799</v>
      </c>
      <c r="DD17" s="44">
        <v>160.577000352867</v>
      </c>
      <c r="DE17" s="44">
        <v>163.28829769707599</v>
      </c>
      <c r="DF17" s="44">
        <v>153.547202009172</v>
      </c>
      <c r="DG17" s="44">
        <v>160.82384834669799</v>
      </c>
      <c r="DH17" s="44">
        <v>140.84139224520899</v>
      </c>
      <c r="DI17" s="44">
        <v>129.79409973704199</v>
      </c>
      <c r="DJ17" s="44">
        <v>149.16325207253101</v>
      </c>
      <c r="DK17" s="44">
        <v>141.531270041016</v>
      </c>
      <c r="DL17" s="44">
        <v>133.86868612355801</v>
      </c>
      <c r="DM17" s="44">
        <v>137.012404423871</v>
      </c>
      <c r="DN17" s="44">
        <v>145.66819309443599</v>
      </c>
      <c r="DO17" s="44">
        <v>155.84964440867901</v>
      </c>
      <c r="DP17" s="44">
        <v>164.53006774650899</v>
      </c>
      <c r="DQ17" s="44">
        <v>169.76840165662099</v>
      </c>
      <c r="DR17" s="44">
        <v>163.59106027741799</v>
      </c>
      <c r="DS17" s="44">
        <v>164.13958961346299</v>
      </c>
      <c r="DT17" s="44">
        <v>141.45991506903101</v>
      </c>
      <c r="DU17" s="44">
        <v>133.33942834395901</v>
      </c>
      <c r="DV17" s="44">
        <v>159.616393416031</v>
      </c>
      <c r="DW17" s="44">
        <v>153.258048665258</v>
      </c>
      <c r="DX17" s="44">
        <v>139.19134328015301</v>
      </c>
      <c r="DY17" s="44">
        <v>148.507237200291</v>
      </c>
      <c r="DZ17" s="44">
        <v>155.01668877947401</v>
      </c>
      <c r="EA17" s="44">
        <v>167.46924852789499</v>
      </c>
      <c r="EB17" s="44">
        <v>173.85021824658199</v>
      </c>
      <c r="EC17" s="44">
        <v>185.478087770071</v>
      </c>
      <c r="ED17" s="44">
        <v>180.304311969032</v>
      </c>
      <c r="EE17" s="44">
        <v>173.00152105828201</v>
      </c>
      <c r="EF17" s="44">
        <v>155.033490833087</v>
      </c>
      <c r="EG17" s="44">
        <v>148.46862671175401</v>
      </c>
      <c r="EH17" s="44">
        <v>173.946562689453</v>
      </c>
      <c r="EI17" s="44">
        <v>168.98312898425999</v>
      </c>
      <c r="EJ17" s="44">
        <v>98.594031963490295</v>
      </c>
      <c r="EK17" s="44">
        <v>111.689386459993</v>
      </c>
      <c r="EL17" s="44">
        <v>100.92861569054099</v>
      </c>
      <c r="EM17" s="44">
        <v>88.7879658859746</v>
      </c>
      <c r="EN17" s="44">
        <v>102.528825782334</v>
      </c>
      <c r="EO17" s="44">
        <v>116.41139179811501</v>
      </c>
      <c r="EP17" s="44">
        <v>107.48435442145301</v>
      </c>
      <c r="EQ17" s="44">
        <v>95.624246300976694</v>
      </c>
      <c r="ER17" s="44">
        <v>110.19370275274601</v>
      </c>
      <c r="ES17" s="44">
        <v>120.89931141640299</v>
      </c>
      <c r="ET17" s="44">
        <v>116.473702773653</v>
      </c>
      <c r="EU17" s="44">
        <v>102.395684161353</v>
      </c>
      <c r="EV17" s="44">
        <v>116.39407299157899</v>
      </c>
      <c r="EW17" s="44">
        <v>127.548437598059</v>
      </c>
      <c r="EX17" s="44">
        <v>118.497913222873</v>
      </c>
      <c r="EY17" s="44">
        <v>106.937853448745</v>
      </c>
      <c r="EZ17" s="44">
        <v>118.82897315058899</v>
      </c>
      <c r="FA17" s="44">
        <v>131.311544384428</v>
      </c>
      <c r="FB17" s="44">
        <v>123.91371842489799</v>
      </c>
      <c r="FC17" s="44">
        <v>111.658509937451</v>
      </c>
      <c r="FD17" s="44">
        <v>118.833413451921</v>
      </c>
      <c r="FE17" s="44">
        <v>127.93419184102</v>
      </c>
      <c r="FF17" s="44">
        <v>129.49252128423799</v>
      </c>
      <c r="FG17" s="44">
        <v>114.96444769606499</v>
      </c>
      <c r="FH17" s="44">
        <v>124.777617147082</v>
      </c>
      <c r="FI17" s="44">
        <v>151.26482765099101</v>
      </c>
      <c r="FJ17" s="44">
        <v>138.83096185521401</v>
      </c>
      <c r="FK17" s="44">
        <v>133.44600708280501</v>
      </c>
      <c r="FL17" s="44">
        <v>130.184199253012</v>
      </c>
      <c r="FM17" s="44">
        <v>157.72561470553799</v>
      </c>
      <c r="FN17" s="44">
        <v>158.92996252300799</v>
      </c>
      <c r="FO17" s="44">
        <v>140.04517573433401</v>
      </c>
      <c r="FP17" s="44">
        <v>135.071028299934</v>
      </c>
      <c r="FQ17" s="44">
        <v>157.58255668472401</v>
      </c>
      <c r="FR17" s="44">
        <v>151.73748086702599</v>
      </c>
      <c r="FS17" s="44">
        <v>140.162873950196</v>
      </c>
      <c r="FT17" s="44">
        <v>138.84976121395499</v>
      </c>
      <c r="FU17" s="44">
        <v>163.38270460393599</v>
      </c>
      <c r="FV17" s="44">
        <v>156.39685498663701</v>
      </c>
      <c r="FW17" s="44">
        <v>148.73795680841599</v>
      </c>
      <c r="FX17" s="44">
        <v>147.57175641997301</v>
      </c>
      <c r="FY17" s="44">
        <v>175.599184848183</v>
      </c>
      <c r="FZ17" s="44">
        <v>169.4464412868</v>
      </c>
      <c r="GA17" s="44">
        <v>163.799439461822</v>
      </c>
      <c r="GB17" s="429">
        <v>99.999999999999901</v>
      </c>
      <c r="GC17" s="429">
        <v>105.51220457571974</v>
      </c>
      <c r="GD17" s="429">
        <v>112.49060027603873</v>
      </c>
      <c r="GE17" s="429">
        <v>117.34456931531393</v>
      </c>
      <c r="GF17" s="429">
        <v>121.42818647434149</v>
      </c>
      <c r="GG17" s="429">
        <v>122.80614356831084</v>
      </c>
      <c r="GH17" s="429">
        <v>137.07985343402291</v>
      </c>
      <c r="GI17" s="429">
        <v>146.72123805397283</v>
      </c>
      <c r="GJ17" s="429">
        <v>146.13848495047014</v>
      </c>
      <c r="GK17" s="429">
        <v>151.84181940323617</v>
      </c>
      <c r="GL17" s="429">
        <v>164.10420550419448</v>
      </c>
      <c r="GM17" s="44">
        <v>99.999999999999901</v>
      </c>
      <c r="GN17" s="44">
        <v>105.51220457572001</v>
      </c>
      <c r="GO17" s="44">
        <v>112.490600276039</v>
      </c>
      <c r="GP17" s="44">
        <v>117.344569315314</v>
      </c>
      <c r="GQ17" s="44">
        <v>121.428186474341</v>
      </c>
      <c r="GR17" s="44">
        <v>122.806143568311</v>
      </c>
      <c r="GS17" s="44">
        <v>137.07985343402299</v>
      </c>
      <c r="GT17" s="44">
        <v>146.721238053973</v>
      </c>
      <c r="GU17" s="44">
        <v>146.13848495047</v>
      </c>
      <c r="GV17" s="44">
        <v>151.841819403236</v>
      </c>
      <c r="GW17" s="44">
        <v>164.104205504194</v>
      </c>
      <c r="GX17" s="50"/>
      <c r="GY17" s="51" t="s">
        <v>725</v>
      </c>
    </row>
    <row r="18" spans="1:207" s="7" customFormat="1" ht="18" customHeight="1">
      <c r="A18" s="383"/>
      <c r="B18" s="6"/>
      <c r="C18" s="363" t="s">
        <v>883</v>
      </c>
      <c r="D18" s="24">
        <v>1.0428349407836</v>
      </c>
      <c r="E18" s="25">
        <v>31</v>
      </c>
      <c r="F18" s="34"/>
      <c r="G18" s="34" t="s">
        <v>376</v>
      </c>
      <c r="H18" s="44">
        <v>95.632694701036201</v>
      </c>
      <c r="I18" s="44">
        <v>98.911096353542206</v>
      </c>
      <c r="J18" s="44">
        <v>99.531425817557604</v>
      </c>
      <c r="K18" s="44">
        <v>85.323852697536594</v>
      </c>
      <c r="L18" s="44">
        <v>102.128866835404</v>
      </c>
      <c r="M18" s="44">
        <v>96.127255552278399</v>
      </c>
      <c r="N18" s="44">
        <v>95.2193800478139</v>
      </c>
      <c r="O18" s="44">
        <v>98.328843014864304</v>
      </c>
      <c r="P18" s="44">
        <v>99.822099431326805</v>
      </c>
      <c r="Q18" s="44">
        <v>112.20890814568401</v>
      </c>
      <c r="R18" s="44">
        <v>111.03340740399599</v>
      </c>
      <c r="S18" s="44">
        <v>105.766644128441</v>
      </c>
      <c r="T18" s="44">
        <v>103.75473594394001</v>
      </c>
      <c r="U18" s="44">
        <v>108.41532723200601</v>
      </c>
      <c r="V18" s="44">
        <v>110.52316505810801</v>
      </c>
      <c r="W18" s="44">
        <v>93.636906232806197</v>
      </c>
      <c r="X18" s="44">
        <v>109.199442255295</v>
      </c>
      <c r="Y18" s="44">
        <v>108.26990665808999</v>
      </c>
      <c r="Z18" s="44">
        <v>106.10156703818301</v>
      </c>
      <c r="AA18" s="44">
        <v>111.10724818623299</v>
      </c>
      <c r="AB18" s="44">
        <v>108.886941521293</v>
      </c>
      <c r="AC18" s="44">
        <v>118.28371633508699</v>
      </c>
      <c r="AD18" s="44">
        <v>124.703907612425</v>
      </c>
      <c r="AE18" s="44">
        <v>117.10149947067499</v>
      </c>
      <c r="AF18" s="44">
        <v>118.185432293774</v>
      </c>
      <c r="AG18" s="44">
        <v>119.15371565914199</v>
      </c>
      <c r="AH18" s="44">
        <v>125.694368228868</v>
      </c>
      <c r="AI18" s="44">
        <v>102.27716026297</v>
      </c>
      <c r="AJ18" s="44">
        <v>119.29249312432501</v>
      </c>
      <c r="AK18" s="44">
        <v>114.993619179654</v>
      </c>
      <c r="AL18" s="44">
        <v>115.106634601998</v>
      </c>
      <c r="AM18" s="44">
        <v>120.525511578143</v>
      </c>
      <c r="AN18" s="44">
        <v>115.419392616254</v>
      </c>
      <c r="AO18" s="44">
        <v>118.529201399944</v>
      </c>
      <c r="AP18" s="44">
        <v>119.173173142633</v>
      </c>
      <c r="AQ18" s="44">
        <v>112.250459777069</v>
      </c>
      <c r="AR18" s="44">
        <v>122.645224788174</v>
      </c>
      <c r="AS18" s="44">
        <v>119.76787999590201</v>
      </c>
      <c r="AT18" s="44">
        <v>128.66516060930101</v>
      </c>
      <c r="AU18" s="44">
        <v>105.94030396068101</v>
      </c>
      <c r="AV18" s="44">
        <v>117.388450195749</v>
      </c>
      <c r="AW18" s="44">
        <v>120.86028297617599</v>
      </c>
      <c r="AX18" s="44">
        <v>122.050216921992</v>
      </c>
      <c r="AY18" s="44">
        <v>127.194065271317</v>
      </c>
      <c r="AZ18" s="44">
        <v>129.249980569315</v>
      </c>
      <c r="BA18" s="44">
        <v>128.68056288656001</v>
      </c>
      <c r="BB18" s="44">
        <v>121.67601362858601</v>
      </c>
      <c r="BC18" s="44">
        <v>121.54894310335899</v>
      </c>
      <c r="BD18" s="44">
        <v>133.53970094138401</v>
      </c>
      <c r="BE18" s="44">
        <v>128.35023452648099</v>
      </c>
      <c r="BF18" s="44">
        <v>138.98574461824799</v>
      </c>
      <c r="BG18" s="44">
        <v>114.966124436507</v>
      </c>
      <c r="BH18" s="44">
        <v>128.89525082757399</v>
      </c>
      <c r="BI18" s="44">
        <v>128.622704744316</v>
      </c>
      <c r="BJ18" s="44">
        <v>130.222367336112</v>
      </c>
      <c r="BK18" s="44">
        <v>136.47339241066601</v>
      </c>
      <c r="BL18" s="44">
        <v>138.258360750549</v>
      </c>
      <c r="BM18" s="44">
        <v>139.56539012252099</v>
      </c>
      <c r="BN18" s="44">
        <v>132.68071663991299</v>
      </c>
      <c r="BO18" s="44">
        <v>133.617135546084</v>
      </c>
      <c r="BP18" s="44">
        <v>138.95362683280501</v>
      </c>
      <c r="BQ18" s="44">
        <v>137.34819705157199</v>
      </c>
      <c r="BR18" s="44">
        <v>128.62453150007801</v>
      </c>
      <c r="BS18" s="44">
        <v>11.148930939163799</v>
      </c>
      <c r="BT18" s="44">
        <v>63.737469340944301</v>
      </c>
      <c r="BU18" s="44">
        <v>151.89473966460099</v>
      </c>
      <c r="BV18" s="44">
        <v>137.250904949758</v>
      </c>
      <c r="BW18" s="44">
        <v>138.400878921936</v>
      </c>
      <c r="BX18" s="44">
        <v>145.04808502233499</v>
      </c>
      <c r="BY18" s="44">
        <v>145.53079609125001</v>
      </c>
      <c r="BZ18" s="44">
        <v>137.04590729519001</v>
      </c>
      <c r="CA18" s="44">
        <v>138.566639851492</v>
      </c>
      <c r="CB18" s="44">
        <v>144.491514129888</v>
      </c>
      <c r="CC18" s="44">
        <v>139.08343048408199</v>
      </c>
      <c r="CD18" s="44">
        <v>144.42088448729299</v>
      </c>
      <c r="CE18" s="44">
        <v>117.890948140593</v>
      </c>
      <c r="CF18" s="44">
        <v>115.344815560621</v>
      </c>
      <c r="CG18" s="44">
        <v>99.918871976544096</v>
      </c>
      <c r="CH18" s="44">
        <v>75.458659937830703</v>
      </c>
      <c r="CI18" s="44">
        <v>79.118494552014496</v>
      </c>
      <c r="CJ18" s="44">
        <v>102.086276373636</v>
      </c>
      <c r="CK18" s="44">
        <v>122.448289388455</v>
      </c>
      <c r="CL18" s="44">
        <v>138.99280573439</v>
      </c>
      <c r="CM18" s="44">
        <v>139.75114618987601</v>
      </c>
      <c r="CN18" s="44">
        <v>151.87655031224401</v>
      </c>
      <c r="CO18" s="44">
        <v>144.61359759702799</v>
      </c>
      <c r="CP18" s="44">
        <v>158.46464100675101</v>
      </c>
      <c r="CQ18" s="44">
        <v>137.60685861438199</v>
      </c>
      <c r="CR18" s="44">
        <v>126.399123772941</v>
      </c>
      <c r="CS18" s="44">
        <v>124.517625814136</v>
      </c>
      <c r="CT18" s="44">
        <v>114.837054523332</v>
      </c>
      <c r="CU18" s="44">
        <v>111.452851429714</v>
      </c>
      <c r="CV18" s="44">
        <v>112.79494507570701</v>
      </c>
      <c r="CW18" s="44">
        <v>114.22531427769999</v>
      </c>
      <c r="CX18" s="44">
        <v>128.86031952348199</v>
      </c>
      <c r="CY18" s="44">
        <v>128.14404489136501</v>
      </c>
      <c r="CZ18" s="44">
        <v>134.139871288054</v>
      </c>
      <c r="DA18" s="44">
        <v>132.98051493230699</v>
      </c>
      <c r="DB18" s="44">
        <v>136.475900578503</v>
      </c>
      <c r="DC18" s="44">
        <v>115.48507319776</v>
      </c>
      <c r="DD18" s="44">
        <v>126.675850756496</v>
      </c>
      <c r="DE18" s="44">
        <v>118.647945194907</v>
      </c>
      <c r="DF18" s="44">
        <v>110.32240505931399</v>
      </c>
      <c r="DG18" s="44">
        <v>107.60254961882499</v>
      </c>
      <c r="DH18" s="44">
        <v>105.896862500327</v>
      </c>
      <c r="DI18" s="44">
        <v>119.71623924197399</v>
      </c>
      <c r="DJ18" s="44">
        <v>135.50036596636099</v>
      </c>
      <c r="DK18" s="44">
        <v>138.99907395737699</v>
      </c>
      <c r="DL18" s="44">
        <v>148.42623416490699</v>
      </c>
      <c r="DM18" s="44">
        <v>141.81296595827101</v>
      </c>
      <c r="DN18" s="44">
        <v>153.704887621842</v>
      </c>
      <c r="DO18" s="44">
        <v>130.64317639521801</v>
      </c>
      <c r="DP18" s="44">
        <v>134.08678191580299</v>
      </c>
      <c r="DQ18" s="44">
        <v>123.813050860104</v>
      </c>
      <c r="DR18" s="44">
        <v>113.606045926207</v>
      </c>
      <c r="DS18" s="44">
        <v>115.460279255092</v>
      </c>
      <c r="DT18" s="44">
        <v>111.399807312634</v>
      </c>
      <c r="DU18" s="44">
        <v>125.264145855108</v>
      </c>
      <c r="DV18" s="44">
        <v>138.85384563990601</v>
      </c>
      <c r="DW18" s="44">
        <v>143.610037480589</v>
      </c>
      <c r="DX18" s="44">
        <v>148.25826414571</v>
      </c>
      <c r="DY18" s="44">
        <v>147.86262519673099</v>
      </c>
      <c r="DZ18" s="44">
        <v>159.79621442812399</v>
      </c>
      <c r="EA18" s="44">
        <v>137.47207518912199</v>
      </c>
      <c r="EB18" s="44">
        <v>141.824514789663</v>
      </c>
      <c r="EC18" s="44">
        <v>135.95418572441901</v>
      </c>
      <c r="ED18" s="44">
        <v>126.21322058736</v>
      </c>
      <c r="EE18" s="44">
        <v>124.39797718219801</v>
      </c>
      <c r="EF18" s="44">
        <v>120.356247773823</v>
      </c>
      <c r="EG18" s="44">
        <v>137.47129559202401</v>
      </c>
      <c r="EH18" s="44">
        <v>149.15931822936</v>
      </c>
      <c r="EI18" s="44">
        <v>150.30672331740499</v>
      </c>
      <c r="EJ18" s="44">
        <v>98.025072290712004</v>
      </c>
      <c r="EK18" s="44">
        <v>94.526658361739607</v>
      </c>
      <c r="EL18" s="44">
        <v>97.790107498001703</v>
      </c>
      <c r="EM18" s="44">
        <v>109.66965322604</v>
      </c>
      <c r="EN18" s="44">
        <v>107.56440941135099</v>
      </c>
      <c r="EO18" s="44">
        <v>103.70208504873</v>
      </c>
      <c r="EP18" s="44">
        <v>108.698585581903</v>
      </c>
      <c r="EQ18" s="44">
        <v>120.02970780606201</v>
      </c>
      <c r="ER18" s="44">
        <v>121.011172060595</v>
      </c>
      <c r="ES18" s="44">
        <v>112.18775752231601</v>
      </c>
      <c r="ET18" s="44">
        <v>117.01717959879799</v>
      </c>
      <c r="EU18" s="44">
        <v>116.650944773215</v>
      </c>
      <c r="EV18" s="44">
        <v>123.69275513112601</v>
      </c>
      <c r="EW18" s="44">
        <v>114.729679044202</v>
      </c>
      <c r="EX18" s="44">
        <v>126.16475425420801</v>
      </c>
      <c r="EY18" s="44">
        <v>123.968506539502</v>
      </c>
      <c r="EZ18" s="44">
        <v>133.625226695371</v>
      </c>
      <c r="FA18" s="44">
        <v>124.161360002799</v>
      </c>
      <c r="FB18" s="44">
        <v>134.98470683244199</v>
      </c>
      <c r="FC18" s="44">
        <v>135.28774743617299</v>
      </c>
      <c r="FD18" s="44">
        <v>134.97545179481801</v>
      </c>
      <c r="FE18" s="44">
        <v>75.593713314902999</v>
      </c>
      <c r="FF18" s="44">
        <v>140.23328963134301</v>
      </c>
      <c r="FG18" s="44">
        <v>140.381114412644</v>
      </c>
      <c r="FH18" s="44">
        <v>142.66527636708801</v>
      </c>
      <c r="FI18" s="44">
        <v>111.051545225919</v>
      </c>
      <c r="FJ18" s="44">
        <v>85.554476954493694</v>
      </c>
      <c r="FK18" s="44">
        <v>133.73074710424001</v>
      </c>
      <c r="FL18" s="44">
        <v>151.651596305341</v>
      </c>
      <c r="FM18" s="44">
        <v>129.50786940048599</v>
      </c>
      <c r="FN18" s="44">
        <v>113.02828367625099</v>
      </c>
      <c r="FO18" s="44">
        <v>123.743226230849</v>
      </c>
      <c r="FP18" s="44">
        <v>134.53209559962099</v>
      </c>
      <c r="FQ18" s="44">
        <v>120.26962304972101</v>
      </c>
      <c r="FR18" s="44">
        <v>107.940605726155</v>
      </c>
      <c r="FS18" s="44">
        <v>131.40522638857101</v>
      </c>
      <c r="FT18" s="44">
        <v>147.98136258167301</v>
      </c>
      <c r="FU18" s="44">
        <v>129.51433639037501</v>
      </c>
      <c r="FV18" s="44">
        <v>113.488710831311</v>
      </c>
      <c r="FW18" s="44">
        <v>135.90934299186799</v>
      </c>
      <c r="FX18" s="44">
        <v>151.972367923522</v>
      </c>
      <c r="FY18" s="44">
        <v>138.41692523440099</v>
      </c>
      <c r="FZ18" s="44">
        <v>123.655815181127</v>
      </c>
      <c r="GA18" s="44">
        <v>145.64577904626299</v>
      </c>
      <c r="GB18" s="429">
        <v>100.00287284412342</v>
      </c>
      <c r="GC18" s="429">
        <v>109.99869696201176</v>
      </c>
      <c r="GD18" s="429">
        <v>116.71676348873116</v>
      </c>
      <c r="GE18" s="429">
        <v>122.13892374225934</v>
      </c>
      <c r="GF18" s="429">
        <v>132.01476024169625</v>
      </c>
      <c r="GG18" s="429">
        <v>122.79589228842711</v>
      </c>
      <c r="GH18" s="429">
        <v>118.25051141293527</v>
      </c>
      <c r="GI18" s="429">
        <v>129.48274390323181</v>
      </c>
      <c r="GJ18" s="429">
        <v>123.53688769101707</v>
      </c>
      <c r="GK18" s="429">
        <v>131.72343819880675</v>
      </c>
      <c r="GL18" s="429">
        <v>139.92272184632824</v>
      </c>
      <c r="GM18" s="44">
        <v>100.002872844123</v>
      </c>
      <c r="GN18" s="44">
        <v>109.998696962012</v>
      </c>
      <c r="GO18" s="44">
        <v>116.716763488731</v>
      </c>
      <c r="GP18" s="44">
        <v>122.138923742259</v>
      </c>
      <c r="GQ18" s="44">
        <v>132.014760241696</v>
      </c>
      <c r="GR18" s="44">
        <v>122.795892288427</v>
      </c>
      <c r="GS18" s="44">
        <v>118.250511412935</v>
      </c>
      <c r="GT18" s="44">
        <v>129.48274390323201</v>
      </c>
      <c r="GU18" s="44">
        <v>123.536887691017</v>
      </c>
      <c r="GV18" s="44">
        <v>131.723438198807</v>
      </c>
      <c r="GW18" s="44">
        <v>139.92272184632799</v>
      </c>
      <c r="GX18" s="50"/>
      <c r="GY18" s="51" t="s">
        <v>414</v>
      </c>
    </row>
    <row r="19" spans="1:207" s="7" customFormat="1" ht="20.100000000000001" customHeight="1">
      <c r="A19" s="383"/>
      <c r="B19" s="365" t="s">
        <v>681</v>
      </c>
      <c r="C19" s="29"/>
      <c r="D19" s="30">
        <v>22.435520176024401</v>
      </c>
      <c r="E19" s="31"/>
      <c r="F19" s="480" t="s">
        <v>884</v>
      </c>
      <c r="G19" s="480"/>
      <c r="H19" s="43">
        <v>100.98968250875799</v>
      </c>
      <c r="I19" s="43">
        <v>92.339805724456198</v>
      </c>
      <c r="J19" s="43">
        <v>99.977080476604897</v>
      </c>
      <c r="K19" s="43">
        <v>100.708993005273</v>
      </c>
      <c r="L19" s="43">
        <v>98.939986434448102</v>
      </c>
      <c r="M19" s="43">
        <v>101.666196466447</v>
      </c>
      <c r="N19" s="43">
        <v>98.536602329592</v>
      </c>
      <c r="O19" s="43">
        <v>98.836301586905805</v>
      </c>
      <c r="P19" s="43">
        <v>101.739161715919</v>
      </c>
      <c r="Q19" s="43">
        <v>102.36430669902001</v>
      </c>
      <c r="R19" s="43">
        <v>100.171221888042</v>
      </c>
      <c r="S19" s="43">
        <v>103.730661164531</v>
      </c>
      <c r="T19" s="43">
        <v>105.68278477811801</v>
      </c>
      <c r="U19" s="43">
        <v>95.435997902287994</v>
      </c>
      <c r="V19" s="43">
        <v>102.679132253392</v>
      </c>
      <c r="W19" s="43">
        <v>101.16709152159601</v>
      </c>
      <c r="X19" s="43">
        <v>100.832068734212</v>
      </c>
      <c r="Y19" s="43">
        <v>105.517602536407</v>
      </c>
      <c r="Z19" s="43">
        <v>101.379713835058</v>
      </c>
      <c r="AA19" s="43">
        <v>102.97341144906601</v>
      </c>
      <c r="AB19" s="43">
        <v>104.266400684041</v>
      </c>
      <c r="AC19" s="43">
        <v>104.099528354298</v>
      </c>
      <c r="AD19" s="43">
        <v>104.227402341839</v>
      </c>
      <c r="AE19" s="43">
        <v>105.643954593432</v>
      </c>
      <c r="AF19" s="43">
        <v>110.271246452908</v>
      </c>
      <c r="AG19" s="43">
        <v>102.06708047624799</v>
      </c>
      <c r="AH19" s="43">
        <v>109.13010210658599</v>
      </c>
      <c r="AI19" s="43">
        <v>106.336570738888</v>
      </c>
      <c r="AJ19" s="43">
        <v>107.744526437408</v>
      </c>
      <c r="AK19" s="43">
        <v>108.120358077196</v>
      </c>
      <c r="AL19" s="43">
        <v>109.16567279931201</v>
      </c>
      <c r="AM19" s="43">
        <v>110.460406059112</v>
      </c>
      <c r="AN19" s="43">
        <v>109.31394328090801</v>
      </c>
      <c r="AO19" s="43">
        <v>108.070498413685</v>
      </c>
      <c r="AP19" s="43">
        <v>109.15393986775899</v>
      </c>
      <c r="AQ19" s="43">
        <v>109.565176573721</v>
      </c>
      <c r="AR19" s="43">
        <v>115.796754880275</v>
      </c>
      <c r="AS19" s="43">
        <v>104.620516031878</v>
      </c>
      <c r="AT19" s="43">
        <v>113.843539634248</v>
      </c>
      <c r="AU19" s="43">
        <v>112.456825052024</v>
      </c>
      <c r="AV19" s="43">
        <v>113.10791650890999</v>
      </c>
      <c r="AW19" s="43">
        <v>113.95356907076101</v>
      </c>
      <c r="AX19" s="43">
        <v>119.217984027149</v>
      </c>
      <c r="AY19" s="43">
        <v>117.186360374636</v>
      </c>
      <c r="AZ19" s="43">
        <v>113.96519347644001</v>
      </c>
      <c r="BA19" s="43">
        <v>114.651490664248</v>
      </c>
      <c r="BB19" s="43">
        <v>114.201707890557</v>
      </c>
      <c r="BC19" s="43">
        <v>115.473039862192</v>
      </c>
      <c r="BD19" s="43">
        <v>119.46265499033601</v>
      </c>
      <c r="BE19" s="43">
        <v>108.902770012668</v>
      </c>
      <c r="BF19" s="43">
        <v>119.732415804764</v>
      </c>
      <c r="BG19" s="43">
        <v>118.652433655035</v>
      </c>
      <c r="BH19" s="43">
        <v>119.17378348165499</v>
      </c>
      <c r="BI19" s="43">
        <v>119.80394893374999</v>
      </c>
      <c r="BJ19" s="43">
        <v>124.49959215957099</v>
      </c>
      <c r="BK19" s="43">
        <v>124.880850285585</v>
      </c>
      <c r="BL19" s="43">
        <v>121.353297918655</v>
      </c>
      <c r="BM19" s="43">
        <v>118.692987215153</v>
      </c>
      <c r="BN19" s="43">
        <v>119.888187854009</v>
      </c>
      <c r="BO19" s="43">
        <v>121.96614013558801</v>
      </c>
      <c r="BP19" s="43">
        <v>125.07284036881801</v>
      </c>
      <c r="BQ19" s="43">
        <v>116.12062692279601</v>
      </c>
      <c r="BR19" s="43">
        <v>110.223204889627</v>
      </c>
      <c r="BS19" s="43">
        <v>58.074496899715399</v>
      </c>
      <c r="BT19" s="43">
        <v>79.982506047464497</v>
      </c>
      <c r="BU19" s="43">
        <v>116.47195767673701</v>
      </c>
      <c r="BV19" s="43">
        <v>122.44090580106599</v>
      </c>
      <c r="BW19" s="43">
        <v>123.843259134308</v>
      </c>
      <c r="BX19" s="43">
        <v>123.094850103185</v>
      </c>
      <c r="BY19" s="43">
        <v>120.23217906731099</v>
      </c>
      <c r="BZ19" s="43">
        <v>120.97023115522001</v>
      </c>
      <c r="CA19" s="43">
        <v>125.60097577118999</v>
      </c>
      <c r="CB19" s="43">
        <v>126.903651789479</v>
      </c>
      <c r="CC19" s="43">
        <v>118.18074768781101</v>
      </c>
      <c r="CD19" s="43">
        <v>124.979820015836</v>
      </c>
      <c r="CE19" s="43">
        <v>122.50689117358201</v>
      </c>
      <c r="CF19" s="43">
        <v>112.82337769131399</v>
      </c>
      <c r="CG19" s="43">
        <v>92.195069998874601</v>
      </c>
      <c r="CH19" s="43">
        <v>92.159221303264005</v>
      </c>
      <c r="CI19" s="43">
        <v>106.734026031241</v>
      </c>
      <c r="CJ19" s="43">
        <v>120.755465810833</v>
      </c>
      <c r="CK19" s="43">
        <v>128.14371653959</v>
      </c>
      <c r="CL19" s="43">
        <v>131.66624088197901</v>
      </c>
      <c r="CM19" s="43">
        <v>132.82210122631301</v>
      </c>
      <c r="CN19" s="43">
        <v>135.732322101443</v>
      </c>
      <c r="CO19" s="43">
        <v>125.372155141043</v>
      </c>
      <c r="CP19" s="43">
        <v>131.37390963987599</v>
      </c>
      <c r="CQ19" s="43">
        <v>130.97118257973401</v>
      </c>
      <c r="CR19" s="43">
        <v>122.75256985240701</v>
      </c>
      <c r="CS19" s="43">
        <v>124.927522351115</v>
      </c>
      <c r="CT19" s="43">
        <v>120.650198633307</v>
      </c>
      <c r="CU19" s="43">
        <v>130.70707695564101</v>
      </c>
      <c r="CV19" s="43">
        <v>134.25194149755001</v>
      </c>
      <c r="CW19" s="43">
        <v>131.29173270536799</v>
      </c>
      <c r="CX19" s="43">
        <v>137.29689931465799</v>
      </c>
      <c r="CY19" s="43">
        <v>137.843527894213</v>
      </c>
      <c r="CZ19" s="43">
        <v>139.44577248717101</v>
      </c>
      <c r="DA19" s="43">
        <v>134.184148777991</v>
      </c>
      <c r="DB19" s="43">
        <v>138.002735045121</v>
      </c>
      <c r="DC19" s="43">
        <v>128.266900643269</v>
      </c>
      <c r="DD19" s="43">
        <v>135.112768989713</v>
      </c>
      <c r="DE19" s="43">
        <v>130.10079234634199</v>
      </c>
      <c r="DF19" s="43">
        <v>127.829867537906</v>
      </c>
      <c r="DG19" s="43">
        <v>136.18966442207699</v>
      </c>
      <c r="DH19" s="43">
        <v>142.09057159665201</v>
      </c>
      <c r="DI19" s="43">
        <v>140.074623094022</v>
      </c>
      <c r="DJ19" s="43">
        <v>145.20402790780801</v>
      </c>
      <c r="DK19" s="43">
        <v>143.640912824195</v>
      </c>
      <c r="DL19" s="43">
        <v>150.62186231312299</v>
      </c>
      <c r="DM19" s="43">
        <v>139.709340200247</v>
      </c>
      <c r="DN19" s="43">
        <v>142.31900835942301</v>
      </c>
      <c r="DO19" s="43">
        <v>140.49896392572899</v>
      </c>
      <c r="DP19" s="43">
        <v>143.79969821226999</v>
      </c>
      <c r="DQ19" s="43">
        <v>136.044132404744</v>
      </c>
      <c r="DR19" s="43">
        <v>137.450046841236</v>
      </c>
      <c r="DS19" s="43">
        <v>145.89660519264601</v>
      </c>
      <c r="DT19" s="43">
        <v>145.983545373396</v>
      </c>
      <c r="DU19" s="43">
        <v>144.69417182180601</v>
      </c>
      <c r="DV19" s="43">
        <v>148.421071327319</v>
      </c>
      <c r="DW19" s="43">
        <v>149.00513862742301</v>
      </c>
      <c r="DX19" s="43">
        <v>150.984014057227</v>
      </c>
      <c r="DY19" s="43">
        <v>143.721088845575</v>
      </c>
      <c r="DZ19" s="43">
        <v>145.610965073915</v>
      </c>
      <c r="EA19" s="43">
        <v>146.013426020124</v>
      </c>
      <c r="EB19" s="43">
        <v>147.46824731719099</v>
      </c>
      <c r="EC19" s="43">
        <v>142.950366630145</v>
      </c>
      <c r="ED19" s="43">
        <v>144.34570580086199</v>
      </c>
      <c r="EE19" s="43">
        <v>151.38484269302401</v>
      </c>
      <c r="EF19" s="43">
        <v>153.66730365234699</v>
      </c>
      <c r="EG19" s="43">
        <v>151.83048379044399</v>
      </c>
      <c r="EH19" s="43">
        <v>155.302496260341</v>
      </c>
      <c r="EI19" s="43">
        <v>156.821917614423</v>
      </c>
      <c r="EJ19" s="43">
        <v>97.768856236606396</v>
      </c>
      <c r="EK19" s="43">
        <v>100.438391968723</v>
      </c>
      <c r="EL19" s="43">
        <v>99.704021877472201</v>
      </c>
      <c r="EM19" s="43">
        <v>102.08872991719799</v>
      </c>
      <c r="EN19" s="43">
        <v>101.26597164459901</v>
      </c>
      <c r="EO19" s="43">
        <v>102.505587597405</v>
      </c>
      <c r="EP19" s="43">
        <v>102.87317532272201</v>
      </c>
      <c r="EQ19" s="43">
        <v>104.65696176319</v>
      </c>
      <c r="ER19" s="43">
        <v>107.156143011914</v>
      </c>
      <c r="ES19" s="43">
        <v>107.40048508449701</v>
      </c>
      <c r="ET19" s="43">
        <v>109.64667404644401</v>
      </c>
      <c r="EU19" s="43">
        <v>108.92987161838801</v>
      </c>
      <c r="EV19" s="43">
        <v>111.420270182134</v>
      </c>
      <c r="EW19" s="43">
        <v>113.17277021056501</v>
      </c>
      <c r="EX19" s="43">
        <v>116.789845959408</v>
      </c>
      <c r="EY19" s="43">
        <v>114.77541280566599</v>
      </c>
      <c r="EZ19" s="43">
        <v>116.03261360259</v>
      </c>
      <c r="FA19" s="43">
        <v>119.210055356813</v>
      </c>
      <c r="FB19" s="43">
        <v>123.577913454604</v>
      </c>
      <c r="FC19" s="43">
        <v>120.182438401583</v>
      </c>
      <c r="FD19" s="43">
        <v>117.13889072708</v>
      </c>
      <c r="FE19" s="43">
        <v>84.842986874639095</v>
      </c>
      <c r="FF19" s="43">
        <v>123.126338346186</v>
      </c>
      <c r="FG19" s="43">
        <v>122.267795331241</v>
      </c>
      <c r="FH19" s="43">
        <v>123.354739831042</v>
      </c>
      <c r="FI19" s="43">
        <v>109.17511295459001</v>
      </c>
      <c r="FJ19" s="43">
        <v>106.549571048446</v>
      </c>
      <c r="FK19" s="43">
        <v>130.87735288262701</v>
      </c>
      <c r="FL19" s="43">
        <v>130.826128960787</v>
      </c>
      <c r="FM19" s="43">
        <v>126.217091594419</v>
      </c>
      <c r="FN19" s="43">
        <v>128.53640569549901</v>
      </c>
      <c r="FO19" s="43">
        <v>135.47738663807999</v>
      </c>
      <c r="FP19" s="43">
        <v>137.210885436761</v>
      </c>
      <c r="FQ19" s="43">
        <v>131.160153993108</v>
      </c>
      <c r="FR19" s="43">
        <v>135.37003451887799</v>
      </c>
      <c r="FS19" s="43">
        <v>142.973187942008</v>
      </c>
      <c r="FT19" s="43">
        <v>144.21673695759799</v>
      </c>
      <c r="FU19" s="43">
        <v>140.11426484758101</v>
      </c>
      <c r="FV19" s="43">
        <v>143.11006580242599</v>
      </c>
      <c r="FW19" s="43">
        <v>147.37346059218299</v>
      </c>
      <c r="FX19" s="43">
        <v>146.772022658905</v>
      </c>
      <c r="FY19" s="43">
        <v>145.47734665582001</v>
      </c>
      <c r="FZ19" s="43">
        <v>149.799284048744</v>
      </c>
      <c r="GA19" s="43">
        <v>154.651632555069</v>
      </c>
      <c r="GB19" s="43">
        <v>99.999999999999758</v>
      </c>
      <c r="GC19" s="43">
        <v>102.82542408197891</v>
      </c>
      <c r="GD19" s="43">
        <v>108.2832934403109</v>
      </c>
      <c r="GE19" s="43">
        <v>114.03957478944317</v>
      </c>
      <c r="GF19" s="43">
        <v>119.75075520389738</v>
      </c>
      <c r="GG19" s="43">
        <v>111.8440028197865</v>
      </c>
      <c r="GH19" s="43">
        <v>117.48919417917638</v>
      </c>
      <c r="GI19" s="43">
        <v>130.26425322219626</v>
      </c>
      <c r="GJ19" s="43">
        <v>136.67856547268892</v>
      </c>
      <c r="GK19" s="43">
        <v>143.70363204994683</v>
      </c>
      <c r="GL19" s="43">
        <v>149.17507147963485</v>
      </c>
      <c r="GM19" s="43">
        <v>99.999999999999801</v>
      </c>
      <c r="GN19" s="43">
        <v>102.82542408197899</v>
      </c>
      <c r="GO19" s="43">
        <v>108.283293440311</v>
      </c>
      <c r="GP19" s="43">
        <v>114.03957478944299</v>
      </c>
      <c r="GQ19" s="43">
        <v>119.750755203897</v>
      </c>
      <c r="GR19" s="43">
        <v>111.84400281978699</v>
      </c>
      <c r="GS19" s="43">
        <v>117.489194179176</v>
      </c>
      <c r="GT19" s="43">
        <v>130.264253222196</v>
      </c>
      <c r="GU19" s="43">
        <v>136.678565472689</v>
      </c>
      <c r="GV19" s="43">
        <v>143.703632049947</v>
      </c>
      <c r="GW19" s="43">
        <v>149.17507147963499</v>
      </c>
      <c r="GX19" s="423" t="s">
        <v>885</v>
      </c>
      <c r="GY19" s="423"/>
    </row>
    <row r="20" spans="1:207" s="7" customFormat="1" ht="45" customHeight="1">
      <c r="A20" s="383"/>
      <c r="B20" s="22"/>
      <c r="C20" s="23">
        <v>2.1</v>
      </c>
      <c r="D20" s="24">
        <v>3.6762109771503</v>
      </c>
      <c r="E20" s="28" t="s">
        <v>886</v>
      </c>
      <c r="F20" s="34"/>
      <c r="G20" s="34" t="s">
        <v>887</v>
      </c>
      <c r="H20" s="44">
        <v>104.48557611040199</v>
      </c>
      <c r="I20" s="44">
        <v>93.863132496481796</v>
      </c>
      <c r="J20" s="44">
        <v>95.295380773293203</v>
      </c>
      <c r="K20" s="44">
        <v>99.640583629774</v>
      </c>
      <c r="L20" s="44">
        <v>97.648719636392499</v>
      </c>
      <c r="M20" s="44">
        <v>96.470179714223605</v>
      </c>
      <c r="N20" s="44">
        <v>96.7342253884092</v>
      </c>
      <c r="O20" s="44">
        <v>98.269262985647003</v>
      </c>
      <c r="P20" s="44">
        <v>102.88908311132801</v>
      </c>
      <c r="Q20" s="44">
        <v>102.566508102444</v>
      </c>
      <c r="R20" s="44">
        <v>103.407435343432</v>
      </c>
      <c r="S20" s="44">
        <v>108.729912708168</v>
      </c>
      <c r="T20" s="44">
        <v>108.414563866596</v>
      </c>
      <c r="U20" s="44">
        <v>99.951788416562493</v>
      </c>
      <c r="V20" s="44">
        <v>103.28848914666401</v>
      </c>
      <c r="W20" s="44">
        <v>106.147582156883</v>
      </c>
      <c r="X20" s="44">
        <v>105.079339502075</v>
      </c>
      <c r="Y20" s="44">
        <v>104.46788585214099</v>
      </c>
      <c r="Z20" s="44">
        <v>103.289234081855</v>
      </c>
      <c r="AA20" s="44">
        <v>106.36643482836</v>
      </c>
      <c r="AB20" s="44">
        <v>105.234193813419</v>
      </c>
      <c r="AC20" s="44">
        <v>105.60357635421801</v>
      </c>
      <c r="AD20" s="44">
        <v>108.90492659461199</v>
      </c>
      <c r="AE20" s="44">
        <v>112.053717321606</v>
      </c>
      <c r="AF20" s="44">
        <v>112.599738417539</v>
      </c>
      <c r="AG20" s="44">
        <v>110.423919283641</v>
      </c>
      <c r="AH20" s="44">
        <v>110.60038138159599</v>
      </c>
      <c r="AI20" s="44">
        <v>112.370774174144</v>
      </c>
      <c r="AJ20" s="44">
        <v>113.60734931353601</v>
      </c>
      <c r="AK20" s="44">
        <v>109.116068146392</v>
      </c>
      <c r="AL20" s="44">
        <v>115.315280696492</v>
      </c>
      <c r="AM20" s="44">
        <v>114.31043634438799</v>
      </c>
      <c r="AN20" s="44">
        <v>109.27992149772</v>
      </c>
      <c r="AO20" s="44">
        <v>109.388052062859</v>
      </c>
      <c r="AP20" s="44">
        <v>111.23531891699101</v>
      </c>
      <c r="AQ20" s="44">
        <v>114.05598118891101</v>
      </c>
      <c r="AR20" s="44">
        <v>120.424453260455</v>
      </c>
      <c r="AS20" s="44">
        <v>114.01871474255201</v>
      </c>
      <c r="AT20" s="44">
        <v>113.32127372787301</v>
      </c>
      <c r="AU20" s="44">
        <v>119.407508662987</v>
      </c>
      <c r="AV20" s="44">
        <v>120.494692803912</v>
      </c>
      <c r="AW20" s="44">
        <v>117.081704079095</v>
      </c>
      <c r="AX20" s="44">
        <v>133.914419481377</v>
      </c>
      <c r="AY20" s="44">
        <v>123.705724020454</v>
      </c>
      <c r="AZ20" s="44">
        <v>117.418544851302</v>
      </c>
      <c r="BA20" s="44">
        <v>116.570211119893</v>
      </c>
      <c r="BB20" s="44">
        <v>115.13947920859</v>
      </c>
      <c r="BC20" s="44">
        <v>123.49362863991399</v>
      </c>
      <c r="BD20" s="44">
        <v>114.49598888995099</v>
      </c>
      <c r="BE20" s="44">
        <v>112.013373298706</v>
      </c>
      <c r="BF20" s="44">
        <v>122.165436649855</v>
      </c>
      <c r="BG20" s="44">
        <v>128.34079636305901</v>
      </c>
      <c r="BH20" s="44">
        <v>129.65704230657801</v>
      </c>
      <c r="BI20" s="44">
        <v>124.444409659071</v>
      </c>
      <c r="BJ20" s="44">
        <v>137.43106930103701</v>
      </c>
      <c r="BK20" s="44">
        <v>141.94162359851899</v>
      </c>
      <c r="BL20" s="44">
        <v>136.43619704920999</v>
      </c>
      <c r="BM20" s="44">
        <v>122.063469942849</v>
      </c>
      <c r="BN20" s="44">
        <v>126.030713954634</v>
      </c>
      <c r="BO20" s="44">
        <v>137.697422251738</v>
      </c>
      <c r="BP20" s="44">
        <v>132.147718165827</v>
      </c>
      <c r="BQ20" s="44">
        <v>125.03782213659601</v>
      </c>
      <c r="BR20" s="44">
        <v>120.913837935039</v>
      </c>
      <c r="BS20" s="44">
        <v>130.05557793749799</v>
      </c>
      <c r="BT20" s="44">
        <v>132.79845098136599</v>
      </c>
      <c r="BU20" s="44">
        <v>134.954050844699</v>
      </c>
      <c r="BV20" s="44">
        <v>143.27957514636799</v>
      </c>
      <c r="BW20" s="44">
        <v>146.73986490553099</v>
      </c>
      <c r="BX20" s="44">
        <v>145.03847622831299</v>
      </c>
      <c r="BY20" s="44">
        <v>127.938481216859</v>
      </c>
      <c r="BZ20" s="44">
        <v>126.18583671695799</v>
      </c>
      <c r="CA20" s="44">
        <v>142.96011528944999</v>
      </c>
      <c r="CB20" s="44">
        <v>140.42808207847099</v>
      </c>
      <c r="CC20" s="44">
        <v>133.267796139718</v>
      </c>
      <c r="CD20" s="44">
        <v>136.953256881275</v>
      </c>
      <c r="CE20" s="44">
        <v>149.69124470557099</v>
      </c>
      <c r="CF20" s="44">
        <v>143.427555274882</v>
      </c>
      <c r="CG20" s="44">
        <v>145.04293596936401</v>
      </c>
      <c r="CH20" s="44">
        <v>150.31230839888599</v>
      </c>
      <c r="CI20" s="44">
        <v>161.79509301605401</v>
      </c>
      <c r="CJ20" s="44">
        <v>163.156756803376</v>
      </c>
      <c r="CK20" s="44">
        <v>144.01098245680299</v>
      </c>
      <c r="CL20" s="44">
        <v>145.941702134358</v>
      </c>
      <c r="CM20" s="44">
        <v>156.12082024551401</v>
      </c>
      <c r="CN20" s="44">
        <v>156.00622981929601</v>
      </c>
      <c r="CO20" s="44">
        <v>140.523867031729</v>
      </c>
      <c r="CP20" s="44">
        <v>150.77349666655701</v>
      </c>
      <c r="CQ20" s="44">
        <v>165.08810731884699</v>
      </c>
      <c r="CR20" s="44">
        <v>159.73451798182501</v>
      </c>
      <c r="CS20" s="44">
        <v>159.305666254747</v>
      </c>
      <c r="CT20" s="44">
        <v>165.63178448671201</v>
      </c>
      <c r="CU20" s="44">
        <v>176.65194239055501</v>
      </c>
      <c r="CV20" s="44">
        <v>176.79433040216699</v>
      </c>
      <c r="CW20" s="44">
        <v>155.268057121054</v>
      </c>
      <c r="CX20" s="44">
        <v>157.813322745889</v>
      </c>
      <c r="CY20" s="44">
        <v>161.42414568589501</v>
      </c>
      <c r="CZ20" s="44">
        <v>158.38097043667199</v>
      </c>
      <c r="DA20" s="44">
        <v>153.05603710049701</v>
      </c>
      <c r="DB20" s="44">
        <v>154.53616553218899</v>
      </c>
      <c r="DC20" s="44">
        <v>157.041578884931</v>
      </c>
      <c r="DD20" s="44">
        <v>173.69812357646299</v>
      </c>
      <c r="DE20" s="44">
        <v>168.49771772065</v>
      </c>
      <c r="DF20" s="44">
        <v>177.27550720483299</v>
      </c>
      <c r="DG20" s="44">
        <v>186.701574458099</v>
      </c>
      <c r="DH20" s="44">
        <v>191.359161846653</v>
      </c>
      <c r="DI20" s="44">
        <v>169.797225903862</v>
      </c>
      <c r="DJ20" s="44">
        <v>174.94648793543999</v>
      </c>
      <c r="DK20" s="44">
        <v>171.45335706978801</v>
      </c>
      <c r="DL20" s="44">
        <v>171.9005367739</v>
      </c>
      <c r="DM20" s="44">
        <v>156.29400154471301</v>
      </c>
      <c r="DN20" s="44">
        <v>161.02066844434901</v>
      </c>
      <c r="DO20" s="44">
        <v>165.632801203024</v>
      </c>
      <c r="DP20" s="44">
        <v>181.24326331855701</v>
      </c>
      <c r="DQ20" s="44">
        <v>175.01037239848</v>
      </c>
      <c r="DR20" s="44">
        <v>184.786755536919</v>
      </c>
      <c r="DS20" s="44">
        <v>194.842581296199</v>
      </c>
      <c r="DT20" s="44">
        <v>198.10356470738299</v>
      </c>
      <c r="DU20" s="44">
        <v>177.42844342411601</v>
      </c>
      <c r="DV20" s="44">
        <v>184.73642580200701</v>
      </c>
      <c r="DW20" s="44">
        <v>185.96189424904401</v>
      </c>
      <c r="DX20" s="44">
        <v>183.91209491601299</v>
      </c>
      <c r="DY20" s="44">
        <v>169.75721034794901</v>
      </c>
      <c r="DZ20" s="44">
        <v>173.50396494081801</v>
      </c>
      <c r="EA20" s="44">
        <v>179.24119244566199</v>
      </c>
      <c r="EB20" s="44">
        <v>199.93658422774899</v>
      </c>
      <c r="EC20" s="44">
        <v>194.79271730598799</v>
      </c>
      <c r="ED20" s="44">
        <v>204.48393528980699</v>
      </c>
      <c r="EE20" s="44">
        <v>213.68371047459399</v>
      </c>
      <c r="EF20" s="44">
        <v>215.97642511520101</v>
      </c>
      <c r="EG20" s="44">
        <v>192.90297954797799</v>
      </c>
      <c r="EH20" s="44">
        <v>202.37520416098701</v>
      </c>
      <c r="EI20" s="44">
        <v>201.73172486182199</v>
      </c>
      <c r="EJ20" s="44">
        <v>97.881363126725802</v>
      </c>
      <c r="EK20" s="44">
        <v>97.919827660129997</v>
      </c>
      <c r="EL20" s="44">
        <v>99.297523828461493</v>
      </c>
      <c r="EM20" s="44">
        <v>104.901285384682</v>
      </c>
      <c r="EN20" s="44">
        <v>103.884947143274</v>
      </c>
      <c r="EO20" s="44">
        <v>105.23160250369899</v>
      </c>
      <c r="EP20" s="44">
        <v>104.96328757454501</v>
      </c>
      <c r="EQ20" s="44">
        <v>108.85407342347899</v>
      </c>
      <c r="ER20" s="44">
        <v>111.208013027592</v>
      </c>
      <c r="ES20" s="44">
        <v>111.698063878024</v>
      </c>
      <c r="ET20" s="44">
        <v>112.96854617953301</v>
      </c>
      <c r="EU20" s="44">
        <v>111.559784056254</v>
      </c>
      <c r="EV20" s="44">
        <v>115.92148057695999</v>
      </c>
      <c r="EW20" s="44">
        <v>118.99463518199801</v>
      </c>
      <c r="EX20" s="44">
        <v>125.01289611771099</v>
      </c>
      <c r="EY20" s="44">
        <v>118.401106322799</v>
      </c>
      <c r="EZ20" s="44">
        <v>116.22493294617099</v>
      </c>
      <c r="FA20" s="44">
        <v>127.480749442903</v>
      </c>
      <c r="FB20" s="44">
        <v>138.602963316255</v>
      </c>
      <c r="FC20" s="44">
        <v>128.59720204973999</v>
      </c>
      <c r="FD20" s="44">
        <v>126.033126079154</v>
      </c>
      <c r="FE20" s="44">
        <v>132.602693254521</v>
      </c>
      <c r="FF20" s="44">
        <v>145.01930542673699</v>
      </c>
      <c r="FG20" s="44">
        <v>132.361477741089</v>
      </c>
      <c r="FH20" s="44">
        <v>136.88304503315501</v>
      </c>
      <c r="FI20" s="44">
        <v>146.053911983272</v>
      </c>
      <c r="FJ20" s="44">
        <v>158.42138607277201</v>
      </c>
      <c r="FK20" s="44">
        <v>148.69116827889201</v>
      </c>
      <c r="FL20" s="44">
        <v>149.10119783919399</v>
      </c>
      <c r="FM20" s="44">
        <v>161.37609718514</v>
      </c>
      <c r="FN20" s="44">
        <v>173.02601909314501</v>
      </c>
      <c r="FO20" s="44">
        <v>158.16850851761299</v>
      </c>
      <c r="FP20" s="44">
        <v>155.32439102311901</v>
      </c>
      <c r="FQ20" s="44">
        <v>166.412473394015</v>
      </c>
      <c r="FR20" s="44">
        <v>185.11208116986199</v>
      </c>
      <c r="FS20" s="44">
        <v>172.06569030303001</v>
      </c>
      <c r="FT20" s="44">
        <v>163.07173558765399</v>
      </c>
      <c r="FU20" s="44">
        <v>173.96214564002</v>
      </c>
      <c r="FV20" s="44">
        <v>192.577633846834</v>
      </c>
      <c r="FW20" s="44">
        <v>182.70892115838899</v>
      </c>
      <c r="FX20" s="44">
        <v>175.72442340159299</v>
      </c>
      <c r="FY20" s="44">
        <v>191.323497993133</v>
      </c>
      <c r="FZ20" s="44">
        <v>211.38135695986699</v>
      </c>
      <c r="GA20" s="44">
        <v>199.003302856929</v>
      </c>
      <c r="GB20" s="429">
        <v>99.999999999999602</v>
      </c>
      <c r="GC20" s="429">
        <v>105.73347766124927</v>
      </c>
      <c r="GD20" s="429">
        <v>111.85860178535074</v>
      </c>
      <c r="GE20" s="429">
        <v>119.582529549867</v>
      </c>
      <c r="GF20" s="429">
        <v>127.72646193876726</v>
      </c>
      <c r="GG20" s="429">
        <v>134.0041506253753</v>
      </c>
      <c r="GH20" s="429">
        <v>147.51237784202269</v>
      </c>
      <c r="GI20" s="429">
        <v>160.41795565877274</v>
      </c>
      <c r="GJ20" s="429">
        <v>169.72865897250642</v>
      </c>
      <c r="GK20" s="429">
        <v>178.08010905822425</v>
      </c>
      <c r="GL20" s="429">
        <v>194.35814530288064</v>
      </c>
      <c r="GM20" s="44">
        <v>99.999999999999801</v>
      </c>
      <c r="GN20" s="44">
        <v>105.733477661249</v>
      </c>
      <c r="GO20" s="44">
        <v>111.858601785351</v>
      </c>
      <c r="GP20" s="44">
        <v>119.582529549867</v>
      </c>
      <c r="GQ20" s="44">
        <v>127.726461938767</v>
      </c>
      <c r="GR20" s="44">
        <v>134.00415062537499</v>
      </c>
      <c r="GS20" s="44">
        <v>147.512377842023</v>
      </c>
      <c r="GT20" s="44">
        <v>160.417955658773</v>
      </c>
      <c r="GU20" s="44">
        <v>169.728658972506</v>
      </c>
      <c r="GV20" s="44">
        <v>178.080109058224</v>
      </c>
      <c r="GW20" s="44">
        <v>194.35814530288101</v>
      </c>
      <c r="GX20" s="50"/>
      <c r="GY20" s="51" t="s">
        <v>888</v>
      </c>
    </row>
    <row r="21" spans="1:207" s="7" customFormat="1" ht="18" customHeight="1">
      <c r="A21" s="383"/>
      <c r="B21" s="22"/>
      <c r="C21" s="23">
        <v>2.2000000000000002</v>
      </c>
      <c r="D21" s="24">
        <v>0.64755184550826095</v>
      </c>
      <c r="E21" s="25">
        <v>11</v>
      </c>
      <c r="F21" s="34"/>
      <c r="G21" s="34" t="s">
        <v>680</v>
      </c>
      <c r="H21" s="44">
        <v>96.593431098296705</v>
      </c>
      <c r="I21" s="44">
        <v>79.890502389142696</v>
      </c>
      <c r="J21" s="44">
        <v>92.563602487021697</v>
      </c>
      <c r="K21" s="44">
        <v>98.172437697652597</v>
      </c>
      <c r="L21" s="44">
        <v>100.54788662914</v>
      </c>
      <c r="M21" s="44">
        <v>104.82220292955201</v>
      </c>
      <c r="N21" s="44">
        <v>102.202892008929</v>
      </c>
      <c r="O21" s="44">
        <v>97.629276329353104</v>
      </c>
      <c r="P21" s="44">
        <v>100.75784101478</v>
      </c>
      <c r="Q21" s="44">
        <v>106.207305855916</v>
      </c>
      <c r="R21" s="44">
        <v>107.99837731666901</v>
      </c>
      <c r="S21" s="44">
        <v>112.61424424354701</v>
      </c>
      <c r="T21" s="44">
        <v>109.776019531427</v>
      </c>
      <c r="U21" s="44">
        <v>87.403818355292302</v>
      </c>
      <c r="V21" s="44">
        <v>94.655472116096902</v>
      </c>
      <c r="W21" s="44">
        <v>102.084814074698</v>
      </c>
      <c r="X21" s="44">
        <v>110.06243315297</v>
      </c>
      <c r="Y21" s="44">
        <v>118.282799934301</v>
      </c>
      <c r="Z21" s="44">
        <v>111.124982698162</v>
      </c>
      <c r="AA21" s="44">
        <v>110.000014932905</v>
      </c>
      <c r="AB21" s="44">
        <v>114.450606827999</v>
      </c>
      <c r="AC21" s="44">
        <v>119.4996991756</v>
      </c>
      <c r="AD21" s="44">
        <v>118.692007955834</v>
      </c>
      <c r="AE21" s="44">
        <v>123.314042392787</v>
      </c>
      <c r="AF21" s="44">
        <v>115.579551514456</v>
      </c>
      <c r="AG21" s="44">
        <v>102.35458067490799</v>
      </c>
      <c r="AH21" s="44">
        <v>112.34886080450801</v>
      </c>
      <c r="AI21" s="44">
        <v>111.833947222009</v>
      </c>
      <c r="AJ21" s="44">
        <v>123.02784079252601</v>
      </c>
      <c r="AK21" s="44">
        <v>127.426402755533</v>
      </c>
      <c r="AL21" s="44">
        <v>120.65279561691899</v>
      </c>
      <c r="AM21" s="44">
        <v>122.276453338991</v>
      </c>
      <c r="AN21" s="44">
        <v>120.999080374374</v>
      </c>
      <c r="AO21" s="44">
        <v>127.44870891911</v>
      </c>
      <c r="AP21" s="44">
        <v>126.35940079712699</v>
      </c>
      <c r="AQ21" s="44">
        <v>129.08237051434901</v>
      </c>
      <c r="AR21" s="44">
        <v>119.057732905774</v>
      </c>
      <c r="AS21" s="44">
        <v>104.277097838891</v>
      </c>
      <c r="AT21" s="44">
        <v>114.98532398983301</v>
      </c>
      <c r="AU21" s="44">
        <v>120.48480349701499</v>
      </c>
      <c r="AV21" s="44">
        <v>127.966545971803</v>
      </c>
      <c r="AW21" s="44">
        <v>132.612038843096</v>
      </c>
      <c r="AX21" s="44">
        <v>125.19866220967501</v>
      </c>
      <c r="AY21" s="44">
        <v>126.47222159894</v>
      </c>
      <c r="AZ21" s="44">
        <v>126.166136526508</v>
      </c>
      <c r="BA21" s="44">
        <v>128.794862466734</v>
      </c>
      <c r="BB21" s="44">
        <v>127.56798782504301</v>
      </c>
      <c r="BC21" s="44">
        <v>130.76806213774299</v>
      </c>
      <c r="BD21" s="44">
        <v>121.82144066385</v>
      </c>
      <c r="BE21" s="44">
        <v>107.152114560231</v>
      </c>
      <c r="BF21" s="44">
        <v>116.113376085472</v>
      </c>
      <c r="BG21" s="44">
        <v>124.07434700358201</v>
      </c>
      <c r="BH21" s="44">
        <v>132.42418656793501</v>
      </c>
      <c r="BI21" s="44">
        <v>136.65649644127399</v>
      </c>
      <c r="BJ21" s="44">
        <v>128.61529006477701</v>
      </c>
      <c r="BK21" s="44">
        <v>134.06656939070001</v>
      </c>
      <c r="BL21" s="44">
        <v>126.623839764156</v>
      </c>
      <c r="BM21" s="44">
        <v>128.92200161580701</v>
      </c>
      <c r="BN21" s="44">
        <v>133.964998247138</v>
      </c>
      <c r="BO21" s="44">
        <v>135.60791075960401</v>
      </c>
      <c r="BP21" s="44">
        <v>123.080092391355</v>
      </c>
      <c r="BQ21" s="44">
        <v>112.59512355691</v>
      </c>
      <c r="BR21" s="44">
        <v>106.774047669474</v>
      </c>
      <c r="BS21" s="44">
        <v>66.711725567774195</v>
      </c>
      <c r="BT21" s="44">
        <v>78.854164801632095</v>
      </c>
      <c r="BU21" s="44">
        <v>97.507796361190799</v>
      </c>
      <c r="BV21" s="44">
        <v>110.946641691257</v>
      </c>
      <c r="BW21" s="44">
        <v>120.126322740973</v>
      </c>
      <c r="BX21" s="44">
        <v>119.531641525602</v>
      </c>
      <c r="BY21" s="44">
        <v>119.581522020509</v>
      </c>
      <c r="BZ21" s="44">
        <v>118.236840542595</v>
      </c>
      <c r="CA21" s="44">
        <v>130.61946948765001</v>
      </c>
      <c r="CB21" s="44">
        <v>120.127858286288</v>
      </c>
      <c r="CC21" s="44">
        <v>111.907737905128</v>
      </c>
      <c r="CD21" s="44">
        <v>116.73559344889</v>
      </c>
      <c r="CE21" s="44">
        <v>136.062890027148</v>
      </c>
      <c r="CF21" s="44">
        <v>117.920167419744</v>
      </c>
      <c r="CG21" s="44">
        <v>82.991943817365595</v>
      </c>
      <c r="CH21" s="44">
        <v>87.9945972089142</v>
      </c>
      <c r="CI21" s="44">
        <v>119.98745573343299</v>
      </c>
      <c r="CJ21" s="44">
        <v>127.11229655891999</v>
      </c>
      <c r="CK21" s="44">
        <v>137.12279522438001</v>
      </c>
      <c r="CL21" s="44">
        <v>132.938046724412</v>
      </c>
      <c r="CM21" s="44">
        <v>142.392655801708</v>
      </c>
      <c r="CN21" s="44">
        <v>129.35908873806599</v>
      </c>
      <c r="CO21" s="44">
        <v>120.97515170205</v>
      </c>
      <c r="CP21" s="44">
        <v>124.99496025892201</v>
      </c>
      <c r="CQ21" s="44">
        <v>150.62125765754701</v>
      </c>
      <c r="CR21" s="44">
        <v>129.58367504709801</v>
      </c>
      <c r="CS21" s="44">
        <v>132.749220658377</v>
      </c>
      <c r="CT21" s="44">
        <v>132.765099570122</v>
      </c>
      <c r="CU21" s="44">
        <v>137.84873322112099</v>
      </c>
      <c r="CV21" s="44">
        <v>142.121134302066</v>
      </c>
      <c r="CW21" s="44">
        <v>138.65734932659001</v>
      </c>
      <c r="CX21" s="44">
        <v>140.11563251516901</v>
      </c>
      <c r="CY21" s="44">
        <v>143.441964544645</v>
      </c>
      <c r="CZ21" s="44">
        <v>127.233399342049</v>
      </c>
      <c r="DA21" s="44">
        <v>118.171713303567</v>
      </c>
      <c r="DB21" s="44">
        <v>124.156731040008</v>
      </c>
      <c r="DC21" s="44">
        <v>142.379814719</v>
      </c>
      <c r="DD21" s="44">
        <v>143.93759681884299</v>
      </c>
      <c r="DE21" s="44">
        <v>134.900285623352</v>
      </c>
      <c r="DF21" s="44">
        <v>135.29695461920801</v>
      </c>
      <c r="DG21" s="44">
        <v>138.190002906243</v>
      </c>
      <c r="DH21" s="44">
        <v>142.96853707558299</v>
      </c>
      <c r="DI21" s="44">
        <v>145.61923518411001</v>
      </c>
      <c r="DJ21" s="44">
        <v>146.221640271155</v>
      </c>
      <c r="DK21" s="44">
        <v>152.996418981603</v>
      </c>
      <c r="DL21" s="44">
        <v>136.38943374006601</v>
      </c>
      <c r="DM21" s="44">
        <v>122.63897362930599</v>
      </c>
      <c r="DN21" s="44">
        <v>131.89778336263001</v>
      </c>
      <c r="DO21" s="44">
        <v>150.313728785249</v>
      </c>
      <c r="DP21" s="44">
        <v>150.685451591841</v>
      </c>
      <c r="DQ21" s="44">
        <v>145.55060433748</v>
      </c>
      <c r="DR21" s="44">
        <v>144.41103806412201</v>
      </c>
      <c r="DS21" s="44">
        <v>148.412401964672</v>
      </c>
      <c r="DT21" s="44">
        <v>153.07005842019001</v>
      </c>
      <c r="DU21" s="44">
        <v>152.59834351613799</v>
      </c>
      <c r="DV21" s="44">
        <v>160.52281028079</v>
      </c>
      <c r="DW21" s="44">
        <v>171.02512256524301</v>
      </c>
      <c r="DX21" s="44">
        <v>143.18219545125299</v>
      </c>
      <c r="DY21" s="44">
        <v>130.201723755399</v>
      </c>
      <c r="DZ21" s="44">
        <v>140.15333356902201</v>
      </c>
      <c r="EA21" s="44">
        <v>159.410008815411</v>
      </c>
      <c r="EB21" s="44">
        <v>161.471025512913</v>
      </c>
      <c r="EC21" s="44">
        <v>160.682387318064</v>
      </c>
      <c r="ED21" s="44">
        <v>160.85992349704799</v>
      </c>
      <c r="EE21" s="44">
        <v>167.839051459676</v>
      </c>
      <c r="EF21" s="44">
        <v>175.056047527917</v>
      </c>
      <c r="EG21" s="44">
        <v>176.81124921443001</v>
      </c>
      <c r="EH21" s="44">
        <v>177.02581733044499</v>
      </c>
      <c r="EI21" s="44">
        <v>184.86259219284699</v>
      </c>
      <c r="EJ21" s="44">
        <v>89.682511991487004</v>
      </c>
      <c r="EK21" s="44">
        <v>101.18084241878201</v>
      </c>
      <c r="EL21" s="44">
        <v>100.196669784354</v>
      </c>
      <c r="EM21" s="44">
        <v>108.939975805377</v>
      </c>
      <c r="EN21" s="44">
        <v>97.278436667605405</v>
      </c>
      <c r="EO21" s="44">
        <v>110.14334905398999</v>
      </c>
      <c r="EP21" s="44">
        <v>111.858534819689</v>
      </c>
      <c r="EQ21" s="44">
        <v>120.501916508074</v>
      </c>
      <c r="ER21" s="44">
        <v>110.094330997957</v>
      </c>
      <c r="ES21" s="44">
        <v>120.762730256689</v>
      </c>
      <c r="ET21" s="44">
        <v>121.309443110095</v>
      </c>
      <c r="EU21" s="44">
        <v>127.630160076862</v>
      </c>
      <c r="EV21" s="44">
        <v>112.77338491149899</v>
      </c>
      <c r="EW21" s="44">
        <v>127.02112943730501</v>
      </c>
      <c r="EX21" s="44">
        <v>125.945673445041</v>
      </c>
      <c r="EY21" s="44">
        <v>129.043637476507</v>
      </c>
      <c r="EZ21" s="44">
        <v>115.028977103184</v>
      </c>
      <c r="FA21" s="44">
        <v>131.05167667092999</v>
      </c>
      <c r="FB21" s="44">
        <v>129.76856640654401</v>
      </c>
      <c r="FC21" s="44">
        <v>132.831636874183</v>
      </c>
      <c r="FD21" s="44">
        <v>114.149754539246</v>
      </c>
      <c r="FE21" s="44">
        <v>81.024562243532401</v>
      </c>
      <c r="FF21" s="44">
        <v>116.868201985944</v>
      </c>
      <c r="FG21" s="44">
        <v>122.81261068358501</v>
      </c>
      <c r="FH21" s="44">
        <v>116.257063213435</v>
      </c>
      <c r="FI21" s="44">
        <v>112.32500042141901</v>
      </c>
      <c r="FJ21" s="44">
        <v>111.698116500422</v>
      </c>
      <c r="FK21" s="44">
        <v>137.484499250167</v>
      </c>
      <c r="FL21" s="44">
        <v>125.10973356634599</v>
      </c>
      <c r="FM21" s="44">
        <v>137.65138445434101</v>
      </c>
      <c r="FN21" s="44">
        <v>137.57832236443599</v>
      </c>
      <c r="FO21" s="44">
        <v>140.73831546213501</v>
      </c>
      <c r="FP21" s="44">
        <v>123.187281228541</v>
      </c>
      <c r="FQ21" s="44">
        <v>140.40589905373201</v>
      </c>
      <c r="FR21" s="44">
        <v>138.818498200345</v>
      </c>
      <c r="FS21" s="44">
        <v>148.27909814562301</v>
      </c>
      <c r="FT21" s="44">
        <v>130.308730244001</v>
      </c>
      <c r="FU21" s="44">
        <v>148.84992823818999</v>
      </c>
      <c r="FV21" s="44">
        <v>148.631166149661</v>
      </c>
      <c r="FW21" s="44">
        <v>161.382092120724</v>
      </c>
      <c r="FX21" s="44">
        <v>137.84575092522499</v>
      </c>
      <c r="FY21" s="44">
        <v>160.52114054879601</v>
      </c>
      <c r="FZ21" s="44">
        <v>167.91834082821401</v>
      </c>
      <c r="GA21" s="44">
        <v>179.566552912574</v>
      </c>
      <c r="GB21" s="429">
        <v>99.999999999999986</v>
      </c>
      <c r="GC21" s="429">
        <v>109.94555926233937</v>
      </c>
      <c r="GD21" s="429">
        <v>119.94916611040082</v>
      </c>
      <c r="GE21" s="429">
        <v>123.69595631758791</v>
      </c>
      <c r="GF21" s="429">
        <v>127.17021426371049</v>
      </c>
      <c r="GG21" s="429">
        <v>108.71378236307685</v>
      </c>
      <c r="GH21" s="429">
        <v>119.44116984636092</v>
      </c>
      <c r="GI21" s="429">
        <v>135.26943896181442</v>
      </c>
      <c r="GJ21" s="429">
        <v>137.67269415706008</v>
      </c>
      <c r="GK21" s="429">
        <v>147.2929791881439</v>
      </c>
      <c r="GL21" s="429">
        <v>161.46294630370207</v>
      </c>
      <c r="GM21" s="44">
        <v>100</v>
      </c>
      <c r="GN21" s="44">
        <v>109.945559262339</v>
      </c>
      <c r="GO21" s="44">
        <v>119.94916611040099</v>
      </c>
      <c r="GP21" s="44">
        <v>123.695956317588</v>
      </c>
      <c r="GQ21" s="44">
        <v>127.17021426370999</v>
      </c>
      <c r="GR21" s="44">
        <v>108.713782363077</v>
      </c>
      <c r="GS21" s="44">
        <v>119.44116984636101</v>
      </c>
      <c r="GT21" s="44">
        <v>135.26943896181399</v>
      </c>
      <c r="GU21" s="44">
        <v>137.67269415705999</v>
      </c>
      <c r="GV21" s="44">
        <v>147.29297918814399</v>
      </c>
      <c r="GW21" s="44">
        <v>161.46294630370201</v>
      </c>
      <c r="GX21" s="53"/>
      <c r="GY21" s="51" t="s">
        <v>382</v>
      </c>
    </row>
    <row r="22" spans="1:207" s="7" customFormat="1" ht="18" customHeight="1">
      <c r="A22" s="383"/>
      <c r="B22" s="22"/>
      <c r="C22" s="23">
        <v>2.2999999999999998</v>
      </c>
      <c r="D22" s="24">
        <v>0.51641002307315098</v>
      </c>
      <c r="E22" s="25">
        <v>12</v>
      </c>
      <c r="F22" s="34"/>
      <c r="G22" s="7" t="s">
        <v>94</v>
      </c>
      <c r="H22" s="44">
        <v>98.092769272604002</v>
      </c>
      <c r="I22" s="44">
        <v>99.136474830002896</v>
      </c>
      <c r="J22" s="44">
        <v>101.325624396664</v>
      </c>
      <c r="K22" s="44">
        <v>97.639826626634303</v>
      </c>
      <c r="L22" s="44">
        <v>101.392882006302</v>
      </c>
      <c r="M22" s="44">
        <v>103.541236904752</v>
      </c>
      <c r="N22" s="44">
        <v>99.858337181793999</v>
      </c>
      <c r="O22" s="44">
        <v>108.173581737589</v>
      </c>
      <c r="P22" s="44">
        <v>101.269150596665</v>
      </c>
      <c r="Q22" s="44">
        <v>103.316692978666</v>
      </c>
      <c r="R22" s="44">
        <v>90.032350966703106</v>
      </c>
      <c r="S22" s="44">
        <v>96.221072501623595</v>
      </c>
      <c r="T22" s="44">
        <v>106.866083403365</v>
      </c>
      <c r="U22" s="44">
        <v>106.774</v>
      </c>
      <c r="V22" s="44">
        <v>108.075</v>
      </c>
      <c r="W22" s="44">
        <v>103.08799999999999</v>
      </c>
      <c r="X22" s="44">
        <v>105.062</v>
      </c>
      <c r="Y22" s="44">
        <v>107.98</v>
      </c>
      <c r="Z22" s="44">
        <v>101.961</v>
      </c>
      <c r="AA22" s="44">
        <v>109.947</v>
      </c>
      <c r="AB22" s="44">
        <v>103.809</v>
      </c>
      <c r="AC22" s="44">
        <v>95.164999999999907</v>
      </c>
      <c r="AD22" s="44">
        <v>93.116999999999905</v>
      </c>
      <c r="AE22" s="44">
        <v>96.946999999999903</v>
      </c>
      <c r="AF22" s="44">
        <v>109.702</v>
      </c>
      <c r="AG22" s="44">
        <v>109.32</v>
      </c>
      <c r="AH22" s="44">
        <v>111.64400000000001</v>
      </c>
      <c r="AI22" s="44">
        <v>105.249</v>
      </c>
      <c r="AJ22" s="44">
        <v>107.72799999999999</v>
      </c>
      <c r="AK22" s="44">
        <v>110.18300000000001</v>
      </c>
      <c r="AL22" s="44">
        <v>104.583</v>
      </c>
      <c r="AM22" s="44">
        <v>107.456095054158</v>
      </c>
      <c r="AN22" s="44">
        <v>99.839999999999904</v>
      </c>
      <c r="AO22" s="44">
        <v>95.616466518843097</v>
      </c>
      <c r="AP22" s="44">
        <v>103.67388786087101</v>
      </c>
      <c r="AQ22" s="44">
        <v>99.252999999999901</v>
      </c>
      <c r="AR22" s="44">
        <v>110.0744501913</v>
      </c>
      <c r="AS22" s="44">
        <v>109.52753981635399</v>
      </c>
      <c r="AT22" s="44">
        <v>110.305605732346</v>
      </c>
      <c r="AU22" s="44">
        <v>106.850574744974</v>
      </c>
      <c r="AV22" s="44">
        <v>109.588038800558</v>
      </c>
      <c r="AW22" s="44">
        <v>112.269075848673</v>
      </c>
      <c r="AX22" s="44">
        <v>107.34457124161401</v>
      </c>
      <c r="AY22" s="44">
        <v>109.901673898799</v>
      </c>
      <c r="AZ22" s="44">
        <v>103.183100295476</v>
      </c>
      <c r="BA22" s="44">
        <v>100.92015490700101</v>
      </c>
      <c r="BB22" s="44">
        <v>102.067636033646</v>
      </c>
      <c r="BC22" s="44">
        <v>105.492773731555</v>
      </c>
      <c r="BD22" s="44">
        <v>117.288754814679</v>
      </c>
      <c r="BE22" s="44">
        <v>116.936952083815</v>
      </c>
      <c r="BF22" s="44">
        <v>122.327221463195</v>
      </c>
      <c r="BG22" s="44">
        <v>115.600619102793</v>
      </c>
      <c r="BH22" s="44">
        <v>114.734731105509</v>
      </c>
      <c r="BI22" s="44">
        <v>117.12711840590801</v>
      </c>
      <c r="BJ22" s="44">
        <v>111.446160965294</v>
      </c>
      <c r="BK22" s="44">
        <v>114.64779908115</v>
      </c>
      <c r="BL22" s="44">
        <v>108.843007212055</v>
      </c>
      <c r="BM22" s="44">
        <v>104.49552759988801</v>
      </c>
      <c r="BN22" s="44">
        <v>106.18450148147301</v>
      </c>
      <c r="BO22" s="44">
        <v>113.191532644463</v>
      </c>
      <c r="BP22" s="44">
        <v>115.300914636073</v>
      </c>
      <c r="BQ22" s="44">
        <v>122.236293184435</v>
      </c>
      <c r="BR22" s="44">
        <v>107.222123795812</v>
      </c>
      <c r="BS22" s="44">
        <v>2.6121794097897499</v>
      </c>
      <c r="BT22" s="44">
        <v>19.8312215342876</v>
      </c>
      <c r="BU22" s="44">
        <v>84.852291134538106</v>
      </c>
      <c r="BV22" s="44">
        <v>117.80567999894799</v>
      </c>
      <c r="BW22" s="44">
        <v>117.09161285747599</v>
      </c>
      <c r="BX22" s="44">
        <v>117.151848620753</v>
      </c>
      <c r="BY22" s="44">
        <v>109.76713346925401</v>
      </c>
      <c r="BZ22" s="44">
        <v>112.168974760884</v>
      </c>
      <c r="CA22" s="44">
        <v>119.297796421299</v>
      </c>
      <c r="CB22" s="44">
        <v>122.073857925974</v>
      </c>
      <c r="CC22" s="44">
        <v>125.480437094983</v>
      </c>
      <c r="CD22" s="44">
        <v>120.16231831479701</v>
      </c>
      <c r="CE22" s="44">
        <v>106.057107586813</v>
      </c>
      <c r="CF22" s="44">
        <v>99.394164276015502</v>
      </c>
      <c r="CG22" s="44">
        <v>3.14297044551118</v>
      </c>
      <c r="CH22" s="44">
        <v>2.4210001727950199</v>
      </c>
      <c r="CI22" s="44">
        <v>2.38397920528329</v>
      </c>
      <c r="CJ22" s="44">
        <v>59.243232078418799</v>
      </c>
      <c r="CK22" s="44">
        <v>118.39256866635699</v>
      </c>
      <c r="CL22" s="44">
        <v>117.946538105882</v>
      </c>
      <c r="CM22" s="44">
        <v>126.893094109644</v>
      </c>
      <c r="CN22" s="44">
        <v>123.71003613193299</v>
      </c>
      <c r="CO22" s="44">
        <v>137.07348332275399</v>
      </c>
      <c r="CP22" s="44">
        <v>122.158366155926</v>
      </c>
      <c r="CQ22" s="44">
        <v>118.556367345437</v>
      </c>
      <c r="CR22" s="44">
        <v>103.96955374789199</v>
      </c>
      <c r="CS22" s="44">
        <v>90.046965165468606</v>
      </c>
      <c r="CT22" s="44">
        <v>67.768190903969597</v>
      </c>
      <c r="CU22" s="44">
        <v>69.459063028055596</v>
      </c>
      <c r="CV22" s="44">
        <v>77.012042906129807</v>
      </c>
      <c r="CW22" s="44">
        <v>85.0983057403907</v>
      </c>
      <c r="CX22" s="44">
        <v>119.86011048146899</v>
      </c>
      <c r="CY22" s="44">
        <v>111.124503388985</v>
      </c>
      <c r="CZ22" s="44">
        <v>147.86128925497499</v>
      </c>
      <c r="DA22" s="44">
        <v>142.36810226515999</v>
      </c>
      <c r="DB22" s="44">
        <v>151.915340148437</v>
      </c>
      <c r="DC22" s="44">
        <v>126.151131411039</v>
      </c>
      <c r="DD22" s="44">
        <v>141.624161795037</v>
      </c>
      <c r="DE22" s="44">
        <v>107.927793496117</v>
      </c>
      <c r="DF22" s="44">
        <v>79.434983810189493</v>
      </c>
      <c r="DG22" s="44">
        <v>77.881427726503901</v>
      </c>
      <c r="DH22" s="44">
        <v>86.608957241706094</v>
      </c>
      <c r="DI22" s="44">
        <v>93.5591477070911</v>
      </c>
      <c r="DJ22" s="44">
        <v>124.353340281139</v>
      </c>
      <c r="DK22" s="44">
        <v>116.517467108177</v>
      </c>
      <c r="DL22" s="44">
        <v>154.03652340353599</v>
      </c>
      <c r="DM22" s="44">
        <v>157.525569266948</v>
      </c>
      <c r="DN22" s="44">
        <v>164.81845569534201</v>
      </c>
      <c r="DO22" s="44">
        <v>137.763294643433</v>
      </c>
      <c r="DP22" s="44">
        <v>151.91802871834699</v>
      </c>
      <c r="DQ22" s="44">
        <v>128.20351069609501</v>
      </c>
      <c r="DR22" s="44">
        <v>98.020551610199803</v>
      </c>
      <c r="DS22" s="44">
        <v>89.767487445762896</v>
      </c>
      <c r="DT22" s="44">
        <v>95.610982488134994</v>
      </c>
      <c r="DU22" s="44">
        <v>101.457841149168</v>
      </c>
      <c r="DV22" s="44">
        <v>130.89124212559801</v>
      </c>
      <c r="DW22" s="44">
        <v>125.28354966757701</v>
      </c>
      <c r="DX22" s="44">
        <v>156.51687179345799</v>
      </c>
      <c r="DY22" s="44">
        <v>159.769736944448</v>
      </c>
      <c r="DZ22" s="44">
        <v>161.56604075899699</v>
      </c>
      <c r="EA22" s="44">
        <v>136.14402541929499</v>
      </c>
      <c r="EB22" s="44">
        <v>149.98614161454901</v>
      </c>
      <c r="EC22" s="44">
        <v>130.22981200815499</v>
      </c>
      <c r="ED22" s="44">
        <v>99.237215982800393</v>
      </c>
      <c r="EE22" s="44">
        <v>91.009723253719898</v>
      </c>
      <c r="EF22" s="44">
        <v>98.525459247377398</v>
      </c>
      <c r="EG22" s="44">
        <v>102.63655854140799</v>
      </c>
      <c r="EH22" s="44">
        <v>136.58306506845901</v>
      </c>
      <c r="EI22" s="44">
        <v>127.97210048337701</v>
      </c>
      <c r="EJ22" s="44">
        <v>99.518289499757003</v>
      </c>
      <c r="EK22" s="44">
        <v>100.85798184589601</v>
      </c>
      <c r="EL22" s="44">
        <v>103.100356505349</v>
      </c>
      <c r="EM22" s="44">
        <v>96.523372148997595</v>
      </c>
      <c r="EN22" s="44">
        <v>107.238361134455</v>
      </c>
      <c r="EO22" s="44">
        <v>105.37666666666701</v>
      </c>
      <c r="EP22" s="44">
        <v>105.239</v>
      </c>
      <c r="EQ22" s="44">
        <v>95.076333333333196</v>
      </c>
      <c r="ER22" s="44">
        <v>110.22199999999999</v>
      </c>
      <c r="ES22" s="44">
        <v>107.72</v>
      </c>
      <c r="ET22" s="44">
        <v>103.959698351386</v>
      </c>
      <c r="EU22" s="44">
        <v>99.514451459904706</v>
      </c>
      <c r="EV22" s="44">
        <v>109.96919858</v>
      </c>
      <c r="EW22" s="44">
        <v>109.56922979806799</v>
      </c>
      <c r="EX22" s="44">
        <v>106.80978181196301</v>
      </c>
      <c r="EY22" s="44">
        <v>102.826854890734</v>
      </c>
      <c r="EZ22" s="44">
        <v>118.850976120563</v>
      </c>
      <c r="FA22" s="44">
        <v>115.820822871403</v>
      </c>
      <c r="FB22" s="44">
        <v>111.64565575283299</v>
      </c>
      <c r="FC22" s="44">
        <v>107.957187241941</v>
      </c>
      <c r="FD22" s="44">
        <v>114.91977720544</v>
      </c>
      <c r="FE22" s="44">
        <v>35.765230692871803</v>
      </c>
      <c r="FF22" s="44">
        <v>117.349713825726</v>
      </c>
      <c r="FG22" s="44">
        <v>113.744634883812</v>
      </c>
      <c r="FH22" s="44">
        <v>122.572204445251</v>
      </c>
      <c r="FI22" s="44">
        <v>69.531414102779905</v>
      </c>
      <c r="FJ22" s="44">
        <v>21.3494038188324</v>
      </c>
      <c r="FK22" s="44">
        <v>121.07740029396101</v>
      </c>
      <c r="FL22" s="44">
        <v>127.64729520353799</v>
      </c>
      <c r="FM22" s="44">
        <v>104.190962086266</v>
      </c>
      <c r="FN22" s="44">
        <v>71.413098946051704</v>
      </c>
      <c r="FO22" s="44">
        <v>105.360973203615</v>
      </c>
      <c r="FP22" s="44">
        <v>147.381577222857</v>
      </c>
      <c r="FQ22" s="44">
        <v>125.23436223406399</v>
      </c>
      <c r="FR22" s="44">
        <v>81.308456259466496</v>
      </c>
      <c r="FS22" s="44">
        <v>111.476651698802</v>
      </c>
      <c r="FT22" s="44">
        <v>158.79351612194199</v>
      </c>
      <c r="FU22" s="44">
        <v>139.294944685958</v>
      </c>
      <c r="FV22" s="44">
        <v>94.466340514699198</v>
      </c>
      <c r="FW22" s="44">
        <v>119.210877647448</v>
      </c>
      <c r="FX22" s="44">
        <v>159.28421649896799</v>
      </c>
      <c r="FY22" s="44">
        <v>138.78665968066599</v>
      </c>
      <c r="FZ22" s="44">
        <v>96.257466161299206</v>
      </c>
      <c r="GA22" s="44">
        <v>122.397241364415</v>
      </c>
      <c r="GB22" s="429">
        <v>100</v>
      </c>
      <c r="GC22" s="429">
        <v>103.23259028361373</v>
      </c>
      <c r="GD22" s="429">
        <v>105.35403745282265</v>
      </c>
      <c r="GE22" s="429">
        <v>107.29376627019133</v>
      </c>
      <c r="GF22" s="429">
        <v>113.56866049668515</v>
      </c>
      <c r="GG22" s="429">
        <v>95.444839151962427</v>
      </c>
      <c r="GH22" s="429">
        <v>83.632605665206157</v>
      </c>
      <c r="GI22" s="429">
        <v>102.15308235986754</v>
      </c>
      <c r="GJ22" s="429">
        <v>116.35026185379765</v>
      </c>
      <c r="GK22" s="429">
        <v>127.94141974251183</v>
      </c>
      <c r="GL22" s="429">
        <v>129.18139592633699</v>
      </c>
      <c r="GM22" s="44">
        <v>100</v>
      </c>
      <c r="GN22" s="44">
        <v>103.232590283614</v>
      </c>
      <c r="GO22" s="44">
        <v>105.35403745282299</v>
      </c>
      <c r="GP22" s="44">
        <v>107.293766270191</v>
      </c>
      <c r="GQ22" s="44">
        <v>113.568660496685</v>
      </c>
      <c r="GR22" s="44">
        <v>95.444839151962398</v>
      </c>
      <c r="GS22" s="44">
        <v>83.632605665206199</v>
      </c>
      <c r="GT22" s="44">
        <v>102.15308235986799</v>
      </c>
      <c r="GU22" s="44">
        <v>116.350261853798</v>
      </c>
      <c r="GV22" s="44">
        <v>127.941419742512</v>
      </c>
      <c r="GW22" s="44">
        <v>129.18139592633699</v>
      </c>
      <c r="GX22" s="50"/>
      <c r="GY22" s="51" t="s">
        <v>227</v>
      </c>
    </row>
    <row r="23" spans="1:207" s="7" customFormat="1" ht="18" customHeight="1">
      <c r="A23" s="383"/>
      <c r="B23" s="22"/>
      <c r="C23" s="23">
        <v>2.4</v>
      </c>
      <c r="D23" s="24">
        <v>0.148077459672668</v>
      </c>
      <c r="E23" s="25">
        <v>15</v>
      </c>
      <c r="F23" s="34"/>
      <c r="G23" s="34" t="s">
        <v>688</v>
      </c>
      <c r="H23" s="44">
        <v>97.330002308757102</v>
      </c>
      <c r="I23" s="44">
        <v>89.573689306912598</v>
      </c>
      <c r="J23" s="44">
        <v>95.227066483720094</v>
      </c>
      <c r="K23" s="44">
        <v>98.1295979130267</v>
      </c>
      <c r="L23" s="44">
        <v>106.663461872224</v>
      </c>
      <c r="M23" s="44">
        <v>104.000897034922</v>
      </c>
      <c r="N23" s="44">
        <v>98.707643300115805</v>
      </c>
      <c r="O23" s="44">
        <v>95.752192400225596</v>
      </c>
      <c r="P23" s="44">
        <v>96.262577420570494</v>
      </c>
      <c r="Q23" s="44">
        <v>93.690876976565406</v>
      </c>
      <c r="R23" s="44">
        <v>108.91720612628301</v>
      </c>
      <c r="S23" s="44">
        <v>115.744788856678</v>
      </c>
      <c r="T23" s="44">
        <v>111.30336727089799</v>
      </c>
      <c r="U23" s="44">
        <v>105.578431785722</v>
      </c>
      <c r="V23" s="44">
        <v>113.417873401189</v>
      </c>
      <c r="W23" s="44">
        <v>109.926796611564</v>
      </c>
      <c r="X23" s="44">
        <v>114.93875359778301</v>
      </c>
      <c r="Y23" s="44">
        <v>108.645685421282</v>
      </c>
      <c r="Z23" s="44">
        <v>105.479517121268</v>
      </c>
      <c r="AA23" s="44">
        <v>105.27569855913301</v>
      </c>
      <c r="AB23" s="44">
        <v>99.838497663656895</v>
      </c>
      <c r="AC23" s="44">
        <v>98.016217335929497</v>
      </c>
      <c r="AD23" s="44">
        <v>113.53938402015</v>
      </c>
      <c r="AE23" s="44">
        <v>115.79823463197999</v>
      </c>
      <c r="AF23" s="44">
        <v>124.617907386041</v>
      </c>
      <c r="AG23" s="44">
        <v>114.53215670387399</v>
      </c>
      <c r="AH23" s="44">
        <v>120.085499298282</v>
      </c>
      <c r="AI23" s="44">
        <v>120.132974091515</v>
      </c>
      <c r="AJ23" s="44">
        <v>125.437195534287</v>
      </c>
      <c r="AK23" s="44">
        <v>111.305637303842</v>
      </c>
      <c r="AL23" s="44">
        <v>111.07878105368199</v>
      </c>
      <c r="AM23" s="44">
        <v>110.003934728982</v>
      </c>
      <c r="AN23" s="44">
        <v>106.418598597808</v>
      </c>
      <c r="AO23" s="44">
        <v>103.670026816681</v>
      </c>
      <c r="AP23" s="44">
        <v>117.822189709906</v>
      </c>
      <c r="AQ23" s="44">
        <v>120.471060365784</v>
      </c>
      <c r="AR23" s="44">
        <v>129.53412248728</v>
      </c>
      <c r="AS23" s="44">
        <v>118.650626002005</v>
      </c>
      <c r="AT23" s="44">
        <v>127.00334094027799</v>
      </c>
      <c r="AU23" s="44">
        <v>127.487787816085</v>
      </c>
      <c r="AV23" s="44">
        <v>130.229033530435</v>
      </c>
      <c r="AW23" s="44">
        <v>117.836850842001</v>
      </c>
      <c r="AX23" s="44">
        <v>115.227954480102</v>
      </c>
      <c r="AY23" s="44">
        <v>112.489280061012</v>
      </c>
      <c r="AZ23" s="44">
        <v>111.336851566961</v>
      </c>
      <c r="BA23" s="44">
        <v>107.19175210156899</v>
      </c>
      <c r="BB23" s="44">
        <v>118.735466730523</v>
      </c>
      <c r="BC23" s="44">
        <v>122.24444116170299</v>
      </c>
      <c r="BD23" s="44">
        <v>132.081741670621</v>
      </c>
      <c r="BE23" s="44">
        <v>120.54816223578599</v>
      </c>
      <c r="BF23" s="44">
        <v>135.05786684417899</v>
      </c>
      <c r="BG23" s="44">
        <v>133.505613061025</v>
      </c>
      <c r="BH23" s="44">
        <v>138.15024773572401</v>
      </c>
      <c r="BI23" s="44">
        <v>125.941001294899</v>
      </c>
      <c r="BJ23" s="44">
        <v>121.202434703119</v>
      </c>
      <c r="BK23" s="44">
        <v>119.99722671355499</v>
      </c>
      <c r="BL23" s="44">
        <v>118.511440495168</v>
      </c>
      <c r="BM23" s="44">
        <v>111.723951628515</v>
      </c>
      <c r="BN23" s="44">
        <v>127.21735267427199</v>
      </c>
      <c r="BO23" s="44">
        <v>127.07733496474999</v>
      </c>
      <c r="BP23" s="44">
        <v>134.06833411727999</v>
      </c>
      <c r="BQ23" s="44">
        <v>127.820094701691</v>
      </c>
      <c r="BR23" s="44">
        <v>136.493192110991</v>
      </c>
      <c r="BS23" s="44">
        <v>26.723566574182101</v>
      </c>
      <c r="BT23" s="44">
        <v>84.694684584235503</v>
      </c>
      <c r="BU23" s="44">
        <v>105.145725232033</v>
      </c>
      <c r="BV23" s="44">
        <v>90.345777234404807</v>
      </c>
      <c r="BW23" s="44">
        <v>88.322330315478894</v>
      </c>
      <c r="BX23" s="44">
        <v>98.652780088897998</v>
      </c>
      <c r="BY23" s="44">
        <v>101.282464968532</v>
      </c>
      <c r="BZ23" s="44">
        <v>116.013280310455</v>
      </c>
      <c r="CA23" s="44">
        <v>131.14470129160901</v>
      </c>
      <c r="CB23" s="44">
        <v>139.211345716701</v>
      </c>
      <c r="CC23" s="44">
        <v>131.63422036022601</v>
      </c>
      <c r="CD23" s="44">
        <v>148.24156061462699</v>
      </c>
      <c r="CE23" s="44">
        <v>148.93113604483199</v>
      </c>
      <c r="CF23" s="44">
        <v>146.15439945223301</v>
      </c>
      <c r="CG23" s="44">
        <v>78.966592399214903</v>
      </c>
      <c r="CH23" s="44">
        <v>66.982803248906706</v>
      </c>
      <c r="CI23" s="44">
        <v>76.218059824397599</v>
      </c>
      <c r="CJ23" s="44">
        <v>86.820481593940997</v>
      </c>
      <c r="CK23" s="44">
        <v>104.587720015477</v>
      </c>
      <c r="CL23" s="44">
        <v>121.078066694584</v>
      </c>
      <c r="CM23" s="44">
        <v>134.31029216130801</v>
      </c>
      <c r="CN23" s="44">
        <v>141.75576948320099</v>
      </c>
      <c r="CO23" s="44">
        <v>137.05343903843001</v>
      </c>
      <c r="CP23" s="44">
        <v>150.479409818503</v>
      </c>
      <c r="CQ23" s="44">
        <v>149.46976184731</v>
      </c>
      <c r="CR23" s="44">
        <v>158.23220881893201</v>
      </c>
      <c r="CS23" s="44">
        <v>146.99389624130001</v>
      </c>
      <c r="CT23" s="44">
        <v>137.109202661735</v>
      </c>
      <c r="CU23" s="44">
        <v>145.35404735087201</v>
      </c>
      <c r="CV23" s="44">
        <v>144.427322795859</v>
      </c>
      <c r="CW23" s="44">
        <v>126.89823829346599</v>
      </c>
      <c r="CX23" s="44">
        <v>148.160807344933</v>
      </c>
      <c r="CY23" s="44">
        <v>151.0277497777</v>
      </c>
      <c r="CZ23" s="44">
        <v>152.07223110892701</v>
      </c>
      <c r="DA23" s="44">
        <v>145.776001945948</v>
      </c>
      <c r="DB23" s="44">
        <v>163.893897501613</v>
      </c>
      <c r="DC23" s="44">
        <v>163.11869306581701</v>
      </c>
      <c r="DD23" s="44">
        <v>181.04295372057001</v>
      </c>
      <c r="DE23" s="44">
        <v>153.62464327636101</v>
      </c>
      <c r="DF23" s="44">
        <v>147.99505591295701</v>
      </c>
      <c r="DG23" s="44">
        <v>149.946951496389</v>
      </c>
      <c r="DH23" s="44">
        <v>150.93588559216599</v>
      </c>
      <c r="DI23" s="44">
        <v>137.55674876679501</v>
      </c>
      <c r="DJ23" s="44">
        <v>160.33871954912601</v>
      </c>
      <c r="DK23" s="44">
        <v>164.54830359812101</v>
      </c>
      <c r="DL23" s="44">
        <v>165.64670488958501</v>
      </c>
      <c r="DM23" s="44">
        <v>155.55651506330801</v>
      </c>
      <c r="DN23" s="44">
        <v>170.242605390959</v>
      </c>
      <c r="DO23" s="44">
        <v>167.064224547289</v>
      </c>
      <c r="DP23" s="44">
        <v>183.41339805715799</v>
      </c>
      <c r="DQ23" s="44">
        <v>159.92714483743401</v>
      </c>
      <c r="DR23" s="44">
        <v>156.30119737444801</v>
      </c>
      <c r="DS23" s="44">
        <v>162.62000440510499</v>
      </c>
      <c r="DT23" s="44">
        <v>165.006110668183</v>
      </c>
      <c r="DU23" s="44">
        <v>146.56923206608801</v>
      </c>
      <c r="DV23" s="44">
        <v>171.941273556916</v>
      </c>
      <c r="DW23" s="44">
        <v>180.82672659277799</v>
      </c>
      <c r="DX23" s="44">
        <v>174.92269685589301</v>
      </c>
      <c r="DY23" s="44">
        <v>167.26903491739699</v>
      </c>
      <c r="DZ23" s="44">
        <v>182.00325586319201</v>
      </c>
      <c r="EA23" s="44">
        <v>181.74812376658201</v>
      </c>
      <c r="EB23" s="44">
        <v>199.15089088493701</v>
      </c>
      <c r="EC23" s="44">
        <v>170.827332029307</v>
      </c>
      <c r="ED23" s="44">
        <v>168.90440667966101</v>
      </c>
      <c r="EE23" s="44">
        <v>173.01786643553899</v>
      </c>
      <c r="EF23" s="44">
        <v>177.261085730248</v>
      </c>
      <c r="EG23" s="44">
        <v>156.58647982026901</v>
      </c>
      <c r="EH23" s="44">
        <v>185.51222301372599</v>
      </c>
      <c r="EI23" s="44">
        <v>199.669331111905</v>
      </c>
      <c r="EJ23" s="44">
        <v>94.043586033129898</v>
      </c>
      <c r="EK23" s="44">
        <v>102.93131894005801</v>
      </c>
      <c r="EL23" s="44">
        <v>96.907471040304003</v>
      </c>
      <c r="EM23" s="44">
        <v>106.117623986509</v>
      </c>
      <c r="EN23" s="44">
        <v>110.09989081927</v>
      </c>
      <c r="EO23" s="44">
        <v>111.170411876876</v>
      </c>
      <c r="EP23" s="44">
        <v>103.531237781353</v>
      </c>
      <c r="EQ23" s="44">
        <v>109.11794532935301</v>
      </c>
      <c r="ER23" s="44">
        <v>119.74518779606601</v>
      </c>
      <c r="ES23" s="44">
        <v>118.958602309881</v>
      </c>
      <c r="ET23" s="44">
        <v>109.16710479349101</v>
      </c>
      <c r="EU23" s="44">
        <v>113.987758964124</v>
      </c>
      <c r="EV23" s="44">
        <v>125.062696476521</v>
      </c>
      <c r="EW23" s="44">
        <v>125.184557396174</v>
      </c>
      <c r="EX23" s="44">
        <v>113.01802870269201</v>
      </c>
      <c r="EY23" s="44">
        <v>116.05721999793199</v>
      </c>
      <c r="EZ23" s="44">
        <v>129.229256916862</v>
      </c>
      <c r="FA23" s="44">
        <v>132.532287363883</v>
      </c>
      <c r="FB23" s="44">
        <v>119.90370063728101</v>
      </c>
      <c r="FC23" s="44">
        <v>122.006213089179</v>
      </c>
      <c r="FD23" s="44">
        <v>132.79387364332101</v>
      </c>
      <c r="FE23" s="44">
        <v>72.187992130150207</v>
      </c>
      <c r="FF23" s="44">
        <v>92.440295879593904</v>
      </c>
      <c r="FG23" s="44">
        <v>116.146815523532</v>
      </c>
      <c r="FH23" s="44">
        <v>139.695708897185</v>
      </c>
      <c r="FI23" s="44">
        <v>124.684042632093</v>
      </c>
      <c r="FJ23" s="44">
        <v>76.673781555748405</v>
      </c>
      <c r="FK23" s="44">
        <v>119.992026290456</v>
      </c>
      <c r="FL23" s="44">
        <v>143.096206113378</v>
      </c>
      <c r="FM23" s="44">
        <v>151.56528896918101</v>
      </c>
      <c r="FN23" s="44">
        <v>142.296857602822</v>
      </c>
      <c r="FO23" s="44">
        <v>142.028931805366</v>
      </c>
      <c r="FP23" s="44">
        <v>153.914043518829</v>
      </c>
      <c r="FQ23" s="44">
        <v>165.92876335424901</v>
      </c>
      <c r="FR23" s="44">
        <v>149.625964333837</v>
      </c>
      <c r="FS23" s="44">
        <v>154.14792397134701</v>
      </c>
      <c r="FT23" s="44">
        <v>163.81527511461701</v>
      </c>
      <c r="FU23" s="44">
        <v>170.13492248062701</v>
      </c>
      <c r="FV23" s="44">
        <v>161.309104149245</v>
      </c>
      <c r="FW23" s="44">
        <v>166.44574407192701</v>
      </c>
      <c r="FX23" s="44">
        <v>174.731662545494</v>
      </c>
      <c r="FY23" s="44">
        <v>183.90878222694201</v>
      </c>
      <c r="FZ23" s="44">
        <v>173.06111961514901</v>
      </c>
      <c r="GA23" s="44">
        <v>180.58934464863299</v>
      </c>
      <c r="GB23" s="429">
        <v>100.00000000000007</v>
      </c>
      <c r="GC23" s="429">
        <v>108.47987145171295</v>
      </c>
      <c r="GD23" s="429">
        <v>115.46466346589034</v>
      </c>
      <c r="GE23" s="429">
        <v>119.83062564332948</v>
      </c>
      <c r="GF23" s="429">
        <v>125.91786450180108</v>
      </c>
      <c r="GG23" s="429">
        <v>103.39224429414918</v>
      </c>
      <c r="GH23" s="429">
        <v>115.2613898438707</v>
      </c>
      <c r="GI23" s="429">
        <v>144.74682112268675</v>
      </c>
      <c r="GJ23" s="429">
        <v>155.90417379456582</v>
      </c>
      <c r="GK23" s="429">
        <v>165.42626145410426</v>
      </c>
      <c r="GL23" s="429">
        <v>178.07272725905466</v>
      </c>
      <c r="GM23" s="44">
        <v>100</v>
      </c>
      <c r="GN23" s="44">
        <v>108.479871451713</v>
      </c>
      <c r="GO23" s="44">
        <v>115.46466346589</v>
      </c>
      <c r="GP23" s="44">
        <v>119.830625643329</v>
      </c>
      <c r="GQ23" s="44">
        <v>125.91786450180101</v>
      </c>
      <c r="GR23" s="44">
        <v>103.39224429414899</v>
      </c>
      <c r="GS23" s="44">
        <v>115.261389843871</v>
      </c>
      <c r="GT23" s="44">
        <v>144.74682112268701</v>
      </c>
      <c r="GU23" s="44">
        <v>155.90417379456599</v>
      </c>
      <c r="GV23" s="44">
        <v>165.42626145410401</v>
      </c>
      <c r="GW23" s="44">
        <v>178.072727259055</v>
      </c>
      <c r="GX23" s="50"/>
      <c r="GY23" s="51" t="s">
        <v>689</v>
      </c>
    </row>
    <row r="24" spans="1:207" s="7" customFormat="1" ht="18" customHeight="1">
      <c r="A24" s="383"/>
      <c r="B24" s="22"/>
      <c r="C24" s="23">
        <v>2.5</v>
      </c>
      <c r="D24" s="24">
        <v>1.15368662569003</v>
      </c>
      <c r="E24" s="33">
        <v>17</v>
      </c>
      <c r="F24" s="34"/>
      <c r="G24" s="34" t="s">
        <v>350</v>
      </c>
      <c r="H24" s="44">
        <v>94.959931938890406</v>
      </c>
      <c r="I24" s="44">
        <v>88.233164772573005</v>
      </c>
      <c r="J24" s="44">
        <v>104.520735047215</v>
      </c>
      <c r="K24" s="44">
        <v>99.623929672347998</v>
      </c>
      <c r="L24" s="44">
        <v>93.326558747325805</v>
      </c>
      <c r="M24" s="44">
        <v>95.927387003053397</v>
      </c>
      <c r="N24" s="44">
        <v>96.630034569220797</v>
      </c>
      <c r="O24" s="44">
        <v>96.025006584662805</v>
      </c>
      <c r="P24" s="44">
        <v>115.921794777546</v>
      </c>
      <c r="Q24" s="44">
        <v>100.88700000634999</v>
      </c>
      <c r="R24" s="44">
        <v>105.862834793655</v>
      </c>
      <c r="S24" s="44">
        <v>108.08162208716</v>
      </c>
      <c r="T24" s="44">
        <v>108.604824452496</v>
      </c>
      <c r="U24" s="44">
        <v>96.854067163224002</v>
      </c>
      <c r="V24" s="44">
        <v>107.37905563009301</v>
      </c>
      <c r="W24" s="44">
        <v>105.136847533745</v>
      </c>
      <c r="X24" s="44">
        <v>98.447617676203706</v>
      </c>
      <c r="Y24" s="44">
        <v>101.09606551248</v>
      </c>
      <c r="Z24" s="44">
        <v>98.233250718861896</v>
      </c>
      <c r="AA24" s="44">
        <v>98.980121987933799</v>
      </c>
      <c r="AB24" s="44">
        <v>117.576127341716</v>
      </c>
      <c r="AC24" s="44">
        <v>101.571372378833</v>
      </c>
      <c r="AD24" s="44">
        <v>110.199782593652</v>
      </c>
      <c r="AE24" s="44">
        <v>110.24551995952901</v>
      </c>
      <c r="AF24" s="44">
        <v>112.886967580687</v>
      </c>
      <c r="AG24" s="44">
        <v>109.085937306912</v>
      </c>
      <c r="AH24" s="44">
        <v>111.78896961540801</v>
      </c>
      <c r="AI24" s="44">
        <v>113.73868951079</v>
      </c>
      <c r="AJ24" s="44">
        <v>109.238849236506</v>
      </c>
      <c r="AK24" s="44">
        <v>103.416601253512</v>
      </c>
      <c r="AL24" s="44">
        <v>103.243971339334</v>
      </c>
      <c r="AM24" s="44">
        <v>100.05466984443299</v>
      </c>
      <c r="AN24" s="44">
        <v>117.78528239913901</v>
      </c>
      <c r="AO24" s="44">
        <v>106.343354736208</v>
      </c>
      <c r="AP24" s="44">
        <v>115.338593033035</v>
      </c>
      <c r="AQ24" s="44">
        <v>121.02890081875501</v>
      </c>
      <c r="AR24" s="44">
        <v>117.820396572189</v>
      </c>
      <c r="AS24" s="44">
        <v>111.77824126928699</v>
      </c>
      <c r="AT24" s="44">
        <v>116.68566451807401</v>
      </c>
      <c r="AU24" s="44">
        <v>118.03906155228</v>
      </c>
      <c r="AV24" s="44">
        <v>115.483617354301</v>
      </c>
      <c r="AW24" s="44">
        <v>111.547486949297</v>
      </c>
      <c r="AX24" s="44">
        <v>112.490221157793</v>
      </c>
      <c r="AY24" s="44">
        <v>106.49183759703401</v>
      </c>
      <c r="AZ24" s="44">
        <v>118.428077274854</v>
      </c>
      <c r="BA24" s="44">
        <v>109.68681648022</v>
      </c>
      <c r="BB24" s="44">
        <v>115.737578367192</v>
      </c>
      <c r="BC24" s="44">
        <v>125.864049071737</v>
      </c>
      <c r="BD24" s="44">
        <v>119.487436738849</v>
      </c>
      <c r="BE24" s="44">
        <v>116.967808419197</v>
      </c>
      <c r="BF24" s="44">
        <v>122.123565885283</v>
      </c>
      <c r="BG24" s="44">
        <v>123.77443991045899</v>
      </c>
      <c r="BH24" s="44">
        <v>121.51038156497199</v>
      </c>
      <c r="BI24" s="44">
        <v>116.310666262006</v>
      </c>
      <c r="BJ24" s="44">
        <v>117.972221759653</v>
      </c>
      <c r="BK24" s="44">
        <v>111.455447424867</v>
      </c>
      <c r="BL24" s="44">
        <v>123.31456880301999</v>
      </c>
      <c r="BM24" s="44">
        <v>113.05200024061401</v>
      </c>
      <c r="BN24" s="44">
        <v>124.94241975906399</v>
      </c>
      <c r="BO24" s="44">
        <v>128.68204938712401</v>
      </c>
      <c r="BP24" s="44">
        <v>119.682040460294</v>
      </c>
      <c r="BQ24" s="44">
        <v>122.930601624377</v>
      </c>
      <c r="BR24" s="44">
        <v>111.879492423904</v>
      </c>
      <c r="BS24" s="44">
        <v>64.916058227464106</v>
      </c>
      <c r="BT24" s="44">
        <v>95.691338047844994</v>
      </c>
      <c r="BU24" s="44">
        <v>128.75161128028199</v>
      </c>
      <c r="BV24" s="44">
        <v>125.79381060959101</v>
      </c>
      <c r="BW24" s="44">
        <v>114.151800808476</v>
      </c>
      <c r="BX24" s="44">
        <v>129.58916525827399</v>
      </c>
      <c r="BY24" s="44">
        <v>119.543441156765</v>
      </c>
      <c r="BZ24" s="44">
        <v>129.377693111865</v>
      </c>
      <c r="CA24" s="44">
        <v>135.54676416425801</v>
      </c>
      <c r="CB24" s="44">
        <v>130.111514929847</v>
      </c>
      <c r="CC24" s="44">
        <v>130.678493744679</v>
      </c>
      <c r="CD24" s="44">
        <v>131.681251803918</v>
      </c>
      <c r="CE24" s="44">
        <v>122.485373319339</v>
      </c>
      <c r="CF24" s="44">
        <v>114.161479841016</v>
      </c>
      <c r="CG24" s="44">
        <v>129.043039240046</v>
      </c>
      <c r="CH24" s="44">
        <v>122.75722360272</v>
      </c>
      <c r="CI24" s="44">
        <v>129.75847975516399</v>
      </c>
      <c r="CJ24" s="44">
        <v>147.94350593181599</v>
      </c>
      <c r="CK24" s="44">
        <v>139.91897391088699</v>
      </c>
      <c r="CL24" s="44">
        <v>154.64637117082799</v>
      </c>
      <c r="CM24" s="44">
        <v>152.36659583457299</v>
      </c>
      <c r="CN24" s="44">
        <v>149.172649149309</v>
      </c>
      <c r="CO24" s="44">
        <v>138.83486595834401</v>
      </c>
      <c r="CP24" s="44">
        <v>138.08582307462899</v>
      </c>
      <c r="CQ24" s="44">
        <v>132.28923750164199</v>
      </c>
      <c r="CR24" s="44">
        <v>122.62665603849599</v>
      </c>
      <c r="CS24" s="44">
        <v>142.555791454191</v>
      </c>
      <c r="CT24" s="44">
        <v>139.933778719738</v>
      </c>
      <c r="CU24" s="44">
        <v>145.62022895985299</v>
      </c>
      <c r="CV24" s="44">
        <v>162.56980332964801</v>
      </c>
      <c r="CW24" s="44">
        <v>143.43010201799399</v>
      </c>
      <c r="CX24" s="44">
        <v>155.15637466880401</v>
      </c>
      <c r="CY24" s="44">
        <v>155.96539877046399</v>
      </c>
      <c r="CZ24" s="44">
        <v>152.50915976182199</v>
      </c>
      <c r="DA24" s="44">
        <v>146.57444999630201</v>
      </c>
      <c r="DB24" s="44">
        <v>142.818694125089</v>
      </c>
      <c r="DC24" s="44">
        <v>134.10882023181301</v>
      </c>
      <c r="DD24" s="44">
        <v>131.144140249727</v>
      </c>
      <c r="DE24" s="44">
        <v>145.50982517829701</v>
      </c>
      <c r="DF24" s="44">
        <v>142.28214728442799</v>
      </c>
      <c r="DG24" s="44">
        <v>150.367269802972</v>
      </c>
      <c r="DH24" s="44">
        <v>168.154836581588</v>
      </c>
      <c r="DI24" s="44">
        <v>150.05954550971299</v>
      </c>
      <c r="DJ24" s="44">
        <v>167.73773015407301</v>
      </c>
      <c r="DK24" s="44">
        <v>165.057053260115</v>
      </c>
      <c r="DL24" s="44">
        <v>163.021609047027</v>
      </c>
      <c r="DM24" s="44">
        <v>151.89679764250201</v>
      </c>
      <c r="DN24" s="44">
        <v>143.852732959392</v>
      </c>
      <c r="DO24" s="44">
        <v>138.681553585459</v>
      </c>
      <c r="DP24" s="44">
        <v>132.706809805652</v>
      </c>
      <c r="DQ24" s="44">
        <v>150.67483468858401</v>
      </c>
      <c r="DR24" s="44">
        <v>153.54422859756801</v>
      </c>
      <c r="DS24" s="44">
        <v>158.097731523188</v>
      </c>
      <c r="DT24" s="44">
        <v>167.317883644267</v>
      </c>
      <c r="DU24" s="44">
        <v>148.669625422385</v>
      </c>
      <c r="DV24" s="44">
        <v>172.63565500691399</v>
      </c>
      <c r="DW24" s="44">
        <v>168.61418811898901</v>
      </c>
      <c r="DX24" s="44">
        <v>160.17067798122</v>
      </c>
      <c r="DY24" s="44">
        <v>153.66197027795499</v>
      </c>
      <c r="DZ24" s="44">
        <v>143.47093956965301</v>
      </c>
      <c r="EA24" s="44">
        <v>139.10605802930701</v>
      </c>
      <c r="EB24" s="44">
        <v>129.513255354384</v>
      </c>
      <c r="EC24" s="44">
        <v>145.78233978348101</v>
      </c>
      <c r="ED24" s="44">
        <v>150.28800634037401</v>
      </c>
      <c r="EE24" s="44">
        <v>152.97647642234699</v>
      </c>
      <c r="EF24" s="44">
        <v>166.00594797751799</v>
      </c>
      <c r="EG24" s="44">
        <v>147.72381781523299</v>
      </c>
      <c r="EH24" s="44">
        <v>165.90604858573599</v>
      </c>
      <c r="EI24" s="44">
        <v>163.275740685241</v>
      </c>
      <c r="EJ24" s="44">
        <v>95.904610586226099</v>
      </c>
      <c r="EK24" s="44">
        <v>96.292625140909095</v>
      </c>
      <c r="EL24" s="44">
        <v>102.858945310477</v>
      </c>
      <c r="EM24" s="44">
        <v>104.94381896238799</v>
      </c>
      <c r="EN24" s="44">
        <v>104.27931574860401</v>
      </c>
      <c r="EO24" s="44">
        <v>101.56017690747601</v>
      </c>
      <c r="EP24" s="44">
        <v>104.92983334950399</v>
      </c>
      <c r="EQ24" s="44">
        <v>107.338891644005</v>
      </c>
      <c r="ER24" s="44">
        <v>111.253958167669</v>
      </c>
      <c r="ES24" s="44">
        <v>108.798046666936</v>
      </c>
      <c r="ET24" s="44">
        <v>107.027974527635</v>
      </c>
      <c r="EU24" s="44">
        <v>114.236949529333</v>
      </c>
      <c r="EV24" s="44">
        <v>115.42810078651701</v>
      </c>
      <c r="EW24" s="44">
        <v>115.023388618626</v>
      </c>
      <c r="EX24" s="44">
        <v>112.470045343227</v>
      </c>
      <c r="EY24" s="44">
        <v>117.09614797304999</v>
      </c>
      <c r="EZ24" s="44">
        <v>119.52627034777601</v>
      </c>
      <c r="FA24" s="44">
        <v>120.53182924581201</v>
      </c>
      <c r="FB24" s="44">
        <v>117.580745995847</v>
      </c>
      <c r="FC24" s="44">
        <v>122.22548979560101</v>
      </c>
      <c r="FD24" s="44">
        <v>118.16404483619201</v>
      </c>
      <c r="FE24" s="44">
        <v>96.453002518530397</v>
      </c>
      <c r="FF24" s="44">
        <v>123.178258892114</v>
      </c>
      <c r="FG24" s="44">
        <v>128.155966144296</v>
      </c>
      <c r="FH24" s="44">
        <v>130.823753492815</v>
      </c>
      <c r="FI24" s="44">
        <v>121.89663080013401</v>
      </c>
      <c r="FJ24" s="44">
        <v>133.48640309656699</v>
      </c>
      <c r="FK24" s="44">
        <v>148.97731363876301</v>
      </c>
      <c r="FL24" s="44">
        <v>142.031112727427</v>
      </c>
      <c r="FM24" s="44">
        <v>132.49056166477601</v>
      </c>
      <c r="FN24" s="44">
        <v>149.37460366974599</v>
      </c>
      <c r="FO24" s="44">
        <v>151.51729181908701</v>
      </c>
      <c r="FP24" s="44">
        <v>147.30076796107099</v>
      </c>
      <c r="FQ24" s="44">
        <v>136.920928553279</v>
      </c>
      <c r="FR24" s="44">
        <v>153.601417889663</v>
      </c>
      <c r="FS24" s="44">
        <v>160.95144297463401</v>
      </c>
      <c r="FT24" s="44">
        <v>152.92371321630699</v>
      </c>
      <c r="FU24" s="44">
        <v>140.68773269323199</v>
      </c>
      <c r="FV24" s="44">
        <v>159.65328125500801</v>
      </c>
      <c r="FW24" s="44">
        <v>163.30648951609601</v>
      </c>
      <c r="FX24" s="44">
        <v>152.43452927627601</v>
      </c>
      <c r="FY24" s="44">
        <v>138.13388438905699</v>
      </c>
      <c r="FZ24" s="44">
        <v>156.423476913413</v>
      </c>
      <c r="GA24" s="44">
        <v>158.96853569540301</v>
      </c>
      <c r="GB24" s="429">
        <v>100.00000000000001</v>
      </c>
      <c r="GC24" s="429">
        <v>104.52705441239726</v>
      </c>
      <c r="GD24" s="429">
        <v>110.32923222289325</v>
      </c>
      <c r="GE24" s="429">
        <v>115.00442068035484</v>
      </c>
      <c r="GF24" s="429">
        <v>119.966083846259</v>
      </c>
      <c r="GG24" s="429">
        <v>116.48781809778292</v>
      </c>
      <c r="GH24" s="429">
        <v>133.79602525706943</v>
      </c>
      <c r="GI24" s="429">
        <v>143.85339247025931</v>
      </c>
      <c r="GJ24" s="429">
        <v>149.69363934466156</v>
      </c>
      <c r="GK24" s="429">
        <v>154.14280417016062</v>
      </c>
      <c r="GL24" s="429">
        <v>151.49010656853741</v>
      </c>
      <c r="GM24" s="44">
        <v>100</v>
      </c>
      <c r="GN24" s="44">
        <v>104.52705441239701</v>
      </c>
      <c r="GO24" s="44">
        <v>110.329232222893</v>
      </c>
      <c r="GP24" s="44">
        <v>115.004420680355</v>
      </c>
      <c r="GQ24" s="44">
        <v>119.966083846259</v>
      </c>
      <c r="GR24" s="44">
        <v>116.48781809778301</v>
      </c>
      <c r="GS24" s="44">
        <v>133.796025257069</v>
      </c>
      <c r="GT24" s="44">
        <v>143.853392470259</v>
      </c>
      <c r="GU24" s="44">
        <v>149.69363934466199</v>
      </c>
      <c r="GV24" s="44">
        <v>154.14280417016101</v>
      </c>
      <c r="GW24" s="44">
        <v>151.49010656853699</v>
      </c>
      <c r="GX24" s="53"/>
      <c r="GY24" s="51" t="s">
        <v>388</v>
      </c>
    </row>
    <row r="25" spans="1:207" s="7" customFormat="1" ht="18" customHeight="1">
      <c r="A25" s="383"/>
      <c r="B25" s="22"/>
      <c r="C25" s="23">
        <v>2.6</v>
      </c>
      <c r="D25" s="24">
        <v>0.92710639121706195</v>
      </c>
      <c r="E25" s="33">
        <v>18</v>
      </c>
      <c r="F25" s="34"/>
      <c r="G25" s="34" t="s">
        <v>695</v>
      </c>
      <c r="H25" s="44">
        <v>90.057912198474099</v>
      </c>
      <c r="I25" s="44">
        <v>79.221417743070802</v>
      </c>
      <c r="J25" s="44">
        <v>84.116614843253203</v>
      </c>
      <c r="K25" s="44">
        <v>101.68346065942301</v>
      </c>
      <c r="L25" s="44">
        <v>101.610384580934</v>
      </c>
      <c r="M25" s="44">
        <v>108.176682183362</v>
      </c>
      <c r="N25" s="44">
        <v>105.646353423241</v>
      </c>
      <c r="O25" s="44">
        <v>101.019474752734</v>
      </c>
      <c r="P25" s="44">
        <v>103.59424070057</v>
      </c>
      <c r="Q25" s="44">
        <v>110.79096532605401</v>
      </c>
      <c r="R25" s="44">
        <v>102.39091653917301</v>
      </c>
      <c r="S25" s="44">
        <v>111.691577049711</v>
      </c>
      <c r="T25" s="44">
        <v>98.3995622903917</v>
      </c>
      <c r="U25" s="44">
        <v>86.400684518367001</v>
      </c>
      <c r="V25" s="44">
        <v>85.408868032947098</v>
      </c>
      <c r="W25" s="44">
        <v>103.189949172125</v>
      </c>
      <c r="X25" s="44">
        <v>102.11049157066201</v>
      </c>
      <c r="Y25" s="44">
        <v>115.800749792255</v>
      </c>
      <c r="Z25" s="44">
        <v>112.15751672289301</v>
      </c>
      <c r="AA25" s="44">
        <v>107.94710315479399</v>
      </c>
      <c r="AB25" s="44">
        <v>106.72627363949699</v>
      </c>
      <c r="AC25" s="44">
        <v>112.803499194637</v>
      </c>
      <c r="AD25" s="44">
        <v>110.58586346096</v>
      </c>
      <c r="AE25" s="44">
        <v>122.46913156936699</v>
      </c>
      <c r="AF25" s="44">
        <v>110.26233749872</v>
      </c>
      <c r="AG25" s="44">
        <v>102.358421788756</v>
      </c>
      <c r="AH25" s="44">
        <v>96.909290702010296</v>
      </c>
      <c r="AI25" s="44">
        <v>107.310227209338</v>
      </c>
      <c r="AJ25" s="44">
        <v>105.287275494935</v>
      </c>
      <c r="AK25" s="44">
        <v>116.431514316947</v>
      </c>
      <c r="AL25" s="44">
        <v>115.008553211605</v>
      </c>
      <c r="AM25" s="44">
        <v>109.46683664959799</v>
      </c>
      <c r="AN25" s="44">
        <v>107.902220136579</v>
      </c>
      <c r="AO25" s="44">
        <v>108.990927555958</v>
      </c>
      <c r="AP25" s="44">
        <v>113.830354958546</v>
      </c>
      <c r="AQ25" s="44">
        <v>128.20774213896601</v>
      </c>
      <c r="AR25" s="44">
        <v>110.460142790982</v>
      </c>
      <c r="AS25" s="44">
        <v>105.909026723802</v>
      </c>
      <c r="AT25" s="44">
        <v>104.818603790219</v>
      </c>
      <c r="AU25" s="44">
        <v>107.96442800566101</v>
      </c>
      <c r="AV25" s="44">
        <v>108.685496823195</v>
      </c>
      <c r="AW25" s="44">
        <v>121.23560972410399</v>
      </c>
      <c r="AX25" s="44">
        <v>119.791337347647</v>
      </c>
      <c r="AY25" s="44">
        <v>115.331274866486</v>
      </c>
      <c r="AZ25" s="44">
        <v>112.936700135802</v>
      </c>
      <c r="BA25" s="44">
        <v>114.571617324898</v>
      </c>
      <c r="BB25" s="44">
        <v>120.17855191431499</v>
      </c>
      <c r="BC25" s="44">
        <v>131.24919145284201</v>
      </c>
      <c r="BD25" s="44">
        <v>117.62212659596101</v>
      </c>
      <c r="BE25" s="44">
        <v>110.865948630608</v>
      </c>
      <c r="BF25" s="44">
        <v>109.046100279814</v>
      </c>
      <c r="BG25" s="44">
        <v>112.453615797241</v>
      </c>
      <c r="BH25" s="44">
        <v>114.494360791883</v>
      </c>
      <c r="BI25" s="44">
        <v>126.135246044868</v>
      </c>
      <c r="BJ25" s="44">
        <v>125.811720269738</v>
      </c>
      <c r="BK25" s="44">
        <v>121.44723796139201</v>
      </c>
      <c r="BL25" s="44">
        <v>119.03853925886899</v>
      </c>
      <c r="BM25" s="44">
        <v>117.267012136585</v>
      </c>
      <c r="BN25" s="44">
        <v>120.259021971145</v>
      </c>
      <c r="BO25" s="44">
        <v>135.757370710993</v>
      </c>
      <c r="BP25" s="44">
        <v>124.663360107888</v>
      </c>
      <c r="BQ25" s="44">
        <v>117.702451024873</v>
      </c>
      <c r="BR25" s="44">
        <v>101.714952450759</v>
      </c>
      <c r="BS25" s="44">
        <v>51.606429570421803</v>
      </c>
      <c r="BT25" s="44">
        <v>80.263545435941793</v>
      </c>
      <c r="BU25" s="44">
        <v>118.129284321247</v>
      </c>
      <c r="BV25" s="44">
        <v>131.74881859121101</v>
      </c>
      <c r="BW25" s="44">
        <v>123.824340853297</v>
      </c>
      <c r="BX25" s="44">
        <v>122.30619891457999</v>
      </c>
      <c r="BY25" s="44">
        <v>120.178084953564</v>
      </c>
      <c r="BZ25" s="44">
        <v>123.670212920038</v>
      </c>
      <c r="CA25" s="44">
        <v>141.690567189478</v>
      </c>
      <c r="CB25" s="44">
        <v>125.905858125121</v>
      </c>
      <c r="CC25" s="44">
        <v>119.810832589081</v>
      </c>
      <c r="CD25" s="44">
        <v>112.784516412085</v>
      </c>
      <c r="CE25" s="44">
        <v>116.51489699303499</v>
      </c>
      <c r="CF25" s="44">
        <v>110.789765423501</v>
      </c>
      <c r="CG25" s="44">
        <v>94.236309999741707</v>
      </c>
      <c r="CH25" s="44">
        <v>98.798587314737901</v>
      </c>
      <c r="CI25" s="44">
        <v>110.577111605046</v>
      </c>
      <c r="CJ25" s="44">
        <v>118.716772979269</v>
      </c>
      <c r="CK25" s="44">
        <v>119.92576006774</v>
      </c>
      <c r="CL25" s="44">
        <v>125.79069915913</v>
      </c>
      <c r="CM25" s="44">
        <v>145.889316254666</v>
      </c>
      <c r="CN25" s="44">
        <v>127.623859531189</v>
      </c>
      <c r="CO25" s="44">
        <v>120.78001867450701</v>
      </c>
      <c r="CP25" s="44">
        <v>116.633760729823</v>
      </c>
      <c r="CQ25" s="44">
        <v>126.38218106147001</v>
      </c>
      <c r="CR25" s="44">
        <v>120.291740628586</v>
      </c>
      <c r="CS25" s="44">
        <v>112.530927134224</v>
      </c>
      <c r="CT25" s="44">
        <v>108.875780379752</v>
      </c>
      <c r="CU25" s="44">
        <v>119.83292917783599</v>
      </c>
      <c r="CV25" s="44">
        <v>127.281619454113</v>
      </c>
      <c r="CW25" s="44">
        <v>126.402306138951</v>
      </c>
      <c r="CX25" s="44">
        <v>136.799096895574</v>
      </c>
      <c r="CY25" s="44">
        <v>151.376504149667</v>
      </c>
      <c r="CZ25" s="44">
        <v>130.92997937929999</v>
      </c>
      <c r="DA25" s="44">
        <v>126.682910672405</v>
      </c>
      <c r="DB25" s="44">
        <v>120.85692195401801</v>
      </c>
      <c r="DC25" s="44">
        <v>130.347732649243</v>
      </c>
      <c r="DD25" s="44">
        <v>131.069284070696</v>
      </c>
      <c r="DE25" s="44">
        <v>121.329210067527</v>
      </c>
      <c r="DF25" s="44">
        <v>117.847443679734</v>
      </c>
      <c r="DG25" s="44">
        <v>131.68892914299201</v>
      </c>
      <c r="DH25" s="44">
        <v>138.560671227005</v>
      </c>
      <c r="DI25" s="44">
        <v>138.11512138526001</v>
      </c>
      <c r="DJ25" s="44">
        <v>140.87388410203599</v>
      </c>
      <c r="DK25" s="44">
        <v>158.19379409676199</v>
      </c>
      <c r="DL25" s="44">
        <v>139.78320102646799</v>
      </c>
      <c r="DM25" s="44">
        <v>131.232901625149</v>
      </c>
      <c r="DN25" s="44">
        <v>127.186983282892</v>
      </c>
      <c r="DO25" s="44">
        <v>141.42953447301099</v>
      </c>
      <c r="DP25" s="44">
        <v>141.365618834081</v>
      </c>
      <c r="DQ25" s="44">
        <v>133.16190163116599</v>
      </c>
      <c r="DR25" s="44">
        <v>134.47459375732501</v>
      </c>
      <c r="DS25" s="44">
        <v>145.90714444784001</v>
      </c>
      <c r="DT25" s="44">
        <v>150.87979586659901</v>
      </c>
      <c r="DU25" s="44">
        <v>149.266078637899</v>
      </c>
      <c r="DV25" s="44">
        <v>154.27265696809101</v>
      </c>
      <c r="DW25" s="44">
        <v>169.72713500348999</v>
      </c>
      <c r="DX25" s="44">
        <v>149.28659438557801</v>
      </c>
      <c r="DY25" s="44">
        <v>142.59342422784201</v>
      </c>
      <c r="DZ25" s="44">
        <v>136.683990146936</v>
      </c>
      <c r="EA25" s="44">
        <v>152.34517719588499</v>
      </c>
      <c r="EB25" s="44">
        <v>156.718237751895</v>
      </c>
      <c r="EC25" s="44">
        <v>144.367752061338</v>
      </c>
      <c r="ED25" s="44">
        <v>142.35020644574001</v>
      </c>
      <c r="EE25" s="44">
        <v>157.87236016500401</v>
      </c>
      <c r="EF25" s="44">
        <v>165.405780896268</v>
      </c>
      <c r="EG25" s="44">
        <v>165.57074345014701</v>
      </c>
      <c r="EH25" s="44">
        <v>164.774664786697</v>
      </c>
      <c r="EI25" s="44">
        <v>178.56635996131499</v>
      </c>
      <c r="EJ25" s="44">
        <v>84.465314928265997</v>
      </c>
      <c r="EK25" s="44">
        <v>103.82350914124</v>
      </c>
      <c r="EL25" s="44">
        <v>103.42002295884799</v>
      </c>
      <c r="EM25" s="44">
        <v>108.291152971646</v>
      </c>
      <c r="EN25" s="44">
        <v>90.069704947235294</v>
      </c>
      <c r="EO25" s="44">
        <v>107.033730178347</v>
      </c>
      <c r="EP25" s="44">
        <v>108.943631172395</v>
      </c>
      <c r="EQ25" s="44">
        <v>115.286164741655</v>
      </c>
      <c r="ER25" s="44">
        <v>103.176683329829</v>
      </c>
      <c r="ES25" s="44">
        <v>109.676339007073</v>
      </c>
      <c r="ET25" s="44">
        <v>110.792536665927</v>
      </c>
      <c r="EU25" s="44">
        <v>117.00967488449</v>
      </c>
      <c r="EV25" s="44">
        <v>107.062591101668</v>
      </c>
      <c r="EW25" s="44">
        <v>112.628511517653</v>
      </c>
      <c r="EX25" s="44">
        <v>116.019770783312</v>
      </c>
      <c r="EY25" s="44">
        <v>121.999786897352</v>
      </c>
      <c r="EZ25" s="44">
        <v>112.511391835461</v>
      </c>
      <c r="FA25" s="44">
        <v>117.694407544664</v>
      </c>
      <c r="FB25" s="44">
        <v>122.09916583</v>
      </c>
      <c r="FC25" s="44">
        <v>124.427801606241</v>
      </c>
      <c r="FD25" s="44">
        <v>114.693587861173</v>
      </c>
      <c r="FE25" s="44">
        <v>83.333086442536896</v>
      </c>
      <c r="FF25" s="44">
        <v>125.95978611969601</v>
      </c>
      <c r="FG25" s="44">
        <v>128.51295502102701</v>
      </c>
      <c r="FH25" s="44">
        <v>119.500402375429</v>
      </c>
      <c r="FI25" s="44">
        <v>107.180324138759</v>
      </c>
      <c r="FJ25" s="44">
        <v>109.364157299684</v>
      </c>
      <c r="FK25" s="44">
        <v>130.53525849384499</v>
      </c>
      <c r="FL25" s="44">
        <v>121.679212978506</v>
      </c>
      <c r="FM25" s="44">
        <v>119.734949608093</v>
      </c>
      <c r="FN25" s="44">
        <v>118.6634430039</v>
      </c>
      <c r="FO25" s="44">
        <v>138.192635728064</v>
      </c>
      <c r="FP25" s="44">
        <v>126.15660400190799</v>
      </c>
      <c r="FQ25" s="44">
        <v>127.582075595822</v>
      </c>
      <c r="FR25" s="44">
        <v>129.36568134991001</v>
      </c>
      <c r="FS25" s="44">
        <v>145.72759986135301</v>
      </c>
      <c r="FT25" s="44">
        <v>132.73436197817</v>
      </c>
      <c r="FU25" s="44">
        <v>138.652351646086</v>
      </c>
      <c r="FV25" s="44">
        <v>143.75384469058801</v>
      </c>
      <c r="FW25" s="44">
        <v>157.75529020316</v>
      </c>
      <c r="FX25" s="44">
        <v>142.85466958678501</v>
      </c>
      <c r="FY25" s="44">
        <v>151.143722336373</v>
      </c>
      <c r="FZ25" s="44">
        <v>155.20944916900399</v>
      </c>
      <c r="GA25" s="44">
        <v>169.637256066053</v>
      </c>
      <c r="GB25" s="429">
        <v>100.00000000000001</v>
      </c>
      <c r="GC25" s="429">
        <v>105.33330775990798</v>
      </c>
      <c r="GD25" s="429">
        <v>110.16380847182985</v>
      </c>
      <c r="GE25" s="429">
        <v>114.42766507499609</v>
      </c>
      <c r="GF25" s="429">
        <v>119.18319170409143</v>
      </c>
      <c r="GG25" s="429">
        <v>113.12485386110824</v>
      </c>
      <c r="GH25" s="429">
        <v>116.64503557692946</v>
      </c>
      <c r="GI25" s="429">
        <v>124.56756032964098</v>
      </c>
      <c r="GJ25" s="429">
        <v>132.20799020224817</v>
      </c>
      <c r="GK25" s="429">
        <v>143.2239621295009</v>
      </c>
      <c r="GL25" s="429">
        <v>154.71127428955376</v>
      </c>
      <c r="GM25" s="44">
        <v>100</v>
      </c>
      <c r="GN25" s="44">
        <v>105.333307759908</v>
      </c>
      <c r="GO25" s="44">
        <v>110.16380847183</v>
      </c>
      <c r="GP25" s="44">
        <v>114.427665074996</v>
      </c>
      <c r="GQ25" s="44">
        <v>119.183191704091</v>
      </c>
      <c r="GR25" s="44">
        <v>113.12485386110799</v>
      </c>
      <c r="GS25" s="44">
        <v>116.645035576929</v>
      </c>
      <c r="GT25" s="44">
        <v>124.567560329641</v>
      </c>
      <c r="GU25" s="44">
        <v>132.207990202248</v>
      </c>
      <c r="GV25" s="44">
        <v>143.22396212950099</v>
      </c>
      <c r="GW25" s="44">
        <v>154.71127428955401</v>
      </c>
      <c r="GX25" s="53"/>
      <c r="GY25" s="51" t="s">
        <v>696</v>
      </c>
    </row>
    <row r="26" spans="1:207" s="7" customFormat="1" ht="30" customHeight="1">
      <c r="A26" s="383"/>
      <c r="B26" s="22"/>
      <c r="C26" s="23">
        <v>2.7</v>
      </c>
      <c r="D26" s="24">
        <v>0.38260864516027698</v>
      </c>
      <c r="E26" s="25">
        <v>21</v>
      </c>
      <c r="F26" s="34"/>
      <c r="G26" s="34" t="s">
        <v>704</v>
      </c>
      <c r="H26" s="44">
        <v>83.827825999129402</v>
      </c>
      <c r="I26" s="44">
        <v>91.990432770568702</v>
      </c>
      <c r="J26" s="44">
        <v>93.493874978985104</v>
      </c>
      <c r="K26" s="44">
        <v>101.08466103654099</v>
      </c>
      <c r="L26" s="44">
        <v>116.78981437040601</v>
      </c>
      <c r="M26" s="44">
        <v>94.455487976078402</v>
      </c>
      <c r="N26" s="44">
        <v>105.646795194074</v>
      </c>
      <c r="O26" s="44">
        <v>100.660360356068</v>
      </c>
      <c r="P26" s="44">
        <v>114.12728558937</v>
      </c>
      <c r="Q26" s="44">
        <v>103.817075208917</v>
      </c>
      <c r="R26" s="44">
        <v>90.993112124182304</v>
      </c>
      <c r="S26" s="44">
        <v>103.11327439567999</v>
      </c>
      <c r="T26" s="44">
        <v>87.113571245469302</v>
      </c>
      <c r="U26" s="44">
        <v>95.970587995011101</v>
      </c>
      <c r="V26" s="44">
        <v>97.064020408053906</v>
      </c>
      <c r="W26" s="44">
        <v>106.426127792191</v>
      </c>
      <c r="X26" s="44">
        <v>120.33953610493499</v>
      </c>
      <c r="Y26" s="44">
        <v>97.569399919581997</v>
      </c>
      <c r="Z26" s="44">
        <v>107.91257381215</v>
      </c>
      <c r="AA26" s="44">
        <v>107.058476902013</v>
      </c>
      <c r="AB26" s="44">
        <v>117.870111910668</v>
      </c>
      <c r="AC26" s="44">
        <v>109.13466949930999</v>
      </c>
      <c r="AD26" s="44">
        <v>99.665679833568703</v>
      </c>
      <c r="AE26" s="44">
        <v>107.149236245685</v>
      </c>
      <c r="AF26" s="44">
        <v>89.392678284107006</v>
      </c>
      <c r="AG26" s="44">
        <v>99.683596659348694</v>
      </c>
      <c r="AH26" s="44">
        <v>104.40473903796899</v>
      </c>
      <c r="AI26" s="44">
        <v>113.321882720537</v>
      </c>
      <c r="AJ26" s="44">
        <v>127.454641971453</v>
      </c>
      <c r="AK26" s="44">
        <v>99.085684933631896</v>
      </c>
      <c r="AL26" s="44">
        <v>112.01178391329999</v>
      </c>
      <c r="AM26" s="44">
        <v>110.93138244196901</v>
      </c>
      <c r="AN26" s="44">
        <v>121.2407882923</v>
      </c>
      <c r="AO26" s="44">
        <v>119.237150846576</v>
      </c>
      <c r="AP26" s="44">
        <v>111.13754645844</v>
      </c>
      <c r="AQ26" s="44">
        <v>105.455576837189</v>
      </c>
      <c r="AR26" s="44">
        <v>97.231221462915002</v>
      </c>
      <c r="AS26" s="44">
        <v>108.323667751804</v>
      </c>
      <c r="AT26" s="44">
        <v>110.84397993105</v>
      </c>
      <c r="AU26" s="44">
        <v>121.86280953306</v>
      </c>
      <c r="AV26" s="44">
        <v>130.573387454992</v>
      </c>
      <c r="AW26" s="44">
        <v>104.518109221125</v>
      </c>
      <c r="AX26" s="44">
        <v>117.25061906592499</v>
      </c>
      <c r="AY26" s="44">
        <v>118.07891963453299</v>
      </c>
      <c r="AZ26" s="44">
        <v>128.27996465395401</v>
      </c>
      <c r="BA26" s="44">
        <v>125.22264105351201</v>
      </c>
      <c r="BB26" s="44">
        <v>114.37677138295</v>
      </c>
      <c r="BC26" s="44">
        <v>114.10831754162599</v>
      </c>
      <c r="BD26" s="44">
        <v>101.62772278791201</v>
      </c>
      <c r="BE26" s="44">
        <v>115.011806084051</v>
      </c>
      <c r="BF26" s="44">
        <v>119.71395808435</v>
      </c>
      <c r="BG26" s="44">
        <v>125.701971985143</v>
      </c>
      <c r="BH26" s="44">
        <v>135.15189098226401</v>
      </c>
      <c r="BI26" s="44">
        <v>109.899598066018</v>
      </c>
      <c r="BJ26" s="44">
        <v>125.11181368931599</v>
      </c>
      <c r="BK26" s="44">
        <v>122.497054057277</v>
      </c>
      <c r="BL26" s="44">
        <v>129.29598855094099</v>
      </c>
      <c r="BM26" s="44">
        <v>127.17626919328301</v>
      </c>
      <c r="BN26" s="44">
        <v>119.449161218471</v>
      </c>
      <c r="BO26" s="44">
        <v>117.788543106514</v>
      </c>
      <c r="BP26" s="44">
        <v>105.701912342445</v>
      </c>
      <c r="BQ26" s="44">
        <v>121.33916712406101</v>
      </c>
      <c r="BR26" s="44">
        <v>123.938809701423</v>
      </c>
      <c r="BS26" s="44">
        <v>131.30388862166299</v>
      </c>
      <c r="BT26" s="44">
        <v>139.26474622873201</v>
      </c>
      <c r="BU26" s="44">
        <v>149.576330836707</v>
      </c>
      <c r="BV26" s="44">
        <v>151.619412178678</v>
      </c>
      <c r="BW26" s="44">
        <v>150.71763199787401</v>
      </c>
      <c r="BX26" s="44">
        <v>161.061431873224</v>
      </c>
      <c r="BY26" s="44">
        <v>150.00122038370699</v>
      </c>
      <c r="BZ26" s="44">
        <v>135.946280415209</v>
      </c>
      <c r="CA26" s="44">
        <v>138.44617412737301</v>
      </c>
      <c r="CB26" s="44">
        <v>125.702292341461</v>
      </c>
      <c r="CC26" s="44">
        <v>147.26866643321799</v>
      </c>
      <c r="CD26" s="44">
        <v>153.465953671737</v>
      </c>
      <c r="CE26" s="44">
        <v>149.85189654235299</v>
      </c>
      <c r="CF26" s="44">
        <v>149.412319474458</v>
      </c>
      <c r="CG26" s="44">
        <v>166.058198914889</v>
      </c>
      <c r="CH26" s="44">
        <v>165.12964563978301</v>
      </c>
      <c r="CI26" s="44">
        <v>170.264579798689</v>
      </c>
      <c r="CJ26" s="44">
        <v>184.76046902532201</v>
      </c>
      <c r="CK26" s="44">
        <v>177.66729933993599</v>
      </c>
      <c r="CL26" s="44">
        <v>162.00413892428401</v>
      </c>
      <c r="CM26" s="44">
        <v>167.67002268354901</v>
      </c>
      <c r="CN26" s="44">
        <v>150.82617292638099</v>
      </c>
      <c r="CO26" s="44">
        <v>155.21216141980599</v>
      </c>
      <c r="CP26" s="44">
        <v>162.67516622742801</v>
      </c>
      <c r="CQ26" s="44">
        <v>159.877982486771</v>
      </c>
      <c r="CR26" s="44">
        <v>154.89881538195701</v>
      </c>
      <c r="CS26" s="44">
        <v>173.359052148361</v>
      </c>
      <c r="CT26" s="44">
        <v>180.84745808148099</v>
      </c>
      <c r="CU26" s="44">
        <v>184.895052046041</v>
      </c>
      <c r="CV26" s="44">
        <v>191.053910697048</v>
      </c>
      <c r="CW26" s="44">
        <v>181.86712618634499</v>
      </c>
      <c r="CX26" s="44">
        <v>164.99073791885601</v>
      </c>
      <c r="CY26" s="44">
        <v>175.90996595167601</v>
      </c>
      <c r="CZ26" s="44">
        <v>155.92848328459399</v>
      </c>
      <c r="DA26" s="44">
        <v>169.25106174401199</v>
      </c>
      <c r="DB26" s="44">
        <v>170.78958281039399</v>
      </c>
      <c r="DC26" s="44">
        <v>163.855387337922</v>
      </c>
      <c r="DD26" s="44">
        <v>160.05868955746499</v>
      </c>
      <c r="DE26" s="44">
        <v>165.31130391990999</v>
      </c>
      <c r="DF26" s="44">
        <v>173.96450262931401</v>
      </c>
      <c r="DG26" s="44">
        <v>176.18223715147499</v>
      </c>
      <c r="DH26" s="44">
        <v>178.29085703328801</v>
      </c>
      <c r="DI26" s="44">
        <v>177.86702122086601</v>
      </c>
      <c r="DJ26" s="44">
        <v>154.33666185057101</v>
      </c>
      <c r="DK26" s="44">
        <v>175.49100183641599</v>
      </c>
      <c r="DL26" s="44">
        <v>161.683784548825</v>
      </c>
      <c r="DM26" s="44">
        <v>180.08426451826901</v>
      </c>
      <c r="DN26" s="44">
        <v>180.94277158483101</v>
      </c>
      <c r="DO26" s="44">
        <v>176.254336526348</v>
      </c>
      <c r="DP26" s="44">
        <v>167.13274654704401</v>
      </c>
      <c r="DQ26" s="44">
        <v>179.838407490858</v>
      </c>
      <c r="DR26" s="44">
        <v>186.765211020945</v>
      </c>
      <c r="DS26" s="44">
        <v>186.06501111357599</v>
      </c>
      <c r="DT26" s="44">
        <v>188.00349001822099</v>
      </c>
      <c r="DU26" s="44">
        <v>182.310889502978</v>
      </c>
      <c r="DV26" s="44">
        <v>162.75162330997799</v>
      </c>
      <c r="DW26" s="44">
        <v>185.45141501189099</v>
      </c>
      <c r="DX26" s="44">
        <v>164.763805616139</v>
      </c>
      <c r="DY26" s="44">
        <v>192.55583778528199</v>
      </c>
      <c r="DZ26" s="44">
        <v>192.45830282476601</v>
      </c>
      <c r="EA26" s="44">
        <v>188.09781972351499</v>
      </c>
      <c r="EB26" s="44">
        <v>182.50714464799199</v>
      </c>
      <c r="EC26" s="44">
        <v>192.87860717605199</v>
      </c>
      <c r="ED26" s="44">
        <v>202.144589048906</v>
      </c>
      <c r="EE26" s="44">
        <v>202.83767147565001</v>
      </c>
      <c r="EF26" s="44">
        <v>207.00570712657</v>
      </c>
      <c r="EG26" s="44">
        <v>207.33094767767699</v>
      </c>
      <c r="EH26" s="44">
        <v>177.80069926920601</v>
      </c>
      <c r="EI26" s="44">
        <v>195.08030111697499</v>
      </c>
      <c r="EJ26" s="44">
        <v>89.770711249561103</v>
      </c>
      <c r="EK26" s="44">
        <v>104.109987794342</v>
      </c>
      <c r="EL26" s="44">
        <v>106.81148037983699</v>
      </c>
      <c r="EM26" s="44">
        <v>99.3078205762598</v>
      </c>
      <c r="EN26" s="44">
        <v>93.382726549511403</v>
      </c>
      <c r="EO26" s="44">
        <v>108.111687938903</v>
      </c>
      <c r="EP26" s="44">
        <v>110.947054208277</v>
      </c>
      <c r="EQ26" s="44">
        <v>105.31652852618799</v>
      </c>
      <c r="ER26" s="44">
        <v>97.827004660474898</v>
      </c>
      <c r="ES26" s="44">
        <v>113.28740320854099</v>
      </c>
      <c r="ET26" s="44">
        <v>114.727984882523</v>
      </c>
      <c r="EU26" s="44">
        <v>111.943424714068</v>
      </c>
      <c r="EV26" s="44">
        <v>105.466289715256</v>
      </c>
      <c r="EW26" s="44">
        <v>118.984768736392</v>
      </c>
      <c r="EX26" s="44">
        <v>121.20316778480399</v>
      </c>
      <c r="EY26" s="44">
        <v>117.90257665936301</v>
      </c>
      <c r="EZ26" s="44">
        <v>112.117828985438</v>
      </c>
      <c r="FA26" s="44">
        <v>123.584487011142</v>
      </c>
      <c r="FB26" s="44">
        <v>125.63495209917799</v>
      </c>
      <c r="FC26" s="44">
        <v>121.471324506089</v>
      </c>
      <c r="FD26" s="44">
        <v>116.99329638931</v>
      </c>
      <c r="FE26" s="44">
        <v>140.04832189570101</v>
      </c>
      <c r="FF26" s="44">
        <v>154.46615868325901</v>
      </c>
      <c r="FG26" s="44">
        <v>141.464558308763</v>
      </c>
      <c r="FH26" s="44">
        <v>142.14563748213899</v>
      </c>
      <c r="FI26" s="44">
        <v>155.1074716439</v>
      </c>
      <c r="FJ26" s="44">
        <v>173.38489815459801</v>
      </c>
      <c r="FK26" s="44">
        <v>169.11382031592299</v>
      </c>
      <c r="FL26" s="44">
        <v>156.23783352453799</v>
      </c>
      <c r="FM26" s="44">
        <v>162.711950005696</v>
      </c>
      <c r="FN26" s="44">
        <v>185.59880694152301</v>
      </c>
      <c r="FO26" s="44">
        <v>174.25594335229201</v>
      </c>
      <c r="FP26" s="44">
        <v>165.32304261300001</v>
      </c>
      <c r="FQ26" s="44">
        <v>163.07512693843199</v>
      </c>
      <c r="FR26" s="44">
        <v>176.14586560469201</v>
      </c>
      <c r="FS26" s="44">
        <v>169.23156163595101</v>
      </c>
      <c r="FT26" s="44">
        <v>174.23694021730799</v>
      </c>
      <c r="FU26" s="44">
        <v>174.40849685475001</v>
      </c>
      <c r="FV26" s="44">
        <v>186.944570717581</v>
      </c>
      <c r="FW26" s="44">
        <v>176.83797594161601</v>
      </c>
      <c r="FX26" s="44">
        <v>183.25931540872901</v>
      </c>
      <c r="FY26" s="44">
        <v>187.82785718252001</v>
      </c>
      <c r="FZ26" s="44">
        <v>203.99598921704199</v>
      </c>
      <c r="GA26" s="44">
        <v>193.403982687953</v>
      </c>
      <c r="GB26" s="429">
        <v>100</v>
      </c>
      <c r="GC26" s="429">
        <v>104.43949930571974</v>
      </c>
      <c r="GD26" s="429">
        <v>109.44645436640172</v>
      </c>
      <c r="GE26" s="429">
        <v>115.88920072395383</v>
      </c>
      <c r="GF26" s="429">
        <v>120.70214815046167</v>
      </c>
      <c r="GG26" s="429">
        <v>138.243083819258</v>
      </c>
      <c r="GH26" s="429">
        <v>159.93795689913989</v>
      </c>
      <c r="GI26" s="429">
        <v>169.70113345601257</v>
      </c>
      <c r="GJ26" s="429">
        <v>168.4438991980189</v>
      </c>
      <c r="GK26" s="429">
        <v>178.10699593281367</v>
      </c>
      <c r="GL26" s="429">
        <v>192.1217861240608</v>
      </c>
      <c r="GM26" s="44">
        <v>100</v>
      </c>
      <c r="GN26" s="44">
        <v>104.43949930572001</v>
      </c>
      <c r="GO26" s="44">
        <v>109.44645436640199</v>
      </c>
      <c r="GP26" s="44">
        <v>115.889200723954</v>
      </c>
      <c r="GQ26" s="44">
        <v>120.70214815046199</v>
      </c>
      <c r="GR26" s="44">
        <v>138.243083819258</v>
      </c>
      <c r="GS26" s="44">
        <v>159.93795689914</v>
      </c>
      <c r="GT26" s="44">
        <v>169.701133456013</v>
      </c>
      <c r="GU26" s="44">
        <v>168.44389919801901</v>
      </c>
      <c r="GV26" s="44">
        <v>178.10699593281399</v>
      </c>
      <c r="GW26" s="44">
        <v>192.121786124061</v>
      </c>
      <c r="GX26" s="50"/>
      <c r="GY26" s="51" t="s">
        <v>705</v>
      </c>
    </row>
    <row r="27" spans="1:207" s="7" customFormat="1" ht="18" customHeight="1">
      <c r="A27" s="383"/>
      <c r="B27" s="22"/>
      <c r="C27" s="23">
        <v>2.8</v>
      </c>
      <c r="D27" s="24">
        <v>2.9729763069999402</v>
      </c>
      <c r="E27" s="33">
        <v>23</v>
      </c>
      <c r="F27" s="34"/>
      <c r="G27" s="34" t="s">
        <v>898</v>
      </c>
      <c r="H27" s="44">
        <v>94.772677230843499</v>
      </c>
      <c r="I27" s="44">
        <v>88.426123007221506</v>
      </c>
      <c r="J27" s="44">
        <v>100.375162211076</v>
      </c>
      <c r="K27" s="44">
        <v>96.923447041922998</v>
      </c>
      <c r="L27" s="44">
        <v>98.403308460681203</v>
      </c>
      <c r="M27" s="44">
        <v>102.124332284907</v>
      </c>
      <c r="N27" s="44">
        <v>99.508959069799999</v>
      </c>
      <c r="O27" s="44">
        <v>99.858663823164093</v>
      </c>
      <c r="P27" s="44">
        <v>100.857453311545</v>
      </c>
      <c r="Q27" s="44">
        <v>106.268818561486</v>
      </c>
      <c r="R27" s="44">
        <v>104.107118563009</v>
      </c>
      <c r="S27" s="44">
        <v>108.373936434344</v>
      </c>
      <c r="T27" s="44">
        <v>101.503224591864</v>
      </c>
      <c r="U27" s="44">
        <v>91.541825670330496</v>
      </c>
      <c r="V27" s="44">
        <v>104.205230689269</v>
      </c>
      <c r="W27" s="44">
        <v>101.172119738649</v>
      </c>
      <c r="X27" s="44">
        <v>102.305129806563</v>
      </c>
      <c r="Y27" s="44">
        <v>106.57827957558101</v>
      </c>
      <c r="Z27" s="44">
        <v>103.318346676039</v>
      </c>
      <c r="AA27" s="44">
        <v>106.17706019508699</v>
      </c>
      <c r="AB27" s="44">
        <v>105.116325876375</v>
      </c>
      <c r="AC27" s="44">
        <v>111.06377206542901</v>
      </c>
      <c r="AD27" s="44">
        <v>109.18173522954299</v>
      </c>
      <c r="AE27" s="44">
        <v>110.704633779613</v>
      </c>
      <c r="AF27" s="44">
        <v>103.752356969529</v>
      </c>
      <c r="AG27" s="44">
        <v>97.116139124345395</v>
      </c>
      <c r="AH27" s="44">
        <v>109.111778797852</v>
      </c>
      <c r="AI27" s="44">
        <v>105.875667663203</v>
      </c>
      <c r="AJ27" s="44">
        <v>107.424733814248</v>
      </c>
      <c r="AK27" s="44">
        <v>110.790251286028</v>
      </c>
      <c r="AL27" s="44">
        <v>109.789231232701</v>
      </c>
      <c r="AM27" s="44">
        <v>112.057252537366</v>
      </c>
      <c r="AN27" s="44">
        <v>109.102814243556</v>
      </c>
      <c r="AO27" s="44">
        <v>115.358355829624</v>
      </c>
      <c r="AP27" s="44">
        <v>113.707529578121</v>
      </c>
      <c r="AQ27" s="44">
        <v>115.309572780408</v>
      </c>
      <c r="AR27" s="44">
        <v>111.46013630840299</v>
      </c>
      <c r="AS27" s="44">
        <v>102.563078464556</v>
      </c>
      <c r="AT27" s="44">
        <v>114.737758168216</v>
      </c>
      <c r="AU27" s="44">
        <v>111.62609038689401</v>
      </c>
      <c r="AV27" s="44">
        <v>113.81578820659399</v>
      </c>
      <c r="AW27" s="44">
        <v>117.263668978475</v>
      </c>
      <c r="AX27" s="44">
        <v>117.98938733170201</v>
      </c>
      <c r="AY27" s="44">
        <v>118.004466571682</v>
      </c>
      <c r="AZ27" s="44">
        <v>115.017574677084</v>
      </c>
      <c r="BA27" s="44">
        <v>120.134651294441</v>
      </c>
      <c r="BB27" s="44">
        <v>118.44552769463201</v>
      </c>
      <c r="BC27" s="44">
        <v>120.31755034197499</v>
      </c>
      <c r="BD27" s="44">
        <v>117.90555554499601</v>
      </c>
      <c r="BE27" s="44">
        <v>107.640896655029</v>
      </c>
      <c r="BF27" s="44">
        <v>119.555072398329</v>
      </c>
      <c r="BG27" s="44">
        <v>116.623526775743</v>
      </c>
      <c r="BH27" s="44">
        <v>118.420704137652</v>
      </c>
      <c r="BI27" s="44">
        <v>123.275700725904</v>
      </c>
      <c r="BJ27" s="44">
        <v>122.905567042</v>
      </c>
      <c r="BK27" s="44">
        <v>124.00285082639699</v>
      </c>
      <c r="BL27" s="44">
        <v>119.760572428367</v>
      </c>
      <c r="BM27" s="44">
        <v>124.01994072999901</v>
      </c>
      <c r="BN27" s="44">
        <v>123.40364030226699</v>
      </c>
      <c r="BO27" s="44">
        <v>126.28074242654201</v>
      </c>
      <c r="BP27" s="44">
        <v>122.944610780056</v>
      </c>
      <c r="BQ27" s="44">
        <v>114.02274245986101</v>
      </c>
      <c r="BR27" s="44">
        <v>106.290257609107</v>
      </c>
      <c r="BS27" s="44">
        <v>32.744944099020998</v>
      </c>
      <c r="BT27" s="44">
        <v>58.330667547945097</v>
      </c>
      <c r="BU27" s="44">
        <v>98.563023167086101</v>
      </c>
      <c r="BV27" s="44">
        <v>111.012253024936</v>
      </c>
      <c r="BW27" s="44">
        <v>113.743242947729</v>
      </c>
      <c r="BX27" s="44">
        <v>111.787407772009</v>
      </c>
      <c r="BY27" s="44">
        <v>120.945032238948</v>
      </c>
      <c r="BZ27" s="44">
        <v>120.82511130209301</v>
      </c>
      <c r="CA27" s="44">
        <v>125.899769727967</v>
      </c>
      <c r="CB27" s="44">
        <v>123.28846374494699</v>
      </c>
      <c r="CC27" s="44">
        <v>113.069021482214</v>
      </c>
      <c r="CD27" s="44">
        <v>115.58181755658801</v>
      </c>
      <c r="CE27" s="44">
        <v>102.946085066523</v>
      </c>
      <c r="CF27" s="44">
        <v>86.343483533449799</v>
      </c>
      <c r="CG27" s="44">
        <v>70.798442414248996</v>
      </c>
      <c r="CH27" s="44">
        <v>69.780029391188293</v>
      </c>
      <c r="CI27" s="44">
        <v>93.681106661050407</v>
      </c>
      <c r="CJ27" s="44">
        <v>100.53584727834701</v>
      </c>
      <c r="CK27" s="44">
        <v>119.34592963731799</v>
      </c>
      <c r="CL27" s="44">
        <v>125.216988878812</v>
      </c>
      <c r="CM27" s="44">
        <v>129.455420979206</v>
      </c>
      <c r="CN27" s="44">
        <v>130.041442755324</v>
      </c>
      <c r="CO27" s="44">
        <v>119.914659449467</v>
      </c>
      <c r="CP27" s="44">
        <v>123.17813412935899</v>
      </c>
      <c r="CQ27" s="44">
        <v>110.73527082394899</v>
      </c>
      <c r="CR27" s="44">
        <v>91.637030422944605</v>
      </c>
      <c r="CS27" s="44">
        <v>93.602102248546302</v>
      </c>
      <c r="CT27" s="44">
        <v>94.005900817815998</v>
      </c>
      <c r="CU27" s="44">
        <v>109.285087073367</v>
      </c>
      <c r="CV27" s="44">
        <v>110.65139626905901</v>
      </c>
      <c r="CW27" s="44">
        <v>123.503848250332</v>
      </c>
      <c r="CX27" s="44">
        <v>125.40101297286201</v>
      </c>
      <c r="CY27" s="44">
        <v>132.31207525975</v>
      </c>
      <c r="CZ27" s="44">
        <v>131.469853851463</v>
      </c>
      <c r="DA27" s="44">
        <v>126.10621291566299</v>
      </c>
      <c r="DB27" s="44">
        <v>128.71064116967401</v>
      </c>
      <c r="DC27" s="44">
        <v>112.698059203694</v>
      </c>
      <c r="DD27" s="44">
        <v>94.994492975227899</v>
      </c>
      <c r="DE27" s="44">
        <v>96.917560851428604</v>
      </c>
      <c r="DF27" s="44">
        <v>96.786493324997807</v>
      </c>
      <c r="DG27" s="44">
        <v>112.97980385900701</v>
      </c>
      <c r="DH27" s="44">
        <v>119.54705431723799</v>
      </c>
      <c r="DI27" s="44">
        <v>131.58568847212399</v>
      </c>
      <c r="DJ27" s="44">
        <v>134.05902524955499</v>
      </c>
      <c r="DK27" s="44">
        <v>139.26465407352501</v>
      </c>
      <c r="DL27" s="44">
        <v>140.18596740800001</v>
      </c>
      <c r="DM27" s="44">
        <v>132.475848777176</v>
      </c>
      <c r="DN27" s="44">
        <v>138.454188354222</v>
      </c>
      <c r="DO27" s="44">
        <v>125.36908180415</v>
      </c>
      <c r="DP27" s="44">
        <v>104.341474065274</v>
      </c>
      <c r="DQ27" s="44">
        <v>105.54826290248</v>
      </c>
      <c r="DR27" s="44">
        <v>108.601337190923</v>
      </c>
      <c r="DS27" s="44">
        <v>123.514043870698</v>
      </c>
      <c r="DT27" s="44">
        <v>127.458169433441</v>
      </c>
      <c r="DU27" s="44">
        <v>138.48299752802799</v>
      </c>
      <c r="DV27" s="44">
        <v>138.00168380597901</v>
      </c>
      <c r="DW27" s="44">
        <v>144.11669010709099</v>
      </c>
      <c r="DX27" s="44">
        <v>141.69657899576899</v>
      </c>
      <c r="DY27" s="44">
        <v>135.55521421725399</v>
      </c>
      <c r="DZ27" s="44">
        <v>143.62803236389101</v>
      </c>
      <c r="EA27" s="44">
        <v>131.08223840634699</v>
      </c>
      <c r="EB27" s="44">
        <v>106.777641000995</v>
      </c>
      <c r="EC27" s="44">
        <v>107.095738332954</v>
      </c>
      <c r="ED27" s="44">
        <v>109.21769155671301</v>
      </c>
      <c r="EE27" s="44">
        <v>123.931682630618</v>
      </c>
      <c r="EF27" s="44">
        <v>124.900925553533</v>
      </c>
      <c r="EG27" s="44">
        <v>136.981524718207</v>
      </c>
      <c r="EH27" s="44">
        <v>138.38831810815</v>
      </c>
      <c r="EI27" s="44">
        <v>147.63145472848399</v>
      </c>
      <c r="EJ27" s="44">
        <v>94.524654149713697</v>
      </c>
      <c r="EK27" s="44">
        <v>99.150362595837095</v>
      </c>
      <c r="EL27" s="44">
        <v>100.075025401503</v>
      </c>
      <c r="EM27" s="44">
        <v>106.249957852946</v>
      </c>
      <c r="EN27" s="44">
        <v>99.083426983821198</v>
      </c>
      <c r="EO27" s="44">
        <v>103.351843040264</v>
      </c>
      <c r="EP27" s="44">
        <v>104.8705775825</v>
      </c>
      <c r="EQ27" s="44">
        <v>110.31671369152799</v>
      </c>
      <c r="ER27" s="44">
        <v>103.32675829724199</v>
      </c>
      <c r="ES27" s="44">
        <v>108.030217587826</v>
      </c>
      <c r="ET27" s="44">
        <v>110.31643267120801</v>
      </c>
      <c r="EU27" s="44">
        <v>114.791819396051</v>
      </c>
      <c r="EV27" s="44">
        <v>109.586990980392</v>
      </c>
      <c r="EW27" s="44">
        <v>114.235182523988</v>
      </c>
      <c r="EX27" s="44">
        <v>117.00380952682301</v>
      </c>
      <c r="EY27" s="44">
        <v>119.63257644368301</v>
      </c>
      <c r="EZ27" s="44">
        <v>115.033841532785</v>
      </c>
      <c r="FA27" s="44">
        <v>119.43997721309999</v>
      </c>
      <c r="FB27" s="44">
        <v>122.22299676558799</v>
      </c>
      <c r="FC27" s="44">
        <v>124.568107819603</v>
      </c>
      <c r="FD27" s="44">
        <v>114.41920361634099</v>
      </c>
      <c r="FE27" s="44">
        <v>63.212878271350696</v>
      </c>
      <c r="FF27" s="44">
        <v>112.180967914891</v>
      </c>
      <c r="FG27" s="44">
        <v>122.556637756336</v>
      </c>
      <c r="FH27" s="44">
        <v>117.313100927916</v>
      </c>
      <c r="FI27" s="44">
        <v>86.696003671407297</v>
      </c>
      <c r="FJ27" s="44">
        <v>87.998994443528602</v>
      </c>
      <c r="FK27" s="44">
        <v>124.672779831779</v>
      </c>
      <c r="FL27" s="44">
        <v>124.37807877805</v>
      </c>
      <c r="FM27" s="44">
        <v>98.658134498479996</v>
      </c>
      <c r="FN27" s="44">
        <v>104.647461386747</v>
      </c>
      <c r="FO27" s="44">
        <v>127.072312160981</v>
      </c>
      <c r="FP27" s="44">
        <v>128.76223597893301</v>
      </c>
      <c r="FQ27" s="44">
        <v>101.53670434345</v>
      </c>
      <c r="FR27" s="44">
        <v>109.771117167081</v>
      </c>
      <c r="FS27" s="44">
        <v>134.96978926506799</v>
      </c>
      <c r="FT27" s="44">
        <v>137.038668179799</v>
      </c>
      <c r="FU27" s="44">
        <v>111.75293959063499</v>
      </c>
      <c r="FV27" s="44">
        <v>119.85785016502101</v>
      </c>
      <c r="FW27" s="44">
        <v>140.20045714703301</v>
      </c>
      <c r="FX27" s="44">
        <v>140.293275192305</v>
      </c>
      <c r="FY27" s="44">
        <v>114.985205913432</v>
      </c>
      <c r="FZ27" s="44">
        <v>119.35009991362099</v>
      </c>
      <c r="GA27" s="44">
        <v>141.00043251828001</v>
      </c>
      <c r="GB27" s="429">
        <v>100.00000000000001</v>
      </c>
      <c r="GC27" s="429">
        <v>104.40564032452853</v>
      </c>
      <c r="GD27" s="429">
        <v>109.1163069880818</v>
      </c>
      <c r="GE27" s="429">
        <v>115.11463986872117</v>
      </c>
      <c r="GF27" s="429">
        <v>120.31623083276874</v>
      </c>
      <c r="GG27" s="429">
        <v>103.09242188972983</v>
      </c>
      <c r="GH27" s="429">
        <v>104.17021971865768</v>
      </c>
      <c r="GI27" s="429">
        <v>113.68899670606466</v>
      </c>
      <c r="GJ27" s="429">
        <v>118.7599616886331</v>
      </c>
      <c r="GK27" s="429">
        <v>127.21247877062183</v>
      </c>
      <c r="GL27" s="429">
        <v>128.90725338440959</v>
      </c>
      <c r="GM27" s="44">
        <v>100</v>
      </c>
      <c r="GN27" s="44">
        <v>104.405640324529</v>
      </c>
      <c r="GO27" s="44">
        <v>109.116306988082</v>
      </c>
      <c r="GP27" s="44">
        <v>115.114639868721</v>
      </c>
      <c r="GQ27" s="44">
        <v>120.31623083276899</v>
      </c>
      <c r="GR27" s="44">
        <v>103.09242188973001</v>
      </c>
      <c r="GS27" s="44">
        <v>104.170219718658</v>
      </c>
      <c r="GT27" s="44">
        <v>113.688996706065</v>
      </c>
      <c r="GU27" s="44">
        <v>118.759961688633</v>
      </c>
      <c r="GV27" s="44">
        <v>127.212478770622</v>
      </c>
      <c r="GW27" s="44">
        <v>128.90725338441001</v>
      </c>
      <c r="GX27" s="53"/>
      <c r="GY27" s="51" t="s">
        <v>712</v>
      </c>
    </row>
    <row r="28" spans="1:207" s="7" customFormat="1" ht="18" customHeight="1">
      <c r="A28" s="383"/>
      <c r="B28" s="22"/>
      <c r="C28" s="23">
        <v>2.9</v>
      </c>
      <c r="D28" s="24">
        <v>2.3494140672905401</v>
      </c>
      <c r="E28" s="33">
        <v>24</v>
      </c>
      <c r="F28" s="34"/>
      <c r="G28" s="34" t="s">
        <v>899</v>
      </c>
      <c r="H28" s="44">
        <v>92.777083975929003</v>
      </c>
      <c r="I28" s="44">
        <v>96.418418865706101</v>
      </c>
      <c r="J28" s="44">
        <v>102.015522931389</v>
      </c>
      <c r="K28" s="44">
        <v>102.7588351806</v>
      </c>
      <c r="L28" s="44">
        <v>98.233313605556702</v>
      </c>
      <c r="M28" s="44">
        <v>104.59279903634901</v>
      </c>
      <c r="N28" s="44">
        <v>107.568207678756</v>
      </c>
      <c r="O28" s="44">
        <v>101.335463364229</v>
      </c>
      <c r="P28" s="44">
        <v>104.28219554314499</v>
      </c>
      <c r="Q28" s="44">
        <v>100.522575571807</v>
      </c>
      <c r="R28" s="44">
        <v>94.233822064356502</v>
      </c>
      <c r="S28" s="44">
        <v>95.261762182176597</v>
      </c>
      <c r="T28" s="44">
        <v>93.9821618717055</v>
      </c>
      <c r="U28" s="44">
        <v>94.122757329624804</v>
      </c>
      <c r="V28" s="44">
        <v>102.410767180663</v>
      </c>
      <c r="W28" s="44">
        <v>102.66461333722501</v>
      </c>
      <c r="X28" s="44">
        <v>101.994171614037</v>
      </c>
      <c r="Y28" s="44">
        <v>108.734867672319</v>
      </c>
      <c r="Z28" s="44">
        <v>108.895804951724</v>
      </c>
      <c r="AA28" s="44">
        <v>102.90877177466901</v>
      </c>
      <c r="AB28" s="44">
        <v>105.07570524956</v>
      </c>
      <c r="AC28" s="44">
        <v>101.685908992717</v>
      </c>
      <c r="AD28" s="44">
        <v>102.151936396767</v>
      </c>
      <c r="AE28" s="44">
        <v>100.305400731844</v>
      </c>
      <c r="AF28" s="44">
        <v>98.332638215949402</v>
      </c>
      <c r="AG28" s="44">
        <v>97.581342810669994</v>
      </c>
      <c r="AH28" s="44">
        <v>107.866008024126</v>
      </c>
      <c r="AI28" s="44">
        <v>107.718335391544</v>
      </c>
      <c r="AJ28" s="44">
        <v>107.374941790246</v>
      </c>
      <c r="AK28" s="44">
        <v>113.07055530532099</v>
      </c>
      <c r="AL28" s="44">
        <v>118.060970174408</v>
      </c>
      <c r="AM28" s="44">
        <v>110.857023645</v>
      </c>
      <c r="AN28" s="44">
        <v>110.388103961925</v>
      </c>
      <c r="AO28" s="44">
        <v>107.32347061190001</v>
      </c>
      <c r="AP28" s="44">
        <v>107.262348805065</v>
      </c>
      <c r="AQ28" s="44">
        <v>105.75408515325699</v>
      </c>
      <c r="AR28" s="44">
        <v>105.328161594929</v>
      </c>
      <c r="AS28" s="44">
        <v>103.43305917134199</v>
      </c>
      <c r="AT28" s="44">
        <v>112.323982893113</v>
      </c>
      <c r="AU28" s="44">
        <v>111.4734963619</v>
      </c>
      <c r="AV28" s="44">
        <v>110.733323636902</v>
      </c>
      <c r="AW28" s="44">
        <v>116.84774492920199</v>
      </c>
      <c r="AX28" s="44">
        <v>122.182132462179</v>
      </c>
      <c r="AY28" s="44">
        <v>115.306197095527</v>
      </c>
      <c r="AZ28" s="44">
        <v>114.510923669259</v>
      </c>
      <c r="BA28" s="44">
        <v>112.393714355306</v>
      </c>
      <c r="BB28" s="44">
        <v>111.555427488289</v>
      </c>
      <c r="BC28" s="44">
        <v>109.365561401419</v>
      </c>
      <c r="BD28" s="44">
        <v>108.686547908517</v>
      </c>
      <c r="BE28" s="44">
        <v>107.168177091104</v>
      </c>
      <c r="BF28" s="44">
        <v>115.721323244289</v>
      </c>
      <c r="BG28" s="44">
        <v>115.89081224010501</v>
      </c>
      <c r="BH28" s="44">
        <v>114.556669124259</v>
      </c>
      <c r="BI28" s="44">
        <v>121.87074692419201</v>
      </c>
      <c r="BJ28" s="44">
        <v>127.980698497226</v>
      </c>
      <c r="BK28" s="44">
        <v>119.567724618898</v>
      </c>
      <c r="BL28" s="44">
        <v>118.273046872078</v>
      </c>
      <c r="BM28" s="44">
        <v>117.357597423412</v>
      </c>
      <c r="BN28" s="44">
        <v>117.088516821597</v>
      </c>
      <c r="BO28" s="44">
        <v>115.06475157</v>
      </c>
      <c r="BP28" s="44">
        <v>112.67169229177399</v>
      </c>
      <c r="BQ28" s="44">
        <v>116.224573490841</v>
      </c>
      <c r="BR28" s="44">
        <v>105.751333867258</v>
      </c>
      <c r="BS28" s="44">
        <v>56.832048644368399</v>
      </c>
      <c r="BT28" s="44">
        <v>72.072600087223293</v>
      </c>
      <c r="BU28" s="44">
        <v>128.344066751204</v>
      </c>
      <c r="BV28" s="44">
        <v>131.955251540495</v>
      </c>
      <c r="BW28" s="44">
        <v>123.40845899101301</v>
      </c>
      <c r="BX28" s="44">
        <v>123.158297664253</v>
      </c>
      <c r="BY28" s="44">
        <v>122.424364352735</v>
      </c>
      <c r="BZ28" s="44">
        <v>120.455787691548</v>
      </c>
      <c r="CA28" s="44">
        <v>119.26230372744401</v>
      </c>
      <c r="CB28" s="44">
        <v>118.09737704779199</v>
      </c>
      <c r="CC28" s="44">
        <v>114.612215616032</v>
      </c>
      <c r="CD28" s="44">
        <v>114.215294078699</v>
      </c>
      <c r="CE28" s="44">
        <v>113.686866552513</v>
      </c>
      <c r="CF28" s="44">
        <v>104.84874277452499</v>
      </c>
      <c r="CG28" s="44">
        <v>93.6418704869414</v>
      </c>
      <c r="CH28" s="44">
        <v>91.476708352593803</v>
      </c>
      <c r="CI28" s="44">
        <v>111.786512546227</v>
      </c>
      <c r="CJ28" s="44">
        <v>124.44264186872999</v>
      </c>
      <c r="CK28" s="44">
        <v>126.76937704958399</v>
      </c>
      <c r="CL28" s="44">
        <v>127.99714915064401</v>
      </c>
      <c r="CM28" s="44">
        <v>128.251939757244</v>
      </c>
      <c r="CN28" s="44">
        <v>125.694143987495</v>
      </c>
      <c r="CO28" s="44">
        <v>120.6112523271</v>
      </c>
      <c r="CP28" s="44">
        <v>125.441499909089</v>
      </c>
      <c r="CQ28" s="44">
        <v>121.425100226876</v>
      </c>
      <c r="CR28" s="44">
        <v>113.11439911989901</v>
      </c>
      <c r="CS28" s="44">
        <v>111.30240414377499</v>
      </c>
      <c r="CT28" s="44">
        <v>111.609190421023</v>
      </c>
      <c r="CU28" s="44">
        <v>124.48193609841501</v>
      </c>
      <c r="CV28" s="44">
        <v>126.070026265998</v>
      </c>
      <c r="CW28" s="44">
        <v>129.07386351302</v>
      </c>
      <c r="CX28" s="44">
        <v>129.77106286011599</v>
      </c>
      <c r="CY28" s="44">
        <v>124.43779071712601</v>
      </c>
      <c r="CZ28" s="44">
        <v>119.811082380515</v>
      </c>
      <c r="DA28" s="44">
        <v>126.775008367407</v>
      </c>
      <c r="DB28" s="44">
        <v>131.55814568230099</v>
      </c>
      <c r="DC28" s="44">
        <v>125.06626936267</v>
      </c>
      <c r="DD28" s="44">
        <v>121.224815183266</v>
      </c>
      <c r="DE28" s="44">
        <v>116.39642971524</v>
      </c>
      <c r="DF28" s="44">
        <v>114.199860009231</v>
      </c>
      <c r="DG28" s="44">
        <v>124.97434124586999</v>
      </c>
      <c r="DH28" s="44">
        <v>133.17987703567201</v>
      </c>
      <c r="DI28" s="44">
        <v>132.278132506547</v>
      </c>
      <c r="DJ28" s="44">
        <v>135.28940562370599</v>
      </c>
      <c r="DK28" s="44">
        <v>125.77547064403601</v>
      </c>
      <c r="DL28" s="44">
        <v>122.924243600943</v>
      </c>
      <c r="DM28" s="44">
        <v>128.54610704799799</v>
      </c>
      <c r="DN28" s="44">
        <v>134.436760346428</v>
      </c>
      <c r="DO28" s="44">
        <v>133.78427106225899</v>
      </c>
      <c r="DP28" s="44">
        <v>127.73290618375199</v>
      </c>
      <c r="DQ28" s="44">
        <v>125.67921553178</v>
      </c>
      <c r="DR28" s="44">
        <v>126.20364138241</v>
      </c>
      <c r="DS28" s="44">
        <v>133.677454695427</v>
      </c>
      <c r="DT28" s="44">
        <v>140.70055606954401</v>
      </c>
      <c r="DU28" s="44">
        <v>135.97552382533999</v>
      </c>
      <c r="DV28" s="44">
        <v>138.51357647511699</v>
      </c>
      <c r="DW28" s="44">
        <v>127.328474768473</v>
      </c>
      <c r="DX28" s="44">
        <v>123.8754104998</v>
      </c>
      <c r="DY28" s="44">
        <v>132.82600254829401</v>
      </c>
      <c r="DZ28" s="44">
        <v>139.51830528536101</v>
      </c>
      <c r="EA28" s="44">
        <v>141.862360757311</v>
      </c>
      <c r="EB28" s="44">
        <v>133.53081795602299</v>
      </c>
      <c r="EC28" s="44">
        <v>134.051213974549</v>
      </c>
      <c r="ED28" s="44">
        <v>135.51449938565301</v>
      </c>
      <c r="EE28" s="44">
        <v>140.931389614267</v>
      </c>
      <c r="EF28" s="44">
        <v>149.28119752587901</v>
      </c>
      <c r="EG28" s="44">
        <v>147.64383055801301</v>
      </c>
      <c r="EH28" s="44">
        <v>146.691673692423</v>
      </c>
      <c r="EI28" s="44">
        <v>136.21486050768601</v>
      </c>
      <c r="EJ28" s="44">
        <v>97.070341924341406</v>
      </c>
      <c r="EK28" s="44">
        <v>101.861649274169</v>
      </c>
      <c r="EL28" s="44">
        <v>104.395288862043</v>
      </c>
      <c r="EM28" s="44">
        <v>96.672719939446694</v>
      </c>
      <c r="EN28" s="44">
        <v>96.838562127331102</v>
      </c>
      <c r="EO28" s="44">
        <v>104.46455087452701</v>
      </c>
      <c r="EP28" s="44">
        <v>105.62676065865099</v>
      </c>
      <c r="EQ28" s="44">
        <v>101.381082040443</v>
      </c>
      <c r="ER28" s="44">
        <v>101.259996350248</v>
      </c>
      <c r="ES28" s="44">
        <v>109.38794416237</v>
      </c>
      <c r="ET28" s="44">
        <v>113.10203259377801</v>
      </c>
      <c r="EU28" s="44">
        <v>106.779968190074</v>
      </c>
      <c r="EV28" s="44">
        <v>107.028401219795</v>
      </c>
      <c r="EW28" s="44">
        <v>113.018188309335</v>
      </c>
      <c r="EX28" s="44">
        <v>117.333084408988</v>
      </c>
      <c r="EY28" s="44">
        <v>111.104901081671</v>
      </c>
      <c r="EZ28" s="44">
        <v>110.52534941463701</v>
      </c>
      <c r="FA28" s="44">
        <v>117.439409429519</v>
      </c>
      <c r="FB28" s="44">
        <v>121.940489996067</v>
      </c>
      <c r="FC28" s="44">
        <v>116.503621938336</v>
      </c>
      <c r="FD28" s="44">
        <v>111.549199883291</v>
      </c>
      <c r="FE28" s="44">
        <v>85.749571827598601</v>
      </c>
      <c r="FF28" s="44">
        <v>126.17400273192</v>
      </c>
      <c r="FG28" s="44">
        <v>120.714151923909</v>
      </c>
      <c r="FH28" s="44">
        <v>115.64162891417401</v>
      </c>
      <c r="FI28" s="44">
        <v>104.059159937993</v>
      </c>
      <c r="FJ28" s="44">
        <v>109.235287589184</v>
      </c>
      <c r="FK28" s="44">
        <v>127.672821985824</v>
      </c>
      <c r="FL28" s="44">
        <v>123.915632074561</v>
      </c>
      <c r="FM28" s="44">
        <v>115.28063449685</v>
      </c>
      <c r="FN28" s="44">
        <v>120.720384261812</v>
      </c>
      <c r="FO28" s="44">
        <v>127.76090569675399</v>
      </c>
      <c r="FP28" s="44">
        <v>126.048078810074</v>
      </c>
      <c r="FQ28" s="44">
        <v>120.895838087059</v>
      </c>
      <c r="FR28" s="44">
        <v>124.118026096924</v>
      </c>
      <c r="FS28" s="44">
        <v>131.11433625809599</v>
      </c>
      <c r="FT28" s="44">
        <v>128.635703665123</v>
      </c>
      <c r="FU28" s="44">
        <v>129.06546425926399</v>
      </c>
      <c r="FV28" s="44">
        <v>133.52721738246001</v>
      </c>
      <c r="FW28" s="44">
        <v>133.939191689643</v>
      </c>
      <c r="FX28" s="44">
        <v>132.07323944448501</v>
      </c>
      <c r="FY28" s="44">
        <v>136.48146422929401</v>
      </c>
      <c r="FZ28" s="44">
        <v>141.90902884193301</v>
      </c>
      <c r="GA28" s="44">
        <v>143.51678825270699</v>
      </c>
      <c r="GB28" s="429">
        <v>100</v>
      </c>
      <c r="GC28" s="429">
        <v>102.07773892523794</v>
      </c>
      <c r="GD28" s="429">
        <v>107.63248532411761</v>
      </c>
      <c r="GE28" s="429">
        <v>112.12114375494724</v>
      </c>
      <c r="GF28" s="429">
        <v>116.60221769463975</v>
      </c>
      <c r="GG28" s="429">
        <v>111.04673159167974</v>
      </c>
      <c r="GH28" s="429">
        <v>114.15222460679375</v>
      </c>
      <c r="GI28" s="429">
        <v>121.91938913249432</v>
      </c>
      <c r="GJ28" s="429">
        <v>125.54406981303843</v>
      </c>
      <c r="GK28" s="429">
        <v>131.29189424912258</v>
      </c>
      <c r="GL28" s="429">
        <v>138.49513019210488</v>
      </c>
      <c r="GM28" s="44">
        <v>100</v>
      </c>
      <c r="GN28" s="44">
        <v>102.07773892523799</v>
      </c>
      <c r="GO28" s="44">
        <v>107.63248532411799</v>
      </c>
      <c r="GP28" s="44">
        <v>112.121143754947</v>
      </c>
      <c r="GQ28" s="44">
        <v>116.60221769464</v>
      </c>
      <c r="GR28" s="44">
        <v>111.04673159168</v>
      </c>
      <c r="GS28" s="44">
        <v>114.15222460679399</v>
      </c>
      <c r="GT28" s="44">
        <v>121.919389132494</v>
      </c>
      <c r="GU28" s="44">
        <v>125.54406981303801</v>
      </c>
      <c r="GV28" s="44">
        <v>131.291894249123</v>
      </c>
      <c r="GW28" s="44">
        <v>138.49513019210499</v>
      </c>
      <c r="GX28" s="53"/>
      <c r="GY28" s="51" t="s">
        <v>714</v>
      </c>
    </row>
    <row r="29" spans="1:207" s="7" customFormat="1" ht="30" customHeight="1">
      <c r="A29" s="383"/>
      <c r="B29" s="22"/>
      <c r="C29" s="363" t="s">
        <v>889</v>
      </c>
      <c r="D29" s="24">
        <v>3.7920582408566501</v>
      </c>
      <c r="E29" s="33">
        <v>25</v>
      </c>
      <c r="F29" s="34"/>
      <c r="G29" s="34" t="s">
        <v>901</v>
      </c>
      <c r="H29" s="44">
        <v>107.635902175776</v>
      </c>
      <c r="I29" s="44">
        <v>88.031239284350804</v>
      </c>
      <c r="J29" s="44">
        <v>100.73417423117399</v>
      </c>
      <c r="K29" s="44">
        <v>101.553855384888</v>
      </c>
      <c r="L29" s="44">
        <v>100.925824992016</v>
      </c>
      <c r="M29" s="44">
        <v>102.316280294306</v>
      </c>
      <c r="N29" s="44">
        <v>100.272878410506</v>
      </c>
      <c r="O29" s="44">
        <v>95.7507260860109</v>
      </c>
      <c r="P29" s="44">
        <v>100.96372808377799</v>
      </c>
      <c r="Q29" s="44">
        <v>100.415885124491</v>
      </c>
      <c r="R29" s="44">
        <v>98.419944164050307</v>
      </c>
      <c r="S29" s="44">
        <v>102.979561768652</v>
      </c>
      <c r="T29" s="44">
        <v>114.45337286375999</v>
      </c>
      <c r="U29" s="44">
        <v>93.639944094911797</v>
      </c>
      <c r="V29" s="44">
        <v>105.34108343076301</v>
      </c>
      <c r="W29" s="44">
        <v>104.985196383085</v>
      </c>
      <c r="X29" s="44">
        <v>107.993204875332</v>
      </c>
      <c r="Y29" s="44">
        <v>108.199294007037</v>
      </c>
      <c r="Z29" s="44">
        <v>105.061881390241</v>
      </c>
      <c r="AA29" s="44">
        <v>100.875078351382</v>
      </c>
      <c r="AB29" s="44">
        <v>104.911236493526</v>
      </c>
      <c r="AC29" s="44">
        <v>105.92892576450301</v>
      </c>
      <c r="AD29" s="44">
        <v>104.799874677259</v>
      </c>
      <c r="AE29" s="44">
        <v>103.737564354211</v>
      </c>
      <c r="AF29" s="44">
        <v>118.235013167811</v>
      </c>
      <c r="AG29" s="44">
        <v>96.675464332552906</v>
      </c>
      <c r="AH29" s="44">
        <v>108.120274266742</v>
      </c>
      <c r="AI29" s="44">
        <v>108.834794942033</v>
      </c>
      <c r="AJ29" s="44">
        <v>111.778988242404</v>
      </c>
      <c r="AK29" s="44">
        <v>111.612193930743</v>
      </c>
      <c r="AL29" s="44">
        <v>115.082921321789</v>
      </c>
      <c r="AM29" s="44">
        <v>110.154471871601</v>
      </c>
      <c r="AN29" s="44">
        <v>110.598151866452</v>
      </c>
      <c r="AO29" s="44">
        <v>111.879140516597</v>
      </c>
      <c r="AP29" s="44">
        <v>110.020324059093</v>
      </c>
      <c r="AQ29" s="44">
        <v>108.553107448297</v>
      </c>
      <c r="AR29" s="44">
        <v>123.786316746127</v>
      </c>
      <c r="AS29" s="44">
        <v>100.53612171816501</v>
      </c>
      <c r="AT29" s="44">
        <v>112.763695419757</v>
      </c>
      <c r="AU29" s="44">
        <v>115.309890202849</v>
      </c>
      <c r="AV29" s="44">
        <v>117.830887491962</v>
      </c>
      <c r="AW29" s="44">
        <v>118.083284288342</v>
      </c>
      <c r="AX29" s="44">
        <v>121.435589820315</v>
      </c>
      <c r="AY29" s="44">
        <v>115.758009776728</v>
      </c>
      <c r="AZ29" s="44">
        <v>115.646834403235</v>
      </c>
      <c r="BA29" s="44">
        <v>117.320359938503</v>
      </c>
      <c r="BB29" s="44">
        <v>114.544099276804</v>
      </c>
      <c r="BC29" s="44">
        <v>113.118367549662</v>
      </c>
      <c r="BD29" s="44">
        <v>128.54180584855999</v>
      </c>
      <c r="BE29" s="44">
        <v>105.45994474059199</v>
      </c>
      <c r="BF29" s="44">
        <v>116.520398078958</v>
      </c>
      <c r="BG29" s="44">
        <v>119.56634734716</v>
      </c>
      <c r="BH29" s="44">
        <v>122.330158081674</v>
      </c>
      <c r="BI29" s="44">
        <v>123.773797735377</v>
      </c>
      <c r="BJ29" s="44">
        <v>126.709085832371</v>
      </c>
      <c r="BK29" s="44">
        <v>120.00799270712599</v>
      </c>
      <c r="BL29" s="44">
        <v>120.153465222235</v>
      </c>
      <c r="BM29" s="44">
        <v>119.838690470779</v>
      </c>
      <c r="BN29" s="44">
        <v>117.37972508735901</v>
      </c>
      <c r="BO29" s="44">
        <v>117.453675727027</v>
      </c>
      <c r="BP29" s="44">
        <v>133.32426323783301</v>
      </c>
      <c r="BQ29" s="44">
        <v>110.799049493369</v>
      </c>
      <c r="BR29" s="44">
        <v>105.403207369635</v>
      </c>
      <c r="BS29" s="44">
        <v>44.640069197724799</v>
      </c>
      <c r="BT29" s="44">
        <v>66.5720271111919</v>
      </c>
      <c r="BU29" s="44">
        <v>97.018336535342002</v>
      </c>
      <c r="BV29" s="44">
        <v>103.879068213742</v>
      </c>
      <c r="BW29" s="44">
        <v>107.207667776997</v>
      </c>
      <c r="BX29" s="44">
        <v>112.30093450978799</v>
      </c>
      <c r="BY29" s="44">
        <v>112.673748935562</v>
      </c>
      <c r="BZ29" s="44">
        <v>110.488133276822</v>
      </c>
      <c r="CA29" s="44">
        <v>111.26645237137799</v>
      </c>
      <c r="CB29" s="44">
        <v>126.732530010855</v>
      </c>
      <c r="CC29" s="44">
        <v>105.176435993388</v>
      </c>
      <c r="CD29" s="44">
        <v>113.179347876656</v>
      </c>
      <c r="CE29" s="44">
        <v>103.143499708772</v>
      </c>
      <c r="CF29" s="44">
        <v>101.81234667595901</v>
      </c>
      <c r="CG29" s="44">
        <v>86.345055911836099</v>
      </c>
      <c r="CH29" s="44">
        <v>85.970914969061994</v>
      </c>
      <c r="CI29" s="44">
        <v>94.695415043851199</v>
      </c>
      <c r="CJ29" s="44">
        <v>112.439926230046</v>
      </c>
      <c r="CK29" s="44">
        <v>121.228384781158</v>
      </c>
      <c r="CL29" s="44">
        <v>123.54624439495301</v>
      </c>
      <c r="CM29" s="44">
        <v>118.086988416121</v>
      </c>
      <c r="CN29" s="44">
        <v>135.20306816493101</v>
      </c>
      <c r="CO29" s="44">
        <v>110.209986253138</v>
      </c>
      <c r="CP29" s="44">
        <v>115.597329811878</v>
      </c>
      <c r="CQ29" s="44">
        <v>105.110342069062</v>
      </c>
      <c r="CR29" s="44">
        <v>104.82152124351801</v>
      </c>
      <c r="CS29" s="44">
        <v>107.723409612541</v>
      </c>
      <c r="CT29" s="44">
        <v>101.59989342472601</v>
      </c>
      <c r="CU29" s="44">
        <v>106.975246978629</v>
      </c>
      <c r="CV29" s="44">
        <v>120.657507823985</v>
      </c>
      <c r="CW29" s="44">
        <v>125.413478681916</v>
      </c>
      <c r="CX29" s="44">
        <v>125.482230817488</v>
      </c>
      <c r="CY29" s="44">
        <v>124.695435875439</v>
      </c>
      <c r="CZ29" s="44">
        <v>135.765136366896</v>
      </c>
      <c r="DA29" s="44">
        <v>119.629400206928</v>
      </c>
      <c r="DB29" s="44">
        <v>121.938614640254</v>
      </c>
      <c r="DC29" s="44">
        <v>110.198362736509</v>
      </c>
      <c r="DD29" s="44">
        <v>117.273611749021</v>
      </c>
      <c r="DE29" s="44">
        <v>114.89995492240899</v>
      </c>
      <c r="DF29" s="44">
        <v>108.623260815492</v>
      </c>
      <c r="DG29" s="44">
        <v>114.651071830817</v>
      </c>
      <c r="DH29" s="44">
        <v>131.482055787939</v>
      </c>
      <c r="DI29" s="44">
        <v>133.920003667869</v>
      </c>
      <c r="DJ29" s="44">
        <v>136.69706116974399</v>
      </c>
      <c r="DK29" s="44">
        <v>136.813918748601</v>
      </c>
      <c r="DL29" s="44">
        <v>151.87555616140801</v>
      </c>
      <c r="DM29" s="44">
        <v>129.652562311092</v>
      </c>
      <c r="DN29" s="44">
        <v>135.42722655808601</v>
      </c>
      <c r="DO29" s="44">
        <v>124.28691231463</v>
      </c>
      <c r="DP29" s="44">
        <v>124.921508102997</v>
      </c>
      <c r="DQ29" s="44">
        <v>129.38619313306199</v>
      </c>
      <c r="DR29" s="44">
        <v>118.53449479176101</v>
      </c>
      <c r="DS29" s="44">
        <v>126.508123599431</v>
      </c>
      <c r="DT29" s="44">
        <v>144.46442401960601</v>
      </c>
      <c r="DU29" s="44">
        <v>142.59246968740899</v>
      </c>
      <c r="DV29" s="44">
        <v>143.38134189536899</v>
      </c>
      <c r="DW29" s="44">
        <v>145.019362774873</v>
      </c>
      <c r="DX29" s="44">
        <v>159.21746510232799</v>
      </c>
      <c r="DY29" s="44">
        <v>137.93875675820701</v>
      </c>
      <c r="DZ29" s="44">
        <v>141.16508916404001</v>
      </c>
      <c r="EA29" s="44">
        <v>130.51651941326099</v>
      </c>
      <c r="EB29" s="44">
        <v>129.536366792546</v>
      </c>
      <c r="EC29" s="44">
        <v>132.503353122123</v>
      </c>
      <c r="ED29" s="44">
        <v>123.349804810286</v>
      </c>
      <c r="EE29" s="44">
        <v>132.71682233398599</v>
      </c>
      <c r="EF29" s="44">
        <v>151.01938171844199</v>
      </c>
      <c r="EG29" s="44">
        <v>152.727232998603</v>
      </c>
      <c r="EH29" s="44">
        <v>150.64808489761401</v>
      </c>
      <c r="EI29" s="44">
        <v>155.67643098841199</v>
      </c>
      <c r="EJ29" s="44">
        <v>98.800438563766903</v>
      </c>
      <c r="EK29" s="44">
        <v>101.59865355706999</v>
      </c>
      <c r="EL29" s="44">
        <v>98.995777526764996</v>
      </c>
      <c r="EM29" s="44">
        <v>100.60513035239801</v>
      </c>
      <c r="EN29" s="44">
        <v>104.478133463145</v>
      </c>
      <c r="EO29" s="44">
        <v>107.059231755151</v>
      </c>
      <c r="EP29" s="44">
        <v>103.61606541171599</v>
      </c>
      <c r="EQ29" s="44">
        <v>104.822121598658</v>
      </c>
      <c r="ER29" s="44">
        <v>107.67691725570199</v>
      </c>
      <c r="ES29" s="44">
        <v>110.74199237172699</v>
      </c>
      <c r="ET29" s="44">
        <v>111.94518168661401</v>
      </c>
      <c r="EU29" s="44">
        <v>110.150857341329</v>
      </c>
      <c r="EV29" s="44">
        <v>112.36204462801599</v>
      </c>
      <c r="EW29" s="44">
        <v>117.074687327718</v>
      </c>
      <c r="EX29" s="44">
        <v>117.613478000093</v>
      </c>
      <c r="EY29" s="44">
        <v>114.99427558832301</v>
      </c>
      <c r="EZ29" s="44">
        <v>116.84071622270299</v>
      </c>
      <c r="FA29" s="44">
        <v>121.890101054737</v>
      </c>
      <c r="FB29" s="44">
        <v>122.290181253911</v>
      </c>
      <c r="FC29" s="44">
        <v>118.22403042838801</v>
      </c>
      <c r="FD29" s="44">
        <v>116.508840033612</v>
      </c>
      <c r="FE29" s="44">
        <v>69.410144281419605</v>
      </c>
      <c r="FF29" s="44">
        <v>107.795890166842</v>
      </c>
      <c r="FG29" s="44">
        <v>111.47611152792101</v>
      </c>
      <c r="FH29" s="44">
        <v>115.0294379603</v>
      </c>
      <c r="FI29" s="44">
        <v>97.100300765522405</v>
      </c>
      <c r="FJ29" s="44">
        <v>97.702085414319697</v>
      </c>
      <c r="FK29" s="44">
        <v>120.95387253074399</v>
      </c>
      <c r="FL29" s="44">
        <v>120.33679474331601</v>
      </c>
      <c r="FM29" s="44">
        <v>105.88509097504</v>
      </c>
      <c r="FN29" s="44">
        <v>109.74421607578</v>
      </c>
      <c r="FO29" s="44">
        <v>125.197048458281</v>
      </c>
      <c r="FP29" s="44">
        <v>125.77771707135901</v>
      </c>
      <c r="FQ29" s="44">
        <v>114.12397646931301</v>
      </c>
      <c r="FR29" s="44">
        <v>118.25212947808301</v>
      </c>
      <c r="FS29" s="44">
        <v>135.81032786207101</v>
      </c>
      <c r="FT29" s="44">
        <v>138.98511501019499</v>
      </c>
      <c r="FU29" s="44">
        <v>126.198204516896</v>
      </c>
      <c r="FV29" s="44">
        <v>129.83568080359899</v>
      </c>
      <c r="FW29" s="44">
        <v>143.66439145255001</v>
      </c>
      <c r="FX29" s="44">
        <v>146.107103674858</v>
      </c>
      <c r="FY29" s="44">
        <v>130.85207977597699</v>
      </c>
      <c r="FZ29" s="44">
        <v>135.695336287571</v>
      </c>
      <c r="GA29" s="44">
        <v>153.01724962821001</v>
      </c>
      <c r="GB29" s="429">
        <v>99.999999999999901</v>
      </c>
      <c r="GC29" s="429">
        <v>104.99388805716755</v>
      </c>
      <c r="GD29" s="429">
        <v>110.12873716384291</v>
      </c>
      <c r="GE29" s="429">
        <v>115.51112138603743</v>
      </c>
      <c r="GF29" s="429">
        <v>119.81125723993483</v>
      </c>
      <c r="GG29" s="429">
        <v>101.29774650244873</v>
      </c>
      <c r="GH29" s="429">
        <v>107.69642416772143</v>
      </c>
      <c r="GI29" s="429">
        <v>115.29078756310425</v>
      </c>
      <c r="GJ29" s="429">
        <v>123.49103772020659</v>
      </c>
      <c r="GK29" s="429">
        <v>134.67084794581032</v>
      </c>
      <c r="GL29" s="429">
        <v>141.417942341654</v>
      </c>
      <c r="GM29" s="44">
        <v>99.999999999999901</v>
      </c>
      <c r="GN29" s="44">
        <v>104.99388805716799</v>
      </c>
      <c r="GO29" s="44">
        <v>110.128737163843</v>
      </c>
      <c r="GP29" s="44">
        <v>115.511121386037</v>
      </c>
      <c r="GQ29" s="44">
        <v>119.811257239935</v>
      </c>
      <c r="GR29" s="44">
        <v>101.297746502449</v>
      </c>
      <c r="GS29" s="44">
        <v>107.69642416772101</v>
      </c>
      <c r="GT29" s="44">
        <v>115.290787563104</v>
      </c>
      <c r="GU29" s="44">
        <v>123.491037720207</v>
      </c>
      <c r="GV29" s="44">
        <v>134.67084794581001</v>
      </c>
      <c r="GW29" s="44">
        <v>141.417942341654</v>
      </c>
      <c r="GX29" s="53"/>
      <c r="GY29" s="51" t="s">
        <v>716</v>
      </c>
    </row>
    <row r="30" spans="1:207" s="7" customFormat="1" ht="30" customHeight="1">
      <c r="A30" s="383"/>
      <c r="B30" s="22"/>
      <c r="C30" s="363" t="s">
        <v>890</v>
      </c>
      <c r="D30" s="24">
        <v>3.1713435654609698</v>
      </c>
      <c r="E30" s="33">
        <v>29</v>
      </c>
      <c r="F30" s="34"/>
      <c r="G30" s="34" t="s">
        <v>902</v>
      </c>
      <c r="H30" s="44">
        <v>106.799783856849</v>
      </c>
      <c r="I30" s="44">
        <v>98.181367055425099</v>
      </c>
      <c r="J30" s="44">
        <v>105.337903240996</v>
      </c>
      <c r="K30" s="44">
        <v>110.252565382923</v>
      </c>
      <c r="L30" s="44">
        <v>98.342166769894803</v>
      </c>
      <c r="M30" s="44">
        <v>103.78644067829801</v>
      </c>
      <c r="N30" s="44">
        <v>91.641561865155396</v>
      </c>
      <c r="O30" s="44">
        <v>99.511182945116403</v>
      </c>
      <c r="P30" s="44">
        <v>92.324277324796896</v>
      </c>
      <c r="Q30" s="44">
        <v>102.384986186254</v>
      </c>
      <c r="R30" s="44">
        <v>94.163422504496694</v>
      </c>
      <c r="S30" s="44">
        <v>97.274342189795405</v>
      </c>
      <c r="T30" s="44">
        <v>104.61836613569599</v>
      </c>
      <c r="U30" s="44">
        <v>95.848682637807102</v>
      </c>
      <c r="V30" s="44">
        <v>98.507763579884198</v>
      </c>
      <c r="W30" s="44">
        <v>94.970985128884706</v>
      </c>
      <c r="X30" s="44">
        <v>88.105312433724094</v>
      </c>
      <c r="Y30" s="44">
        <v>101.054558687588</v>
      </c>
      <c r="Z30" s="44">
        <v>85.407943086501604</v>
      </c>
      <c r="AA30" s="44">
        <v>93.890405537841204</v>
      </c>
      <c r="AB30" s="44">
        <v>89.394715192649798</v>
      </c>
      <c r="AC30" s="44">
        <v>99.548515601559302</v>
      </c>
      <c r="AD30" s="44">
        <v>93.614102267294101</v>
      </c>
      <c r="AE30" s="44">
        <v>98.879757200925795</v>
      </c>
      <c r="AF30" s="44">
        <v>119.480798279871</v>
      </c>
      <c r="AG30" s="44">
        <v>111.01270625795</v>
      </c>
      <c r="AH30" s="44">
        <v>108.18504023802799</v>
      </c>
      <c r="AI30" s="44">
        <v>97.583606596629707</v>
      </c>
      <c r="AJ30" s="44">
        <v>93.920416387251805</v>
      </c>
      <c r="AK30" s="44">
        <v>93.295820093716401</v>
      </c>
      <c r="AL30" s="44">
        <v>89.550648815349405</v>
      </c>
      <c r="AM30" s="44">
        <v>98.272038629433993</v>
      </c>
      <c r="AN30" s="44">
        <v>92.421002805825196</v>
      </c>
      <c r="AO30" s="44">
        <v>99.391370015577607</v>
      </c>
      <c r="AP30" s="44">
        <v>97.479869086978795</v>
      </c>
      <c r="AQ30" s="44">
        <v>98.333332858906005</v>
      </c>
      <c r="AR30" s="44">
        <v>121.652697743863</v>
      </c>
      <c r="AS30" s="44">
        <v>103.07829847929101</v>
      </c>
      <c r="AT30" s="44">
        <v>115.665677907426</v>
      </c>
      <c r="AU30" s="44">
        <v>107.19414667667201</v>
      </c>
      <c r="AV30" s="44">
        <v>99.003574101193394</v>
      </c>
      <c r="AW30" s="44">
        <v>99.274230038061603</v>
      </c>
      <c r="AX30" s="44">
        <v>107.630961085712</v>
      </c>
      <c r="AY30" s="44">
        <v>106.981962703402</v>
      </c>
      <c r="AZ30" s="44">
        <v>94.017382332186102</v>
      </c>
      <c r="BA30" s="44">
        <v>110.020880217881</v>
      </c>
      <c r="BB30" s="44">
        <v>106.31777386534201</v>
      </c>
      <c r="BC30" s="44">
        <v>107.166530729455</v>
      </c>
      <c r="BD30" s="44">
        <v>129.620854095955</v>
      </c>
      <c r="BE30" s="44">
        <v>110.612833540309</v>
      </c>
      <c r="BF30" s="44">
        <v>123.435120697001</v>
      </c>
      <c r="BG30" s="44">
        <v>117.400424552394</v>
      </c>
      <c r="BH30" s="44">
        <v>108.180269002155</v>
      </c>
      <c r="BI30" s="44">
        <v>107.170969067046</v>
      </c>
      <c r="BJ30" s="44">
        <v>115.662810639547</v>
      </c>
      <c r="BK30" s="44">
        <v>115.50651558347001</v>
      </c>
      <c r="BL30" s="44">
        <v>101.867271163466</v>
      </c>
      <c r="BM30" s="44">
        <v>115.197885164192</v>
      </c>
      <c r="BN30" s="44">
        <v>110.325161361144</v>
      </c>
      <c r="BO30" s="44">
        <v>112.15856268565101</v>
      </c>
      <c r="BP30" s="44">
        <v>129.14113484090601</v>
      </c>
      <c r="BQ30" s="44">
        <v>116.315091299957</v>
      </c>
      <c r="BR30" s="44">
        <v>112.18127290010101</v>
      </c>
      <c r="BS30" s="44">
        <v>35.176409175316003</v>
      </c>
      <c r="BT30" s="44">
        <v>65.514732816807694</v>
      </c>
      <c r="BU30" s="44">
        <v>128.72339920488801</v>
      </c>
      <c r="BV30" s="44">
        <v>129.286836236992</v>
      </c>
      <c r="BW30" s="44">
        <v>128.95829786685599</v>
      </c>
      <c r="BX30" s="44">
        <v>115.645744578117</v>
      </c>
      <c r="BY30" s="44">
        <v>124.431176039143</v>
      </c>
      <c r="BZ30" s="44">
        <v>126.057443879468</v>
      </c>
      <c r="CA30" s="44">
        <v>132.13553382557299</v>
      </c>
      <c r="CB30" s="44">
        <v>130.98641063248201</v>
      </c>
      <c r="CC30" s="44">
        <v>124.79137680577099</v>
      </c>
      <c r="CD30" s="44">
        <v>149.76534454284899</v>
      </c>
      <c r="CE30" s="44">
        <v>151.96996873583299</v>
      </c>
      <c r="CF30" s="44">
        <v>128.55773313390901</v>
      </c>
      <c r="CG30" s="44">
        <v>55.197166570826802</v>
      </c>
      <c r="CH30" s="44">
        <v>57.019076330661697</v>
      </c>
      <c r="CI30" s="44">
        <v>69.561517948701606</v>
      </c>
      <c r="CJ30" s="44">
        <v>95.510517579895605</v>
      </c>
      <c r="CK30" s="44">
        <v>130.73721931008899</v>
      </c>
      <c r="CL30" s="44">
        <v>130.53174499375299</v>
      </c>
      <c r="CM30" s="44">
        <v>129.92715358248901</v>
      </c>
      <c r="CN30" s="44">
        <v>137.552170844188</v>
      </c>
      <c r="CO30" s="44">
        <v>137.146841224127</v>
      </c>
      <c r="CP30" s="44">
        <v>148.974221800268</v>
      </c>
      <c r="CQ30" s="44">
        <v>159.733627927344</v>
      </c>
      <c r="CR30" s="44">
        <v>147.12156346348499</v>
      </c>
      <c r="CS30" s="44">
        <v>154.13894830914199</v>
      </c>
      <c r="CT30" s="44">
        <v>131.066606763414</v>
      </c>
      <c r="CU30" s="44">
        <v>144.08119132139001</v>
      </c>
      <c r="CV30" s="44">
        <v>129.545620538745</v>
      </c>
      <c r="CW30" s="44">
        <v>123.33620024379699</v>
      </c>
      <c r="CX30" s="44">
        <v>142.810236813567</v>
      </c>
      <c r="CY30" s="44">
        <v>145.195999381571</v>
      </c>
      <c r="CZ30" s="44">
        <v>154.28729403770799</v>
      </c>
      <c r="DA30" s="44">
        <v>150.15708022871399</v>
      </c>
      <c r="DB30" s="44">
        <v>163.572635827103</v>
      </c>
      <c r="DC30" s="44">
        <v>134.929699248264</v>
      </c>
      <c r="DD30" s="44">
        <v>170.80998249150801</v>
      </c>
      <c r="DE30" s="44">
        <v>153.846004536169</v>
      </c>
      <c r="DF30" s="44">
        <v>146.60576104071799</v>
      </c>
      <c r="DG30" s="44">
        <v>149.56693043624401</v>
      </c>
      <c r="DH30" s="44">
        <v>132.93184888521901</v>
      </c>
      <c r="DI30" s="44">
        <v>136.413392962129</v>
      </c>
      <c r="DJ30" s="44">
        <v>143.38108159873099</v>
      </c>
      <c r="DK30" s="44">
        <v>141.54589820454899</v>
      </c>
      <c r="DL30" s="44">
        <v>172.979857997007</v>
      </c>
      <c r="DM30" s="44">
        <v>154.49955453790599</v>
      </c>
      <c r="DN30" s="44">
        <v>147.181910835461</v>
      </c>
      <c r="DO30" s="44">
        <v>162.16275060452199</v>
      </c>
      <c r="DP30" s="44">
        <v>188.39858216223399</v>
      </c>
      <c r="DQ30" s="44">
        <v>137.32022248267199</v>
      </c>
      <c r="DR30" s="44">
        <v>152.36199903039699</v>
      </c>
      <c r="DS30" s="44">
        <v>161.056861897554</v>
      </c>
      <c r="DT30" s="44">
        <v>113.164170010831</v>
      </c>
      <c r="DU30" s="44">
        <v>131.79585146767701</v>
      </c>
      <c r="DV30" s="44">
        <v>127.77026259046799</v>
      </c>
      <c r="DW30" s="44">
        <v>131.76912065640201</v>
      </c>
      <c r="DX30" s="44">
        <v>143.12976473880499</v>
      </c>
      <c r="DY30" s="44">
        <v>140.62015610791801</v>
      </c>
      <c r="DZ30" s="44">
        <v>131.237065682078</v>
      </c>
      <c r="EA30" s="44">
        <v>155.83142219128899</v>
      </c>
      <c r="EB30" s="44">
        <v>169.389120426326</v>
      </c>
      <c r="EC30" s="44">
        <v>141.97471648024299</v>
      </c>
      <c r="ED30" s="44">
        <v>153.88028105167601</v>
      </c>
      <c r="EE30" s="44">
        <v>152.88136265655299</v>
      </c>
      <c r="EF30" s="44">
        <v>118.312369420192</v>
      </c>
      <c r="EG30" s="44">
        <v>127.463632004462</v>
      </c>
      <c r="EH30" s="44">
        <v>129.350987229558</v>
      </c>
      <c r="EI30" s="44">
        <v>134.15078986923399</v>
      </c>
      <c r="EJ30" s="44">
        <v>103.439684717757</v>
      </c>
      <c r="EK30" s="44">
        <v>104.12705761037201</v>
      </c>
      <c r="EL30" s="44">
        <v>94.492340711689593</v>
      </c>
      <c r="EM30" s="44">
        <v>97.940916960181994</v>
      </c>
      <c r="EN30" s="44">
        <v>99.658270784462403</v>
      </c>
      <c r="EO30" s="44">
        <v>94.710285416732304</v>
      </c>
      <c r="EP30" s="44">
        <v>89.564354605664207</v>
      </c>
      <c r="EQ30" s="44">
        <v>97.347458356593094</v>
      </c>
      <c r="ER30" s="44">
        <v>112.892848258616</v>
      </c>
      <c r="ES30" s="44">
        <v>94.933281025865995</v>
      </c>
      <c r="ET30" s="44">
        <v>93.414563416869498</v>
      </c>
      <c r="EU30" s="44">
        <v>98.401523987154107</v>
      </c>
      <c r="EV30" s="44">
        <v>113.465558043527</v>
      </c>
      <c r="EW30" s="44">
        <v>101.823983605309</v>
      </c>
      <c r="EX30" s="44">
        <v>102.8767687071</v>
      </c>
      <c r="EY30" s="44">
        <v>107.835061604226</v>
      </c>
      <c r="EZ30" s="44">
        <v>121.222936111088</v>
      </c>
      <c r="FA30" s="44">
        <v>110.91722087386501</v>
      </c>
      <c r="FB30" s="44">
        <v>111.012199128828</v>
      </c>
      <c r="FC30" s="44">
        <v>112.560536403662</v>
      </c>
      <c r="FD30" s="44">
        <v>119.212499680321</v>
      </c>
      <c r="FE30" s="44">
        <v>76.471513732337201</v>
      </c>
      <c r="FF30" s="44">
        <v>124.630292893988</v>
      </c>
      <c r="FG30" s="44">
        <v>127.54138458139499</v>
      </c>
      <c r="FH30" s="44">
        <v>135.181043993701</v>
      </c>
      <c r="FI30" s="44">
        <v>111.90828948019001</v>
      </c>
      <c r="FJ30" s="44">
        <v>74.030370619753</v>
      </c>
      <c r="FK30" s="44">
        <v>130.39870596211</v>
      </c>
      <c r="FL30" s="44">
        <v>141.22441128952801</v>
      </c>
      <c r="FM30" s="44">
        <v>153.66471323332399</v>
      </c>
      <c r="FN30" s="44">
        <v>134.89780620785001</v>
      </c>
      <c r="FO30" s="44">
        <v>137.114145479645</v>
      </c>
      <c r="FP30" s="44">
        <v>156.00567003117499</v>
      </c>
      <c r="FQ30" s="44">
        <v>153.195228758647</v>
      </c>
      <c r="FR30" s="44">
        <v>143.034846787394</v>
      </c>
      <c r="FS30" s="44">
        <v>140.446790921803</v>
      </c>
      <c r="FT30" s="44">
        <v>158.22044112345799</v>
      </c>
      <c r="FU30" s="44">
        <v>162.62718508314299</v>
      </c>
      <c r="FV30" s="44">
        <v>142.19434364626099</v>
      </c>
      <c r="FW30" s="44">
        <v>130.44507823818199</v>
      </c>
      <c r="FX30" s="44">
        <v>138.32899550959999</v>
      </c>
      <c r="FY30" s="44">
        <v>155.731753032619</v>
      </c>
      <c r="FZ30" s="44">
        <v>141.691337709474</v>
      </c>
      <c r="GA30" s="44">
        <v>130.321803034418</v>
      </c>
      <c r="GB30" s="429">
        <v>100.00000000000006</v>
      </c>
      <c r="GC30" s="429">
        <v>95.320092290862988</v>
      </c>
      <c r="GD30" s="429">
        <v>99.91055417212651</v>
      </c>
      <c r="GE30" s="429">
        <v>106.50034299004041</v>
      </c>
      <c r="GF30" s="429">
        <v>113.92822312936084</v>
      </c>
      <c r="GG30" s="429">
        <v>111.96392272201039</v>
      </c>
      <c r="GH30" s="429">
        <v>112.87960251393838</v>
      </c>
      <c r="GI30" s="429">
        <v>141.7252690525865</v>
      </c>
      <c r="GJ30" s="429">
        <v>148.17063412475468</v>
      </c>
      <c r="GK30" s="429">
        <v>148.37176202276092</v>
      </c>
      <c r="GL30" s="429">
        <v>141.51847232152784</v>
      </c>
      <c r="GM30" s="44">
        <v>100</v>
      </c>
      <c r="GN30" s="44">
        <v>95.320092290863002</v>
      </c>
      <c r="GO30" s="44">
        <v>99.910554172126496</v>
      </c>
      <c r="GP30" s="44">
        <v>106.50034299004</v>
      </c>
      <c r="GQ30" s="44">
        <v>113.928223129361</v>
      </c>
      <c r="GR30" s="44">
        <v>111.96392272201</v>
      </c>
      <c r="GS30" s="44">
        <v>112.879602513938</v>
      </c>
      <c r="GT30" s="44">
        <v>141.72526905258599</v>
      </c>
      <c r="GU30" s="44">
        <v>148.170634124755</v>
      </c>
      <c r="GV30" s="44">
        <v>148.371762022761</v>
      </c>
      <c r="GW30" s="44">
        <v>141.51847232152801</v>
      </c>
      <c r="GX30" s="53"/>
      <c r="GY30" s="51" t="s">
        <v>730</v>
      </c>
    </row>
    <row r="31" spans="1:207" s="7" customFormat="1" ht="18" customHeight="1">
      <c r="A31" s="383"/>
      <c r="B31" s="22"/>
      <c r="C31" s="363" t="s">
        <v>891</v>
      </c>
      <c r="D31" s="24">
        <v>1.1902803707746601</v>
      </c>
      <c r="E31" s="33">
        <v>30</v>
      </c>
      <c r="F31" s="34"/>
      <c r="G31" s="34" t="s">
        <v>900</v>
      </c>
      <c r="H31" s="44">
        <v>100.75489013186601</v>
      </c>
      <c r="I31" s="44">
        <v>94.746284308697199</v>
      </c>
      <c r="J31" s="44">
        <v>107.861789900566</v>
      </c>
      <c r="K31" s="44">
        <v>88.061859398211197</v>
      </c>
      <c r="L31" s="44">
        <v>106.075034990266</v>
      </c>
      <c r="M31" s="44">
        <v>103.150558254358</v>
      </c>
      <c r="N31" s="44">
        <v>84.306806751937401</v>
      </c>
      <c r="O31" s="44">
        <v>108.028730512647</v>
      </c>
      <c r="P31" s="44">
        <v>106.335561207323</v>
      </c>
      <c r="Q31" s="44">
        <v>94.256566780331298</v>
      </c>
      <c r="R31" s="44">
        <v>101.896112613688</v>
      </c>
      <c r="S31" s="44">
        <v>104.52580515010899</v>
      </c>
      <c r="T31" s="44">
        <v>105.283591076327</v>
      </c>
      <c r="U31" s="44">
        <v>96.209644716461497</v>
      </c>
      <c r="V31" s="44">
        <v>111.967123403664</v>
      </c>
      <c r="W31" s="44">
        <v>87.757195232387502</v>
      </c>
      <c r="X31" s="44">
        <v>92.947848604323696</v>
      </c>
      <c r="Y31" s="44">
        <v>97.770305534493801</v>
      </c>
      <c r="Z31" s="44">
        <v>76.975253316838305</v>
      </c>
      <c r="AA31" s="44">
        <v>111.02976480655001</v>
      </c>
      <c r="AB31" s="44">
        <v>106.927072761644</v>
      </c>
      <c r="AC31" s="44">
        <v>86.057016024585096</v>
      </c>
      <c r="AD31" s="44">
        <v>93.628814374666405</v>
      </c>
      <c r="AE31" s="44">
        <v>99.446636438800198</v>
      </c>
      <c r="AF31" s="44">
        <v>99.275306969187596</v>
      </c>
      <c r="AG31" s="44">
        <v>86.3719510631216</v>
      </c>
      <c r="AH31" s="44">
        <v>112.97107632364801</v>
      </c>
      <c r="AI31" s="44">
        <v>92.620496019541207</v>
      </c>
      <c r="AJ31" s="44">
        <v>97.4363841668997</v>
      </c>
      <c r="AK31" s="44">
        <v>97.909609766293499</v>
      </c>
      <c r="AL31" s="44">
        <v>82.137282106924602</v>
      </c>
      <c r="AM31" s="44">
        <v>126.337785958247</v>
      </c>
      <c r="AN31" s="44">
        <v>118.334376511711</v>
      </c>
      <c r="AO31" s="44">
        <v>90.505969780619694</v>
      </c>
      <c r="AP31" s="44">
        <v>101.559969419935</v>
      </c>
      <c r="AQ31" s="44">
        <v>103.365603173267</v>
      </c>
      <c r="AR31" s="44">
        <v>102.821566261279</v>
      </c>
      <c r="AS31" s="44">
        <v>88.590914122143502</v>
      </c>
      <c r="AT31" s="44">
        <v>116.382708982125</v>
      </c>
      <c r="AU31" s="44">
        <v>94.7784325003486</v>
      </c>
      <c r="AV31" s="44">
        <v>100.344988645005</v>
      </c>
      <c r="AW31" s="44">
        <v>100.362320176781</v>
      </c>
      <c r="AX31" s="44">
        <v>90.267184181416994</v>
      </c>
      <c r="AY31" s="44">
        <v>132.207864079649</v>
      </c>
      <c r="AZ31" s="44">
        <v>116.612617945457</v>
      </c>
      <c r="BA31" s="44">
        <v>97.476594011579607</v>
      </c>
      <c r="BB31" s="44">
        <v>109.91323741709201</v>
      </c>
      <c r="BC31" s="44">
        <v>106.70719228286499</v>
      </c>
      <c r="BD31" s="44">
        <v>108.541052441349</v>
      </c>
      <c r="BE31" s="44">
        <v>96.264074701205701</v>
      </c>
      <c r="BF31" s="44">
        <v>120.992535964152</v>
      </c>
      <c r="BG31" s="44">
        <v>98.480799621545302</v>
      </c>
      <c r="BH31" s="44">
        <v>104.975586502298</v>
      </c>
      <c r="BI31" s="44">
        <v>106.263974182833</v>
      </c>
      <c r="BJ31" s="44">
        <v>94.063666103055098</v>
      </c>
      <c r="BK31" s="44">
        <v>135.64590680601199</v>
      </c>
      <c r="BL31" s="44">
        <v>126.232995686256</v>
      </c>
      <c r="BM31" s="44">
        <v>100.925488273585</v>
      </c>
      <c r="BN31" s="44">
        <v>114.189061348023</v>
      </c>
      <c r="BO31" s="44">
        <v>109.868714002261</v>
      </c>
      <c r="BP31" s="44">
        <v>112.06254039615099</v>
      </c>
      <c r="BQ31" s="44">
        <v>100.053915760108</v>
      </c>
      <c r="BR31" s="44">
        <v>103.398259127545</v>
      </c>
      <c r="BS31" s="44">
        <v>29.083219000947199</v>
      </c>
      <c r="BT31" s="44">
        <v>63.619396643290898</v>
      </c>
      <c r="BU31" s="44">
        <v>103.186040180831</v>
      </c>
      <c r="BV31" s="44">
        <v>89.645640329140406</v>
      </c>
      <c r="BW31" s="44">
        <v>117.360179580013</v>
      </c>
      <c r="BX31" s="44">
        <v>112.473461722048</v>
      </c>
      <c r="BY31" s="44">
        <v>93.297468260176203</v>
      </c>
      <c r="BZ31" s="44">
        <v>111.96043966629399</v>
      </c>
      <c r="CA31" s="44">
        <v>106.47531016121</v>
      </c>
      <c r="CB31" s="44">
        <v>108.784157841283</v>
      </c>
      <c r="CC31" s="44">
        <v>99.265549727582894</v>
      </c>
      <c r="CD31" s="44">
        <v>105.77919175962801</v>
      </c>
      <c r="CE31" s="44">
        <v>90.195734514783894</v>
      </c>
      <c r="CF31" s="44">
        <v>82.000510851437397</v>
      </c>
      <c r="CG31" s="44">
        <v>80.234904188859801</v>
      </c>
      <c r="CH31" s="44">
        <v>68.670230999126801</v>
      </c>
      <c r="CI31" s="44">
        <v>105.738867901417</v>
      </c>
      <c r="CJ31" s="44">
        <v>114.102303548194</v>
      </c>
      <c r="CK31" s="44">
        <v>95.514072973261193</v>
      </c>
      <c r="CL31" s="44">
        <v>115.597863762873</v>
      </c>
      <c r="CM31" s="44">
        <v>109.172878715702</v>
      </c>
      <c r="CN31" s="44">
        <v>110.655604255494</v>
      </c>
      <c r="CO31" s="44">
        <v>102.97767159316</v>
      </c>
      <c r="CP31" s="44">
        <v>108.411264024636</v>
      </c>
      <c r="CQ31" s="44">
        <v>96.214842881005694</v>
      </c>
      <c r="CR31" s="44">
        <v>89.8581951743422</v>
      </c>
      <c r="CS31" s="44">
        <v>92.341097219952104</v>
      </c>
      <c r="CT31" s="44">
        <v>83.828004264138698</v>
      </c>
      <c r="CU31" s="44">
        <v>112.594511422401</v>
      </c>
      <c r="CV31" s="44">
        <v>122.81331060586299</v>
      </c>
      <c r="CW31" s="44">
        <v>107.08590135177801</v>
      </c>
      <c r="CX31" s="44">
        <v>118.97010325588499</v>
      </c>
      <c r="CY31" s="44">
        <v>112.06245242307401</v>
      </c>
      <c r="CZ31" s="44">
        <v>111.134180130061</v>
      </c>
      <c r="DA31" s="44">
        <v>108.62857556124</v>
      </c>
      <c r="DB31" s="44">
        <v>110.436560634554</v>
      </c>
      <c r="DC31" s="44">
        <v>96.858051020457694</v>
      </c>
      <c r="DD31" s="44">
        <v>96.3409252262922</v>
      </c>
      <c r="DE31" s="44">
        <v>98.615679787607803</v>
      </c>
      <c r="DF31" s="44">
        <v>87.100877683954195</v>
      </c>
      <c r="DG31" s="44">
        <v>115.10619159955399</v>
      </c>
      <c r="DH31" s="44">
        <v>125.191059846416</v>
      </c>
      <c r="DI31" s="44">
        <v>108.89279171556799</v>
      </c>
      <c r="DJ31" s="44">
        <v>121.312306249961</v>
      </c>
      <c r="DK31" s="44">
        <v>111.62394268771899</v>
      </c>
      <c r="DL31" s="44">
        <v>116.920205388596</v>
      </c>
      <c r="DM31" s="44">
        <v>113.234438346158</v>
      </c>
      <c r="DN31" s="44">
        <v>113.484476767079</v>
      </c>
      <c r="DO31" s="44">
        <v>100.346802230005</v>
      </c>
      <c r="DP31" s="44">
        <v>102.698596434374</v>
      </c>
      <c r="DQ31" s="44">
        <v>102.620382415807</v>
      </c>
      <c r="DR31" s="44">
        <v>91.150341459262407</v>
      </c>
      <c r="DS31" s="44">
        <v>117.58089775885099</v>
      </c>
      <c r="DT31" s="44">
        <v>127.266134804852</v>
      </c>
      <c r="DU31" s="44">
        <v>109.842858281182</v>
      </c>
      <c r="DV31" s="44">
        <v>122.298320342937</v>
      </c>
      <c r="DW31" s="44">
        <v>112.297858503231</v>
      </c>
      <c r="DX31" s="44">
        <v>113.025567117973</v>
      </c>
      <c r="DY31" s="44">
        <v>110.954265648754</v>
      </c>
      <c r="DZ31" s="44">
        <v>112.248490856266</v>
      </c>
      <c r="EA31" s="44">
        <v>99.157789882866993</v>
      </c>
      <c r="EB31" s="44">
        <v>102.375890831562</v>
      </c>
      <c r="EC31" s="44">
        <v>102.234981966513</v>
      </c>
      <c r="ED31" s="44">
        <v>91.776649867373493</v>
      </c>
      <c r="EE31" s="44">
        <v>119.22066833452401</v>
      </c>
      <c r="EF31" s="44">
        <v>131.449694730441</v>
      </c>
      <c r="EG31" s="44">
        <v>114.98660362922099</v>
      </c>
      <c r="EH31" s="44">
        <v>126.50044924966301</v>
      </c>
      <c r="EI31" s="44">
        <v>117.635068699404</v>
      </c>
      <c r="EJ31" s="44">
        <v>101.12098811371</v>
      </c>
      <c r="EK31" s="44">
        <v>99.095817547611702</v>
      </c>
      <c r="EL31" s="44">
        <v>99.557032823969095</v>
      </c>
      <c r="EM31" s="44">
        <v>100.22616151470901</v>
      </c>
      <c r="EN31" s="44">
        <v>104.486786398818</v>
      </c>
      <c r="EO31" s="44">
        <v>92.825116457068304</v>
      </c>
      <c r="EP31" s="44">
        <v>98.310696961677394</v>
      </c>
      <c r="EQ31" s="44">
        <v>93.044155612683895</v>
      </c>
      <c r="ER31" s="44">
        <v>99.539444785319105</v>
      </c>
      <c r="ES31" s="44">
        <v>95.988829984244802</v>
      </c>
      <c r="ET31" s="44">
        <v>108.936481525628</v>
      </c>
      <c r="EU31" s="44">
        <v>98.477180791273895</v>
      </c>
      <c r="EV31" s="44">
        <v>102.59839645518301</v>
      </c>
      <c r="EW31" s="44">
        <v>98.495247107378205</v>
      </c>
      <c r="EX31" s="44">
        <v>113.02922206884099</v>
      </c>
      <c r="EY31" s="44">
        <v>104.699007903846</v>
      </c>
      <c r="EZ31" s="44">
        <v>108.599221035569</v>
      </c>
      <c r="FA31" s="44">
        <v>103.24012010222501</v>
      </c>
      <c r="FB31" s="44">
        <v>118.647522865108</v>
      </c>
      <c r="FC31" s="44">
        <v>108.32775454129001</v>
      </c>
      <c r="FD31" s="44">
        <v>105.171571761268</v>
      </c>
      <c r="FE31" s="44">
        <v>65.296218608356398</v>
      </c>
      <c r="FF31" s="44">
        <v>106.493093877067</v>
      </c>
      <c r="FG31" s="44">
        <v>103.911072695893</v>
      </c>
      <c r="FH31" s="44">
        <v>104.60963310949801</v>
      </c>
      <c r="FI31" s="44">
        <v>84.143716518360407</v>
      </c>
      <c r="FJ31" s="44">
        <v>96.170467482912599</v>
      </c>
      <c r="FK31" s="44">
        <v>106.761605150612</v>
      </c>
      <c r="FL31" s="44">
        <v>107.34817995776299</v>
      </c>
      <c r="FM31" s="44">
        <v>92.804711758433299</v>
      </c>
      <c r="FN31" s="44">
        <v>106.411942097468</v>
      </c>
      <c r="FO31" s="44">
        <v>112.70615234357901</v>
      </c>
      <c r="FP31" s="44">
        <v>110.06643877528499</v>
      </c>
      <c r="FQ31" s="44">
        <v>97.271552011452599</v>
      </c>
      <c r="FR31" s="44">
        <v>109.132709709975</v>
      </c>
      <c r="FS31" s="44">
        <v>113.943013551083</v>
      </c>
      <c r="FT31" s="44">
        <v>114.546373500611</v>
      </c>
      <c r="FU31" s="44">
        <v>101.88859369339499</v>
      </c>
      <c r="FV31" s="44">
        <v>111.999124674322</v>
      </c>
      <c r="FW31" s="44">
        <v>114.813012375783</v>
      </c>
      <c r="FX31" s="44">
        <v>112.076107874331</v>
      </c>
      <c r="FY31" s="44">
        <v>101.256220893647</v>
      </c>
      <c r="FZ31" s="44">
        <v>114.14900431077901</v>
      </c>
      <c r="GA31" s="44">
        <v>119.707373859429</v>
      </c>
      <c r="GB31" s="429">
        <v>100</v>
      </c>
      <c r="GC31" s="429">
        <v>97.166688857561795</v>
      </c>
      <c r="GD31" s="429">
        <v>100.73548427161631</v>
      </c>
      <c r="GE31" s="429">
        <v>104.70546838381181</v>
      </c>
      <c r="GF31" s="429">
        <v>109.70365463604792</v>
      </c>
      <c r="GG31" s="429">
        <v>95.217989235646215</v>
      </c>
      <c r="GH31" s="429">
        <v>97.921355565345735</v>
      </c>
      <c r="GI31" s="429">
        <v>104.8177465393108</v>
      </c>
      <c r="GJ31" s="429">
        <v>107.60342851194872</v>
      </c>
      <c r="GK31" s="429">
        <v>110.81177606102786</v>
      </c>
      <c r="GL31" s="429">
        <v>111.7971767345468</v>
      </c>
      <c r="GM31" s="44">
        <v>100</v>
      </c>
      <c r="GN31" s="44">
        <v>97.166688857561795</v>
      </c>
      <c r="GO31" s="44">
        <v>100.735484271616</v>
      </c>
      <c r="GP31" s="44">
        <v>104.705468383812</v>
      </c>
      <c r="GQ31" s="44">
        <v>109.703654636048</v>
      </c>
      <c r="GR31" s="44">
        <v>95.217989235646201</v>
      </c>
      <c r="GS31" s="44">
        <v>97.921355565345706</v>
      </c>
      <c r="GT31" s="44">
        <v>104.817746539311</v>
      </c>
      <c r="GU31" s="44">
        <v>107.60342851194901</v>
      </c>
      <c r="GV31" s="44">
        <v>110.811776061028</v>
      </c>
      <c r="GW31" s="44">
        <v>111.79717673454699</v>
      </c>
      <c r="GX31" s="53"/>
      <c r="GY31" s="51" t="s">
        <v>732</v>
      </c>
    </row>
    <row r="32" spans="1:207" s="7" customFormat="1" ht="18" customHeight="1">
      <c r="A32" s="383"/>
      <c r="B32" s="22"/>
      <c r="C32" s="363" t="s">
        <v>892</v>
      </c>
      <c r="D32" s="24">
        <v>0.74383978573519205</v>
      </c>
      <c r="E32" s="33">
        <v>32</v>
      </c>
      <c r="F32" s="34"/>
      <c r="G32" s="34" t="s">
        <v>734</v>
      </c>
      <c r="H32" s="44">
        <v>106.08397603866101</v>
      </c>
      <c r="I32" s="44">
        <v>97.817740464172701</v>
      </c>
      <c r="J32" s="44">
        <v>93.653983414503699</v>
      </c>
      <c r="K32" s="44">
        <v>98.741295002266796</v>
      </c>
      <c r="L32" s="44">
        <v>99.376184382024405</v>
      </c>
      <c r="M32" s="44">
        <v>105.43072278385699</v>
      </c>
      <c r="N32" s="44">
        <v>101.359767366813</v>
      </c>
      <c r="O32" s="44">
        <v>95.438993993470802</v>
      </c>
      <c r="P32" s="44">
        <v>105.158828171256</v>
      </c>
      <c r="Q32" s="44">
        <v>100.46612957653799</v>
      </c>
      <c r="R32" s="44">
        <v>99.292240557357701</v>
      </c>
      <c r="S32" s="44">
        <v>97.180138249079803</v>
      </c>
      <c r="T32" s="44">
        <v>107.16948853288601</v>
      </c>
      <c r="U32" s="44">
        <v>99.055913050774905</v>
      </c>
      <c r="V32" s="44">
        <v>96.982602464565701</v>
      </c>
      <c r="W32" s="44">
        <v>91.375618139737497</v>
      </c>
      <c r="X32" s="44">
        <v>87.744839266455102</v>
      </c>
      <c r="Y32" s="44">
        <v>102.405413288744</v>
      </c>
      <c r="Z32" s="44">
        <v>96.053683476336801</v>
      </c>
      <c r="AA32" s="44">
        <v>94.976094313128002</v>
      </c>
      <c r="AB32" s="44">
        <v>105.470895384499</v>
      </c>
      <c r="AC32" s="44">
        <v>95.061199316994106</v>
      </c>
      <c r="AD32" s="44">
        <v>93.244865873974604</v>
      </c>
      <c r="AE32" s="44">
        <v>96.313291681067895</v>
      </c>
      <c r="AF32" s="44">
        <v>110.639107481807</v>
      </c>
      <c r="AG32" s="44">
        <v>100.742368030986</v>
      </c>
      <c r="AH32" s="44">
        <v>102.966103659634</v>
      </c>
      <c r="AI32" s="44">
        <v>95.989608800386307</v>
      </c>
      <c r="AJ32" s="44">
        <v>93.757737341434094</v>
      </c>
      <c r="AK32" s="44">
        <v>101.340379760145</v>
      </c>
      <c r="AL32" s="44">
        <v>102.554836122933</v>
      </c>
      <c r="AM32" s="44">
        <v>104.35347503487399</v>
      </c>
      <c r="AN32" s="44">
        <v>114.09175155560899</v>
      </c>
      <c r="AO32" s="44">
        <v>99.643830796593093</v>
      </c>
      <c r="AP32" s="44">
        <v>99.686178613624605</v>
      </c>
      <c r="AQ32" s="44">
        <v>101.48000439209299</v>
      </c>
      <c r="AR32" s="44">
        <v>113.99903972703299</v>
      </c>
      <c r="AS32" s="44">
        <v>103.622472617909</v>
      </c>
      <c r="AT32" s="44">
        <v>106.024365622725</v>
      </c>
      <c r="AU32" s="44">
        <v>102.30695833349699</v>
      </c>
      <c r="AV32" s="44">
        <v>98.707963301637704</v>
      </c>
      <c r="AW32" s="44">
        <v>104.989411117299</v>
      </c>
      <c r="AX32" s="44">
        <v>109.75295814109801</v>
      </c>
      <c r="AY32" s="44">
        <v>110.841351155032</v>
      </c>
      <c r="AZ32" s="44">
        <v>121.78300679154199</v>
      </c>
      <c r="BA32" s="44">
        <v>109.01111782911001</v>
      </c>
      <c r="BB32" s="44">
        <v>103.775834847648</v>
      </c>
      <c r="BC32" s="44">
        <v>106.301003902424</v>
      </c>
      <c r="BD32" s="44">
        <v>119.764313692633</v>
      </c>
      <c r="BE32" s="44">
        <v>108.271355710226</v>
      </c>
      <c r="BF32" s="44">
        <v>111.64801871357299</v>
      </c>
      <c r="BG32" s="44">
        <v>107.45189517173399</v>
      </c>
      <c r="BH32" s="44">
        <v>104.25320055471499</v>
      </c>
      <c r="BI32" s="44">
        <v>107.88911896228301</v>
      </c>
      <c r="BJ32" s="44">
        <v>115.82847978237</v>
      </c>
      <c r="BK32" s="44">
        <v>117.293909759344</v>
      </c>
      <c r="BL32" s="44">
        <v>122.207220035335</v>
      </c>
      <c r="BM32" s="44">
        <v>116.221632489188</v>
      </c>
      <c r="BN32" s="44">
        <v>114.93247667621399</v>
      </c>
      <c r="BO32" s="44">
        <v>114.27259044239599</v>
      </c>
      <c r="BP32" s="44">
        <v>123.75675333411201</v>
      </c>
      <c r="BQ32" s="44">
        <v>114.343090674678</v>
      </c>
      <c r="BR32" s="44">
        <v>102.993001814199</v>
      </c>
      <c r="BS32" s="44">
        <v>20.716497609557301</v>
      </c>
      <c r="BT32" s="44">
        <v>55.9906426081116</v>
      </c>
      <c r="BU32" s="44">
        <v>113.009689548922</v>
      </c>
      <c r="BV32" s="44">
        <v>120.785957811652</v>
      </c>
      <c r="BW32" s="44">
        <v>124.865099332528</v>
      </c>
      <c r="BX32" s="44">
        <v>130.81784013129899</v>
      </c>
      <c r="BY32" s="44">
        <v>121.982095962575</v>
      </c>
      <c r="BZ32" s="44">
        <v>115.723594753817</v>
      </c>
      <c r="CA32" s="44">
        <v>111.59110024502399</v>
      </c>
      <c r="CB32" s="44">
        <v>121.496986612695</v>
      </c>
      <c r="CC32" s="44">
        <v>109.515940931304</v>
      </c>
      <c r="CD32" s="44">
        <v>114.29047534675399</v>
      </c>
      <c r="CE32" s="44">
        <v>110.408604376203</v>
      </c>
      <c r="CF32" s="44">
        <v>109.469740934863</v>
      </c>
      <c r="CG32" s="44">
        <v>78.933598031195302</v>
      </c>
      <c r="CH32" s="44">
        <v>76.332025051446806</v>
      </c>
      <c r="CI32" s="44">
        <v>82.591434000735902</v>
      </c>
      <c r="CJ32" s="44">
        <v>119.237154884026</v>
      </c>
      <c r="CK32" s="44">
        <v>127.97129100004</v>
      </c>
      <c r="CL32" s="44">
        <v>123.161622191105</v>
      </c>
      <c r="CM32" s="44">
        <v>116.432320719559</v>
      </c>
      <c r="CN32" s="44">
        <v>123.50143960058401</v>
      </c>
      <c r="CO32" s="44">
        <v>117.07160590647101</v>
      </c>
      <c r="CP32" s="44">
        <v>119.052081646663</v>
      </c>
      <c r="CQ32" s="44">
        <v>112.93351145973899</v>
      </c>
      <c r="CR32" s="44">
        <v>121.246781373906</v>
      </c>
      <c r="CS32" s="44">
        <v>111.299514247875</v>
      </c>
      <c r="CT32" s="44">
        <v>111.95023756085401</v>
      </c>
      <c r="CU32" s="44">
        <v>100.166664106319</v>
      </c>
      <c r="CV32" s="44">
        <v>122.877512269194</v>
      </c>
      <c r="CW32" s="44">
        <v>128.50598572383001</v>
      </c>
      <c r="CX32" s="44">
        <v>129.81086573424699</v>
      </c>
      <c r="CY32" s="44">
        <v>119.633802437196</v>
      </c>
      <c r="CZ32" s="44">
        <v>124.717602729329</v>
      </c>
      <c r="DA32" s="44">
        <v>122.894936566249</v>
      </c>
      <c r="DB32" s="44">
        <v>120.079656877697</v>
      </c>
      <c r="DC32" s="44">
        <v>113.481978495314</v>
      </c>
      <c r="DD32" s="44">
        <v>131.595717548452</v>
      </c>
      <c r="DE32" s="44">
        <v>112.336792709169</v>
      </c>
      <c r="DF32" s="44">
        <v>113.178252541907</v>
      </c>
      <c r="DG32" s="44">
        <v>100.684742409812</v>
      </c>
      <c r="DH32" s="44">
        <v>123.769471051316</v>
      </c>
      <c r="DI32" s="44">
        <v>133.17048375412099</v>
      </c>
      <c r="DJ32" s="44">
        <v>133.410358287874</v>
      </c>
      <c r="DK32" s="44">
        <v>126.87665294742401</v>
      </c>
      <c r="DL32" s="44">
        <v>127.071717945621</v>
      </c>
      <c r="DM32" s="44">
        <v>124.62551566689299</v>
      </c>
      <c r="DN32" s="44">
        <v>124.690758068543</v>
      </c>
      <c r="DO32" s="44">
        <v>119.392365773029</v>
      </c>
      <c r="DP32" s="44">
        <v>134.870853414197</v>
      </c>
      <c r="DQ32" s="44">
        <v>118.935377122502</v>
      </c>
      <c r="DR32" s="44">
        <v>121.093357035656</v>
      </c>
      <c r="DS32" s="44">
        <v>104.112875075853</v>
      </c>
      <c r="DT32" s="44">
        <v>126.161726932034</v>
      </c>
      <c r="DU32" s="44">
        <v>134.17044024338</v>
      </c>
      <c r="DV32" s="44">
        <v>135.75696642148799</v>
      </c>
      <c r="DW32" s="44">
        <v>131.476763222757</v>
      </c>
      <c r="DX32" s="44">
        <v>135.39409546351499</v>
      </c>
      <c r="DY32" s="44">
        <v>128.808833929993</v>
      </c>
      <c r="DZ32" s="44">
        <v>128.502671916569</v>
      </c>
      <c r="EA32" s="44">
        <v>122.795378461862</v>
      </c>
      <c r="EB32" s="44">
        <v>135.96981788890099</v>
      </c>
      <c r="EC32" s="44">
        <v>120.254765630406</v>
      </c>
      <c r="ED32" s="44">
        <v>125.441715443303</v>
      </c>
      <c r="EE32" s="44">
        <v>108.414247814788</v>
      </c>
      <c r="EF32" s="44">
        <v>132.40399086036601</v>
      </c>
      <c r="EG32" s="44">
        <v>137.87874381491801</v>
      </c>
      <c r="EH32" s="44">
        <v>139.97348694345001</v>
      </c>
      <c r="EI32" s="44">
        <v>137.33696396997999</v>
      </c>
      <c r="EJ32" s="44">
        <v>99.185233305779093</v>
      </c>
      <c r="EK32" s="44">
        <v>101.182734056049</v>
      </c>
      <c r="EL32" s="44">
        <v>100.65252984384701</v>
      </c>
      <c r="EM32" s="44">
        <v>98.979502794325199</v>
      </c>
      <c r="EN32" s="44">
        <v>101.069334682742</v>
      </c>
      <c r="EO32" s="44">
        <v>93.841956898312205</v>
      </c>
      <c r="EP32" s="44">
        <v>98.833557724654597</v>
      </c>
      <c r="EQ32" s="44">
        <v>94.873118957345497</v>
      </c>
      <c r="ER32" s="44">
        <v>104.782526390809</v>
      </c>
      <c r="ES32" s="44">
        <v>97.029241967321795</v>
      </c>
      <c r="ET32" s="44">
        <v>107.000020904472</v>
      </c>
      <c r="EU32" s="44">
        <v>100.27000460076999</v>
      </c>
      <c r="EV32" s="44">
        <v>107.881959322556</v>
      </c>
      <c r="EW32" s="44">
        <v>102.00144425081101</v>
      </c>
      <c r="EX32" s="44">
        <v>114.125772029224</v>
      </c>
      <c r="EY32" s="44">
        <v>106.362652193061</v>
      </c>
      <c r="EZ32" s="44">
        <v>113.227896038811</v>
      </c>
      <c r="FA32" s="44">
        <v>106.531404896244</v>
      </c>
      <c r="FB32" s="44">
        <v>118.44320319235</v>
      </c>
      <c r="FC32" s="44">
        <v>115.142233202599</v>
      </c>
      <c r="FD32" s="44">
        <v>113.69761527433</v>
      </c>
      <c r="FE32" s="44">
        <v>63.238943255530302</v>
      </c>
      <c r="FF32" s="44">
        <v>125.48963242516</v>
      </c>
      <c r="FG32" s="44">
        <v>116.43226365380499</v>
      </c>
      <c r="FH32" s="44">
        <v>115.101134296918</v>
      </c>
      <c r="FI32" s="44">
        <v>99.603981114087105</v>
      </c>
      <c r="FJ32" s="44">
        <v>92.720204645402902</v>
      </c>
      <c r="FK32" s="44">
        <v>122.521744636901</v>
      </c>
      <c r="FL32" s="44">
        <v>119.87504238457301</v>
      </c>
      <c r="FM32" s="44">
        <v>115.15993569384</v>
      </c>
      <c r="FN32" s="44">
        <v>111.664804645456</v>
      </c>
      <c r="FO32" s="44">
        <v>125.983551298424</v>
      </c>
      <c r="FP32" s="44">
        <v>122.564065391092</v>
      </c>
      <c r="FQ32" s="44">
        <v>119.138162917645</v>
      </c>
      <c r="FR32" s="44">
        <v>112.54415533434501</v>
      </c>
      <c r="FS32" s="44">
        <v>131.15249832980601</v>
      </c>
      <c r="FT32" s="44">
        <v>125.462663893686</v>
      </c>
      <c r="FU32" s="44">
        <v>124.399532103243</v>
      </c>
      <c r="FV32" s="44">
        <v>117.122653014514</v>
      </c>
      <c r="FW32" s="44">
        <v>133.801389962542</v>
      </c>
      <c r="FX32" s="44">
        <v>130.901867103359</v>
      </c>
      <c r="FY32" s="44">
        <v>126.33998732705599</v>
      </c>
      <c r="FZ32" s="44">
        <v>122.08665137281901</v>
      </c>
      <c r="GA32" s="44">
        <v>138.39639824278299</v>
      </c>
      <c r="GB32" s="429">
        <v>100.00000000000007</v>
      </c>
      <c r="GC32" s="429">
        <v>97.154492065763634</v>
      </c>
      <c r="GD32" s="429">
        <v>102.27044846584327</v>
      </c>
      <c r="GE32" s="429">
        <v>107.5929569489129</v>
      </c>
      <c r="GF32" s="429">
        <v>113.33618433250092</v>
      </c>
      <c r="GG32" s="429">
        <v>104.71461365220625</v>
      </c>
      <c r="GH32" s="429">
        <v>107.48676617332724</v>
      </c>
      <c r="GI32" s="429">
        <v>118.17083350557317</v>
      </c>
      <c r="GJ32" s="429">
        <v>121.34972049322199</v>
      </c>
      <c r="GK32" s="429">
        <v>125.19655974349608</v>
      </c>
      <c r="GL32" s="429">
        <v>129.43122601150426</v>
      </c>
      <c r="GM32" s="44">
        <v>100</v>
      </c>
      <c r="GN32" s="44">
        <v>97.154492065763606</v>
      </c>
      <c r="GO32" s="44">
        <v>102.270448465843</v>
      </c>
      <c r="GP32" s="44">
        <v>107.592956948913</v>
      </c>
      <c r="GQ32" s="44">
        <v>113.33618433250101</v>
      </c>
      <c r="GR32" s="44">
        <v>104.714613652206</v>
      </c>
      <c r="GS32" s="44">
        <v>107.486766173327</v>
      </c>
      <c r="GT32" s="44">
        <v>118.170833505573</v>
      </c>
      <c r="GU32" s="44">
        <v>121.34972049322199</v>
      </c>
      <c r="GV32" s="44">
        <v>125.196559743496</v>
      </c>
      <c r="GW32" s="44">
        <v>129.43122601150401</v>
      </c>
      <c r="GX32" s="53"/>
      <c r="GY32" s="51" t="s">
        <v>735</v>
      </c>
    </row>
    <row r="33" spans="1:207" s="7" customFormat="1" ht="18" customHeight="1">
      <c r="A33" s="383"/>
      <c r="B33" s="22"/>
      <c r="C33" s="363" t="s">
        <v>893</v>
      </c>
      <c r="D33" s="24">
        <v>0.76395587143466204</v>
      </c>
      <c r="E33" s="33">
        <v>33</v>
      </c>
      <c r="F33" s="34"/>
      <c r="G33" s="34" t="s">
        <v>736</v>
      </c>
      <c r="H33" s="44">
        <v>109.275443445739</v>
      </c>
      <c r="I33" s="44">
        <v>104.54130001158801</v>
      </c>
      <c r="J33" s="44">
        <v>104.47364987721301</v>
      </c>
      <c r="K33" s="44">
        <v>97.080229850654106</v>
      </c>
      <c r="L33" s="44">
        <v>82.277240186011596</v>
      </c>
      <c r="M33" s="44">
        <v>97.861927145725602</v>
      </c>
      <c r="N33" s="44">
        <v>101.732804559537</v>
      </c>
      <c r="O33" s="44">
        <v>87.392273576294699</v>
      </c>
      <c r="P33" s="44">
        <v>96.595016142524202</v>
      </c>
      <c r="Q33" s="44">
        <v>104.983668657507</v>
      </c>
      <c r="R33" s="44">
        <v>111.173397012747</v>
      </c>
      <c r="S33" s="44">
        <v>102.613049534458</v>
      </c>
      <c r="T33" s="44">
        <v>113.21083699015</v>
      </c>
      <c r="U33" s="44">
        <v>101.10463737149701</v>
      </c>
      <c r="V33" s="44">
        <v>107.557028004334</v>
      </c>
      <c r="W33" s="44">
        <v>94.914076382993898</v>
      </c>
      <c r="X33" s="44">
        <v>92.261881369538003</v>
      </c>
      <c r="Y33" s="44">
        <v>101.951533203222</v>
      </c>
      <c r="Z33" s="44">
        <v>131.71866469623799</v>
      </c>
      <c r="AA33" s="44">
        <v>104.565656338805</v>
      </c>
      <c r="AB33" s="44">
        <v>109.666482160981</v>
      </c>
      <c r="AC33" s="44">
        <v>108.80424886535501</v>
      </c>
      <c r="AD33" s="44">
        <v>116.23822125217499</v>
      </c>
      <c r="AE33" s="44">
        <v>88.618369796862595</v>
      </c>
      <c r="AF33" s="44">
        <v>99.785187903459601</v>
      </c>
      <c r="AG33" s="44">
        <v>92.964276323489898</v>
      </c>
      <c r="AH33" s="44">
        <v>121.5976101146</v>
      </c>
      <c r="AI33" s="44">
        <v>107.766526965987</v>
      </c>
      <c r="AJ33" s="44">
        <v>123.434529690216</v>
      </c>
      <c r="AK33" s="44">
        <v>127.5990669654</v>
      </c>
      <c r="AL33" s="44">
        <v>143.81033051562201</v>
      </c>
      <c r="AM33" s="44">
        <v>126.61105888553899</v>
      </c>
      <c r="AN33" s="44">
        <v>132.04894213057401</v>
      </c>
      <c r="AO33" s="44">
        <v>117.106288994663</v>
      </c>
      <c r="AP33" s="44">
        <v>123.878234878345</v>
      </c>
      <c r="AQ33" s="44">
        <v>96.937586684478205</v>
      </c>
      <c r="AR33" s="44">
        <v>111.75733808225201</v>
      </c>
      <c r="AS33" s="44">
        <v>103.703752344452</v>
      </c>
      <c r="AT33" s="44">
        <v>126.038529097219</v>
      </c>
      <c r="AU33" s="44">
        <v>116.760115376955</v>
      </c>
      <c r="AV33" s="44">
        <v>130.62101955802899</v>
      </c>
      <c r="AW33" s="44">
        <v>131.55342533358899</v>
      </c>
      <c r="AX33" s="44">
        <v>149.757753752285</v>
      </c>
      <c r="AY33" s="44">
        <v>136.55561168422099</v>
      </c>
      <c r="AZ33" s="44">
        <v>139.092612908289</v>
      </c>
      <c r="BA33" s="44">
        <v>130.28971902496099</v>
      </c>
      <c r="BB33" s="44">
        <v>135.50703467484999</v>
      </c>
      <c r="BC33" s="44">
        <v>103.88088827227701</v>
      </c>
      <c r="BD33" s="44">
        <v>120.202233032001</v>
      </c>
      <c r="BE33" s="44">
        <v>110.650691888938</v>
      </c>
      <c r="BF33" s="44">
        <v>135.240929289506</v>
      </c>
      <c r="BG33" s="44">
        <v>122.259995397616</v>
      </c>
      <c r="BH33" s="44">
        <v>134.71455411832301</v>
      </c>
      <c r="BI33" s="44">
        <v>131.92865715726001</v>
      </c>
      <c r="BJ33" s="44">
        <v>153.28213381353501</v>
      </c>
      <c r="BK33" s="44">
        <v>141.969400522314</v>
      </c>
      <c r="BL33" s="44">
        <v>143.26559911001999</v>
      </c>
      <c r="BM33" s="44">
        <v>133.039496092506</v>
      </c>
      <c r="BN33" s="44">
        <v>139.161350908478</v>
      </c>
      <c r="BO33" s="44">
        <v>108.742078557898</v>
      </c>
      <c r="BP33" s="44">
        <v>126.044100219855</v>
      </c>
      <c r="BQ33" s="44">
        <v>115.195102864775</v>
      </c>
      <c r="BR33" s="44">
        <v>122.12224661935601</v>
      </c>
      <c r="BS33" s="44">
        <v>54.461036810845798</v>
      </c>
      <c r="BT33" s="44">
        <v>96.842086809331406</v>
      </c>
      <c r="BU33" s="44">
        <v>133.00181075861201</v>
      </c>
      <c r="BV33" s="44">
        <v>141.92865222701599</v>
      </c>
      <c r="BW33" s="44">
        <v>140.55039880493999</v>
      </c>
      <c r="BX33" s="44">
        <v>138.74890962528701</v>
      </c>
      <c r="BY33" s="44">
        <v>131.477025152783</v>
      </c>
      <c r="BZ33" s="44">
        <v>133.83097724836</v>
      </c>
      <c r="CA33" s="44">
        <v>105.817953629805</v>
      </c>
      <c r="CB33" s="44">
        <v>123.961100371943</v>
      </c>
      <c r="CC33" s="44">
        <v>113.818259726647</v>
      </c>
      <c r="CD33" s="44">
        <v>129.19632462701401</v>
      </c>
      <c r="CE33" s="44">
        <v>118.985437740245</v>
      </c>
      <c r="CF33" s="44">
        <v>114.17371794568599</v>
      </c>
      <c r="CG33" s="44">
        <v>106.320567114342</v>
      </c>
      <c r="CH33" s="44">
        <v>108.369759407237</v>
      </c>
      <c r="CI33" s="44">
        <v>110.125250203492</v>
      </c>
      <c r="CJ33" s="44">
        <v>114.111727787072</v>
      </c>
      <c r="CK33" s="44">
        <v>135.753209515626</v>
      </c>
      <c r="CL33" s="44">
        <v>145.16512032575301</v>
      </c>
      <c r="CM33" s="44">
        <v>118.608028411826</v>
      </c>
      <c r="CN33" s="44">
        <v>131.58705351929399</v>
      </c>
      <c r="CO33" s="44">
        <v>121.54623821964201</v>
      </c>
      <c r="CP33" s="44">
        <v>141.190967804819</v>
      </c>
      <c r="CQ33" s="44">
        <v>132.837868438475</v>
      </c>
      <c r="CR33" s="44">
        <v>123.188311635026</v>
      </c>
      <c r="CS33" s="44">
        <v>128.31561942298299</v>
      </c>
      <c r="CT33" s="44">
        <v>130.15547485726199</v>
      </c>
      <c r="CU33" s="44">
        <v>128.40781857396101</v>
      </c>
      <c r="CV33" s="44">
        <v>129.749216489698</v>
      </c>
      <c r="CW33" s="44">
        <v>143.77990786228099</v>
      </c>
      <c r="CX33" s="44">
        <v>146.664436091433</v>
      </c>
      <c r="CY33" s="44">
        <v>127.67083812227899</v>
      </c>
      <c r="CZ33" s="44">
        <v>139.427921574479</v>
      </c>
      <c r="DA33" s="44">
        <v>132.963138665114</v>
      </c>
      <c r="DB33" s="44">
        <v>142.84224630442901</v>
      </c>
      <c r="DC33" s="44">
        <v>139.13287920085</v>
      </c>
      <c r="DD33" s="44">
        <v>130.08666568119199</v>
      </c>
      <c r="DE33" s="44">
        <v>135.94554838309901</v>
      </c>
      <c r="DF33" s="44">
        <v>137.39377296317701</v>
      </c>
      <c r="DG33" s="44">
        <v>135.809285666259</v>
      </c>
      <c r="DH33" s="44">
        <v>136.823523140086</v>
      </c>
      <c r="DI33" s="44">
        <v>150.71579786581799</v>
      </c>
      <c r="DJ33" s="44">
        <v>151.39452061327</v>
      </c>
      <c r="DK33" s="44">
        <v>130.96729330243599</v>
      </c>
      <c r="DL33" s="44">
        <v>146.15268880360301</v>
      </c>
      <c r="DM33" s="44">
        <v>137.855830116569</v>
      </c>
      <c r="DN33" s="44">
        <v>152.63317855152499</v>
      </c>
      <c r="DO33" s="44">
        <v>144.821449583239</v>
      </c>
      <c r="DP33" s="44">
        <v>136.89814903532701</v>
      </c>
      <c r="DQ33" s="44">
        <v>147.65523075921101</v>
      </c>
      <c r="DR33" s="44">
        <v>148.27379819275899</v>
      </c>
      <c r="DS33" s="44">
        <v>147.16392893291001</v>
      </c>
      <c r="DT33" s="44">
        <v>140.91270235079199</v>
      </c>
      <c r="DU33" s="44">
        <v>158.45281050336399</v>
      </c>
      <c r="DV33" s="44">
        <v>154.645125124853</v>
      </c>
      <c r="DW33" s="44">
        <v>140.63532023856101</v>
      </c>
      <c r="DX33" s="44">
        <v>157.61718413864401</v>
      </c>
      <c r="DY33" s="44">
        <v>148.808995634165</v>
      </c>
      <c r="DZ33" s="44">
        <v>165.60662208225099</v>
      </c>
      <c r="EA33" s="44">
        <v>158.82593805558199</v>
      </c>
      <c r="EB33" s="44">
        <v>150.41301823081099</v>
      </c>
      <c r="EC33" s="44">
        <v>158.982931025743</v>
      </c>
      <c r="ED33" s="44">
        <v>160.001093689653</v>
      </c>
      <c r="EE33" s="44">
        <v>155.610224558249</v>
      </c>
      <c r="EF33" s="44">
        <v>149.47433320703701</v>
      </c>
      <c r="EG33" s="44">
        <v>165.425471958119</v>
      </c>
      <c r="EH33" s="44">
        <v>161.331739275194</v>
      </c>
      <c r="EI33" s="44">
        <v>151.80989863777</v>
      </c>
      <c r="EJ33" s="44">
        <v>106.09679777818</v>
      </c>
      <c r="EK33" s="44">
        <v>92.406465727463797</v>
      </c>
      <c r="EL33" s="44">
        <v>95.240031426118605</v>
      </c>
      <c r="EM33" s="44">
        <v>106.256705068237</v>
      </c>
      <c r="EN33" s="44">
        <v>107.290834121994</v>
      </c>
      <c r="EO33" s="44">
        <v>96.375830318584605</v>
      </c>
      <c r="EP33" s="44">
        <v>115.316934398675</v>
      </c>
      <c r="EQ33" s="44">
        <v>104.55361330479801</v>
      </c>
      <c r="ER33" s="44">
        <v>104.78235811384999</v>
      </c>
      <c r="ES33" s="44">
        <v>119.600041207201</v>
      </c>
      <c r="ET33" s="44">
        <v>134.156777177245</v>
      </c>
      <c r="EU33" s="44">
        <v>112.640703519162</v>
      </c>
      <c r="EV33" s="44">
        <v>113.833206507974</v>
      </c>
      <c r="EW33" s="44">
        <v>126.311520089524</v>
      </c>
      <c r="EX33" s="44">
        <v>141.80199278159799</v>
      </c>
      <c r="EY33" s="44">
        <v>123.22588065736301</v>
      </c>
      <c r="EZ33" s="44">
        <v>122.031284736815</v>
      </c>
      <c r="FA33" s="44">
        <v>129.63440222439999</v>
      </c>
      <c r="FB33" s="44">
        <v>146.17237781528999</v>
      </c>
      <c r="FC33" s="44">
        <v>126.980975186294</v>
      </c>
      <c r="FD33" s="44">
        <v>121.120483234662</v>
      </c>
      <c r="FE33" s="44">
        <v>94.768311459596404</v>
      </c>
      <c r="FF33" s="44">
        <v>140.409320219081</v>
      </c>
      <c r="FG33" s="44">
        <v>123.708652010316</v>
      </c>
      <c r="FH33" s="44">
        <v>122.325228241868</v>
      </c>
      <c r="FI33" s="44">
        <v>113.159907600091</v>
      </c>
      <c r="FJ33" s="44">
        <v>110.868912465934</v>
      </c>
      <c r="FK33" s="44">
        <v>133.17545275106801</v>
      </c>
      <c r="FL33" s="44">
        <v>131.44141984791801</v>
      </c>
      <c r="FM33" s="44">
        <v>128.11393316549501</v>
      </c>
      <c r="FN33" s="44">
        <v>129.43750330697401</v>
      </c>
      <c r="FO33" s="44">
        <v>139.371727358664</v>
      </c>
      <c r="FP33" s="44">
        <v>138.41110218134099</v>
      </c>
      <c r="FQ33" s="44">
        <v>135.05503108837999</v>
      </c>
      <c r="FR33" s="44">
        <v>136.675527256507</v>
      </c>
      <c r="FS33" s="44">
        <v>144.359203927175</v>
      </c>
      <c r="FT33" s="44">
        <v>145.54723249056599</v>
      </c>
      <c r="FU33" s="44">
        <v>143.12494312592599</v>
      </c>
      <c r="FV33" s="44">
        <v>145.45014315882</v>
      </c>
      <c r="FW33" s="44">
        <v>151.24441862225899</v>
      </c>
      <c r="FX33" s="44">
        <v>157.34426728502001</v>
      </c>
      <c r="FY33" s="44">
        <v>156.07396243737901</v>
      </c>
      <c r="FZ33" s="44">
        <v>155.02855048498</v>
      </c>
      <c r="GA33" s="44">
        <v>159.52236995702799</v>
      </c>
      <c r="GB33" s="44">
        <v>99.999999999999943</v>
      </c>
      <c r="GC33" s="44">
        <v>105.88430303601262</v>
      </c>
      <c r="GD33" s="44">
        <v>117.79497000436447</v>
      </c>
      <c r="GE33" s="44">
        <v>126.29315000911491</v>
      </c>
      <c r="GF33" s="44">
        <v>131.20475999069956</v>
      </c>
      <c r="GG33" s="44">
        <v>120.00169173091386</v>
      </c>
      <c r="GH33" s="44">
        <v>119.88237526474023</v>
      </c>
      <c r="GI33" s="44">
        <v>132.09114591976274</v>
      </c>
      <c r="GJ33" s="44">
        <v>138.62521611335077</v>
      </c>
      <c r="GK33" s="44">
        <v>146.34168434939275</v>
      </c>
      <c r="GL33" s="44">
        <v>156.99228754110149</v>
      </c>
      <c r="GM33" s="44">
        <v>99.999999999999901</v>
      </c>
      <c r="GN33" s="44">
        <v>105.88430303601299</v>
      </c>
      <c r="GO33" s="44">
        <v>117.794970004364</v>
      </c>
      <c r="GP33" s="44">
        <v>126.293150009115</v>
      </c>
      <c r="GQ33" s="44">
        <v>131.20475999070001</v>
      </c>
      <c r="GR33" s="44">
        <v>120.001691730914</v>
      </c>
      <c r="GS33" s="44">
        <v>119.88237526474001</v>
      </c>
      <c r="GT33" s="44">
        <v>132.09114591976299</v>
      </c>
      <c r="GU33" s="44">
        <v>138.625216113351</v>
      </c>
      <c r="GV33" s="44">
        <v>146.34168434939301</v>
      </c>
      <c r="GW33" s="44">
        <v>156.99228754110101</v>
      </c>
      <c r="GX33" s="53"/>
      <c r="GY33" s="51" t="s">
        <v>737</v>
      </c>
    </row>
  </sheetData>
  <mergeCells count="12">
    <mergeCell ref="A1:A33"/>
    <mergeCell ref="F5:G5"/>
    <mergeCell ref="GX5:GY5"/>
    <mergeCell ref="F6:G6"/>
    <mergeCell ref="GX6:GY6"/>
    <mergeCell ref="F19:G19"/>
    <mergeCell ref="GX19:GY19"/>
    <mergeCell ref="B1:GY1"/>
    <mergeCell ref="B2:GY2"/>
    <mergeCell ref="B4:C4"/>
    <mergeCell ref="F4:G4"/>
    <mergeCell ref="GX4:GY4"/>
  </mergeCells>
  <printOptions horizontalCentered="1"/>
  <pageMargins left="0.43307086614173201" right="0.196850393700787" top="0.78740157480314998" bottom="0.196850393700787" header="0.23622047244094499" footer="0.55118110236220497"/>
  <pageSetup paperSize="9" scale="52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Y34"/>
  <sheetViews>
    <sheetView view="pageBreakPreview" zoomScaleNormal="100" workbookViewId="0">
      <pane xSplit="7" ySplit="5" topLeftCell="H27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ColWidth="9.140625" defaultRowHeight="15"/>
  <cols>
    <col min="1" max="1" width="3.28515625" style="8" customWidth="1"/>
    <col min="2" max="2" width="3.28515625" style="10" customWidth="1"/>
    <col min="3" max="3" width="8" style="46" customWidth="1"/>
    <col min="4" max="4" width="8.42578125" style="9" customWidth="1"/>
    <col min="5" max="5" width="7.140625" style="10" customWidth="1"/>
    <col min="6" max="6" width="2" style="10" customWidth="1"/>
    <col min="7" max="7" width="47.7109375" style="10" customWidth="1"/>
    <col min="8" max="70" width="5.7109375" style="10" hidden="1" customWidth="1"/>
    <col min="71" max="71" width="6.7109375" style="10" hidden="1" customWidth="1"/>
    <col min="72" max="84" width="5.7109375" style="10" hidden="1" customWidth="1"/>
    <col min="85" max="87" width="6.7109375" style="10" hidden="1" customWidth="1"/>
    <col min="88" max="91" width="5.7109375" style="10" hidden="1" customWidth="1"/>
    <col min="92" max="105" width="5" style="10" hidden="1" customWidth="1"/>
    <col min="106" max="106" width="5.140625" style="10" hidden="1" customWidth="1"/>
    <col min="107" max="113" width="5.42578125" style="10" hidden="1" customWidth="1"/>
    <col min="114" max="115" width="5.42578125" style="10" customWidth="1"/>
    <col min="116" max="125" width="5.42578125" style="10" hidden="1" customWidth="1"/>
    <col min="126" max="127" width="5.42578125" style="10" customWidth="1"/>
    <col min="128" max="153" width="5" style="10" hidden="1" customWidth="1"/>
    <col min="154" max="154" width="5.42578125" style="10" hidden="1" customWidth="1"/>
    <col min="155" max="158" width="5.7109375" style="10" hidden="1" customWidth="1"/>
    <col min="159" max="161" width="5" style="10" hidden="1" customWidth="1"/>
    <col min="162" max="163" width="5" style="10" customWidth="1"/>
    <col min="164" max="165" width="5.140625" style="10" hidden="1" customWidth="1"/>
    <col min="166" max="167" width="5" style="10" bestFit="1" customWidth="1"/>
    <col min="168" max="175" width="5" style="10" hidden="1" customWidth="1"/>
    <col min="176" max="177" width="5" style="10" customWidth="1"/>
    <col min="178" max="250" width="5" style="10" hidden="1" customWidth="1"/>
    <col min="251" max="252" width="5.42578125" style="10" hidden="1" customWidth="1"/>
    <col min="253" max="266" width="5" style="10" hidden="1" customWidth="1"/>
    <col min="267" max="267" width="6.42578125" style="10" hidden="1" customWidth="1"/>
    <col min="268" max="304" width="5" style="10" hidden="1" customWidth="1"/>
    <col min="305" max="306" width="5" style="10" customWidth="1"/>
    <col min="307" max="316" width="5" style="10" hidden="1" customWidth="1"/>
    <col min="317" max="318" width="5" style="10" customWidth="1"/>
    <col min="319" max="339" width="5" style="10" hidden="1" customWidth="1"/>
    <col min="340" max="340" width="5.42578125" style="10" hidden="1" customWidth="1"/>
    <col min="341" max="344" width="5" style="10" hidden="1" customWidth="1"/>
    <col min="345" max="345" width="5.28515625" style="10" hidden="1" customWidth="1"/>
    <col min="346" max="348" width="5" style="10" hidden="1" customWidth="1"/>
    <col min="349" max="349" width="4.85546875" style="10" hidden="1" customWidth="1"/>
    <col min="350" max="350" width="5.28515625" style="10" hidden="1" customWidth="1"/>
    <col min="351" max="352" width="5.7109375" style="10" hidden="1" customWidth="1"/>
    <col min="353" max="355" width="5.28515625" style="10" hidden="1" customWidth="1"/>
    <col min="356" max="357" width="5.28515625" style="10" customWidth="1"/>
    <col min="358" max="359" width="5.28515625" style="10" hidden="1" customWidth="1"/>
    <col min="360" max="361" width="5.28515625" style="10" customWidth="1"/>
    <col min="362" max="362" width="2" style="10" customWidth="1"/>
    <col min="363" max="363" width="45.7109375" style="10" customWidth="1"/>
    <col min="364" max="16384" width="9.140625" style="10"/>
  </cols>
  <sheetData>
    <row r="1" spans="1:363" s="10" customFormat="1" ht="15" customHeight="1">
      <c r="A1" s="382" t="s">
        <v>894</v>
      </c>
      <c r="B1" s="424" t="s">
        <v>895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  <c r="AL1" s="424"/>
      <c r="AM1" s="424"/>
      <c r="AN1" s="424"/>
      <c r="AO1" s="424"/>
      <c r="AP1" s="424"/>
      <c r="AQ1" s="424"/>
      <c r="AR1" s="424"/>
      <c r="AS1" s="424"/>
      <c r="AT1" s="424"/>
      <c r="AU1" s="424"/>
      <c r="AV1" s="424"/>
      <c r="AW1" s="424"/>
      <c r="AX1" s="424"/>
      <c r="AY1" s="424"/>
      <c r="AZ1" s="424"/>
      <c r="BA1" s="424"/>
      <c r="BB1" s="424"/>
      <c r="BC1" s="424"/>
      <c r="BD1" s="424"/>
      <c r="BE1" s="424"/>
      <c r="BF1" s="424"/>
      <c r="BG1" s="424"/>
      <c r="BH1" s="424"/>
      <c r="BI1" s="424"/>
      <c r="BJ1" s="424"/>
      <c r="BK1" s="424"/>
      <c r="BL1" s="424"/>
      <c r="BM1" s="424"/>
      <c r="BN1" s="424"/>
      <c r="BO1" s="424"/>
      <c r="BP1" s="424"/>
      <c r="BQ1" s="424"/>
      <c r="BR1" s="424"/>
      <c r="BS1" s="424"/>
      <c r="BT1" s="424"/>
      <c r="BU1" s="424"/>
      <c r="BV1" s="424"/>
      <c r="BW1" s="424"/>
      <c r="BX1" s="424"/>
      <c r="BY1" s="424"/>
      <c r="BZ1" s="424"/>
      <c r="CA1" s="424"/>
      <c r="CB1" s="424"/>
      <c r="CC1" s="424"/>
      <c r="CD1" s="424"/>
      <c r="CE1" s="424"/>
      <c r="CF1" s="424"/>
      <c r="CG1" s="424"/>
      <c r="CH1" s="424"/>
      <c r="CI1" s="424"/>
      <c r="CJ1" s="424"/>
      <c r="CK1" s="424"/>
      <c r="CL1" s="424"/>
      <c r="CM1" s="424"/>
      <c r="CN1" s="424"/>
      <c r="CO1" s="424"/>
      <c r="CP1" s="424"/>
      <c r="CQ1" s="424"/>
      <c r="CR1" s="424"/>
      <c r="CS1" s="424"/>
      <c r="CT1" s="424"/>
      <c r="CU1" s="424"/>
      <c r="CV1" s="424"/>
      <c r="CW1" s="424"/>
      <c r="CX1" s="424"/>
      <c r="CY1" s="424"/>
      <c r="CZ1" s="424"/>
      <c r="DA1" s="424"/>
      <c r="DB1" s="424"/>
      <c r="DC1" s="424"/>
      <c r="DD1" s="424"/>
      <c r="DE1" s="424"/>
      <c r="DF1" s="424"/>
      <c r="DG1" s="424"/>
      <c r="DH1" s="424"/>
      <c r="DI1" s="424"/>
      <c r="DJ1" s="424"/>
      <c r="DK1" s="424"/>
      <c r="DL1" s="424"/>
      <c r="DM1" s="424"/>
      <c r="DN1" s="424"/>
      <c r="DO1" s="424"/>
      <c r="DP1" s="424"/>
      <c r="DQ1" s="424"/>
      <c r="DR1" s="424"/>
      <c r="DS1" s="424"/>
      <c r="DT1" s="424"/>
      <c r="DU1" s="424"/>
      <c r="DV1" s="424"/>
      <c r="DW1" s="424"/>
      <c r="DX1" s="424"/>
      <c r="DY1" s="424"/>
      <c r="DZ1" s="424"/>
      <c r="EA1" s="424"/>
      <c r="EB1" s="424"/>
      <c r="EC1" s="424"/>
      <c r="ED1" s="424"/>
      <c r="EE1" s="424"/>
      <c r="EF1" s="424"/>
      <c r="EG1" s="424"/>
      <c r="EH1" s="424"/>
      <c r="EI1" s="424"/>
      <c r="EJ1" s="424"/>
      <c r="EK1" s="424"/>
      <c r="EL1" s="424"/>
      <c r="EM1" s="424"/>
      <c r="EN1" s="424"/>
      <c r="EO1" s="424"/>
      <c r="EP1" s="424"/>
      <c r="EQ1" s="424"/>
      <c r="ER1" s="424"/>
      <c r="ES1" s="424"/>
      <c r="ET1" s="424"/>
      <c r="EU1" s="424"/>
      <c r="EV1" s="424"/>
      <c r="EW1" s="424"/>
      <c r="EX1" s="424"/>
      <c r="EY1" s="424"/>
      <c r="EZ1" s="424"/>
      <c r="FA1" s="424"/>
      <c r="FB1" s="424"/>
      <c r="FC1" s="424"/>
      <c r="FD1" s="424"/>
      <c r="FE1" s="424"/>
      <c r="FF1" s="424"/>
      <c r="FG1" s="424"/>
      <c r="FH1" s="424"/>
      <c r="FI1" s="424"/>
      <c r="FJ1" s="424"/>
      <c r="FK1" s="424"/>
      <c r="FL1" s="424"/>
      <c r="FM1" s="424"/>
      <c r="FN1" s="424"/>
      <c r="FO1" s="424"/>
      <c r="FP1" s="424"/>
      <c r="FQ1" s="424"/>
      <c r="FR1" s="424"/>
      <c r="FS1" s="424"/>
      <c r="FT1" s="424"/>
      <c r="FU1" s="424"/>
      <c r="FV1" s="424"/>
      <c r="FW1" s="424"/>
      <c r="FX1" s="424"/>
      <c r="FY1" s="424"/>
      <c r="FZ1" s="424"/>
      <c r="GA1" s="424"/>
      <c r="GB1" s="424"/>
      <c r="GC1" s="424"/>
      <c r="GD1" s="424"/>
      <c r="GE1" s="424"/>
      <c r="GF1" s="424"/>
      <c r="GG1" s="424"/>
      <c r="GH1" s="424"/>
      <c r="GI1" s="424"/>
      <c r="GJ1" s="424"/>
      <c r="GK1" s="424"/>
      <c r="GL1" s="424"/>
      <c r="GM1" s="424"/>
      <c r="GN1" s="424"/>
      <c r="GO1" s="424"/>
      <c r="GP1" s="424"/>
      <c r="GQ1" s="424"/>
      <c r="GR1" s="424"/>
      <c r="GS1" s="424"/>
      <c r="GT1" s="424"/>
      <c r="GU1" s="424"/>
      <c r="GV1" s="424"/>
      <c r="GW1" s="424"/>
      <c r="GX1" s="424"/>
      <c r="GY1" s="424"/>
      <c r="GZ1" s="424"/>
      <c r="HA1" s="424"/>
      <c r="HB1" s="424"/>
      <c r="HC1" s="424"/>
      <c r="HD1" s="424"/>
      <c r="HE1" s="424"/>
      <c r="HF1" s="424"/>
      <c r="HG1" s="424"/>
      <c r="HH1" s="424"/>
      <c r="HI1" s="424"/>
      <c r="HJ1" s="424"/>
      <c r="HK1" s="424"/>
      <c r="HL1" s="424"/>
      <c r="HM1" s="424"/>
      <c r="HN1" s="424"/>
      <c r="HO1" s="424"/>
      <c r="HP1" s="424"/>
      <c r="HQ1" s="424"/>
      <c r="HR1" s="424"/>
      <c r="HS1" s="424"/>
      <c r="HT1" s="424"/>
      <c r="HU1" s="424"/>
      <c r="HV1" s="424"/>
      <c r="HW1" s="424"/>
      <c r="HX1" s="424"/>
      <c r="HY1" s="424"/>
      <c r="HZ1" s="424"/>
      <c r="IA1" s="424"/>
      <c r="IB1" s="424"/>
      <c r="IC1" s="424"/>
      <c r="ID1" s="424"/>
      <c r="IE1" s="424"/>
      <c r="IF1" s="424"/>
      <c r="IG1" s="424"/>
      <c r="IH1" s="424"/>
      <c r="II1" s="424"/>
      <c r="IJ1" s="424"/>
      <c r="IK1" s="424"/>
      <c r="IL1" s="424"/>
      <c r="IM1" s="424"/>
      <c r="IN1" s="424"/>
      <c r="IO1" s="424"/>
      <c r="IP1" s="424"/>
      <c r="IQ1" s="424"/>
      <c r="IR1" s="424"/>
      <c r="IS1" s="424"/>
      <c r="IT1" s="424"/>
      <c r="IU1" s="424"/>
      <c r="IV1" s="424"/>
      <c r="IW1" s="424"/>
      <c r="IX1" s="424"/>
      <c r="IY1" s="424"/>
      <c r="IZ1" s="424"/>
      <c r="JA1" s="424"/>
      <c r="JB1" s="424"/>
      <c r="JC1" s="424"/>
      <c r="JD1" s="424"/>
      <c r="JE1" s="424"/>
      <c r="JF1" s="424"/>
      <c r="JG1" s="424"/>
      <c r="JH1" s="424"/>
      <c r="JI1" s="424"/>
      <c r="JJ1" s="424"/>
      <c r="JK1" s="424"/>
      <c r="JL1" s="424"/>
      <c r="JM1" s="424"/>
      <c r="JN1" s="424"/>
      <c r="JO1" s="424"/>
      <c r="JP1" s="424"/>
      <c r="JQ1" s="424"/>
      <c r="JR1" s="424"/>
      <c r="JS1" s="424"/>
      <c r="JT1" s="424"/>
      <c r="JU1" s="424"/>
      <c r="JV1" s="424"/>
      <c r="JW1" s="424"/>
      <c r="JX1" s="424"/>
      <c r="JY1" s="424"/>
      <c r="JZ1" s="424"/>
      <c r="KA1" s="424"/>
      <c r="KB1" s="424"/>
      <c r="KC1" s="424"/>
      <c r="KD1" s="424"/>
      <c r="KE1" s="424"/>
      <c r="KF1" s="424"/>
      <c r="KG1" s="424"/>
      <c r="KH1" s="424"/>
      <c r="KI1" s="424"/>
      <c r="KJ1" s="424"/>
      <c r="KK1" s="424"/>
      <c r="KL1" s="424"/>
      <c r="KM1" s="424"/>
      <c r="KN1" s="424"/>
      <c r="KO1" s="424"/>
      <c r="KP1" s="424"/>
      <c r="KQ1" s="424"/>
      <c r="KR1" s="424"/>
      <c r="KS1" s="424"/>
      <c r="KT1" s="424"/>
      <c r="KU1" s="424"/>
      <c r="KV1" s="424"/>
      <c r="KW1" s="424"/>
      <c r="KX1" s="424"/>
      <c r="KY1" s="424"/>
      <c r="KZ1" s="424"/>
      <c r="LA1" s="424"/>
      <c r="LB1" s="424"/>
      <c r="LC1" s="424"/>
      <c r="LD1" s="424"/>
      <c r="LE1" s="424"/>
      <c r="LF1" s="424"/>
      <c r="LG1" s="424"/>
      <c r="LH1" s="424"/>
      <c r="LI1" s="424"/>
      <c r="LJ1" s="424"/>
      <c r="LK1" s="424"/>
      <c r="LL1" s="424"/>
      <c r="LM1" s="424"/>
      <c r="LN1" s="424"/>
      <c r="LO1" s="424"/>
      <c r="LP1" s="424"/>
      <c r="LQ1" s="424"/>
      <c r="LR1" s="424"/>
      <c r="LS1" s="424"/>
      <c r="LT1" s="424"/>
      <c r="LU1" s="424"/>
      <c r="LV1" s="424"/>
      <c r="LW1" s="424"/>
      <c r="LX1" s="424"/>
      <c r="LY1" s="424"/>
      <c r="LZ1" s="424"/>
      <c r="MA1" s="424"/>
      <c r="MB1" s="424"/>
      <c r="MC1" s="424"/>
      <c r="MD1" s="424"/>
      <c r="ME1" s="424"/>
      <c r="MF1" s="424"/>
      <c r="MG1" s="424"/>
      <c r="MH1" s="424"/>
      <c r="MI1" s="424"/>
      <c r="MJ1" s="424"/>
      <c r="MK1" s="424"/>
      <c r="ML1" s="424"/>
      <c r="MM1" s="424"/>
      <c r="MN1" s="424"/>
      <c r="MO1" s="424"/>
      <c r="MP1" s="424"/>
      <c r="MQ1" s="424"/>
      <c r="MR1" s="424"/>
      <c r="MS1" s="424"/>
      <c r="MT1" s="424"/>
      <c r="MU1" s="424"/>
      <c r="MV1" s="424"/>
      <c r="MW1" s="424"/>
      <c r="MX1" s="424"/>
      <c r="MY1" s="424"/>
    </row>
    <row r="2" spans="1:363" s="10" customFormat="1" ht="15" customHeight="1">
      <c r="A2" s="383"/>
      <c r="B2" s="425" t="s">
        <v>896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425"/>
      <c r="BH2" s="425"/>
      <c r="BI2" s="425"/>
      <c r="BJ2" s="425"/>
      <c r="BK2" s="425"/>
      <c r="BL2" s="425"/>
      <c r="BM2" s="425"/>
      <c r="BN2" s="425"/>
      <c r="BO2" s="425"/>
      <c r="BP2" s="425"/>
      <c r="BQ2" s="425"/>
      <c r="BR2" s="425"/>
      <c r="BS2" s="425"/>
      <c r="BT2" s="425"/>
      <c r="BU2" s="425"/>
      <c r="BV2" s="425"/>
      <c r="BW2" s="425"/>
      <c r="BX2" s="425"/>
      <c r="BY2" s="425"/>
      <c r="BZ2" s="425"/>
      <c r="CA2" s="425"/>
      <c r="CB2" s="425"/>
      <c r="CC2" s="425"/>
      <c r="CD2" s="425"/>
      <c r="CE2" s="425"/>
      <c r="CF2" s="425"/>
      <c r="CG2" s="425"/>
      <c r="CH2" s="425"/>
      <c r="CI2" s="425"/>
      <c r="CJ2" s="425"/>
      <c r="CK2" s="425"/>
      <c r="CL2" s="425"/>
      <c r="CM2" s="425"/>
      <c r="CN2" s="425"/>
      <c r="CO2" s="425"/>
      <c r="CP2" s="425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  <c r="DG2" s="425"/>
      <c r="DH2" s="425"/>
      <c r="DI2" s="425"/>
      <c r="DJ2" s="425"/>
      <c r="DK2" s="425"/>
      <c r="DL2" s="425"/>
      <c r="DM2" s="425"/>
      <c r="DN2" s="425"/>
      <c r="DO2" s="425"/>
      <c r="DP2" s="425"/>
      <c r="DQ2" s="425"/>
      <c r="DR2" s="425"/>
      <c r="DS2" s="425"/>
      <c r="DT2" s="425"/>
      <c r="DU2" s="425"/>
      <c r="DV2" s="425"/>
      <c r="DW2" s="425"/>
      <c r="DX2" s="425"/>
      <c r="DY2" s="425"/>
      <c r="DZ2" s="425"/>
      <c r="EA2" s="425"/>
      <c r="EB2" s="425"/>
      <c r="EC2" s="425"/>
      <c r="ED2" s="425"/>
      <c r="EE2" s="425"/>
      <c r="EF2" s="425"/>
      <c r="EG2" s="425"/>
      <c r="EH2" s="425"/>
      <c r="EI2" s="425"/>
      <c r="EJ2" s="425"/>
      <c r="EK2" s="425"/>
      <c r="EL2" s="425"/>
      <c r="EM2" s="425"/>
      <c r="EN2" s="425"/>
      <c r="EO2" s="425"/>
      <c r="EP2" s="425"/>
      <c r="EQ2" s="425"/>
      <c r="ER2" s="425"/>
      <c r="ES2" s="425"/>
      <c r="ET2" s="425"/>
      <c r="EU2" s="425"/>
      <c r="EV2" s="425"/>
      <c r="EW2" s="425"/>
      <c r="EX2" s="425"/>
      <c r="EY2" s="425"/>
      <c r="EZ2" s="425"/>
      <c r="FA2" s="425"/>
      <c r="FB2" s="425"/>
      <c r="FC2" s="425"/>
      <c r="FD2" s="425"/>
      <c r="FE2" s="425"/>
      <c r="FF2" s="425"/>
      <c r="FG2" s="425"/>
      <c r="FH2" s="425"/>
      <c r="FI2" s="425"/>
      <c r="FJ2" s="425"/>
      <c r="FK2" s="425"/>
      <c r="FL2" s="425"/>
      <c r="FM2" s="425"/>
      <c r="FN2" s="425"/>
      <c r="FO2" s="425"/>
      <c r="FP2" s="425"/>
      <c r="FQ2" s="425"/>
      <c r="FR2" s="425"/>
      <c r="FS2" s="425"/>
      <c r="FT2" s="425"/>
      <c r="FU2" s="425"/>
      <c r="FV2" s="425"/>
      <c r="FW2" s="425"/>
      <c r="FX2" s="425"/>
      <c r="FY2" s="425"/>
      <c r="FZ2" s="425"/>
      <c r="GA2" s="425"/>
      <c r="GB2" s="425"/>
      <c r="GC2" s="425"/>
      <c r="GD2" s="425"/>
      <c r="GE2" s="425"/>
      <c r="GF2" s="425"/>
      <c r="GG2" s="425"/>
      <c r="GH2" s="425"/>
      <c r="GI2" s="425"/>
      <c r="GJ2" s="425"/>
      <c r="GK2" s="425"/>
      <c r="GL2" s="425"/>
      <c r="GM2" s="425"/>
      <c r="GN2" s="425"/>
      <c r="GO2" s="425"/>
      <c r="GP2" s="425"/>
      <c r="GQ2" s="425"/>
      <c r="GR2" s="425"/>
      <c r="GS2" s="425"/>
      <c r="GT2" s="425"/>
      <c r="GU2" s="425"/>
      <c r="GV2" s="425"/>
      <c r="GW2" s="425"/>
      <c r="GX2" s="425"/>
      <c r="GY2" s="425"/>
      <c r="GZ2" s="425"/>
      <c r="HA2" s="425"/>
      <c r="HB2" s="425"/>
      <c r="HC2" s="425"/>
      <c r="HD2" s="425"/>
      <c r="HE2" s="425"/>
      <c r="HF2" s="425"/>
      <c r="HG2" s="425"/>
      <c r="HH2" s="425"/>
      <c r="HI2" s="425"/>
      <c r="HJ2" s="425"/>
      <c r="HK2" s="425"/>
      <c r="HL2" s="425"/>
      <c r="HM2" s="425"/>
      <c r="HN2" s="425"/>
      <c r="HO2" s="425"/>
      <c r="HP2" s="425"/>
      <c r="HQ2" s="425"/>
      <c r="HR2" s="425"/>
      <c r="HS2" s="425"/>
      <c r="HT2" s="425"/>
      <c r="HU2" s="425"/>
      <c r="HV2" s="425"/>
      <c r="HW2" s="425"/>
      <c r="HX2" s="425"/>
      <c r="HY2" s="425"/>
      <c r="HZ2" s="425"/>
      <c r="IA2" s="425"/>
      <c r="IB2" s="425"/>
      <c r="IC2" s="425"/>
      <c r="ID2" s="425"/>
      <c r="IE2" s="425"/>
      <c r="IF2" s="425"/>
      <c r="IG2" s="425"/>
      <c r="IH2" s="425"/>
      <c r="II2" s="425"/>
      <c r="IJ2" s="425"/>
      <c r="IK2" s="425"/>
      <c r="IL2" s="425"/>
      <c r="IM2" s="425"/>
      <c r="IN2" s="425"/>
      <c r="IO2" s="425"/>
      <c r="IP2" s="425"/>
      <c r="IQ2" s="425"/>
      <c r="IR2" s="425"/>
      <c r="IS2" s="425"/>
      <c r="IT2" s="425"/>
      <c r="IU2" s="425"/>
      <c r="IV2" s="425"/>
      <c r="IW2" s="425"/>
      <c r="IX2" s="425"/>
      <c r="IY2" s="425"/>
      <c r="IZ2" s="425"/>
      <c r="JA2" s="425"/>
      <c r="JB2" s="425"/>
      <c r="JC2" s="425"/>
      <c r="JD2" s="425"/>
      <c r="JE2" s="425"/>
      <c r="JF2" s="425"/>
      <c r="JG2" s="425"/>
      <c r="JH2" s="425"/>
      <c r="JI2" s="425"/>
      <c r="JJ2" s="425"/>
      <c r="JK2" s="425"/>
      <c r="JL2" s="425"/>
      <c r="JM2" s="425"/>
      <c r="JN2" s="425"/>
      <c r="JO2" s="425"/>
      <c r="JP2" s="425"/>
      <c r="JQ2" s="425"/>
      <c r="JR2" s="425"/>
      <c r="JS2" s="425"/>
      <c r="JT2" s="425"/>
      <c r="JU2" s="425"/>
      <c r="JV2" s="425"/>
      <c r="JW2" s="425"/>
      <c r="JX2" s="425"/>
      <c r="JY2" s="425"/>
      <c r="JZ2" s="425"/>
      <c r="KA2" s="425"/>
      <c r="KB2" s="425"/>
      <c r="KC2" s="425"/>
      <c r="KD2" s="425"/>
      <c r="KE2" s="425"/>
      <c r="KF2" s="425"/>
      <c r="KG2" s="425"/>
      <c r="KH2" s="425"/>
      <c r="KI2" s="425"/>
      <c r="KJ2" s="425"/>
      <c r="KK2" s="425"/>
      <c r="KL2" s="425"/>
      <c r="KM2" s="425"/>
      <c r="KN2" s="425"/>
      <c r="KO2" s="425"/>
      <c r="KP2" s="425"/>
      <c r="KQ2" s="425"/>
      <c r="KR2" s="425"/>
      <c r="KS2" s="425"/>
      <c r="KT2" s="425"/>
      <c r="KU2" s="425"/>
      <c r="KV2" s="425"/>
      <c r="KW2" s="425"/>
      <c r="KX2" s="425"/>
      <c r="KY2" s="425"/>
      <c r="KZ2" s="425"/>
      <c r="LA2" s="425"/>
      <c r="LB2" s="425"/>
      <c r="LC2" s="425"/>
      <c r="LD2" s="425"/>
      <c r="LE2" s="425"/>
      <c r="LF2" s="425"/>
      <c r="LG2" s="425"/>
      <c r="LH2" s="425"/>
      <c r="LI2" s="425"/>
      <c r="LJ2" s="425"/>
      <c r="LK2" s="425"/>
      <c r="LL2" s="425"/>
      <c r="LM2" s="425"/>
      <c r="LN2" s="425"/>
      <c r="LO2" s="425"/>
      <c r="LP2" s="425"/>
      <c r="LQ2" s="425"/>
      <c r="LR2" s="425"/>
      <c r="LS2" s="425"/>
      <c r="LT2" s="425"/>
      <c r="LU2" s="425"/>
      <c r="LV2" s="425"/>
      <c r="LW2" s="425"/>
      <c r="LX2" s="425"/>
      <c r="LY2" s="425"/>
      <c r="LZ2" s="425"/>
      <c r="MA2" s="425"/>
      <c r="MB2" s="425"/>
      <c r="MC2" s="425"/>
      <c r="MD2" s="425"/>
      <c r="ME2" s="425"/>
      <c r="MF2" s="425"/>
      <c r="MG2" s="425"/>
      <c r="MH2" s="425"/>
      <c r="MI2" s="425"/>
      <c r="MJ2" s="425"/>
      <c r="MK2" s="425"/>
      <c r="ML2" s="425"/>
      <c r="MM2" s="425"/>
      <c r="MN2" s="425"/>
      <c r="MO2" s="425"/>
      <c r="MP2" s="425"/>
      <c r="MQ2" s="425"/>
      <c r="MR2" s="425"/>
      <c r="MS2" s="425"/>
      <c r="MT2" s="425"/>
      <c r="MU2" s="425"/>
      <c r="MV2" s="425"/>
      <c r="MW2" s="425"/>
      <c r="MX2" s="425"/>
      <c r="MY2" s="425"/>
    </row>
    <row r="3" spans="1:363" s="4" customFormat="1" ht="15" customHeight="1" thickBot="1">
      <c r="A3" s="383"/>
      <c r="B3" s="10"/>
      <c r="C3" s="46"/>
      <c r="D3" s="11"/>
      <c r="E3" s="12"/>
      <c r="F3" s="13"/>
      <c r="G3" s="13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/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369"/>
      <c r="LH3" s="369"/>
      <c r="LI3" s="369"/>
      <c r="LJ3" s="369"/>
      <c r="LK3" s="369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47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369"/>
      <c r="MY3" s="369"/>
    </row>
    <row r="4" spans="1:363" s="4" customFormat="1" ht="69.95" customHeight="1">
      <c r="A4" s="383"/>
      <c r="B4" s="419" t="s">
        <v>480</v>
      </c>
      <c r="C4" s="419"/>
      <c r="D4" s="417" t="s">
        <v>482</v>
      </c>
      <c r="E4" s="419" t="s">
        <v>483</v>
      </c>
      <c r="F4" s="419" t="s">
        <v>484</v>
      </c>
      <c r="G4" s="419"/>
      <c r="H4" s="404" t="s">
        <v>746</v>
      </c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404"/>
      <c r="AX4" s="404"/>
      <c r="AY4" s="404"/>
      <c r="AZ4" s="404"/>
      <c r="BA4" s="404"/>
      <c r="BB4" s="404"/>
      <c r="BC4" s="404"/>
      <c r="BD4" s="404"/>
      <c r="BE4" s="404"/>
      <c r="BF4" s="404"/>
      <c r="BG4" s="404"/>
      <c r="BH4" s="404"/>
      <c r="BI4" s="404"/>
      <c r="BJ4" s="404"/>
      <c r="BK4" s="404"/>
      <c r="BL4" s="404"/>
      <c r="BM4" s="404"/>
      <c r="BN4" s="404"/>
      <c r="BO4" s="404"/>
      <c r="BP4" s="404"/>
      <c r="BQ4" s="404"/>
      <c r="BR4" s="404"/>
      <c r="BS4" s="404"/>
      <c r="BT4" s="404"/>
      <c r="BU4" s="404"/>
      <c r="BV4" s="404"/>
      <c r="BW4" s="404"/>
      <c r="BX4" s="404"/>
      <c r="BY4" s="404"/>
      <c r="BZ4" s="404"/>
      <c r="CA4" s="404"/>
      <c r="CB4" s="404"/>
      <c r="CC4" s="404"/>
      <c r="CD4" s="404"/>
      <c r="CE4" s="404"/>
      <c r="CF4" s="404"/>
      <c r="CG4" s="404"/>
      <c r="CH4" s="404"/>
      <c r="CI4" s="404"/>
      <c r="CJ4" s="404"/>
      <c r="CK4" s="404"/>
      <c r="CL4" s="404"/>
      <c r="CM4" s="404"/>
      <c r="CN4" s="404"/>
      <c r="CO4" s="404"/>
      <c r="CP4" s="404"/>
      <c r="CQ4" s="404"/>
      <c r="CR4" s="404"/>
      <c r="CS4" s="404"/>
      <c r="CT4" s="404"/>
      <c r="CU4" s="404"/>
      <c r="CV4" s="404"/>
      <c r="CW4" s="404"/>
      <c r="CX4" s="404"/>
      <c r="CY4" s="404"/>
      <c r="CZ4" s="404"/>
      <c r="DA4" s="404"/>
      <c r="DB4" s="404"/>
      <c r="DC4" s="404"/>
      <c r="DD4" s="404"/>
      <c r="DE4" s="404"/>
      <c r="DF4" s="404"/>
      <c r="DG4" s="404"/>
      <c r="DH4" s="404"/>
      <c r="DI4" s="404"/>
      <c r="DJ4" s="404"/>
      <c r="DK4" s="404"/>
      <c r="DL4" s="404"/>
      <c r="DM4" s="404"/>
      <c r="DN4" s="404"/>
      <c r="DO4" s="404"/>
      <c r="DP4" s="404"/>
      <c r="DQ4" s="404"/>
      <c r="DR4" s="404"/>
      <c r="DS4" s="404"/>
      <c r="DT4" s="404"/>
      <c r="DU4" s="404"/>
      <c r="DV4" s="404"/>
      <c r="DW4" s="404"/>
      <c r="DX4" s="404"/>
      <c r="DY4" s="404"/>
      <c r="DZ4" s="404"/>
      <c r="EA4" s="404"/>
      <c r="EB4" s="404"/>
      <c r="EC4" s="404"/>
      <c r="ED4" s="404"/>
      <c r="EE4" s="404"/>
      <c r="EF4" s="404"/>
      <c r="EG4" s="404"/>
      <c r="EH4" s="404"/>
      <c r="EI4" s="404"/>
      <c r="EJ4" s="404"/>
      <c r="EK4" s="404"/>
      <c r="EL4" s="404"/>
      <c r="EM4" s="404"/>
      <c r="EN4" s="404"/>
      <c r="EO4" s="404"/>
      <c r="EP4" s="404"/>
      <c r="EQ4" s="404"/>
      <c r="ER4" s="404"/>
      <c r="ES4" s="404"/>
      <c r="ET4" s="404"/>
      <c r="EU4" s="404"/>
      <c r="EV4" s="404"/>
      <c r="EW4" s="404"/>
      <c r="EX4" s="404"/>
      <c r="EY4" s="404"/>
      <c r="EZ4" s="404"/>
      <c r="FA4" s="404"/>
      <c r="FB4" s="404"/>
      <c r="FC4" s="404"/>
      <c r="FD4" s="404"/>
      <c r="FE4" s="404"/>
      <c r="FF4" s="404"/>
      <c r="FG4" s="404"/>
      <c r="FH4" s="404"/>
      <c r="FI4" s="404"/>
      <c r="FJ4" s="404"/>
      <c r="FK4" s="404"/>
      <c r="FL4" s="404"/>
      <c r="FM4" s="404"/>
      <c r="FN4" s="404"/>
      <c r="FO4" s="404"/>
      <c r="FP4" s="404"/>
      <c r="FQ4" s="404"/>
      <c r="FR4" s="404"/>
      <c r="FS4" s="404"/>
      <c r="FT4" s="404"/>
      <c r="FU4" s="404"/>
      <c r="FV4" s="404"/>
      <c r="FW4" s="404"/>
      <c r="FX4" s="404"/>
      <c r="FY4" s="404"/>
      <c r="FZ4" s="404"/>
      <c r="GA4" s="404"/>
      <c r="GB4" s="404"/>
      <c r="GC4" s="404"/>
      <c r="GD4" s="404"/>
      <c r="GE4" s="404"/>
      <c r="GF4" s="404" t="s">
        <v>747</v>
      </c>
      <c r="GG4" s="404"/>
      <c r="GH4" s="404"/>
      <c r="GI4" s="404"/>
      <c r="GJ4" s="404"/>
      <c r="GK4" s="404"/>
      <c r="GL4" s="404"/>
      <c r="GM4" s="404"/>
      <c r="GN4" s="404"/>
      <c r="GO4" s="404"/>
      <c r="GP4" s="404"/>
      <c r="GQ4" s="404"/>
      <c r="GR4" s="404"/>
      <c r="GS4" s="404"/>
      <c r="GT4" s="404"/>
      <c r="GU4" s="404"/>
      <c r="GV4" s="404"/>
      <c r="GW4" s="404"/>
      <c r="GX4" s="404"/>
      <c r="GY4" s="404"/>
      <c r="GZ4" s="404"/>
      <c r="HA4" s="404"/>
      <c r="HB4" s="404"/>
      <c r="HC4" s="404"/>
      <c r="HD4" s="404"/>
      <c r="HE4" s="404"/>
      <c r="HF4" s="404"/>
      <c r="HG4" s="404"/>
      <c r="HH4" s="404"/>
      <c r="HI4" s="404"/>
      <c r="HJ4" s="404"/>
      <c r="HK4" s="404"/>
      <c r="HL4" s="404"/>
      <c r="HM4" s="404"/>
      <c r="HN4" s="404"/>
      <c r="HO4" s="404"/>
      <c r="HP4" s="404"/>
      <c r="HQ4" s="404"/>
      <c r="HR4" s="404"/>
      <c r="HS4" s="404"/>
      <c r="HT4" s="404"/>
      <c r="HU4" s="404"/>
      <c r="HV4" s="404"/>
      <c r="HW4" s="404"/>
      <c r="HX4" s="404"/>
      <c r="HY4" s="404"/>
      <c r="HZ4" s="404"/>
      <c r="IA4" s="404"/>
      <c r="IB4" s="404"/>
      <c r="IC4" s="404"/>
      <c r="ID4" s="404"/>
      <c r="IE4" s="404"/>
      <c r="IF4" s="404"/>
      <c r="IG4" s="404"/>
      <c r="IH4" s="404"/>
      <c r="II4" s="404"/>
      <c r="IJ4" s="404"/>
      <c r="IK4" s="404"/>
      <c r="IL4" s="404"/>
      <c r="IM4" s="404"/>
      <c r="IN4" s="404"/>
      <c r="IO4" s="404"/>
      <c r="IP4" s="404"/>
      <c r="IQ4" s="404"/>
      <c r="IR4" s="404"/>
      <c r="IS4" s="404"/>
      <c r="IT4" s="404"/>
      <c r="IU4" s="404"/>
      <c r="IV4" s="404"/>
      <c r="IW4" s="404"/>
      <c r="IX4" s="404"/>
      <c r="IY4" s="404"/>
      <c r="IZ4" s="404"/>
      <c r="JA4" s="404"/>
      <c r="JB4" s="404"/>
      <c r="JC4" s="404"/>
      <c r="JD4" s="404"/>
      <c r="JE4" s="404"/>
      <c r="JF4" s="404"/>
      <c r="JG4" s="404"/>
      <c r="JH4" s="404"/>
      <c r="JI4" s="404"/>
      <c r="JJ4" s="404"/>
      <c r="JK4" s="404"/>
      <c r="JL4" s="404"/>
      <c r="JM4" s="404"/>
      <c r="JN4" s="404"/>
      <c r="JO4" s="404"/>
      <c r="JP4" s="404"/>
      <c r="JQ4" s="404"/>
      <c r="JR4" s="404"/>
      <c r="JS4" s="404"/>
      <c r="JT4" s="404"/>
      <c r="JU4" s="404"/>
      <c r="JV4" s="404"/>
      <c r="JW4" s="404"/>
      <c r="JX4" s="404"/>
      <c r="JY4" s="404"/>
      <c r="JZ4" s="404"/>
      <c r="KA4" s="404"/>
      <c r="KB4" s="404"/>
      <c r="KC4" s="404"/>
      <c r="KD4" s="404"/>
      <c r="KE4" s="404"/>
      <c r="KF4" s="404"/>
      <c r="KG4" s="404"/>
      <c r="KH4" s="404"/>
      <c r="KI4" s="404"/>
      <c r="KJ4" s="404"/>
      <c r="KK4" s="404"/>
      <c r="KL4" s="404"/>
      <c r="KM4" s="404"/>
      <c r="KN4" s="404"/>
      <c r="KO4" s="404"/>
      <c r="KP4" s="404"/>
      <c r="KQ4" s="404"/>
      <c r="KR4" s="404"/>
      <c r="KS4" s="404"/>
      <c r="KT4" s="404"/>
      <c r="KU4" s="404"/>
      <c r="KV4" s="404"/>
      <c r="KW4" s="404"/>
      <c r="KX4" s="404"/>
      <c r="KY4" s="404"/>
      <c r="KZ4" s="404"/>
      <c r="LA4" s="404"/>
      <c r="LB4" s="404"/>
      <c r="LC4" s="404"/>
      <c r="LD4" s="404"/>
      <c r="LE4" s="404"/>
      <c r="LF4" s="404"/>
      <c r="LG4" s="404" t="s">
        <v>748</v>
      </c>
      <c r="LH4" s="404"/>
      <c r="LI4" s="404"/>
      <c r="LJ4" s="404"/>
      <c r="LK4" s="404"/>
      <c r="LL4" s="404"/>
      <c r="LM4" s="404"/>
      <c r="LN4" s="404"/>
      <c r="LO4" s="404"/>
      <c r="LP4" s="404"/>
      <c r="LQ4" s="404"/>
      <c r="LR4" s="404"/>
      <c r="LS4" s="404"/>
      <c r="LT4" s="404"/>
      <c r="LU4" s="404"/>
      <c r="LV4" s="404"/>
      <c r="LW4" s="404"/>
      <c r="LX4" s="404"/>
      <c r="LY4" s="404"/>
      <c r="LZ4" s="404"/>
      <c r="MA4" s="404"/>
      <c r="MB4" s="404"/>
      <c r="MC4" s="404"/>
      <c r="MD4" s="404"/>
      <c r="ME4" s="404"/>
      <c r="MF4" s="404"/>
      <c r="MG4" s="404"/>
      <c r="MH4" s="404"/>
      <c r="MI4" s="404"/>
      <c r="MJ4" s="404"/>
      <c r="MK4" s="404"/>
      <c r="ML4" s="404"/>
      <c r="MM4" s="404"/>
      <c r="MN4" s="404"/>
      <c r="MO4" s="404"/>
      <c r="MP4" s="404"/>
      <c r="MQ4" s="404"/>
      <c r="MR4" s="404"/>
      <c r="MS4" s="404"/>
      <c r="MT4" s="404"/>
      <c r="MU4" s="404"/>
      <c r="MV4" s="404"/>
      <c r="MW4" s="404"/>
      <c r="MX4" s="426" t="s">
        <v>672</v>
      </c>
      <c r="MY4" s="426"/>
    </row>
    <row r="5" spans="1:363" s="4" customFormat="1" ht="54.95" customHeight="1">
      <c r="A5" s="383"/>
      <c r="B5" s="420"/>
      <c r="C5" s="420"/>
      <c r="D5" s="418"/>
      <c r="E5" s="420"/>
      <c r="F5" s="420"/>
      <c r="G5" s="420"/>
      <c r="H5" s="364" t="s">
        <v>497</v>
      </c>
      <c r="I5" s="364" t="s">
        <v>498</v>
      </c>
      <c r="J5" s="364" t="s">
        <v>499</v>
      </c>
      <c r="K5" s="371" t="s">
        <v>500</v>
      </c>
      <c r="L5" s="364" t="s">
        <v>501</v>
      </c>
      <c r="M5" s="364" t="s">
        <v>502</v>
      </c>
      <c r="N5" s="364" t="s">
        <v>503</v>
      </c>
      <c r="O5" s="364" t="s">
        <v>504</v>
      </c>
      <c r="P5" s="364" t="s">
        <v>505</v>
      </c>
      <c r="Q5" s="364" t="s">
        <v>506</v>
      </c>
      <c r="R5" s="364" t="s">
        <v>507</v>
      </c>
      <c r="S5" s="364" t="s">
        <v>508</v>
      </c>
      <c r="T5" s="364" t="s">
        <v>509</v>
      </c>
      <c r="U5" s="364" t="s">
        <v>510</v>
      </c>
      <c r="V5" s="364" t="s">
        <v>511</v>
      </c>
      <c r="W5" s="371" t="s">
        <v>512</v>
      </c>
      <c r="X5" s="364" t="s">
        <v>513</v>
      </c>
      <c r="Y5" s="364" t="s">
        <v>514</v>
      </c>
      <c r="Z5" s="364" t="s">
        <v>515</v>
      </c>
      <c r="AA5" s="364" t="s">
        <v>516</v>
      </c>
      <c r="AB5" s="364" t="s">
        <v>517</v>
      </c>
      <c r="AC5" s="364" t="s">
        <v>518</v>
      </c>
      <c r="AD5" s="364" t="s">
        <v>519</v>
      </c>
      <c r="AE5" s="364" t="s">
        <v>520</v>
      </c>
      <c r="AF5" s="364" t="s">
        <v>521</v>
      </c>
      <c r="AG5" s="364" t="s">
        <v>522</v>
      </c>
      <c r="AH5" s="364" t="s">
        <v>523</v>
      </c>
      <c r="AI5" s="364" t="s">
        <v>524</v>
      </c>
      <c r="AJ5" s="364" t="s">
        <v>525</v>
      </c>
      <c r="AK5" s="364" t="s">
        <v>526</v>
      </c>
      <c r="AL5" s="364" t="s">
        <v>527</v>
      </c>
      <c r="AM5" s="364" t="s">
        <v>528</v>
      </c>
      <c r="AN5" s="364" t="s">
        <v>529</v>
      </c>
      <c r="AO5" s="364" t="s">
        <v>530</v>
      </c>
      <c r="AP5" s="364" t="s">
        <v>531</v>
      </c>
      <c r="AQ5" s="364" t="s">
        <v>532</v>
      </c>
      <c r="AR5" s="364" t="s">
        <v>533</v>
      </c>
      <c r="AS5" s="364" t="s">
        <v>534</v>
      </c>
      <c r="AT5" s="364" t="s">
        <v>535</v>
      </c>
      <c r="AU5" s="364" t="s">
        <v>536</v>
      </c>
      <c r="AV5" s="364" t="s">
        <v>537</v>
      </c>
      <c r="AW5" s="364" t="s">
        <v>538</v>
      </c>
      <c r="AX5" s="364" t="s">
        <v>539</v>
      </c>
      <c r="AY5" s="364" t="s">
        <v>540</v>
      </c>
      <c r="AZ5" s="364" t="s">
        <v>541</v>
      </c>
      <c r="BA5" s="364" t="s">
        <v>542</v>
      </c>
      <c r="BB5" s="364" t="s">
        <v>543</v>
      </c>
      <c r="BC5" s="364" t="s">
        <v>544</v>
      </c>
      <c r="BD5" s="364" t="s">
        <v>545</v>
      </c>
      <c r="BE5" s="364" t="s">
        <v>546</v>
      </c>
      <c r="BF5" s="364" t="s">
        <v>547</v>
      </c>
      <c r="BG5" s="364" t="s">
        <v>548</v>
      </c>
      <c r="BH5" s="364" t="s">
        <v>549</v>
      </c>
      <c r="BI5" s="364" t="s">
        <v>550</v>
      </c>
      <c r="BJ5" s="364" t="s">
        <v>551</v>
      </c>
      <c r="BK5" s="364" t="s">
        <v>552</v>
      </c>
      <c r="BL5" s="364" t="s">
        <v>553</v>
      </c>
      <c r="BM5" s="364" t="s">
        <v>554</v>
      </c>
      <c r="BN5" s="364" t="s">
        <v>555</v>
      </c>
      <c r="BO5" s="364" t="s">
        <v>556</v>
      </c>
      <c r="BP5" s="364" t="s">
        <v>557</v>
      </c>
      <c r="BQ5" s="364" t="s">
        <v>558</v>
      </c>
      <c r="BR5" s="364" t="s">
        <v>559</v>
      </c>
      <c r="BS5" s="364" t="s">
        <v>560</v>
      </c>
      <c r="BT5" s="364" t="s">
        <v>561</v>
      </c>
      <c r="BU5" s="364" t="s">
        <v>562</v>
      </c>
      <c r="BV5" s="364" t="s">
        <v>563</v>
      </c>
      <c r="BW5" s="364" t="s">
        <v>564</v>
      </c>
      <c r="BX5" s="364" t="s">
        <v>565</v>
      </c>
      <c r="BY5" s="364" t="s">
        <v>566</v>
      </c>
      <c r="BZ5" s="364" t="s">
        <v>567</v>
      </c>
      <c r="CA5" s="364" t="s">
        <v>568</v>
      </c>
      <c r="CB5" s="364" t="s">
        <v>569</v>
      </c>
      <c r="CC5" s="364" t="s">
        <v>570</v>
      </c>
      <c r="CD5" s="364" t="s">
        <v>571</v>
      </c>
      <c r="CE5" s="364" t="s">
        <v>572</v>
      </c>
      <c r="CF5" s="364" t="s">
        <v>749</v>
      </c>
      <c r="CG5" s="364" t="s">
        <v>574</v>
      </c>
      <c r="CH5" s="364" t="s">
        <v>575</v>
      </c>
      <c r="CI5" s="364" t="s">
        <v>576</v>
      </c>
      <c r="CJ5" s="364" t="s">
        <v>577</v>
      </c>
      <c r="CK5" s="364" t="s">
        <v>578</v>
      </c>
      <c r="CL5" s="364" t="s">
        <v>579</v>
      </c>
      <c r="CM5" s="364" t="s">
        <v>580</v>
      </c>
      <c r="CN5" s="364" t="s">
        <v>581</v>
      </c>
      <c r="CO5" s="364" t="s">
        <v>582</v>
      </c>
      <c r="CP5" s="364" t="s">
        <v>583</v>
      </c>
      <c r="CQ5" s="364" t="s">
        <v>584</v>
      </c>
      <c r="CR5" s="364" t="s">
        <v>750</v>
      </c>
      <c r="CS5" s="364" t="s">
        <v>586</v>
      </c>
      <c r="CT5" s="364" t="s">
        <v>587</v>
      </c>
      <c r="CU5" s="364" t="s">
        <v>588</v>
      </c>
      <c r="CV5" s="364" t="s">
        <v>589</v>
      </c>
      <c r="CW5" s="364" t="s">
        <v>590</v>
      </c>
      <c r="CX5" s="364" t="s">
        <v>591</v>
      </c>
      <c r="CY5" s="364" t="s">
        <v>592</v>
      </c>
      <c r="CZ5" s="364" t="s">
        <v>593</v>
      </c>
      <c r="DA5" s="364" t="s">
        <v>594</v>
      </c>
      <c r="DB5" s="364" t="s">
        <v>595</v>
      </c>
      <c r="DC5" s="364" t="s">
        <v>596</v>
      </c>
      <c r="DD5" s="364" t="s">
        <v>597</v>
      </c>
      <c r="DE5" s="364" t="s">
        <v>598</v>
      </c>
      <c r="DF5" s="364" t="s">
        <v>599</v>
      </c>
      <c r="DG5" s="364" t="s">
        <v>600</v>
      </c>
      <c r="DH5" s="364" t="s">
        <v>601</v>
      </c>
      <c r="DI5" s="364" t="s">
        <v>602</v>
      </c>
      <c r="DJ5" s="364" t="s">
        <v>603</v>
      </c>
      <c r="DK5" s="364" t="s">
        <v>604</v>
      </c>
      <c r="DL5" s="364" t="s">
        <v>605</v>
      </c>
      <c r="DM5" s="364" t="s">
        <v>606</v>
      </c>
      <c r="DN5" s="364" t="s">
        <v>607</v>
      </c>
      <c r="DO5" s="364" t="s">
        <v>608</v>
      </c>
      <c r="DP5" s="364" t="s">
        <v>609</v>
      </c>
      <c r="DQ5" s="364" t="s">
        <v>752</v>
      </c>
      <c r="DR5" s="364" t="s">
        <v>611</v>
      </c>
      <c r="DS5" s="364" t="s">
        <v>612</v>
      </c>
      <c r="DT5" s="364" t="s">
        <v>753</v>
      </c>
      <c r="DU5" s="364" t="s">
        <v>614</v>
      </c>
      <c r="DV5" s="364" t="s">
        <v>615</v>
      </c>
      <c r="DW5" s="364" t="s">
        <v>616</v>
      </c>
      <c r="DX5" s="371" t="s">
        <v>621</v>
      </c>
      <c r="DY5" s="371" t="s">
        <v>622</v>
      </c>
      <c r="DZ5" s="371" t="s">
        <v>623</v>
      </c>
      <c r="EA5" s="371" t="s">
        <v>624</v>
      </c>
      <c r="EB5" s="371" t="s">
        <v>625</v>
      </c>
      <c r="EC5" s="371" t="s">
        <v>626</v>
      </c>
      <c r="ED5" s="371" t="s">
        <v>627</v>
      </c>
      <c r="EE5" s="371" t="s">
        <v>628</v>
      </c>
      <c r="EF5" s="371" t="s">
        <v>629</v>
      </c>
      <c r="EG5" s="371" t="s">
        <v>630</v>
      </c>
      <c r="EH5" s="371" t="s">
        <v>631</v>
      </c>
      <c r="EI5" s="371" t="s">
        <v>632</v>
      </c>
      <c r="EJ5" s="371" t="s">
        <v>633</v>
      </c>
      <c r="EK5" s="371" t="s">
        <v>634</v>
      </c>
      <c r="EL5" s="371" t="s">
        <v>635</v>
      </c>
      <c r="EM5" s="371" t="s">
        <v>636</v>
      </c>
      <c r="EN5" s="371" t="s">
        <v>637</v>
      </c>
      <c r="EO5" s="371" t="s">
        <v>638</v>
      </c>
      <c r="EP5" s="371" t="s">
        <v>639</v>
      </c>
      <c r="EQ5" s="371" t="s">
        <v>897</v>
      </c>
      <c r="ER5" s="371" t="s">
        <v>641</v>
      </c>
      <c r="ES5" s="371" t="s">
        <v>642</v>
      </c>
      <c r="ET5" s="371" t="s">
        <v>643</v>
      </c>
      <c r="EU5" s="371" t="s">
        <v>644</v>
      </c>
      <c r="EV5" s="371" t="s">
        <v>645</v>
      </c>
      <c r="EW5" s="371" t="s">
        <v>646</v>
      </c>
      <c r="EX5" s="371" t="s">
        <v>647</v>
      </c>
      <c r="EY5" s="371" t="s">
        <v>648</v>
      </c>
      <c r="EZ5" s="371" t="s">
        <v>649</v>
      </c>
      <c r="FA5" s="371" t="s">
        <v>650</v>
      </c>
      <c r="FB5" s="371" t="s">
        <v>651</v>
      </c>
      <c r="FC5" s="371" t="s">
        <v>652</v>
      </c>
      <c r="FD5" s="371" t="s">
        <v>653</v>
      </c>
      <c r="FE5" s="38" t="s">
        <v>654</v>
      </c>
      <c r="FF5" s="38" t="s">
        <v>655</v>
      </c>
      <c r="FG5" s="38" t="s">
        <v>656</v>
      </c>
      <c r="FH5" s="14" t="s">
        <v>754</v>
      </c>
      <c r="FI5" s="14" t="s">
        <v>755</v>
      </c>
      <c r="FJ5" s="14" t="s">
        <v>756</v>
      </c>
      <c r="FK5" s="14" t="s">
        <v>757</v>
      </c>
      <c r="FL5" s="14" t="s">
        <v>662</v>
      </c>
      <c r="FM5" s="14" t="s">
        <v>663</v>
      </c>
      <c r="FN5" s="14" t="s">
        <v>664</v>
      </c>
      <c r="FO5" s="14" t="s">
        <v>665</v>
      </c>
      <c r="FP5" s="14" t="s">
        <v>666</v>
      </c>
      <c r="FQ5" s="14" t="s">
        <v>667</v>
      </c>
      <c r="FR5" s="14" t="s">
        <v>668</v>
      </c>
      <c r="FS5" s="14" t="s">
        <v>669</v>
      </c>
      <c r="FT5" s="14" t="s">
        <v>670</v>
      </c>
      <c r="FU5" s="430" t="s">
        <v>671</v>
      </c>
      <c r="FV5" s="39">
        <v>2016</v>
      </c>
      <c r="FW5" s="39">
        <v>2017</v>
      </c>
      <c r="FX5" s="39">
        <v>2018</v>
      </c>
      <c r="FY5" s="39">
        <v>2019</v>
      </c>
      <c r="FZ5" s="39">
        <v>2020</v>
      </c>
      <c r="GA5" s="39">
        <v>2021</v>
      </c>
      <c r="GB5" s="39">
        <v>2022</v>
      </c>
      <c r="GC5" s="39">
        <v>2023</v>
      </c>
      <c r="GD5" s="39">
        <v>2024</v>
      </c>
      <c r="GE5" s="40">
        <v>2025</v>
      </c>
      <c r="GF5" s="364" t="s">
        <v>486</v>
      </c>
      <c r="GG5" s="364" t="s">
        <v>487</v>
      </c>
      <c r="GH5" s="371" t="s">
        <v>488</v>
      </c>
      <c r="GI5" s="364" t="s">
        <v>489</v>
      </c>
      <c r="GJ5" s="364" t="s">
        <v>490</v>
      </c>
      <c r="GK5" s="364" t="s">
        <v>491</v>
      </c>
      <c r="GL5" s="364" t="s">
        <v>492</v>
      </c>
      <c r="GM5" s="364" t="s">
        <v>493</v>
      </c>
      <c r="GN5" s="364" t="s">
        <v>494</v>
      </c>
      <c r="GO5" s="364" t="s">
        <v>495</v>
      </c>
      <c r="GP5" s="364" t="s">
        <v>496</v>
      </c>
      <c r="GQ5" s="364" t="s">
        <v>497</v>
      </c>
      <c r="GR5" s="364" t="s">
        <v>498</v>
      </c>
      <c r="GS5" s="364" t="s">
        <v>499</v>
      </c>
      <c r="GT5" s="371" t="s">
        <v>500</v>
      </c>
      <c r="GU5" s="364" t="s">
        <v>501</v>
      </c>
      <c r="GV5" s="364" t="s">
        <v>502</v>
      </c>
      <c r="GW5" s="364" t="s">
        <v>503</v>
      </c>
      <c r="GX5" s="364" t="s">
        <v>504</v>
      </c>
      <c r="GY5" s="364" t="s">
        <v>505</v>
      </c>
      <c r="GZ5" s="364" t="s">
        <v>506</v>
      </c>
      <c r="HA5" s="364" t="s">
        <v>507</v>
      </c>
      <c r="HB5" s="364" t="s">
        <v>508</v>
      </c>
      <c r="HC5" s="364" t="s">
        <v>509</v>
      </c>
      <c r="HD5" s="364" t="s">
        <v>510</v>
      </c>
      <c r="HE5" s="364" t="s">
        <v>511</v>
      </c>
      <c r="HF5" s="371" t="s">
        <v>512</v>
      </c>
      <c r="HG5" s="364" t="s">
        <v>513</v>
      </c>
      <c r="HH5" s="364" t="s">
        <v>514</v>
      </c>
      <c r="HI5" s="364" t="s">
        <v>515</v>
      </c>
      <c r="HJ5" s="364" t="s">
        <v>516</v>
      </c>
      <c r="HK5" s="364" t="s">
        <v>517</v>
      </c>
      <c r="HL5" s="364" t="s">
        <v>518</v>
      </c>
      <c r="HM5" s="364" t="s">
        <v>519</v>
      </c>
      <c r="HN5" s="364" t="s">
        <v>520</v>
      </c>
      <c r="HO5" s="364" t="s">
        <v>521</v>
      </c>
      <c r="HP5" s="364" t="s">
        <v>522</v>
      </c>
      <c r="HQ5" s="364" t="s">
        <v>523</v>
      </c>
      <c r="HR5" s="364" t="s">
        <v>524</v>
      </c>
      <c r="HS5" s="364" t="s">
        <v>525</v>
      </c>
      <c r="HT5" s="364" t="s">
        <v>526</v>
      </c>
      <c r="HU5" s="364" t="s">
        <v>527</v>
      </c>
      <c r="HV5" s="364" t="s">
        <v>528</v>
      </c>
      <c r="HW5" s="364" t="s">
        <v>529</v>
      </c>
      <c r="HX5" s="364" t="s">
        <v>530</v>
      </c>
      <c r="HY5" s="364" t="s">
        <v>531</v>
      </c>
      <c r="HZ5" s="364" t="s">
        <v>532</v>
      </c>
      <c r="IA5" s="364" t="s">
        <v>533</v>
      </c>
      <c r="IB5" s="364" t="s">
        <v>534</v>
      </c>
      <c r="IC5" s="364" t="s">
        <v>535</v>
      </c>
      <c r="ID5" s="364" t="s">
        <v>536</v>
      </c>
      <c r="IE5" s="364" t="s">
        <v>537</v>
      </c>
      <c r="IF5" s="364" t="s">
        <v>538</v>
      </c>
      <c r="IG5" s="364" t="s">
        <v>539</v>
      </c>
      <c r="IH5" s="364" t="s">
        <v>540</v>
      </c>
      <c r="II5" s="364" t="s">
        <v>541</v>
      </c>
      <c r="IJ5" s="364" t="s">
        <v>542</v>
      </c>
      <c r="IK5" s="364" t="s">
        <v>543</v>
      </c>
      <c r="IL5" s="364" t="s">
        <v>544</v>
      </c>
      <c r="IM5" s="364" t="s">
        <v>545</v>
      </c>
      <c r="IN5" s="364" t="s">
        <v>546</v>
      </c>
      <c r="IO5" s="364" t="s">
        <v>547</v>
      </c>
      <c r="IP5" s="364" t="s">
        <v>548</v>
      </c>
      <c r="IQ5" s="364" t="s">
        <v>549</v>
      </c>
      <c r="IR5" s="364" t="s">
        <v>550</v>
      </c>
      <c r="IS5" s="364" t="s">
        <v>551</v>
      </c>
      <c r="IT5" s="364" t="s">
        <v>552</v>
      </c>
      <c r="IU5" s="364" t="s">
        <v>553</v>
      </c>
      <c r="IV5" s="364" t="s">
        <v>554</v>
      </c>
      <c r="IW5" s="364" t="s">
        <v>555</v>
      </c>
      <c r="IX5" s="364" t="s">
        <v>556</v>
      </c>
      <c r="IY5" s="364" t="s">
        <v>557</v>
      </c>
      <c r="IZ5" s="364" t="s">
        <v>558</v>
      </c>
      <c r="JA5" s="364" t="s">
        <v>559</v>
      </c>
      <c r="JB5" s="364" t="s">
        <v>560</v>
      </c>
      <c r="JC5" s="364" t="s">
        <v>561</v>
      </c>
      <c r="JD5" s="364" t="s">
        <v>562</v>
      </c>
      <c r="JE5" s="364" t="s">
        <v>563</v>
      </c>
      <c r="JF5" s="364" t="s">
        <v>564</v>
      </c>
      <c r="JG5" s="364" t="s">
        <v>565</v>
      </c>
      <c r="JH5" s="364" t="s">
        <v>566</v>
      </c>
      <c r="JI5" s="364" t="s">
        <v>567</v>
      </c>
      <c r="JJ5" s="364" t="s">
        <v>568</v>
      </c>
      <c r="JK5" s="364" t="s">
        <v>569</v>
      </c>
      <c r="JL5" s="364" t="s">
        <v>570</v>
      </c>
      <c r="JM5" s="364" t="s">
        <v>571</v>
      </c>
      <c r="JN5" s="364" t="s">
        <v>572</v>
      </c>
      <c r="JO5" s="364" t="s">
        <v>749</v>
      </c>
      <c r="JP5" s="364" t="s">
        <v>574</v>
      </c>
      <c r="JQ5" s="364" t="s">
        <v>575</v>
      </c>
      <c r="JR5" s="364" t="s">
        <v>576</v>
      </c>
      <c r="JS5" s="364" t="s">
        <v>577</v>
      </c>
      <c r="JT5" s="364" t="s">
        <v>578</v>
      </c>
      <c r="JU5" s="364" t="s">
        <v>579</v>
      </c>
      <c r="JV5" s="364" t="s">
        <v>580</v>
      </c>
      <c r="JW5" s="364" t="s">
        <v>581</v>
      </c>
      <c r="JX5" s="364" t="s">
        <v>582</v>
      </c>
      <c r="JY5" s="364" t="s">
        <v>583</v>
      </c>
      <c r="JZ5" s="364" t="s">
        <v>584</v>
      </c>
      <c r="KA5" s="364" t="s">
        <v>750</v>
      </c>
      <c r="KB5" s="364" t="s">
        <v>586</v>
      </c>
      <c r="KC5" s="364" t="s">
        <v>587</v>
      </c>
      <c r="KD5" s="364" t="s">
        <v>588</v>
      </c>
      <c r="KE5" s="364" t="s">
        <v>589</v>
      </c>
      <c r="KF5" s="364" t="s">
        <v>590</v>
      </c>
      <c r="KG5" s="364" t="s">
        <v>591</v>
      </c>
      <c r="KH5" s="364" t="s">
        <v>592</v>
      </c>
      <c r="KI5" s="364" t="s">
        <v>593</v>
      </c>
      <c r="KJ5" s="364" t="s">
        <v>594</v>
      </c>
      <c r="KK5" s="364" t="s">
        <v>595</v>
      </c>
      <c r="KL5" s="364" t="s">
        <v>596</v>
      </c>
      <c r="KM5" s="364" t="s">
        <v>597</v>
      </c>
      <c r="KN5" s="364" t="s">
        <v>598</v>
      </c>
      <c r="KO5" s="364" t="s">
        <v>599</v>
      </c>
      <c r="KP5" s="364" t="s">
        <v>600</v>
      </c>
      <c r="KQ5" s="364" t="s">
        <v>601</v>
      </c>
      <c r="KR5" s="364" t="s">
        <v>602</v>
      </c>
      <c r="KS5" s="364" t="s">
        <v>603</v>
      </c>
      <c r="KT5" s="364" t="s">
        <v>604</v>
      </c>
      <c r="KU5" s="364" t="s">
        <v>605</v>
      </c>
      <c r="KV5" s="364" t="s">
        <v>606</v>
      </c>
      <c r="KW5" s="364" t="s">
        <v>607</v>
      </c>
      <c r="KX5" s="364" t="s">
        <v>608</v>
      </c>
      <c r="KY5" s="364" t="s">
        <v>609</v>
      </c>
      <c r="KZ5" s="364" t="s">
        <v>752</v>
      </c>
      <c r="LA5" s="364" t="s">
        <v>611</v>
      </c>
      <c r="LB5" s="364" t="s">
        <v>612</v>
      </c>
      <c r="LC5" s="364" t="s">
        <v>753</v>
      </c>
      <c r="LD5" s="364" t="s">
        <v>614</v>
      </c>
      <c r="LE5" s="364" t="s">
        <v>615</v>
      </c>
      <c r="LF5" s="364" t="s">
        <v>616</v>
      </c>
      <c r="LG5" s="371" t="s">
        <v>618</v>
      </c>
      <c r="LH5" s="371" t="s">
        <v>619</v>
      </c>
      <c r="LI5" s="371" t="s">
        <v>620</v>
      </c>
      <c r="LJ5" s="371" t="s">
        <v>621</v>
      </c>
      <c r="LK5" s="371" t="s">
        <v>622</v>
      </c>
      <c r="LL5" s="371" t="s">
        <v>623</v>
      </c>
      <c r="LM5" s="371" t="s">
        <v>624</v>
      </c>
      <c r="LN5" s="371" t="s">
        <v>625</v>
      </c>
      <c r="LO5" s="371" t="s">
        <v>626</v>
      </c>
      <c r="LP5" s="371" t="s">
        <v>627</v>
      </c>
      <c r="LQ5" s="371" t="s">
        <v>628</v>
      </c>
      <c r="LR5" s="371" t="s">
        <v>629</v>
      </c>
      <c r="LS5" s="371" t="s">
        <v>630</v>
      </c>
      <c r="LT5" s="371" t="s">
        <v>631</v>
      </c>
      <c r="LU5" s="371" t="s">
        <v>632</v>
      </c>
      <c r="LV5" s="371" t="s">
        <v>633</v>
      </c>
      <c r="LW5" s="371" t="s">
        <v>634</v>
      </c>
      <c r="LX5" s="371" t="s">
        <v>635</v>
      </c>
      <c r="LY5" s="371" t="s">
        <v>636</v>
      </c>
      <c r="LZ5" s="371" t="s">
        <v>637</v>
      </c>
      <c r="MA5" s="371" t="s">
        <v>638</v>
      </c>
      <c r="MB5" s="371" t="s">
        <v>639</v>
      </c>
      <c r="MC5" s="371" t="s">
        <v>897</v>
      </c>
      <c r="MD5" s="371" t="s">
        <v>641</v>
      </c>
      <c r="ME5" s="371" t="s">
        <v>642</v>
      </c>
      <c r="MF5" s="371" t="s">
        <v>643</v>
      </c>
      <c r="MG5" s="371" t="s">
        <v>644</v>
      </c>
      <c r="MH5" s="371" t="s">
        <v>645</v>
      </c>
      <c r="MI5" s="371" t="s">
        <v>646</v>
      </c>
      <c r="MJ5" s="371" t="s">
        <v>647</v>
      </c>
      <c r="MK5" s="371" t="s">
        <v>648</v>
      </c>
      <c r="ML5" s="371" t="s">
        <v>649</v>
      </c>
      <c r="MM5" s="371" t="s">
        <v>650</v>
      </c>
      <c r="MN5" s="371" t="s">
        <v>651</v>
      </c>
      <c r="MO5" s="371" t="s">
        <v>652</v>
      </c>
      <c r="MP5" s="38" t="s">
        <v>653</v>
      </c>
      <c r="MQ5" s="38" t="s">
        <v>654</v>
      </c>
      <c r="MR5" s="38" t="s">
        <v>655</v>
      </c>
      <c r="MS5" s="38" t="s">
        <v>656</v>
      </c>
      <c r="MT5" s="14" t="s">
        <v>754</v>
      </c>
      <c r="MU5" s="14" t="s">
        <v>755</v>
      </c>
      <c r="MV5" s="14" t="s">
        <v>756</v>
      </c>
      <c r="MW5" s="14" t="s">
        <v>757</v>
      </c>
      <c r="MX5" s="427"/>
      <c r="MY5" s="427"/>
    </row>
    <row r="6" spans="1:363" s="5" customFormat="1" ht="20.100000000000001" customHeight="1">
      <c r="A6" s="383"/>
      <c r="B6" s="14"/>
      <c r="C6" s="15"/>
      <c r="D6" s="16">
        <v>68.251105271614307</v>
      </c>
      <c r="E6" s="17" t="s">
        <v>23</v>
      </c>
      <c r="F6" s="421" t="s">
        <v>673</v>
      </c>
      <c r="G6" s="421"/>
      <c r="H6" s="367">
        <v>4.2099558278368496</v>
      </c>
      <c r="I6" s="367">
        <v>4.3551155496042799</v>
      </c>
      <c r="J6" s="367">
        <v>4.5492935123170497</v>
      </c>
      <c r="K6" s="367">
        <v>2.5204077038843602</v>
      </c>
      <c r="L6" s="367">
        <v>3.7094419545677701</v>
      </c>
      <c r="M6" s="367">
        <v>4.4695000821138402</v>
      </c>
      <c r="N6" s="367">
        <v>3.6764583552389798</v>
      </c>
      <c r="O6" s="367">
        <v>4.7501394597475999</v>
      </c>
      <c r="P6" s="367">
        <v>3.84780755895726</v>
      </c>
      <c r="Q6" s="367">
        <v>4.1885516439404302</v>
      </c>
      <c r="R6" s="367">
        <v>6.9944795235192299</v>
      </c>
      <c r="S6" s="367">
        <v>4.6851629991736097</v>
      </c>
      <c r="T6" s="367">
        <v>4.8949085721660204</v>
      </c>
      <c r="U6" s="367">
        <v>7.3782227257581896</v>
      </c>
      <c r="V6" s="367">
        <v>5.6029577435868996</v>
      </c>
      <c r="W6" s="367">
        <v>6.4920426075588704</v>
      </c>
      <c r="X6" s="367">
        <v>7.1967454021361004</v>
      </c>
      <c r="Y6" s="367">
        <v>4.3610605898595498</v>
      </c>
      <c r="Z6" s="367">
        <v>8.4747614739492096</v>
      </c>
      <c r="AA6" s="367">
        <v>7.4146727947750302</v>
      </c>
      <c r="AB6" s="367">
        <v>5.8576457801111097</v>
      </c>
      <c r="AC6" s="367">
        <v>4.2461599641604399</v>
      </c>
      <c r="AD6" s="367">
        <v>6.39944912850933</v>
      </c>
      <c r="AE6" s="367">
        <v>5.4105593205217799</v>
      </c>
      <c r="AF6" s="367">
        <v>6.8946125084185903</v>
      </c>
      <c r="AG6" s="367">
        <v>4.7074141259221598</v>
      </c>
      <c r="AH6" s="367">
        <v>4.1137932012727401</v>
      </c>
      <c r="AI6" s="367">
        <v>5.3384463886950497</v>
      </c>
      <c r="AJ6" s="367">
        <v>4.1401592758241597</v>
      </c>
      <c r="AK6" s="367">
        <v>4.51926870212273</v>
      </c>
      <c r="AL6" s="367">
        <v>5.21149357490222</v>
      </c>
      <c r="AM6" s="367">
        <v>4.2804927699518203</v>
      </c>
      <c r="AN6" s="367">
        <v>4.7975518149849803</v>
      </c>
      <c r="AO6" s="367">
        <v>5.3717000584436096</v>
      </c>
      <c r="AP6" s="367">
        <v>3.6910661201680699</v>
      </c>
      <c r="AQ6" s="367">
        <v>4.3575289582473404</v>
      </c>
      <c r="AR6" s="367">
        <v>4.1736980279155604</v>
      </c>
      <c r="AS6" s="367">
        <v>3.7146438214645201</v>
      </c>
      <c r="AT6" s="367">
        <v>4.1195810025222102</v>
      </c>
      <c r="AU6" s="367">
        <v>4.3115504956630604</v>
      </c>
      <c r="AV6" s="367">
        <v>4.1564534240604996</v>
      </c>
      <c r="AW6" s="367">
        <v>3.8321112327730402</v>
      </c>
      <c r="AX6" s="367">
        <v>4.0147895381523604</v>
      </c>
      <c r="AY6" s="367">
        <v>3.5584943580703201</v>
      </c>
      <c r="AZ6" s="367">
        <v>2.4849509843739002</v>
      </c>
      <c r="BA6" s="367">
        <v>2.3299627379201402</v>
      </c>
      <c r="BB6" s="367">
        <v>2.6991759394976902</v>
      </c>
      <c r="BC6" s="367">
        <v>3.4043277327871002</v>
      </c>
      <c r="BD6" s="367">
        <v>2.1562932718194499</v>
      </c>
      <c r="BE6" s="367">
        <v>6.1799132313264504</v>
      </c>
      <c r="BF6" s="367">
        <v>-4.1280865099344499</v>
      </c>
      <c r="BG6" s="367">
        <v>-37.165890289678799</v>
      </c>
      <c r="BH6" s="367">
        <v>-22.6229759209828</v>
      </c>
      <c r="BI6" s="367">
        <v>4.7323029400769601</v>
      </c>
      <c r="BJ6" s="367">
        <v>2.9253026070629602</v>
      </c>
      <c r="BK6" s="367">
        <v>2.2153537312209899</v>
      </c>
      <c r="BL6" s="367">
        <v>4.27151809864867</v>
      </c>
      <c r="BM6" s="367">
        <v>2.3557736205978901</v>
      </c>
      <c r="BN6" s="367">
        <v>2.0330812751906202</v>
      </c>
      <c r="BO6" s="367">
        <v>4.1197874588660301</v>
      </c>
      <c r="BP6" s="367">
        <v>3.5420857470902098</v>
      </c>
      <c r="BQ6" s="367">
        <v>4.4561159179281198</v>
      </c>
      <c r="BR6" s="367">
        <v>12.7234645563379</v>
      </c>
      <c r="BS6" s="367">
        <v>67.981010383079095</v>
      </c>
      <c r="BT6" s="367">
        <v>29.774856351894599</v>
      </c>
      <c r="BU6" s="367">
        <v>-0.169452694711893</v>
      </c>
      <c r="BV6" s="367">
        <v>-6.5035094189218698</v>
      </c>
      <c r="BW6" s="367">
        <v>0.590517975318122</v>
      </c>
      <c r="BX6" s="367">
        <v>3.9517501855204502</v>
      </c>
      <c r="BY6" s="367">
        <v>7.9863252481759996</v>
      </c>
      <c r="BZ6" s="367">
        <v>11.309639371771899</v>
      </c>
      <c r="CA6" s="367">
        <v>8.3631199658601503</v>
      </c>
      <c r="CB6" s="367">
        <v>6.76806273539444</v>
      </c>
      <c r="CC6" s="367">
        <v>5.2113912691416999</v>
      </c>
      <c r="CD6" s="367">
        <v>6.9275274560454401</v>
      </c>
      <c r="CE6" s="367">
        <v>6.1881252317629798</v>
      </c>
      <c r="CF6" s="367">
        <v>6.9318325125576497</v>
      </c>
      <c r="CG6" s="367">
        <v>14.435507168916301</v>
      </c>
      <c r="CH6" s="367">
        <v>14.915582703983899</v>
      </c>
      <c r="CI6" s="367">
        <v>15.2099188930141</v>
      </c>
      <c r="CJ6" s="367">
        <v>10.414519306149399</v>
      </c>
      <c r="CK6" s="367">
        <v>4.2106326281304103</v>
      </c>
      <c r="CL6" s="367">
        <v>4.8370483882611799</v>
      </c>
      <c r="CM6" s="367">
        <v>3.0183054253820001</v>
      </c>
      <c r="CN6" s="367">
        <v>1.32112402379802</v>
      </c>
      <c r="CO6" s="367">
        <v>4.7870573576318796</v>
      </c>
      <c r="CP6" s="367">
        <v>4.08350319209727</v>
      </c>
      <c r="CQ6" s="367">
        <v>-3.0260062174207598</v>
      </c>
      <c r="CR6" s="367">
        <v>5.1147930976987404</v>
      </c>
      <c r="CS6" s="367">
        <v>-1.6353557918694199</v>
      </c>
      <c r="CT6" s="367">
        <v>-0.189623869467027</v>
      </c>
      <c r="CU6" s="367">
        <v>-0.61289567213953</v>
      </c>
      <c r="CV6" s="367">
        <v>0.37920917585110198</v>
      </c>
      <c r="CW6" s="367">
        <v>0.92823578928485495</v>
      </c>
      <c r="CX6" s="367">
        <v>-5.3415591485730801E-2</v>
      </c>
      <c r="CY6" s="367">
        <v>-1.4291592430712401</v>
      </c>
      <c r="CZ6" s="367">
        <v>3.71475918881498</v>
      </c>
      <c r="DA6" s="367">
        <v>1.2441812420038301</v>
      </c>
      <c r="DB6" s="367">
        <v>1.30159577468669</v>
      </c>
      <c r="DC6" s="367">
        <v>4.9288061469528097</v>
      </c>
      <c r="DD6" s="367">
        <v>4.6020619173988804</v>
      </c>
      <c r="DE6" s="367">
        <v>5.1702378853227602</v>
      </c>
      <c r="DF6" s="367">
        <v>7.7388032336373103</v>
      </c>
      <c r="DG6" s="367">
        <v>6.54241296498481</v>
      </c>
      <c r="DH6" s="367">
        <v>3.16291625887246</v>
      </c>
      <c r="DI6" s="367">
        <v>3.2674769423799899</v>
      </c>
      <c r="DJ6" s="367">
        <v>4.6362317909347297</v>
      </c>
      <c r="DK6" s="367">
        <v>5.76323114325091</v>
      </c>
      <c r="DL6" s="367">
        <v>3.7367278167628801</v>
      </c>
      <c r="DM6" s="367">
        <v>4.7510792000567799</v>
      </c>
      <c r="DN6" s="367">
        <v>4.0282161404397803</v>
      </c>
      <c r="DO6" s="367">
        <v>5.5611505901055098</v>
      </c>
      <c r="DP6" s="367">
        <v>2.7508550518302401</v>
      </c>
      <c r="DQ6" s="367">
        <v>3.56579185469093</v>
      </c>
      <c r="DR6" s="367">
        <v>4.3573776651593299</v>
      </c>
      <c r="DS6" s="367">
        <v>2.76027197607627</v>
      </c>
      <c r="DT6" s="367">
        <v>4.9721596050879198</v>
      </c>
      <c r="DU6" s="367">
        <v>6.4698217577776198</v>
      </c>
      <c r="DV6" s="367">
        <v>4.8624984357166001</v>
      </c>
      <c r="DW6" s="367">
        <v>6.73457753716598</v>
      </c>
      <c r="DX6" s="367">
        <v>4.3721164163139203</v>
      </c>
      <c r="DY6" s="367">
        <v>3.5844036317959902</v>
      </c>
      <c r="DZ6" s="367">
        <v>4.0888098845230898</v>
      </c>
      <c r="EA6" s="367">
        <v>5.2611095395536296</v>
      </c>
      <c r="EB6" s="367">
        <v>5.9092294332337998</v>
      </c>
      <c r="EC6" s="367">
        <v>5.9895281861417402</v>
      </c>
      <c r="ED6" s="367">
        <v>7.2358249100574596</v>
      </c>
      <c r="EE6" s="367">
        <v>5.3394938056435404</v>
      </c>
      <c r="EF6" s="367">
        <v>5.2484458903512099</v>
      </c>
      <c r="EG6" s="367">
        <v>4.6558610122103801</v>
      </c>
      <c r="EH6" s="367">
        <v>4.7634490189580001</v>
      </c>
      <c r="EI6" s="367">
        <v>4.4776708983638001</v>
      </c>
      <c r="EJ6" s="367">
        <v>4.0117738790718098</v>
      </c>
      <c r="EK6" s="367">
        <v>4.0964826729691604</v>
      </c>
      <c r="EL6" s="367">
        <v>3.35174308929416</v>
      </c>
      <c r="EM6" s="367">
        <v>2.8073181630605699</v>
      </c>
      <c r="EN6" s="367">
        <v>1.2637907814354601</v>
      </c>
      <c r="EO6" s="367">
        <v>-18.0730747246559</v>
      </c>
      <c r="EP6" s="367">
        <v>3.1366704235026401</v>
      </c>
      <c r="EQ6" s="367">
        <v>2.8370456433010198</v>
      </c>
      <c r="ER6" s="367">
        <v>6.8095505594451096</v>
      </c>
      <c r="ES6" s="367">
        <v>26.320614935330799</v>
      </c>
      <c r="ET6" s="367">
        <v>-0.66385015523853497</v>
      </c>
      <c r="EU6" s="367">
        <v>9.1984616101386205</v>
      </c>
      <c r="EV6" s="367">
        <v>6.3250479278731904</v>
      </c>
      <c r="EW6" s="367">
        <v>9.2572661909888598</v>
      </c>
      <c r="EX6" s="367">
        <v>13.4330619316561</v>
      </c>
      <c r="EY6" s="367">
        <v>4.0201622017027896</v>
      </c>
      <c r="EZ6" s="367">
        <v>3.3650748370989301</v>
      </c>
      <c r="FA6" s="367">
        <v>6.5554429738767794E-2</v>
      </c>
      <c r="FB6" s="367">
        <v>-0.138274782367688</v>
      </c>
      <c r="FC6" s="367">
        <v>-0.182234247395655</v>
      </c>
      <c r="FD6" s="367">
        <v>2.0888854525287401</v>
      </c>
      <c r="FE6" s="367">
        <v>4.9047226867901204</v>
      </c>
      <c r="FF6" s="367">
        <v>5.7642294777174197</v>
      </c>
      <c r="FG6" s="367">
        <v>4.5439051108911297</v>
      </c>
      <c r="FH6" s="43">
        <v>4.1591435946794197</v>
      </c>
      <c r="FI6" s="43">
        <v>3.9178065620114202</v>
      </c>
      <c r="FJ6" s="43">
        <v>4.0221642160719604</v>
      </c>
      <c r="FK6" s="43">
        <v>6.0171470553379702</v>
      </c>
      <c r="FL6" s="367">
        <v>4.3331826946844956</v>
      </c>
      <c r="FM6" s="367">
        <v>6.1165753609442532</v>
      </c>
      <c r="FN6" s="367">
        <v>4.7789720802511937</v>
      </c>
      <c r="FO6" s="367">
        <v>3.5538126941881245</v>
      </c>
      <c r="FP6" s="367">
        <v>-2.6536955334915149</v>
      </c>
      <c r="FQ6" s="367">
        <v>9.5082135188621351</v>
      </c>
      <c r="FR6" s="367">
        <v>8.1538152891561708</v>
      </c>
      <c r="FS6" s="367">
        <v>0.74245952968696827</v>
      </c>
      <c r="FT6" s="367">
        <v>4.3364627340106523</v>
      </c>
      <c r="FU6" s="43">
        <v>4.542816561264658</v>
      </c>
      <c r="FV6" s="367">
        <v>4.3331826946846004</v>
      </c>
      <c r="FW6" s="367">
        <v>6.1165753609441396</v>
      </c>
      <c r="FX6" s="367">
        <v>4.7789720802512603</v>
      </c>
      <c r="FY6" s="367">
        <v>3.5538126941880801</v>
      </c>
      <c r="FZ6" s="367">
        <v>-2.6536955334914398</v>
      </c>
      <c r="GA6" s="367">
        <v>9.5082135188621493</v>
      </c>
      <c r="GB6" s="367">
        <v>8.1538152891562596</v>
      </c>
      <c r="GC6" s="367">
        <v>0.74245952968681195</v>
      </c>
      <c r="GD6" s="367">
        <v>4.3364627340107704</v>
      </c>
      <c r="GE6" s="43">
        <v>4.5428165612646296</v>
      </c>
      <c r="GF6" s="367">
        <v>-10.128522338097101</v>
      </c>
      <c r="GG6" s="367">
        <v>11.434813100400399</v>
      </c>
      <c r="GH6" s="367">
        <v>-2.1932313320622798</v>
      </c>
      <c r="GI6" s="367">
        <v>2.5196010636682602</v>
      </c>
      <c r="GJ6" s="367">
        <v>3.13090933515599</v>
      </c>
      <c r="GK6" s="367">
        <v>-1.9442727040001699</v>
      </c>
      <c r="GL6" s="367">
        <v>-0.180326181748896</v>
      </c>
      <c r="GM6" s="367">
        <v>3.00030271564221</v>
      </c>
      <c r="GN6" s="367">
        <v>2.8175873463874601</v>
      </c>
      <c r="GO6" s="367">
        <v>-5.9147664093644696</v>
      </c>
      <c r="GP6" s="367">
        <v>3.0277248285979801</v>
      </c>
      <c r="GQ6" s="367">
        <v>0.14543941686883999</v>
      </c>
      <c r="GR6" s="367">
        <v>-10.003335463305699</v>
      </c>
      <c r="GS6" s="367">
        <v>11.6421645547987</v>
      </c>
      <c r="GT6" s="367">
        <v>-4.0912715602888001</v>
      </c>
      <c r="GU6" s="367">
        <v>3.7086259589183199</v>
      </c>
      <c r="GV6" s="367">
        <v>3.8867275554076999</v>
      </c>
      <c r="GW6" s="367">
        <v>-2.6886266373842602</v>
      </c>
      <c r="GX6" s="367">
        <v>0.85341377558690101</v>
      </c>
      <c r="GY6" s="367">
        <v>2.1130441457660298</v>
      </c>
      <c r="GZ6" s="367">
        <v>3.15495108611429</v>
      </c>
      <c r="HA6" s="367">
        <v>-3.38093350907765</v>
      </c>
      <c r="HB6" s="367">
        <v>0.80402479779297698</v>
      </c>
      <c r="HC6" s="367">
        <v>0.346089269926182</v>
      </c>
      <c r="HD6" s="367">
        <v>-7.87272689648188</v>
      </c>
      <c r="HE6" s="367">
        <v>9.7964045837650495</v>
      </c>
      <c r="HF6" s="367">
        <v>-3.2838036578689702</v>
      </c>
      <c r="HG6" s="367">
        <v>4.3949097106944102</v>
      </c>
      <c r="HH6" s="367">
        <v>1.13860293258578</v>
      </c>
      <c r="HI6" s="367">
        <v>1.14718990540649</v>
      </c>
      <c r="HJ6" s="367">
        <v>-0.13219394317489699</v>
      </c>
      <c r="HK6" s="367">
        <v>0.63286677197002905</v>
      </c>
      <c r="HL6" s="367">
        <v>1.5846087712506101</v>
      </c>
      <c r="HM6" s="367">
        <v>-1.3851881596476701</v>
      </c>
      <c r="HN6" s="367">
        <v>-0.13286043557194199</v>
      </c>
      <c r="HO6" s="367">
        <v>1.75884084466351</v>
      </c>
      <c r="HP6" s="367">
        <v>-9.7577669184937701</v>
      </c>
      <c r="HQ6" s="367">
        <v>9.1739324908737991</v>
      </c>
      <c r="HR6" s="367">
        <v>-2.1461657476184302</v>
      </c>
      <c r="HS6" s="367">
        <v>3.2073558854362401</v>
      </c>
      <c r="HT6" s="367">
        <v>1.50678556262056</v>
      </c>
      <c r="HU6" s="367">
        <v>1.8170817017586101</v>
      </c>
      <c r="HV6" s="367">
        <v>-1.0159092547662401</v>
      </c>
      <c r="HW6" s="367">
        <v>1.13183961540348</v>
      </c>
      <c r="HX6" s="367">
        <v>2.1411544507853399</v>
      </c>
      <c r="HY6" s="367">
        <v>-2.9580525957688102</v>
      </c>
      <c r="HZ6" s="367">
        <v>0.50902453827752903</v>
      </c>
      <c r="IA6" s="367">
        <v>1.57958763151547</v>
      </c>
      <c r="IB6" s="367">
        <v>-10.155430412061</v>
      </c>
      <c r="IC6" s="367">
        <v>9.6001845883494408</v>
      </c>
      <c r="ID6" s="367">
        <v>-1.96574866581263</v>
      </c>
      <c r="IE6" s="367">
        <v>3.0539006008621601</v>
      </c>
      <c r="IF6" s="367">
        <v>1.1906944114953999</v>
      </c>
      <c r="IG6" s="367">
        <v>1.99621484008273</v>
      </c>
      <c r="IH6" s="367">
        <v>-1.45013561538669</v>
      </c>
      <c r="II6" s="367">
        <v>8.3452257496858806E-2</v>
      </c>
      <c r="IJ6" s="367">
        <v>1.9866861286850199</v>
      </c>
      <c r="IK6" s="367">
        <v>-2.6079188995395102</v>
      </c>
      <c r="IL6" s="367">
        <v>1.1991383414952701</v>
      </c>
      <c r="IM6" s="367">
        <v>0.35357679933230202</v>
      </c>
      <c r="IN6" s="367">
        <v>-6.6167311124940502</v>
      </c>
      <c r="IO6" s="367">
        <v>-1.0398568281238501</v>
      </c>
      <c r="IP6" s="367">
        <v>-35.748701789081998</v>
      </c>
      <c r="IQ6" s="367">
        <v>26.9056597601436</v>
      </c>
      <c r="IR6" s="367">
        <v>36.964875400208001</v>
      </c>
      <c r="IS6" s="367">
        <v>0.23642164344453001</v>
      </c>
      <c r="IT6" s="367">
        <v>-2.1299039878085702</v>
      </c>
      <c r="IU6" s="367">
        <v>2.0967312883765001</v>
      </c>
      <c r="IV6" s="367">
        <v>0.112920076857876</v>
      </c>
      <c r="IW6" s="367">
        <v>-2.91496243956388</v>
      </c>
      <c r="IX6" s="367">
        <v>3.26878933233689</v>
      </c>
      <c r="IY6" s="367">
        <v>-0.20322834323202699</v>
      </c>
      <c r="IZ6" s="367">
        <v>-5.7923791149581501</v>
      </c>
      <c r="JA6" s="367">
        <v>6.7925041372376098</v>
      </c>
      <c r="JB6" s="367">
        <v>-4.2524284152009102</v>
      </c>
      <c r="JC6" s="367">
        <v>-1.9581812964615899</v>
      </c>
      <c r="JD6" s="367">
        <v>5.3615381066359804</v>
      </c>
      <c r="JE6" s="367">
        <v>-6.1233870289434096</v>
      </c>
      <c r="JF6" s="367">
        <v>5.2959698377475597</v>
      </c>
      <c r="JG6" s="367">
        <v>5.5082936172141901</v>
      </c>
      <c r="JH6" s="367">
        <v>3.9985024751422902</v>
      </c>
      <c r="JI6" s="367">
        <v>7.2861025795575102E-2</v>
      </c>
      <c r="JJ6" s="367">
        <v>0.53512229765679797</v>
      </c>
      <c r="JK6" s="367">
        <v>-1.67219271282949</v>
      </c>
      <c r="JL6" s="367">
        <v>-7.1659201494035001</v>
      </c>
      <c r="JM6" s="367">
        <v>8.5344303548194898</v>
      </c>
      <c r="JN6" s="367">
        <v>-4.9145214148594496</v>
      </c>
      <c r="JO6" s="367">
        <v>-1.27152811153124</v>
      </c>
      <c r="JP6" s="367">
        <v>12.755021269406001</v>
      </c>
      <c r="JQ6" s="367">
        <v>-5.7295593934710602</v>
      </c>
      <c r="JR6" s="367">
        <v>5.5656670689934602</v>
      </c>
      <c r="JS6" s="367">
        <v>1.1167062219256101</v>
      </c>
      <c r="JT6" s="367">
        <v>-1.84488594962198</v>
      </c>
      <c r="JU6" s="367">
        <v>0.67440441658976602</v>
      </c>
      <c r="JV6" s="367">
        <v>-1.2089896266306299</v>
      </c>
      <c r="JW6" s="367">
        <v>-3.2921002146781699</v>
      </c>
      <c r="JX6" s="367">
        <v>-3.9903066238922702</v>
      </c>
      <c r="JY6" s="367">
        <v>7.80571583123624</v>
      </c>
      <c r="JZ6" s="367">
        <v>-11.4094133427563</v>
      </c>
      <c r="KA6" s="367">
        <v>7.0165566107958703</v>
      </c>
      <c r="KB6" s="367">
        <v>5.5142404127334004</v>
      </c>
      <c r="KC6" s="367">
        <v>-4.3440027595709703</v>
      </c>
      <c r="KD6" s="367">
        <v>5.1179884614889497</v>
      </c>
      <c r="KE6" s="367">
        <v>2.1260763523268902</v>
      </c>
      <c r="KF6" s="367">
        <v>-1.3080240805084999</v>
      </c>
      <c r="KG6" s="367">
        <v>-0.30477814150159999</v>
      </c>
      <c r="KH6" s="367">
        <v>-2.5688270453799</v>
      </c>
      <c r="KI6" s="367">
        <v>1.75460065948229</v>
      </c>
      <c r="KJ6" s="367">
        <v>-6.2773430398307797</v>
      </c>
      <c r="KK6" s="367">
        <v>7.8668513426212998</v>
      </c>
      <c r="KL6" s="367">
        <v>-8.2373340447854808</v>
      </c>
      <c r="KM6" s="367">
        <v>6.6833112073331096</v>
      </c>
      <c r="KN6" s="367">
        <v>6.0873711386228999</v>
      </c>
      <c r="KO6" s="367">
        <v>-2.00780304365755</v>
      </c>
      <c r="KP6" s="367">
        <v>3.9507011454888898</v>
      </c>
      <c r="KQ6" s="367">
        <v>-1.1133353433167801</v>
      </c>
      <c r="KR6" s="367">
        <v>-1.20799491466991</v>
      </c>
      <c r="KS6" s="367">
        <v>1.01662838780383</v>
      </c>
      <c r="KT6" s="367">
        <v>-1.51943079958758</v>
      </c>
      <c r="KU6" s="367">
        <v>-0.19509428168875301</v>
      </c>
      <c r="KV6" s="367">
        <v>-5.3609105598951299</v>
      </c>
      <c r="KW6" s="367">
        <v>7.1224870574203303</v>
      </c>
      <c r="KX6" s="367">
        <v>-6.8851417545128601</v>
      </c>
      <c r="KY6" s="367">
        <v>3.8431410138632498</v>
      </c>
      <c r="KZ6" s="367">
        <v>6.9287704925844498</v>
      </c>
      <c r="LA6" s="367">
        <v>-1.2588179660741901</v>
      </c>
      <c r="LB6" s="367">
        <v>2.3598193132879399</v>
      </c>
      <c r="LC6" s="367">
        <v>1.0151739144172001</v>
      </c>
      <c r="LD6" s="367">
        <v>0.201493539804602</v>
      </c>
      <c r="LE6" s="367">
        <v>-0.50837071563296399</v>
      </c>
      <c r="LF6" s="367">
        <v>0.238713610942071</v>
      </c>
      <c r="LG6" s="367">
        <v>4.1084595038679099</v>
      </c>
      <c r="LH6" s="367">
        <v>1.7853112499388399</v>
      </c>
      <c r="LI6" s="367">
        <v>1.65424067756975</v>
      </c>
      <c r="LJ6" s="367">
        <v>-3.1080134839843798</v>
      </c>
      <c r="LK6" s="367">
        <v>3.32273657955204</v>
      </c>
      <c r="LL6" s="367">
        <v>2.2809567875888801</v>
      </c>
      <c r="LM6" s="367">
        <v>2.7991210101522301</v>
      </c>
      <c r="LN6" s="367">
        <v>-2.5114244467424398</v>
      </c>
      <c r="LO6" s="367">
        <v>3.4010742932600002</v>
      </c>
      <c r="LP6" s="367">
        <v>3.4836456149177999</v>
      </c>
      <c r="LQ6" s="367">
        <v>0.98124745118563805</v>
      </c>
      <c r="LR6" s="367">
        <v>-2.5956865904861699</v>
      </c>
      <c r="LS6" s="367">
        <v>2.8188907513430301</v>
      </c>
      <c r="LT6" s="367">
        <v>3.5900285642816101</v>
      </c>
      <c r="LU6" s="367">
        <v>0.70578657831352098</v>
      </c>
      <c r="LV6" s="367">
        <v>-3.0300414042321799</v>
      </c>
      <c r="LW6" s="367">
        <v>2.9026280428109601</v>
      </c>
      <c r="LX6" s="367">
        <v>2.8489123155394398</v>
      </c>
      <c r="LY6" s="367">
        <v>0.17529973028982199</v>
      </c>
      <c r="LZ6" s="367">
        <v>-4.4859279010496804</v>
      </c>
      <c r="MA6" s="367">
        <v>-16.7471822529732</v>
      </c>
      <c r="MB6" s="367">
        <v>29.475069853449501</v>
      </c>
      <c r="MC6" s="367">
        <v>-0.115721901881045</v>
      </c>
      <c r="MD6" s="367">
        <v>-0.79630303288584503</v>
      </c>
      <c r="ME6" s="367">
        <v>-1.5392623803764001</v>
      </c>
      <c r="MF6" s="367">
        <v>1.8167537159918701</v>
      </c>
      <c r="MG6" s="367">
        <v>9.8010092438573402</v>
      </c>
      <c r="MH6" s="367">
        <v>-3.40671764856349</v>
      </c>
      <c r="MI6" s="367">
        <v>1.17607496180798</v>
      </c>
      <c r="MJ6" s="367">
        <v>5.7081742257508097</v>
      </c>
      <c r="MK6" s="367">
        <v>0.68950442630403996</v>
      </c>
      <c r="ML6" s="367">
        <v>-4.0150327812714899</v>
      </c>
      <c r="MM6" s="367">
        <v>-2.0535702989263598</v>
      </c>
      <c r="MN6" s="367">
        <v>5.4928512408491796</v>
      </c>
      <c r="MO6" s="367">
        <v>0.64518057010323604</v>
      </c>
      <c r="MP6" s="367">
        <v>-1.8311194437666001</v>
      </c>
      <c r="MQ6" s="367">
        <v>0.64800884451030105</v>
      </c>
      <c r="MR6" s="367">
        <v>6.3571766945897998</v>
      </c>
      <c r="MS6" s="367">
        <v>-0.51607940276129205</v>
      </c>
      <c r="MT6" s="43">
        <v>-2.19241843377044</v>
      </c>
      <c r="MU6" s="43">
        <v>0.41480712106873302</v>
      </c>
      <c r="MV6" s="43">
        <v>6.4639840437781002</v>
      </c>
      <c r="MW6" s="43">
        <v>1.3918670033732801</v>
      </c>
      <c r="MX6" s="422" t="s">
        <v>674</v>
      </c>
      <c r="MY6" s="422"/>
    </row>
    <row r="7" spans="1:363" s="6" customFormat="1" ht="20.100000000000001" customHeight="1">
      <c r="A7" s="383"/>
      <c r="B7" s="365" t="s">
        <v>675</v>
      </c>
      <c r="C7" s="18">
        <v>0.67127975310085797</v>
      </c>
      <c r="D7" s="19">
        <v>45.815585095589903</v>
      </c>
      <c r="E7" s="20"/>
      <c r="F7" s="400" t="s">
        <v>876</v>
      </c>
      <c r="G7" s="400"/>
      <c r="H7" s="43">
        <v>3.98953014956962</v>
      </c>
      <c r="I7" s="43">
        <v>4.8737280723540799</v>
      </c>
      <c r="J7" s="43">
        <v>5.4644105189179699</v>
      </c>
      <c r="K7" s="43">
        <v>3.5904847664683102</v>
      </c>
      <c r="L7" s="43">
        <v>4.5827434604733099</v>
      </c>
      <c r="M7" s="43">
        <v>4.79875075127201</v>
      </c>
      <c r="N7" s="43">
        <v>4.0523079349976898</v>
      </c>
      <c r="O7" s="43">
        <v>5.0201621795463298</v>
      </c>
      <c r="P7" s="43">
        <v>4.4997693006578503</v>
      </c>
      <c r="Q7" s="43">
        <v>5.3431774376430798</v>
      </c>
      <c r="R7" s="43">
        <v>8.4398513757238298</v>
      </c>
      <c r="S7" s="43">
        <v>6.08985556271793</v>
      </c>
      <c r="T7" s="43">
        <v>5.1756002489567097</v>
      </c>
      <c r="U7" s="43">
        <v>7.5975500514472296</v>
      </c>
      <c r="V7" s="43">
        <v>5.2749483514601696</v>
      </c>
      <c r="W7" s="43">
        <v>7.18643455435463</v>
      </c>
      <c r="X7" s="43">
        <v>7.3583803790876203</v>
      </c>
      <c r="Y7" s="43">
        <v>5.26785334702807</v>
      </c>
      <c r="Z7" s="43">
        <v>8.8481064558702691</v>
      </c>
      <c r="AA7" s="43">
        <v>7.4829662150500296</v>
      </c>
      <c r="AB7" s="43">
        <v>6.3342841647821002</v>
      </c>
      <c r="AC7" s="43">
        <v>4.4390869531708601</v>
      </c>
      <c r="AD7" s="43">
        <v>7.1871034827408504</v>
      </c>
      <c r="AE7" s="43">
        <v>6.2169979848920596</v>
      </c>
      <c r="AF7" s="43">
        <v>7.8428946591307396</v>
      </c>
      <c r="AG7" s="43">
        <v>5.8256041678681596</v>
      </c>
      <c r="AH7" s="43">
        <v>4.0137670298079797</v>
      </c>
      <c r="AI7" s="43">
        <v>5.1329609085063499</v>
      </c>
      <c r="AJ7" s="43">
        <v>3.7453204207720501</v>
      </c>
      <c r="AK7" s="43">
        <v>4.1111873191442596</v>
      </c>
      <c r="AL7" s="43">
        <v>3.3541168945550099</v>
      </c>
      <c r="AM7" s="43">
        <v>3.4236958753603099</v>
      </c>
      <c r="AN7" s="43">
        <v>5.0483725817087297</v>
      </c>
      <c r="AO7" s="43">
        <v>5.0527208629152804</v>
      </c>
      <c r="AP7" s="43">
        <v>3.26164365606351</v>
      </c>
      <c r="AQ7" s="43">
        <v>3.8779982429175401</v>
      </c>
      <c r="AR7" s="43">
        <v>4.6677405860350802</v>
      </c>
      <c r="AS7" s="43">
        <v>3.5287942254371099</v>
      </c>
      <c r="AT7" s="43">
        <v>3.6049508207882202</v>
      </c>
      <c r="AU7" s="43">
        <v>3.7179754723974598</v>
      </c>
      <c r="AV7" s="43">
        <v>3.5810660714157101</v>
      </c>
      <c r="AW7" s="43">
        <v>3.21803832314085</v>
      </c>
      <c r="AX7" s="43">
        <v>3.81080241624197</v>
      </c>
      <c r="AY7" s="43">
        <v>2.0969426001174298</v>
      </c>
      <c r="AZ7" s="43">
        <v>0.65090382319914397</v>
      </c>
      <c r="BA7" s="43">
        <v>1.7936802127063201</v>
      </c>
      <c r="BB7" s="43">
        <v>1.63629800813361</v>
      </c>
      <c r="BC7" s="43">
        <v>2.3609473524423401</v>
      </c>
      <c r="BD7" s="43">
        <v>0.92917048847283501</v>
      </c>
      <c r="BE7" s="43">
        <v>5.9587872971332603</v>
      </c>
      <c r="BF7" s="43">
        <v>-2.2362468627050598</v>
      </c>
      <c r="BG7" s="43">
        <v>-30.1640663791732</v>
      </c>
      <c r="BH7" s="43">
        <v>-17.644154519446602</v>
      </c>
      <c r="BI7" s="43">
        <v>8.3420372942687901</v>
      </c>
      <c r="BJ7" s="43">
        <v>5.1871118121838302</v>
      </c>
      <c r="BK7" s="43">
        <v>3.7605040522548601</v>
      </c>
      <c r="BL7" s="43">
        <v>5.6481492991970601</v>
      </c>
      <c r="BM7" s="43">
        <v>2.8390753960695601</v>
      </c>
      <c r="BN7" s="43">
        <v>2.5774073561253199</v>
      </c>
      <c r="BO7" s="43">
        <v>4.6727715576929398</v>
      </c>
      <c r="BP7" s="43">
        <v>4.58366734604596</v>
      </c>
      <c r="BQ7" s="43">
        <v>5.7886048239188597</v>
      </c>
      <c r="BR7" s="43">
        <v>12.4131021799619</v>
      </c>
      <c r="BS7" s="43">
        <v>52.799970652744499</v>
      </c>
      <c r="BT7" s="43">
        <v>25.313279945758701</v>
      </c>
      <c r="BU7" s="43">
        <v>8.7433099720800609</v>
      </c>
      <c r="BV7" s="43">
        <v>1.9150254919140901</v>
      </c>
      <c r="BW7" s="43">
        <v>7.57428882495803</v>
      </c>
      <c r="BX7" s="43">
        <v>6.6788185823850199</v>
      </c>
      <c r="BY7" s="43">
        <v>8.6184214936110894</v>
      </c>
      <c r="BZ7" s="43">
        <v>12.478417690806699</v>
      </c>
      <c r="CA7" s="43">
        <v>9.6109852292756397</v>
      </c>
      <c r="CB7" s="43">
        <v>6.6762037232749503</v>
      </c>
      <c r="CC7" s="43">
        <v>4.7937850420183299</v>
      </c>
      <c r="CD7" s="43">
        <v>7.7809466537995604</v>
      </c>
      <c r="CE7" s="43">
        <v>5.8363845042995699</v>
      </c>
      <c r="CF7" s="43">
        <v>6.1001590978124502</v>
      </c>
      <c r="CG7" s="43">
        <v>7.8241254237634301</v>
      </c>
      <c r="CH7" s="43">
        <v>9.4583753350064192</v>
      </c>
      <c r="CI7" s="43">
        <v>12.3937930606462</v>
      </c>
      <c r="CJ7" s="43">
        <v>10.0879152313421</v>
      </c>
      <c r="CK7" s="43">
        <v>4.9843240002536602</v>
      </c>
      <c r="CL7" s="43">
        <v>5.09396538373701</v>
      </c>
      <c r="CM7" s="43">
        <v>2.6672208894922602</v>
      </c>
      <c r="CN7" s="43">
        <v>0.63143644835064106</v>
      </c>
      <c r="CO7" s="43">
        <v>3.7024230199231201</v>
      </c>
      <c r="CP7" s="43">
        <v>3.6413592620226298</v>
      </c>
      <c r="CQ7" s="43">
        <v>-3.4996160519427399</v>
      </c>
      <c r="CR7" s="43">
        <v>2.8538348069875799</v>
      </c>
      <c r="CS7" s="43">
        <v>-3.9133851546022802</v>
      </c>
      <c r="CT7" s="43">
        <v>-2.6946209964491299</v>
      </c>
      <c r="CU7" s="43">
        <v>-2.6473379588129702</v>
      </c>
      <c r="CV7" s="43">
        <v>-1.9834104970025099</v>
      </c>
      <c r="CW7" s="43">
        <v>-1.5519157445196901</v>
      </c>
      <c r="CX7" s="43">
        <v>-2.6965992290577701</v>
      </c>
      <c r="CY7" s="43">
        <v>-4.0526609011629402</v>
      </c>
      <c r="CZ7" s="43">
        <v>1.5747193662055701</v>
      </c>
      <c r="DA7" s="43">
        <v>-0.190766054196018</v>
      </c>
      <c r="DB7" s="43">
        <v>0.45117751908357201</v>
      </c>
      <c r="DC7" s="43">
        <v>2.6247890521337598</v>
      </c>
      <c r="DD7" s="43">
        <v>3.7096541870776498</v>
      </c>
      <c r="DE7" s="43">
        <v>5.42754090830545</v>
      </c>
      <c r="DF7" s="43">
        <v>7.8334327709896199</v>
      </c>
      <c r="DG7" s="43">
        <v>6.2774043712361198</v>
      </c>
      <c r="DH7" s="43">
        <v>3.36064050948417</v>
      </c>
      <c r="DI7" s="43">
        <v>3.25327482252517</v>
      </c>
      <c r="DJ7" s="43">
        <v>5.8326704049934204</v>
      </c>
      <c r="DK7" s="43">
        <v>6.7890781742720803</v>
      </c>
      <c r="DL7" s="43">
        <v>5.5871421146845703</v>
      </c>
      <c r="DM7" s="43">
        <v>5.7302291193584303</v>
      </c>
      <c r="DN7" s="43">
        <v>4.8482497195840502</v>
      </c>
      <c r="DO7" s="43">
        <v>6.4344491668911603</v>
      </c>
      <c r="DP7" s="43">
        <v>2.8509410051333499</v>
      </c>
      <c r="DQ7" s="43">
        <v>2.9253501035812799</v>
      </c>
      <c r="DR7" s="43">
        <v>4.0652792073670403</v>
      </c>
      <c r="DS7" s="43">
        <v>2.3030570091001601</v>
      </c>
      <c r="DT7" s="43">
        <v>4.8368652085318802</v>
      </c>
      <c r="DU7" s="43">
        <v>7.1875539312910597</v>
      </c>
      <c r="DV7" s="43">
        <v>4.9704192169865298</v>
      </c>
      <c r="DW7" s="43">
        <v>7.4657591154835501</v>
      </c>
      <c r="DX7" s="43">
        <v>4.7739345653309799</v>
      </c>
      <c r="DY7" s="43">
        <v>4.3403559889590797</v>
      </c>
      <c r="DZ7" s="43">
        <v>4.5231961719597997</v>
      </c>
      <c r="EA7" s="43">
        <v>6.5853638428216499</v>
      </c>
      <c r="EB7" s="43">
        <v>5.9555331961147999</v>
      </c>
      <c r="EC7" s="43">
        <v>6.5778135783408196</v>
      </c>
      <c r="ED7" s="43">
        <v>7.54273473147971</v>
      </c>
      <c r="EE7" s="43">
        <v>5.9225257820525696</v>
      </c>
      <c r="EF7" s="43">
        <v>5.88156758311756</v>
      </c>
      <c r="EG7" s="43">
        <v>4.3135678267963398</v>
      </c>
      <c r="EH7" s="43">
        <v>3.9458167138054998</v>
      </c>
      <c r="EI7" s="43">
        <v>4.0725518400142002</v>
      </c>
      <c r="EJ7" s="43">
        <v>3.94915412993686</v>
      </c>
      <c r="EK7" s="43">
        <v>3.5008079925378301</v>
      </c>
      <c r="EL7" s="43">
        <v>2.17461232844451</v>
      </c>
      <c r="EM7" s="43">
        <v>1.9287072507845999</v>
      </c>
      <c r="EN7" s="43">
        <v>1.41612568835363</v>
      </c>
      <c r="EO7" s="43">
        <v>-12.8064605667898</v>
      </c>
      <c r="EP7" s="43">
        <v>4.8717824638785201</v>
      </c>
      <c r="EQ7" s="43">
        <v>3.35949400055111</v>
      </c>
      <c r="ER7" s="43">
        <v>7.5439563450428198</v>
      </c>
      <c r="ES7" s="43">
        <v>25.378034515018701</v>
      </c>
      <c r="ET7" s="43">
        <v>5.3609198895113899</v>
      </c>
      <c r="EU7" s="43">
        <v>10.205064297105601</v>
      </c>
      <c r="EV7" s="43">
        <v>6.4533651575672204</v>
      </c>
      <c r="EW7" s="43">
        <v>6.6515130904390096</v>
      </c>
      <c r="EX7" s="43">
        <v>10.648600287799599</v>
      </c>
      <c r="EY7" s="43">
        <v>4.2492539622027303</v>
      </c>
      <c r="EZ7" s="43">
        <v>2.6428585861155902</v>
      </c>
      <c r="FA7" s="43">
        <v>-1.6466790852844</v>
      </c>
      <c r="FB7" s="43">
        <v>-2.43748097370651</v>
      </c>
      <c r="FC7" s="43">
        <v>-2.7545984753384301</v>
      </c>
      <c r="FD7" s="43">
        <v>0.619545773942903</v>
      </c>
      <c r="FE7" s="43">
        <v>4.0017103087347303</v>
      </c>
      <c r="FF7" s="43">
        <v>5.7854076871260096</v>
      </c>
      <c r="FG7" s="43">
        <v>5.26008762256774</v>
      </c>
      <c r="FH7" s="43">
        <v>5.37364388898337</v>
      </c>
      <c r="FI7" s="43">
        <v>3.96131310152261</v>
      </c>
      <c r="FJ7" s="43">
        <v>3.7256856826186899</v>
      </c>
      <c r="FK7" s="43">
        <v>6.5330524491886699</v>
      </c>
      <c r="FL7" s="43">
        <v>5.0715193673584338</v>
      </c>
      <c r="FM7" s="43">
        <v>6.504112227099057</v>
      </c>
      <c r="FN7" s="43">
        <v>4.5245318149055294</v>
      </c>
      <c r="FO7" s="43">
        <v>2.8595089609323168</v>
      </c>
      <c r="FP7" s="43">
        <v>-0.72895753970975363</v>
      </c>
      <c r="FQ7" s="43">
        <v>11.553785333761539</v>
      </c>
      <c r="FR7" s="43">
        <v>6.9794568239743597</v>
      </c>
      <c r="FS7" s="43">
        <v>-1.1289586232687441</v>
      </c>
      <c r="FT7" s="43">
        <v>3.9549097258646952</v>
      </c>
      <c r="FU7" s="43">
        <v>4.8960490443583637</v>
      </c>
      <c r="FV7" s="43">
        <v>5.0715193673584302</v>
      </c>
      <c r="FW7" s="43">
        <v>6.5041122270991298</v>
      </c>
      <c r="FX7" s="43">
        <v>4.5245318149054397</v>
      </c>
      <c r="FY7" s="43">
        <v>2.8595089609324602</v>
      </c>
      <c r="FZ7" s="43">
        <v>-0.72895753970989596</v>
      </c>
      <c r="GA7" s="43">
        <v>11.5537853337615</v>
      </c>
      <c r="GB7" s="43">
        <v>6.9794568239743198</v>
      </c>
      <c r="GC7" s="43">
        <v>-1.1289586232688</v>
      </c>
      <c r="GD7" s="43">
        <v>3.9549097258647401</v>
      </c>
      <c r="GE7" s="43">
        <v>4.8960490443584099</v>
      </c>
      <c r="GF7" s="43">
        <v>-10.916838875107899</v>
      </c>
      <c r="GG7" s="43">
        <v>13.0722948491381</v>
      </c>
      <c r="GH7" s="43">
        <v>-3.64290647468576</v>
      </c>
      <c r="GI7" s="43">
        <v>4.7349185714946902</v>
      </c>
      <c r="GJ7" s="43">
        <v>3.31338076165166</v>
      </c>
      <c r="GK7" s="43">
        <v>-1.3961626339977999</v>
      </c>
      <c r="GL7" s="43">
        <v>-0.41049299184607002</v>
      </c>
      <c r="GM7" s="43">
        <v>3.0305742371391502</v>
      </c>
      <c r="GN7" s="43">
        <v>3.8708116159594401</v>
      </c>
      <c r="GO7" s="43">
        <v>-7.6616264975001798</v>
      </c>
      <c r="GP7" s="43">
        <v>2.7697719036461299</v>
      </c>
      <c r="GQ7" s="43">
        <v>-0.71323334117728598</v>
      </c>
      <c r="GR7" s="43">
        <v>-10.159386217052701</v>
      </c>
      <c r="GS7" s="43">
        <v>13.7091542512755</v>
      </c>
      <c r="GT7" s="43">
        <v>-5.3550104735593598</v>
      </c>
      <c r="GU7" s="43">
        <v>5.7381394151151897</v>
      </c>
      <c r="GV7" s="43">
        <v>3.52676628533521</v>
      </c>
      <c r="GW7" s="43">
        <v>-2.0984813690142099</v>
      </c>
      <c r="GX7" s="43">
        <v>0.51585000797054203</v>
      </c>
      <c r="GY7" s="43">
        <v>2.5200401070438998</v>
      </c>
      <c r="GZ7" s="43">
        <v>4.70914349265583</v>
      </c>
      <c r="HA7" s="43">
        <v>-4.9472425035370504</v>
      </c>
      <c r="HB7" s="43">
        <v>0.54265216294896801</v>
      </c>
      <c r="HC7" s="43">
        <v>-1.5688613701016401</v>
      </c>
      <c r="HD7" s="43">
        <v>-8.0905655372354808</v>
      </c>
      <c r="HE7" s="43">
        <v>11.254627407106399</v>
      </c>
      <c r="HF7" s="43">
        <v>-3.63653333834475</v>
      </c>
      <c r="HG7" s="43">
        <v>5.9077619206407803</v>
      </c>
      <c r="HH7" s="43">
        <v>1.5108500364406401</v>
      </c>
      <c r="HI7" s="43">
        <v>1.23123615912284</v>
      </c>
      <c r="HJ7" s="43">
        <v>-0.74478957643751198</v>
      </c>
      <c r="HK7" s="43">
        <v>1.42439738326483</v>
      </c>
      <c r="HL7" s="43">
        <v>2.8429111825764299</v>
      </c>
      <c r="HM7" s="43">
        <v>-2.4462004473324601</v>
      </c>
      <c r="HN7" s="43">
        <v>-0.36731719402016</v>
      </c>
      <c r="HO7" s="43">
        <v>-6.2145270267620803E-2</v>
      </c>
      <c r="HP7" s="43">
        <v>-9.8098074843761793</v>
      </c>
      <c r="HQ7" s="43">
        <v>9.3498401176571697</v>
      </c>
      <c r="HR7" s="43">
        <v>-2.5996571141909599</v>
      </c>
      <c r="HS7" s="43">
        <v>4.5098949040892196</v>
      </c>
      <c r="HT7" s="43">
        <v>1.86883688060217</v>
      </c>
      <c r="HU7" s="43">
        <v>0.49510801656549602</v>
      </c>
      <c r="HV7" s="43">
        <v>-0.67797001870346196</v>
      </c>
      <c r="HW7" s="43">
        <v>3.0176672281425798</v>
      </c>
      <c r="HX7" s="43">
        <v>2.8471681728270299</v>
      </c>
      <c r="HY7" s="43">
        <v>-4.1094261628146098</v>
      </c>
      <c r="HZ7" s="43">
        <v>0.22737662329477401</v>
      </c>
      <c r="IA7" s="43">
        <v>0.69764175774027104</v>
      </c>
      <c r="IB7" s="43">
        <v>-10.7912158051459</v>
      </c>
      <c r="IC7" s="43">
        <v>9.4302787201527405</v>
      </c>
      <c r="ID7" s="43">
        <v>-2.4934011897966699</v>
      </c>
      <c r="IE7" s="43">
        <v>4.3719401566810303</v>
      </c>
      <c r="IF7" s="43">
        <v>1.5118101007595599</v>
      </c>
      <c r="IG7" s="43">
        <v>1.0722347720463901</v>
      </c>
      <c r="IH7" s="43">
        <v>-2.3177226463570402</v>
      </c>
      <c r="II7" s="43">
        <v>1.55858786958606</v>
      </c>
      <c r="IJ7" s="43">
        <v>4.0148806428713204</v>
      </c>
      <c r="IK7" s="43">
        <v>-4.2576816328664204</v>
      </c>
      <c r="IL7" s="43">
        <v>0.94198060017363605</v>
      </c>
      <c r="IM7" s="43">
        <v>-0.71086956864091599</v>
      </c>
      <c r="IN7" s="43">
        <v>-6.3456625691976596</v>
      </c>
      <c r="IO7" s="43">
        <v>0.96675346558858199</v>
      </c>
      <c r="IP7" s="43">
        <v>-30.347760355118101</v>
      </c>
      <c r="IQ7" s="43">
        <v>23.083331608611299</v>
      </c>
      <c r="IR7" s="43">
        <v>33.542388540497299</v>
      </c>
      <c r="IS7" s="43">
        <v>-1.8709937011961799</v>
      </c>
      <c r="IT7" s="43">
        <v>-3.6425455498422501</v>
      </c>
      <c r="IU7" s="43">
        <v>3.4061751324779399</v>
      </c>
      <c r="IV7" s="43">
        <v>1.24923364679061</v>
      </c>
      <c r="IW7" s="43">
        <v>-4.5012923877313096</v>
      </c>
      <c r="IX7" s="43">
        <v>3.0039376922516401</v>
      </c>
      <c r="IY7" s="43">
        <v>-0.79539087786531604</v>
      </c>
      <c r="IZ7" s="43">
        <v>-5.2666449367184098</v>
      </c>
      <c r="JA7" s="43">
        <v>7.2893058094286403</v>
      </c>
      <c r="JB7" s="43">
        <v>-5.3236680845462603</v>
      </c>
      <c r="JC7" s="43">
        <v>0.94227063419607804</v>
      </c>
      <c r="JD7" s="43">
        <v>15.8842970015387</v>
      </c>
      <c r="JE7" s="43">
        <v>-8.0327775473589291</v>
      </c>
      <c r="JF7" s="43">
        <v>1.7081101184771801</v>
      </c>
      <c r="JG7" s="43">
        <v>2.5454011153696299</v>
      </c>
      <c r="JH7" s="43">
        <v>3.09011744125316</v>
      </c>
      <c r="JI7" s="43">
        <v>-1.10753428342912</v>
      </c>
      <c r="JJ7" s="43">
        <v>0.37803984742068097</v>
      </c>
      <c r="JK7" s="43">
        <v>-3.4515466596300399</v>
      </c>
      <c r="JL7" s="43">
        <v>-6.9383189472768496</v>
      </c>
      <c r="JM7" s="43">
        <v>10.347602592392199</v>
      </c>
      <c r="JN7" s="43">
        <v>-7.0317994121327798</v>
      </c>
      <c r="JO7" s="43">
        <v>1.1938476937253499</v>
      </c>
      <c r="JP7" s="43">
        <v>17.767240697720901</v>
      </c>
      <c r="JQ7" s="43">
        <v>-6.6388647793229998</v>
      </c>
      <c r="JR7" s="43">
        <v>4.4356838502207996</v>
      </c>
      <c r="JS7" s="43">
        <v>0.441573488505625</v>
      </c>
      <c r="JT7" s="43">
        <v>-1.6890612567849701</v>
      </c>
      <c r="JU7" s="43">
        <v>-1.00425499044421</v>
      </c>
      <c r="JV7" s="43">
        <v>-1.93980832448305</v>
      </c>
      <c r="JW7" s="43">
        <v>-5.3660022903923998</v>
      </c>
      <c r="JX7" s="43">
        <v>-4.0983398818129899</v>
      </c>
      <c r="JY7" s="43">
        <v>10.282625911101899</v>
      </c>
      <c r="JZ7" s="43">
        <v>-13.4373852719567</v>
      </c>
      <c r="KA7" s="43">
        <v>7.8563096679101401</v>
      </c>
      <c r="KB7" s="43">
        <v>10.018800169795799</v>
      </c>
      <c r="KC7" s="43">
        <v>-5.4546706482826899</v>
      </c>
      <c r="KD7" s="43">
        <v>4.4864316754758402</v>
      </c>
      <c r="KE7" s="43">
        <v>1.12656676499414</v>
      </c>
      <c r="KF7" s="43">
        <v>-1.2562707016916299</v>
      </c>
      <c r="KG7" s="43">
        <v>-2.1553062801565699</v>
      </c>
      <c r="KH7" s="43">
        <v>-3.3064169572428499</v>
      </c>
      <c r="KI7" s="43">
        <v>0.18434956235320499</v>
      </c>
      <c r="KJ7" s="43">
        <v>-5.7652210091981102</v>
      </c>
      <c r="KK7" s="43">
        <v>10.9919312543978</v>
      </c>
      <c r="KL7" s="43">
        <v>-11.564301229033299</v>
      </c>
      <c r="KM7" s="43">
        <v>8.9964781498446804</v>
      </c>
      <c r="KN7" s="43">
        <v>11.841194019033599</v>
      </c>
      <c r="KO7" s="43">
        <v>-3.29711450514995</v>
      </c>
      <c r="KP7" s="43">
        <v>2.9787002521311798</v>
      </c>
      <c r="KQ7" s="43">
        <v>-1.6488333037998999</v>
      </c>
      <c r="KR7" s="43">
        <v>-1.3588405800974399</v>
      </c>
      <c r="KS7" s="43">
        <v>0.28897620078866698</v>
      </c>
      <c r="KT7" s="43">
        <v>-2.4325989414298301</v>
      </c>
      <c r="KU7" s="43">
        <v>-0.94324873144236698</v>
      </c>
      <c r="KV7" s="43">
        <v>-5.63751822274281</v>
      </c>
      <c r="KW7" s="43">
        <v>10.0660598387874</v>
      </c>
      <c r="KX7" s="43">
        <v>-10.226399481623201</v>
      </c>
      <c r="KY7" s="43">
        <v>5.3267098360126397</v>
      </c>
      <c r="KZ7" s="43">
        <v>11.922107254585599</v>
      </c>
      <c r="LA7" s="43">
        <v>-2.2261010620603501</v>
      </c>
      <c r="LB7" s="43">
        <v>1.2348779810030399</v>
      </c>
      <c r="LC7" s="43">
        <v>0.78709578653352696</v>
      </c>
      <c r="LD7" s="43">
        <v>0.85292586853714203</v>
      </c>
      <c r="LE7" s="43">
        <v>-1.7854639971783499</v>
      </c>
      <c r="LF7" s="43">
        <v>-0.11324239822271</v>
      </c>
      <c r="LG7" s="43">
        <v>4.8047754289978899</v>
      </c>
      <c r="LH7" s="43">
        <v>3.0317386319112201</v>
      </c>
      <c r="LI7" s="43">
        <v>1.30227078612025</v>
      </c>
      <c r="LJ7" s="43">
        <v>-4.2184253800474396</v>
      </c>
      <c r="LK7" s="43">
        <v>4.3710692260572603</v>
      </c>
      <c r="LL7" s="43">
        <v>3.2122856673107898</v>
      </c>
      <c r="LM7" s="43">
        <v>3.3008919099552401</v>
      </c>
      <c r="LN7" s="43">
        <v>-4.7844146388958304</v>
      </c>
      <c r="LO7" s="43">
        <v>4.9840439985131297</v>
      </c>
      <c r="LP7" s="43">
        <v>4.1467364161150799</v>
      </c>
      <c r="LQ7" s="43">
        <v>1.74458938543592</v>
      </c>
      <c r="LR7" s="43">
        <v>-4.8212326703593096</v>
      </c>
      <c r="LS7" s="43">
        <v>3.42933566575199</v>
      </c>
      <c r="LT7" s="43">
        <v>3.7795734570742501</v>
      </c>
      <c r="LU7" s="43">
        <v>1.8686406823949799</v>
      </c>
      <c r="LV7" s="43">
        <v>-4.93408511539704</v>
      </c>
      <c r="LW7" s="43">
        <v>2.9832315725765599</v>
      </c>
      <c r="LX7" s="43">
        <v>2.44980586385751</v>
      </c>
      <c r="LY7" s="43">
        <v>1.6234719910023601</v>
      </c>
      <c r="LZ7" s="43">
        <v>-5.4121549006400498</v>
      </c>
      <c r="MA7" s="43">
        <v>-11.459125438529201</v>
      </c>
      <c r="MB7" s="43">
        <v>23.2212136800682</v>
      </c>
      <c r="MC7" s="43">
        <v>0.158025321892836</v>
      </c>
      <c r="MD7" s="43">
        <v>-1.58280879274622</v>
      </c>
      <c r="ME7" s="43">
        <v>3.2236603900032201</v>
      </c>
      <c r="MF7" s="43">
        <v>3.54844429850161</v>
      </c>
      <c r="MG7" s="43">
        <v>4.7629579548607497</v>
      </c>
      <c r="MH7" s="43">
        <v>-4.9332146377318402</v>
      </c>
      <c r="MI7" s="43">
        <v>3.41579668273069</v>
      </c>
      <c r="MJ7" s="43">
        <v>7.4292346316042002</v>
      </c>
      <c r="MK7" s="43">
        <v>-1.2959930694028301</v>
      </c>
      <c r="ML7" s="43">
        <v>-6.3981157149211798</v>
      </c>
      <c r="MM7" s="43">
        <v>-0.90604276912205295</v>
      </c>
      <c r="MN7" s="43">
        <v>6.5654585960996901</v>
      </c>
      <c r="MO7" s="43">
        <v>-1.6168208667094199</v>
      </c>
      <c r="MP7" s="43">
        <v>-3.1503913533502002</v>
      </c>
      <c r="MQ7" s="43">
        <v>2.42484155539502</v>
      </c>
      <c r="MR7" s="43">
        <v>8.3931259350373306</v>
      </c>
      <c r="MS7" s="43">
        <v>-2.1053821829035</v>
      </c>
      <c r="MT7" s="43">
        <v>-3.04590844619965</v>
      </c>
      <c r="MU7" s="43">
        <v>1.0520337849635399</v>
      </c>
      <c r="MV7" s="43">
        <v>8.1474538505951308</v>
      </c>
      <c r="MW7" s="43">
        <v>0.54416498448475203</v>
      </c>
      <c r="MX7" s="423" t="s">
        <v>877</v>
      </c>
      <c r="MY7" s="423"/>
    </row>
    <row r="8" spans="1:363" s="7" customFormat="1" ht="30" customHeight="1">
      <c r="A8" s="383"/>
      <c r="B8" s="22"/>
      <c r="C8" s="23">
        <v>1.1000000000000001</v>
      </c>
      <c r="D8" s="24">
        <v>3.71152496061777</v>
      </c>
      <c r="E8" s="25">
        <v>104</v>
      </c>
      <c r="F8" s="26"/>
      <c r="G8" s="26" t="s">
        <v>341</v>
      </c>
      <c r="H8" s="44">
        <v>-0.23840697971924399</v>
      </c>
      <c r="I8" s="44">
        <v>3.5677152651946602</v>
      </c>
      <c r="J8" s="44">
        <v>11.1939188090456</v>
      </c>
      <c r="K8" s="44">
        <v>-22.385197209891999</v>
      </c>
      <c r="L8" s="44">
        <v>-17.872945998324301</v>
      </c>
      <c r="M8" s="44">
        <v>-23.492789732836101</v>
      </c>
      <c r="N8" s="44">
        <v>1.16370180664609</v>
      </c>
      <c r="O8" s="44">
        <v>-10.1841333189283</v>
      </c>
      <c r="P8" s="44">
        <v>-5.3276238644022298</v>
      </c>
      <c r="Q8" s="44">
        <v>3.2200342898383698</v>
      </c>
      <c r="R8" s="44">
        <v>19.509217682966</v>
      </c>
      <c r="S8" s="44">
        <v>19.046192991601199</v>
      </c>
      <c r="T8" s="44">
        <v>15.6920969788557</v>
      </c>
      <c r="U8" s="44">
        <v>25.188131877644899</v>
      </c>
      <c r="V8" s="44">
        <v>-1.0554877275849699</v>
      </c>
      <c r="W8" s="44">
        <v>31.104391192348299</v>
      </c>
      <c r="X8" s="44">
        <v>19.494479896460302</v>
      </c>
      <c r="Y8" s="44">
        <v>10.602535748426099</v>
      </c>
      <c r="Z8" s="44">
        <v>34.413557464452097</v>
      </c>
      <c r="AA8" s="44">
        <v>11.997722760735501</v>
      </c>
      <c r="AB8" s="44">
        <v>15.203196828009</v>
      </c>
      <c r="AC8" s="44">
        <v>9.8666697199928404</v>
      </c>
      <c r="AD8" s="44">
        <v>11.709830142638801</v>
      </c>
      <c r="AE8" s="44">
        <v>36.538007501198102</v>
      </c>
      <c r="AF8" s="44">
        <v>33.751829966186399</v>
      </c>
      <c r="AG8" s="44">
        <v>1.0500619119555901</v>
      </c>
      <c r="AH8" s="44">
        <v>11.941683158741601</v>
      </c>
      <c r="AI8" s="44">
        <v>2.7608121784881501</v>
      </c>
      <c r="AJ8" s="44">
        <v>0.54399029780198305</v>
      </c>
      <c r="AK8" s="44">
        <v>-0.67777344517487803</v>
      </c>
      <c r="AL8" s="44">
        <v>-20.362639642289398</v>
      </c>
      <c r="AM8" s="44">
        <v>-3.5757729423961799</v>
      </c>
      <c r="AN8" s="44">
        <v>7.2956253666765898</v>
      </c>
      <c r="AO8" s="44">
        <v>-0.65048199522560401</v>
      </c>
      <c r="AP8" s="44">
        <v>-6.4713905754184298</v>
      </c>
      <c r="AQ8" s="44">
        <v>-9.9012322862086108</v>
      </c>
      <c r="AR8" s="44">
        <v>9.9820804814310797</v>
      </c>
      <c r="AS8" s="44">
        <v>17.646175912775501</v>
      </c>
      <c r="AT8" s="44">
        <v>6.2017900409473903</v>
      </c>
      <c r="AU8" s="44">
        <v>0.466652576337239</v>
      </c>
      <c r="AV8" s="44">
        <v>1.0720783406594301</v>
      </c>
      <c r="AW8" s="44">
        <v>0.93684316295849601</v>
      </c>
      <c r="AX8" s="44">
        <v>-2.3445714202576902</v>
      </c>
      <c r="AY8" s="44">
        <v>-10.9064721350298</v>
      </c>
      <c r="AZ8" s="44">
        <v>-11.5681467188853</v>
      </c>
      <c r="BA8" s="44">
        <v>-2.7095939607385202</v>
      </c>
      <c r="BB8" s="44">
        <v>-5.0576024722288802</v>
      </c>
      <c r="BC8" s="44">
        <v>-11.4749698978898</v>
      </c>
      <c r="BD8" s="44">
        <v>-25.822795421702999</v>
      </c>
      <c r="BE8" s="44">
        <v>-3.6014511804028801</v>
      </c>
      <c r="BF8" s="44">
        <v>-18.976794596796701</v>
      </c>
      <c r="BG8" s="44">
        <v>-0.70918961023319604</v>
      </c>
      <c r="BH8" s="44">
        <v>11.638917228364001</v>
      </c>
      <c r="BI8" s="44">
        <v>29.245539648185702</v>
      </c>
      <c r="BJ8" s="44">
        <v>13.337017660564101</v>
      </c>
      <c r="BK8" s="44">
        <v>10.298700707945899</v>
      </c>
      <c r="BL8" s="44">
        <v>4.8526899446726297</v>
      </c>
      <c r="BM8" s="44">
        <v>-11.4313319229691</v>
      </c>
      <c r="BN8" s="44">
        <v>-19.2016369926876</v>
      </c>
      <c r="BO8" s="44">
        <v>-25.194472090204702</v>
      </c>
      <c r="BP8" s="44">
        <v>-9.0688139796844904</v>
      </c>
      <c r="BQ8" s="44">
        <v>-28.2523311090549</v>
      </c>
      <c r="BR8" s="44">
        <v>-1.6332081954384601</v>
      </c>
      <c r="BS8" s="44">
        <v>-12.913351199758701</v>
      </c>
      <c r="BT8" s="44">
        <v>-22.036397264523998</v>
      </c>
      <c r="BU8" s="44">
        <v>-11.5024362480983</v>
      </c>
      <c r="BV8" s="44">
        <v>-16.103307417524199</v>
      </c>
      <c r="BW8" s="44">
        <v>-15.778687356770901</v>
      </c>
      <c r="BX8" s="44">
        <v>-4.0086166860200798</v>
      </c>
      <c r="BY8" s="44">
        <v>4.9798832563142001</v>
      </c>
      <c r="BZ8" s="44">
        <v>10.6706166973787</v>
      </c>
      <c r="CA8" s="44">
        <v>13.131933091204401</v>
      </c>
      <c r="CB8" s="44">
        <v>0.29480609810022401</v>
      </c>
      <c r="CC8" s="44">
        <v>7.5737683720624496</v>
      </c>
      <c r="CD8" s="44">
        <v>-4.8796746963537201</v>
      </c>
      <c r="CE8" s="44">
        <v>-7.8394576270979703</v>
      </c>
      <c r="CF8" s="44">
        <v>-6.6744493487081202</v>
      </c>
      <c r="CG8" s="44">
        <v>-12.5287414761956</v>
      </c>
      <c r="CH8" s="44">
        <v>-2.2869221928243499</v>
      </c>
      <c r="CI8" s="44">
        <v>5.03881635108461</v>
      </c>
      <c r="CJ8" s="44">
        <v>-2.7378907929077498</v>
      </c>
      <c r="CK8" s="44">
        <v>-1.37214837251146</v>
      </c>
      <c r="CL8" s="44">
        <v>0.61615858008727298</v>
      </c>
      <c r="CM8" s="44">
        <v>7.0652040714967397</v>
      </c>
      <c r="CN8" s="44">
        <v>8.2894530828283592</v>
      </c>
      <c r="CO8" s="44">
        <v>18.3287471121203</v>
      </c>
      <c r="CP8" s="44">
        <v>15.1619484501855</v>
      </c>
      <c r="CQ8" s="44">
        <v>-6.6633908181149097</v>
      </c>
      <c r="CR8" s="44">
        <v>12.986939575704501</v>
      </c>
      <c r="CS8" s="44">
        <v>-3.6639958951317801</v>
      </c>
      <c r="CT8" s="44">
        <v>-2.2571856908050001</v>
      </c>
      <c r="CU8" s="44">
        <v>0.87753348031338896</v>
      </c>
      <c r="CV8" s="44">
        <v>0.359368058662412</v>
      </c>
      <c r="CW8" s="44">
        <v>2.7042962972167301</v>
      </c>
      <c r="CX8" s="44">
        <v>7.7656799088196102</v>
      </c>
      <c r="CY8" s="44">
        <v>4.7227147866833397</v>
      </c>
      <c r="CZ8" s="44">
        <v>-2.6075994583634099</v>
      </c>
      <c r="DA8" s="44">
        <v>-13.546764076900701</v>
      </c>
      <c r="DB8" s="44">
        <v>-13.345152998800501</v>
      </c>
      <c r="DC8" s="44">
        <v>2.70438298211258</v>
      </c>
      <c r="DD8" s="44">
        <v>4.7852110848788101</v>
      </c>
      <c r="DE8" s="44">
        <v>11.0002267781495</v>
      </c>
      <c r="DF8" s="44">
        <v>21.943423169451101</v>
      </c>
      <c r="DG8" s="44">
        <v>22.645693540191399</v>
      </c>
      <c r="DH8" s="44">
        <v>3.0374274284479998</v>
      </c>
      <c r="DI8" s="44">
        <v>12.688864677035101</v>
      </c>
      <c r="DJ8" s="44">
        <v>3.56349921146386</v>
      </c>
      <c r="DK8" s="44">
        <v>5.3259681781815704</v>
      </c>
      <c r="DL8" s="44">
        <v>8.8724881250489709</v>
      </c>
      <c r="DM8" s="44">
        <v>17.658360239855298</v>
      </c>
      <c r="DN8" s="44">
        <v>10.598997990509901</v>
      </c>
      <c r="DO8" s="44">
        <v>22.797298853181001</v>
      </c>
      <c r="DP8" s="44">
        <v>15.887848031304101</v>
      </c>
      <c r="DQ8" s="44">
        <v>8.4508526147029794</v>
      </c>
      <c r="DR8" s="44">
        <v>4.1374133478821298</v>
      </c>
      <c r="DS8" s="44">
        <v>-7.4542382085632699</v>
      </c>
      <c r="DT8" s="44">
        <v>7.4096391522256901</v>
      </c>
      <c r="DU8" s="44">
        <v>12.860052273028</v>
      </c>
      <c r="DV8" s="44">
        <v>5.6752598347581698</v>
      </c>
      <c r="DW8" s="44">
        <v>18.0566405681869</v>
      </c>
      <c r="DX8" s="44">
        <v>5.2817259039748397</v>
      </c>
      <c r="DY8" s="44">
        <v>-21.2846532363411</v>
      </c>
      <c r="DZ8" s="44">
        <v>-5.2176311010388901</v>
      </c>
      <c r="EA8" s="44">
        <v>13.081799329593199</v>
      </c>
      <c r="EB8" s="44">
        <v>11.5152624468863</v>
      </c>
      <c r="EC8" s="44">
        <v>20.150906723131499</v>
      </c>
      <c r="ED8" s="44">
        <v>20.1218237499527</v>
      </c>
      <c r="EE8" s="44">
        <v>18.434244432501899</v>
      </c>
      <c r="EF8" s="44">
        <v>15.4852330850045</v>
      </c>
      <c r="EG8" s="44">
        <v>0.92790261095589699</v>
      </c>
      <c r="EH8" s="44">
        <v>-6.0157940948426303</v>
      </c>
      <c r="EI8" s="44">
        <v>-5.7405662316550403</v>
      </c>
      <c r="EJ8" s="44">
        <v>10.7735838226913</v>
      </c>
      <c r="EK8" s="44">
        <v>0.81755982634564395</v>
      </c>
      <c r="EL8" s="44">
        <v>-8.5922875882758092</v>
      </c>
      <c r="EM8" s="44">
        <v>-6.3480786654363497</v>
      </c>
      <c r="EN8" s="44">
        <v>-16.978643967724999</v>
      </c>
      <c r="EO8" s="44">
        <v>12.732610235503699</v>
      </c>
      <c r="EP8" s="44">
        <v>9.3459577555404394</v>
      </c>
      <c r="EQ8" s="44">
        <v>-18.270923751794399</v>
      </c>
      <c r="ER8" s="44">
        <v>-13.170064753451101</v>
      </c>
      <c r="ES8" s="44">
        <v>-15.501560671982199</v>
      </c>
      <c r="ET8" s="44">
        <v>-11.9036473831009</v>
      </c>
      <c r="EU8" s="44">
        <v>9.1573734878036408</v>
      </c>
      <c r="EV8" s="44">
        <v>0.41800526538634097</v>
      </c>
      <c r="EW8" s="44">
        <v>-9.2095771295138302</v>
      </c>
      <c r="EX8" s="44">
        <v>-0.13402224606117799</v>
      </c>
      <c r="EY8" s="44">
        <v>1.7662743222214901</v>
      </c>
      <c r="EZ8" s="44">
        <v>13.7521556681373</v>
      </c>
      <c r="FA8" s="44">
        <v>0.70981479561635297</v>
      </c>
      <c r="FB8" s="44">
        <v>-0.27392234471979299</v>
      </c>
      <c r="FC8" s="44">
        <v>4.9937639899789001</v>
      </c>
      <c r="FD8" s="44">
        <v>-9.8881165944291105</v>
      </c>
      <c r="FE8" s="44">
        <v>6.2801342316889999</v>
      </c>
      <c r="FF8" s="44">
        <v>15.348595866495099</v>
      </c>
      <c r="FG8" s="44">
        <v>7.3377939890541199</v>
      </c>
      <c r="FH8" s="44">
        <v>12.116468429382399</v>
      </c>
      <c r="FI8" s="44">
        <v>15.2396190857002</v>
      </c>
      <c r="FJ8" s="44">
        <v>1.04230438054451</v>
      </c>
      <c r="FK8" s="44">
        <v>12.088228613569401</v>
      </c>
      <c r="FL8" s="44">
        <v>-2.9655646126007156</v>
      </c>
      <c r="FM8" s="44">
        <v>17.846847540003452</v>
      </c>
      <c r="FN8" s="44">
        <v>-0.15078631619607563</v>
      </c>
      <c r="FO8" s="44">
        <v>-1.4265275400667576</v>
      </c>
      <c r="FP8" s="44">
        <v>-3.910041928750644</v>
      </c>
      <c r="FQ8" s="44">
        <v>-8.4099164235723265</v>
      </c>
      <c r="FR8" s="44">
        <v>-1.7968595475975491</v>
      </c>
      <c r="FS8" s="44">
        <v>4.4202792091492284</v>
      </c>
      <c r="FT8" s="44">
        <v>5.1906324047454717</v>
      </c>
      <c r="FU8" s="44">
        <v>9.6374051769960261</v>
      </c>
      <c r="FV8" s="44">
        <v>-2.96556461260072</v>
      </c>
      <c r="FW8" s="44">
        <v>17.846847540003498</v>
      </c>
      <c r="FX8" s="44">
        <v>-0.15078631619607599</v>
      </c>
      <c r="FY8" s="44">
        <v>-1.4265275400667601</v>
      </c>
      <c r="FZ8" s="44">
        <v>-3.9100419287506401</v>
      </c>
      <c r="GA8" s="44">
        <v>-8.40991642357233</v>
      </c>
      <c r="GB8" s="44">
        <v>-1.79685954759755</v>
      </c>
      <c r="GC8" s="44">
        <v>4.4202792091492302</v>
      </c>
      <c r="GD8" s="44">
        <v>5.1906324047454699</v>
      </c>
      <c r="GE8" s="44">
        <v>9.6374051769960296</v>
      </c>
      <c r="GF8" s="44">
        <v>-12.111024813318201</v>
      </c>
      <c r="GG8" s="44">
        <v>35.225849204407098</v>
      </c>
      <c r="GH8" s="44">
        <v>18.217956372437602</v>
      </c>
      <c r="GI8" s="44">
        <v>2.6753163312838</v>
      </c>
      <c r="GJ8" s="44">
        <v>5.9644243370586203</v>
      </c>
      <c r="GK8" s="44">
        <v>-12.1800021476287</v>
      </c>
      <c r="GL8" s="44">
        <v>25.9832223196989</v>
      </c>
      <c r="GM8" s="44">
        <v>-10.2466636694045</v>
      </c>
      <c r="GN8" s="44">
        <v>3.3428268741716902</v>
      </c>
      <c r="GO8" s="44">
        <v>-14.2989293971807</v>
      </c>
      <c r="GP8" s="44">
        <v>-14.8321084546813</v>
      </c>
      <c r="GQ8" s="44">
        <v>-12.871455028842</v>
      </c>
      <c r="GR8" s="44">
        <v>-8.7578688199820807</v>
      </c>
      <c r="GS8" s="44">
        <v>45.1831978606197</v>
      </c>
      <c r="GT8" s="44">
        <v>-17.4823275555793</v>
      </c>
      <c r="GU8" s="44">
        <v>8.6444975165637707</v>
      </c>
      <c r="GV8" s="44">
        <v>-1.2865785563315799</v>
      </c>
      <c r="GW8" s="44">
        <v>16.122337285255799</v>
      </c>
      <c r="GX8" s="44">
        <v>11.851307315194701</v>
      </c>
      <c r="GY8" s="44">
        <v>-5.3935353461807596</v>
      </c>
      <c r="GZ8" s="44">
        <v>12.673311571715301</v>
      </c>
      <c r="HA8" s="44">
        <v>-0.77441871820937502</v>
      </c>
      <c r="HB8" s="44">
        <v>-15.162081635508001</v>
      </c>
      <c r="HC8" s="44">
        <v>-15.3262794792526</v>
      </c>
      <c r="HD8" s="44">
        <v>-1.2686929423618001</v>
      </c>
      <c r="HE8" s="44">
        <v>14.7479436509888</v>
      </c>
      <c r="HF8" s="44">
        <v>9.3383448962786595</v>
      </c>
      <c r="HG8" s="44">
        <v>-0.97648441609362602</v>
      </c>
      <c r="HH8" s="44">
        <v>-8.6321415555513905</v>
      </c>
      <c r="HI8" s="44">
        <v>41.121687219728301</v>
      </c>
      <c r="HJ8" s="44">
        <v>-6.8018736843119596</v>
      </c>
      <c r="HK8" s="44">
        <v>-2.6858144964264499</v>
      </c>
      <c r="HL8" s="44">
        <v>7.45397566691324</v>
      </c>
      <c r="HM8" s="44">
        <v>0.89022320457530701</v>
      </c>
      <c r="HN8" s="44">
        <v>3.6936527362569498</v>
      </c>
      <c r="HO8" s="44">
        <v>-17.0541208491268</v>
      </c>
      <c r="HP8" s="44">
        <v>-25.408088297970501</v>
      </c>
      <c r="HQ8" s="44">
        <v>27.115982991558901</v>
      </c>
      <c r="HR8" s="44">
        <v>0.37098609514561098</v>
      </c>
      <c r="HS8" s="44">
        <v>-3.1126829473741</v>
      </c>
      <c r="HT8" s="44">
        <v>-9.7424012179164095</v>
      </c>
      <c r="HU8" s="44">
        <v>13.1525042202113</v>
      </c>
      <c r="HV8" s="44">
        <v>12.843485178838501</v>
      </c>
      <c r="HW8" s="44">
        <v>8.2859226283143101</v>
      </c>
      <c r="HX8" s="44">
        <v>-0.50385881323975901</v>
      </c>
      <c r="HY8" s="44">
        <v>-5.0209556083994897</v>
      </c>
      <c r="HZ8" s="44">
        <v>-0.108957154845882</v>
      </c>
      <c r="IA8" s="44">
        <v>1.2506673271403901</v>
      </c>
      <c r="IB8" s="44">
        <v>-20.2101548965624</v>
      </c>
      <c r="IC8" s="44">
        <v>14.7503931324314</v>
      </c>
      <c r="ID8" s="44">
        <v>-5.0492747356010899</v>
      </c>
      <c r="IE8" s="44">
        <v>-2.5288267475754398</v>
      </c>
      <c r="IF8" s="44">
        <v>-9.8631665431233699</v>
      </c>
      <c r="IG8" s="44">
        <v>9.4739636017358198</v>
      </c>
      <c r="IH8" s="44">
        <v>2.9499776651098699</v>
      </c>
      <c r="II8" s="44">
        <v>7.48171109343048</v>
      </c>
      <c r="IJ8" s="44">
        <v>9.4630454552153704</v>
      </c>
      <c r="IK8" s="44">
        <v>-7.3131816738833102</v>
      </c>
      <c r="IL8" s="44">
        <v>-6.8608145037429402</v>
      </c>
      <c r="IM8" s="44">
        <v>-15.159684720227601</v>
      </c>
      <c r="IN8" s="44">
        <v>3.69257404939012</v>
      </c>
      <c r="IO8" s="44">
        <v>-3.55202659464506</v>
      </c>
      <c r="IP8" s="44">
        <v>16.358448319616201</v>
      </c>
      <c r="IQ8" s="44">
        <v>9.5929844883252393</v>
      </c>
      <c r="IR8" s="44">
        <v>4.3523528491621999</v>
      </c>
      <c r="IS8" s="44">
        <v>-4.0009227407325598</v>
      </c>
      <c r="IT8" s="44">
        <v>0.190114481234957</v>
      </c>
      <c r="IU8" s="44">
        <v>2.1747895094695102</v>
      </c>
      <c r="IV8" s="44">
        <v>-7.5369821724206396</v>
      </c>
      <c r="IW8" s="44">
        <v>-15.4447802399712</v>
      </c>
      <c r="IX8" s="44">
        <v>-13.7689715383801</v>
      </c>
      <c r="IY8" s="44">
        <v>3.12914976056231</v>
      </c>
      <c r="IZ8" s="44">
        <v>-18.183180106291601</v>
      </c>
      <c r="JA8" s="44">
        <v>32.2311632780279</v>
      </c>
      <c r="JB8" s="44">
        <v>3.0151246966004499</v>
      </c>
      <c r="JC8" s="44">
        <v>-1.8877862111592001</v>
      </c>
      <c r="JD8" s="44">
        <v>18.451798979365002</v>
      </c>
      <c r="JE8" s="44">
        <v>-8.9917876654651696</v>
      </c>
      <c r="JF8" s="44">
        <v>0.57777840514707202</v>
      </c>
      <c r="JG8" s="44">
        <v>16.453888891236701</v>
      </c>
      <c r="JH8" s="44">
        <v>1.1211265214896999</v>
      </c>
      <c r="JI8" s="44">
        <v>-10.861223831072101</v>
      </c>
      <c r="JJ8" s="44">
        <v>-11.851192001744799</v>
      </c>
      <c r="JK8" s="44">
        <v>-8.5729572926241104</v>
      </c>
      <c r="JL8" s="44">
        <v>-12.245269973643699</v>
      </c>
      <c r="JM8" s="44">
        <v>16.923218890899498</v>
      </c>
      <c r="JN8" s="44">
        <v>-0.19031437977118101</v>
      </c>
      <c r="JO8" s="44">
        <v>-0.64754241124029499</v>
      </c>
      <c r="JP8" s="44">
        <v>11.0213425886742</v>
      </c>
      <c r="JQ8" s="44">
        <v>1.6641658415868601</v>
      </c>
      <c r="JR8" s="44">
        <v>8.1182890968409396</v>
      </c>
      <c r="JS8" s="44">
        <v>7.83204964031464</v>
      </c>
      <c r="JT8" s="44">
        <v>2.5410567822513999</v>
      </c>
      <c r="JU8" s="44">
        <v>-9.0642137018012203</v>
      </c>
      <c r="JV8" s="44">
        <v>-6.2012478892216496</v>
      </c>
      <c r="JW8" s="44">
        <v>-7.5275245807158297</v>
      </c>
      <c r="JX8" s="44">
        <v>-4.1097081796261401</v>
      </c>
      <c r="JY8" s="44">
        <v>13.7940359816783</v>
      </c>
      <c r="JZ8" s="44">
        <v>-19.106113219925302</v>
      </c>
      <c r="KA8" s="44">
        <v>20.269315766589902</v>
      </c>
      <c r="KB8" s="44">
        <v>-5.3399219811214804</v>
      </c>
      <c r="KC8" s="44">
        <v>3.14878405104287</v>
      </c>
      <c r="KD8" s="44">
        <v>11.585761114868401</v>
      </c>
      <c r="KE8" s="44">
        <v>7.27816179689043</v>
      </c>
      <c r="KF8" s="44">
        <v>4.9369608648613497</v>
      </c>
      <c r="KG8" s="44">
        <v>-4.5827955423702802</v>
      </c>
      <c r="KH8" s="44">
        <v>-8.8498307350265701</v>
      </c>
      <c r="KI8" s="44">
        <v>-14.0003543313719</v>
      </c>
      <c r="KJ8" s="44">
        <v>-14.880155172502199</v>
      </c>
      <c r="KK8" s="44">
        <v>14.059406479736399</v>
      </c>
      <c r="KL8" s="44">
        <v>-4.1235774306145299</v>
      </c>
      <c r="KM8" s="44">
        <v>22.706015787378501</v>
      </c>
      <c r="KN8" s="44">
        <v>0.27455227839024599</v>
      </c>
      <c r="KO8" s="44">
        <v>13.317929053336901</v>
      </c>
      <c r="KP8" s="44">
        <v>12.2283818630049</v>
      </c>
      <c r="KQ8" s="44">
        <v>-9.8731843594485706</v>
      </c>
      <c r="KR8" s="44">
        <v>14.7663259618108</v>
      </c>
      <c r="KS8" s="44">
        <v>-12.309529367175999</v>
      </c>
      <c r="KT8" s="44">
        <v>-7.29861485429862</v>
      </c>
      <c r="KU8" s="44">
        <v>-11.1045873703567</v>
      </c>
      <c r="KV8" s="44">
        <v>-8.0110913349274693</v>
      </c>
      <c r="KW8" s="44">
        <v>7.2159771930766103</v>
      </c>
      <c r="KX8" s="44">
        <v>6.4509256787020499</v>
      </c>
      <c r="KY8" s="44">
        <v>15.801701201069701</v>
      </c>
      <c r="KZ8" s="44">
        <v>-6.1604743302207901</v>
      </c>
      <c r="LA8" s="44">
        <v>8.8109105004258605</v>
      </c>
      <c r="LB8" s="44">
        <v>-0.26388441745105201</v>
      </c>
      <c r="LC8" s="44">
        <v>4.6021833793639804</v>
      </c>
      <c r="LD8" s="44">
        <v>20.590048057758001</v>
      </c>
      <c r="LE8" s="44">
        <v>-17.891999139446401</v>
      </c>
      <c r="LF8" s="44">
        <v>3.5626893506769299</v>
      </c>
      <c r="LG8" s="44">
        <v>42.670189264003703</v>
      </c>
      <c r="LH8" s="44">
        <v>4.0087962572181901</v>
      </c>
      <c r="LI8" s="44">
        <v>-10.8437981781957</v>
      </c>
      <c r="LJ8" s="44">
        <v>-20.421063725549399</v>
      </c>
      <c r="LK8" s="44">
        <v>6.66935144087428</v>
      </c>
      <c r="LL8" s="44">
        <v>25.238603409670201</v>
      </c>
      <c r="LM8" s="44">
        <v>6.3694001375870899</v>
      </c>
      <c r="LN8" s="44">
        <v>-21.523481086252701</v>
      </c>
      <c r="LO8" s="44">
        <v>14.9297326121056</v>
      </c>
      <c r="LP8" s="44">
        <v>25.208288940614199</v>
      </c>
      <c r="LQ8" s="44">
        <v>4.8750272245059003</v>
      </c>
      <c r="LR8" s="44">
        <v>-23.477545520046</v>
      </c>
      <c r="LS8" s="44">
        <v>0.442424977743542</v>
      </c>
      <c r="LT8" s="44">
        <v>16.5941360555899</v>
      </c>
      <c r="LU8" s="44">
        <v>5.1821482919953796</v>
      </c>
      <c r="LV8" s="44">
        <v>-10.070894903890601</v>
      </c>
      <c r="LW8" s="44">
        <v>-8.5850629739888404</v>
      </c>
      <c r="LX8" s="44">
        <v>5.7117755658847402</v>
      </c>
      <c r="LY8" s="44">
        <v>7.7645421567174502</v>
      </c>
      <c r="LZ8" s="44">
        <v>-20.278877940195301</v>
      </c>
      <c r="MA8" s="44">
        <v>24.130042653725699</v>
      </c>
      <c r="MB8" s="44">
        <v>2.5360392271835202</v>
      </c>
      <c r="MC8" s="44">
        <v>-19.4529302814299</v>
      </c>
      <c r="MD8" s="44">
        <v>-15.303338982899101</v>
      </c>
      <c r="ME8" s="44">
        <v>20.796990671221099</v>
      </c>
      <c r="MF8" s="44">
        <v>6.9019870607597902</v>
      </c>
      <c r="MG8" s="44">
        <v>-0.19670154957668701</v>
      </c>
      <c r="MH8" s="44">
        <v>-22.084331271252498</v>
      </c>
      <c r="MI8" s="44">
        <v>9.2155718044588895</v>
      </c>
      <c r="MJ8" s="44">
        <v>17.588079492602201</v>
      </c>
      <c r="MK8" s="44">
        <v>1.70240232758081</v>
      </c>
      <c r="ML8" s="44">
        <v>-12.9075389931595</v>
      </c>
      <c r="MM8" s="44">
        <v>-3.3066235569783902</v>
      </c>
      <c r="MN8" s="44">
        <v>16.439474847737799</v>
      </c>
      <c r="MO8" s="44">
        <v>7.0744812014626204</v>
      </c>
      <c r="MP8" s="44">
        <v>-25.252077899581799</v>
      </c>
      <c r="MQ8" s="44">
        <v>14.0425062633221</v>
      </c>
      <c r="MR8" s="44">
        <v>26.374792657289898</v>
      </c>
      <c r="MS8" s="44">
        <v>-0.361694753617613</v>
      </c>
      <c r="MT8" s="44">
        <v>-21.9243032963014</v>
      </c>
      <c r="MU8" s="44">
        <v>17.2193092189803</v>
      </c>
      <c r="MV8" s="44">
        <v>10.805644508508999</v>
      </c>
      <c r="MW8" s="44">
        <v>10.5307445786593</v>
      </c>
      <c r="MX8" s="50"/>
      <c r="MY8" s="51" t="s">
        <v>378</v>
      </c>
    </row>
    <row r="9" spans="1:363" s="6" customFormat="1" ht="18" customHeight="1">
      <c r="A9" s="383"/>
      <c r="C9" s="23">
        <v>1.2</v>
      </c>
      <c r="D9" s="24">
        <v>0.57676012491530004</v>
      </c>
      <c r="E9" s="28">
        <v>13</v>
      </c>
      <c r="F9" s="26"/>
      <c r="G9" s="26" t="s">
        <v>684</v>
      </c>
      <c r="H9" s="44">
        <v>4.3025767480869801</v>
      </c>
      <c r="I9" s="44">
        <v>4.4227189843490002</v>
      </c>
      <c r="J9" s="44">
        <v>3.6093315152958101</v>
      </c>
      <c r="K9" s="44">
        <v>3.0155066211480599</v>
      </c>
      <c r="L9" s="44">
        <v>3.1203940998448298</v>
      </c>
      <c r="M9" s="44">
        <v>7.4259335417280301</v>
      </c>
      <c r="N9" s="44">
        <v>3.4179878023104799</v>
      </c>
      <c r="O9" s="44">
        <v>5.6102054990574599</v>
      </c>
      <c r="P9" s="44">
        <v>5.5774112709194803</v>
      </c>
      <c r="Q9" s="44">
        <v>6.0315120914817903</v>
      </c>
      <c r="R9" s="44">
        <v>6.3273635637857497</v>
      </c>
      <c r="S9" s="44">
        <v>4.5028451188944301</v>
      </c>
      <c r="T9" s="44">
        <v>4.4120533105069804</v>
      </c>
      <c r="U9" s="44">
        <v>5.8362504584150097</v>
      </c>
      <c r="V9" s="44">
        <v>3.8723162834293698</v>
      </c>
      <c r="W9" s="44">
        <v>3.4245703205728102</v>
      </c>
      <c r="X9" s="44">
        <v>5.5179716982017304</v>
      </c>
      <c r="Y9" s="44">
        <v>4.3153353986634198</v>
      </c>
      <c r="Z9" s="44">
        <v>4.7433313142816198</v>
      </c>
      <c r="AA9" s="44">
        <v>4.9040909194590503</v>
      </c>
      <c r="AB9" s="44">
        <v>4.4240387265500702</v>
      </c>
      <c r="AC9" s="44">
        <v>4.8061398894113303</v>
      </c>
      <c r="AD9" s="44">
        <v>3.3928453966336698</v>
      </c>
      <c r="AE9" s="44">
        <v>2.8304530707370201</v>
      </c>
      <c r="AF9" s="44">
        <v>7.6998579299845202</v>
      </c>
      <c r="AG9" s="44">
        <v>4.7554301543320001</v>
      </c>
      <c r="AH9" s="44">
        <v>2.5832756818254001</v>
      </c>
      <c r="AI9" s="44">
        <v>2.1844016710206899</v>
      </c>
      <c r="AJ9" s="44">
        <v>1.6869243462694099</v>
      </c>
      <c r="AK9" s="44">
        <v>3.7598321020690002</v>
      </c>
      <c r="AL9" s="44">
        <v>1.8612533868605801</v>
      </c>
      <c r="AM9" s="44">
        <v>2.09766509140377</v>
      </c>
      <c r="AN9" s="44">
        <v>2.3406009474532299</v>
      </c>
      <c r="AO9" s="44">
        <v>1.89612140829361</v>
      </c>
      <c r="AP9" s="44">
        <v>2.32489480070541</v>
      </c>
      <c r="AQ9" s="44">
        <v>2.2104398179690699</v>
      </c>
      <c r="AR9" s="44">
        <v>3.8944480797148202</v>
      </c>
      <c r="AS9" s="44">
        <v>2.9796265728641198</v>
      </c>
      <c r="AT9" s="44">
        <v>3.7598265873660899</v>
      </c>
      <c r="AU9" s="44">
        <v>6.60458339932892</v>
      </c>
      <c r="AV9" s="44">
        <v>5.8959725162232699</v>
      </c>
      <c r="AW9" s="44">
        <v>5.2411068132980603</v>
      </c>
      <c r="AX9" s="44">
        <v>5.8930455101472203</v>
      </c>
      <c r="AY9" s="44">
        <v>4.9045900528683601</v>
      </c>
      <c r="AZ9" s="44">
        <v>2.7960609074292901</v>
      </c>
      <c r="BA9" s="44">
        <v>2.3264656657389899</v>
      </c>
      <c r="BB9" s="44">
        <v>3.9529352604766199</v>
      </c>
      <c r="BC9" s="44">
        <v>4.5350830432215501</v>
      </c>
      <c r="BD9" s="44">
        <v>3.0067388339749099</v>
      </c>
      <c r="BE9" s="44">
        <v>6.2930668035885899</v>
      </c>
      <c r="BF9" s="44">
        <v>-2.3886304651177399</v>
      </c>
      <c r="BG9" s="44">
        <v>-64.661729485439906</v>
      </c>
      <c r="BH9" s="44">
        <v>-40.295242322297703</v>
      </c>
      <c r="BI9" s="44">
        <v>-16.029369832507999</v>
      </c>
      <c r="BJ9" s="44">
        <v>-17.209996214223299</v>
      </c>
      <c r="BK9" s="44">
        <v>-11.1978065923239</v>
      </c>
      <c r="BL9" s="44">
        <v>-6.5864390153762304</v>
      </c>
      <c r="BM9" s="44">
        <v>-4.0641491999890604</v>
      </c>
      <c r="BN9" s="44">
        <v>-3.7941083183625501</v>
      </c>
      <c r="BO9" s="44">
        <v>1.7124859175717799</v>
      </c>
      <c r="BP9" s="44">
        <v>0.20897506716140399</v>
      </c>
      <c r="BQ9" s="44">
        <v>-0.33152518343354098</v>
      </c>
      <c r="BR9" s="44">
        <v>14.633112690674899</v>
      </c>
      <c r="BS9" s="44">
        <v>144.032899085352</v>
      </c>
      <c r="BT9" s="44">
        <v>41.133141781322799</v>
      </c>
      <c r="BU9" s="44">
        <v>10.662289011900601</v>
      </c>
      <c r="BV9" s="44">
        <v>2.5442256552955902</v>
      </c>
      <c r="BW9" s="44">
        <v>1.12527320581903</v>
      </c>
      <c r="BX9" s="44">
        <v>9.8440381519512705</v>
      </c>
      <c r="BY9" s="44">
        <v>7.6955237767390399</v>
      </c>
      <c r="BZ9" s="44">
        <v>11.066904276138899</v>
      </c>
      <c r="CA9" s="44">
        <v>7.9043015788556898</v>
      </c>
      <c r="CB9" s="44">
        <v>8.37258848430508</v>
      </c>
      <c r="CC9" s="44">
        <v>6.4215821474138401</v>
      </c>
      <c r="CD9" s="44">
        <v>5.2181953042220401</v>
      </c>
      <c r="CE9" s="44">
        <v>4.0729516329329698</v>
      </c>
      <c r="CF9" s="44">
        <v>3.5449293746700299</v>
      </c>
      <c r="CG9" s="44">
        <v>3.7109268320083801</v>
      </c>
      <c r="CH9" s="44">
        <v>10.6772151046828</v>
      </c>
      <c r="CI9" s="44">
        <v>9.6532516121273293</v>
      </c>
      <c r="CJ9" s="44">
        <v>5.5194317972172904</v>
      </c>
      <c r="CK9" s="44">
        <v>1.25944036969034</v>
      </c>
      <c r="CL9" s="44">
        <v>-3.5469530353760801</v>
      </c>
      <c r="CM9" s="44">
        <v>-0.91031281252557505</v>
      </c>
      <c r="CN9" s="44">
        <v>-4.6737821212407802</v>
      </c>
      <c r="CO9" s="44">
        <v>-3.3155728802639302</v>
      </c>
      <c r="CP9" s="44">
        <v>-2.5078671188408102</v>
      </c>
      <c r="CQ9" s="44">
        <v>-3.1416060452588499</v>
      </c>
      <c r="CR9" s="44">
        <v>-1.02527399508952</v>
      </c>
      <c r="CS9" s="44">
        <v>-5.9744137203228398</v>
      </c>
      <c r="CT9" s="44">
        <v>-6.30212165781926</v>
      </c>
      <c r="CU9" s="44">
        <v>-5.0826631243379801</v>
      </c>
      <c r="CV9" s="44">
        <v>-6.8135514790483596</v>
      </c>
      <c r="CW9" s="44">
        <v>-5.9098562857668897</v>
      </c>
      <c r="CX9" s="44">
        <v>-4.7868628153334596</v>
      </c>
      <c r="CY9" s="44">
        <v>-6.1099902968711302</v>
      </c>
      <c r="CZ9" s="44">
        <v>0.56456824853839305</v>
      </c>
      <c r="DA9" s="44">
        <v>8.5007804056161304E-2</v>
      </c>
      <c r="DB9" s="44">
        <v>1.3810019379295499</v>
      </c>
      <c r="DC9" s="44">
        <v>4.79029199530392</v>
      </c>
      <c r="DD9" s="44">
        <v>7.9564199614328102</v>
      </c>
      <c r="DE9" s="44">
        <v>6.5705387045007502</v>
      </c>
      <c r="DF9" s="44">
        <v>7.5355144291132499</v>
      </c>
      <c r="DG9" s="44">
        <v>5.6911707199714101</v>
      </c>
      <c r="DH9" s="44">
        <v>-2.3366999122184202</v>
      </c>
      <c r="DI9" s="44">
        <v>-0.23071006743594999</v>
      </c>
      <c r="DJ9" s="44">
        <v>0.59306347631648704</v>
      </c>
      <c r="DK9" s="44">
        <v>2.1124154210618</v>
      </c>
      <c r="DL9" s="44">
        <v>-3.3718229798011801</v>
      </c>
      <c r="DM9" s="44">
        <v>-3.4625258020885199</v>
      </c>
      <c r="DN9" s="44">
        <v>-3.0710684448681298</v>
      </c>
      <c r="DO9" s="44">
        <v>-2.4620853221857999</v>
      </c>
      <c r="DP9" s="44">
        <v>-3.4254975417231299</v>
      </c>
      <c r="DQ9" s="44">
        <v>-4.2576599044191097</v>
      </c>
      <c r="DR9" s="44">
        <v>-2.6801839659452802</v>
      </c>
      <c r="DS9" s="44">
        <v>-4.4648772253075899</v>
      </c>
      <c r="DT9" s="44">
        <v>-1.3006335891685801</v>
      </c>
      <c r="DU9" s="44">
        <v>-0.72823137074446698</v>
      </c>
      <c r="DV9" s="44">
        <v>-3.0640727801231802</v>
      </c>
      <c r="DW9" s="44">
        <v>-1.5745391082986799</v>
      </c>
      <c r="DX9" s="44">
        <v>4.0992071680813202</v>
      </c>
      <c r="DY9" s="44">
        <v>4.4779260042235203</v>
      </c>
      <c r="DZ9" s="44">
        <v>4.8674541390436197</v>
      </c>
      <c r="EA9" s="44">
        <v>5.6624556802510702</v>
      </c>
      <c r="EB9" s="44">
        <v>4.6960771611646202</v>
      </c>
      <c r="EC9" s="44">
        <v>4.4256516777029002</v>
      </c>
      <c r="ED9" s="44">
        <v>4.6849117011286099</v>
      </c>
      <c r="EE9" s="44">
        <v>3.6865987216256699</v>
      </c>
      <c r="EF9" s="44">
        <v>4.9408559172987196</v>
      </c>
      <c r="EG9" s="44">
        <v>2.5385869571806801</v>
      </c>
      <c r="EH9" s="44">
        <v>2.1037679354302301</v>
      </c>
      <c r="EI9" s="44">
        <v>2.1468328690115999</v>
      </c>
      <c r="EJ9" s="44">
        <v>3.5426752195238298</v>
      </c>
      <c r="EK9" s="44">
        <v>5.9071071949790097</v>
      </c>
      <c r="EL9" s="44">
        <v>4.4990311564859997</v>
      </c>
      <c r="EM9" s="44">
        <v>3.5890182528235801</v>
      </c>
      <c r="EN9" s="44">
        <v>2.2706364414910798</v>
      </c>
      <c r="EO9" s="44">
        <v>-40.194297998117598</v>
      </c>
      <c r="EP9" s="44">
        <v>-11.6279110796475</v>
      </c>
      <c r="EQ9" s="44">
        <v>-2.1864410057754902</v>
      </c>
      <c r="ER9" s="44">
        <v>4.6917252644029199</v>
      </c>
      <c r="ES9" s="44">
        <v>46.817341368149599</v>
      </c>
      <c r="ET9" s="44">
        <v>4.7074330289947302</v>
      </c>
      <c r="EU9" s="44">
        <v>8.9659560550071795</v>
      </c>
      <c r="EV9" s="44">
        <v>6.6117552083010596</v>
      </c>
      <c r="EW9" s="44">
        <v>3.7740121506469402</v>
      </c>
      <c r="EX9" s="44">
        <v>8.4042851892716293</v>
      </c>
      <c r="EY9" s="44">
        <v>-1.1778155483861601</v>
      </c>
      <c r="EZ9" s="44">
        <v>-3.4694470738220802</v>
      </c>
      <c r="FA9" s="44">
        <v>-3.45895538691894</v>
      </c>
      <c r="FB9" s="44">
        <v>-6.0993448107042196</v>
      </c>
      <c r="FC9" s="44">
        <v>-5.5746894951219197</v>
      </c>
      <c r="FD9" s="44">
        <v>0.69511604854386599</v>
      </c>
      <c r="FE9" s="44">
        <v>6.4514629043012102</v>
      </c>
      <c r="FF9" s="44">
        <v>3.3353754486592502</v>
      </c>
      <c r="FG9" s="44">
        <v>0.80542331909847997</v>
      </c>
      <c r="FH9" s="44">
        <v>-3.2945201892134102</v>
      </c>
      <c r="FI9" s="44">
        <v>-3.40426998588531</v>
      </c>
      <c r="FJ9" s="44">
        <v>-2.7957599180755199</v>
      </c>
      <c r="FK9" s="44">
        <v>-1.8341200707527501</v>
      </c>
      <c r="FL9" s="44">
        <v>4.7873397849731418</v>
      </c>
      <c r="FM9" s="44">
        <v>4.365556188058477</v>
      </c>
      <c r="FN9" s="44">
        <v>2.9016220803899557</v>
      </c>
      <c r="FO9" s="44">
        <v>4.3906094772531361</v>
      </c>
      <c r="FP9" s="44">
        <v>-13.203351441809659</v>
      </c>
      <c r="FQ9" s="44">
        <v>13.327840258793969</v>
      </c>
      <c r="FR9" s="44">
        <v>4.2661758233580258</v>
      </c>
      <c r="FS9" s="44">
        <v>-4.6577163866523961</v>
      </c>
      <c r="FT9" s="44">
        <v>2.6870793165063418</v>
      </c>
      <c r="FU9" s="44">
        <v>-2.8324472632540534</v>
      </c>
      <c r="FV9" s="44">
        <v>4.7873397849731401</v>
      </c>
      <c r="FW9" s="44">
        <v>4.3655561880584797</v>
      </c>
      <c r="FX9" s="44">
        <v>2.9016220803899602</v>
      </c>
      <c r="FY9" s="44">
        <v>4.3906094772531397</v>
      </c>
      <c r="FZ9" s="44">
        <v>-13.2033514418097</v>
      </c>
      <c r="GA9" s="44">
        <v>13.327840258794</v>
      </c>
      <c r="GB9" s="44">
        <v>4.2661758233580303</v>
      </c>
      <c r="GC9" s="44">
        <v>-4.6577163866523996</v>
      </c>
      <c r="GD9" s="44">
        <v>2.68707931650634</v>
      </c>
      <c r="GE9" s="44">
        <v>-2.8324472632540498</v>
      </c>
      <c r="GF9" s="44">
        <v>3.7659989319908398</v>
      </c>
      <c r="GG9" s="44">
        <v>6.0474148634039002</v>
      </c>
      <c r="GH9" s="44">
        <v>1.28260760140424</v>
      </c>
      <c r="GI9" s="44">
        <v>1.70034218982413</v>
      </c>
      <c r="GJ9" s="44">
        <v>-5.1732107709396198</v>
      </c>
      <c r="GK9" s="44">
        <v>2.6630474880731301</v>
      </c>
      <c r="GL9" s="44">
        <v>-3.4114969821644601</v>
      </c>
      <c r="GM9" s="44">
        <v>6.7543319840448</v>
      </c>
      <c r="GN9" s="44">
        <v>-3.3965993075574201</v>
      </c>
      <c r="GO9" s="44">
        <v>9.3259875128708494</v>
      </c>
      <c r="GP9" s="44">
        <v>-13.550100929430601</v>
      </c>
      <c r="GQ9" s="44">
        <v>0.40287231692292402</v>
      </c>
      <c r="GR9" s="44">
        <v>3.8855231043395402</v>
      </c>
      <c r="GS9" s="44">
        <v>5.22137203274072</v>
      </c>
      <c r="GT9" s="44">
        <v>0.70211805612588296</v>
      </c>
      <c r="GU9" s="44">
        <v>1.8038906052497601</v>
      </c>
      <c r="GV9" s="44">
        <v>-1.2139504836142001</v>
      </c>
      <c r="GW9" s="44">
        <v>-1.1672001086639501</v>
      </c>
      <c r="GX9" s="44">
        <v>-1.3640482731182599</v>
      </c>
      <c r="GY9" s="44">
        <v>6.7211824801568101</v>
      </c>
      <c r="GZ9" s="44">
        <v>-2.9810967583333201</v>
      </c>
      <c r="HA9" s="44">
        <v>9.6310313034268393</v>
      </c>
      <c r="HB9" s="44">
        <v>-15.0335331347126</v>
      </c>
      <c r="HC9" s="44">
        <v>0.31564255456979101</v>
      </c>
      <c r="HD9" s="44">
        <v>5.30253829581497</v>
      </c>
      <c r="HE9" s="44">
        <v>3.2688477551051101</v>
      </c>
      <c r="HF9" s="44">
        <v>0.26803736529288402</v>
      </c>
      <c r="HG9" s="44">
        <v>3.8644880453014099</v>
      </c>
      <c r="HH9" s="44">
        <v>-2.3398600052281502</v>
      </c>
      <c r="HI9" s="44">
        <v>-0.76169851562448798</v>
      </c>
      <c r="HJ9" s="44">
        <v>-1.21266224732598</v>
      </c>
      <c r="HK9" s="44">
        <v>6.2328150844680001</v>
      </c>
      <c r="HL9" s="44">
        <v>-2.6260919510088199</v>
      </c>
      <c r="HM9" s="44">
        <v>8.1526739004907292</v>
      </c>
      <c r="HN9" s="44">
        <v>-15.4956975015049</v>
      </c>
      <c r="HO9" s="44">
        <v>5.0659617715602696</v>
      </c>
      <c r="HP9" s="44">
        <v>2.4236513170923502</v>
      </c>
      <c r="HQ9" s="44">
        <v>1.12751828711114</v>
      </c>
      <c r="HR9" s="44">
        <v>-0.121834316553759</v>
      </c>
      <c r="HS9" s="44">
        <v>3.3588313422775</v>
      </c>
      <c r="HT9" s="44">
        <v>-0.34903903262917901</v>
      </c>
      <c r="HU9" s="44">
        <v>-2.57754307815549</v>
      </c>
      <c r="HV9" s="44">
        <v>-0.98338485156594402</v>
      </c>
      <c r="HW9" s="44">
        <v>6.4855903056249398</v>
      </c>
      <c r="HX9" s="44">
        <v>-3.04900044846829</v>
      </c>
      <c r="HY9" s="44">
        <v>8.6077745289131506</v>
      </c>
      <c r="HZ9" s="44">
        <v>-15.590219352736201</v>
      </c>
      <c r="IA9" s="44">
        <v>6.7970173072440598</v>
      </c>
      <c r="IB9" s="44">
        <v>1.52178061305665</v>
      </c>
      <c r="IC9" s="44">
        <v>1.89368625508612</v>
      </c>
      <c r="ID9" s="44">
        <v>2.61649998429532</v>
      </c>
      <c r="IE9" s="44">
        <v>2.6717952841760702</v>
      </c>
      <c r="IF9" s="44">
        <v>-0.96528528874692698</v>
      </c>
      <c r="IG9" s="44">
        <v>-1.9740386915839301</v>
      </c>
      <c r="IH9" s="44">
        <v>-1.90765247587723</v>
      </c>
      <c r="II9" s="44">
        <v>4.3452838555874802</v>
      </c>
      <c r="IJ9" s="44">
        <v>-3.4918941514431499</v>
      </c>
      <c r="IK9" s="44">
        <v>10.334084940145701</v>
      </c>
      <c r="IL9" s="44">
        <v>-15.117515368739401</v>
      </c>
      <c r="IM9" s="44">
        <v>5.2356027255112298</v>
      </c>
      <c r="IN9" s="44">
        <v>4.7607324615509299</v>
      </c>
      <c r="IO9" s="44">
        <v>-6.4286828726558598</v>
      </c>
      <c r="IP9" s="44">
        <v>-62.849720755055102</v>
      </c>
      <c r="IQ9" s="44">
        <v>73.466176146076805</v>
      </c>
      <c r="IR9" s="44">
        <v>39.285506318493098</v>
      </c>
      <c r="IS9" s="44">
        <v>-3.3522829155807399</v>
      </c>
      <c r="IT9" s="44">
        <v>5.2157895679024797</v>
      </c>
      <c r="IU9" s="44">
        <v>9.7637813083482001</v>
      </c>
      <c r="IV9" s="44">
        <v>-0.886047527908573</v>
      </c>
      <c r="IW9" s="44">
        <v>10.6446540686022</v>
      </c>
      <c r="IX9" s="44">
        <v>-10.259045763270301</v>
      </c>
      <c r="IY9" s="44">
        <v>3.6800132703925401</v>
      </c>
      <c r="IZ9" s="44">
        <v>4.1956812562070196</v>
      </c>
      <c r="JA9" s="44">
        <v>7.62050247698612</v>
      </c>
      <c r="JB9" s="44">
        <v>-20.913860461613702</v>
      </c>
      <c r="JC9" s="44">
        <v>0.32182760622573903</v>
      </c>
      <c r="JD9" s="44">
        <v>9.21356076142985</v>
      </c>
      <c r="JE9" s="44">
        <v>-10.4422527469311</v>
      </c>
      <c r="JF9" s="44">
        <v>3.7598694380567701</v>
      </c>
      <c r="JG9" s="44">
        <v>19.227336545211401</v>
      </c>
      <c r="JH9" s="44">
        <v>-2.8246848472668802</v>
      </c>
      <c r="JI9" s="44">
        <v>14.108356328531199</v>
      </c>
      <c r="JJ9" s="44">
        <v>-12.814397294633901</v>
      </c>
      <c r="JK9" s="44">
        <v>4.1299674599932397</v>
      </c>
      <c r="JL9" s="44">
        <v>2.3198708021916898</v>
      </c>
      <c r="JM9" s="44">
        <v>6.4035585627422602</v>
      </c>
      <c r="JN9" s="44">
        <v>-21.774670709604901</v>
      </c>
      <c r="JO9" s="44">
        <v>-0.187163030962466</v>
      </c>
      <c r="JP9" s="44">
        <v>9.3886458525371506</v>
      </c>
      <c r="JQ9" s="44">
        <v>-4.4266370015741403</v>
      </c>
      <c r="JR9" s="44">
        <v>2.7999038462553898</v>
      </c>
      <c r="JS9" s="44">
        <v>14.732583138053601</v>
      </c>
      <c r="JT9" s="44">
        <v>-6.7478106873814898</v>
      </c>
      <c r="JU9" s="44">
        <v>8.6920746532812405</v>
      </c>
      <c r="JV9" s="44">
        <v>-10.431091902210801</v>
      </c>
      <c r="JW9" s="44">
        <v>0.17506611983908699</v>
      </c>
      <c r="JX9" s="44">
        <v>3.7777257045633199</v>
      </c>
      <c r="JY9" s="44">
        <v>7.2924583560938698</v>
      </c>
      <c r="JZ9" s="44">
        <v>-22.283167495326399</v>
      </c>
      <c r="KA9" s="44">
        <v>1.9937228713435799</v>
      </c>
      <c r="KB9" s="44">
        <v>3.9187676873638502</v>
      </c>
      <c r="KC9" s="44">
        <v>-4.7597394145136196</v>
      </c>
      <c r="KD9" s="44">
        <v>4.1378233616638296</v>
      </c>
      <c r="KE9" s="44">
        <v>12.6403490046872</v>
      </c>
      <c r="KF9" s="44">
        <v>-5.8434779589393298</v>
      </c>
      <c r="KG9" s="44">
        <v>9.9893464535477392</v>
      </c>
      <c r="KH9" s="44">
        <v>-11.6757844656504</v>
      </c>
      <c r="KI9" s="44">
        <v>7.2964238204215102</v>
      </c>
      <c r="KJ9" s="44">
        <v>3.2828427340200799</v>
      </c>
      <c r="KK9" s="44">
        <v>8.6817812895603996</v>
      </c>
      <c r="KL9" s="44">
        <v>-19.6696677341873</v>
      </c>
      <c r="KM9" s="44">
        <v>5.0753554558489604</v>
      </c>
      <c r="KN9" s="44">
        <v>2.5847194442594201</v>
      </c>
      <c r="KO9" s="44">
        <v>-3.8973571784099201</v>
      </c>
      <c r="KP9" s="44">
        <v>2.3517535184082998</v>
      </c>
      <c r="KQ9" s="44">
        <v>4.0846471081666103</v>
      </c>
      <c r="KR9" s="44">
        <v>-3.8131075018660798</v>
      </c>
      <c r="KS9" s="44">
        <v>10.897504803319499</v>
      </c>
      <c r="KT9" s="44">
        <v>-10.3417405067266</v>
      </c>
      <c r="KU9" s="44">
        <v>1.5337634684477599</v>
      </c>
      <c r="KV9" s="44">
        <v>3.1858933180347599</v>
      </c>
      <c r="KW9" s="44">
        <v>9.1224835477777209</v>
      </c>
      <c r="KX9" s="44">
        <v>-19.164969954025398</v>
      </c>
      <c r="KY9" s="44">
        <v>4.0374935971781296</v>
      </c>
      <c r="KZ9" s="44">
        <v>1.7007682942535201</v>
      </c>
      <c r="LA9" s="44">
        <v>-2.3139447976026402</v>
      </c>
      <c r="LB9" s="44">
        <v>0.47478239338793998</v>
      </c>
      <c r="LC9" s="44">
        <v>7.53206176223597</v>
      </c>
      <c r="LD9" s="44">
        <v>-3.25527625480338</v>
      </c>
      <c r="LE9" s="44">
        <v>8.2881125511900002</v>
      </c>
      <c r="LF9" s="44">
        <v>-8.9640366945013596</v>
      </c>
      <c r="LG9" s="44">
        <v>5.8879939398594097</v>
      </c>
      <c r="LH9" s="44">
        <v>-0.47409293703590499</v>
      </c>
      <c r="LI9" s="44">
        <v>0.98518254258344495</v>
      </c>
      <c r="LJ9" s="44">
        <v>-2.1846750453604402</v>
      </c>
      <c r="LK9" s="44">
        <v>6.27322048401156</v>
      </c>
      <c r="LL9" s="44">
        <v>-0.10302756057592399</v>
      </c>
      <c r="LM9" s="44">
        <v>1.7507525320486601</v>
      </c>
      <c r="LN9" s="44">
        <v>-3.0792844718124899</v>
      </c>
      <c r="LO9" s="44">
        <v>5.9987213068916496</v>
      </c>
      <c r="LP9" s="44">
        <v>0.14498900430737599</v>
      </c>
      <c r="LQ9" s="44">
        <v>0.78042074997732402</v>
      </c>
      <c r="LR9" s="44">
        <v>-1.90687158181714</v>
      </c>
      <c r="LS9" s="44">
        <v>3.57223606640129</v>
      </c>
      <c r="LT9" s="44">
        <v>-0.27967986859455601</v>
      </c>
      <c r="LU9" s="44">
        <v>0.822927527284946</v>
      </c>
      <c r="LV9" s="44">
        <v>-0.56642333594820105</v>
      </c>
      <c r="LW9" s="44">
        <v>5.9373430737834703</v>
      </c>
      <c r="LX9" s="44">
        <v>-1.60550017515222</v>
      </c>
      <c r="LY9" s="44">
        <v>-5.5072622759084297E-2</v>
      </c>
      <c r="LZ9" s="44">
        <v>-1.8319186666373599</v>
      </c>
      <c r="MA9" s="44">
        <v>-38.050085623877997</v>
      </c>
      <c r="MB9" s="44">
        <v>45.392950784548397</v>
      </c>
      <c r="MC9" s="44">
        <v>10.622812809121999</v>
      </c>
      <c r="MD9" s="44">
        <v>5.0711773128794997</v>
      </c>
      <c r="ME9" s="44">
        <v>-13.122821276312401</v>
      </c>
      <c r="MF9" s="44">
        <v>3.6915838094835198</v>
      </c>
      <c r="MG9" s="44">
        <v>15.121918382834799</v>
      </c>
      <c r="MH9" s="44">
        <v>2.80112285229619</v>
      </c>
      <c r="MI9" s="44">
        <v>-15.435278381160099</v>
      </c>
      <c r="MJ9" s="44">
        <v>8.3181789935298003</v>
      </c>
      <c r="MK9" s="44">
        <v>4.9460308048600696</v>
      </c>
      <c r="ML9" s="44">
        <v>0.41722195710924798</v>
      </c>
      <c r="MM9" s="44">
        <v>-15.426087233327801</v>
      </c>
      <c r="MN9" s="44">
        <v>5.3556859382242097</v>
      </c>
      <c r="MO9" s="44">
        <v>5.5324004398752598</v>
      </c>
      <c r="MP9" s="44">
        <v>7.0848881955345497</v>
      </c>
      <c r="MQ9" s="44">
        <v>-10.591326661635</v>
      </c>
      <c r="MR9" s="44">
        <v>2.2716744800839899</v>
      </c>
      <c r="MS9" s="44">
        <v>2.9486587147273902</v>
      </c>
      <c r="MT9" s="44">
        <v>2.7295472055383798</v>
      </c>
      <c r="MU9" s="44">
        <v>-10.692795407137201</v>
      </c>
      <c r="MV9" s="44">
        <v>2.9159404695206201</v>
      </c>
      <c r="MW9" s="44">
        <v>3.96712799513202</v>
      </c>
      <c r="MX9" s="52"/>
      <c r="MY9" s="51" t="s">
        <v>685</v>
      </c>
    </row>
    <row r="10" spans="1:363" s="6" customFormat="1" ht="18" customHeight="1">
      <c r="A10" s="383"/>
      <c r="C10" s="23">
        <v>1.3</v>
      </c>
      <c r="D10" s="24">
        <v>0.60298532994278597</v>
      </c>
      <c r="E10" s="28">
        <v>14</v>
      </c>
      <c r="F10" s="26"/>
      <c r="G10" s="26" t="s">
        <v>686</v>
      </c>
      <c r="H10" s="44">
        <v>6.2812837601130598</v>
      </c>
      <c r="I10" s="44">
        <v>8.8871822775009797</v>
      </c>
      <c r="J10" s="44">
        <v>12.647072149042501</v>
      </c>
      <c r="K10" s="44">
        <v>6.45814889348215</v>
      </c>
      <c r="L10" s="44">
        <v>7.0690959627366796</v>
      </c>
      <c r="M10" s="44">
        <v>15.927762117497601</v>
      </c>
      <c r="N10" s="44">
        <v>6.9177194250883396</v>
      </c>
      <c r="O10" s="44">
        <v>10.4365947791258</v>
      </c>
      <c r="P10" s="44">
        <v>7.1243833820926001</v>
      </c>
      <c r="Q10" s="44">
        <v>4.6638441797080903</v>
      </c>
      <c r="R10" s="44">
        <v>7.3781161771081498</v>
      </c>
      <c r="S10" s="44">
        <v>7.2798244447635803</v>
      </c>
      <c r="T10" s="44">
        <v>8.1270928694936906</v>
      </c>
      <c r="U10" s="44">
        <v>9.7837781514370796</v>
      </c>
      <c r="V10" s="44">
        <v>10.110187580082799</v>
      </c>
      <c r="W10" s="44">
        <v>8.2430922710932197</v>
      </c>
      <c r="X10" s="44">
        <v>9.1791348706357798</v>
      </c>
      <c r="Y10" s="44">
        <v>13.812934331293301</v>
      </c>
      <c r="Z10" s="44">
        <v>14.616353103971599</v>
      </c>
      <c r="AA10" s="44">
        <v>13.5889174750058</v>
      </c>
      <c r="AB10" s="44">
        <v>13.2697777786213</v>
      </c>
      <c r="AC10" s="44">
        <v>13.9485132446723</v>
      </c>
      <c r="AD10" s="44">
        <v>12.8841510369778</v>
      </c>
      <c r="AE10" s="44">
        <v>12.286658226686001</v>
      </c>
      <c r="AF10" s="44">
        <v>12.627953081488901</v>
      </c>
      <c r="AG10" s="44">
        <v>10.2380768159074</v>
      </c>
      <c r="AH10" s="44">
        <v>3.8457195278334799</v>
      </c>
      <c r="AI10" s="44">
        <v>4.9402267456397198</v>
      </c>
      <c r="AJ10" s="44">
        <v>2.1332693769751798</v>
      </c>
      <c r="AK10" s="44">
        <v>8.1863504633996609</v>
      </c>
      <c r="AL10" s="44">
        <v>5.2811433328818502</v>
      </c>
      <c r="AM10" s="44">
        <v>3.7787700865060301</v>
      </c>
      <c r="AN10" s="44">
        <v>1.60770626118214</v>
      </c>
      <c r="AO10" s="44">
        <v>2.1359971747987001</v>
      </c>
      <c r="AP10" s="44">
        <v>7.8694988516845301</v>
      </c>
      <c r="AQ10" s="44">
        <v>6.1497325386286699</v>
      </c>
      <c r="AR10" s="44">
        <v>7.6437191129808904</v>
      </c>
      <c r="AS10" s="44">
        <v>4.56939125790778</v>
      </c>
      <c r="AT10" s="44">
        <v>5.4587456946964998</v>
      </c>
      <c r="AU10" s="44">
        <v>5.0697296064124897</v>
      </c>
      <c r="AV10" s="44">
        <v>5.6735564963131102</v>
      </c>
      <c r="AW10" s="44">
        <v>5.3419440081673901</v>
      </c>
      <c r="AX10" s="44">
        <v>5.8266345491922102</v>
      </c>
      <c r="AY10" s="44">
        <v>6.9035975442661499</v>
      </c>
      <c r="AZ10" s="44">
        <v>4.6413535102840102</v>
      </c>
      <c r="BA10" s="44">
        <v>8.0261613461368899</v>
      </c>
      <c r="BB10" s="44">
        <v>8.3014977849445302</v>
      </c>
      <c r="BC10" s="44">
        <v>5.2543981385273097</v>
      </c>
      <c r="BD10" s="44">
        <v>3.7733865049703201</v>
      </c>
      <c r="BE10" s="44">
        <v>7.1136666352643401</v>
      </c>
      <c r="BF10" s="44">
        <v>-0.67761533981892796</v>
      </c>
      <c r="BG10" s="44">
        <v>-80.347664786604099</v>
      </c>
      <c r="BH10" s="44">
        <v>-50.863582941488502</v>
      </c>
      <c r="BI10" s="44">
        <v>-2.5052242755132599</v>
      </c>
      <c r="BJ10" s="44">
        <v>-5.8994464656622698</v>
      </c>
      <c r="BK10" s="44">
        <v>-7.1212434738804404</v>
      </c>
      <c r="BL10" s="44">
        <v>0.93649927188583604</v>
      </c>
      <c r="BM10" s="44">
        <v>-0.25204361873072401</v>
      </c>
      <c r="BN10" s="44">
        <v>-3.1946704888114499</v>
      </c>
      <c r="BO10" s="44">
        <v>0.61104508506602395</v>
      </c>
      <c r="BP10" s="44">
        <v>-2.8181688459092098</v>
      </c>
      <c r="BQ10" s="44">
        <v>-2.5748829278168901</v>
      </c>
      <c r="BR10" s="44">
        <v>4.5231522723897797</v>
      </c>
      <c r="BS10" s="44">
        <v>309.65647771968401</v>
      </c>
      <c r="BT10" s="44">
        <v>29.0377106385112</v>
      </c>
      <c r="BU10" s="44">
        <v>-31.0481927801392</v>
      </c>
      <c r="BV10" s="44">
        <v>-20.103492711398701</v>
      </c>
      <c r="BW10" s="44">
        <v>-6.02205301651908</v>
      </c>
      <c r="BX10" s="44">
        <v>-7.1154980691666596</v>
      </c>
      <c r="BY10" s="44">
        <v>-0.20484475396221999</v>
      </c>
      <c r="BZ10" s="44">
        <v>2.4407745388495399</v>
      </c>
      <c r="CA10" s="44">
        <v>2.0326222072732101</v>
      </c>
      <c r="CB10" s="44">
        <v>2.9253797612184198</v>
      </c>
      <c r="CC10" s="44">
        <v>3.5022231841086202</v>
      </c>
      <c r="CD10" s="44">
        <v>6.5780002009378196</v>
      </c>
      <c r="CE10" s="44">
        <v>6.8716749209178998</v>
      </c>
      <c r="CF10" s="44">
        <v>5.3322841528304004</v>
      </c>
      <c r="CG10" s="44">
        <v>6.8114045869718796</v>
      </c>
      <c r="CH10" s="44">
        <v>9.7881517339144999</v>
      </c>
      <c r="CI10" s="44">
        <v>2.5046599388464599</v>
      </c>
      <c r="CJ10" s="44">
        <v>0.37867123280315701</v>
      </c>
      <c r="CK10" s="44">
        <v>-8.0835869674196292</v>
      </c>
      <c r="CL10" s="44">
        <v>0.266610909628341</v>
      </c>
      <c r="CM10" s="44">
        <v>-2.84322586138954</v>
      </c>
      <c r="CN10" s="44">
        <v>-1.5034893891019201</v>
      </c>
      <c r="CO10" s="44">
        <v>5.4947132944262602</v>
      </c>
      <c r="CP10" s="44">
        <v>4.0242685621143197</v>
      </c>
      <c r="CQ10" s="44">
        <v>5.4231674810927002</v>
      </c>
      <c r="CR10" s="44">
        <v>10.234736006587401</v>
      </c>
      <c r="CS10" s="44">
        <v>13.1096279811901</v>
      </c>
      <c r="CT10" s="44">
        <v>8.1653848511559595</v>
      </c>
      <c r="CU10" s="44">
        <v>3.9479740648445301</v>
      </c>
      <c r="CV10" s="44">
        <v>4.7485185943840102</v>
      </c>
      <c r="CW10" s="44">
        <v>6.2068681310809399</v>
      </c>
      <c r="CX10" s="44">
        <v>3.3383303050953801</v>
      </c>
      <c r="CY10" s="44">
        <v>-2.2038657770610799</v>
      </c>
      <c r="CZ10" s="44">
        <v>1.52151066710373</v>
      </c>
      <c r="DA10" s="44">
        <v>-6.6888305729683104</v>
      </c>
      <c r="DB10" s="44">
        <v>7.6680746352750999</v>
      </c>
      <c r="DC10" s="44">
        <v>4.2829305527225001</v>
      </c>
      <c r="DD10" s="44">
        <v>2.0636264725555802</v>
      </c>
      <c r="DE10" s="44">
        <v>-1.07861571675704</v>
      </c>
      <c r="DF10" s="44">
        <v>8.2612898795989995</v>
      </c>
      <c r="DG10" s="44">
        <v>4.6411234311982197</v>
      </c>
      <c r="DH10" s="44">
        <v>2.5773903541040699</v>
      </c>
      <c r="DI10" s="44">
        <v>1.61223297854977</v>
      </c>
      <c r="DJ10" s="44">
        <v>-3.6541590588530402</v>
      </c>
      <c r="DK10" s="44">
        <v>-1.9054343785319201</v>
      </c>
      <c r="DL10" s="44">
        <v>0.83313271944763301</v>
      </c>
      <c r="DM10" s="44">
        <v>5.0636791422784002</v>
      </c>
      <c r="DN10" s="44">
        <v>3.3584094392291202</v>
      </c>
      <c r="DO10" s="44">
        <v>3.09182089231457</v>
      </c>
      <c r="DP10" s="44">
        <v>-1.15248747059682</v>
      </c>
      <c r="DQ10" s="44">
        <v>-3.0307524391117702</v>
      </c>
      <c r="DR10" s="44">
        <v>-2.3814079288206602</v>
      </c>
      <c r="DS10" s="44">
        <v>-0.30920161128645401</v>
      </c>
      <c r="DT10" s="44">
        <v>2.08518901209067</v>
      </c>
      <c r="DU10" s="44">
        <v>1.8294767537230301</v>
      </c>
      <c r="DV10" s="44">
        <v>2.3117190902017302</v>
      </c>
      <c r="DW10" s="44">
        <v>2.94668524570287</v>
      </c>
      <c r="DX10" s="44">
        <v>9.2822337477088706</v>
      </c>
      <c r="DY10" s="44">
        <v>9.4810750134886899</v>
      </c>
      <c r="DZ10" s="44">
        <v>8.1131446000322605</v>
      </c>
      <c r="EA10" s="44">
        <v>6.4347189775987097</v>
      </c>
      <c r="EB10" s="44">
        <v>9.3508595807061994</v>
      </c>
      <c r="EC10" s="44">
        <v>10.326127070974399</v>
      </c>
      <c r="ED10" s="44">
        <v>13.7974420180681</v>
      </c>
      <c r="EE10" s="44">
        <v>13.032079601214299</v>
      </c>
      <c r="EF10" s="44">
        <v>8.7592610242634095</v>
      </c>
      <c r="EG10" s="44">
        <v>4.9692074895925797</v>
      </c>
      <c r="EH10" s="44">
        <v>3.4771307433962999</v>
      </c>
      <c r="EI10" s="44">
        <v>5.3827268621901299</v>
      </c>
      <c r="EJ10" s="44">
        <v>5.9099814833862601</v>
      </c>
      <c r="EK10" s="44">
        <v>5.3730814066577501</v>
      </c>
      <c r="EL10" s="44">
        <v>5.7602155607532</v>
      </c>
      <c r="EM10" s="44">
        <v>7.1764793585494404</v>
      </c>
      <c r="EN10" s="44">
        <v>3.3460648559330202</v>
      </c>
      <c r="EO10" s="44">
        <v>-44.070236920472396</v>
      </c>
      <c r="EP10" s="44">
        <v>-3.9217054959173501</v>
      </c>
      <c r="EQ10" s="44">
        <v>-0.96791918584541703</v>
      </c>
      <c r="ER10" s="44">
        <v>-0.36609527507627598</v>
      </c>
      <c r="ES10" s="44">
        <v>25.242791052569199</v>
      </c>
      <c r="ET10" s="44">
        <v>-10.8735234332899</v>
      </c>
      <c r="EU10" s="44">
        <v>1.4368669904851701</v>
      </c>
      <c r="EV10" s="44">
        <v>4.3501937893173297</v>
      </c>
      <c r="EW10" s="44">
        <v>6.3597203447189203</v>
      </c>
      <c r="EX10" s="44">
        <v>3.7583960078687801</v>
      </c>
      <c r="EY10" s="44">
        <v>-3.4820587308469602</v>
      </c>
      <c r="EZ10" s="44">
        <v>2.6604511670519702</v>
      </c>
      <c r="FA10" s="44">
        <v>9.4085633828330693</v>
      </c>
      <c r="FB10" s="44">
        <v>5.5078010750291098</v>
      </c>
      <c r="FC10" s="44">
        <v>2.3133176306175298</v>
      </c>
      <c r="FD10" s="44">
        <v>0.96364613102055297</v>
      </c>
      <c r="FE10" s="44">
        <v>1.80003219017482</v>
      </c>
      <c r="FF10" s="44">
        <v>4.99849742772565</v>
      </c>
      <c r="FG10" s="44">
        <v>-1.4044333535823801</v>
      </c>
      <c r="FH10" s="44">
        <v>3.0697771322276401</v>
      </c>
      <c r="FI10" s="44">
        <v>-0.23588761127838601</v>
      </c>
      <c r="FJ10" s="44">
        <v>-0.109670102667721</v>
      </c>
      <c r="FK10" s="44">
        <v>2.3610712220887198</v>
      </c>
      <c r="FL10" s="44">
        <v>8.2578614239573511</v>
      </c>
      <c r="FM10" s="44">
        <v>11.654686310451481</v>
      </c>
      <c r="FN10" s="44">
        <v>5.6032668260654503</v>
      </c>
      <c r="FO10" s="44">
        <v>6.0947998800434249</v>
      </c>
      <c r="FP10" s="44">
        <v>-11.360753653034763</v>
      </c>
      <c r="FQ10" s="44">
        <v>1.5839450062737228</v>
      </c>
      <c r="FR10" s="44">
        <v>2.1400520114084998</v>
      </c>
      <c r="FS10" s="44">
        <v>4.5556425728312036</v>
      </c>
      <c r="FT10" s="44">
        <v>1.3620875921215259</v>
      </c>
      <c r="FU10" s="44">
        <v>1.4237697830282485</v>
      </c>
      <c r="FV10" s="44">
        <v>8.2578614239573493</v>
      </c>
      <c r="FW10" s="44">
        <v>11.654686310451501</v>
      </c>
      <c r="FX10" s="44">
        <v>5.6032668260654503</v>
      </c>
      <c r="FY10" s="44">
        <v>6.0947998800434204</v>
      </c>
      <c r="FZ10" s="44">
        <v>-11.3607536530348</v>
      </c>
      <c r="GA10" s="44">
        <v>1.5839450062737199</v>
      </c>
      <c r="GB10" s="44">
        <v>2.1400520114085002</v>
      </c>
      <c r="GC10" s="44">
        <v>4.5556425728312</v>
      </c>
      <c r="GD10" s="44">
        <v>1.3620875921215301</v>
      </c>
      <c r="GE10" s="44">
        <v>1.4237697830282501</v>
      </c>
      <c r="GF10" s="44">
        <v>-5.9530299705717598</v>
      </c>
      <c r="GG10" s="44">
        <v>6.5714484294463897</v>
      </c>
      <c r="GH10" s="44">
        <v>5.1468504171271396</v>
      </c>
      <c r="GI10" s="44">
        <v>13.3182461813992</v>
      </c>
      <c r="GJ10" s="44">
        <v>-21.205700796226601</v>
      </c>
      <c r="GK10" s="44">
        <v>-0.27410246915012199</v>
      </c>
      <c r="GL10" s="44">
        <v>2.5791700015361099E-2</v>
      </c>
      <c r="GM10" s="44">
        <v>14.1158476538264</v>
      </c>
      <c r="GN10" s="44">
        <v>11.430243576601599</v>
      </c>
      <c r="GO10" s="44">
        <v>-2.3608980923310798</v>
      </c>
      <c r="GP10" s="44">
        <v>2.9808829368581198</v>
      </c>
      <c r="GQ10" s="44">
        <v>-11.4413828421905</v>
      </c>
      <c r="GR10" s="44">
        <v>-3.64710317806448</v>
      </c>
      <c r="GS10" s="44">
        <v>10.251375682262999</v>
      </c>
      <c r="GT10" s="44">
        <v>-0.63000445695678298</v>
      </c>
      <c r="GU10" s="44">
        <v>13.968562302026699</v>
      </c>
      <c r="GV10" s="44">
        <v>-14.6864303637247</v>
      </c>
      <c r="GW10" s="44">
        <v>-8.0249170961165799</v>
      </c>
      <c r="GX10" s="44">
        <v>3.3178399692256302</v>
      </c>
      <c r="GY10" s="44">
        <v>10.693288202975401</v>
      </c>
      <c r="GZ10" s="44">
        <v>8.8708031019381792</v>
      </c>
      <c r="HA10" s="44">
        <v>0.17119961759286201</v>
      </c>
      <c r="HB10" s="44">
        <v>2.88661634192604</v>
      </c>
      <c r="HC10" s="44">
        <v>-10.7419696911725</v>
      </c>
      <c r="HD10" s="44">
        <v>-2.1708179862469699</v>
      </c>
      <c r="HE10" s="44">
        <v>10.5791753731628</v>
      </c>
      <c r="HF10" s="44">
        <v>-2.3149825376434401</v>
      </c>
      <c r="HG10" s="44">
        <v>14.954116456892701</v>
      </c>
      <c r="HH10" s="44">
        <v>-11.065537292573801</v>
      </c>
      <c r="HI10" s="44">
        <v>-7.3756542626979096</v>
      </c>
      <c r="HJ10" s="44">
        <v>2.3916856551385401</v>
      </c>
      <c r="HK10" s="44">
        <v>10.3822840735745</v>
      </c>
      <c r="HL10" s="44">
        <v>9.5231790201390805</v>
      </c>
      <c r="HM10" s="44">
        <v>-0.76447243407710597</v>
      </c>
      <c r="HN10" s="44">
        <v>2.3420402169799401</v>
      </c>
      <c r="HO10" s="44">
        <v>-10.470670260097201</v>
      </c>
      <c r="HP10" s="44">
        <v>-4.2466760106467403</v>
      </c>
      <c r="HQ10" s="44">
        <v>4.1670388589684997</v>
      </c>
      <c r="HR10" s="44">
        <v>-1.2854075376318099</v>
      </c>
      <c r="HS10" s="44">
        <v>11.8793060219095</v>
      </c>
      <c r="HT10" s="44">
        <v>-5.7947032398747798</v>
      </c>
      <c r="HU10" s="44">
        <v>-9.8629635077453504</v>
      </c>
      <c r="HV10" s="44">
        <v>0.93054528080564602</v>
      </c>
      <c r="HW10" s="44">
        <v>8.0730739749290397</v>
      </c>
      <c r="HX10" s="44">
        <v>10.0926250044625</v>
      </c>
      <c r="HY10" s="44">
        <v>4.8062086131947801</v>
      </c>
      <c r="HZ10" s="44">
        <v>0.71039832517357104</v>
      </c>
      <c r="IA10" s="44">
        <v>-9.2106047522214105</v>
      </c>
      <c r="IB10" s="44">
        <v>-6.9814116141921101</v>
      </c>
      <c r="IC10" s="44">
        <v>5.0529713202934099</v>
      </c>
      <c r="ID10" s="44">
        <v>-1.64954580196725</v>
      </c>
      <c r="IE10" s="44">
        <v>12.5222669741506</v>
      </c>
      <c r="IF10" s="44">
        <v>-6.0903273665806896</v>
      </c>
      <c r="IG10" s="44">
        <v>-9.4482325153078399</v>
      </c>
      <c r="IH10" s="44">
        <v>1.9576823791656499</v>
      </c>
      <c r="II10" s="44">
        <v>5.7860820265742898</v>
      </c>
      <c r="IJ10" s="44">
        <v>13.653763763510501</v>
      </c>
      <c r="IK10" s="44">
        <v>5.0733380555899901</v>
      </c>
      <c r="IL10" s="44">
        <v>-2.1231231440912399</v>
      </c>
      <c r="IM10" s="44">
        <v>-10.488082491333</v>
      </c>
      <c r="IN10" s="44">
        <v>-3.9873092436558202</v>
      </c>
      <c r="IO10" s="44">
        <v>-2.5884188737686298</v>
      </c>
      <c r="IP10" s="44">
        <v>-80.539974942180805</v>
      </c>
      <c r="IQ10" s="44">
        <v>181.33761094418301</v>
      </c>
      <c r="IR10" s="44">
        <v>86.332317654593993</v>
      </c>
      <c r="IS10" s="44">
        <v>-12.6007380343965</v>
      </c>
      <c r="IT10" s="44">
        <v>0.63386879234899096</v>
      </c>
      <c r="IU10" s="44">
        <v>14.963606219772901</v>
      </c>
      <c r="IV10" s="44">
        <v>12.3154731165457</v>
      </c>
      <c r="IW10" s="44">
        <v>1.9736091076642499</v>
      </c>
      <c r="IX10" s="44">
        <v>1.7247182552810001</v>
      </c>
      <c r="IY10" s="44">
        <v>-13.5389951843629</v>
      </c>
      <c r="IZ10" s="44">
        <v>-3.7469501627270301</v>
      </c>
      <c r="JA10" s="44">
        <v>4.5086301472706802</v>
      </c>
      <c r="JB10" s="44">
        <v>-23.730531004767599</v>
      </c>
      <c r="JC10" s="44">
        <v>-11.3814544448952</v>
      </c>
      <c r="JD10" s="44">
        <v>-0.43259460994370602</v>
      </c>
      <c r="JE10" s="44">
        <v>1.2721210973839701</v>
      </c>
      <c r="JF10" s="44">
        <v>18.370185469411901</v>
      </c>
      <c r="JG10" s="44">
        <v>13.625990422764399</v>
      </c>
      <c r="JH10" s="44">
        <v>20.671800388662501</v>
      </c>
      <c r="JI10" s="44">
        <v>4.6769802978562804</v>
      </c>
      <c r="JJ10" s="44">
        <v>1.3194188896549299</v>
      </c>
      <c r="JK10" s="44">
        <v>-12.7824850261309</v>
      </c>
      <c r="JL10" s="44">
        <v>-3.2075016918001999</v>
      </c>
      <c r="JM10" s="44">
        <v>7.61431457392783</v>
      </c>
      <c r="JN10" s="44">
        <v>-23.520371169642399</v>
      </c>
      <c r="JO10" s="44">
        <v>-12.6579252310957</v>
      </c>
      <c r="JP10" s="44">
        <v>0.96557296110408697</v>
      </c>
      <c r="JQ10" s="44">
        <v>4.0944929097123204</v>
      </c>
      <c r="JR10" s="44">
        <v>10.5173501585792</v>
      </c>
      <c r="JS10" s="44">
        <v>11.2693407592671</v>
      </c>
      <c r="JT10" s="44">
        <v>10.4987634293837</v>
      </c>
      <c r="JU10" s="44">
        <v>14.1864190348654</v>
      </c>
      <c r="JV10" s="44">
        <v>-1.8230714331226601</v>
      </c>
      <c r="JW10" s="44">
        <v>-11.5798052658284</v>
      </c>
      <c r="JX10" s="44">
        <v>3.6696304746553601</v>
      </c>
      <c r="JY10" s="44">
        <v>6.1143256451465398</v>
      </c>
      <c r="JZ10" s="44">
        <v>-22.4918874170191</v>
      </c>
      <c r="KA10" s="44">
        <v>-8.6715872377430703</v>
      </c>
      <c r="KB10" s="44">
        <v>3.5987276810436799</v>
      </c>
      <c r="KC10" s="44">
        <v>-0.45568102887421003</v>
      </c>
      <c r="KD10" s="44">
        <v>6.2082353223056499</v>
      </c>
      <c r="KE10" s="44">
        <v>12.1262700342401</v>
      </c>
      <c r="KF10" s="44">
        <v>12.0371701067786</v>
      </c>
      <c r="KG10" s="44">
        <v>11.1023617796314</v>
      </c>
      <c r="KH10" s="44">
        <v>-7.0884534772785903</v>
      </c>
      <c r="KI10" s="44">
        <v>-8.2115891981028408</v>
      </c>
      <c r="KJ10" s="44">
        <v>-4.7144354916216296</v>
      </c>
      <c r="KK10" s="44">
        <v>22.441131148483201</v>
      </c>
      <c r="KL10" s="44">
        <v>-24.928785536994798</v>
      </c>
      <c r="KM10" s="44">
        <v>-10.615198891195501</v>
      </c>
      <c r="KN10" s="44">
        <v>0.40922419063009802</v>
      </c>
      <c r="KO10" s="44">
        <v>8.9430404768999505</v>
      </c>
      <c r="KP10" s="44">
        <v>2.6567212909721101</v>
      </c>
      <c r="KQ10" s="44">
        <v>9.9149148356981307</v>
      </c>
      <c r="KR10" s="44">
        <v>10.9830050447556</v>
      </c>
      <c r="KS10" s="44">
        <v>5.3441122435109101</v>
      </c>
      <c r="KT10" s="44">
        <v>-5.40206293977384</v>
      </c>
      <c r="KU10" s="44">
        <v>-5.6490749527378101</v>
      </c>
      <c r="KV10" s="44">
        <v>-0.71664237336236203</v>
      </c>
      <c r="KW10" s="44">
        <v>20.453811143519001</v>
      </c>
      <c r="KX10" s="44">
        <v>-25.122413961497301</v>
      </c>
      <c r="KY10" s="44">
        <v>-14.2951868434847</v>
      </c>
      <c r="KZ10" s="44">
        <v>-1.49871586255964</v>
      </c>
      <c r="LA10" s="44">
        <v>9.6725662497350697</v>
      </c>
      <c r="LB10" s="44">
        <v>4.8358748915627796</v>
      </c>
      <c r="LC10" s="44">
        <v>12.554870034228101</v>
      </c>
      <c r="LD10" s="44">
        <v>10.705004728205701</v>
      </c>
      <c r="LE10" s="44">
        <v>5.8429991320829702</v>
      </c>
      <c r="LF10" s="44">
        <v>-4.8149699953134499</v>
      </c>
      <c r="LG10" s="44">
        <v>8.3697618672228504</v>
      </c>
      <c r="LH10" s="44">
        <v>-7.5535062083397104</v>
      </c>
      <c r="LI10" s="44">
        <v>20.721894475097798</v>
      </c>
      <c r="LJ10" s="44">
        <v>-9.6423436448754707</v>
      </c>
      <c r="LK10" s="44">
        <v>8.5669428717005207</v>
      </c>
      <c r="LL10" s="44">
        <v>-8.7085950715011506</v>
      </c>
      <c r="LM10" s="44">
        <v>18.847721620119501</v>
      </c>
      <c r="LN10" s="44">
        <v>-7.1666887737025498</v>
      </c>
      <c r="LO10" s="44">
        <v>9.5352188441671508</v>
      </c>
      <c r="LP10" s="44">
        <v>-5.8361909829789802</v>
      </c>
      <c r="LQ10" s="44">
        <v>18.048392761371399</v>
      </c>
      <c r="LR10" s="44">
        <v>-10.675957099712599</v>
      </c>
      <c r="LS10" s="44">
        <v>5.7181246542878803</v>
      </c>
      <c r="LT10" s="44">
        <v>-7.1746752216209897</v>
      </c>
      <c r="LU10" s="44">
        <v>20.2223277889454</v>
      </c>
      <c r="LV10" s="44">
        <v>-10.229047859409</v>
      </c>
      <c r="LW10" s="44">
        <v>5.1821971765988497</v>
      </c>
      <c r="LX10" s="44">
        <v>-6.8336407457663002</v>
      </c>
      <c r="LY10" s="44">
        <v>21.8322576631566</v>
      </c>
      <c r="LZ10" s="44">
        <v>-13.437400653333601</v>
      </c>
      <c r="MA10" s="44">
        <v>-43.076542135666998</v>
      </c>
      <c r="MB10" s="44">
        <v>60.044749153924599</v>
      </c>
      <c r="MC10" s="44">
        <v>25.577811814258801</v>
      </c>
      <c r="MD10" s="44">
        <v>-12.911354531340899</v>
      </c>
      <c r="ME10" s="44">
        <v>-28.445515018453499</v>
      </c>
      <c r="MF10" s="44">
        <v>13.892579885935501</v>
      </c>
      <c r="MG10" s="44">
        <v>42.922959424125096</v>
      </c>
      <c r="MH10" s="44">
        <v>-10.4101171386123</v>
      </c>
      <c r="MI10" s="44">
        <v>-27.067552673517</v>
      </c>
      <c r="MJ10" s="44">
        <v>11.1070184075516</v>
      </c>
      <c r="MK10" s="44">
        <v>32.9495282739828</v>
      </c>
      <c r="ML10" s="44">
        <v>-4.7085166383169499</v>
      </c>
      <c r="MM10" s="44">
        <v>-22.273531868662001</v>
      </c>
      <c r="MN10" s="44">
        <v>7.1457007909392898</v>
      </c>
      <c r="MO10" s="44">
        <v>28.9241854776567</v>
      </c>
      <c r="MP10" s="44">
        <v>-5.9655592426034501</v>
      </c>
      <c r="MQ10" s="44">
        <v>-21.629643331911002</v>
      </c>
      <c r="MR10" s="44">
        <v>10.512122116746299</v>
      </c>
      <c r="MS10" s="44">
        <v>21.062238346287799</v>
      </c>
      <c r="MT10" s="44">
        <v>-1.6983300438216999</v>
      </c>
      <c r="MU10" s="44">
        <v>-24.143145661903802</v>
      </c>
      <c r="MV10" s="44">
        <v>10.6519375713308</v>
      </c>
      <c r="MW10" s="44">
        <v>24.0566570798842</v>
      </c>
      <c r="MX10" s="52"/>
      <c r="MY10" s="51" t="s">
        <v>687</v>
      </c>
    </row>
    <row r="11" spans="1:363" s="7" customFormat="1" ht="45" customHeight="1">
      <c r="A11" s="383"/>
      <c r="B11" s="22"/>
      <c r="C11" s="23">
        <v>1.4</v>
      </c>
      <c r="D11" s="24">
        <v>1.4395171783940699</v>
      </c>
      <c r="E11" s="25">
        <v>16</v>
      </c>
      <c r="F11" s="26"/>
      <c r="G11" s="26" t="s">
        <v>693</v>
      </c>
      <c r="H11" s="44">
        <v>8.3030829708799008</v>
      </c>
      <c r="I11" s="44">
        <v>5.5831825213553303</v>
      </c>
      <c r="J11" s="44">
        <v>-3.6400866780043399</v>
      </c>
      <c r="K11" s="44">
        <v>-3.5441611437115599</v>
      </c>
      <c r="L11" s="44">
        <v>6.4666340744336104</v>
      </c>
      <c r="M11" s="44">
        <v>10.180686626852401</v>
      </c>
      <c r="N11" s="44">
        <v>4.7490173456827396</v>
      </c>
      <c r="O11" s="44">
        <v>5.6679377131299704</v>
      </c>
      <c r="P11" s="44">
        <v>-1.5005076784151601</v>
      </c>
      <c r="Q11" s="44">
        <v>-0.30952975892365903</v>
      </c>
      <c r="R11" s="44">
        <v>3.7477702571032698</v>
      </c>
      <c r="S11" s="44">
        <v>5.5533370139724703</v>
      </c>
      <c r="T11" s="44">
        <v>3.6366354455160201</v>
      </c>
      <c r="U11" s="44">
        <v>7.1070222223834199</v>
      </c>
      <c r="V11" s="44">
        <v>7.8892381210150697</v>
      </c>
      <c r="W11" s="44">
        <v>5.8215712500600896</v>
      </c>
      <c r="X11" s="44">
        <v>7.3349750819127504</v>
      </c>
      <c r="Y11" s="44">
        <v>-1.06860676724209</v>
      </c>
      <c r="Z11" s="44">
        <v>1.8143440318469</v>
      </c>
      <c r="AA11" s="44">
        <v>0.75359920409796599</v>
      </c>
      <c r="AB11" s="44">
        <v>2.5193708641059702</v>
      </c>
      <c r="AC11" s="44">
        <v>1.3852560596314201</v>
      </c>
      <c r="AD11" s="44">
        <v>2.7385960742120101</v>
      </c>
      <c r="AE11" s="44">
        <v>2.3502595720575199</v>
      </c>
      <c r="AF11" s="44">
        <v>7.4788953971812804</v>
      </c>
      <c r="AG11" s="44">
        <v>7.2714008244060402</v>
      </c>
      <c r="AH11" s="44">
        <v>3.2692742850286098</v>
      </c>
      <c r="AI11" s="44">
        <v>3.5752074631033399</v>
      </c>
      <c r="AJ11" s="44">
        <v>3.2271121781720602</v>
      </c>
      <c r="AK11" s="44">
        <v>4.6557319684792402</v>
      </c>
      <c r="AL11" s="44">
        <v>4.9881044098975202</v>
      </c>
      <c r="AM11" s="44">
        <v>7.6502951449109098</v>
      </c>
      <c r="AN11" s="44">
        <v>8.3309775350057897</v>
      </c>
      <c r="AO11" s="44">
        <v>8.5449661605112492</v>
      </c>
      <c r="AP11" s="44">
        <v>3.65855405599424</v>
      </c>
      <c r="AQ11" s="44">
        <v>5.4579928738127403</v>
      </c>
      <c r="AR11" s="44">
        <v>6.2185467057246298</v>
      </c>
      <c r="AS11" s="44">
        <v>5.4367023233751004</v>
      </c>
      <c r="AT11" s="44">
        <v>3.2843047872490598</v>
      </c>
      <c r="AU11" s="44">
        <v>3.7325993877563701</v>
      </c>
      <c r="AV11" s="44">
        <v>5.7076527924396299</v>
      </c>
      <c r="AW11" s="44">
        <v>4.2167777821416497</v>
      </c>
      <c r="AX11" s="44">
        <v>5.5732412156256297</v>
      </c>
      <c r="AY11" s="44">
        <v>5.2672677345917798</v>
      </c>
      <c r="AZ11" s="44">
        <v>6.4899239499859096</v>
      </c>
      <c r="BA11" s="44">
        <v>4.0998664441471702</v>
      </c>
      <c r="BB11" s="44">
        <v>4.3475949237439702</v>
      </c>
      <c r="BC11" s="44">
        <v>4.5145387405224504</v>
      </c>
      <c r="BD11" s="44">
        <v>2.5329236720241499</v>
      </c>
      <c r="BE11" s="44">
        <v>6.7726674215713798</v>
      </c>
      <c r="BF11" s="44">
        <v>-2.4653838738837401</v>
      </c>
      <c r="BG11" s="44">
        <v>-79.234118583147094</v>
      </c>
      <c r="BH11" s="44">
        <v>-51.121947808779503</v>
      </c>
      <c r="BI11" s="44">
        <v>5.4323403277538604</v>
      </c>
      <c r="BJ11" s="44">
        <v>-10.438611853146501</v>
      </c>
      <c r="BK11" s="44">
        <v>-12.4961374226571</v>
      </c>
      <c r="BL11" s="44">
        <v>-2.6486842054169002</v>
      </c>
      <c r="BM11" s="44">
        <v>-4.5436034536748098</v>
      </c>
      <c r="BN11" s="44">
        <v>-6.0620155573232602E-2</v>
      </c>
      <c r="BO11" s="44">
        <v>0.69499544325302098</v>
      </c>
      <c r="BP11" s="44">
        <v>-2.8019965357883501</v>
      </c>
      <c r="BQ11" s="44">
        <v>-4.0626928961467303</v>
      </c>
      <c r="BR11" s="44">
        <v>5.1565306775851196</v>
      </c>
      <c r="BS11" s="44">
        <v>349.19212891166802</v>
      </c>
      <c r="BT11" s="44">
        <v>89.515790723870893</v>
      </c>
      <c r="BU11" s="44">
        <v>-18.005738754320301</v>
      </c>
      <c r="BV11" s="44">
        <v>-22.957179730613198</v>
      </c>
      <c r="BW11" s="44">
        <v>-2.21925894931623</v>
      </c>
      <c r="BX11" s="44">
        <v>-1.9130726542327501</v>
      </c>
      <c r="BY11" s="44">
        <v>5.1708227807216502</v>
      </c>
      <c r="BZ11" s="44">
        <v>12.4739719282964</v>
      </c>
      <c r="CA11" s="44">
        <v>8.5211417407991696</v>
      </c>
      <c r="CB11" s="44">
        <v>11.2852669011328</v>
      </c>
      <c r="CC11" s="44">
        <v>6.75948450908996</v>
      </c>
      <c r="CD11" s="44">
        <v>9.9699082509725905</v>
      </c>
      <c r="CE11" s="44">
        <v>7.8252821913465302</v>
      </c>
      <c r="CF11" s="44">
        <v>9.4840257212973107</v>
      </c>
      <c r="CG11" s="44">
        <v>17.737416574672</v>
      </c>
      <c r="CH11" s="44">
        <v>42.378922194196598</v>
      </c>
      <c r="CI11" s="44">
        <v>13.116259961845801</v>
      </c>
      <c r="CJ11" s="44">
        <v>7.3306274056909801</v>
      </c>
      <c r="CK11" s="44">
        <v>0.11102873113060201</v>
      </c>
      <c r="CL11" s="44">
        <v>-11.632013282192601</v>
      </c>
      <c r="CM11" s="44">
        <v>-12.825893630677999</v>
      </c>
      <c r="CN11" s="44">
        <v>-14.524986776424999</v>
      </c>
      <c r="CO11" s="44">
        <v>-2.4659562966092801</v>
      </c>
      <c r="CP11" s="44">
        <v>-8.7769647727318905</v>
      </c>
      <c r="CQ11" s="44">
        <v>-9.8781423077640103</v>
      </c>
      <c r="CR11" s="44">
        <v>-1.40990811787208</v>
      </c>
      <c r="CS11" s="44">
        <v>-3.8802979941546001</v>
      </c>
      <c r="CT11" s="44">
        <v>-3.3292017540432801</v>
      </c>
      <c r="CU11" s="44">
        <v>-1.1999037885133199</v>
      </c>
      <c r="CV11" s="44">
        <v>-3.8174805392315201</v>
      </c>
      <c r="CW11" s="44">
        <v>1.7133655932860099</v>
      </c>
      <c r="CX11" s="44">
        <v>-1.9002596627950501</v>
      </c>
      <c r="CY11" s="44">
        <v>-2.9980099042968198</v>
      </c>
      <c r="CZ11" s="44">
        <v>0.73231945324235403</v>
      </c>
      <c r="DA11" s="44">
        <v>-4.42477672667252</v>
      </c>
      <c r="DB11" s="44">
        <v>2.5710821836653701</v>
      </c>
      <c r="DC11" s="44">
        <v>4.6551253381438</v>
      </c>
      <c r="DD11" s="44">
        <v>1.79650208575896</v>
      </c>
      <c r="DE11" s="44">
        <v>5.1394707937960602</v>
      </c>
      <c r="DF11" s="44">
        <v>9.6593243942481504</v>
      </c>
      <c r="DG11" s="44">
        <v>4.7587725887925503</v>
      </c>
      <c r="DH11" s="44">
        <v>6.06030405723115</v>
      </c>
      <c r="DI11" s="44">
        <v>3.6625489839023002</v>
      </c>
      <c r="DJ11" s="44">
        <v>4.3838282953713001</v>
      </c>
      <c r="DK11" s="44">
        <v>6.1866257399300899</v>
      </c>
      <c r="DL11" s="44">
        <v>3.1828314851796602</v>
      </c>
      <c r="DM11" s="44">
        <v>3.6277114914320698</v>
      </c>
      <c r="DN11" s="44">
        <v>2.5321718907841402</v>
      </c>
      <c r="DO11" s="44">
        <v>3.3664580574950098</v>
      </c>
      <c r="DP11" s="44">
        <v>2.59255289558355</v>
      </c>
      <c r="DQ11" s="44">
        <v>-1.86057700541164</v>
      </c>
      <c r="DR11" s="44">
        <v>3.36347369163957</v>
      </c>
      <c r="DS11" s="44">
        <v>3.6172597201216901</v>
      </c>
      <c r="DT11" s="44">
        <v>1.90669666014162</v>
      </c>
      <c r="DU11" s="44">
        <v>2.1047903478102801</v>
      </c>
      <c r="DV11" s="44">
        <v>3.7228154107703899</v>
      </c>
      <c r="DW11" s="44">
        <v>1.4614764294697</v>
      </c>
      <c r="DX11" s="44">
        <v>3.1113931139394402</v>
      </c>
      <c r="DY11" s="44">
        <v>4.0959117958607703</v>
      </c>
      <c r="DZ11" s="44">
        <v>2.8915952526888402</v>
      </c>
      <c r="EA11" s="44">
        <v>2.9893478422771498</v>
      </c>
      <c r="EB11" s="44">
        <v>6.2038433033324596</v>
      </c>
      <c r="EC11" s="44">
        <v>3.9133958426109201</v>
      </c>
      <c r="ED11" s="44">
        <v>1.6912291686829199</v>
      </c>
      <c r="EE11" s="44">
        <v>2.1674710338344698</v>
      </c>
      <c r="EF11" s="44">
        <v>5.9622590334826704</v>
      </c>
      <c r="EG11" s="44">
        <v>3.8172919363589601</v>
      </c>
      <c r="EH11" s="44">
        <v>6.9876879573893804</v>
      </c>
      <c r="EI11" s="44">
        <v>5.8450675750218997</v>
      </c>
      <c r="EJ11" s="44">
        <v>4.9752888879028596</v>
      </c>
      <c r="EK11" s="44">
        <v>4.5439927264067101</v>
      </c>
      <c r="EL11" s="44">
        <v>5.7801307265552104</v>
      </c>
      <c r="EM11" s="44">
        <v>4.3226602045791198</v>
      </c>
      <c r="EN11" s="44">
        <v>2.2948729523023301</v>
      </c>
      <c r="EO11" s="44">
        <v>-41.744776637908103</v>
      </c>
      <c r="EP11" s="44">
        <v>-8.4778680127079404</v>
      </c>
      <c r="EQ11" s="44">
        <v>-1.2789715978343701</v>
      </c>
      <c r="ER11" s="44">
        <v>-0.735991939832914</v>
      </c>
      <c r="ES11" s="44">
        <v>55.855037517662602</v>
      </c>
      <c r="ET11" s="44">
        <v>-8.7489771969443204</v>
      </c>
      <c r="EU11" s="44">
        <v>8.7748729802541696</v>
      </c>
      <c r="EV11" s="44">
        <v>9.3270196762172795</v>
      </c>
      <c r="EW11" s="44">
        <v>11.5245843726902</v>
      </c>
      <c r="EX11" s="44">
        <v>18.780246954491801</v>
      </c>
      <c r="EY11" s="44">
        <v>-8.4317421850370895</v>
      </c>
      <c r="EZ11" s="44">
        <v>-8.6433405041680107</v>
      </c>
      <c r="FA11" s="44">
        <v>-5.0523513280872301</v>
      </c>
      <c r="FB11" s="44">
        <v>-2.8085523950203299</v>
      </c>
      <c r="FC11" s="44">
        <v>-1.04674778851033</v>
      </c>
      <c r="FD11" s="44">
        <v>-0.45759726139165502</v>
      </c>
      <c r="FE11" s="44">
        <v>3.8296016373503101</v>
      </c>
      <c r="FF11" s="44">
        <v>6.7903530254422897</v>
      </c>
      <c r="FG11" s="44">
        <v>4.7179014411387197</v>
      </c>
      <c r="FH11" s="44">
        <v>3.10791906248271</v>
      </c>
      <c r="FI11" s="44">
        <v>1.31408077220176</v>
      </c>
      <c r="FJ11" s="44">
        <v>2.9432352872767802</v>
      </c>
      <c r="FK11" s="44">
        <v>2.4265488990335502</v>
      </c>
      <c r="FL11" s="44">
        <v>3.2689646860591495</v>
      </c>
      <c r="FM11" s="44">
        <v>3.4574530654043087</v>
      </c>
      <c r="FN11" s="44">
        <v>5.6412926287023595</v>
      </c>
      <c r="FO11" s="44">
        <v>4.8958166211801739</v>
      </c>
      <c r="FP11" s="44">
        <v>-12.120025871455923</v>
      </c>
      <c r="FQ11" s="44">
        <v>9.1970621439142235</v>
      </c>
      <c r="FR11" s="44">
        <v>6.7162955409032321</v>
      </c>
      <c r="FS11" s="44">
        <v>-4.4828944171478895</v>
      </c>
      <c r="FT11" s="44">
        <v>3.677823938441648</v>
      </c>
      <c r="FU11" s="44">
        <v>2.4549776349542185</v>
      </c>
      <c r="FV11" s="44">
        <v>3.2689646860591499</v>
      </c>
      <c r="FW11" s="44">
        <v>3.4574530654043101</v>
      </c>
      <c r="FX11" s="44">
        <v>5.6412926287023604</v>
      </c>
      <c r="FY11" s="44">
        <v>4.8958166211801704</v>
      </c>
      <c r="FZ11" s="44">
        <v>-12.120025871455899</v>
      </c>
      <c r="GA11" s="44">
        <v>9.1970621439142199</v>
      </c>
      <c r="GB11" s="44">
        <v>6.7162955409032303</v>
      </c>
      <c r="GC11" s="44">
        <v>-4.4828944171478904</v>
      </c>
      <c r="GD11" s="44">
        <v>3.6778239384416498</v>
      </c>
      <c r="GE11" s="44">
        <v>2.4549776349542198</v>
      </c>
      <c r="GF11" s="44">
        <v>-1.0762972845240999</v>
      </c>
      <c r="GG11" s="44">
        <v>14.3447877533926</v>
      </c>
      <c r="GH11" s="44">
        <v>1.8085859127217201</v>
      </c>
      <c r="GI11" s="44">
        <v>-12.622869677062999</v>
      </c>
      <c r="GJ11" s="44">
        <v>4.73794145393222</v>
      </c>
      <c r="GK11" s="44">
        <v>-0.51997928238472502</v>
      </c>
      <c r="GL11" s="44">
        <v>-0.25573446201607902</v>
      </c>
      <c r="GM11" s="44">
        <v>5.6106123490351596</v>
      </c>
      <c r="GN11" s="44">
        <v>3.8156847840407999</v>
      </c>
      <c r="GO11" s="44">
        <v>-0.72912946572849102</v>
      </c>
      <c r="GP11" s="44">
        <v>2.7136214078197399E-2</v>
      </c>
      <c r="GQ11" s="44">
        <v>-4.8729862119998399</v>
      </c>
      <c r="GR11" s="44">
        <v>-3.5606459854452202</v>
      </c>
      <c r="GS11" s="44">
        <v>4.3561443557579498</v>
      </c>
      <c r="GT11" s="44">
        <v>1.9099355576372099</v>
      </c>
      <c r="GU11" s="44">
        <v>-3.5543200818916301</v>
      </c>
      <c r="GV11" s="44">
        <v>8.3916891484456606</v>
      </c>
      <c r="GW11" s="44">
        <v>-5.4241289039238199</v>
      </c>
      <c r="GX11" s="44">
        <v>0.61928126091372304</v>
      </c>
      <c r="GY11" s="44">
        <v>-1.5539441264304199</v>
      </c>
      <c r="GZ11" s="44">
        <v>5.0709418961385104</v>
      </c>
      <c r="HA11" s="44">
        <v>3.3110932720688502</v>
      </c>
      <c r="HB11" s="44">
        <v>1.7679511875990499</v>
      </c>
      <c r="HC11" s="44">
        <v>-6.6003602741377598</v>
      </c>
      <c r="HD11" s="44">
        <v>-0.33126809698903498</v>
      </c>
      <c r="HE11" s="44">
        <v>5.1182702513457201</v>
      </c>
      <c r="HF11" s="44">
        <v>-4.3139663241945E-2</v>
      </c>
      <c r="HG11" s="44">
        <v>-2.1750052613926298</v>
      </c>
      <c r="HH11" s="44">
        <v>-9.4626060850970403E-2</v>
      </c>
      <c r="HI11" s="44">
        <v>-2.6681019822218</v>
      </c>
      <c r="HJ11" s="44">
        <v>-0.42901289826630801</v>
      </c>
      <c r="HK11" s="44">
        <v>0.17138635182848799</v>
      </c>
      <c r="HL11" s="44">
        <v>3.9086004798763101</v>
      </c>
      <c r="HM11" s="44">
        <v>4.6901403042421101</v>
      </c>
      <c r="HN11" s="44">
        <v>1.3832835777061201</v>
      </c>
      <c r="HO11" s="44">
        <v>-1.9202281439942801</v>
      </c>
      <c r="HP11" s="44">
        <v>-0.52368467206491698</v>
      </c>
      <c r="HQ11" s="44">
        <v>1.19647361297606</v>
      </c>
      <c r="HR11" s="44">
        <v>0.252980554169426</v>
      </c>
      <c r="HS11" s="44">
        <v>-2.5037752465173502</v>
      </c>
      <c r="HT11" s="44">
        <v>1.28802227015296</v>
      </c>
      <c r="HU11" s="44">
        <v>-2.3589890462787602</v>
      </c>
      <c r="HV11" s="44">
        <v>2.0958156128138898</v>
      </c>
      <c r="HW11" s="44">
        <v>0.80477893648695398</v>
      </c>
      <c r="HX11" s="44">
        <v>4.11385348414926</v>
      </c>
      <c r="HY11" s="44">
        <v>-2.27375647303063E-2</v>
      </c>
      <c r="HZ11" s="44">
        <v>3.1432253172858502</v>
      </c>
      <c r="IA11" s="44">
        <v>-1.2128853975095699</v>
      </c>
      <c r="IB11" s="44">
        <v>-1.2559014150735499</v>
      </c>
      <c r="IC11" s="44">
        <v>-0.869363383719573</v>
      </c>
      <c r="ID11" s="44">
        <v>0.688118012467413</v>
      </c>
      <c r="IE11" s="44">
        <v>-0.64746149578087397</v>
      </c>
      <c r="IF11" s="44">
        <v>-0.14051934680625799</v>
      </c>
      <c r="IG11" s="44">
        <v>-1.08811439647907</v>
      </c>
      <c r="IH11" s="44">
        <v>1.7999204433339699</v>
      </c>
      <c r="II11" s="44">
        <v>1.97560432371817</v>
      </c>
      <c r="IJ11" s="44">
        <v>1.7771244514714499</v>
      </c>
      <c r="IK11" s="44">
        <v>0.215180273815889</v>
      </c>
      <c r="IL11" s="44">
        <v>3.3082422850644901</v>
      </c>
      <c r="IM11" s="44">
        <v>-3.0859074404596898</v>
      </c>
      <c r="IN11" s="44">
        <v>2.8271741453119699</v>
      </c>
      <c r="IO11" s="44">
        <v>-9.4462204401848204</v>
      </c>
      <c r="IP11" s="44">
        <v>-78.562713405983004</v>
      </c>
      <c r="IQ11" s="44">
        <v>133.852754181596</v>
      </c>
      <c r="IR11" s="44">
        <v>115.401765765768</v>
      </c>
      <c r="IS11" s="44">
        <v>-15.9775287987023</v>
      </c>
      <c r="IT11" s="44">
        <v>-0.53876527402969998</v>
      </c>
      <c r="IU11" s="44">
        <v>13.451669074460099</v>
      </c>
      <c r="IV11" s="44">
        <v>-0.203942066030777</v>
      </c>
      <c r="IW11" s="44">
        <v>4.9216535499753196</v>
      </c>
      <c r="IX11" s="44">
        <v>4.0893289746100097</v>
      </c>
      <c r="IY11" s="44">
        <v>-6.4515941148066496</v>
      </c>
      <c r="IZ11" s="44">
        <v>1.49346522567697</v>
      </c>
      <c r="JA11" s="44">
        <v>-0.74433413119505998</v>
      </c>
      <c r="JB11" s="44">
        <v>-8.4273668862236697</v>
      </c>
      <c r="JC11" s="44">
        <v>-1.3366736210213901</v>
      </c>
      <c r="JD11" s="44">
        <v>-6.8061369054326502</v>
      </c>
      <c r="JE11" s="44">
        <v>-21.051448613516399</v>
      </c>
      <c r="JF11" s="44">
        <v>26.2336088335773</v>
      </c>
      <c r="JG11" s="44">
        <v>13.806926621618</v>
      </c>
      <c r="JH11" s="44">
        <v>7.0033877826536299</v>
      </c>
      <c r="JI11" s="44">
        <v>12.207500179541601</v>
      </c>
      <c r="JJ11" s="44">
        <v>0.431172027601264</v>
      </c>
      <c r="JK11" s="44">
        <v>-4.0688371858943704</v>
      </c>
      <c r="JL11" s="44">
        <v>-2.6341012583379899</v>
      </c>
      <c r="JM11" s="44">
        <v>2.2404381135084002</v>
      </c>
      <c r="JN11" s="44">
        <v>-10.213210472418</v>
      </c>
      <c r="JO11" s="44">
        <v>0.181125831468123</v>
      </c>
      <c r="JP11" s="44">
        <v>0.21922932665438599</v>
      </c>
      <c r="JQ11" s="44">
        <v>-4.5281442193729999</v>
      </c>
      <c r="JR11" s="44">
        <v>0.28923869268409402</v>
      </c>
      <c r="JS11" s="44">
        <v>7.9859680786106297</v>
      </c>
      <c r="JT11" s="44">
        <v>-0.19419910640010599</v>
      </c>
      <c r="JU11" s="44">
        <v>-0.95446015109465099</v>
      </c>
      <c r="JV11" s="44">
        <v>-0.92568589247348099</v>
      </c>
      <c r="JW11" s="44">
        <v>-5.9386123747610897</v>
      </c>
      <c r="JX11" s="44">
        <v>11.1025253456169</v>
      </c>
      <c r="JY11" s="44">
        <v>-4.3751009027869801</v>
      </c>
      <c r="JZ11" s="44">
        <v>-11.2970507033872</v>
      </c>
      <c r="KA11" s="44">
        <v>9.5945717664711996</v>
      </c>
      <c r="KB11" s="44">
        <v>-2.2919821430884899</v>
      </c>
      <c r="KC11" s="44">
        <v>-3.98076236467318</v>
      </c>
      <c r="KD11" s="44">
        <v>2.4982374367470501</v>
      </c>
      <c r="KE11" s="44">
        <v>5.1250239066402203</v>
      </c>
      <c r="KF11" s="44">
        <v>5.5449989409159599</v>
      </c>
      <c r="KG11" s="44">
        <v>-4.4733041320454801</v>
      </c>
      <c r="KH11" s="44">
        <v>-2.0343417550101002</v>
      </c>
      <c r="KI11" s="44">
        <v>-2.3213674571762102</v>
      </c>
      <c r="KJ11" s="44">
        <v>5.4145156566834904</v>
      </c>
      <c r="KK11" s="44">
        <v>2.6243941492543299</v>
      </c>
      <c r="KL11" s="44">
        <v>-9.4947808011096697</v>
      </c>
      <c r="KM11" s="44">
        <v>6.60102902143558</v>
      </c>
      <c r="KN11" s="44">
        <v>0.91672188433291502</v>
      </c>
      <c r="KO11" s="44">
        <v>0.14702041435430099</v>
      </c>
      <c r="KP11" s="44">
        <v>-2.0822934510851798</v>
      </c>
      <c r="KQ11" s="44">
        <v>6.4311057110913099</v>
      </c>
      <c r="KR11" s="44">
        <v>3.1588936122105999</v>
      </c>
      <c r="KS11" s="44">
        <v>-3.8086337173401299</v>
      </c>
      <c r="KT11" s="44">
        <v>-0.34239156288995798</v>
      </c>
      <c r="KU11" s="44">
        <v>-5.0844886431023602</v>
      </c>
      <c r="KV11" s="44">
        <v>5.8690177255783</v>
      </c>
      <c r="KW11" s="44">
        <v>1.53946149789202</v>
      </c>
      <c r="KX11" s="44">
        <v>-8.7583558234626704</v>
      </c>
      <c r="KY11" s="44">
        <v>5.8029066113702896</v>
      </c>
      <c r="KZ11" s="44">
        <v>-3.4636669358080798</v>
      </c>
      <c r="LA11" s="44">
        <v>5.4779373470130297</v>
      </c>
      <c r="LB11" s="44">
        <v>-1.84187829304527</v>
      </c>
      <c r="LC11" s="44">
        <v>4.6740903417022803</v>
      </c>
      <c r="LD11" s="44">
        <v>3.35942141186653</v>
      </c>
      <c r="LE11" s="44">
        <v>-2.2843169741633602</v>
      </c>
      <c r="LF11" s="44">
        <v>-2.5151019145088802</v>
      </c>
      <c r="LG11" s="44">
        <v>2.9279491252543401</v>
      </c>
      <c r="LH11" s="44">
        <v>-0.40928367484832501</v>
      </c>
      <c r="LI11" s="44">
        <v>7.0242403582386297</v>
      </c>
      <c r="LJ11" s="44">
        <v>-6.0120179945619299</v>
      </c>
      <c r="LK11" s="44">
        <v>3.91071626422301</v>
      </c>
      <c r="LL11" s="44">
        <v>-1.56147827257594</v>
      </c>
      <c r="LM11" s="44">
        <v>7.1259191845610701</v>
      </c>
      <c r="LN11" s="44">
        <v>-3.0784724592225401</v>
      </c>
      <c r="LO11" s="44">
        <v>1.6697235768926799</v>
      </c>
      <c r="LP11" s="44">
        <v>-3.6665658855795602</v>
      </c>
      <c r="LQ11" s="44">
        <v>7.6276128701974697</v>
      </c>
      <c r="LR11" s="44">
        <v>0.52146640485595697</v>
      </c>
      <c r="LS11" s="44">
        <v>-0.38835081520940701</v>
      </c>
      <c r="LT11" s="44">
        <v>-0.724713613071998</v>
      </c>
      <c r="LU11" s="44">
        <v>6.4781581383592997</v>
      </c>
      <c r="LV11" s="44">
        <v>-0.30456574836577499</v>
      </c>
      <c r="LW11" s="44">
        <v>-0.79761019795402899</v>
      </c>
      <c r="LX11" s="44">
        <v>0.44912670790810699</v>
      </c>
      <c r="LY11" s="44">
        <v>5.0110699843265403</v>
      </c>
      <c r="LZ11" s="44">
        <v>-2.2424106067045102</v>
      </c>
      <c r="MA11" s="44">
        <v>-43.5058941940704</v>
      </c>
      <c r="MB11" s="44">
        <v>57.811054562906499</v>
      </c>
      <c r="MC11" s="44">
        <v>13.2709717022757</v>
      </c>
      <c r="MD11" s="44">
        <v>-1.7047299998982199</v>
      </c>
      <c r="ME11" s="44">
        <v>-11.298252488726501</v>
      </c>
      <c r="MF11" s="44">
        <v>-7.6037555933212104</v>
      </c>
      <c r="MG11" s="44">
        <v>35.023533772954302</v>
      </c>
      <c r="MH11" s="44">
        <v>-1.2057782928324801</v>
      </c>
      <c r="MI11" s="44">
        <v>-9.5152730439056192</v>
      </c>
      <c r="MJ11" s="44">
        <v>-1.5925610480878201</v>
      </c>
      <c r="MK11" s="44">
        <v>4.0902849473464498</v>
      </c>
      <c r="ML11" s="44">
        <v>-1.4340745578474201</v>
      </c>
      <c r="MM11" s="44">
        <v>-5.9585572347556202</v>
      </c>
      <c r="MN11" s="44">
        <v>0.73299950675154002</v>
      </c>
      <c r="MO11" s="44">
        <v>5.9771458598263401</v>
      </c>
      <c r="MP11" s="44">
        <v>-0.84723010723682501</v>
      </c>
      <c r="MQ11" s="44">
        <v>-1.9082795765201701</v>
      </c>
      <c r="MR11" s="44">
        <v>3.60544978502553</v>
      </c>
      <c r="MS11" s="44">
        <v>3.9204759676981502</v>
      </c>
      <c r="MT11" s="44">
        <v>-2.3716515301777101</v>
      </c>
      <c r="MU11" s="44">
        <v>-3.61484766222212</v>
      </c>
      <c r="MV11" s="44">
        <v>5.2714500587995596</v>
      </c>
      <c r="MW11" s="44">
        <v>3.3988846728216502</v>
      </c>
      <c r="MX11" s="50"/>
      <c r="MY11" s="51" t="s">
        <v>694</v>
      </c>
    </row>
    <row r="12" spans="1:363" s="6" customFormat="1" ht="18" customHeight="1">
      <c r="A12" s="383"/>
      <c r="C12" s="23">
        <v>1.5</v>
      </c>
      <c r="D12" s="24">
        <v>9.3572843416015807</v>
      </c>
      <c r="E12" s="28">
        <v>19</v>
      </c>
      <c r="F12" s="26"/>
      <c r="G12" s="26" t="s">
        <v>700</v>
      </c>
      <c r="H12" s="44">
        <v>-0.59007809791408805</v>
      </c>
      <c r="I12" s="44">
        <v>1.9613339479046901</v>
      </c>
      <c r="J12" s="44">
        <v>2.32133503646648</v>
      </c>
      <c r="K12" s="44">
        <v>5.1396933099835103</v>
      </c>
      <c r="L12" s="44">
        <v>4.7390462531412298</v>
      </c>
      <c r="M12" s="44">
        <v>5.0843338873309403</v>
      </c>
      <c r="N12" s="44">
        <v>3.60894316592631</v>
      </c>
      <c r="O12" s="44">
        <v>2.1159763922453001</v>
      </c>
      <c r="P12" s="44">
        <v>3.6163045826950602</v>
      </c>
      <c r="Q12" s="44">
        <v>2.10109438083248</v>
      </c>
      <c r="R12" s="44">
        <v>5.2624052675833504</v>
      </c>
      <c r="S12" s="44">
        <v>2.2575002426973998</v>
      </c>
      <c r="T12" s="44">
        <v>1.76042853079927</v>
      </c>
      <c r="U12" s="44">
        <v>2.2034572868983302</v>
      </c>
      <c r="V12" s="44">
        <v>3.3468867968383198</v>
      </c>
      <c r="W12" s="44">
        <v>1.57874884447524</v>
      </c>
      <c r="X12" s="44">
        <v>2.2841197909555699</v>
      </c>
      <c r="Y12" s="44">
        <v>1.4568481988186801</v>
      </c>
      <c r="Z12" s="44">
        <v>3.16880298660283</v>
      </c>
      <c r="AA12" s="44">
        <v>10.2498553253383</v>
      </c>
      <c r="AB12" s="44">
        <v>5.0747009561884697</v>
      </c>
      <c r="AC12" s="44">
        <v>0.67621318907565398</v>
      </c>
      <c r="AD12" s="44">
        <v>9.4057483529480503</v>
      </c>
      <c r="AE12" s="44">
        <v>1.6516813851865899</v>
      </c>
      <c r="AF12" s="44">
        <v>6.7387115508529298</v>
      </c>
      <c r="AG12" s="44">
        <v>7.7229034914814303</v>
      </c>
      <c r="AH12" s="44">
        <v>-0.93872403113083203</v>
      </c>
      <c r="AI12" s="44">
        <v>2.8912074134708701</v>
      </c>
      <c r="AJ12" s="44">
        <v>3.0007926078601099</v>
      </c>
      <c r="AK12" s="44">
        <v>1.4424544725607999</v>
      </c>
      <c r="AL12" s="44">
        <v>0.72593749087654702</v>
      </c>
      <c r="AM12" s="44">
        <v>2.9798440440818399</v>
      </c>
      <c r="AN12" s="44">
        <v>3.1567891908324701</v>
      </c>
      <c r="AO12" s="44">
        <v>5.1412274223071002</v>
      </c>
      <c r="AP12" s="44">
        <v>5.3199002742530404</v>
      </c>
      <c r="AQ12" s="44">
        <v>1.67519611406695</v>
      </c>
      <c r="AR12" s="44">
        <v>3.8530450975748201</v>
      </c>
      <c r="AS12" s="44">
        <v>0.22650294736953899</v>
      </c>
      <c r="AT12" s="44">
        <v>4.2867633738596398</v>
      </c>
      <c r="AU12" s="44">
        <v>4.0003449315381401</v>
      </c>
      <c r="AV12" s="44">
        <v>2.03751220513983</v>
      </c>
      <c r="AW12" s="44">
        <v>2.7497183054371699</v>
      </c>
      <c r="AX12" s="44">
        <v>3.8380457339184599</v>
      </c>
      <c r="AY12" s="44">
        <v>2.7317368425458399</v>
      </c>
      <c r="AZ12" s="44">
        <v>2.3890059123184799</v>
      </c>
      <c r="BA12" s="44">
        <v>2.0950180520412802</v>
      </c>
      <c r="BB12" s="44">
        <v>1.1592438217907</v>
      </c>
      <c r="BC12" s="44">
        <v>3.57396627581879</v>
      </c>
      <c r="BD12" s="44">
        <v>3.7241096861777399</v>
      </c>
      <c r="BE12" s="44">
        <v>6.4617660368538896</v>
      </c>
      <c r="BF12" s="44">
        <v>0.80582328758247002</v>
      </c>
      <c r="BG12" s="44">
        <v>-36.3267635987837</v>
      </c>
      <c r="BH12" s="44">
        <v>-38.330728715963097</v>
      </c>
      <c r="BI12" s="44">
        <v>-12.0862985945448</v>
      </c>
      <c r="BJ12" s="44">
        <v>-10.9511153446633</v>
      </c>
      <c r="BK12" s="44">
        <v>-8.4669612951235003</v>
      </c>
      <c r="BL12" s="44">
        <v>-9.5521938909000408</v>
      </c>
      <c r="BM12" s="44">
        <v>-11.133484224614</v>
      </c>
      <c r="BN12" s="44">
        <v>-10.9683352867421</v>
      </c>
      <c r="BO12" s="44">
        <v>-3.7742883450945199</v>
      </c>
      <c r="BP12" s="44">
        <v>-12.3254613679365</v>
      </c>
      <c r="BQ12" s="44">
        <v>-3.4238260673502499</v>
      </c>
      <c r="BR12" s="44">
        <v>-1.5772528577342699</v>
      </c>
      <c r="BS12" s="44">
        <v>40.707094304373001</v>
      </c>
      <c r="BT12" s="44">
        <v>53.364829182436601</v>
      </c>
      <c r="BU12" s="44">
        <v>17.2130235681567</v>
      </c>
      <c r="BV12" s="44">
        <v>24.644487463967099</v>
      </c>
      <c r="BW12" s="44">
        <v>20.022139942974199</v>
      </c>
      <c r="BX12" s="44">
        <v>9.3444521137708598</v>
      </c>
      <c r="BY12" s="44">
        <v>9.9941607334754998</v>
      </c>
      <c r="BZ12" s="44">
        <v>15.622943142297901</v>
      </c>
      <c r="CA12" s="44">
        <v>0.72466888309334399</v>
      </c>
      <c r="CB12" s="44">
        <v>1.9796856124083699</v>
      </c>
      <c r="CC12" s="44">
        <v>-1.4062581793692199</v>
      </c>
      <c r="CD12" s="44">
        <v>12.274406905413301</v>
      </c>
      <c r="CE12" s="44">
        <v>-0.96079796571933695</v>
      </c>
      <c r="CF12" s="44">
        <v>2.00922279776377</v>
      </c>
      <c r="CG12" s="44">
        <v>10.9662549457976</v>
      </c>
      <c r="CH12" s="44">
        <v>5.6802924584405901</v>
      </c>
      <c r="CI12" s="44">
        <v>12.8167495936676</v>
      </c>
      <c r="CJ12" s="44">
        <v>15.3746009564139</v>
      </c>
      <c r="CK12" s="44">
        <v>10.6155219657992</v>
      </c>
      <c r="CL12" s="44">
        <v>1.6129675526134799</v>
      </c>
      <c r="CM12" s="44">
        <v>3.38078120317084</v>
      </c>
      <c r="CN12" s="44">
        <v>11.028115117114201</v>
      </c>
      <c r="CO12" s="44">
        <v>6.46527660433979</v>
      </c>
      <c r="CP12" s="44">
        <v>6.4281110767574896</v>
      </c>
      <c r="CQ12" s="44">
        <v>1.5758009024750399</v>
      </c>
      <c r="CR12" s="44">
        <v>6.0854796612367297</v>
      </c>
      <c r="CS12" s="44">
        <v>-10.768516761648</v>
      </c>
      <c r="CT12" s="44">
        <v>-10.107700945009199</v>
      </c>
      <c r="CU12" s="44">
        <v>-7.5285629300248198</v>
      </c>
      <c r="CV12" s="44">
        <v>-7.7117681062366898</v>
      </c>
      <c r="CW12" s="44">
        <v>-4.0292040402796401</v>
      </c>
      <c r="CX12" s="44">
        <v>-1.7819117663155</v>
      </c>
      <c r="CY12" s="44">
        <v>-4.6273803711681598</v>
      </c>
      <c r="CZ12" s="44">
        <v>-3.0203641400137</v>
      </c>
      <c r="DA12" s="44">
        <v>2.16538156346471</v>
      </c>
      <c r="DB12" s="44">
        <v>1.89126070623557</v>
      </c>
      <c r="DC12" s="44">
        <v>5.8760171742566003</v>
      </c>
      <c r="DD12" s="44">
        <v>-5.5240244249093999</v>
      </c>
      <c r="DE12" s="44">
        <v>12.497676357887499</v>
      </c>
      <c r="DF12" s="44">
        <v>11.6755958759219</v>
      </c>
      <c r="DG12" s="44">
        <v>-1.48066101858937</v>
      </c>
      <c r="DH12" s="44">
        <v>-2.8420227048239601</v>
      </c>
      <c r="DI12" s="44">
        <v>-1.0395737746540199</v>
      </c>
      <c r="DJ12" s="44">
        <v>1.0683854427505799</v>
      </c>
      <c r="DK12" s="44">
        <v>3.0056088102750498</v>
      </c>
      <c r="DL12" s="44">
        <v>3.4094591289359899</v>
      </c>
      <c r="DM12" s="44">
        <v>-0.774858753636124</v>
      </c>
      <c r="DN12" s="44">
        <v>-2.5992810698406399</v>
      </c>
      <c r="DO12" s="44">
        <v>-3.9134540863366101</v>
      </c>
      <c r="DP12" s="44">
        <v>-4.75276337633262</v>
      </c>
      <c r="DQ12" s="44">
        <v>-1.97450026844214</v>
      </c>
      <c r="DR12" s="44">
        <v>-1.1385613744127701</v>
      </c>
      <c r="DS12" s="44">
        <v>-0.46787921502415503</v>
      </c>
      <c r="DT12" s="44">
        <v>-0.216013132970232</v>
      </c>
      <c r="DU12" s="44">
        <v>-2.3410020207086002</v>
      </c>
      <c r="DV12" s="44">
        <v>-2.7026716340523098</v>
      </c>
      <c r="DW12" s="44">
        <v>-0.77368342026912296</v>
      </c>
      <c r="DX12" s="44">
        <v>1.2107057573821201</v>
      </c>
      <c r="DY12" s="44">
        <v>4.9835963973325104</v>
      </c>
      <c r="DZ12" s="44">
        <v>3.14191483727511</v>
      </c>
      <c r="EA12" s="44">
        <v>3.13732376170057</v>
      </c>
      <c r="EB12" s="44">
        <v>2.44706467387135</v>
      </c>
      <c r="EC12" s="44">
        <v>1.77640549061493</v>
      </c>
      <c r="ED12" s="44">
        <v>6.01637479843356</v>
      </c>
      <c r="EE12" s="44">
        <v>3.7777934326046001</v>
      </c>
      <c r="EF12" s="44">
        <v>4.3952594949694701</v>
      </c>
      <c r="EG12" s="44">
        <v>2.4241793630470001</v>
      </c>
      <c r="EH12" s="44">
        <v>2.2684137778698501</v>
      </c>
      <c r="EI12" s="44">
        <v>4.0420918207392003</v>
      </c>
      <c r="EJ12" s="44">
        <v>2.79815847829046</v>
      </c>
      <c r="EK12" s="44">
        <v>2.89333969054944</v>
      </c>
      <c r="EL12" s="44">
        <v>2.9886873817669799</v>
      </c>
      <c r="EM12" s="44">
        <v>2.2615361774954401</v>
      </c>
      <c r="EN12" s="44">
        <v>3.6326675561410702</v>
      </c>
      <c r="EO12" s="44">
        <v>-28.6615050710021</v>
      </c>
      <c r="EP12" s="44">
        <v>-9.67420504724927</v>
      </c>
      <c r="EQ12" s="44">
        <v>-8.6427421155447597</v>
      </c>
      <c r="ER12" s="44">
        <v>-5.8967605855938796</v>
      </c>
      <c r="ES12" s="44">
        <v>34.469794834915199</v>
      </c>
      <c r="ET12" s="44">
        <v>17.984535234252601</v>
      </c>
      <c r="EU12" s="44">
        <v>8.5996535546749708</v>
      </c>
      <c r="EV12" s="44">
        <v>4.3216051300327596</v>
      </c>
      <c r="EW12" s="44">
        <v>4.4516960366599099</v>
      </c>
      <c r="EX12" s="44">
        <v>11.0891112254125</v>
      </c>
      <c r="EY12" s="44">
        <v>5.1491384315514601</v>
      </c>
      <c r="EZ12" s="44">
        <v>7.8857005893626404</v>
      </c>
      <c r="FA12" s="44">
        <v>-1.79412702892606</v>
      </c>
      <c r="FB12" s="44">
        <v>-8.4553553117280593</v>
      </c>
      <c r="FC12" s="44">
        <v>-3.4649081947493299</v>
      </c>
      <c r="FD12" s="44">
        <v>0.38946561819182102</v>
      </c>
      <c r="FE12" s="44">
        <v>4.19331796947814</v>
      </c>
      <c r="FF12" s="44">
        <v>2.42158029298685</v>
      </c>
      <c r="FG12" s="44">
        <v>0.95074628105369596</v>
      </c>
      <c r="FH12" s="44">
        <v>-0.13417698676637699</v>
      </c>
      <c r="FI12" s="44">
        <v>-3.4359720454886</v>
      </c>
      <c r="FJ12" s="44">
        <v>-0.63160007340198399</v>
      </c>
      <c r="FK12" s="44">
        <v>-1.9624681008700799</v>
      </c>
      <c r="FL12" s="44">
        <v>3.0863660057761422</v>
      </c>
      <c r="FM12" s="44">
        <v>3.4631460023578029</v>
      </c>
      <c r="FN12" s="44">
        <v>3.3065329826397658</v>
      </c>
      <c r="FO12" s="44">
        <v>2.7272404572618996</v>
      </c>
      <c r="FP12" s="44">
        <v>-10.611346963318681</v>
      </c>
      <c r="FQ12" s="44">
        <v>11.579118928347171</v>
      </c>
      <c r="FR12" s="44">
        <v>6.2975635756023394</v>
      </c>
      <c r="FS12" s="44">
        <v>-1.6097370925181309</v>
      </c>
      <c r="FT12" s="44">
        <v>1.9107998362508596</v>
      </c>
      <c r="FU12" s="44">
        <v>-1.4881773247386434</v>
      </c>
      <c r="FV12" s="44">
        <v>3.08636600577614</v>
      </c>
      <c r="FW12" s="44">
        <v>3.4631460023577998</v>
      </c>
      <c r="FX12" s="44">
        <v>3.3065329826397698</v>
      </c>
      <c r="FY12" s="44">
        <v>2.7272404572619</v>
      </c>
      <c r="FZ12" s="44">
        <v>-10.611346963318701</v>
      </c>
      <c r="GA12" s="44">
        <v>11.579118928347199</v>
      </c>
      <c r="GB12" s="44">
        <v>6.2975635756023403</v>
      </c>
      <c r="GC12" s="44">
        <v>-1.60973709251813</v>
      </c>
      <c r="GD12" s="44">
        <v>1.91079983625086</v>
      </c>
      <c r="GE12" s="44">
        <v>-1.4881773247386401</v>
      </c>
      <c r="GF12" s="44">
        <v>-6.9364239968066004</v>
      </c>
      <c r="GG12" s="44">
        <v>6.6400611062926496</v>
      </c>
      <c r="GH12" s="44">
        <v>-14.656288762249099</v>
      </c>
      <c r="GI12" s="44">
        <v>10.268723207160701</v>
      </c>
      <c r="GJ12" s="44">
        <v>2.23570532536624</v>
      </c>
      <c r="GK12" s="44">
        <v>-3.7730741301350998</v>
      </c>
      <c r="GL12" s="44">
        <v>-10.084093517612301</v>
      </c>
      <c r="GM12" s="44">
        <v>6.7756557572778</v>
      </c>
      <c r="GN12" s="44">
        <v>12.3372551542208</v>
      </c>
      <c r="GO12" s="44">
        <v>-9.9183300149806808</v>
      </c>
      <c r="GP12" s="44">
        <v>10.790330028397101</v>
      </c>
      <c r="GQ12" s="44">
        <v>0.51610789950001401</v>
      </c>
      <c r="GR12" s="44">
        <v>-4.5478945190811304</v>
      </c>
      <c r="GS12" s="44">
        <v>7.0165816616452803</v>
      </c>
      <c r="GT12" s="44">
        <v>-12.3055653811103</v>
      </c>
      <c r="GU12" s="44">
        <v>9.8485313840359403</v>
      </c>
      <c r="GV12" s="44">
        <v>2.5727403288757502</v>
      </c>
      <c r="GW12" s="44">
        <v>-5.1241062804640896</v>
      </c>
      <c r="GX12" s="44">
        <v>-11.3797486676569</v>
      </c>
      <c r="GY12" s="44">
        <v>8.3444457943142503</v>
      </c>
      <c r="GZ12" s="44">
        <v>10.694516053029799</v>
      </c>
      <c r="HA12" s="44">
        <v>-7.1291712332134702</v>
      </c>
      <c r="HB12" s="44">
        <v>7.6276204307508904</v>
      </c>
      <c r="HC12" s="44">
        <v>2.75010617779969E-2</v>
      </c>
      <c r="HD12" s="44">
        <v>-4.1323299605508996</v>
      </c>
      <c r="HE12" s="44">
        <v>8.2138593347609099</v>
      </c>
      <c r="HF12" s="44">
        <v>-13.8059091540726</v>
      </c>
      <c r="HG12" s="44">
        <v>10.6113283610933</v>
      </c>
      <c r="HH12" s="44">
        <v>1.74313438051215</v>
      </c>
      <c r="HI12" s="44">
        <v>-3.5231966978978302</v>
      </c>
      <c r="HJ12" s="44">
        <v>-5.2972448507065897</v>
      </c>
      <c r="HK12" s="44">
        <v>3.25873180066792</v>
      </c>
      <c r="HL12" s="44">
        <v>6.0607795749337203</v>
      </c>
      <c r="HM12" s="44">
        <v>0.92356674467468702</v>
      </c>
      <c r="HN12" s="44">
        <v>-4.2278420477259699E-4</v>
      </c>
      <c r="HO12" s="44">
        <v>5.0332511719935003</v>
      </c>
      <c r="HP12" s="44">
        <v>-3.2483752373883701</v>
      </c>
      <c r="HQ12" s="44">
        <v>-0.48724425567637297</v>
      </c>
      <c r="HR12" s="44">
        <v>-10.4734519891416</v>
      </c>
      <c r="HS12" s="44">
        <v>10.729135938871901</v>
      </c>
      <c r="HT12" s="44">
        <v>0.203823834488887</v>
      </c>
      <c r="HU12" s="44">
        <v>-4.2046398694376599</v>
      </c>
      <c r="HV12" s="44">
        <v>-3.17811679139295</v>
      </c>
      <c r="HW12" s="44">
        <v>3.4361561463867898</v>
      </c>
      <c r="HX12" s="44">
        <v>8.1010821812812708</v>
      </c>
      <c r="HY12" s="44">
        <v>1.0950722705366001</v>
      </c>
      <c r="HZ12" s="44">
        <v>-3.4610116581610102</v>
      </c>
      <c r="IA12" s="44">
        <v>7.2830285812529603</v>
      </c>
      <c r="IB12" s="44">
        <v>-6.6269362123968003</v>
      </c>
      <c r="IC12" s="44">
        <v>3.54410166778487</v>
      </c>
      <c r="ID12" s="44">
        <v>-10.7193322293382</v>
      </c>
      <c r="IE12" s="44">
        <v>8.6393085259946201</v>
      </c>
      <c r="IF12" s="44">
        <v>0.90323107272661196</v>
      </c>
      <c r="IG12" s="44">
        <v>-3.1899731660077202</v>
      </c>
      <c r="IH12" s="44">
        <v>-4.2096742471987199</v>
      </c>
      <c r="II12" s="44">
        <v>3.09107515092452</v>
      </c>
      <c r="IJ12" s="44">
        <v>7.79069333082853</v>
      </c>
      <c r="IK12" s="44">
        <v>0.16846326217275001</v>
      </c>
      <c r="IL12" s="44">
        <v>-1.1565770456517901</v>
      </c>
      <c r="IM12" s="44">
        <v>7.4385487410384004</v>
      </c>
      <c r="IN12" s="44">
        <v>-4.1624815949156604</v>
      </c>
      <c r="IO12" s="44">
        <v>-1.9568357378091601</v>
      </c>
      <c r="IP12" s="44">
        <v>-43.606540975296298</v>
      </c>
      <c r="IQ12" s="44">
        <v>5.2201422177398102</v>
      </c>
      <c r="IR12" s="44">
        <v>43.844354614087102</v>
      </c>
      <c r="IS12" s="44">
        <v>-1.93991635887043</v>
      </c>
      <c r="IT12" s="44">
        <v>-1.53745744688084</v>
      </c>
      <c r="IU12" s="44">
        <v>1.86880834245385</v>
      </c>
      <c r="IV12" s="44">
        <v>5.9061989604203999</v>
      </c>
      <c r="IW12" s="44">
        <v>0.35461566357695101</v>
      </c>
      <c r="IX12" s="44">
        <v>6.8302917486909296</v>
      </c>
      <c r="IY12" s="44">
        <v>-2.1090618071952298</v>
      </c>
      <c r="IZ12" s="44">
        <v>5.5679447097549302</v>
      </c>
      <c r="JA12" s="44">
        <v>-8.2213114647515795E-2</v>
      </c>
      <c r="JB12" s="44">
        <v>-19.378802283692199</v>
      </c>
      <c r="JC12" s="44">
        <v>14.685540324414401</v>
      </c>
      <c r="JD12" s="44">
        <v>9.9367554960778897</v>
      </c>
      <c r="JE12" s="44">
        <v>4.2772252949787601</v>
      </c>
      <c r="JF12" s="44">
        <v>-5.1888671380846896</v>
      </c>
      <c r="JG12" s="44">
        <v>-7.1938807208346001</v>
      </c>
      <c r="JH12" s="44">
        <v>6.5354779866040804</v>
      </c>
      <c r="JI12" s="44">
        <v>5.4901091436354799</v>
      </c>
      <c r="JJ12" s="44">
        <v>-6.9350297559178804</v>
      </c>
      <c r="JK12" s="44">
        <v>-0.88935300653483296</v>
      </c>
      <c r="JL12" s="44">
        <v>2.0628630373201302</v>
      </c>
      <c r="JM12" s="44">
        <v>13.7821737434761</v>
      </c>
      <c r="JN12" s="44">
        <v>-28.882642901887301</v>
      </c>
      <c r="JO12" s="44">
        <v>18.124768721235402</v>
      </c>
      <c r="JP12" s="44">
        <v>19.5898733830861</v>
      </c>
      <c r="JQ12" s="44">
        <v>-0.69010014521177299</v>
      </c>
      <c r="JR12" s="44">
        <v>1.2136093300558</v>
      </c>
      <c r="JS12" s="44">
        <v>-5.0897227875100102</v>
      </c>
      <c r="JT12" s="44">
        <v>2.1410033722764599</v>
      </c>
      <c r="JU12" s="44">
        <v>-3.0953084428051301</v>
      </c>
      <c r="JV12" s="44">
        <v>-5.3159300607828497</v>
      </c>
      <c r="JW12" s="44">
        <v>6.4421084427305901</v>
      </c>
      <c r="JX12" s="44">
        <v>-2.1315372882143202</v>
      </c>
      <c r="JY12" s="44">
        <v>13.742453990224</v>
      </c>
      <c r="JZ12" s="44">
        <v>-32.125051997792099</v>
      </c>
      <c r="KA12" s="44">
        <v>23.369174924808</v>
      </c>
      <c r="KB12" s="44">
        <v>0.59040894508675001</v>
      </c>
      <c r="KC12" s="41">
        <v>4.5352748668392499E-2</v>
      </c>
      <c r="KD12" s="44">
        <v>4.1175718518868596</v>
      </c>
      <c r="KE12" s="44">
        <v>-5.2777598139906701</v>
      </c>
      <c r="KF12" s="44">
        <v>6.2167211638203703</v>
      </c>
      <c r="KG12" s="44">
        <v>-0.82614767916237497</v>
      </c>
      <c r="KH12" s="44">
        <v>-8.0590148961412602</v>
      </c>
      <c r="KI12" s="44">
        <v>8.2356441200714698</v>
      </c>
      <c r="KJ12" s="44">
        <v>3.10173622857232</v>
      </c>
      <c r="KK12" s="44">
        <v>13.437270585493399</v>
      </c>
      <c r="KL12" s="44">
        <v>-29.4706031648528</v>
      </c>
      <c r="KM12" s="44">
        <v>10.0855837609767</v>
      </c>
      <c r="KN12" s="44">
        <v>19.778464327342999</v>
      </c>
      <c r="KO12" s="44">
        <v>-0.68573196764525302</v>
      </c>
      <c r="KP12" s="44">
        <v>-8.1482908173222803</v>
      </c>
      <c r="KQ12" s="44">
        <v>-6.5866523619590804</v>
      </c>
      <c r="KR12" s="44">
        <v>8.1872254986959501</v>
      </c>
      <c r="KS12" s="44">
        <v>1.28635773435704</v>
      </c>
      <c r="KT12" s="44">
        <v>-6.2967405311539704</v>
      </c>
      <c r="KU12" s="44">
        <v>8.6599996466610207</v>
      </c>
      <c r="KV12" s="44">
        <v>-1.0701300809452901</v>
      </c>
      <c r="KW12" s="44">
        <v>11.3515341950391</v>
      </c>
      <c r="KX12" s="44">
        <v>-30.4222165739586</v>
      </c>
      <c r="KY12" s="44">
        <v>9.1239938498538695</v>
      </c>
      <c r="KZ12" s="44">
        <v>23.272277905108801</v>
      </c>
      <c r="LA12" s="44">
        <v>0.16119724574979</v>
      </c>
      <c r="LB12" s="44">
        <v>-7.5251630992290801</v>
      </c>
      <c r="LC12" s="44">
        <v>-6.3502698384523102</v>
      </c>
      <c r="LD12" s="44">
        <v>5.8832821587056401</v>
      </c>
      <c r="LE12" s="44">
        <v>0.91125458363103495</v>
      </c>
      <c r="LF12" s="44">
        <v>-4.4390072701887799</v>
      </c>
      <c r="LG12" s="44">
        <v>-6.40790410048686</v>
      </c>
      <c r="LH12" s="44">
        <v>-3.9723535760662099</v>
      </c>
      <c r="LI12" s="44">
        <v>9.3465487814613901</v>
      </c>
      <c r="LJ12" s="44">
        <v>2.9878318564933002</v>
      </c>
      <c r="LK12" s="44">
        <v>-2.9190168335698701</v>
      </c>
      <c r="LL12" s="44">
        <v>-5.6569248018921598</v>
      </c>
      <c r="LM12" s="44">
        <v>9.3416815238575293</v>
      </c>
      <c r="LN12" s="44">
        <v>2.2985732614280998</v>
      </c>
      <c r="LO12" s="44">
        <v>-3.5545475155605599</v>
      </c>
      <c r="LP12" s="44">
        <v>-1.7266254233973399</v>
      </c>
      <c r="LQ12" s="44">
        <v>7.0328848758577598</v>
      </c>
      <c r="LR12" s="44">
        <v>2.9072381320904102</v>
      </c>
      <c r="LS12" s="44">
        <v>-5.3755278562963396</v>
      </c>
      <c r="LT12" s="44">
        <v>-1.8760785095089401</v>
      </c>
      <c r="LU12" s="44">
        <v>8.8891948620634107</v>
      </c>
      <c r="LV12" s="44">
        <v>1.6768731667994801</v>
      </c>
      <c r="LW12" s="44">
        <v>-5.2879146918065798</v>
      </c>
      <c r="LX12" s="44">
        <v>-1.7851504728112699</v>
      </c>
      <c r="LY12" s="44">
        <v>8.1203831489613805</v>
      </c>
      <c r="LZ12" s="44">
        <v>3.0401653340478698</v>
      </c>
      <c r="MA12" s="44">
        <v>-34.802241640522197</v>
      </c>
      <c r="MB12" s="44">
        <v>24.355502152626201</v>
      </c>
      <c r="MC12" s="44">
        <v>9.3550489212159</v>
      </c>
      <c r="MD12" s="44">
        <v>6.1373072295307596</v>
      </c>
      <c r="ME12" s="44">
        <v>-6.8349905396221002</v>
      </c>
      <c r="MF12" s="44">
        <v>9.1101993820407206</v>
      </c>
      <c r="MG12" s="44">
        <v>0.65658523567948601</v>
      </c>
      <c r="MH12" s="44">
        <v>1.9562576117208901</v>
      </c>
      <c r="MI12" s="44">
        <v>-6.7188121072492502</v>
      </c>
      <c r="MJ12" s="44">
        <v>16.043640600381501</v>
      </c>
      <c r="MK12" s="44">
        <v>-4.72555682331752</v>
      </c>
      <c r="ML12" s="44">
        <v>4.6097233508996096</v>
      </c>
      <c r="MM12" s="44">
        <v>-15.0882791811838</v>
      </c>
      <c r="MN12" s="44">
        <v>8.1724903583358497</v>
      </c>
      <c r="MO12" s="44">
        <v>0.46821580960789799</v>
      </c>
      <c r="MP12" s="44">
        <v>8.7864944164531398</v>
      </c>
      <c r="MQ12" s="44">
        <v>-11.870893304095301</v>
      </c>
      <c r="MR12" s="44">
        <v>6.3330895170660098</v>
      </c>
      <c r="MS12" s="44">
        <v>-0.97456674176747504</v>
      </c>
      <c r="MT12" s="44">
        <v>7.6173599289437703</v>
      </c>
      <c r="MU12" s="44">
        <v>-14.7846453790127</v>
      </c>
      <c r="MV12" s="44">
        <v>9.4211704749928096</v>
      </c>
      <c r="MW12" s="44">
        <v>-2.3008413232934801</v>
      </c>
      <c r="MX12" s="52"/>
      <c r="MY12" s="51" t="s">
        <v>701</v>
      </c>
    </row>
    <row r="13" spans="1:363" s="7" customFormat="1" ht="18" customHeight="1">
      <c r="A13" s="383"/>
      <c r="B13" s="22"/>
      <c r="C13" s="23">
        <v>1.6</v>
      </c>
      <c r="D13" s="24">
        <v>6.3705401898818703</v>
      </c>
      <c r="E13" s="25">
        <v>20</v>
      </c>
      <c r="F13" s="26"/>
      <c r="G13" s="26" t="s">
        <v>702</v>
      </c>
      <c r="H13" s="44">
        <v>2.97364386160667</v>
      </c>
      <c r="I13" s="44">
        <v>3.6641259855207702</v>
      </c>
      <c r="J13" s="44">
        <v>4.4197429720036903</v>
      </c>
      <c r="K13" s="44">
        <v>4.2610022091862403</v>
      </c>
      <c r="L13" s="44">
        <v>6.6795230650197404</v>
      </c>
      <c r="M13" s="44">
        <v>5.5781630359745797</v>
      </c>
      <c r="N13" s="44">
        <v>4.7599272557704602</v>
      </c>
      <c r="O13" s="44">
        <v>9.1985812585295701</v>
      </c>
      <c r="P13" s="44">
        <v>7.5616463232012601</v>
      </c>
      <c r="Q13" s="44">
        <v>7.3195193038356798</v>
      </c>
      <c r="R13" s="44">
        <v>9.5254087563915597</v>
      </c>
      <c r="S13" s="44">
        <v>6.0718731562777704</v>
      </c>
      <c r="T13" s="44">
        <v>2.4732030320642502</v>
      </c>
      <c r="U13" s="44">
        <v>4.75880545020686</v>
      </c>
      <c r="V13" s="44">
        <v>4.0233389966502102</v>
      </c>
      <c r="W13" s="44">
        <v>4.3388929585413898</v>
      </c>
      <c r="X13" s="44">
        <v>3.5670001905083102</v>
      </c>
      <c r="Y13" s="44">
        <v>3.9558705684770801</v>
      </c>
      <c r="Z13" s="44">
        <v>3.1852500487242099</v>
      </c>
      <c r="AA13" s="44">
        <v>3.4957772933417499</v>
      </c>
      <c r="AB13" s="44">
        <v>5.3842314787827501</v>
      </c>
      <c r="AC13" s="44">
        <v>1.89563094080592</v>
      </c>
      <c r="AD13" s="44">
        <v>7.57325998233161</v>
      </c>
      <c r="AE13" s="44">
        <v>7.5119152259745503</v>
      </c>
      <c r="AF13" s="44">
        <v>7.2998394187125202</v>
      </c>
      <c r="AG13" s="44">
        <v>8.7348648867946697</v>
      </c>
      <c r="AH13" s="44">
        <v>3.8215866095363502</v>
      </c>
      <c r="AI13" s="44">
        <v>6.0490348202591004</v>
      </c>
      <c r="AJ13" s="44">
        <v>5.4638561069106402</v>
      </c>
      <c r="AK13" s="44">
        <v>4.8657344506056299</v>
      </c>
      <c r="AL13" s="44">
        <v>7.8426154123165901</v>
      </c>
      <c r="AM13" s="44">
        <v>2.53131068177521</v>
      </c>
      <c r="AN13" s="44">
        <v>2.9346372079137102</v>
      </c>
      <c r="AO13" s="44">
        <v>0.98236352249436698</v>
      </c>
      <c r="AP13" s="44">
        <v>0.35245318663817199</v>
      </c>
      <c r="AQ13" s="44">
        <v>2.9093815226948698</v>
      </c>
      <c r="AR13" s="44">
        <v>2.6322142062512599</v>
      </c>
      <c r="AS13" s="44">
        <v>0.47030542780706203</v>
      </c>
      <c r="AT13" s="44">
        <v>1.71145186891695</v>
      </c>
      <c r="AU13" s="44">
        <v>0.99148081621220296</v>
      </c>
      <c r="AV13" s="44">
        <v>2.5743822285964901</v>
      </c>
      <c r="AW13" s="44">
        <v>2.4694118366867901</v>
      </c>
      <c r="AX13" s="44">
        <v>1.91896918973427</v>
      </c>
      <c r="AY13" s="44">
        <v>2.2473740002078402</v>
      </c>
      <c r="AZ13" s="44">
        <v>1.65048698328832</v>
      </c>
      <c r="BA13" s="44">
        <v>0.425956084672308</v>
      </c>
      <c r="BB13" s="44">
        <v>2.6337018850442702</v>
      </c>
      <c r="BC13" s="44">
        <v>1.9921540874952499</v>
      </c>
      <c r="BD13" s="44">
        <v>2.0612247852122199</v>
      </c>
      <c r="BE13" s="44">
        <v>4.9445946852544296</v>
      </c>
      <c r="BF13" s="44">
        <v>-1.3154732171722401</v>
      </c>
      <c r="BG13" s="44">
        <v>-24.694762435776902</v>
      </c>
      <c r="BH13" s="44">
        <v>-23.910279926169601</v>
      </c>
      <c r="BI13" s="44">
        <v>-7.7315189522013696</v>
      </c>
      <c r="BJ13" s="44">
        <v>-8.2857122123650804</v>
      </c>
      <c r="BK13" s="44">
        <v>-8.4937340397151502</v>
      </c>
      <c r="BL13" s="44">
        <v>-5.6489962196115497</v>
      </c>
      <c r="BM13" s="44">
        <v>-7.4058861412878496</v>
      </c>
      <c r="BN13" s="44">
        <v>-4.9161644622533203</v>
      </c>
      <c r="BO13" s="44">
        <v>1.6694437899789301</v>
      </c>
      <c r="BP13" s="44">
        <v>0.23426514088245701</v>
      </c>
      <c r="BQ13" s="44">
        <v>3.5617728651685101</v>
      </c>
      <c r="BR13" s="44">
        <v>9.5983713212346196</v>
      </c>
      <c r="BS13" s="44">
        <v>21.9695978168726</v>
      </c>
      <c r="BT13" s="44">
        <v>13.089571005391701</v>
      </c>
      <c r="BU13" s="44">
        <v>15.298464367528201</v>
      </c>
      <c r="BV13" s="44">
        <v>3.7535447078257702</v>
      </c>
      <c r="BW13" s="44">
        <v>11.1202884964885</v>
      </c>
      <c r="BX13" s="44">
        <v>7.04833365472666</v>
      </c>
      <c r="BY13" s="44">
        <v>11.274287340913601</v>
      </c>
      <c r="BZ13" s="44">
        <v>9.9191927462310492</v>
      </c>
      <c r="CA13" s="44">
        <v>10.3340558082869</v>
      </c>
      <c r="CB13" s="44">
        <v>7.0832190600377896</v>
      </c>
      <c r="CC13" s="44">
        <v>4.5711611348402403</v>
      </c>
      <c r="CD13" s="44">
        <v>1.0978891654438201</v>
      </c>
      <c r="CE13" s="44">
        <v>9.9442624725864004</v>
      </c>
      <c r="CF13" s="44">
        <v>8.1609653876099308</v>
      </c>
      <c r="CG13" s="44">
        <v>2.2020822367500701</v>
      </c>
      <c r="CH13" s="44">
        <v>3.9736374862430202</v>
      </c>
      <c r="CI13" s="44">
        <v>4.6352930605642104</v>
      </c>
      <c r="CJ13" s="44">
        <v>4.2286701586355102</v>
      </c>
      <c r="CK13" s="44">
        <v>0.19274729703097601</v>
      </c>
      <c r="CL13" s="44">
        <v>4.8582621484733997</v>
      </c>
      <c r="CM13" s="44">
        <v>0.405595297182273</v>
      </c>
      <c r="CN13" s="44">
        <v>0.96455963374833698</v>
      </c>
      <c r="CO13" s="44">
        <v>2.7635231996254999</v>
      </c>
      <c r="CP13" s="44">
        <v>4.5129872524120502</v>
      </c>
      <c r="CQ13" s="44">
        <v>1.1931597271201799</v>
      </c>
      <c r="CR13" s="44">
        <v>6.0614811984052999</v>
      </c>
      <c r="CS13" s="44">
        <v>6.9742069716267796</v>
      </c>
      <c r="CT13" s="44">
        <v>7.3008793952616697</v>
      </c>
      <c r="CU13" s="44">
        <v>7.7022770454790104</v>
      </c>
      <c r="CV13" s="44">
        <v>5.8549290444573101</v>
      </c>
      <c r="CW13" s="44">
        <v>6.2397845259557299</v>
      </c>
      <c r="CX13" s="44">
        <v>2.5509344112444698</v>
      </c>
      <c r="CY13" s="44">
        <v>-1.13817584543192</v>
      </c>
      <c r="CZ13" s="44">
        <v>6.0696274043309302</v>
      </c>
      <c r="DA13" s="44">
        <v>-2.7928691201250802</v>
      </c>
      <c r="DB13" s="44">
        <v>-3.9539427896542101</v>
      </c>
      <c r="DC13" s="44">
        <v>4.9867413068937996</v>
      </c>
      <c r="DD13" s="44">
        <v>2.66107768419901</v>
      </c>
      <c r="DE13" s="44">
        <v>2.1398685111191802</v>
      </c>
      <c r="DF13" s="44">
        <v>6.3263885858816904</v>
      </c>
      <c r="DG13" s="44">
        <v>3.22974187138594</v>
      </c>
      <c r="DH13" s="44">
        <v>2.7588552022083399</v>
      </c>
      <c r="DI13" s="44">
        <v>0.35287297167552401</v>
      </c>
      <c r="DJ13" s="44">
        <v>1.62047684416574</v>
      </c>
      <c r="DK13" s="44">
        <v>3.2901424301911</v>
      </c>
      <c r="DL13" s="44">
        <v>2.6915629003062498</v>
      </c>
      <c r="DM13" s="44">
        <v>5.74487756746987</v>
      </c>
      <c r="DN13" s="44">
        <v>4.8698296121700198</v>
      </c>
      <c r="DO13" s="44">
        <v>4.6637975844623396</v>
      </c>
      <c r="DP13" s="44">
        <v>-1.0507050896838901</v>
      </c>
      <c r="DQ13" s="44">
        <v>-1.16581555911294</v>
      </c>
      <c r="DR13" s="44">
        <v>-0.28924866586407899</v>
      </c>
      <c r="DS13" s="44">
        <v>-2.6854875992213998</v>
      </c>
      <c r="DT13" s="44">
        <v>-1.6856969225023299</v>
      </c>
      <c r="DU13" s="44">
        <v>1.50307170682409</v>
      </c>
      <c r="DV13" s="44">
        <v>-0.73070487981897303</v>
      </c>
      <c r="DW13" s="44">
        <v>2.58431031313869</v>
      </c>
      <c r="DX13" s="44">
        <v>3.69885122284315</v>
      </c>
      <c r="DY13" s="44">
        <v>5.5127436716463301</v>
      </c>
      <c r="DZ13" s="44">
        <v>7.1710382011715303</v>
      </c>
      <c r="EA13" s="44">
        <v>7.6014077732144303</v>
      </c>
      <c r="EB13" s="44">
        <v>3.7474635598676098</v>
      </c>
      <c r="EC13" s="44">
        <v>3.9491354547716901</v>
      </c>
      <c r="ED13" s="44">
        <v>4.0236350326692802</v>
      </c>
      <c r="EE13" s="44">
        <v>5.4959480943140901</v>
      </c>
      <c r="EF13" s="44">
        <v>6.5364403904661401</v>
      </c>
      <c r="EG13" s="44">
        <v>5.4512790229074302</v>
      </c>
      <c r="EH13" s="44">
        <v>4.3893010778572297</v>
      </c>
      <c r="EI13" s="44">
        <v>1.40783536260609</v>
      </c>
      <c r="EJ13" s="44">
        <v>1.60495386244295</v>
      </c>
      <c r="EK13" s="44">
        <v>2.0210604893415201</v>
      </c>
      <c r="EL13" s="44">
        <v>1.93867873531046</v>
      </c>
      <c r="EM13" s="44">
        <v>1.6515516137119699</v>
      </c>
      <c r="EN13" s="44">
        <v>1.83802427058399</v>
      </c>
      <c r="EO13" s="44">
        <v>-18.680954393926001</v>
      </c>
      <c r="EP13" s="44">
        <v>-7.4797094334879803</v>
      </c>
      <c r="EQ13" s="44">
        <v>-3.5840886599458299</v>
      </c>
      <c r="ER13" s="44">
        <v>4.4691635426540302</v>
      </c>
      <c r="ES13" s="44">
        <v>16.602414278095502</v>
      </c>
      <c r="ET13" s="44">
        <v>7.2965792414607904</v>
      </c>
      <c r="EU13" s="44">
        <v>10.512798018599</v>
      </c>
      <c r="EV13" s="44">
        <v>4.1566827039422698</v>
      </c>
      <c r="EW13" s="44">
        <v>6.4545165903594803</v>
      </c>
      <c r="EX13" s="44">
        <v>4.2855869350288298</v>
      </c>
      <c r="EY13" s="44">
        <v>1.74614386347859</v>
      </c>
      <c r="EZ13" s="44">
        <v>2.76840901049201</v>
      </c>
      <c r="FA13" s="44">
        <v>4.8172551065457201</v>
      </c>
      <c r="FB13" s="44">
        <v>6.95021550301355</v>
      </c>
      <c r="FC13" s="44">
        <v>2.4863602173384201</v>
      </c>
      <c r="FD13" s="44">
        <v>-0.34453964556021799</v>
      </c>
      <c r="FE13" s="44">
        <v>3.19439160483648</v>
      </c>
      <c r="FF13" s="44">
        <v>4.0665946999775704</v>
      </c>
      <c r="FG13" s="44">
        <v>1.7458887671798899</v>
      </c>
      <c r="FH13" s="44">
        <v>4.4092293128324798</v>
      </c>
      <c r="FI13" s="44">
        <v>0.72548899868157002</v>
      </c>
      <c r="FJ13" s="44">
        <v>-1.5696183639682599</v>
      </c>
      <c r="FK13" s="44">
        <v>1.1395008480530699</v>
      </c>
      <c r="FL13" s="44">
        <v>6.0152660949116239</v>
      </c>
      <c r="FM13" s="44">
        <v>4.3137357732833266</v>
      </c>
      <c r="FN13" s="44">
        <v>4.3964063962734059</v>
      </c>
      <c r="FO13" s="44">
        <v>1.8070543018402105</v>
      </c>
      <c r="FP13" s="44">
        <v>-7.0952905005727871</v>
      </c>
      <c r="FQ13" s="44">
        <v>9.4438756917028002</v>
      </c>
      <c r="FR13" s="44">
        <v>4.1010084127368884</v>
      </c>
      <c r="FS13" s="44">
        <v>4.2381238451650205</v>
      </c>
      <c r="FT13" s="44">
        <v>2.1732409283448106</v>
      </c>
      <c r="FU13" s="44">
        <v>1.1231851187926196</v>
      </c>
      <c r="FV13" s="44">
        <v>6.0152660949116203</v>
      </c>
      <c r="FW13" s="44">
        <v>4.3137357732833301</v>
      </c>
      <c r="FX13" s="44">
        <v>4.3964063962734103</v>
      </c>
      <c r="FY13" s="44">
        <v>1.8070543018402101</v>
      </c>
      <c r="FZ13" s="44">
        <v>-7.0952905005727898</v>
      </c>
      <c r="GA13" s="44">
        <v>9.4438756917028002</v>
      </c>
      <c r="GB13" s="44">
        <v>4.1010084127368902</v>
      </c>
      <c r="GC13" s="44">
        <v>4.2381238451650196</v>
      </c>
      <c r="GD13" s="44">
        <v>2.1732409283448102</v>
      </c>
      <c r="GE13" s="44">
        <v>1.1231851187926201</v>
      </c>
      <c r="GF13" s="44">
        <v>-3.7575378826663601</v>
      </c>
      <c r="GG13" s="44">
        <v>9.3432466450520195</v>
      </c>
      <c r="GH13" s="44">
        <v>-2.6803435263991</v>
      </c>
      <c r="GI13" s="44">
        <v>1.4855486833756699</v>
      </c>
      <c r="GJ13" s="44">
        <v>1.86439215033205</v>
      </c>
      <c r="GK13" s="44">
        <v>-0.82188202845324598</v>
      </c>
      <c r="GL13" s="44">
        <v>-0.215370996197635</v>
      </c>
      <c r="GM13" s="44">
        <v>-0.47008554719414503</v>
      </c>
      <c r="GN13" s="44">
        <v>8.1377364411528106</v>
      </c>
      <c r="GO13" s="44">
        <v>-14.2416758016199</v>
      </c>
      <c r="GP13" s="44">
        <v>4.2996977859133896</v>
      </c>
      <c r="GQ13" s="44">
        <v>2.0870069371694102</v>
      </c>
      <c r="GR13" s="44">
        <v>-3.1121911982000898</v>
      </c>
      <c r="GS13" s="44">
        <v>10.1402592445093</v>
      </c>
      <c r="GT13" s="44">
        <v>-2.82829061060036</v>
      </c>
      <c r="GU13" s="44">
        <v>3.8396879190986901</v>
      </c>
      <c r="GV13" s="44">
        <v>0.81274356141796</v>
      </c>
      <c r="GW13" s="44">
        <v>-1.59051715530211</v>
      </c>
      <c r="GX13" s="44">
        <v>4.0124807649075596</v>
      </c>
      <c r="GY13" s="44">
        <v>-1.9620828991772301</v>
      </c>
      <c r="GZ13" s="44">
        <v>7.8943126121165497</v>
      </c>
      <c r="HA13" s="44">
        <v>-12.4789640037549</v>
      </c>
      <c r="HB13" s="44">
        <v>1.0109383694940399</v>
      </c>
      <c r="HC13" s="44">
        <v>-1.3764697697414501</v>
      </c>
      <c r="HD13" s="44">
        <v>-0.95116759853137001</v>
      </c>
      <c r="HE13" s="44">
        <v>9.3670119216494605</v>
      </c>
      <c r="HF13" s="44">
        <v>-2.5335210119956502</v>
      </c>
      <c r="HG13" s="44">
        <v>3.0714882395083398</v>
      </c>
      <c r="HH13" s="44">
        <v>1.1912723362273601</v>
      </c>
      <c r="HI13" s="44">
        <v>-2.32002253487987</v>
      </c>
      <c r="HJ13" s="44">
        <v>4.3254974900936798</v>
      </c>
      <c r="HK13" s="44">
        <v>-0.17321653455041999</v>
      </c>
      <c r="HL13" s="44">
        <v>4.3226192786689204</v>
      </c>
      <c r="HM13" s="44">
        <v>-7.6022880253179999</v>
      </c>
      <c r="HN13" s="44">
        <v>0.95333584443628205</v>
      </c>
      <c r="HO13" s="44">
        <v>-1.57101253037081</v>
      </c>
      <c r="HP13" s="44">
        <v>0.37350910042665902</v>
      </c>
      <c r="HQ13" s="44">
        <v>4.4251695375831002</v>
      </c>
      <c r="HR13" s="44">
        <v>-0.442418946258826</v>
      </c>
      <c r="HS13" s="44">
        <v>2.5027396321011</v>
      </c>
      <c r="HT13" s="44">
        <v>0.61738196612746798</v>
      </c>
      <c r="HU13" s="44">
        <v>0.45287241292825797</v>
      </c>
      <c r="HV13" s="44">
        <v>-0.81258735898661905</v>
      </c>
      <c r="HW13" s="44">
        <v>0.21947121637147399</v>
      </c>
      <c r="HX13" s="44">
        <v>2.3440209182318101</v>
      </c>
      <c r="HY13" s="44">
        <v>-8.1786488050827906</v>
      </c>
      <c r="HZ13" s="44">
        <v>3.5255743582273702</v>
      </c>
      <c r="IA13" s="44">
        <v>-1.8361127371114601</v>
      </c>
      <c r="IB13" s="44">
        <v>-1.74082090916835</v>
      </c>
      <c r="IC13" s="44">
        <v>5.7151718619713296</v>
      </c>
      <c r="ID13" s="44">
        <v>-1.1471436858916799</v>
      </c>
      <c r="IE13" s="44">
        <v>4.1093279306941799</v>
      </c>
      <c r="IF13" s="44">
        <v>0.51441428756638197</v>
      </c>
      <c r="IG13" s="44">
        <v>-8.6737837524637498E-2</v>
      </c>
      <c r="IH13" s="44">
        <v>-0.49298421043928897</v>
      </c>
      <c r="II13" s="44">
        <v>-0.36557756161937499</v>
      </c>
      <c r="IJ13" s="44">
        <v>1.11113537461824</v>
      </c>
      <c r="IK13" s="44">
        <v>-6.1600650605164002</v>
      </c>
      <c r="IL13" s="44">
        <v>2.8784516003061098</v>
      </c>
      <c r="IM13" s="44">
        <v>-1.7696346021556799</v>
      </c>
      <c r="IN13" s="44">
        <v>1.03513597347342</v>
      </c>
      <c r="IO13" s="44">
        <v>-0.59086187094689502</v>
      </c>
      <c r="IP13" s="44">
        <v>-24.566311747959801</v>
      </c>
      <c r="IQ13" s="44">
        <v>5.1938733021757297</v>
      </c>
      <c r="IR13" s="44">
        <v>21.886535010563499</v>
      </c>
      <c r="IS13" s="44">
        <v>-0.68684803618207002</v>
      </c>
      <c r="IT13" s="44">
        <v>-0.71868111937267498</v>
      </c>
      <c r="IU13" s="44">
        <v>2.73184758976485</v>
      </c>
      <c r="IV13" s="44">
        <v>-0.77163351592153595</v>
      </c>
      <c r="IW13" s="44">
        <v>-3.6368450561160701</v>
      </c>
      <c r="IX13" s="44">
        <v>10.00392330645</v>
      </c>
      <c r="IY13" s="44">
        <v>-3.15626678835268</v>
      </c>
      <c r="IZ13" s="44">
        <v>4.3892304530756796</v>
      </c>
      <c r="JA13" s="44">
        <v>5.2036801994171604</v>
      </c>
      <c r="JB13" s="44">
        <v>-16.051520592605101</v>
      </c>
      <c r="JC13" s="44">
        <v>-2.4647927264632399</v>
      </c>
      <c r="JD13" s="44">
        <v>24.267252840908899</v>
      </c>
      <c r="JE13" s="44">
        <v>-10.631146660310201</v>
      </c>
      <c r="JF13" s="44">
        <v>6.3305241993824897</v>
      </c>
      <c r="JG13" s="44">
        <v>-1.0327164683054699</v>
      </c>
      <c r="JH13" s="44">
        <v>3.1456108427830398</v>
      </c>
      <c r="JI13" s="44">
        <v>-4.8103523731384703</v>
      </c>
      <c r="JJ13" s="44">
        <v>10.419106163245701</v>
      </c>
      <c r="JK13" s="44">
        <v>-6.00963028030188</v>
      </c>
      <c r="JL13" s="44">
        <v>1.9403706226862201</v>
      </c>
      <c r="JM13" s="44">
        <v>1.7093994670571999</v>
      </c>
      <c r="JN13" s="44">
        <v>-8.7057728867407196</v>
      </c>
      <c r="JO13" s="44">
        <v>-4.0468148065771601</v>
      </c>
      <c r="JP13" s="44">
        <v>17.421030301162901</v>
      </c>
      <c r="JQ13" s="44">
        <v>-9.0820406361458499</v>
      </c>
      <c r="JR13" s="44">
        <v>7.0071782605268398</v>
      </c>
      <c r="JS13" s="44">
        <v>-1.41731293521998</v>
      </c>
      <c r="JT13" s="44">
        <v>-0.84837400074381697</v>
      </c>
      <c r="JU13" s="44">
        <v>-0.37780883393305897</v>
      </c>
      <c r="JV13" s="44">
        <v>5.7303054556189199</v>
      </c>
      <c r="JW13" s="44">
        <v>-5.4863799126458703</v>
      </c>
      <c r="JX13" s="44">
        <v>3.75672096688093</v>
      </c>
      <c r="JY13" s="44">
        <v>3.4409179344852698</v>
      </c>
      <c r="JZ13" s="44">
        <v>-11.605709976270701</v>
      </c>
      <c r="KA13" s="44">
        <v>0.56941570717509604</v>
      </c>
      <c r="KB13" s="44">
        <v>18.4315121411592</v>
      </c>
      <c r="KC13" s="44">
        <v>-8.8043999695017305</v>
      </c>
      <c r="KD13" s="44">
        <v>7.4074772156914204</v>
      </c>
      <c r="KE13" s="44">
        <v>-3.10823846511911</v>
      </c>
      <c r="KF13" s="44">
        <v>-0.48788963681525399</v>
      </c>
      <c r="KG13" s="44">
        <v>-3.8368833506076498</v>
      </c>
      <c r="KH13" s="44">
        <v>1.92682227394756</v>
      </c>
      <c r="KI13" s="44">
        <v>1.40440511826134</v>
      </c>
      <c r="KJ13" s="44">
        <v>-4.9125239570471004</v>
      </c>
      <c r="KK13" s="44">
        <v>2.2053858795985501</v>
      </c>
      <c r="KL13" s="44">
        <v>-3.3773094984666199</v>
      </c>
      <c r="KM13" s="44">
        <v>-1.65839543120615</v>
      </c>
      <c r="KN13" s="44">
        <v>17.8302366441342</v>
      </c>
      <c r="KO13" s="44">
        <v>-5.0664647653250201</v>
      </c>
      <c r="KP13" s="44">
        <v>4.27934490671531</v>
      </c>
      <c r="KQ13" s="44">
        <v>-3.5502141790248598</v>
      </c>
      <c r="KR13" s="44">
        <v>-2.8178530135529898</v>
      </c>
      <c r="KS13" s="44">
        <v>-2.6222022413791799</v>
      </c>
      <c r="KT13" s="44">
        <v>3.6015212394396201</v>
      </c>
      <c r="KU13" s="44">
        <v>0.81675367625695094</v>
      </c>
      <c r="KV13" s="44">
        <v>-2.0853005993952798</v>
      </c>
      <c r="KW13" s="44">
        <v>1.3596275223910099</v>
      </c>
      <c r="KX13" s="44">
        <v>-3.5671388223076401</v>
      </c>
      <c r="KY13" s="44">
        <v>-7.0277148640759304</v>
      </c>
      <c r="KZ13" s="44">
        <v>17.693161449557699</v>
      </c>
      <c r="LA13" s="44">
        <v>-4.2244929868705601</v>
      </c>
      <c r="LB13" s="44">
        <v>1.7733139835993701</v>
      </c>
      <c r="LC13" s="44">
        <v>-2.5593075376985701</v>
      </c>
      <c r="LD13" s="44">
        <v>0.33419477543144199</v>
      </c>
      <c r="LE13" s="44">
        <v>-4.7651939857112602</v>
      </c>
      <c r="LF13" s="44">
        <v>7.0612075050314003</v>
      </c>
      <c r="LG13" s="44">
        <v>3.5642630849419601</v>
      </c>
      <c r="LH13" s="44">
        <v>0.58985043544312499</v>
      </c>
      <c r="LI13" s="44">
        <v>-1.1827853461389599</v>
      </c>
      <c r="LJ13" s="44">
        <v>0.73427272077249495</v>
      </c>
      <c r="LK13" s="44">
        <v>5.3758013282341004</v>
      </c>
      <c r="LL13" s="44">
        <v>2.1707741504206801</v>
      </c>
      <c r="LM13" s="44">
        <v>-0.78596244421631001</v>
      </c>
      <c r="LN13" s="44">
        <v>-2.8737122997967601</v>
      </c>
      <c r="LO13" s="44">
        <v>5.5806385049872498</v>
      </c>
      <c r="LP13" s="44">
        <v>2.2439991899015301</v>
      </c>
      <c r="LQ13" s="44">
        <v>0.61827730712505502</v>
      </c>
      <c r="LR13" s="44">
        <v>-1.91576883437037</v>
      </c>
      <c r="LS13" s="44">
        <v>4.5052127666400796</v>
      </c>
      <c r="LT13" s="44">
        <v>1.21432109439145</v>
      </c>
      <c r="LU13" s="44">
        <v>-2.2554840939124001</v>
      </c>
      <c r="LV13" s="44">
        <v>-1.7251108202644001</v>
      </c>
      <c r="LW13" s="44">
        <v>4.9331969339919901</v>
      </c>
      <c r="LX13" s="44">
        <v>1.13259078042663</v>
      </c>
      <c r="LY13" s="44">
        <v>-2.5307976633282299</v>
      </c>
      <c r="LZ13" s="44">
        <v>-1.5448324142958501</v>
      </c>
      <c r="MA13" s="44">
        <v>-16.209416981676299</v>
      </c>
      <c r="MB13" s="44">
        <v>15.063041074972199</v>
      </c>
      <c r="MC13" s="44">
        <v>1.57319992550723</v>
      </c>
      <c r="MD13" s="44">
        <v>6.6787510606396001</v>
      </c>
      <c r="ME13" s="44">
        <v>-6.4778165882736003</v>
      </c>
      <c r="MF13" s="44">
        <v>5.8800607251531698</v>
      </c>
      <c r="MG13" s="44">
        <v>4.6178602041845496</v>
      </c>
      <c r="MH13" s="44">
        <v>0.543149976221599</v>
      </c>
      <c r="MI13" s="44">
        <v>-4.4145937916526501</v>
      </c>
      <c r="MJ13" s="44">
        <v>3.7228351703307001</v>
      </c>
      <c r="MK13" s="44">
        <v>2.0703259948652701</v>
      </c>
      <c r="ML13" s="44">
        <v>1.55332838779405</v>
      </c>
      <c r="MM13" s="44">
        <v>-2.5089518902616601</v>
      </c>
      <c r="MN13" s="44">
        <v>5.8335248597601197</v>
      </c>
      <c r="MO13" s="44">
        <v>-2.18985395951665</v>
      </c>
      <c r="MP13" s="44">
        <v>-1.25179907307238</v>
      </c>
      <c r="MQ13" s="44">
        <v>0.953117479167645</v>
      </c>
      <c r="MR13" s="44">
        <v>6.7280340139576698</v>
      </c>
      <c r="MS13" s="44">
        <v>-4.37103983245082</v>
      </c>
      <c r="MT13" s="44">
        <v>1.3330728124221201</v>
      </c>
      <c r="MU13" s="44">
        <v>-2.6086851616982898</v>
      </c>
      <c r="MV13" s="44">
        <v>4.2961540687555004</v>
      </c>
      <c r="MW13" s="44">
        <v>-1.7390247075526899</v>
      </c>
      <c r="MX13" s="50"/>
      <c r="MY13" s="51" t="s">
        <v>703</v>
      </c>
    </row>
    <row r="14" spans="1:363" s="7" customFormat="1" ht="18" customHeight="1">
      <c r="A14" s="383"/>
      <c r="B14" s="22"/>
      <c r="C14" s="23">
        <v>1.7</v>
      </c>
      <c r="D14" s="24">
        <v>2.22101546941082</v>
      </c>
      <c r="E14" s="25" t="s">
        <v>878</v>
      </c>
      <c r="F14" s="26"/>
      <c r="G14" s="26" t="s">
        <v>355</v>
      </c>
      <c r="H14" s="44">
        <v>6.1425506822766502</v>
      </c>
      <c r="I14" s="44">
        <v>4.9984219922297797</v>
      </c>
      <c r="J14" s="44">
        <v>7.2457498760017698</v>
      </c>
      <c r="K14" s="44">
        <v>8.3672550549496005</v>
      </c>
      <c r="L14" s="44">
        <v>1.8745982730870001</v>
      </c>
      <c r="M14" s="44">
        <v>5.2916703151902498</v>
      </c>
      <c r="N14" s="44">
        <v>3.4866504399558398</v>
      </c>
      <c r="O14" s="44">
        <v>1.61212435833254</v>
      </c>
      <c r="P14" s="44">
        <v>2.0973713193382499</v>
      </c>
      <c r="Q14" s="44">
        <v>-2.0767522008771002</v>
      </c>
      <c r="R14" s="44">
        <v>0.81491939398732405</v>
      </c>
      <c r="S14" s="44">
        <v>4.9441693954765498</v>
      </c>
      <c r="T14" s="44">
        <v>5.3520191522637397</v>
      </c>
      <c r="U14" s="44">
        <v>11.199965881022599</v>
      </c>
      <c r="V14" s="44">
        <v>4.9657752961443</v>
      </c>
      <c r="W14" s="44">
        <v>7.1841988399953296</v>
      </c>
      <c r="X14" s="44">
        <v>10.1321597685276</v>
      </c>
      <c r="Y14" s="44">
        <v>5.4236285320677098</v>
      </c>
      <c r="Z14" s="44">
        <v>5.8816342067768401</v>
      </c>
      <c r="AA14" s="44">
        <v>6.4184651421130798</v>
      </c>
      <c r="AB14" s="44">
        <v>4.23950531320276</v>
      </c>
      <c r="AC14" s="44">
        <v>9.6739080298323898</v>
      </c>
      <c r="AD14" s="44">
        <v>3.7015480191844601</v>
      </c>
      <c r="AE14" s="44">
        <v>3.2295126661115199</v>
      </c>
      <c r="AF14" s="44">
        <v>3.7150984023426998</v>
      </c>
      <c r="AG14" s="44">
        <v>1.8936467931549099</v>
      </c>
      <c r="AH14" s="44">
        <v>0.98351907493781698</v>
      </c>
      <c r="AI14" s="44">
        <v>-0.194995095341255</v>
      </c>
      <c r="AJ14" s="44">
        <v>6.6501045869200697</v>
      </c>
      <c r="AK14" s="44">
        <v>7.00775311675645</v>
      </c>
      <c r="AL14" s="44">
        <v>6.0410132416059499</v>
      </c>
      <c r="AM14" s="44">
        <v>6.9595780905199396</v>
      </c>
      <c r="AN14" s="44">
        <v>6.3167650288793</v>
      </c>
      <c r="AO14" s="44">
        <v>7.4658229352769601</v>
      </c>
      <c r="AP14" s="44">
        <v>4.3285345803575996</v>
      </c>
      <c r="AQ14" s="44">
        <v>10.6778287143936</v>
      </c>
      <c r="AR14" s="44">
        <v>5.2355912192641103</v>
      </c>
      <c r="AS14" s="44">
        <v>8.0664806526921105</v>
      </c>
      <c r="AT14" s="44">
        <v>6.5469359143855996</v>
      </c>
      <c r="AU14" s="44">
        <v>6.2173626352165297</v>
      </c>
      <c r="AV14" s="44">
        <v>8.7994598128509605</v>
      </c>
      <c r="AW14" s="44">
        <v>7.8374884162250398</v>
      </c>
      <c r="AX14" s="44">
        <v>8.0455764549978994</v>
      </c>
      <c r="AY14" s="44">
        <v>7.5910735955154101</v>
      </c>
      <c r="AZ14" s="44">
        <v>5.1200901735873696</v>
      </c>
      <c r="BA14" s="44">
        <v>4.7543828165170403</v>
      </c>
      <c r="BB14" s="44">
        <v>5.0870321022179503</v>
      </c>
      <c r="BC14" s="44">
        <v>8.5030592424830491</v>
      </c>
      <c r="BD14" s="44">
        <v>10.955625489093901</v>
      </c>
      <c r="BE14" s="44">
        <v>14.3776398546644</v>
      </c>
      <c r="BF14" s="44">
        <v>35.317256879006401</v>
      </c>
      <c r="BG14" s="44">
        <v>37.279851350233301</v>
      </c>
      <c r="BH14" s="44">
        <v>35.294143369010499</v>
      </c>
      <c r="BI14" s="44">
        <v>65.528151103462903</v>
      </c>
      <c r="BJ14" s="44">
        <v>61.983340186439897</v>
      </c>
      <c r="BK14" s="44">
        <v>55.386196769958602</v>
      </c>
      <c r="BL14" s="44">
        <v>66.040390465175307</v>
      </c>
      <c r="BM14" s="44">
        <v>70.017759496765095</v>
      </c>
      <c r="BN14" s="44">
        <v>66.618980407939304</v>
      </c>
      <c r="BO14" s="44">
        <v>61.484321236838802</v>
      </c>
      <c r="BP14" s="44">
        <v>75.0925973018539</v>
      </c>
      <c r="BQ14" s="44">
        <v>66.111705194056</v>
      </c>
      <c r="BR14" s="44">
        <v>68.263359976506095</v>
      </c>
      <c r="BS14" s="44">
        <v>61.574667875152699</v>
      </c>
      <c r="BT14" s="44">
        <v>46.7258730313361</v>
      </c>
      <c r="BU14" s="44">
        <v>33.928137697308202</v>
      </c>
      <c r="BV14" s="44">
        <v>14.6387987638595</v>
      </c>
      <c r="BW14" s="44">
        <v>8.5983424832177207</v>
      </c>
      <c r="BX14" s="44">
        <v>-4.3055607105759899</v>
      </c>
      <c r="BY14" s="44">
        <v>-10.106600877059201</v>
      </c>
      <c r="BZ14" s="44">
        <v>-10.9403094251452</v>
      </c>
      <c r="CA14" s="44">
        <v>-12.9231501831466</v>
      </c>
      <c r="CB14" s="44">
        <v>-19.738146830172699</v>
      </c>
      <c r="CC14" s="44">
        <v>-20.584706464930701</v>
      </c>
      <c r="CD14" s="44">
        <v>-24.6892567246515</v>
      </c>
      <c r="CE14" s="44">
        <v>-19.2242285002709</v>
      </c>
      <c r="CF14" s="44">
        <v>-22.976230159952902</v>
      </c>
      <c r="CG14" s="44">
        <v>-23.903460281684801</v>
      </c>
      <c r="CH14" s="44">
        <v>-17.450378759087901</v>
      </c>
      <c r="CI14" s="44">
        <v>-10.560230108229799</v>
      </c>
      <c r="CJ14" s="44">
        <v>-8.5664831287285903</v>
      </c>
      <c r="CK14" s="44">
        <v>-8.3822229310646694</v>
      </c>
      <c r="CL14" s="44">
        <v>-8.9991976929371393</v>
      </c>
      <c r="CM14" s="44">
        <v>-8.0961702891094092</v>
      </c>
      <c r="CN14" s="44">
        <v>-8.8096328914722601</v>
      </c>
      <c r="CO14" s="44">
        <v>-6.3133960909600404</v>
      </c>
      <c r="CP14" s="44">
        <v>-6.0803809317543296</v>
      </c>
      <c r="CQ14" s="44">
        <v>-16.459201112091201</v>
      </c>
      <c r="CR14" s="44">
        <v>-9.6698790333584004</v>
      </c>
      <c r="CS14" s="44">
        <v>-10.0672566097398</v>
      </c>
      <c r="CT14" s="44">
        <v>-8.9689412143164695</v>
      </c>
      <c r="CU14" s="44">
        <v>-7.2522548684214598</v>
      </c>
      <c r="CV14" s="44">
        <v>-2.7211026391139401</v>
      </c>
      <c r="CW14" s="44">
        <v>-1.4363511909719899</v>
      </c>
      <c r="CX14" s="44">
        <v>-0.49111078078082898</v>
      </c>
      <c r="CY14" s="44">
        <v>-3.95123159200284</v>
      </c>
      <c r="CZ14" s="44">
        <v>8.5161128817574898</v>
      </c>
      <c r="DA14" s="44">
        <v>6.3501764780882901</v>
      </c>
      <c r="DB14" s="44">
        <v>2.6386235748601101</v>
      </c>
      <c r="DC14" s="44">
        <v>7.7104154269773204</v>
      </c>
      <c r="DD14" s="44">
        <v>6.1708937987942996</v>
      </c>
      <c r="DE14" s="44">
        <v>5.8576652124678201</v>
      </c>
      <c r="DF14" s="44">
        <v>10.5417174182128</v>
      </c>
      <c r="DG14" s="44">
        <v>11.137000664843599</v>
      </c>
      <c r="DH14" s="44">
        <v>8.6154860732022591</v>
      </c>
      <c r="DI14" s="44">
        <v>10.8958537758167</v>
      </c>
      <c r="DJ14" s="44">
        <v>9.7902594821101001</v>
      </c>
      <c r="DK14" s="44">
        <v>11.868067510806499</v>
      </c>
      <c r="DL14" s="44">
        <v>8.6196248632523105</v>
      </c>
      <c r="DM14" s="44">
        <v>4.3106723378518099</v>
      </c>
      <c r="DN14" s="44">
        <v>4.1660167905279097</v>
      </c>
      <c r="DO14" s="44">
        <v>2.9479186374965001</v>
      </c>
      <c r="DP14" s="44">
        <v>-1.07732553057949</v>
      </c>
      <c r="DQ14" s="44">
        <v>-2.3172480232997801</v>
      </c>
      <c r="DR14" s="44">
        <v>-0.78951658505955902</v>
      </c>
      <c r="DS14" s="44">
        <v>-1.4796963697475001</v>
      </c>
      <c r="DT14" s="44">
        <v>-0.92030765123179503</v>
      </c>
      <c r="DU14" s="44">
        <v>-1.5405010151182099</v>
      </c>
      <c r="DV14" s="44">
        <v>-1.66554952710332</v>
      </c>
      <c r="DW14" s="44">
        <v>-0.86796990286222797</v>
      </c>
      <c r="DX14" s="44">
        <v>6.1808086400349103</v>
      </c>
      <c r="DY14" s="44">
        <v>5.1936557591727803</v>
      </c>
      <c r="DZ14" s="44">
        <v>2.3916068760934301</v>
      </c>
      <c r="EA14" s="44">
        <v>1.20730513822861</v>
      </c>
      <c r="EB14" s="44">
        <v>6.9911522401727204</v>
      </c>
      <c r="EC14" s="44">
        <v>7.5688368373593002</v>
      </c>
      <c r="ED14" s="44">
        <v>5.50775966442363</v>
      </c>
      <c r="EE14" s="44">
        <v>5.4888744183832596</v>
      </c>
      <c r="EF14" s="44">
        <v>2.1833754702389898</v>
      </c>
      <c r="EG14" s="44">
        <v>4.3722567458777304</v>
      </c>
      <c r="EH14" s="44">
        <v>6.4399843192748101</v>
      </c>
      <c r="EI14" s="44">
        <v>7.5275540697512504</v>
      </c>
      <c r="EJ14" s="44">
        <v>6.58088540725113</v>
      </c>
      <c r="EK14" s="44">
        <v>7.6227372564087004</v>
      </c>
      <c r="EL14" s="44">
        <v>6.9223083543894601</v>
      </c>
      <c r="EM14" s="44">
        <v>6.1561550536557403</v>
      </c>
      <c r="EN14" s="44">
        <v>20.4758007461867</v>
      </c>
      <c r="EO14" s="44">
        <v>45.837507314923101</v>
      </c>
      <c r="EP14" s="44">
        <v>61.074080992671803</v>
      </c>
      <c r="EQ14" s="44">
        <v>65.940653268638698</v>
      </c>
      <c r="ER14" s="44">
        <v>69.716551818843897</v>
      </c>
      <c r="ES14" s="44">
        <v>46.584108980082803</v>
      </c>
      <c r="ET14" s="44">
        <v>6.2982908687155001</v>
      </c>
      <c r="EU14" s="44">
        <v>-11.3368179872234</v>
      </c>
      <c r="EV14" s="44">
        <v>-21.896602989334699</v>
      </c>
      <c r="EW14" s="44">
        <v>-22.006989692448201</v>
      </c>
      <c r="EX14" s="44">
        <v>-12.4638817923106</v>
      </c>
      <c r="EY14" s="44">
        <v>-8.4794725884018298</v>
      </c>
      <c r="EZ14" s="44">
        <v>-7.0427577898576503</v>
      </c>
      <c r="FA14" s="44">
        <v>-12.2072084528854</v>
      </c>
      <c r="FB14" s="44">
        <v>-6.4089261593519096</v>
      </c>
      <c r="FC14" s="44">
        <v>-1.9944984179777401</v>
      </c>
      <c r="FD14" s="44">
        <v>5.6517541110166096</v>
      </c>
      <c r="FE14" s="44">
        <v>6.5838254772086797</v>
      </c>
      <c r="FF14" s="44">
        <v>10.109822189078001</v>
      </c>
      <c r="FG14" s="44">
        <v>10.8683961422878</v>
      </c>
      <c r="FH14" s="44">
        <v>5.6770352111344096</v>
      </c>
      <c r="FI14" s="44">
        <v>-0.123162280197917</v>
      </c>
      <c r="FJ14" s="44">
        <v>-1.0671414814459901</v>
      </c>
      <c r="FK14" s="44">
        <v>-1.3540738858107499</v>
      </c>
      <c r="FL14" s="44">
        <v>3.6565063413352732</v>
      </c>
      <c r="FM14" s="44">
        <v>6.3687485101526278</v>
      </c>
      <c r="FN14" s="44">
        <v>5.1631133667896449</v>
      </c>
      <c r="FO14" s="44">
        <v>6.8139577488549605</v>
      </c>
      <c r="FP14" s="44">
        <v>48.927642343649183</v>
      </c>
      <c r="FQ14" s="44">
        <v>23.159093419828338</v>
      </c>
      <c r="FR14" s="44">
        <v>-16.887348081839164</v>
      </c>
      <c r="FS14" s="44">
        <v>-7.1290542345764294</v>
      </c>
      <c r="FT14" s="44">
        <v>8.2806074445469449</v>
      </c>
      <c r="FU14" s="44">
        <v>0.73672797291790459</v>
      </c>
      <c r="FV14" s="44">
        <v>3.6565063413352701</v>
      </c>
      <c r="FW14" s="44">
        <v>6.3687485101526304</v>
      </c>
      <c r="FX14" s="44">
        <v>5.1631133667896396</v>
      </c>
      <c r="FY14" s="44">
        <v>6.8139577488549596</v>
      </c>
      <c r="FZ14" s="44">
        <v>48.927642343649197</v>
      </c>
      <c r="GA14" s="44">
        <v>23.159093419828299</v>
      </c>
      <c r="GB14" s="44">
        <v>-16.8873480818392</v>
      </c>
      <c r="GC14" s="44">
        <v>-7.1290542345764303</v>
      </c>
      <c r="GD14" s="44">
        <v>8.2806074445469395</v>
      </c>
      <c r="GE14" s="44">
        <v>0.73672797291790504</v>
      </c>
      <c r="GF14" s="44">
        <v>-9.4473270817548798</v>
      </c>
      <c r="GG14" s="44">
        <v>14.9956450998242</v>
      </c>
      <c r="GH14" s="44">
        <v>-2.0464306848762099</v>
      </c>
      <c r="GI14" s="44">
        <v>-1.5668242110808099</v>
      </c>
      <c r="GJ14" s="44">
        <v>-3.13482850651231</v>
      </c>
      <c r="GK14" s="44">
        <v>8.2424561814166797</v>
      </c>
      <c r="GL14" s="44">
        <v>1.7541404612283</v>
      </c>
      <c r="GM14" s="44">
        <v>0.83199474686632902</v>
      </c>
      <c r="GN14" s="44">
        <v>1.9247340161231801</v>
      </c>
      <c r="GO14" s="44">
        <v>-1.77981485853135</v>
      </c>
      <c r="GP14" s="44">
        <v>-2.4402227797665401E-2</v>
      </c>
      <c r="GQ14" s="44">
        <v>-1.8127707405005999</v>
      </c>
      <c r="GR14" s="44">
        <v>-10.42340981559</v>
      </c>
      <c r="GS14" s="44">
        <v>17.456947992207802</v>
      </c>
      <c r="GT14" s="44">
        <v>-1.02209698950506</v>
      </c>
      <c r="GU14" s="44">
        <v>-7.4642959706278704</v>
      </c>
      <c r="GV14" s="44">
        <v>0.11421762446393301</v>
      </c>
      <c r="GW14" s="44">
        <v>6.3868508503702799</v>
      </c>
      <c r="GX14" s="44">
        <v>-8.9003455371866394E-2</v>
      </c>
      <c r="GY14" s="44">
        <v>1.31351621226268</v>
      </c>
      <c r="GZ14" s="44">
        <v>-2.2423314435514801</v>
      </c>
      <c r="HA14" s="44">
        <v>1.12062529025275</v>
      </c>
      <c r="HB14" s="44">
        <v>4.0704702348427704</v>
      </c>
      <c r="HC14" s="44">
        <v>-1.43118081698438</v>
      </c>
      <c r="HD14" s="44">
        <v>-5.4511356080573004</v>
      </c>
      <c r="HE14" s="44">
        <v>10.871972956468801</v>
      </c>
      <c r="HF14" s="44">
        <v>1.0697744775516</v>
      </c>
      <c r="HG14" s="44">
        <v>-4.9192226956012099</v>
      </c>
      <c r="HH14" s="44">
        <v>-4.16601189150387</v>
      </c>
      <c r="HI14" s="44">
        <v>6.8490411779312401</v>
      </c>
      <c r="HJ14" s="44">
        <v>0.41755572391586798</v>
      </c>
      <c r="HK14" s="44">
        <v>-0.76091778429393697</v>
      </c>
      <c r="HL14" s="44">
        <v>2.8541484176903</v>
      </c>
      <c r="HM14" s="44">
        <v>-4.3859604563858001</v>
      </c>
      <c r="HN14" s="44">
        <v>3.5967555979823702</v>
      </c>
      <c r="HO14" s="44">
        <v>-0.96751871690999303</v>
      </c>
      <c r="HP14" s="44">
        <v>-7.1116091923902598</v>
      </c>
      <c r="HQ14" s="44">
        <v>9.8816496248684995</v>
      </c>
      <c r="HR14" s="44">
        <v>-0.109746324454846</v>
      </c>
      <c r="HS14" s="44">
        <v>1.6018670948078699</v>
      </c>
      <c r="HT14" s="44">
        <v>-3.8446349450103301</v>
      </c>
      <c r="HU14" s="44">
        <v>5.8837351536509503</v>
      </c>
      <c r="HV14" s="44">
        <v>1.28740819026008</v>
      </c>
      <c r="HW14" s="44">
        <v>-1.3573316764607299</v>
      </c>
      <c r="HX14" s="44">
        <v>3.96578280962316</v>
      </c>
      <c r="HY14" s="44">
        <v>-7.1772554433291402</v>
      </c>
      <c r="HZ14" s="44">
        <v>9.9015146485065202</v>
      </c>
      <c r="IA14" s="44">
        <v>-5.8371325242547103</v>
      </c>
      <c r="IB14" s="44">
        <v>-4.6128655546269899</v>
      </c>
      <c r="IC14" s="44">
        <v>8.3365814268902199</v>
      </c>
      <c r="ID14" s="44">
        <v>-0.418729010614243</v>
      </c>
      <c r="IE14" s="44">
        <v>4.07176361416386</v>
      </c>
      <c r="IF14" s="44">
        <v>-4.6948111405000104</v>
      </c>
      <c r="IG14" s="44">
        <v>6.0880531427812601</v>
      </c>
      <c r="IH14" s="44">
        <v>0.86133413741610798</v>
      </c>
      <c r="II14" s="44">
        <v>-3.6228021283920802</v>
      </c>
      <c r="IJ14" s="44">
        <v>3.6040912281730901</v>
      </c>
      <c r="IK14" s="44">
        <v>-6.8824952734596101</v>
      </c>
      <c r="IL14" s="44">
        <v>13.474044477214299</v>
      </c>
      <c r="IM14" s="44">
        <v>-3.70870709489424</v>
      </c>
      <c r="IN14" s="44">
        <v>-1.67100350010007</v>
      </c>
      <c r="IO14" s="44">
        <v>28.170235344632001</v>
      </c>
      <c r="IP14" s="44">
        <v>1.0255631394717299</v>
      </c>
      <c r="IQ14" s="44">
        <v>2.5663997199289801</v>
      </c>
      <c r="IR14" s="44">
        <v>16.602916502096299</v>
      </c>
      <c r="IS14" s="44">
        <v>3.8161611024286701</v>
      </c>
      <c r="IT14" s="44">
        <v>-3.2464752565395698</v>
      </c>
      <c r="IU14" s="44">
        <v>2.9853867279610302</v>
      </c>
      <c r="IV14" s="44">
        <v>6.0858470397710702</v>
      </c>
      <c r="IW14" s="44">
        <v>-8.7439821487422993</v>
      </c>
      <c r="IX14" s="44">
        <v>9.9771406927218198</v>
      </c>
      <c r="IY14" s="44">
        <v>4.4057555753738598</v>
      </c>
      <c r="IZ14" s="44">
        <v>-6.7145183159276902</v>
      </c>
      <c r="JA14" s="44">
        <v>29.830432014847801</v>
      </c>
      <c r="JB14" s="44">
        <v>-2.9903372104327799</v>
      </c>
      <c r="JC14" s="44">
        <v>-6.8595050171113199</v>
      </c>
      <c r="JD14" s="44">
        <v>6.43256798932316</v>
      </c>
      <c r="JE14" s="44">
        <v>-11.136224204385901</v>
      </c>
      <c r="JF14" s="44">
        <v>-8.34453492318627</v>
      </c>
      <c r="JG14" s="44">
        <v>-9.2515722377651901</v>
      </c>
      <c r="JH14" s="44">
        <v>-0.34512496176630197</v>
      </c>
      <c r="JI14" s="44">
        <v>-9.5903281862621093</v>
      </c>
      <c r="JJ14" s="44">
        <v>7.52859011269594</v>
      </c>
      <c r="JK14" s="44">
        <v>-3.7654733525550199</v>
      </c>
      <c r="JL14" s="44">
        <v>-7.6984443054708702</v>
      </c>
      <c r="JM14" s="44">
        <v>23.120193851327102</v>
      </c>
      <c r="JN14" s="44">
        <v>4.0493031134487198</v>
      </c>
      <c r="JO14" s="44">
        <v>-11.185843042376399</v>
      </c>
      <c r="JP14" s="44">
        <v>5.1513078902924603</v>
      </c>
      <c r="JQ14" s="44">
        <v>-3.6004651312718701</v>
      </c>
      <c r="JR14" s="44">
        <v>-0.69435107558558695</v>
      </c>
      <c r="JS14" s="44">
        <v>-7.2286533062386402</v>
      </c>
      <c r="JT14" s="44">
        <v>-0.14429677970511501</v>
      </c>
      <c r="JU14" s="44">
        <v>-10.1991672950333</v>
      </c>
      <c r="JV14" s="44">
        <v>8.5956275574766696</v>
      </c>
      <c r="JW14" s="44">
        <v>-4.5125557759429604</v>
      </c>
      <c r="JX14" s="44">
        <v>-5.1717899298502603</v>
      </c>
      <c r="JY14" s="44">
        <v>23.426415556188498</v>
      </c>
      <c r="JZ14" s="44">
        <v>-7.4489228974462796</v>
      </c>
      <c r="KA14" s="44">
        <v>-3.9679575928309601</v>
      </c>
      <c r="KB14" s="44">
        <v>4.6887293900576203</v>
      </c>
      <c r="KC14" s="44">
        <v>-2.4231731988049501</v>
      </c>
      <c r="KD14" s="44">
        <v>1.1783795490261999</v>
      </c>
      <c r="KE14" s="44">
        <v>-2.69634803249917</v>
      </c>
      <c r="KF14" s="44">
        <v>1.1744862533876299</v>
      </c>
      <c r="KG14" s="44">
        <v>-9.3379636264676709</v>
      </c>
      <c r="KH14" s="44">
        <v>4.8195428893868799</v>
      </c>
      <c r="KI14" s="44">
        <v>7.8819275661378203</v>
      </c>
      <c r="KJ14" s="44">
        <v>-7.0645214959866802</v>
      </c>
      <c r="KK14" s="44">
        <v>19.118912868715299</v>
      </c>
      <c r="KL14" s="44">
        <v>-2.8755977455258201</v>
      </c>
      <c r="KM14" s="44">
        <v>-5.3405584290486798</v>
      </c>
      <c r="KN14" s="44">
        <v>4.3798735300579503</v>
      </c>
      <c r="KO14" s="44">
        <v>1.89446360047999</v>
      </c>
      <c r="KP14" s="44">
        <v>1.7232398576363399</v>
      </c>
      <c r="KQ14" s="44">
        <v>-4.9040068390918803</v>
      </c>
      <c r="KR14" s="44">
        <v>3.2986311531797701</v>
      </c>
      <c r="KS14" s="44">
        <v>-10.2418335788379</v>
      </c>
      <c r="KT14" s="44">
        <v>6.80327886748921</v>
      </c>
      <c r="KU14" s="44">
        <v>4.7492350811055202</v>
      </c>
      <c r="KV14" s="44">
        <v>-10.751282201552799</v>
      </c>
      <c r="KW14" s="44">
        <v>18.953721607347099</v>
      </c>
      <c r="KX14" s="44">
        <v>-4.0113525592897297</v>
      </c>
      <c r="KY14" s="44">
        <v>-9.0417247098210698</v>
      </c>
      <c r="KZ14" s="44">
        <v>3.0715490870382798</v>
      </c>
      <c r="LA14" s="44">
        <v>3.4880650528859301</v>
      </c>
      <c r="LB14" s="44">
        <v>1.0155795241102199</v>
      </c>
      <c r="LC14" s="44">
        <v>-4.3640610229492003</v>
      </c>
      <c r="LD14" s="44">
        <v>2.6520291702604202</v>
      </c>
      <c r="LE14" s="44">
        <v>-10.3558309611646</v>
      </c>
      <c r="LF14" s="44">
        <v>7.6695482025715904</v>
      </c>
      <c r="LG14" s="44">
        <v>1.68785905907968</v>
      </c>
      <c r="LH14" s="44">
        <v>6.9212111535961203</v>
      </c>
      <c r="LI14" s="44">
        <v>1.8478844165021799</v>
      </c>
      <c r="LJ14" s="44">
        <v>-4.1127103951496196</v>
      </c>
      <c r="LK14" s="44">
        <v>0.74247670322311898</v>
      </c>
      <c r="LL14" s="44">
        <v>4.07314528756788</v>
      </c>
      <c r="LM14" s="44">
        <v>0.66987158720570505</v>
      </c>
      <c r="LN14" s="44">
        <v>1.3671057242186699</v>
      </c>
      <c r="LO14" s="44">
        <v>1.2864224020528401</v>
      </c>
      <c r="LP14" s="44">
        <v>2.0790474579879001</v>
      </c>
      <c r="LQ14" s="44">
        <v>0.65185229365019404</v>
      </c>
      <c r="LR14" s="44">
        <v>-1.80923740386235</v>
      </c>
      <c r="LS14" s="44">
        <v>3.4560899477962299</v>
      </c>
      <c r="LT14" s="44">
        <v>4.10134406894365</v>
      </c>
      <c r="LU14" s="44">
        <v>1.68028076049067</v>
      </c>
      <c r="LV14" s="44">
        <v>-2.6737052949152398</v>
      </c>
      <c r="LW14" s="44">
        <v>4.4673962266554001</v>
      </c>
      <c r="LX14" s="44">
        <v>3.4238330523708398</v>
      </c>
      <c r="LY14" s="44">
        <v>0.95168928203162295</v>
      </c>
      <c r="LZ14" s="44">
        <v>10.454860411324301</v>
      </c>
      <c r="MA14" s="44">
        <v>26.459127617444398</v>
      </c>
      <c r="MB14" s="44">
        <v>14.2291799164993</v>
      </c>
      <c r="MC14" s="44">
        <v>4.0017684086312499</v>
      </c>
      <c r="MD14" s="44">
        <v>12.9682068341267</v>
      </c>
      <c r="ME14" s="44">
        <v>9.22269127873885</v>
      </c>
      <c r="MF14" s="44">
        <v>-17.164509325436299</v>
      </c>
      <c r="MG14" s="44">
        <v>-13.252342566318999</v>
      </c>
      <c r="MH14" s="44">
        <v>-0.48630663089322501</v>
      </c>
      <c r="MI14" s="44">
        <v>9.0683224131465003</v>
      </c>
      <c r="MJ14" s="44">
        <v>-7.0288827820963702</v>
      </c>
      <c r="MK14" s="44">
        <v>-9.3038219810651093</v>
      </c>
      <c r="ML14" s="44">
        <v>1.0758871191295201</v>
      </c>
      <c r="MM14" s="44">
        <v>3.0087841070452201</v>
      </c>
      <c r="MN14" s="44">
        <v>-0.88859753458497404</v>
      </c>
      <c r="MO14" s="44">
        <v>-5.0259383341151196</v>
      </c>
      <c r="MP14" s="44">
        <v>8.9616868449559508</v>
      </c>
      <c r="MQ14" s="44">
        <v>3.9175389018927298</v>
      </c>
      <c r="MR14" s="44">
        <v>2.3901971384072902</v>
      </c>
      <c r="MS14" s="44">
        <v>-4.3716383999405899</v>
      </c>
      <c r="MT14" s="44">
        <v>3.8596066872028301</v>
      </c>
      <c r="MU14" s="44">
        <v>-1.7860867461958601</v>
      </c>
      <c r="MV14" s="44">
        <v>1.42246308998352</v>
      </c>
      <c r="MW14" s="44">
        <v>-4.6489868575738198</v>
      </c>
      <c r="MX14" s="50"/>
      <c r="MY14" s="51" t="s">
        <v>393</v>
      </c>
    </row>
    <row r="15" spans="1:363" s="7" customFormat="1" ht="18" customHeight="1">
      <c r="A15" s="383"/>
      <c r="B15" s="22"/>
      <c r="C15" s="23">
        <v>1.8</v>
      </c>
      <c r="D15" s="24">
        <v>2.2644343686703898</v>
      </c>
      <c r="E15" s="25" t="s">
        <v>879</v>
      </c>
      <c r="F15" s="26"/>
      <c r="G15" s="26" t="s">
        <v>880</v>
      </c>
      <c r="H15" s="44">
        <v>0.559681682825655</v>
      </c>
      <c r="I15" s="44">
        <v>4.0540980586529098</v>
      </c>
      <c r="J15" s="44">
        <v>1.8769391087107901</v>
      </c>
      <c r="K15" s="44">
        <v>1.8682507315752199</v>
      </c>
      <c r="L15" s="44">
        <v>5.6083865410976204</v>
      </c>
      <c r="M15" s="44">
        <v>3.5598901855483001</v>
      </c>
      <c r="N15" s="44">
        <v>0.67014107764089204</v>
      </c>
      <c r="O15" s="44">
        <v>5.5524181323768103</v>
      </c>
      <c r="P15" s="44">
        <v>2.2295012147561502</v>
      </c>
      <c r="Q15" s="44">
        <v>7.5701683094126704</v>
      </c>
      <c r="R15" s="44">
        <v>6.2189502516048698</v>
      </c>
      <c r="S15" s="44">
        <v>3.5167422149349599</v>
      </c>
      <c r="T15" s="44">
        <v>1.4561082139786501</v>
      </c>
      <c r="U15" s="44">
        <v>2.4119366431091298</v>
      </c>
      <c r="V15" s="44">
        <v>1.8192937793978401</v>
      </c>
      <c r="W15" s="44">
        <v>1.3900038867153801</v>
      </c>
      <c r="X15" s="44">
        <v>-0.94585828530735205</v>
      </c>
      <c r="Y15" s="44">
        <v>4.41766265891897</v>
      </c>
      <c r="Z15" s="44">
        <v>6.7538119353562296</v>
      </c>
      <c r="AA15" s="44">
        <v>2.7636970171952999</v>
      </c>
      <c r="AB15" s="44">
        <v>3.8631736402280801</v>
      </c>
      <c r="AC15" s="44">
        <v>2.7083523649352799</v>
      </c>
      <c r="AD15" s="44">
        <v>2.6465889422957098</v>
      </c>
      <c r="AE15" s="44">
        <v>4.5429902480619999</v>
      </c>
      <c r="AF15" s="44">
        <v>2.9142410843850999</v>
      </c>
      <c r="AG15" s="44">
        <v>3.9007212432718599</v>
      </c>
      <c r="AH15" s="44">
        <v>4.7593909074601202</v>
      </c>
      <c r="AI15" s="44">
        <v>6.8024488278047004</v>
      </c>
      <c r="AJ15" s="44">
        <v>-0.90987787984973101</v>
      </c>
      <c r="AK15" s="44">
        <v>3.4474447975472202</v>
      </c>
      <c r="AL15" s="44">
        <v>4.0731632258478099</v>
      </c>
      <c r="AM15" s="44">
        <v>4.2669903872099004</v>
      </c>
      <c r="AN15" s="44">
        <v>5.5700423793494602</v>
      </c>
      <c r="AO15" s="44">
        <v>5.7666481837598003</v>
      </c>
      <c r="AP15" s="44">
        <v>3.0042003595021098</v>
      </c>
      <c r="AQ15" s="44">
        <v>5.3796656167740302</v>
      </c>
      <c r="AR15" s="44">
        <v>7.5276159578277797</v>
      </c>
      <c r="AS15" s="44">
        <v>3.59994159318875</v>
      </c>
      <c r="AT15" s="44">
        <v>3.7284896011857298</v>
      </c>
      <c r="AU15" s="44">
        <v>7.6457361134519202</v>
      </c>
      <c r="AV15" s="44">
        <v>4.49329898141053</v>
      </c>
      <c r="AW15" s="44">
        <v>0.1025999611185</v>
      </c>
      <c r="AX15" s="44">
        <v>1.0776399576876401</v>
      </c>
      <c r="AY15" s="44">
        <v>1.0045766806608301</v>
      </c>
      <c r="AZ15" s="44">
        <v>-0.120087783279388</v>
      </c>
      <c r="BA15" s="44">
        <v>-2.50319448078274</v>
      </c>
      <c r="BB15" s="44">
        <v>6.3587325488732898</v>
      </c>
      <c r="BC15" s="44">
        <v>3.3743958288651901</v>
      </c>
      <c r="BD15" s="44">
        <v>0.118381028048688</v>
      </c>
      <c r="BE15" s="44">
        <v>3.51275751953037</v>
      </c>
      <c r="BF15" s="44">
        <v>-4.0954650543987601</v>
      </c>
      <c r="BG15" s="44">
        <v>-21.464344523719198</v>
      </c>
      <c r="BH15" s="44">
        <v>-18.302566146749701</v>
      </c>
      <c r="BI15" s="44">
        <v>13.5733267103655</v>
      </c>
      <c r="BJ15" s="44">
        <v>10.1656500651579</v>
      </c>
      <c r="BK15" s="44">
        <v>7.6425925785268003</v>
      </c>
      <c r="BL15" s="44">
        <v>8.3033304493492697</v>
      </c>
      <c r="BM15" s="44">
        <v>7.1448807139282504</v>
      </c>
      <c r="BN15" s="44">
        <v>7.2707842875549202</v>
      </c>
      <c r="BO15" s="44">
        <v>8.6935212924563494</v>
      </c>
      <c r="BP15" s="44">
        <v>11.5082934756685</v>
      </c>
      <c r="BQ15" s="44">
        <v>12.125874618458001</v>
      </c>
      <c r="BR15" s="44">
        <v>15.645718929592</v>
      </c>
      <c r="BS15" s="44">
        <v>31.8456746535458</v>
      </c>
      <c r="BT15" s="44">
        <v>22.902017125449699</v>
      </c>
      <c r="BU15" s="44">
        <v>12.231751044174599</v>
      </c>
      <c r="BV15" s="44">
        <v>7.94311716309217</v>
      </c>
      <c r="BW15" s="44">
        <v>10.4743064908699</v>
      </c>
      <c r="BX15" s="44">
        <v>7.6316944244975797</v>
      </c>
      <c r="BY15" s="44">
        <v>6.3203899944745103</v>
      </c>
      <c r="BZ15" s="44">
        <v>9.1927531160947105</v>
      </c>
      <c r="CA15" s="44">
        <v>7.5689636341807303</v>
      </c>
      <c r="CB15" s="44">
        <v>7.0747996425671902</v>
      </c>
      <c r="CC15" s="44">
        <v>4.9632885941440597</v>
      </c>
      <c r="CD15" s="44">
        <v>4.1095220041688103</v>
      </c>
      <c r="CE15" s="44">
        <v>8.5804187436687904</v>
      </c>
      <c r="CF15" s="44">
        <v>2.3982838411017702</v>
      </c>
      <c r="CG15" s="44">
        <v>3.0523789404533099</v>
      </c>
      <c r="CH15" s="44">
        <v>6.1731459851166104</v>
      </c>
      <c r="CI15" s="44">
        <v>5.5586253808166601</v>
      </c>
      <c r="CJ15" s="44">
        <v>4.9070631903583104</v>
      </c>
      <c r="CK15" s="44">
        <v>1.3974962870841701</v>
      </c>
      <c r="CL15" s="44">
        <v>-3.19409637860947</v>
      </c>
      <c r="CM15" s="44">
        <v>-9.7235171881760003</v>
      </c>
      <c r="CN15" s="44">
        <v>-11.9028289262773</v>
      </c>
      <c r="CO15" s="44">
        <v>-8.3408221051220295</v>
      </c>
      <c r="CP15" s="44">
        <v>-6.4428661404209597</v>
      </c>
      <c r="CQ15" s="44">
        <v>-9.2669460865855093</v>
      </c>
      <c r="CR15" s="44">
        <v>3.4583433720638901</v>
      </c>
      <c r="CS15" s="44">
        <v>-4.1037588762945099</v>
      </c>
      <c r="CT15" s="44">
        <v>-1.6042562608853099</v>
      </c>
      <c r="CU15" s="44">
        <v>-1.13563601165939</v>
      </c>
      <c r="CV15" s="44">
        <v>-0.67890826887703803</v>
      </c>
      <c r="CW15" s="44">
        <v>1.16919429590763</v>
      </c>
      <c r="CX15" s="44">
        <v>2.38858267458843</v>
      </c>
      <c r="CY15" s="44">
        <v>1.27663136028069</v>
      </c>
      <c r="CZ15" s="44">
        <v>7.5236923891541796</v>
      </c>
      <c r="DA15" s="44">
        <v>2.21930147596143</v>
      </c>
      <c r="DB15" s="44">
        <v>1.9908670268777799</v>
      </c>
      <c r="DC15" s="44">
        <v>6.07263890980032</v>
      </c>
      <c r="DD15" s="44">
        <v>3.9696073530945699</v>
      </c>
      <c r="DE15" s="44">
        <v>3.6363026667776399</v>
      </c>
      <c r="DF15" s="44">
        <v>7.6851697354616704</v>
      </c>
      <c r="DG15" s="44">
        <v>7.0175419478503596</v>
      </c>
      <c r="DH15" s="44">
        <v>3.5637273380624901</v>
      </c>
      <c r="DI15" s="44">
        <v>6.5335347894183498</v>
      </c>
      <c r="DJ15" s="44">
        <v>8.6980814475069206</v>
      </c>
      <c r="DK15" s="44">
        <v>5.1700717485027603</v>
      </c>
      <c r="DL15" s="44">
        <v>5.7009176462729396</v>
      </c>
      <c r="DM15" s="44">
        <v>5.1478187672456803</v>
      </c>
      <c r="DN15" s="44">
        <v>4.0946695006836196</v>
      </c>
      <c r="DO15" s="44">
        <v>4.3581392964437198</v>
      </c>
      <c r="DP15" s="44">
        <v>-0.63781927448181397</v>
      </c>
      <c r="DQ15" s="44">
        <v>-1.1561810239066299</v>
      </c>
      <c r="DR15" s="44">
        <v>-1.39623429400346</v>
      </c>
      <c r="DS15" s="44">
        <v>-0.77983168563595495</v>
      </c>
      <c r="DT15" s="44">
        <v>-0.48768142293529598</v>
      </c>
      <c r="DU15" s="44">
        <v>0.90645153806920598</v>
      </c>
      <c r="DV15" s="44">
        <v>-3.21943069002928</v>
      </c>
      <c r="DW15" s="44">
        <v>-1.68043347414029</v>
      </c>
      <c r="DX15" s="44">
        <v>2.1378310335266701</v>
      </c>
      <c r="DY15" s="44">
        <v>3.7660671450056902</v>
      </c>
      <c r="DZ15" s="44">
        <v>2.8001605090631498</v>
      </c>
      <c r="EA15" s="44">
        <v>5.7778594157545804</v>
      </c>
      <c r="EB15" s="44">
        <v>1.8942946510184699</v>
      </c>
      <c r="EC15" s="44">
        <v>1.5737333409311001</v>
      </c>
      <c r="ED15" s="44">
        <v>4.4368198390449196</v>
      </c>
      <c r="EE15" s="44">
        <v>3.2819299270877602</v>
      </c>
      <c r="EF15" s="44">
        <v>3.8504597219360299</v>
      </c>
      <c r="EG15" s="44">
        <v>2.9251752168501199</v>
      </c>
      <c r="EH15" s="44">
        <v>4.6380721439620096</v>
      </c>
      <c r="EI15" s="44">
        <v>4.7202590954704702</v>
      </c>
      <c r="EJ15" s="44">
        <v>4.9523646447089797</v>
      </c>
      <c r="EK15" s="44">
        <v>3.94046093929181</v>
      </c>
      <c r="EL15" s="44">
        <v>0.64935120197331697</v>
      </c>
      <c r="EM15" s="44">
        <v>2.33746190930104</v>
      </c>
      <c r="EN15" s="44">
        <v>-0.135720149063559</v>
      </c>
      <c r="EO15" s="44">
        <v>-8.5835365330957494</v>
      </c>
      <c r="EP15" s="44">
        <v>8.7052994412351001</v>
      </c>
      <c r="EQ15" s="44">
        <v>7.7038463475207903</v>
      </c>
      <c r="ER15" s="44">
        <v>13.0200219218179</v>
      </c>
      <c r="ES15" s="44">
        <v>20.917383249702802</v>
      </c>
      <c r="ET15" s="44">
        <v>8.6704767365674194</v>
      </c>
      <c r="EU15" s="44">
        <v>7.7137850919626301</v>
      </c>
      <c r="EV15" s="44">
        <v>5.4024894152333198</v>
      </c>
      <c r="EW15" s="44">
        <v>4.52315778649925</v>
      </c>
      <c r="EX15" s="44">
        <v>5.5496486809373096</v>
      </c>
      <c r="EY15" s="44">
        <v>-3.9153657912519</v>
      </c>
      <c r="EZ15" s="44">
        <v>-8.9611961116577792</v>
      </c>
      <c r="FA15" s="44">
        <v>-3.43868121312769</v>
      </c>
      <c r="FB15" s="44">
        <v>-1.1439015337056999</v>
      </c>
      <c r="FC15" s="44">
        <v>1.6251727026359399</v>
      </c>
      <c r="FD15" s="44">
        <v>3.9070952172047</v>
      </c>
      <c r="FE15" s="44">
        <v>4.4639900174204996</v>
      </c>
      <c r="FF15" s="44">
        <v>6.1023667240264396</v>
      </c>
      <c r="FG15" s="44">
        <v>6.85957974690794</v>
      </c>
      <c r="FH15" s="44">
        <v>5.0007005253195604</v>
      </c>
      <c r="FI15" s="44">
        <v>0.66494696325942504</v>
      </c>
      <c r="FJ15" s="44">
        <v>-0.89602969582071501</v>
      </c>
      <c r="FK15" s="44">
        <v>-1.3578562577631299</v>
      </c>
      <c r="FL15" s="44">
        <v>3.6409348009774192</v>
      </c>
      <c r="FM15" s="44">
        <v>2.8295581475249065</v>
      </c>
      <c r="FN15" s="44">
        <v>4.0589594190935969</v>
      </c>
      <c r="FO15" s="44">
        <v>2.8924859903582245</v>
      </c>
      <c r="FP15" s="44">
        <v>2.1365605573382425</v>
      </c>
      <c r="FQ15" s="44">
        <v>12.080623628480566</v>
      </c>
      <c r="FR15" s="44">
        <v>2.7542933819293438</v>
      </c>
      <c r="FS15" s="44">
        <v>-2.8877360959672984</v>
      </c>
      <c r="FT15" s="44">
        <v>5.4147139134849738</v>
      </c>
      <c r="FU15" s="44">
        <v>0.66341552516790614</v>
      </c>
      <c r="FV15" s="44">
        <v>3.6409348009774201</v>
      </c>
      <c r="FW15" s="44">
        <v>2.8295581475249101</v>
      </c>
      <c r="FX15" s="44">
        <v>4.0589594190935996</v>
      </c>
      <c r="FY15" s="44">
        <v>2.8924859903582201</v>
      </c>
      <c r="FZ15" s="44">
        <v>2.1365605573382398</v>
      </c>
      <c r="GA15" s="44">
        <v>12.0806236284806</v>
      </c>
      <c r="GB15" s="44">
        <v>2.7542933819293398</v>
      </c>
      <c r="GC15" s="44">
        <v>-2.8877360959673002</v>
      </c>
      <c r="GD15" s="44">
        <v>5.4147139134849702</v>
      </c>
      <c r="GE15" s="44">
        <v>0.66341552516790603</v>
      </c>
      <c r="GF15" s="44">
        <v>-4.5898904914797196</v>
      </c>
      <c r="GG15" s="44">
        <v>0.50050576085134002</v>
      </c>
      <c r="GH15" s="44">
        <v>-4.6229825964298401</v>
      </c>
      <c r="GI15" s="44">
        <v>15.3906601637006</v>
      </c>
      <c r="GJ15" s="44">
        <v>-4.1448017772350996</v>
      </c>
      <c r="GK15" s="44">
        <v>3.3907048313821799</v>
      </c>
      <c r="GL15" s="44">
        <v>-1.5876585598864601</v>
      </c>
      <c r="GM15" s="44">
        <v>3.0168429337098202</v>
      </c>
      <c r="GN15" s="44">
        <v>-1.66193935319804</v>
      </c>
      <c r="GO15" s="44">
        <v>-0.58172869533599703</v>
      </c>
      <c r="GP15" s="44">
        <v>-0.76201658382152004</v>
      </c>
      <c r="GQ15" s="44">
        <v>-2.24789699875102</v>
      </c>
      <c r="GR15" s="44">
        <v>-1.2744200812050801</v>
      </c>
      <c r="GS15" s="44">
        <v>-1.60230018022375</v>
      </c>
      <c r="GT15" s="44">
        <v>-4.63111664035105</v>
      </c>
      <c r="GU15" s="44">
        <v>19.627276941384402</v>
      </c>
      <c r="GV15" s="44">
        <v>-6.0041145709532202</v>
      </c>
      <c r="GW15" s="44">
        <v>0.50567669435837104</v>
      </c>
      <c r="GX15" s="44">
        <v>3.18512025389649</v>
      </c>
      <c r="GY15" s="44">
        <v>-0.22625103079776901</v>
      </c>
      <c r="GZ15" s="44">
        <v>3.4754313510317201</v>
      </c>
      <c r="HA15" s="44">
        <v>-1.8305485640239101</v>
      </c>
      <c r="HB15" s="44">
        <v>-3.2866289594372202</v>
      </c>
      <c r="HC15" s="44">
        <v>-4.1937784358920904</v>
      </c>
      <c r="HD15" s="44">
        <v>-0.344316239948398</v>
      </c>
      <c r="HE15" s="44">
        <v>-2.1717132439275701</v>
      </c>
      <c r="HF15" s="44">
        <v>-5.0332103515037998</v>
      </c>
      <c r="HG15" s="44">
        <v>16.8712574104879</v>
      </c>
      <c r="HH15" s="44">
        <v>-0.91448488518098303</v>
      </c>
      <c r="HI15" s="44">
        <v>2.75430262514868</v>
      </c>
      <c r="HJ15" s="44">
        <v>-0.67160842110965302</v>
      </c>
      <c r="HK15" s="44">
        <v>0.84123591029214095</v>
      </c>
      <c r="HL15" s="44">
        <v>2.3249212577411802</v>
      </c>
      <c r="HM15" s="44">
        <v>-1.88958252941936</v>
      </c>
      <c r="HN15" s="44">
        <v>-1.49984417665706</v>
      </c>
      <c r="HO15" s="44">
        <v>-5.68641130278559</v>
      </c>
      <c r="HP15" s="44">
        <v>0.61092915382541002</v>
      </c>
      <c r="HQ15" s="44">
        <v>-1.36322817152593</v>
      </c>
      <c r="HR15" s="44">
        <v>-3.1811315060621901</v>
      </c>
      <c r="HS15" s="44">
        <v>8.4318505450396106</v>
      </c>
      <c r="HT15" s="44">
        <v>3.4426352068484598</v>
      </c>
      <c r="HU15" s="44">
        <v>3.37582847207088</v>
      </c>
      <c r="HV15" s="44">
        <v>-0.48661798182976701</v>
      </c>
      <c r="HW15" s="44">
        <v>2.1014753480542501</v>
      </c>
      <c r="HX15" s="44">
        <v>2.5154835896460099</v>
      </c>
      <c r="HY15" s="44">
        <v>-4.45206242201969</v>
      </c>
      <c r="HZ15" s="44">
        <v>0.77174957561301505</v>
      </c>
      <c r="IA15" s="44">
        <v>-3.76402045230695</v>
      </c>
      <c r="IB15" s="44">
        <v>-3.0640985469187298</v>
      </c>
      <c r="IC15" s="44">
        <v>-1.24083852208392</v>
      </c>
      <c r="ID15" s="44">
        <v>0.47517715501661001</v>
      </c>
      <c r="IE15" s="44">
        <v>5.2563918200058204</v>
      </c>
      <c r="IF15" s="44">
        <v>-0.90391602166559404</v>
      </c>
      <c r="IG15" s="44">
        <v>4.3827510442907096</v>
      </c>
      <c r="IH15" s="44">
        <v>-0.55855054576096597</v>
      </c>
      <c r="II15" s="44">
        <v>0.96459715091201303</v>
      </c>
      <c r="IJ15" s="44">
        <v>6.94928982426717E-2</v>
      </c>
      <c r="IK15" s="44">
        <v>4.2327231577836697</v>
      </c>
      <c r="IL15" s="44">
        <v>-2.0558210938641701</v>
      </c>
      <c r="IM15" s="44">
        <v>-6.7951943833943202</v>
      </c>
      <c r="IN15" s="44">
        <v>0.22238033632193299</v>
      </c>
      <c r="IO15" s="44">
        <v>-8.4996701844210492</v>
      </c>
      <c r="IP15" s="44">
        <v>-17.721472697401499</v>
      </c>
      <c r="IQ15" s="44">
        <v>9.4939242080157005</v>
      </c>
      <c r="IR15" s="44">
        <v>37.760409238868903</v>
      </c>
      <c r="IS15" s="44">
        <v>1.25083025620584</v>
      </c>
      <c r="IT15" s="44">
        <v>-2.8359981292733498</v>
      </c>
      <c r="IU15" s="44">
        <v>1.5843437712034101</v>
      </c>
      <c r="IV15" s="44">
        <v>-1.0008848739893801</v>
      </c>
      <c r="IW15" s="44">
        <v>4.3552047196367498</v>
      </c>
      <c r="IX15" s="44">
        <v>-0.75678325546353198</v>
      </c>
      <c r="IY15" s="44">
        <v>-4.3815243589829898</v>
      </c>
      <c r="IZ15" s="44">
        <v>0.77745521238657</v>
      </c>
      <c r="JA15" s="44">
        <v>-5.6273009256376998</v>
      </c>
      <c r="JB15" s="44">
        <v>-6.1956807210834901</v>
      </c>
      <c r="JC15" s="44">
        <v>2.0664817674724101</v>
      </c>
      <c r="JD15" s="44">
        <v>25.800148077787501</v>
      </c>
      <c r="JE15" s="44">
        <v>-2.61819733255179</v>
      </c>
      <c r="JF15" s="44">
        <v>-0.55757138893966396</v>
      </c>
      <c r="JG15" s="44">
        <v>-1.0295208506342799</v>
      </c>
      <c r="JH15" s="44">
        <v>-2.20701638503947</v>
      </c>
      <c r="JI15" s="44">
        <v>7.1744761839474904</v>
      </c>
      <c r="JJ15" s="44">
        <v>-2.23261463531483</v>
      </c>
      <c r="JK15" s="44">
        <v>-4.8207886783405298</v>
      </c>
      <c r="JL15" s="44">
        <v>-1.2098724391547599</v>
      </c>
      <c r="JM15" s="44">
        <v>-6.3949241447140501</v>
      </c>
      <c r="JN15" s="44">
        <v>-2.1673323323710001</v>
      </c>
      <c r="JO15" s="44">
        <v>-3.7447756085606998</v>
      </c>
      <c r="JP15" s="44">
        <v>26.603728540943202</v>
      </c>
      <c r="JQ15" s="44">
        <v>0.33084589807641901</v>
      </c>
      <c r="JR15" s="44">
        <v>-1.13313520741869</v>
      </c>
      <c r="JS15" s="44">
        <v>-1.6404176101613499</v>
      </c>
      <c r="JT15" s="44">
        <v>-5.4785884625527403</v>
      </c>
      <c r="JU15" s="44">
        <v>2.3212839768884899</v>
      </c>
      <c r="JV15" s="44">
        <v>-8.8268860239043097</v>
      </c>
      <c r="JW15" s="44">
        <v>-7.11845431612225</v>
      </c>
      <c r="JX15" s="44">
        <v>2.7844795240888698</v>
      </c>
      <c r="JY15" s="44">
        <v>-4.4566751212547002</v>
      </c>
      <c r="JZ15" s="44">
        <v>-5.1204719107447101</v>
      </c>
      <c r="KA15" s="44">
        <v>9.7549969600690396</v>
      </c>
      <c r="KB15" s="44">
        <v>17.3498558319342</v>
      </c>
      <c r="KC15" s="44">
        <v>2.9459349650707898</v>
      </c>
      <c r="KD15" s="44">
        <v>-0.662271193807214</v>
      </c>
      <c r="KE15" s="44">
        <v>-1.1860218275594001</v>
      </c>
      <c r="KF15" s="44">
        <v>-3.7197952390315701</v>
      </c>
      <c r="KG15" s="44">
        <v>3.5545584478522398</v>
      </c>
      <c r="KH15" s="44">
        <v>-9.8170361096560992</v>
      </c>
      <c r="KI15" s="44">
        <v>-1.38922856532535</v>
      </c>
      <c r="KJ15" s="44">
        <v>-2.2861151243126998</v>
      </c>
      <c r="KK15" s="44">
        <v>-4.6701904404474401</v>
      </c>
      <c r="KL15" s="44">
        <v>-1.32330260226514</v>
      </c>
      <c r="KM15" s="44">
        <v>7.5789577431184103</v>
      </c>
      <c r="KN15" s="44">
        <v>16.973656884153598</v>
      </c>
      <c r="KO15" s="44">
        <v>6.9678307217647397</v>
      </c>
      <c r="KP15" s="44">
        <v>-1.2781464185214</v>
      </c>
      <c r="KQ15" s="44">
        <v>-4.3750799506617</v>
      </c>
      <c r="KR15" s="44">
        <v>-0.95885106613771098</v>
      </c>
      <c r="KS15" s="44">
        <v>5.6585783122189399</v>
      </c>
      <c r="KT15" s="44">
        <v>-12.744101307616599</v>
      </c>
      <c r="KU15" s="44">
        <v>-0.89149073343313001</v>
      </c>
      <c r="KV15" s="44">
        <v>-2.7974204317179199</v>
      </c>
      <c r="KW15" s="44">
        <v>-5.6250035806170899</v>
      </c>
      <c r="KX15" s="44">
        <v>-1.0735460159349099</v>
      </c>
      <c r="KY15" s="44">
        <v>2.4288082711999799</v>
      </c>
      <c r="KZ15" s="44">
        <v>16.363417968538499</v>
      </c>
      <c r="LA15" s="44">
        <v>6.7080473804701501</v>
      </c>
      <c r="LB15" s="44">
        <v>-0.661005606354649</v>
      </c>
      <c r="LC15" s="44">
        <v>-4.0935157688248998</v>
      </c>
      <c r="LD15" s="44">
        <v>0.42868097209456801</v>
      </c>
      <c r="LE15" s="44">
        <v>1.33839021859568</v>
      </c>
      <c r="LF15" s="44">
        <v>-11.356564675884499</v>
      </c>
      <c r="LG15" s="44">
        <v>2.3493264146670501</v>
      </c>
      <c r="LH15" s="44">
        <v>5.16578771995637</v>
      </c>
      <c r="LI15" s="44">
        <v>-0.87382184412786001</v>
      </c>
      <c r="LJ15" s="44">
        <v>-4.2720406724827003</v>
      </c>
      <c r="LK15" s="44">
        <v>3.9809340919361298</v>
      </c>
      <c r="LL15" s="44">
        <v>4.1868517823450997</v>
      </c>
      <c r="LM15" s="44">
        <v>1.99745686650428</v>
      </c>
      <c r="LN15" s="44">
        <v>-7.7866299437897597</v>
      </c>
      <c r="LO15" s="44">
        <v>3.6538081760958199</v>
      </c>
      <c r="LP15" s="44">
        <v>7.1235949619798502</v>
      </c>
      <c r="LQ15" s="44">
        <v>0.86954207398231598</v>
      </c>
      <c r="LR15" s="44">
        <v>-7.2790285812151598</v>
      </c>
      <c r="LS15" s="44">
        <v>2.7302757925580701</v>
      </c>
      <c r="LT15" s="44">
        <v>8.9063626497196307</v>
      </c>
      <c r="LU15" s="44">
        <v>0.948769070363781</v>
      </c>
      <c r="LV15" s="44">
        <v>-7.0735186619027397</v>
      </c>
      <c r="LW15" s="44">
        <v>1.73979647286933</v>
      </c>
      <c r="LX15" s="44">
        <v>5.4580155158563901</v>
      </c>
      <c r="LY15" s="44">
        <v>2.6419016730495999</v>
      </c>
      <c r="LZ15" s="44">
        <v>-9.3192662318006807</v>
      </c>
      <c r="MA15" s="44">
        <v>-6.8666754391548697</v>
      </c>
      <c r="MB15" s="44">
        <v>25.402413530029801</v>
      </c>
      <c r="MC15" s="44">
        <v>1.69630793931665</v>
      </c>
      <c r="MD15" s="44">
        <v>-4.8433378572247001</v>
      </c>
      <c r="ME15" s="44">
        <v>-0.35891244975322001</v>
      </c>
      <c r="MF15" s="44">
        <v>12.7012485382908</v>
      </c>
      <c r="MG15" s="44">
        <v>0.80101410225591996</v>
      </c>
      <c r="MH15" s="44">
        <v>-6.8851859051306699</v>
      </c>
      <c r="MI15" s="44">
        <v>-1.19017896243703</v>
      </c>
      <c r="MJ15" s="44">
        <v>13.808054033515701</v>
      </c>
      <c r="MK15" s="44">
        <v>-8.2381733248218207</v>
      </c>
      <c r="ML15" s="44">
        <v>-11.7750577988832</v>
      </c>
      <c r="MM15" s="44">
        <v>4.8037344623296301</v>
      </c>
      <c r="MN15" s="44">
        <v>16.5127023650811</v>
      </c>
      <c r="MO15" s="44">
        <v>-5.6678178883029604</v>
      </c>
      <c r="MP15" s="44">
        <v>-9.7940281326965994</v>
      </c>
      <c r="MQ15" s="44">
        <v>5.3654348413390203</v>
      </c>
      <c r="MR15" s="44">
        <v>18.340046864815601</v>
      </c>
      <c r="MS15" s="44">
        <v>-4.9946042835810802</v>
      </c>
      <c r="MT15" s="44">
        <v>-11.3632089882125</v>
      </c>
      <c r="MU15" s="44">
        <v>1.0146204453799199</v>
      </c>
      <c r="MV15" s="44">
        <v>16.504988519651601</v>
      </c>
      <c r="MW15" s="44">
        <v>-5.4373314027370903</v>
      </c>
      <c r="MX15" s="50"/>
      <c r="MY15" s="51" t="s">
        <v>394</v>
      </c>
    </row>
    <row r="16" spans="1:363" s="7" customFormat="1" ht="25.5">
      <c r="A16" s="383"/>
      <c r="B16" s="6"/>
      <c r="C16" s="23">
        <v>1.9</v>
      </c>
      <c r="D16" s="24">
        <v>13.8858572499303</v>
      </c>
      <c r="E16" s="25">
        <v>26</v>
      </c>
      <c r="F16" s="26"/>
      <c r="G16" s="26" t="s">
        <v>720</v>
      </c>
      <c r="H16" s="44">
        <v>8.5268506131378494</v>
      </c>
      <c r="I16" s="44">
        <v>7.0697204058666996</v>
      </c>
      <c r="J16" s="44">
        <v>8.2774750203190592</v>
      </c>
      <c r="K16" s="44">
        <v>10.5055017642238</v>
      </c>
      <c r="L16" s="44">
        <v>10.1085724780907</v>
      </c>
      <c r="M16" s="44">
        <v>9.9041859792323699</v>
      </c>
      <c r="N16" s="44">
        <v>4.7874989950184998</v>
      </c>
      <c r="O16" s="44">
        <v>8.4194504764144007</v>
      </c>
      <c r="P16" s="44">
        <v>6.7895347301762303</v>
      </c>
      <c r="Q16" s="44">
        <v>8.1385081961509407</v>
      </c>
      <c r="R16" s="44">
        <v>8.9877659680501605</v>
      </c>
      <c r="S16" s="44">
        <v>6.1104792880020096</v>
      </c>
      <c r="T16" s="44">
        <v>6.0506372348575299</v>
      </c>
      <c r="U16" s="44">
        <v>8.8811030059777796</v>
      </c>
      <c r="V16" s="44">
        <v>7.8605925844589999</v>
      </c>
      <c r="W16" s="44">
        <v>8.1837222759038006</v>
      </c>
      <c r="X16" s="44">
        <v>10.824420380821699</v>
      </c>
      <c r="Y16" s="44">
        <v>8.0014572131683597</v>
      </c>
      <c r="Z16" s="44">
        <v>9.8570281420252304</v>
      </c>
      <c r="AA16" s="44">
        <v>7.99238992223815</v>
      </c>
      <c r="AB16" s="44">
        <v>6.2412820246925698</v>
      </c>
      <c r="AC16" s="44">
        <v>5.6506490310334696</v>
      </c>
      <c r="AD16" s="44">
        <v>7.3824281063544097</v>
      </c>
      <c r="AE16" s="44">
        <v>4.2767179800641202</v>
      </c>
      <c r="AF16" s="44">
        <v>6.0961947065433302</v>
      </c>
      <c r="AG16" s="44">
        <v>6.0246717420743696</v>
      </c>
      <c r="AH16" s="44">
        <v>6.3543964123341699</v>
      </c>
      <c r="AI16" s="44">
        <v>8.2003723043756906</v>
      </c>
      <c r="AJ16" s="44">
        <v>5.3600311015165998</v>
      </c>
      <c r="AK16" s="44">
        <v>5.6929668640139299</v>
      </c>
      <c r="AL16" s="44">
        <v>9.1745171912172498</v>
      </c>
      <c r="AM16" s="44">
        <v>5.6286002083993898</v>
      </c>
      <c r="AN16" s="44">
        <v>6.57254327254606</v>
      </c>
      <c r="AO16" s="44">
        <v>7.9729344317637896</v>
      </c>
      <c r="AP16" s="44">
        <v>5.8324778488108997</v>
      </c>
      <c r="AQ16" s="44">
        <v>7.9687449387563198</v>
      </c>
      <c r="AR16" s="44">
        <v>3.5328509597876101</v>
      </c>
      <c r="AS16" s="44">
        <v>2.9783334011246301</v>
      </c>
      <c r="AT16" s="44">
        <v>2.8079254854530502</v>
      </c>
      <c r="AU16" s="44">
        <v>4.2226011796838803</v>
      </c>
      <c r="AV16" s="44">
        <v>4.1424753218877202</v>
      </c>
      <c r="AW16" s="44">
        <v>3.9238924246133702</v>
      </c>
      <c r="AX16" s="44">
        <v>5.4110867913286897</v>
      </c>
      <c r="AY16" s="44">
        <v>2.9944948109110898</v>
      </c>
      <c r="AZ16" s="44">
        <v>0.13955318353697499</v>
      </c>
      <c r="BA16" s="44">
        <v>1.9079228802911099</v>
      </c>
      <c r="BB16" s="44">
        <v>0.16199473186395599</v>
      </c>
      <c r="BC16" s="44">
        <v>2.9668523854184898</v>
      </c>
      <c r="BD16" s="44">
        <v>3.37445921820051</v>
      </c>
      <c r="BE16" s="44">
        <v>7.8467078252831302</v>
      </c>
      <c r="BF16" s="44">
        <v>-3.9029238726325701</v>
      </c>
      <c r="BG16" s="44">
        <v>-36.187706729611399</v>
      </c>
      <c r="BH16" s="44">
        <v>-13.465503002699499</v>
      </c>
      <c r="BI16" s="44">
        <v>12.2852597712546</v>
      </c>
      <c r="BJ16" s="44">
        <v>9.6742206985268506</v>
      </c>
      <c r="BK16" s="44">
        <v>8.1493784363300392</v>
      </c>
      <c r="BL16" s="44">
        <v>10.787351046040801</v>
      </c>
      <c r="BM16" s="44">
        <v>8.2941895161158108</v>
      </c>
      <c r="BN16" s="44">
        <v>9.5876810916212101</v>
      </c>
      <c r="BO16" s="44">
        <v>8.7902673769220705</v>
      </c>
      <c r="BP16" s="44">
        <v>9.0048407712782996</v>
      </c>
      <c r="BQ16" s="44">
        <v>12.337653283134699</v>
      </c>
      <c r="BR16" s="44">
        <v>14.945275628446399</v>
      </c>
      <c r="BS16" s="44">
        <v>76.677191571604595</v>
      </c>
      <c r="BT16" s="44">
        <v>24.405948033552502</v>
      </c>
      <c r="BU16" s="44">
        <v>9.2351957725697194</v>
      </c>
      <c r="BV16" s="44">
        <v>-1.6118361030098101</v>
      </c>
      <c r="BW16" s="44">
        <v>9.9660955012752908</v>
      </c>
      <c r="BX16" s="44">
        <v>12.5747356910343</v>
      </c>
      <c r="BY16" s="44">
        <v>13.3654984501973</v>
      </c>
      <c r="BZ16" s="44">
        <v>17.908164524784301</v>
      </c>
      <c r="CA16" s="44">
        <v>19.018300345103501</v>
      </c>
      <c r="CB16" s="44">
        <v>16.033971977319698</v>
      </c>
      <c r="CC16" s="44">
        <v>13.768977993942</v>
      </c>
      <c r="CD16" s="44">
        <v>20.496523826823399</v>
      </c>
      <c r="CE16" s="44">
        <v>16.5893892832304</v>
      </c>
      <c r="CF16" s="44">
        <v>18.853846160868098</v>
      </c>
      <c r="CG16" s="44">
        <v>19.403095763588698</v>
      </c>
      <c r="CH16" s="44">
        <v>18.365657768432701</v>
      </c>
      <c r="CI16" s="44">
        <v>21.522873210588401</v>
      </c>
      <c r="CJ16" s="44">
        <v>16.708942524940401</v>
      </c>
      <c r="CK16" s="44">
        <v>10.3113915475986</v>
      </c>
      <c r="CL16" s="44">
        <v>14.101253392832101</v>
      </c>
      <c r="CM16" s="44">
        <v>7.5558283528174597</v>
      </c>
      <c r="CN16" s="44">
        <v>0.78060715947188397</v>
      </c>
      <c r="CO16" s="44">
        <v>6.4486508467080101</v>
      </c>
      <c r="CP16" s="44">
        <v>6.0289693238627704</v>
      </c>
      <c r="CQ16" s="44">
        <v>-1.80816708101791</v>
      </c>
      <c r="CR16" s="44">
        <v>0.45384475872221203</v>
      </c>
      <c r="CS16" s="44">
        <v>-4.0492430986844097</v>
      </c>
      <c r="CT16" s="44">
        <v>-1.5740059162718301</v>
      </c>
      <c r="CU16" s="44">
        <v>-3.7906797790888902</v>
      </c>
      <c r="CV16" s="44">
        <v>-1.8915618266549199</v>
      </c>
      <c r="CW16" s="44">
        <v>-4.3206644729593604</v>
      </c>
      <c r="CX16" s="44">
        <v>-8.6290022510485507</v>
      </c>
      <c r="CY16" s="44">
        <v>-7.2369223854102698</v>
      </c>
      <c r="CZ16" s="44">
        <v>0.42276281641014202</v>
      </c>
      <c r="DA16" s="44">
        <v>0.28274336593412402</v>
      </c>
      <c r="DB16" s="44">
        <v>2.0483314083933899</v>
      </c>
      <c r="DC16" s="44">
        <v>-1.44610632851023</v>
      </c>
      <c r="DD16" s="44">
        <v>8.4461818961409705</v>
      </c>
      <c r="DE16" s="44">
        <v>4.9046534380336801</v>
      </c>
      <c r="DF16" s="44">
        <v>5.0099004950017001</v>
      </c>
      <c r="DG16" s="44">
        <v>8.6993149368560108</v>
      </c>
      <c r="DH16" s="44">
        <v>5.9244119767895302</v>
      </c>
      <c r="DI16" s="44">
        <v>2.8640105952549</v>
      </c>
      <c r="DJ16" s="44">
        <v>10.1673561308228</v>
      </c>
      <c r="DK16" s="44">
        <v>10.094084346433901</v>
      </c>
      <c r="DL16" s="44">
        <v>7.9347506244082497</v>
      </c>
      <c r="DM16" s="44">
        <v>8.3802950852644393</v>
      </c>
      <c r="DN16" s="44">
        <v>9.0125036880488896</v>
      </c>
      <c r="DO16" s="44">
        <v>11.1099231868775</v>
      </c>
      <c r="DP16" s="44">
        <v>6.0173870927708997</v>
      </c>
      <c r="DQ16" s="44">
        <v>5.9194503351009304</v>
      </c>
      <c r="DR16" s="44">
        <v>8.4952721603137906</v>
      </c>
      <c r="DS16" s="44">
        <v>6.7215038073272799</v>
      </c>
      <c r="DT16" s="44">
        <v>8.79352340297228</v>
      </c>
      <c r="DU16" s="44">
        <v>14.2453027419159</v>
      </c>
      <c r="DV16" s="44">
        <v>10.660203168728</v>
      </c>
      <c r="DW16" s="44">
        <v>13.2060769629968</v>
      </c>
      <c r="DX16" s="44">
        <v>8.0175654903165992</v>
      </c>
      <c r="DY16" s="44">
        <v>10.1569346821632</v>
      </c>
      <c r="DZ16" s="44">
        <v>6.6593857354898098</v>
      </c>
      <c r="EA16" s="44">
        <v>7.7384252405140002</v>
      </c>
      <c r="EB16" s="44">
        <v>7.4863947027792097</v>
      </c>
      <c r="EC16" s="44">
        <v>8.9818809357619909</v>
      </c>
      <c r="ED16" s="44">
        <v>7.9810751020069404</v>
      </c>
      <c r="EE16" s="44">
        <v>5.7669590875759704</v>
      </c>
      <c r="EF16" s="44">
        <v>6.1638941766652904</v>
      </c>
      <c r="EG16" s="44">
        <v>6.35378825241642</v>
      </c>
      <c r="EH16" s="44">
        <v>7.1154997460660496</v>
      </c>
      <c r="EI16" s="44">
        <v>7.2607028798590703</v>
      </c>
      <c r="EJ16" s="44">
        <v>3.12175093882969</v>
      </c>
      <c r="EK16" s="44">
        <v>4.0894822755445803</v>
      </c>
      <c r="EL16" s="44">
        <v>2.8249920542937601</v>
      </c>
      <c r="EM16" s="44">
        <v>1.6801367959100999</v>
      </c>
      <c r="EN16" s="44">
        <v>2.1840003175679801</v>
      </c>
      <c r="EO16" s="44">
        <v>-11.404850633015901</v>
      </c>
      <c r="EP16" s="44">
        <v>9.55063679551502</v>
      </c>
      <c r="EQ16" s="44">
        <v>8.8750847019479799</v>
      </c>
      <c r="ER16" s="44">
        <v>11.9450208439685</v>
      </c>
      <c r="ES16" s="44">
        <v>29.351193478807499</v>
      </c>
      <c r="ET16" s="44">
        <v>6.8754539764455798</v>
      </c>
      <c r="EU16" s="44">
        <v>16.7014566255517</v>
      </c>
      <c r="EV16" s="44">
        <v>16.811558647656799</v>
      </c>
      <c r="EW16" s="44">
        <v>18.365132953231299</v>
      </c>
      <c r="EX16" s="44">
        <v>18.817612061375701</v>
      </c>
      <c r="EY16" s="44">
        <v>10.6308144272914</v>
      </c>
      <c r="EZ16" s="44">
        <v>4.2768929080295903</v>
      </c>
      <c r="FA16" s="44">
        <v>-1.9672435178424099</v>
      </c>
      <c r="FB16" s="44">
        <v>-2.4315361966089202</v>
      </c>
      <c r="FC16" s="44">
        <v>-6.7307494647987198</v>
      </c>
      <c r="FD16" s="44">
        <v>0.94407518383438604</v>
      </c>
      <c r="FE16" s="44">
        <v>4.1015321188718596</v>
      </c>
      <c r="FF16" s="44">
        <v>6.5561876873176903</v>
      </c>
      <c r="FG16" s="44">
        <v>7.6323432004161402</v>
      </c>
      <c r="FH16" s="44">
        <v>8.4488499040690499</v>
      </c>
      <c r="FI16" s="44">
        <v>7.4471227975019199</v>
      </c>
      <c r="FJ16" s="44">
        <v>7.9980913744855702</v>
      </c>
      <c r="FK16" s="44">
        <v>12.6832788004376</v>
      </c>
      <c r="FL16" s="44">
        <v>8.09103377977722</v>
      </c>
      <c r="FM16" s="44">
        <v>7.5162911239130352</v>
      </c>
      <c r="FN16" s="44">
        <v>6.7514994370790617</v>
      </c>
      <c r="FO16" s="44">
        <v>2.8970885880459178</v>
      </c>
      <c r="FP16" s="44">
        <v>2.5175209470502011</v>
      </c>
      <c r="FQ16" s="44">
        <v>15.5733100905653</v>
      </c>
      <c r="FR16" s="44">
        <v>15.964977141655851</v>
      </c>
      <c r="FS16" s="44">
        <v>-2.0048912533621461</v>
      </c>
      <c r="FT16" s="44">
        <v>4.9225811254113978</v>
      </c>
      <c r="FU16" s="44">
        <v>9.1955317531143379</v>
      </c>
      <c r="FV16" s="44">
        <v>8.09103377977722</v>
      </c>
      <c r="FW16" s="44">
        <v>7.5162911239130397</v>
      </c>
      <c r="FX16" s="44">
        <v>6.75149943707906</v>
      </c>
      <c r="FY16" s="44">
        <v>2.8970885880459201</v>
      </c>
      <c r="FZ16" s="44">
        <v>2.5175209470501998</v>
      </c>
      <c r="GA16" s="44">
        <v>15.5733100905653</v>
      </c>
      <c r="GB16" s="44">
        <v>15.964977141655901</v>
      </c>
      <c r="GC16" s="44">
        <v>-2.0048912533621501</v>
      </c>
      <c r="GD16" s="44">
        <v>4.9225811254113996</v>
      </c>
      <c r="GE16" s="44">
        <v>9.1955317531143397</v>
      </c>
      <c r="GF16" s="44">
        <v>-20.828601313278401</v>
      </c>
      <c r="GG16" s="44">
        <v>17.185395599635498</v>
      </c>
      <c r="GH16" s="44">
        <v>-4.6021575998109103</v>
      </c>
      <c r="GI16" s="44">
        <v>5.9534857472028504</v>
      </c>
      <c r="GJ16" s="44">
        <v>11.0268911433912</v>
      </c>
      <c r="GK16" s="44">
        <v>0.589082758622681</v>
      </c>
      <c r="GL16" s="44">
        <v>-1.51858681443929</v>
      </c>
      <c r="GM16" s="44">
        <v>8.0965385009686095</v>
      </c>
      <c r="GN16" s="44">
        <v>0.15967103939647101</v>
      </c>
      <c r="GO16" s="44">
        <v>-5.98102064293316</v>
      </c>
      <c r="GP16" s="44">
        <v>2.8827137492664301</v>
      </c>
      <c r="GQ16" s="44">
        <v>0.47214435623219198</v>
      </c>
      <c r="GR16" s="44">
        <v>-21.891592047152798</v>
      </c>
      <c r="GS16" s="44">
        <v>18.507255801991398</v>
      </c>
      <c r="GT16" s="44">
        <v>-2.6391551919828098</v>
      </c>
      <c r="GU16" s="44">
        <v>5.57290703583074</v>
      </c>
      <c r="GV16" s="44">
        <v>10.8208000366844</v>
      </c>
      <c r="GW16" s="44">
        <v>-4.0939313224089098</v>
      </c>
      <c r="GX16" s="44">
        <v>1.89479472381331</v>
      </c>
      <c r="GY16" s="44">
        <v>6.4714772279002899</v>
      </c>
      <c r="GZ16" s="44">
        <v>1.42489556663399</v>
      </c>
      <c r="HA16" s="44">
        <v>-5.2426495459305</v>
      </c>
      <c r="HB16" s="44">
        <v>0.16660098882366001</v>
      </c>
      <c r="HC16" s="44">
        <v>0.41548209777808198</v>
      </c>
      <c r="HD16" s="44">
        <v>-19.8068975944676</v>
      </c>
      <c r="HE16" s="44">
        <v>17.3965222933045</v>
      </c>
      <c r="HF16" s="44">
        <v>-2.3474807352808802</v>
      </c>
      <c r="HG16" s="44">
        <v>8.1498767469412297</v>
      </c>
      <c r="HH16" s="44">
        <v>7.9979290878589602</v>
      </c>
      <c r="HI16" s="44">
        <v>-2.44617102795439</v>
      </c>
      <c r="HJ16" s="44">
        <v>0.16530201995324501</v>
      </c>
      <c r="HK16" s="44">
        <v>4.74503108876611</v>
      </c>
      <c r="HL16" s="44">
        <v>0.86103857471479694</v>
      </c>
      <c r="HM16" s="44">
        <v>-3.6894286404819399</v>
      </c>
      <c r="HN16" s="44">
        <v>-2.7304132852338898</v>
      </c>
      <c r="HO16" s="44">
        <v>2.1675858865646198</v>
      </c>
      <c r="HP16" s="44">
        <v>-19.860958425111601</v>
      </c>
      <c r="HQ16" s="44">
        <v>17.761612125386002</v>
      </c>
      <c r="HR16" s="44">
        <v>-0.65254190397099898</v>
      </c>
      <c r="HS16" s="44">
        <v>5.3108610904669398</v>
      </c>
      <c r="HT16" s="44">
        <v>8.3392005595269296</v>
      </c>
      <c r="HU16" s="44">
        <v>0.76727424901041297</v>
      </c>
      <c r="HV16" s="44">
        <v>-3.08800154079935</v>
      </c>
      <c r="HW16" s="44">
        <v>5.6810781953735701</v>
      </c>
      <c r="HX16" s="44">
        <v>2.1863790647914199</v>
      </c>
      <c r="HY16" s="44">
        <v>-5.5986904157531798</v>
      </c>
      <c r="HZ16" s="44">
        <v>-0.76699126984657096</v>
      </c>
      <c r="IA16" s="44">
        <v>-2.0299675751992701</v>
      </c>
      <c r="IB16" s="44">
        <v>-20.290179732896899</v>
      </c>
      <c r="IC16" s="44">
        <v>17.566740930585802</v>
      </c>
      <c r="ID16" s="44">
        <v>0.71451645839188405</v>
      </c>
      <c r="IE16" s="44">
        <v>5.2298985834424103</v>
      </c>
      <c r="IF16" s="44">
        <v>8.1118092259380905</v>
      </c>
      <c r="IG16" s="44">
        <v>2.2092960893787801</v>
      </c>
      <c r="IH16" s="44">
        <v>-5.3097484690552097</v>
      </c>
      <c r="II16" s="44">
        <v>2.7516661921430199</v>
      </c>
      <c r="IJ16" s="44">
        <v>3.9908937686668602</v>
      </c>
      <c r="IK16" s="44">
        <v>-7.2160121999007201</v>
      </c>
      <c r="IL16" s="44">
        <v>2.0118517910082301</v>
      </c>
      <c r="IM16" s="44">
        <v>-1.64214126314739</v>
      </c>
      <c r="IN16" s="44">
        <v>-16.8417251014884</v>
      </c>
      <c r="IO16" s="44">
        <v>4.7581357008690501</v>
      </c>
      <c r="IP16" s="44">
        <v>-33.121542092392701</v>
      </c>
      <c r="IQ16" s="44">
        <v>42.700032804191402</v>
      </c>
      <c r="IR16" s="44">
        <v>40.283505474741197</v>
      </c>
      <c r="IS16" s="44">
        <v>-0.16744032490242899</v>
      </c>
      <c r="IT16" s="44">
        <v>-6.62626292826734</v>
      </c>
      <c r="IU16" s="44">
        <v>5.2579781556148202</v>
      </c>
      <c r="IV16" s="44">
        <v>1.6506798962473399</v>
      </c>
      <c r="IW16" s="44">
        <v>-6.1077781653926699</v>
      </c>
      <c r="IX16" s="44">
        <v>1.26956352585191</v>
      </c>
      <c r="IY16" s="44">
        <v>-1.44814431728409</v>
      </c>
      <c r="IZ16" s="44">
        <v>-14.299168852746201</v>
      </c>
      <c r="JA16" s="44">
        <v>7.1898195354804502</v>
      </c>
      <c r="JB16" s="44">
        <v>2.7958570298269598</v>
      </c>
      <c r="JC16" s="44">
        <v>0.48118100309260098</v>
      </c>
      <c r="JD16" s="44">
        <v>23.1765556745152</v>
      </c>
      <c r="JE16" s="44">
        <v>-10.0807924213373</v>
      </c>
      <c r="JF16" s="44">
        <v>4.36159067762856</v>
      </c>
      <c r="JG16" s="44">
        <v>7.7549313379374798</v>
      </c>
      <c r="JH16" s="44">
        <v>2.3647084179413</v>
      </c>
      <c r="JI16" s="44">
        <v>-2.3454252747286701</v>
      </c>
      <c r="JJ16" s="44">
        <v>2.2230426206309102</v>
      </c>
      <c r="JK16" s="44">
        <v>-3.9192861312645699</v>
      </c>
      <c r="JL16" s="44">
        <v>-15.9720570906576</v>
      </c>
      <c r="JM16" s="44">
        <v>13.5283173971878</v>
      </c>
      <c r="JN16" s="44">
        <v>-0.53732828692719203</v>
      </c>
      <c r="JO16" s="44">
        <v>2.4327762794247998</v>
      </c>
      <c r="JP16" s="44">
        <v>23.7457814627757</v>
      </c>
      <c r="JQ16" s="44">
        <v>-10.862058617492901</v>
      </c>
      <c r="JR16" s="44">
        <v>7.1452699294260098</v>
      </c>
      <c r="JS16" s="44">
        <v>3.48639524433574</v>
      </c>
      <c r="JT16" s="44">
        <v>-3.2465448949277098</v>
      </c>
      <c r="JU16" s="44">
        <v>1.0095985498426601</v>
      </c>
      <c r="JV16" s="44">
        <v>-3.6409881672867801</v>
      </c>
      <c r="JW16" s="44">
        <v>-9.9716600364689008</v>
      </c>
      <c r="JX16" s="44">
        <v>-11.2462069019889</v>
      </c>
      <c r="JY16" s="44">
        <v>13.0807237757344</v>
      </c>
      <c r="JZ16" s="44">
        <v>-7.8891164857565901</v>
      </c>
      <c r="KA16" s="44">
        <v>4.7924852881433804</v>
      </c>
      <c r="KB16" s="44">
        <v>18.198575905350399</v>
      </c>
      <c r="KC16" s="44">
        <v>-8.5625713179751397</v>
      </c>
      <c r="KD16" s="44">
        <v>4.7322273019367902</v>
      </c>
      <c r="KE16" s="44">
        <v>5.5291585711103899</v>
      </c>
      <c r="KF16" s="44">
        <v>-5.6420990206551203</v>
      </c>
      <c r="KG16" s="44">
        <v>-3.5387552507428199</v>
      </c>
      <c r="KH16" s="44">
        <v>-2.1729135752408402</v>
      </c>
      <c r="KI16" s="44">
        <v>-2.53778913550327</v>
      </c>
      <c r="KJ16" s="44">
        <v>-11.3699563088835</v>
      </c>
      <c r="KK16" s="44">
        <v>15.071634345487499</v>
      </c>
      <c r="KL16" s="44">
        <v>-11.043266513389799</v>
      </c>
      <c r="KM16" s="44">
        <v>15.310968420867299</v>
      </c>
      <c r="KN16" s="44">
        <v>14.338563381558201</v>
      </c>
      <c r="KO16" s="44">
        <v>-8.4708354421096299</v>
      </c>
      <c r="KP16" s="44">
        <v>8.4118859828221009</v>
      </c>
      <c r="KQ16" s="44">
        <v>2.8351841457664002</v>
      </c>
      <c r="KR16" s="44">
        <v>-8.3683171334275706</v>
      </c>
      <c r="KS16" s="44">
        <v>3.3099938610024999</v>
      </c>
      <c r="KT16" s="44">
        <v>-2.2379779049629702</v>
      </c>
      <c r="KU16" s="44">
        <v>-4.4493672170344203</v>
      </c>
      <c r="KV16" s="44">
        <v>-11.004099855761799</v>
      </c>
      <c r="KW16" s="44">
        <v>15.742875156489699</v>
      </c>
      <c r="KX16" s="44">
        <v>-9.3317235155257094</v>
      </c>
      <c r="KY16" s="44">
        <v>10.025884497787001</v>
      </c>
      <c r="KZ16" s="44">
        <v>14.2329396864143</v>
      </c>
      <c r="LA16" s="44">
        <v>-6.2449664542530696</v>
      </c>
      <c r="LB16" s="44">
        <v>6.6394808944255201</v>
      </c>
      <c r="LC16" s="44">
        <v>4.8317500586350501</v>
      </c>
      <c r="LD16" s="44">
        <v>-3.7765390586035901</v>
      </c>
      <c r="LE16" s="44">
        <v>6.8052126786739095E-2</v>
      </c>
      <c r="LF16" s="44">
        <v>1.1157402939815601E-2</v>
      </c>
      <c r="LG16" s="44">
        <v>5.31467853162924</v>
      </c>
      <c r="LH16" s="44">
        <v>11.508507859246601</v>
      </c>
      <c r="LI16" s="44">
        <v>1.66390381971088</v>
      </c>
      <c r="LJ16" s="44">
        <v>-9.5245625097683906</v>
      </c>
      <c r="LK16" s="44">
        <v>7.4005150127336901</v>
      </c>
      <c r="LL16" s="44">
        <v>7.9680456510931901</v>
      </c>
      <c r="LM16" s="44">
        <v>2.6924056032154202</v>
      </c>
      <c r="LN16" s="44">
        <v>-9.7362100543797805</v>
      </c>
      <c r="LO16" s="44">
        <v>8.8948063791986005</v>
      </c>
      <c r="LP16" s="44">
        <v>6.9765501013839799</v>
      </c>
      <c r="LQ16" s="44">
        <v>0.586731997060568</v>
      </c>
      <c r="LR16" s="44">
        <v>-9.39745714125179</v>
      </c>
      <c r="LS16" s="44">
        <v>9.0895852046349006</v>
      </c>
      <c r="LT16" s="44">
        <v>7.7427218485512403</v>
      </c>
      <c r="LU16" s="44">
        <v>0.72308489406052001</v>
      </c>
      <c r="LV16" s="44">
        <v>-12.8936077402969</v>
      </c>
      <c r="LW16" s="44">
        <v>10.113320829278999</v>
      </c>
      <c r="LX16" s="44">
        <v>6.4338516802110099</v>
      </c>
      <c r="LY16" s="44">
        <v>-0.39836769327060001</v>
      </c>
      <c r="LZ16" s="44">
        <v>-12.461962632944299</v>
      </c>
      <c r="MA16" s="44">
        <v>-4.5300039551553697</v>
      </c>
      <c r="MB16" s="44">
        <v>31.608742820311601</v>
      </c>
      <c r="MC16" s="44">
        <v>-1.01256851579163</v>
      </c>
      <c r="MD16" s="44">
        <v>-9.9936643491786707</v>
      </c>
      <c r="ME16" s="44">
        <v>10.3144904232072</v>
      </c>
      <c r="MF16" s="44">
        <v>8.7407371969441208</v>
      </c>
      <c r="MG16" s="44">
        <v>8.0882186884097305</v>
      </c>
      <c r="MH16" s="44">
        <v>-9.9087478464719307</v>
      </c>
      <c r="MI16" s="44">
        <v>11.781654801785299</v>
      </c>
      <c r="MJ16" s="44">
        <v>9.1564247440977606</v>
      </c>
      <c r="MK16" s="44">
        <v>0.64070011200905697</v>
      </c>
      <c r="ML16" s="44">
        <v>-15.0830091833236</v>
      </c>
      <c r="MM16" s="44">
        <v>5.0881306371587103</v>
      </c>
      <c r="MN16" s="44">
        <v>8.6394492894879793</v>
      </c>
      <c r="MO16" s="44">
        <v>-3.79388680649916</v>
      </c>
      <c r="MP16" s="44">
        <v>-8.0954649448115195</v>
      </c>
      <c r="MQ16" s="44">
        <v>8.3752105996641006</v>
      </c>
      <c r="MR16" s="44">
        <v>11.201106392159801</v>
      </c>
      <c r="MS16" s="44">
        <v>-2.8222610252655902</v>
      </c>
      <c r="MT16" s="44">
        <v>-7.3982705259467796</v>
      </c>
      <c r="MU16" s="44">
        <v>7.3741636892207199</v>
      </c>
      <c r="MV16" s="44">
        <v>11.771324688869001</v>
      </c>
      <c r="MW16" s="44">
        <v>1.39351644757994</v>
      </c>
      <c r="MX16" s="50"/>
      <c r="MY16" s="51" t="s">
        <v>721</v>
      </c>
    </row>
    <row r="17" spans="1:363" s="7" customFormat="1" ht="18" customHeight="1">
      <c r="A17" s="383"/>
      <c r="B17" s="6"/>
      <c r="C17" s="363" t="s">
        <v>881</v>
      </c>
      <c r="D17" s="24">
        <v>2.1980296657315801</v>
      </c>
      <c r="E17" s="25">
        <v>27</v>
      </c>
      <c r="F17" s="26"/>
      <c r="G17" s="26" t="s">
        <v>722</v>
      </c>
      <c r="H17" s="44">
        <v>3.2121499933082198</v>
      </c>
      <c r="I17" s="44">
        <v>5.7940247659504998</v>
      </c>
      <c r="J17" s="44">
        <v>3.9806629695179399</v>
      </c>
      <c r="K17" s="44">
        <v>4.15507215882604</v>
      </c>
      <c r="L17" s="44">
        <v>5.5768034922843297</v>
      </c>
      <c r="M17" s="44">
        <v>9.7759055646882604</v>
      </c>
      <c r="N17" s="44">
        <v>3.7805278192021898</v>
      </c>
      <c r="O17" s="44">
        <v>7.9788318915497696</v>
      </c>
      <c r="P17" s="44">
        <v>5.2447314120867903</v>
      </c>
      <c r="Q17" s="44">
        <v>5.3804771211468401</v>
      </c>
      <c r="R17" s="44">
        <v>8.3144209012413803</v>
      </c>
      <c r="S17" s="44">
        <v>6.5643059648177298</v>
      </c>
      <c r="T17" s="44">
        <v>8.1949230810574498</v>
      </c>
      <c r="U17" s="44">
        <v>10.7546003430604</v>
      </c>
      <c r="V17" s="44">
        <v>7.4214926723177097</v>
      </c>
      <c r="W17" s="44">
        <v>7.8761632164086004</v>
      </c>
      <c r="X17" s="44">
        <v>10.179939596410399</v>
      </c>
      <c r="Y17" s="44">
        <v>5.5477873542221898</v>
      </c>
      <c r="Z17" s="44">
        <v>8.9628600992002703</v>
      </c>
      <c r="AA17" s="44">
        <v>7.3688610142334996</v>
      </c>
      <c r="AB17" s="44">
        <v>3.9657463758613098</v>
      </c>
      <c r="AC17" s="44">
        <v>3.6720417342129101</v>
      </c>
      <c r="AD17" s="44">
        <v>3.5943887714912099</v>
      </c>
      <c r="AE17" s="44">
        <v>0.21621137020078199</v>
      </c>
      <c r="AF17" s="44">
        <v>2.36897660259649</v>
      </c>
      <c r="AG17" s="44">
        <v>2.3225597330924601</v>
      </c>
      <c r="AH17" s="44">
        <v>2.5454480431982298</v>
      </c>
      <c r="AI17" s="44">
        <v>2.31766785521876</v>
      </c>
      <c r="AJ17" s="44">
        <v>2.1200404818407601</v>
      </c>
      <c r="AK17" s="44">
        <v>2.5706833548292098</v>
      </c>
      <c r="AL17" s="44">
        <v>5.1217641984443203</v>
      </c>
      <c r="AM17" s="44">
        <v>2.0280145634160101</v>
      </c>
      <c r="AN17" s="44">
        <v>0.92803551188576705</v>
      </c>
      <c r="AO17" s="44">
        <v>2.8802176609235199</v>
      </c>
      <c r="AP17" s="44">
        <v>2.4691118760559898</v>
      </c>
      <c r="AQ17" s="44">
        <v>4.4769083855656904</v>
      </c>
      <c r="AR17" s="44">
        <v>7.0985307530387898</v>
      </c>
      <c r="AS17" s="44">
        <v>4.9233311319491104</v>
      </c>
      <c r="AT17" s="44">
        <v>3.7793658364679201</v>
      </c>
      <c r="AU17" s="44">
        <v>4.15052754416749</v>
      </c>
      <c r="AV17" s="44">
        <v>1.66317608969591</v>
      </c>
      <c r="AW17" s="44">
        <v>1.53364379920899</v>
      </c>
      <c r="AX17" s="44">
        <v>1.4481538113763599</v>
      </c>
      <c r="AY17" s="44">
        <v>1.73320733239512</v>
      </c>
      <c r="AZ17" s="44">
        <v>2.90957108322716</v>
      </c>
      <c r="BA17" s="44">
        <v>5.4440874103822097</v>
      </c>
      <c r="BB17" s="44">
        <v>3.0908728528868301</v>
      </c>
      <c r="BC17" s="44">
        <v>3.2626704630316001</v>
      </c>
      <c r="BD17" s="44">
        <v>1.5015017080775399</v>
      </c>
      <c r="BE17" s="44">
        <v>3.0043964637480101</v>
      </c>
      <c r="BF17" s="44">
        <v>-7.4507196047703301</v>
      </c>
      <c r="BG17" s="44">
        <v>-30.977113431526401</v>
      </c>
      <c r="BH17" s="44">
        <v>-7.8501698892138201</v>
      </c>
      <c r="BI17" s="44">
        <v>13.288262915906</v>
      </c>
      <c r="BJ17" s="44">
        <v>11.042666167398099</v>
      </c>
      <c r="BK17" s="44">
        <v>7.41411916977665</v>
      </c>
      <c r="BL17" s="44">
        <v>8.0187229541388891</v>
      </c>
      <c r="BM17" s="44">
        <v>5.3882352878709101</v>
      </c>
      <c r="BN17" s="44">
        <v>4.2775444618238501</v>
      </c>
      <c r="BO17" s="44">
        <v>3.9803743031523</v>
      </c>
      <c r="BP17" s="44">
        <v>6.2198928560996496</v>
      </c>
      <c r="BQ17" s="44">
        <v>5.7867308571226896</v>
      </c>
      <c r="BR17" s="44">
        <v>9.1541566957389602</v>
      </c>
      <c r="BS17" s="44">
        <v>59.835551585365003</v>
      </c>
      <c r="BT17" s="44">
        <v>16.7301717784798</v>
      </c>
      <c r="BU17" s="44">
        <v>6.4003407215046799</v>
      </c>
      <c r="BV17" s="44">
        <v>-0.90638479573644304</v>
      </c>
      <c r="BW17" s="44">
        <v>4.7217029689821102</v>
      </c>
      <c r="BX17" s="44">
        <v>9.2014130440921598</v>
      </c>
      <c r="BY17" s="44">
        <v>12.167917880341999</v>
      </c>
      <c r="BZ17" s="44">
        <v>16.442524316011699</v>
      </c>
      <c r="CA17" s="44">
        <v>17.367720992423301</v>
      </c>
      <c r="CB17" s="44">
        <v>10.8558542781265</v>
      </c>
      <c r="CC17" s="44">
        <v>16.101000703321301</v>
      </c>
      <c r="CD17" s="44">
        <v>22.3670874124244</v>
      </c>
      <c r="CE17" s="44">
        <v>10.8291551019376</v>
      </c>
      <c r="CF17" s="44">
        <v>8.9168780244432408</v>
      </c>
      <c r="CG17" s="44">
        <v>9.7028610042585903</v>
      </c>
      <c r="CH17" s="44">
        <v>10.857143207513699</v>
      </c>
      <c r="CI17" s="44">
        <v>10.5686579842985</v>
      </c>
      <c r="CJ17" s="44">
        <v>9.4938208233694006</v>
      </c>
      <c r="CK17" s="44">
        <v>4.5367425180854903</v>
      </c>
      <c r="CL17" s="44">
        <v>3.8014848193558102</v>
      </c>
      <c r="CM17" s="44">
        <v>1.8933331501154</v>
      </c>
      <c r="CN17" s="44">
        <v>-2.7623297145788501</v>
      </c>
      <c r="CO17" s="44">
        <v>1.72076371666763</v>
      </c>
      <c r="CP17" s="44">
        <v>0.21436160756283601</v>
      </c>
      <c r="CQ17" s="44">
        <v>-5.1747040252047896</v>
      </c>
      <c r="CR17" s="44">
        <v>7.58331130500261</v>
      </c>
      <c r="CS17" s="44">
        <v>-0.32595672081298199</v>
      </c>
      <c r="CT17" s="44">
        <v>0.65701249692099895</v>
      </c>
      <c r="CU17" s="44">
        <v>0.428214064724244</v>
      </c>
      <c r="CV17" s="44">
        <v>-0.31760666345391497</v>
      </c>
      <c r="CW17" s="44">
        <v>-2.4608713467833501</v>
      </c>
      <c r="CX17" s="44">
        <v>-1.05263004053778</v>
      </c>
      <c r="CY17" s="44">
        <v>-7.5726654979209398</v>
      </c>
      <c r="CZ17" s="44">
        <v>1.4348956078645601</v>
      </c>
      <c r="DA17" s="44">
        <v>-2.1982612587027401</v>
      </c>
      <c r="DB17" s="44">
        <v>-3.019507265119</v>
      </c>
      <c r="DC17" s="44">
        <v>-1.70241795550398</v>
      </c>
      <c r="DD17" s="44">
        <v>1.0228370027340501</v>
      </c>
      <c r="DE17" s="44">
        <v>-5.2645739874892001</v>
      </c>
      <c r="DF17" s="44">
        <v>3.13614084178755</v>
      </c>
      <c r="DG17" s="44">
        <v>1.2337715807998999</v>
      </c>
      <c r="DH17" s="44">
        <v>0.64473689412505997</v>
      </c>
      <c r="DI17" s="44">
        <v>4.2588891447184798</v>
      </c>
      <c r="DJ17" s="44">
        <v>1.1074904973109301</v>
      </c>
      <c r="DK17" s="44">
        <v>4.6152738007968299</v>
      </c>
      <c r="DL17" s="44">
        <v>5.0602632739368998</v>
      </c>
      <c r="DM17" s="44">
        <v>5.3531258143038896</v>
      </c>
      <c r="DN17" s="44">
        <v>2.9328444036506101</v>
      </c>
      <c r="DO17" s="44">
        <v>3.94654486750927</v>
      </c>
      <c r="DP17" s="44">
        <v>2.98566362089205</v>
      </c>
      <c r="DQ17" s="44">
        <v>7.09261875590808</v>
      </c>
      <c r="DR17" s="44">
        <v>6.8485977468921204</v>
      </c>
      <c r="DS17" s="44">
        <v>7.3852755221244903</v>
      </c>
      <c r="DT17" s="44">
        <v>11.0685324189513</v>
      </c>
      <c r="DU17" s="44">
        <v>9.2868257722016097</v>
      </c>
      <c r="DV17" s="44">
        <v>13.937127588564801</v>
      </c>
      <c r="DW17" s="44">
        <v>12.2066695895758</v>
      </c>
      <c r="DX17" s="44">
        <v>4.2528885907094898</v>
      </c>
      <c r="DY17" s="44">
        <v>6.5181094757736702</v>
      </c>
      <c r="DZ17" s="44">
        <v>5.6478396693823196</v>
      </c>
      <c r="EA17" s="44">
        <v>6.6836990858561096</v>
      </c>
      <c r="EB17" s="44">
        <v>8.6975231252315801</v>
      </c>
      <c r="EC17" s="44">
        <v>7.81623525079263</v>
      </c>
      <c r="ED17" s="44">
        <v>6.6598172469824402</v>
      </c>
      <c r="EE17" s="44">
        <v>2.4829368066930799</v>
      </c>
      <c r="EF17" s="44">
        <v>2.4159789602406798</v>
      </c>
      <c r="EG17" s="44">
        <v>2.3380721080657199</v>
      </c>
      <c r="EH17" s="44">
        <v>2.6458001887535798</v>
      </c>
      <c r="EI17" s="44">
        <v>3.2765289069033399</v>
      </c>
      <c r="EJ17" s="44">
        <v>5.2738455154748003</v>
      </c>
      <c r="EK17" s="44">
        <v>2.4324522887220899</v>
      </c>
      <c r="EL17" s="44">
        <v>2.0408512507447498</v>
      </c>
      <c r="EM17" s="44">
        <v>3.9786107471594399</v>
      </c>
      <c r="EN17" s="44">
        <v>-1.1071794703270099</v>
      </c>
      <c r="EO17" s="44">
        <v>-8.3924649819368806</v>
      </c>
      <c r="EP17" s="44">
        <v>8.8167867735289907</v>
      </c>
      <c r="EQ17" s="44">
        <v>4.5766293309857096</v>
      </c>
      <c r="ER17" s="44">
        <v>7.0231100390528196</v>
      </c>
      <c r="ES17" s="44">
        <v>23.210298959681602</v>
      </c>
      <c r="ET17" s="44">
        <v>4.3640169450432804</v>
      </c>
      <c r="EU17" s="44">
        <v>15.2054950451808</v>
      </c>
      <c r="EV17" s="44">
        <v>16.281691346946701</v>
      </c>
      <c r="EW17" s="44">
        <v>9.8222538272786597</v>
      </c>
      <c r="EX17" s="44">
        <v>10.275885590447199</v>
      </c>
      <c r="EY17" s="44">
        <v>3.4196135390669702</v>
      </c>
      <c r="EZ17" s="44">
        <v>-0.32219611305312401</v>
      </c>
      <c r="FA17" s="44">
        <v>0.54547918659326899</v>
      </c>
      <c r="FB17" s="44">
        <v>0.23646719744038999</v>
      </c>
      <c r="FC17" s="44">
        <v>-3.7072114378962202</v>
      </c>
      <c r="FD17" s="44">
        <v>-1.2777899803522099</v>
      </c>
      <c r="FE17" s="44">
        <v>-2.0686425870537901</v>
      </c>
      <c r="FF17" s="44">
        <v>1.63799813901645</v>
      </c>
      <c r="FG17" s="44">
        <v>3.35323501007572</v>
      </c>
      <c r="FH17" s="44">
        <v>4.4299372599358096</v>
      </c>
      <c r="FI17" s="44">
        <v>4.7047759145517896</v>
      </c>
      <c r="FJ17" s="44">
        <v>8.4991836584982003</v>
      </c>
      <c r="FK17" s="44">
        <v>11.6949195467019</v>
      </c>
      <c r="FL17" s="44">
        <v>5.8013172734334262</v>
      </c>
      <c r="FM17" s="44">
        <v>6.3689417945872009</v>
      </c>
      <c r="FN17" s="44">
        <v>2.6655788583543938</v>
      </c>
      <c r="FO17" s="44">
        <v>3.3882661270409073</v>
      </c>
      <c r="FP17" s="44">
        <v>0.94073360258384753</v>
      </c>
      <c r="FQ17" s="44">
        <v>12.17661961169172</v>
      </c>
      <c r="FR17" s="44">
        <v>9.7083242093008977</v>
      </c>
      <c r="FS17" s="44">
        <v>-0.79908095227317233</v>
      </c>
      <c r="FT17" s="44">
        <v>0.38634187111151164</v>
      </c>
      <c r="FU17" s="44">
        <v>7.3676123468651582</v>
      </c>
      <c r="FV17" s="44">
        <v>5.8013172734334297</v>
      </c>
      <c r="FW17" s="44">
        <v>6.3689417945872</v>
      </c>
      <c r="FX17" s="44">
        <v>2.6655788583543898</v>
      </c>
      <c r="FY17" s="44">
        <v>3.38826612704091</v>
      </c>
      <c r="FZ17" s="44">
        <v>0.94073360258384797</v>
      </c>
      <c r="GA17" s="44">
        <v>12.1766196116917</v>
      </c>
      <c r="GB17" s="44">
        <v>9.7083242093008995</v>
      </c>
      <c r="GC17" s="44">
        <v>-0.799080952273172</v>
      </c>
      <c r="GD17" s="44">
        <v>0.38634187111151203</v>
      </c>
      <c r="GE17" s="44">
        <v>7.36761234686516</v>
      </c>
      <c r="GF17" s="44">
        <v>-14.6463060930929</v>
      </c>
      <c r="GG17" s="44">
        <v>18.215016437587099</v>
      </c>
      <c r="GH17" s="44">
        <v>2.31408067441892</v>
      </c>
      <c r="GI17" s="44">
        <v>-1.8103743315109699</v>
      </c>
      <c r="GJ17" s="44">
        <v>2.7661579913955898</v>
      </c>
      <c r="GK17" s="44">
        <v>-4.1347608269451399</v>
      </c>
      <c r="GL17" s="44">
        <v>-0.67620033869991403</v>
      </c>
      <c r="GM17" s="44">
        <v>11.8725878791313</v>
      </c>
      <c r="GN17" s="44">
        <v>-2.41834472567407</v>
      </c>
      <c r="GO17" s="44">
        <v>-13.1146099472016</v>
      </c>
      <c r="GP17" s="44">
        <v>9.5453311576196391</v>
      </c>
      <c r="GQ17" s="44">
        <v>0.14695465676734901</v>
      </c>
      <c r="GR17" s="44">
        <v>-12.5111645514783</v>
      </c>
      <c r="GS17" s="44">
        <v>16.188752713838898</v>
      </c>
      <c r="GT17" s="44">
        <v>2.4856944664031202</v>
      </c>
      <c r="GU17" s="44">
        <v>-0.47007217876938501</v>
      </c>
      <c r="GV17" s="44">
        <v>6.85347237031782</v>
      </c>
      <c r="GW17" s="44">
        <v>-9.3704117518664098</v>
      </c>
      <c r="GX17" s="44">
        <v>3.3418126870722902</v>
      </c>
      <c r="GY17" s="44">
        <v>9.0398947410327306</v>
      </c>
      <c r="GZ17" s="44">
        <v>-2.2924829289956201</v>
      </c>
      <c r="HA17" s="44">
        <v>-10.695595944888399</v>
      </c>
      <c r="HB17" s="44">
        <v>7.7753275082512499</v>
      </c>
      <c r="HC17" s="44">
        <v>1.67937526349959</v>
      </c>
      <c r="HD17" s="44">
        <v>-10.441352249759399</v>
      </c>
      <c r="HE17" s="44">
        <v>12.6921067801714</v>
      </c>
      <c r="HF17" s="44">
        <v>2.9194738275474901</v>
      </c>
      <c r="HG17" s="44">
        <v>1.65546408411986</v>
      </c>
      <c r="HH17" s="44">
        <v>2.36117047363126</v>
      </c>
      <c r="HI17" s="44">
        <v>-6.43802781021098</v>
      </c>
      <c r="HJ17" s="44">
        <v>1.8300429454187701</v>
      </c>
      <c r="HK17" s="44">
        <v>5.5838157768479704</v>
      </c>
      <c r="HL17" s="44">
        <v>-2.56850798809486</v>
      </c>
      <c r="HM17" s="44">
        <v>-10.762487186181399</v>
      </c>
      <c r="HN17" s="44">
        <v>4.2608111321939903</v>
      </c>
      <c r="HO17" s="44">
        <v>3.8635710231096598</v>
      </c>
      <c r="HP17" s="44">
        <v>-10.4819605688376</v>
      </c>
      <c r="HQ17" s="44">
        <v>12.937582981197</v>
      </c>
      <c r="HR17" s="44">
        <v>2.6908628307403899</v>
      </c>
      <c r="HS17" s="44">
        <v>1.4591157624898701</v>
      </c>
      <c r="HT17" s="44">
        <v>2.8128774228946001</v>
      </c>
      <c r="HU17" s="44">
        <v>-4.1110066074904799</v>
      </c>
      <c r="HV17" s="44">
        <v>-1.16683082852772</v>
      </c>
      <c r="HW17" s="44">
        <v>4.4455011087429996</v>
      </c>
      <c r="HX17" s="44">
        <v>-0.68395709502455304</v>
      </c>
      <c r="HY17" s="44">
        <v>-11.119077195213601</v>
      </c>
      <c r="HZ17" s="44">
        <v>6.3037144894815498</v>
      </c>
      <c r="IA17" s="44">
        <v>6.4698030141534604</v>
      </c>
      <c r="IB17" s="44">
        <v>-12.300095739154401</v>
      </c>
      <c r="IC17" s="44">
        <v>11.706239350641299</v>
      </c>
      <c r="ID17" s="44">
        <v>3.0581315619201601</v>
      </c>
      <c r="IE17" s="44">
        <v>-0.96395865788893798</v>
      </c>
      <c r="IF17" s="44">
        <v>2.6818802613226702</v>
      </c>
      <c r="IG17" s="44">
        <v>-4.1917438741901796</v>
      </c>
      <c r="IH17" s="44">
        <v>-0.88912500730445698</v>
      </c>
      <c r="II17" s="44">
        <v>5.6532277170309904</v>
      </c>
      <c r="IJ17" s="44">
        <v>1.7620557455839601</v>
      </c>
      <c r="IK17" s="44">
        <v>-13.1026486458709</v>
      </c>
      <c r="IL17" s="44">
        <v>6.4808661964504504</v>
      </c>
      <c r="IM17" s="44">
        <v>4.6539358709366896</v>
      </c>
      <c r="IN17" s="44">
        <v>-11.001556072564</v>
      </c>
      <c r="IO17" s="44">
        <v>0.36787188202853799</v>
      </c>
      <c r="IP17" s="44">
        <v>-23.1396538754299</v>
      </c>
      <c r="IQ17" s="44">
        <v>32.219251298144499</v>
      </c>
      <c r="IR17" s="44">
        <v>26.236280997578302</v>
      </c>
      <c r="IS17" s="44">
        <v>-6.0908524217017304</v>
      </c>
      <c r="IT17" s="44">
        <v>-4.1277762419950497</v>
      </c>
      <c r="IU17" s="44">
        <v>6.2479199400043797</v>
      </c>
      <c r="IV17" s="44">
        <v>-0.716068650003294</v>
      </c>
      <c r="IW17" s="44">
        <v>-14.018463306712199</v>
      </c>
      <c r="IX17" s="44">
        <v>6.1774170112361997</v>
      </c>
      <c r="IY17" s="44">
        <v>6.9079615233027001</v>
      </c>
      <c r="IZ17" s="44">
        <v>-11.3644894444671</v>
      </c>
      <c r="JA17" s="44">
        <v>3.56280344295328</v>
      </c>
      <c r="JB17" s="44">
        <v>12.5473934273205</v>
      </c>
      <c r="JC17" s="44">
        <v>-3.4384042638260199</v>
      </c>
      <c r="JD17" s="44">
        <v>15.065223540039099</v>
      </c>
      <c r="JE17" s="44">
        <v>-12.539782568539399</v>
      </c>
      <c r="JF17" s="44">
        <v>1.31735045357</v>
      </c>
      <c r="JG17" s="44">
        <v>10.792917432603399</v>
      </c>
      <c r="JH17" s="44">
        <v>1.9810233957996699</v>
      </c>
      <c r="JI17" s="44">
        <v>-10.7417934973467</v>
      </c>
      <c r="JJ17" s="44">
        <v>7.0210520483997803</v>
      </c>
      <c r="JK17" s="44">
        <v>0.97642949515797295</v>
      </c>
      <c r="JL17" s="44">
        <v>-7.17069891925712</v>
      </c>
      <c r="JM17" s="44">
        <v>9.1521911508990907</v>
      </c>
      <c r="JN17" s="44">
        <v>1.93535521879897</v>
      </c>
      <c r="JO17" s="44">
        <v>-5.1045049024416302</v>
      </c>
      <c r="JP17" s="44">
        <v>15.8955751706727</v>
      </c>
      <c r="JQ17" s="44">
        <v>-11.6195351697953</v>
      </c>
      <c r="JR17" s="44">
        <v>1.0536907775628099</v>
      </c>
      <c r="JS17" s="44">
        <v>9.7159002471255604</v>
      </c>
      <c r="JT17" s="44">
        <v>-2.6359304635552299</v>
      </c>
      <c r="JU17" s="44">
        <v>-11.369589829287399</v>
      </c>
      <c r="JV17" s="44">
        <v>5.0537160371143299</v>
      </c>
      <c r="JW17" s="44">
        <v>-3.6373386334930702</v>
      </c>
      <c r="JX17" s="44">
        <v>-2.89085111253033</v>
      </c>
      <c r="JY17" s="44">
        <v>7.5357356215135498</v>
      </c>
      <c r="JZ17" s="44">
        <v>-3.5462575037844202</v>
      </c>
      <c r="KA17" s="44">
        <v>7.6629551806154597</v>
      </c>
      <c r="KB17" s="44">
        <v>7.3752093638220799</v>
      </c>
      <c r="KC17" s="44">
        <v>-10.747941387512601</v>
      </c>
      <c r="KD17" s="44">
        <v>0.82399067576106699</v>
      </c>
      <c r="KE17" s="44">
        <v>8.9011053871642503</v>
      </c>
      <c r="KF17" s="44">
        <v>-4.7293490170018897</v>
      </c>
      <c r="KG17" s="44">
        <v>-10.0899699852796</v>
      </c>
      <c r="KH17" s="44">
        <v>-1.8686908320371001</v>
      </c>
      <c r="KI17" s="44">
        <v>5.7537421030762896</v>
      </c>
      <c r="KJ17" s="44">
        <v>-6.3690700131634204</v>
      </c>
      <c r="KK17" s="44">
        <v>6.6327527649428202</v>
      </c>
      <c r="KL17" s="44">
        <v>-2.2363219741576899</v>
      </c>
      <c r="KM17" s="44">
        <v>10.6478607736311</v>
      </c>
      <c r="KN17" s="44">
        <v>0.69244246218235606</v>
      </c>
      <c r="KO17" s="44">
        <v>-2.8334671101669402</v>
      </c>
      <c r="KP17" s="44">
        <v>-1.03573045658094</v>
      </c>
      <c r="KQ17" s="44">
        <v>8.2674578653086304</v>
      </c>
      <c r="KR17" s="44">
        <v>-1.3081801780598099</v>
      </c>
      <c r="KS17" s="44">
        <v>-12.807650456471499</v>
      </c>
      <c r="KT17" s="44">
        <v>1.53583801301171</v>
      </c>
      <c r="KU17" s="44">
        <v>6.2035741426180904</v>
      </c>
      <c r="KV17" s="44">
        <v>-6.1080675069982497</v>
      </c>
      <c r="KW17" s="44">
        <v>4.1830744351448503</v>
      </c>
      <c r="KX17" s="44">
        <v>-1.27352835529399</v>
      </c>
      <c r="KY17" s="44">
        <v>9.6250326023704709</v>
      </c>
      <c r="KZ17" s="44">
        <v>4.7079464565021398</v>
      </c>
      <c r="LA17" s="44">
        <v>-3.0548705614393401</v>
      </c>
      <c r="LB17" s="44">
        <v>-0.53865398458198399</v>
      </c>
      <c r="LC17" s="44">
        <v>11.9809731395898</v>
      </c>
      <c r="LD17" s="44">
        <v>-2.8913457023264599</v>
      </c>
      <c r="LE17" s="44">
        <v>-9.0974983993479004</v>
      </c>
      <c r="LF17" s="44">
        <v>-6.2712782470697396E-3</v>
      </c>
      <c r="LG17" s="44">
        <v>7.8667438439553603</v>
      </c>
      <c r="LH17" s="44">
        <v>0.40256130617659402</v>
      </c>
      <c r="LI17" s="44">
        <v>-1.4819656893439801</v>
      </c>
      <c r="LJ17" s="44">
        <v>-2.2897784143791702</v>
      </c>
      <c r="LK17" s="44">
        <v>10.210487065483401</v>
      </c>
      <c r="LL17" s="44">
        <v>-0.41774350414294797</v>
      </c>
      <c r="LM17" s="44">
        <v>-0.51601282317518804</v>
      </c>
      <c r="LN17" s="44">
        <v>-0.44534299633588098</v>
      </c>
      <c r="LO17" s="44">
        <v>9.3169325198575894</v>
      </c>
      <c r="LP17" s="44">
        <v>-1.48584529794034</v>
      </c>
      <c r="LQ17" s="44">
        <v>-4.4118822413522896</v>
      </c>
      <c r="LR17" s="44">
        <v>-0.51038763347234795</v>
      </c>
      <c r="LS17" s="44">
        <v>9.2337761785472896</v>
      </c>
      <c r="LT17" s="44">
        <v>-1.1896156433984699</v>
      </c>
      <c r="LU17" s="44">
        <v>-3.8245209379829399</v>
      </c>
      <c r="LV17" s="44">
        <v>1.4136918961478799</v>
      </c>
      <c r="LW17" s="44">
        <v>6.2855024620644597</v>
      </c>
      <c r="LX17" s="44">
        <v>-1.56736945298137</v>
      </c>
      <c r="LY17" s="44">
        <v>-1.9981450739017701</v>
      </c>
      <c r="LZ17" s="44">
        <v>-3.5466432964311698</v>
      </c>
      <c r="MA17" s="44">
        <v>-1.5443908207216199</v>
      </c>
      <c r="MB17" s="44">
        <v>16.924034334953699</v>
      </c>
      <c r="MC17" s="44">
        <v>-5.8168876307168196</v>
      </c>
      <c r="MD17" s="44">
        <v>-1.2901995965988999</v>
      </c>
      <c r="ME17" s="44">
        <v>13.346968115671</v>
      </c>
      <c r="MF17" s="44">
        <v>-0.96069887299738399</v>
      </c>
      <c r="MG17" s="44">
        <v>3.9669840526820899</v>
      </c>
      <c r="MH17" s="44">
        <v>-0.36809842338205101</v>
      </c>
      <c r="MI17" s="44">
        <v>7.0505542081499799</v>
      </c>
      <c r="MJ17" s="44">
        <v>-0.55160717047338903</v>
      </c>
      <c r="MK17" s="44">
        <v>-2.49703954785427</v>
      </c>
      <c r="ML17" s="44">
        <v>-3.97286543247208</v>
      </c>
      <c r="MM17" s="44">
        <v>7.9824078212694598</v>
      </c>
      <c r="MN17" s="44">
        <v>-0.85724742337106397</v>
      </c>
      <c r="MO17" s="44">
        <v>-6.3331717736617703</v>
      </c>
      <c r="MP17" s="44">
        <v>-1.5501462994150901</v>
      </c>
      <c r="MQ17" s="44">
        <v>7.1173728034516204</v>
      </c>
      <c r="MR17" s="44">
        <v>2.8952438532040099</v>
      </c>
      <c r="MS17" s="44">
        <v>-4.7524558966209201</v>
      </c>
      <c r="MT17" s="44">
        <v>-0.52452596960652897</v>
      </c>
      <c r="MU17" s="44">
        <v>7.3992842495345599</v>
      </c>
      <c r="MV17" s="44">
        <v>6.6240757682875397</v>
      </c>
      <c r="MW17" s="44">
        <v>-1.94703391379298</v>
      </c>
      <c r="MX17" s="50"/>
      <c r="MY17" s="51" t="s">
        <v>723</v>
      </c>
    </row>
    <row r="18" spans="1:363" s="7" customFormat="1" ht="18" customHeight="1">
      <c r="A18" s="383"/>
      <c r="B18" s="6"/>
      <c r="C18" s="363" t="s">
        <v>882</v>
      </c>
      <c r="D18" s="24">
        <v>2.1448012757098498</v>
      </c>
      <c r="E18" s="25">
        <v>28</v>
      </c>
      <c r="F18" s="26"/>
      <c r="G18" s="26" t="s">
        <v>724</v>
      </c>
      <c r="H18" s="44">
        <v>1.20272003816615</v>
      </c>
      <c r="I18" s="44">
        <v>7.77627924562643</v>
      </c>
      <c r="J18" s="44">
        <v>3.3261068600675099</v>
      </c>
      <c r="K18" s="44">
        <v>1.53975445426649</v>
      </c>
      <c r="L18" s="44">
        <v>3.97509638715393</v>
      </c>
      <c r="M18" s="44">
        <v>7.5030284688549402</v>
      </c>
      <c r="N18" s="44">
        <v>4.0173767362882602</v>
      </c>
      <c r="O18" s="44">
        <v>8.4126141992148007</v>
      </c>
      <c r="P18" s="44">
        <v>7.1460297980063503</v>
      </c>
      <c r="Q18" s="44">
        <v>8.3406533688434195</v>
      </c>
      <c r="R18" s="44">
        <v>8.7596859840616901</v>
      </c>
      <c r="S18" s="44">
        <v>6.1246257630460796</v>
      </c>
      <c r="T18" s="44">
        <v>5.9672014102015503</v>
      </c>
      <c r="U18" s="44">
        <v>10.1153957831685</v>
      </c>
      <c r="V18" s="44">
        <v>6.5059358440221802</v>
      </c>
      <c r="W18" s="44">
        <v>5.3158824084918201</v>
      </c>
      <c r="X18" s="44">
        <v>4.2761360919372597</v>
      </c>
      <c r="Y18" s="44">
        <v>1.8709788477769</v>
      </c>
      <c r="Z18" s="44">
        <v>9.9774562456449001</v>
      </c>
      <c r="AA18" s="44">
        <v>6.9439698120328002</v>
      </c>
      <c r="AB18" s="44">
        <v>8.2174575712001001</v>
      </c>
      <c r="AC18" s="44">
        <v>9.3512405159607308</v>
      </c>
      <c r="AD18" s="44">
        <v>7.7538419497021902</v>
      </c>
      <c r="AE18" s="44">
        <v>4.3446440770224797</v>
      </c>
      <c r="AF18" s="44">
        <v>6.3368876161230503</v>
      </c>
      <c r="AG18" s="44">
        <v>5.1522620937343202</v>
      </c>
      <c r="AH18" s="44">
        <v>5.43823879530132</v>
      </c>
      <c r="AI18" s="44">
        <v>5.78979088634975</v>
      </c>
      <c r="AJ18" s="44">
        <v>4.1223376844402404</v>
      </c>
      <c r="AK18" s="44">
        <v>6.6743843442064401</v>
      </c>
      <c r="AL18" s="44">
        <v>2.8132188459670102</v>
      </c>
      <c r="AM18" s="44">
        <v>5.7447651284860499E-2</v>
      </c>
      <c r="AN18" s="44">
        <v>2.4783120280706501</v>
      </c>
      <c r="AO18" s="44">
        <v>4.5451937591077201</v>
      </c>
      <c r="AP18" s="44">
        <v>3.9279383811763</v>
      </c>
      <c r="AQ18" s="44">
        <v>4.8361919719607904</v>
      </c>
      <c r="AR18" s="44">
        <v>2.85451421150518</v>
      </c>
      <c r="AS18" s="44">
        <v>2.1952033870880099</v>
      </c>
      <c r="AT18" s="44">
        <v>1.33782613182024</v>
      </c>
      <c r="AU18" s="44">
        <v>3.00722046620999</v>
      </c>
      <c r="AV18" s="44">
        <v>3.2825644687851399</v>
      </c>
      <c r="AW18" s="44">
        <v>2.5379259176967999</v>
      </c>
      <c r="AX18" s="44">
        <v>4.7971476817153302</v>
      </c>
      <c r="AY18" s="44">
        <v>5.15478097857536</v>
      </c>
      <c r="AZ18" s="44">
        <v>3.62924303978434</v>
      </c>
      <c r="BA18" s="44">
        <v>3.03300225982824</v>
      </c>
      <c r="BB18" s="44">
        <v>5.9821361923126499</v>
      </c>
      <c r="BC18" s="44">
        <v>4.1953962131479301</v>
      </c>
      <c r="BD18" s="44">
        <v>3.83645301958073</v>
      </c>
      <c r="BE18" s="44">
        <v>5.72253779899245</v>
      </c>
      <c r="BF18" s="44">
        <v>-8.5017816685084906</v>
      </c>
      <c r="BG18" s="44">
        <v>-25.1436714961959</v>
      </c>
      <c r="BH18" s="44">
        <v>-0.43793405956176901</v>
      </c>
      <c r="BI18" s="44">
        <v>19.6549961380802</v>
      </c>
      <c r="BJ18" s="44">
        <v>9.2500225077235303</v>
      </c>
      <c r="BK18" s="44">
        <v>0.14060003557109699</v>
      </c>
      <c r="BL18" s="44">
        <v>4.01785405487216</v>
      </c>
      <c r="BM18" s="44">
        <v>3.8900141794285199</v>
      </c>
      <c r="BN18" s="44">
        <v>2.4028006085711699</v>
      </c>
      <c r="BO18" s="44">
        <v>2.6373513212033499</v>
      </c>
      <c r="BP18" s="44">
        <v>1.8908178815374901</v>
      </c>
      <c r="BQ18" s="44">
        <v>2.3640315323781902</v>
      </c>
      <c r="BR18" s="44">
        <v>10.8474237345305</v>
      </c>
      <c r="BS18" s="44">
        <v>46.460248225488797</v>
      </c>
      <c r="BT18" s="44">
        <v>11.2573745377333</v>
      </c>
      <c r="BU18" s="44">
        <v>5.2518107114831496</v>
      </c>
      <c r="BV18" s="44">
        <v>-3.4406692713555702</v>
      </c>
      <c r="BW18" s="44">
        <v>13.0471923830316</v>
      </c>
      <c r="BX18" s="44">
        <v>13.8250254732394</v>
      </c>
      <c r="BY18" s="44">
        <v>17.5333926638931</v>
      </c>
      <c r="BZ18" s="44">
        <v>18.642916534168101</v>
      </c>
      <c r="CA18" s="44">
        <v>12.102435791983501</v>
      </c>
      <c r="CB18" s="44">
        <v>6.0904395135791702</v>
      </c>
      <c r="CC18" s="44">
        <v>4.3060925730596296</v>
      </c>
      <c r="CD18" s="44">
        <v>2.7425521261729799</v>
      </c>
      <c r="CE18" s="44">
        <v>3.1912837297376102</v>
      </c>
      <c r="CF18" s="44">
        <v>2.5460555634864299</v>
      </c>
      <c r="CG18" s="44">
        <v>6.9059678257446402</v>
      </c>
      <c r="CH18" s="44">
        <v>15.8091831607488</v>
      </c>
      <c r="CI18" s="44">
        <v>14.6353061546373</v>
      </c>
      <c r="CJ18" s="44">
        <v>12.898661156864501</v>
      </c>
      <c r="CK18" s="44">
        <v>0.38864844902337797</v>
      </c>
      <c r="CL18" s="44">
        <v>4.2546467670953199</v>
      </c>
      <c r="CM18" s="44">
        <v>10.2744900573168</v>
      </c>
      <c r="CN18" s="44">
        <v>1.3083105767935299</v>
      </c>
      <c r="CO18" s="44">
        <v>2.5089119431501499</v>
      </c>
      <c r="CP18" s="44">
        <v>7.2848036537732197</v>
      </c>
      <c r="CQ18" s="44">
        <v>-3.0634837661262702</v>
      </c>
      <c r="CR18" s="44">
        <v>6.2153204945197604</v>
      </c>
      <c r="CS18" s="44">
        <v>-3.0404646713223</v>
      </c>
      <c r="CT18" s="44">
        <v>-3.9331639576820399</v>
      </c>
      <c r="CU18" s="44">
        <v>-4.7566685761220802</v>
      </c>
      <c r="CV18" s="44">
        <v>-4.9014138339131099</v>
      </c>
      <c r="CW18" s="44">
        <v>-1.7686115235497399</v>
      </c>
      <c r="CX18" s="44">
        <v>3.4774995436394098</v>
      </c>
      <c r="CY18" s="44">
        <v>-1.6147273238466699</v>
      </c>
      <c r="CZ18" s="44">
        <v>4.0689356944512003</v>
      </c>
      <c r="DA18" s="44">
        <v>2.9259331775341599</v>
      </c>
      <c r="DB18" s="44">
        <v>1.5385438543036101</v>
      </c>
      <c r="DC18" s="44">
        <v>4.6797161481637204</v>
      </c>
      <c r="DD18" s="44">
        <v>2.4617892879771999</v>
      </c>
      <c r="DE18" s="44">
        <v>3.96850481690154</v>
      </c>
      <c r="DF18" s="44">
        <v>6.5412186850829199</v>
      </c>
      <c r="DG18" s="44">
        <v>2.06172237566224</v>
      </c>
      <c r="DH18" s="44">
        <v>0.43916267367276901</v>
      </c>
      <c r="DI18" s="44">
        <v>2.7315021361523599</v>
      </c>
      <c r="DJ18" s="44">
        <v>7.0078529384818804</v>
      </c>
      <c r="DK18" s="44">
        <v>8.2856450174180996</v>
      </c>
      <c r="DL18" s="44">
        <v>3.97602853267888</v>
      </c>
      <c r="DM18" s="44">
        <v>8.3896292636824192</v>
      </c>
      <c r="DN18" s="44">
        <v>6.4176643414375603</v>
      </c>
      <c r="DO18" s="44">
        <v>7.4556500679246396</v>
      </c>
      <c r="DP18" s="44">
        <v>5.6647095741992501</v>
      </c>
      <c r="DQ18" s="44">
        <v>9.2535984082744296</v>
      </c>
      <c r="DR18" s="44">
        <v>10.2164822841002</v>
      </c>
      <c r="DS18" s="44">
        <v>5.3990213242815202</v>
      </c>
      <c r="DT18" s="44">
        <v>9.5953512749051395</v>
      </c>
      <c r="DU18" s="44">
        <v>11.346380103541501</v>
      </c>
      <c r="DV18" s="44">
        <v>8.9778806341471693</v>
      </c>
      <c r="DW18" s="44">
        <v>10.260524948577601</v>
      </c>
      <c r="DX18" s="44">
        <v>3.9909046627696099</v>
      </c>
      <c r="DY18" s="44">
        <v>4.2278013048384704</v>
      </c>
      <c r="DZ18" s="44">
        <v>6.4954212302015399</v>
      </c>
      <c r="EA18" s="44">
        <v>7.6995574195060801</v>
      </c>
      <c r="EB18" s="44">
        <v>7.4758263463241299</v>
      </c>
      <c r="EC18" s="44">
        <v>3.8552237448297002</v>
      </c>
      <c r="ED18" s="44">
        <v>8.3634017253824204</v>
      </c>
      <c r="EE18" s="44">
        <v>7.0812980204443603</v>
      </c>
      <c r="EF18" s="44">
        <v>5.6267918074635901</v>
      </c>
      <c r="EG18" s="44">
        <v>5.4997221272463204</v>
      </c>
      <c r="EH18" s="44">
        <v>1.73791199302133</v>
      </c>
      <c r="EI18" s="44">
        <v>4.43589915394797</v>
      </c>
      <c r="EJ18" s="44">
        <v>2.0919451449962199</v>
      </c>
      <c r="EK18" s="44">
        <v>2.9503354625379798</v>
      </c>
      <c r="EL18" s="44">
        <v>4.5703802326368201</v>
      </c>
      <c r="EM18" s="44">
        <v>4.4143924124755598</v>
      </c>
      <c r="EN18" s="44">
        <v>3.7367160664558701E-3</v>
      </c>
      <c r="EO18" s="44">
        <v>-2.5720149429668302</v>
      </c>
      <c r="EP18" s="44">
        <v>4.5021672581968497</v>
      </c>
      <c r="EQ18" s="44">
        <v>2.9607575459012598</v>
      </c>
      <c r="ER18" s="44">
        <v>5.0021315743538697</v>
      </c>
      <c r="ES18" s="44">
        <v>18.236435056363501</v>
      </c>
      <c r="ET18" s="44">
        <v>7.2115674931357603</v>
      </c>
      <c r="EU18" s="44">
        <v>16.075891075126599</v>
      </c>
      <c r="EV18" s="44">
        <v>4.3329743182681302</v>
      </c>
      <c r="EW18" s="44">
        <v>4.2711760260976099</v>
      </c>
      <c r="EX18" s="44">
        <v>14.4773186032919</v>
      </c>
      <c r="EY18" s="44">
        <v>4.9451975340362004</v>
      </c>
      <c r="EZ18" s="44">
        <v>3.75378047025904</v>
      </c>
      <c r="FA18" s="44">
        <v>-9.0700563178074803E-2</v>
      </c>
      <c r="FB18" s="44">
        <v>-4.5255668231472699</v>
      </c>
      <c r="FC18" s="44">
        <v>8.4043034860144403E-2</v>
      </c>
      <c r="FD18" s="44">
        <v>2.7975895064852501</v>
      </c>
      <c r="FE18" s="44">
        <v>3.68070428684379</v>
      </c>
      <c r="FF18" s="44">
        <v>3.0706810822134298</v>
      </c>
      <c r="FG18" s="44">
        <v>6.11794166069018</v>
      </c>
      <c r="FH18" s="44">
        <v>6.2816061977793796</v>
      </c>
      <c r="FI18" s="44">
        <v>7.4772175389438198</v>
      </c>
      <c r="FJ18" s="44">
        <v>8.3438930413773296</v>
      </c>
      <c r="FK18" s="44">
        <v>10.126186332387601</v>
      </c>
      <c r="FL18" s="44">
        <v>5.512204575719835</v>
      </c>
      <c r="FM18" s="44">
        <v>6.6138279722048878</v>
      </c>
      <c r="FN18" s="44">
        <v>4.3149996776300696</v>
      </c>
      <c r="FO18" s="44">
        <v>3.4800222821173463</v>
      </c>
      <c r="FP18" s="44">
        <v>1.1347917925633482</v>
      </c>
      <c r="FQ18" s="44">
        <v>11.622960750145467</v>
      </c>
      <c r="FR18" s="44">
        <v>7.0334074471347208</v>
      </c>
      <c r="FS18" s="44">
        <v>-0.39718387823874934</v>
      </c>
      <c r="FT18" s="44">
        <v>3.9026916521674764</v>
      </c>
      <c r="FU18" s="44">
        <v>8.0757634156068008</v>
      </c>
      <c r="FV18" s="44">
        <v>5.5122045757198403</v>
      </c>
      <c r="FW18" s="44">
        <v>6.6138279722048896</v>
      </c>
      <c r="FX18" s="44">
        <v>4.3149996776300696</v>
      </c>
      <c r="FY18" s="44">
        <v>3.4800222821173499</v>
      </c>
      <c r="FZ18" s="44">
        <v>1.1347917925633499</v>
      </c>
      <c r="GA18" s="44">
        <v>11.6229607501455</v>
      </c>
      <c r="GB18" s="44">
        <v>7.0334074471347199</v>
      </c>
      <c r="GC18" s="44">
        <v>-0.39718387823874901</v>
      </c>
      <c r="GD18" s="44">
        <v>3.9026916521674799</v>
      </c>
      <c r="GE18" s="44">
        <v>8.0757634156068008</v>
      </c>
      <c r="GF18" s="44">
        <v>-6.4706903274316696</v>
      </c>
      <c r="GG18" s="44">
        <v>20.9831658687344</v>
      </c>
      <c r="GH18" s="44">
        <v>6.7504627897827403</v>
      </c>
      <c r="GI18" s="44">
        <v>-2.0180306620968902</v>
      </c>
      <c r="GJ18" s="44">
        <v>-8.5219294070256009</v>
      </c>
      <c r="GK18" s="44">
        <v>1.6518604848138101</v>
      </c>
      <c r="GL18" s="44">
        <v>0.48732656108727201</v>
      </c>
      <c r="GM18" s="44">
        <v>-15.642992112149299</v>
      </c>
      <c r="GN18" s="44">
        <v>-6.1238481668212899</v>
      </c>
      <c r="GO18" s="44">
        <v>4.3786718982139199</v>
      </c>
      <c r="GP18" s="44">
        <v>6.3113192359410402</v>
      </c>
      <c r="GQ18" s="44">
        <v>4.1339257380490304</v>
      </c>
      <c r="GR18" s="44">
        <v>-0.39555267763677199</v>
      </c>
      <c r="GS18" s="44">
        <v>15.987670128530601</v>
      </c>
      <c r="GT18" s="44">
        <v>4.9049084393884597</v>
      </c>
      <c r="GU18" s="44">
        <v>0.33198091590982398</v>
      </c>
      <c r="GV18" s="44">
        <v>-5.4180282688590298</v>
      </c>
      <c r="GW18" s="44">
        <v>-1.64407441733798</v>
      </c>
      <c r="GX18" s="44">
        <v>4.7334023237010996</v>
      </c>
      <c r="GY18" s="44">
        <v>-16.6285349026499</v>
      </c>
      <c r="GZ18" s="44">
        <v>-5.0771769655568599</v>
      </c>
      <c r="HA18" s="44">
        <v>4.7823806307947896</v>
      </c>
      <c r="HB18" s="44">
        <v>3.7355787322090599</v>
      </c>
      <c r="HC18" s="44">
        <v>3.9794543724201401</v>
      </c>
      <c r="HD18" s="44">
        <v>3.5035651853110701</v>
      </c>
      <c r="HE18" s="44">
        <v>12.1857235815806</v>
      </c>
      <c r="HF18" s="44">
        <v>3.7327442242866602</v>
      </c>
      <c r="HG18" s="44">
        <v>-0.65856111065090805</v>
      </c>
      <c r="HH18" s="44">
        <v>-7.5995869936238201</v>
      </c>
      <c r="HI18" s="44">
        <v>6.1826893646577998</v>
      </c>
      <c r="HJ18" s="44">
        <v>1.8445615926938801</v>
      </c>
      <c r="HK18" s="44">
        <v>-15.635748301854001</v>
      </c>
      <c r="HL18" s="44">
        <v>-4.0826805114688201</v>
      </c>
      <c r="HM18" s="44">
        <v>3.25172378777199</v>
      </c>
      <c r="HN18" s="44">
        <v>0.45351372240527599</v>
      </c>
      <c r="HO18" s="44">
        <v>5.9647253751152798</v>
      </c>
      <c r="HP18" s="44">
        <v>2.35050374327056</v>
      </c>
      <c r="HQ18" s="44">
        <v>12.490828793337</v>
      </c>
      <c r="HR18" s="44">
        <v>4.0786098567071596</v>
      </c>
      <c r="HS18" s="44">
        <v>-2.22437572253817</v>
      </c>
      <c r="HT18" s="44">
        <v>-5.3348456267079003</v>
      </c>
      <c r="HU18" s="44">
        <v>2.3393211633267201</v>
      </c>
      <c r="HV18" s="44">
        <v>-0.88524603634900201</v>
      </c>
      <c r="HW18" s="44">
        <v>-13.5945767908434</v>
      </c>
      <c r="HX18" s="44">
        <v>-2.1481272248515801</v>
      </c>
      <c r="HY18" s="44">
        <v>2.6421053108524002</v>
      </c>
      <c r="HZ18" s="44">
        <v>1.3314034021818499</v>
      </c>
      <c r="IA18" s="44">
        <v>3.9617153866867101</v>
      </c>
      <c r="IB18" s="44">
        <v>1.6944236915605899</v>
      </c>
      <c r="IC18" s="44">
        <v>11.5470753211871</v>
      </c>
      <c r="ID18" s="44">
        <v>5.7931546447504303</v>
      </c>
      <c r="IE18" s="44">
        <v>-1.9630160661860001</v>
      </c>
      <c r="IF18" s="44">
        <v>-6.0173550488319698</v>
      </c>
      <c r="IG18" s="44">
        <v>4.5941670617375401</v>
      </c>
      <c r="IH18" s="44">
        <v>-0.54700461459630401</v>
      </c>
      <c r="II18" s="44">
        <v>-14.8481075385297</v>
      </c>
      <c r="IJ18" s="44">
        <v>-2.71112735138172</v>
      </c>
      <c r="IK18" s="44">
        <v>5.5800505229167197</v>
      </c>
      <c r="IL18" s="44">
        <v>-0.37693043697582601</v>
      </c>
      <c r="IM18" s="44">
        <v>3.60357720125972</v>
      </c>
      <c r="IN18" s="44">
        <v>3.5416006616707998</v>
      </c>
      <c r="IO18" s="44">
        <v>-3.46089997023725</v>
      </c>
      <c r="IP18" s="44">
        <v>-13.4487284894425</v>
      </c>
      <c r="IQ18" s="44">
        <v>30.3933128182214</v>
      </c>
      <c r="IR18" s="44">
        <v>12.9495748451629</v>
      </c>
      <c r="IS18" s="44">
        <v>-4.50114517169912</v>
      </c>
      <c r="IT18" s="44">
        <v>-8.8395370122223103</v>
      </c>
      <c r="IU18" s="44">
        <v>-11.5511878358312</v>
      </c>
      <c r="IV18" s="44">
        <v>-2.8306971836423398</v>
      </c>
      <c r="IW18" s="44">
        <v>4.0686436260200196</v>
      </c>
      <c r="IX18" s="44">
        <v>-0.148746619524076</v>
      </c>
      <c r="IY18" s="44">
        <v>2.8500159113965502</v>
      </c>
      <c r="IZ18" s="44">
        <v>4.0224810774111397</v>
      </c>
      <c r="JA18" s="44">
        <v>4.5397525649869097</v>
      </c>
      <c r="JB18" s="44">
        <v>14.358279900366201</v>
      </c>
      <c r="JC18" s="44">
        <v>-0.94774645542379699</v>
      </c>
      <c r="JD18" s="44">
        <v>6.8526677080059404</v>
      </c>
      <c r="JE18" s="44">
        <v>-12.3881532750995</v>
      </c>
      <c r="JF18" s="44">
        <v>6.7264480743591397</v>
      </c>
      <c r="JG18" s="44">
        <v>-10.942606486391201</v>
      </c>
      <c r="JH18" s="44">
        <v>0.33503419225428399</v>
      </c>
      <c r="JI18" s="44">
        <v>5.05105927516591</v>
      </c>
      <c r="JJ18" s="44">
        <v>-5.6532910027525398</v>
      </c>
      <c r="JK18" s="44">
        <v>-2.6657778224748698</v>
      </c>
      <c r="JL18" s="44">
        <v>2.2729153605873198</v>
      </c>
      <c r="JM18" s="44">
        <v>2.9727095724753201</v>
      </c>
      <c r="JN18" s="44">
        <v>14.8577435914916</v>
      </c>
      <c r="JO18" s="44">
        <v>-1.5670943461332301</v>
      </c>
      <c r="JP18" s="44">
        <v>11.3956825868836</v>
      </c>
      <c r="JQ18" s="44">
        <v>-5.0917679268034703</v>
      </c>
      <c r="JR18" s="44">
        <v>5.6446364259293196</v>
      </c>
      <c r="JS18" s="44">
        <v>-12.291763933150801</v>
      </c>
      <c r="JT18" s="44">
        <v>-10.782835053712899</v>
      </c>
      <c r="JU18" s="44">
        <v>9.0966084955610391</v>
      </c>
      <c r="JV18" s="44">
        <v>-0.20554914448929701</v>
      </c>
      <c r="JW18" s="44">
        <v>-10.5798122032932</v>
      </c>
      <c r="JX18" s="44">
        <v>3.4849482256514199</v>
      </c>
      <c r="JY18" s="44">
        <v>7.7702096214498102</v>
      </c>
      <c r="JZ18" s="44">
        <v>3.7789989547242699</v>
      </c>
      <c r="KA18" s="44">
        <v>7.85494494157233</v>
      </c>
      <c r="KB18" s="44">
        <v>1.6884717850320601</v>
      </c>
      <c r="KC18" s="44">
        <v>-5.96558101547188</v>
      </c>
      <c r="KD18" s="44">
        <v>4.7390289385353599</v>
      </c>
      <c r="KE18" s="44">
        <v>-12.4250577926798</v>
      </c>
      <c r="KF18" s="44">
        <v>-7.8437825216420398</v>
      </c>
      <c r="KG18" s="44">
        <v>14.922983690884401</v>
      </c>
      <c r="KH18" s="44">
        <v>-5.1165296582592097</v>
      </c>
      <c r="KI18" s="44">
        <v>-5.4140572010958197</v>
      </c>
      <c r="KJ18" s="44">
        <v>2.34835971827752</v>
      </c>
      <c r="KK18" s="44">
        <v>6.3175219112182397</v>
      </c>
      <c r="KL18" s="44">
        <v>6.9894814358289201</v>
      </c>
      <c r="KM18" s="44">
        <v>5.5697421516520196</v>
      </c>
      <c r="KN18" s="44">
        <v>3.1838155674880499</v>
      </c>
      <c r="KO18" s="44">
        <v>-3.63868736403461</v>
      </c>
      <c r="KP18" s="44">
        <v>0.33530520256717</v>
      </c>
      <c r="KQ18" s="44">
        <v>-13.8173091560915</v>
      </c>
      <c r="KR18" s="44">
        <v>-5.7404860741711001</v>
      </c>
      <c r="KS18" s="44">
        <v>19.706822954339199</v>
      </c>
      <c r="KT18" s="44">
        <v>-3.98351611303505</v>
      </c>
      <c r="KU18" s="44">
        <v>-9.1784447913917404</v>
      </c>
      <c r="KV18" s="44">
        <v>6.6928687521807397</v>
      </c>
      <c r="KW18" s="44">
        <v>4.3832554573779703</v>
      </c>
      <c r="KX18" s="44">
        <v>8.0330446008532306</v>
      </c>
      <c r="KY18" s="44">
        <v>3.8102336845585998</v>
      </c>
      <c r="KZ18" s="44">
        <v>6.6884411424761803</v>
      </c>
      <c r="LA18" s="44">
        <v>-2.78942696856606</v>
      </c>
      <c r="LB18" s="44">
        <v>-4.0502586050212104</v>
      </c>
      <c r="LC18" s="44">
        <v>-10.3860533221218</v>
      </c>
      <c r="LD18" s="44">
        <v>-4.2344812634070799</v>
      </c>
      <c r="LE18" s="44">
        <v>17.160484704397099</v>
      </c>
      <c r="LF18" s="44">
        <v>-2.8534244244045399</v>
      </c>
      <c r="LG18" s="44">
        <v>13.2820965282688</v>
      </c>
      <c r="LH18" s="44">
        <v>-9.6345508830477709</v>
      </c>
      <c r="LI18" s="44">
        <v>-12.0289471142569</v>
      </c>
      <c r="LJ18" s="44">
        <v>15.4760386266826</v>
      </c>
      <c r="LK18" s="44">
        <v>13.540158984414299</v>
      </c>
      <c r="LL18" s="44">
        <v>-7.6685255959685197</v>
      </c>
      <c r="LM18" s="44">
        <v>-11.0342646465293</v>
      </c>
      <c r="LN18" s="44">
        <v>15.2361529793525</v>
      </c>
      <c r="LO18" s="44">
        <v>9.7152635733438206</v>
      </c>
      <c r="LP18" s="44">
        <v>-3.6605739031106701</v>
      </c>
      <c r="LQ18" s="44">
        <v>-12.086864482757001</v>
      </c>
      <c r="LR18" s="44">
        <v>13.6708777766138</v>
      </c>
      <c r="LS18" s="44">
        <v>9.5832754364454598</v>
      </c>
      <c r="LT18" s="44">
        <v>-7.0957547937255798</v>
      </c>
      <c r="LU18" s="44">
        <v>-9.7554964975501299</v>
      </c>
      <c r="LV18" s="44">
        <v>11.119654377150299</v>
      </c>
      <c r="LW18" s="44">
        <v>10.504652950269501</v>
      </c>
      <c r="LX18" s="44">
        <v>-5.63379708479538</v>
      </c>
      <c r="LY18" s="44">
        <v>-9.8901143821897808</v>
      </c>
      <c r="LZ18" s="44">
        <v>6.4257561008909398</v>
      </c>
      <c r="MA18" s="44">
        <v>7.6584338737194697</v>
      </c>
      <c r="MB18" s="44">
        <v>1.21807111984171</v>
      </c>
      <c r="MC18" s="44">
        <v>-11.2192375622092</v>
      </c>
      <c r="MD18" s="44">
        <v>8.5358296827207294</v>
      </c>
      <c r="ME18" s="44">
        <v>21.227533518841899</v>
      </c>
      <c r="MF18" s="44">
        <v>-8.2199318829523094</v>
      </c>
      <c r="MG18" s="44">
        <v>-3.8787851790759902</v>
      </c>
      <c r="MH18" s="44">
        <v>-2.44429031718398</v>
      </c>
      <c r="MI18" s="44">
        <v>21.155728276209299</v>
      </c>
      <c r="MJ18" s="44">
        <v>0.76357148439001299</v>
      </c>
      <c r="MK18" s="44">
        <v>-11.8824584671629</v>
      </c>
      <c r="ML18" s="44">
        <v>-3.5518163394900601</v>
      </c>
      <c r="MM18" s="44">
        <v>16.6664374056596</v>
      </c>
      <c r="MN18" s="44">
        <v>-3.7092149922352</v>
      </c>
      <c r="MO18" s="44">
        <v>-7.6280473688457402</v>
      </c>
      <c r="MP18" s="44">
        <v>-0.936847753783837</v>
      </c>
      <c r="MQ18" s="44">
        <v>17.668696852980698</v>
      </c>
      <c r="MR18" s="44">
        <v>-4.2757583394360799</v>
      </c>
      <c r="MS18" s="44">
        <v>-4.8970921946452801</v>
      </c>
      <c r="MT18" s="44">
        <v>-0.784063741002896</v>
      </c>
      <c r="MU18" s="44">
        <v>18.992406886075798</v>
      </c>
      <c r="MV18" s="44">
        <v>-3.5038565621484801</v>
      </c>
      <c r="MW18" s="44">
        <v>-3.33261754103175</v>
      </c>
      <c r="MX18" s="50"/>
      <c r="MY18" s="51" t="s">
        <v>725</v>
      </c>
    </row>
    <row r="19" spans="1:363" s="7" customFormat="1" ht="18" customHeight="1">
      <c r="A19" s="383"/>
      <c r="B19" s="6"/>
      <c r="C19" s="363" t="s">
        <v>883</v>
      </c>
      <c r="D19" s="24">
        <v>1.0428349407836</v>
      </c>
      <c r="E19" s="25">
        <v>31</v>
      </c>
      <c r="F19" s="26"/>
      <c r="G19" s="26" t="s">
        <v>376</v>
      </c>
      <c r="H19" s="44">
        <v>8.4929544945843798</v>
      </c>
      <c r="I19" s="44">
        <v>9.6088621285648408</v>
      </c>
      <c r="J19" s="44">
        <v>11.043486165563801</v>
      </c>
      <c r="K19" s="44">
        <v>9.7429420642061597</v>
      </c>
      <c r="L19" s="44">
        <v>6.9231899256125997</v>
      </c>
      <c r="M19" s="44">
        <v>12.6318503904523</v>
      </c>
      <c r="N19" s="44">
        <v>11.428542156969201</v>
      </c>
      <c r="O19" s="44">
        <v>12.9955817434331</v>
      </c>
      <c r="P19" s="44">
        <v>9.0809972356896704</v>
      </c>
      <c r="Q19" s="44">
        <v>5.4138377155545196</v>
      </c>
      <c r="R19" s="44">
        <v>12.3120604222194</v>
      </c>
      <c r="S19" s="44">
        <v>10.7168525915119</v>
      </c>
      <c r="T19" s="44">
        <v>13.908470026497</v>
      </c>
      <c r="U19" s="44">
        <v>9.9048618874304708</v>
      </c>
      <c r="V19" s="44">
        <v>13.7267179806004</v>
      </c>
      <c r="W19" s="44">
        <v>9.2274022901630595</v>
      </c>
      <c r="X19" s="44">
        <v>9.2427677839541396</v>
      </c>
      <c r="Y19" s="44">
        <v>6.2101397600693398</v>
      </c>
      <c r="Z19" s="44">
        <v>8.4872144824913995</v>
      </c>
      <c r="AA19" s="44">
        <v>8.4767317575209198</v>
      </c>
      <c r="AB19" s="44">
        <v>5.99929707244425</v>
      </c>
      <c r="AC19" s="44">
        <v>0.20753918837108601</v>
      </c>
      <c r="AD19" s="44">
        <v>-4.4350931544032299</v>
      </c>
      <c r="AE19" s="44">
        <v>-4.1425940022406103</v>
      </c>
      <c r="AF19" s="44">
        <v>3.77355517329265</v>
      </c>
      <c r="AG19" s="44">
        <v>0.51543867798208998</v>
      </c>
      <c r="AH19" s="44">
        <v>2.3635047634144701</v>
      </c>
      <c r="AI19" s="44">
        <v>3.5815852613550301</v>
      </c>
      <c r="AJ19" s="44">
        <v>-1.5961129478546801</v>
      </c>
      <c r="AK19" s="44">
        <v>5.1017298510767999</v>
      </c>
      <c r="AL19" s="44">
        <v>6.03230417082621</v>
      </c>
      <c r="AM19" s="44">
        <v>5.53289806104695</v>
      </c>
      <c r="AN19" s="44">
        <v>11.9828978818532</v>
      </c>
      <c r="AO19" s="44">
        <v>8.5644392830784906</v>
      </c>
      <c r="AP19" s="44">
        <v>2.1001710535620801</v>
      </c>
      <c r="AQ19" s="44">
        <v>8.2836928639374197</v>
      </c>
      <c r="AR19" s="44">
        <v>8.8829191450595495</v>
      </c>
      <c r="AS19" s="44">
        <v>7.1658231997365496</v>
      </c>
      <c r="AT19" s="44">
        <v>8.0212731714422691</v>
      </c>
      <c r="AU19" s="44">
        <v>8.5197230311665493</v>
      </c>
      <c r="AV19" s="44">
        <v>9.8023277525489192</v>
      </c>
      <c r="AW19" s="44">
        <v>6.4226407360556497</v>
      </c>
      <c r="AX19" s="44">
        <v>6.6957278898924102</v>
      </c>
      <c r="AY19" s="44">
        <v>7.2954088852772401</v>
      </c>
      <c r="AZ19" s="44">
        <v>6.9697342634438098</v>
      </c>
      <c r="BA19" s="44">
        <v>8.4587967225140694</v>
      </c>
      <c r="BB19" s="44">
        <v>9.0442665593225797</v>
      </c>
      <c r="BC19" s="44">
        <v>9.9286691719423903</v>
      </c>
      <c r="BD19" s="44">
        <v>4.0541695490222596</v>
      </c>
      <c r="BE19" s="44">
        <v>7.0104761072599002</v>
      </c>
      <c r="BF19" s="44">
        <v>-7.4548747043296499</v>
      </c>
      <c r="BG19" s="44">
        <v>-90.302420827170593</v>
      </c>
      <c r="BH19" s="44">
        <v>-50.550955964849798</v>
      </c>
      <c r="BI19" s="44">
        <v>18.0932557487005</v>
      </c>
      <c r="BJ19" s="44">
        <v>5.39733515633678</v>
      </c>
      <c r="BK19" s="44">
        <v>1.4123533365902901</v>
      </c>
      <c r="BL19" s="44">
        <v>4.9108959739774898</v>
      </c>
      <c r="BM19" s="44">
        <v>4.2742731299587398</v>
      </c>
      <c r="BN19" s="44">
        <v>3.2899962902098698</v>
      </c>
      <c r="BO19" s="44">
        <v>3.7042436848984299</v>
      </c>
      <c r="BP19" s="44">
        <v>3.98542119648766</v>
      </c>
      <c r="BQ19" s="44">
        <v>1.2633827525660599</v>
      </c>
      <c r="BR19" s="44">
        <v>12.280979998909</v>
      </c>
      <c r="BS19" s="44">
        <v>957.41930579610505</v>
      </c>
      <c r="BT19" s="44">
        <v>80.968615091413199</v>
      </c>
      <c r="BU19" s="44">
        <v>-34.218346074936399</v>
      </c>
      <c r="BV19" s="44">
        <v>-45.021375294062302</v>
      </c>
      <c r="BW19" s="44">
        <v>-42.8338207327132</v>
      </c>
      <c r="BX19" s="44">
        <v>-29.619011269320499</v>
      </c>
      <c r="BY19" s="44">
        <v>-15.8609087030088</v>
      </c>
      <c r="BZ19" s="44">
        <v>1.42061771681111</v>
      </c>
      <c r="CA19" s="44">
        <v>0.85482792947387098</v>
      </c>
      <c r="CB19" s="44">
        <v>5.1110518336165702</v>
      </c>
      <c r="CC19" s="44">
        <v>3.9761509287613799</v>
      </c>
      <c r="CD19" s="44">
        <v>9.7241867540934894</v>
      </c>
      <c r="CE19" s="44">
        <v>16.723854362657601</v>
      </c>
      <c r="CF19" s="44">
        <v>9.5837061757754203</v>
      </c>
      <c r="CG19" s="44">
        <v>24.618726523820701</v>
      </c>
      <c r="CH19" s="44">
        <v>52.185388155507397</v>
      </c>
      <c r="CI19" s="44">
        <v>40.868266087194201</v>
      </c>
      <c r="CJ19" s="44">
        <v>10.4898220235571</v>
      </c>
      <c r="CK19" s="44">
        <v>-6.7154675265968304</v>
      </c>
      <c r="CL19" s="44">
        <v>-7.2899357325520997</v>
      </c>
      <c r="CM19" s="44">
        <v>-8.3055499829251893</v>
      </c>
      <c r="CN19" s="44">
        <v>-11.6783525749861</v>
      </c>
      <c r="CO19" s="44">
        <v>-8.0442523096182708</v>
      </c>
      <c r="CP19" s="44">
        <v>-13.876117907786901</v>
      </c>
      <c r="CQ19" s="44">
        <v>-16.076077631140599</v>
      </c>
      <c r="CR19" s="44">
        <v>0.21893109326620699</v>
      </c>
      <c r="CS19" s="44">
        <v>-4.7139355419372597</v>
      </c>
      <c r="CT19" s="44">
        <v>-3.9313525436171202</v>
      </c>
      <c r="CU19" s="44">
        <v>-3.45464630244757</v>
      </c>
      <c r="CV19" s="44">
        <v>-6.1155954912253101</v>
      </c>
      <c r="CW19" s="44">
        <v>4.8070998963720903</v>
      </c>
      <c r="CX19" s="44">
        <v>5.1529023577106603</v>
      </c>
      <c r="CY19" s="44">
        <v>8.4709586584490904</v>
      </c>
      <c r="CZ19" s="44">
        <v>10.650347834443799</v>
      </c>
      <c r="DA19" s="44">
        <v>6.6419136897312496</v>
      </c>
      <c r="DB19" s="44">
        <v>12.624197364009101</v>
      </c>
      <c r="DC19" s="44">
        <v>13.125595176703801</v>
      </c>
      <c r="DD19" s="44">
        <v>5.8503109432852503</v>
      </c>
      <c r="DE19" s="44">
        <v>4.3533039335085801</v>
      </c>
      <c r="DF19" s="44">
        <v>2.9764043533383702</v>
      </c>
      <c r="DG19" s="44">
        <v>7.3025496738715798</v>
      </c>
      <c r="DH19" s="44">
        <v>5.1965135532603597</v>
      </c>
      <c r="DI19" s="44">
        <v>4.6342139113812397</v>
      </c>
      <c r="DJ19" s="44">
        <v>2.4748860636860299</v>
      </c>
      <c r="DK19" s="44">
        <v>3.31726204494423</v>
      </c>
      <c r="DL19" s="44">
        <v>-0.113167338740368</v>
      </c>
      <c r="DM19" s="44">
        <v>4.2659422554071096</v>
      </c>
      <c r="DN19" s="44">
        <v>3.96300137264886</v>
      </c>
      <c r="DO19" s="44">
        <v>5.2271377521053202</v>
      </c>
      <c r="DP19" s="44">
        <v>5.7706902673812799</v>
      </c>
      <c r="DQ19" s="44">
        <v>9.8060218853933598</v>
      </c>
      <c r="DR19" s="44">
        <v>11.0972744085662</v>
      </c>
      <c r="DS19" s="44">
        <v>7.7409287287098199</v>
      </c>
      <c r="DT19" s="44">
        <v>8.03990660060437</v>
      </c>
      <c r="DU19" s="44">
        <v>9.7451267109073001</v>
      </c>
      <c r="DV19" s="44">
        <v>7.4218128723488803</v>
      </c>
      <c r="DW19" s="44">
        <v>4.6631043026648804</v>
      </c>
      <c r="DX19" s="44">
        <v>9.7315277588866405</v>
      </c>
      <c r="DY19" s="44">
        <v>9.7067079763655109</v>
      </c>
      <c r="DZ19" s="44">
        <v>11.1549914025038</v>
      </c>
      <c r="EA19" s="44">
        <v>9.4466010197632908</v>
      </c>
      <c r="EB19" s="44">
        <v>12.5011262766477</v>
      </c>
      <c r="EC19" s="44">
        <v>8.1827404623527702</v>
      </c>
      <c r="ED19" s="44">
        <v>7.6528999640270303</v>
      </c>
      <c r="EE19" s="44">
        <v>-2.8149389801949898</v>
      </c>
      <c r="EF19" s="44">
        <v>2.21597975200855</v>
      </c>
      <c r="EG19" s="44">
        <v>2.2657744285333501</v>
      </c>
      <c r="EH19" s="44">
        <v>7.8172920307708402</v>
      </c>
      <c r="EI19" s="44">
        <v>6.2730411489702202</v>
      </c>
      <c r="EJ19" s="44">
        <v>8.0299541826164198</v>
      </c>
      <c r="EK19" s="44">
        <v>8.2207856216203794</v>
      </c>
      <c r="EL19" s="44">
        <v>6.9908213513126798</v>
      </c>
      <c r="EM19" s="44">
        <v>9.1307390986953703</v>
      </c>
      <c r="EN19" s="44">
        <v>1.0104567324892</v>
      </c>
      <c r="EO19" s="44">
        <v>-39.116555010996201</v>
      </c>
      <c r="EP19" s="44">
        <v>3.8882795851946201</v>
      </c>
      <c r="EQ19" s="44">
        <v>3.7648398121746598</v>
      </c>
      <c r="ER19" s="44">
        <v>5.6972023208775404</v>
      </c>
      <c r="ES19" s="44">
        <v>46.905794617217097</v>
      </c>
      <c r="ET19" s="44">
        <v>-38.991321404920001</v>
      </c>
      <c r="EU19" s="44">
        <v>-4.7373660881870601</v>
      </c>
      <c r="EV19" s="44">
        <v>6.2988837698185698</v>
      </c>
      <c r="EW19" s="44">
        <v>16.6196014085352</v>
      </c>
      <c r="EX19" s="44">
        <v>32.112646467782803</v>
      </c>
      <c r="EY19" s="44">
        <v>-7.46838037598509</v>
      </c>
      <c r="EZ19" s="44">
        <v>-11.288704585245901</v>
      </c>
      <c r="FA19" s="44">
        <v>-7.1333474896395899</v>
      </c>
      <c r="FB19" s="44">
        <v>-4.5012432150773902</v>
      </c>
      <c r="FC19" s="44">
        <v>6.1918542057630104</v>
      </c>
      <c r="FD19" s="44">
        <v>9.9970694146310706</v>
      </c>
      <c r="FE19" s="44">
        <v>7.6866569514665501</v>
      </c>
      <c r="FF19" s="44">
        <v>5.1399610626895704</v>
      </c>
      <c r="FG19" s="44">
        <v>3.4276540797381498</v>
      </c>
      <c r="FH19" s="44">
        <v>2.6969648557233898</v>
      </c>
      <c r="FI19" s="44">
        <v>6.8738250082157899</v>
      </c>
      <c r="FJ19" s="44">
        <v>8.9586922570019691</v>
      </c>
      <c r="FK19" s="44">
        <v>7.1639195952686903</v>
      </c>
      <c r="FL19" s="44">
        <v>9.9955369616921246</v>
      </c>
      <c r="FM19" s="44">
        <v>6.1074055532125868</v>
      </c>
      <c r="FN19" s="44">
        <v>4.64557111717005</v>
      </c>
      <c r="FO19" s="44">
        <v>8.0857405623428775</v>
      </c>
      <c r="FP19" s="44">
        <v>-6.9832100110555757</v>
      </c>
      <c r="FQ19" s="44">
        <v>-3.7015740435482201</v>
      </c>
      <c r="FR19" s="44">
        <v>9.4986756133960171</v>
      </c>
      <c r="FS19" s="44">
        <v>-4.5920066512170337</v>
      </c>
      <c r="FT19" s="44">
        <v>6.6268065035484511</v>
      </c>
      <c r="FU19" s="44">
        <v>6.2246201280796498</v>
      </c>
      <c r="FV19" s="44">
        <v>9.9955369616921192</v>
      </c>
      <c r="FW19" s="44">
        <v>6.1074055532125904</v>
      </c>
      <c r="FX19" s="44">
        <v>4.64557111717005</v>
      </c>
      <c r="FY19" s="44">
        <v>8.0857405623428793</v>
      </c>
      <c r="FZ19" s="44">
        <v>-6.9832100110555801</v>
      </c>
      <c r="GA19" s="44">
        <v>-3.7015740435482201</v>
      </c>
      <c r="GB19" s="44">
        <v>9.4986756133960206</v>
      </c>
      <c r="GC19" s="44">
        <v>-4.5920066512170301</v>
      </c>
      <c r="GD19" s="44">
        <v>6.6268065035484502</v>
      </c>
      <c r="GE19" s="44">
        <v>6.2246201280796498</v>
      </c>
      <c r="GF19" s="44">
        <v>3.4281180330166898</v>
      </c>
      <c r="GG19" s="44">
        <v>0.62715861706570297</v>
      </c>
      <c r="GH19" s="44">
        <v>-14.274459552165601</v>
      </c>
      <c r="GI19" s="44">
        <v>19.695564143639</v>
      </c>
      <c r="GJ19" s="44">
        <v>-5.8765082479551003</v>
      </c>
      <c r="GK19" s="44">
        <v>-0.94445170544868495</v>
      </c>
      <c r="GL19" s="44">
        <v>3.2655778324633098</v>
      </c>
      <c r="GM19" s="44">
        <v>1.5186351945957199</v>
      </c>
      <c r="GN19" s="44">
        <v>12.408884189897</v>
      </c>
      <c r="GO19" s="44">
        <v>-1.0476001960217201</v>
      </c>
      <c r="GP19" s="44">
        <v>-4.7434041687938402</v>
      </c>
      <c r="GQ19" s="44">
        <v>-1.90221425769903</v>
      </c>
      <c r="GR19" s="44">
        <v>4.4919311351572198</v>
      </c>
      <c r="GS19" s="44">
        <v>1.9442249356415</v>
      </c>
      <c r="GT19" s="44">
        <v>-15.278479236840299</v>
      </c>
      <c r="GU19" s="44">
        <v>16.6200877929437</v>
      </c>
      <c r="GV19" s="44">
        <v>-0.85122742205207702</v>
      </c>
      <c r="GW19" s="44">
        <v>-2.0027168091632999</v>
      </c>
      <c r="GX19" s="44">
        <v>4.7178201866223004</v>
      </c>
      <c r="GY19" s="44">
        <v>-1.9983454735720001</v>
      </c>
      <c r="GZ19" s="44">
        <v>8.6298454915793901</v>
      </c>
      <c r="HA19" s="44">
        <v>5.4277896199593298</v>
      </c>
      <c r="HB19" s="44">
        <v>-6.0963672167980398</v>
      </c>
      <c r="HC19" s="44">
        <v>0.92563530612214595</v>
      </c>
      <c r="HD19" s="44">
        <v>0.81929163905847702</v>
      </c>
      <c r="HE19" s="44">
        <v>5.48925607023165</v>
      </c>
      <c r="HF19" s="44">
        <v>-18.630276197625101</v>
      </c>
      <c r="HG19" s="44">
        <v>16.636493247960701</v>
      </c>
      <c r="HH19" s="44">
        <v>-3.6036416308197801</v>
      </c>
      <c r="HI19" s="44">
        <v>9.8279733388878299E-2</v>
      </c>
      <c r="HJ19" s="44">
        <v>4.7077016845134398</v>
      </c>
      <c r="HK19" s="44">
        <v>-4.2365461843142098</v>
      </c>
      <c r="HL19" s="44">
        <v>2.69435552657038</v>
      </c>
      <c r="HM19" s="44">
        <v>0.54330218636680205</v>
      </c>
      <c r="HN19" s="44">
        <v>-5.8089527894659101</v>
      </c>
      <c r="HO19" s="44">
        <v>9.2603317899536002</v>
      </c>
      <c r="HP19" s="44">
        <v>-2.3460716038815099</v>
      </c>
      <c r="HQ19" s="44">
        <v>7.4287702292997304</v>
      </c>
      <c r="HR19" s="44">
        <v>-17.662012421237598</v>
      </c>
      <c r="HS19" s="44">
        <v>10.806223700582301</v>
      </c>
      <c r="HT19" s="44">
        <v>2.9575590908965901</v>
      </c>
      <c r="HU19" s="44">
        <v>0.98455333424179503</v>
      </c>
      <c r="HV19" s="44">
        <v>4.2145343769545898</v>
      </c>
      <c r="HW19" s="44">
        <v>1.6163610256599099</v>
      </c>
      <c r="HX19" s="44">
        <v>-0.44055533335234998</v>
      </c>
      <c r="HY19" s="44">
        <v>-5.4433623080658702</v>
      </c>
      <c r="HZ19" s="44">
        <v>-0.104433504548311</v>
      </c>
      <c r="IA19" s="44">
        <v>9.8649626495136893</v>
      </c>
      <c r="IB19" s="44">
        <v>-3.8860850955334199</v>
      </c>
      <c r="IC19" s="44">
        <v>8.2863191726951602</v>
      </c>
      <c r="ID19" s="44">
        <v>-17.282074681627002</v>
      </c>
      <c r="IE19" s="44">
        <v>12.115852786495999</v>
      </c>
      <c r="IF19" s="44">
        <v>-0.211447731012669</v>
      </c>
      <c r="IG19" s="44">
        <v>1.2436860156034699</v>
      </c>
      <c r="IH19" s="44">
        <v>4.8002698786912203</v>
      </c>
      <c r="II19" s="44">
        <v>1.3079240636972</v>
      </c>
      <c r="IJ19" s="44">
        <v>0.94535286320238798</v>
      </c>
      <c r="IK19" s="44">
        <v>-4.9329375116310201</v>
      </c>
      <c r="IL19" s="44">
        <v>0.70576865266140498</v>
      </c>
      <c r="IM19" s="44">
        <v>3.9938674518886801</v>
      </c>
      <c r="IN19" s="44">
        <v>-1.1553709088606501</v>
      </c>
      <c r="IO19" s="44">
        <v>-6.3514962254789502</v>
      </c>
      <c r="IP19" s="44">
        <v>-91.332189272808293</v>
      </c>
      <c r="IQ19" s="44">
        <v>471.69131003447399</v>
      </c>
      <c r="IR19" s="44">
        <v>138.31310096748001</v>
      </c>
      <c r="IS19" s="44">
        <v>-9.6407780461509596</v>
      </c>
      <c r="IT19" s="44">
        <v>0.83786257919315699</v>
      </c>
      <c r="IU19" s="44">
        <v>4.8028640801828297</v>
      </c>
      <c r="IV19" s="44">
        <v>0.33279382408993302</v>
      </c>
      <c r="IW19" s="44">
        <v>-5.8303046667454899</v>
      </c>
      <c r="IX19" s="44">
        <v>1.1096519307405499</v>
      </c>
      <c r="IY19" s="44">
        <v>4.2758302321150001</v>
      </c>
      <c r="IZ19" s="44">
        <v>-3.7428382409672301</v>
      </c>
      <c r="JA19" s="44">
        <v>3.83759156977501</v>
      </c>
      <c r="JB19" s="44">
        <v>-18.369875271768102</v>
      </c>
      <c r="JC19" s="44">
        <v>-2.15973543357677</v>
      </c>
      <c r="JD19" s="44">
        <v>-13.3737641428449</v>
      </c>
      <c r="JE19" s="44">
        <v>-24.480072237460199</v>
      </c>
      <c r="JF19" s="44">
        <v>4.85011875005344</v>
      </c>
      <c r="JG19" s="44">
        <v>29.0295991495666</v>
      </c>
      <c r="JH19" s="44">
        <v>19.945886693226001</v>
      </c>
      <c r="JI19" s="44">
        <v>13.5114311752034</v>
      </c>
      <c r="JJ19" s="44">
        <v>0.54559691163811397</v>
      </c>
      <c r="JK19" s="44">
        <v>8.6764255270533308</v>
      </c>
      <c r="JL19" s="44">
        <v>-4.7821422729737204</v>
      </c>
      <c r="JM19" s="44">
        <v>9.5779675216431297</v>
      </c>
      <c r="JN19" s="44">
        <v>-13.1624204995236</v>
      </c>
      <c r="JO19" s="44">
        <v>-8.1447501631067798</v>
      </c>
      <c r="JP19" s="44">
        <v>-1.4885371849450899</v>
      </c>
      <c r="JQ19" s="44">
        <v>-7.7744586178136101</v>
      </c>
      <c r="JR19" s="44">
        <v>-2.9469608983487201</v>
      </c>
      <c r="JS19" s="44">
        <v>1.2041806277512599</v>
      </c>
      <c r="JT19" s="44">
        <v>1.2681146314074101</v>
      </c>
      <c r="JU19" s="44">
        <v>12.812400944857099</v>
      </c>
      <c r="JV19" s="44">
        <v>-0.55585352788641296</v>
      </c>
      <c r="JW19" s="44">
        <v>4.6789738858110601</v>
      </c>
      <c r="JX19" s="44">
        <v>-0.86428915177455701</v>
      </c>
      <c r="JY19" s="44">
        <v>2.62849459409547</v>
      </c>
      <c r="JZ19" s="44">
        <v>-15.380611002943199</v>
      </c>
      <c r="KA19" s="44">
        <v>9.6902372305489202</v>
      </c>
      <c r="KB19" s="44">
        <v>-6.3373606837034204</v>
      </c>
      <c r="KC19" s="44">
        <v>-7.0170116489724004</v>
      </c>
      <c r="KD19" s="44">
        <v>-2.4653699663515298</v>
      </c>
      <c r="KE19" s="44">
        <v>-1.5851735154420401</v>
      </c>
      <c r="KF19" s="44">
        <v>13.0498453073662</v>
      </c>
      <c r="KG19" s="44">
        <v>13.184616242817</v>
      </c>
      <c r="KH19" s="44">
        <v>2.5820653442992101</v>
      </c>
      <c r="KI19" s="44">
        <v>6.7821748297551601</v>
      </c>
      <c r="KJ19" s="44">
        <v>-4.4555925331154098</v>
      </c>
      <c r="KK19" s="44">
        <v>8.3856377893331899</v>
      </c>
      <c r="KL19" s="44">
        <v>-15.0038893254731</v>
      </c>
      <c r="KM19" s="44">
        <v>2.6358862480252898</v>
      </c>
      <c r="KN19" s="44">
        <v>-7.6620013612901703</v>
      </c>
      <c r="KO19" s="44">
        <v>-8.24388452024324</v>
      </c>
      <c r="KP19" s="44">
        <v>1.6321607831412599</v>
      </c>
      <c r="KQ19" s="44">
        <v>-3.51676954936771</v>
      </c>
      <c r="KR19" s="44">
        <v>12.445567794893</v>
      </c>
      <c r="KS19" s="44">
        <v>10.848834430657501</v>
      </c>
      <c r="KT19" s="44">
        <v>3.4253223731501001</v>
      </c>
      <c r="KU19" s="44">
        <v>3.23670040525495</v>
      </c>
      <c r="KV19" s="44">
        <v>-0.26685793959531201</v>
      </c>
      <c r="KW19" s="44">
        <v>8.0707272818370193</v>
      </c>
      <c r="KX19" s="44">
        <v>-13.9703805367951</v>
      </c>
      <c r="KY19" s="44">
        <v>3.1660536109266499</v>
      </c>
      <c r="KZ19" s="44">
        <v>-4.1391497612032397</v>
      </c>
      <c r="LA19" s="44">
        <v>-7.1648879989646597</v>
      </c>
      <c r="LB19" s="44">
        <v>-1.43823554831607</v>
      </c>
      <c r="LC19" s="44">
        <v>-3.24903145527465</v>
      </c>
      <c r="LD19" s="44">
        <v>14.2203235268385</v>
      </c>
      <c r="LE19" s="44">
        <v>8.50215500406917</v>
      </c>
      <c r="LF19" s="44">
        <v>0.76924801056053105</v>
      </c>
      <c r="LG19" s="44">
        <v>-3.56889706604565</v>
      </c>
      <c r="LH19" s="44">
        <v>3.45241140734423</v>
      </c>
      <c r="LI19" s="44">
        <v>12.1480035475791</v>
      </c>
      <c r="LJ19" s="44">
        <v>-1.9196229337480299</v>
      </c>
      <c r="LK19" s="44">
        <v>-3.5907084729582999</v>
      </c>
      <c r="LL19" s="44">
        <v>4.81812928913119</v>
      </c>
      <c r="LM19" s="44">
        <v>10.4243511205778</v>
      </c>
      <c r="LN19" s="44">
        <v>0.81768444868508505</v>
      </c>
      <c r="LO19" s="44">
        <v>-7.2914049075238401</v>
      </c>
      <c r="LP19" s="44">
        <v>4.3047674569315904</v>
      </c>
      <c r="LQ19" s="44">
        <v>-0.31297526298162398</v>
      </c>
      <c r="LR19" s="44">
        <v>6.0366509432054301</v>
      </c>
      <c r="LS19" s="44">
        <v>-7.2462417685029301</v>
      </c>
      <c r="LT19" s="44">
        <v>9.9669721952245602</v>
      </c>
      <c r="LU19" s="44">
        <v>-1.7407775473339799</v>
      </c>
      <c r="LV19" s="44">
        <v>7.7896559581382698</v>
      </c>
      <c r="LW19" s="44">
        <v>-7.0823952382487203</v>
      </c>
      <c r="LX19" s="44">
        <v>8.7171619490954004</v>
      </c>
      <c r="LY19" s="44">
        <v>0.224499953247673</v>
      </c>
      <c r="LZ19" s="44">
        <v>-0.230838081993852</v>
      </c>
      <c r="MA19" s="44">
        <v>-43.994472839538197</v>
      </c>
      <c r="MB19" s="44">
        <v>85.509195780830197</v>
      </c>
      <c r="MC19" s="44">
        <v>0.105413473284159</v>
      </c>
      <c r="MD19" s="44">
        <v>1.62711484660925</v>
      </c>
      <c r="ME19" s="44">
        <v>-22.159373287038701</v>
      </c>
      <c r="MF19" s="44">
        <v>-22.959669961867998</v>
      </c>
      <c r="MG19" s="44">
        <v>56.310636058673403</v>
      </c>
      <c r="MH19" s="44">
        <v>13.4006947460869</v>
      </c>
      <c r="MI19" s="44">
        <v>-14.601710396948</v>
      </c>
      <c r="MJ19" s="44">
        <v>-12.724775568096399</v>
      </c>
      <c r="MK19" s="44">
        <v>9.4798772538111002</v>
      </c>
      <c r="ML19" s="44">
        <v>8.7187555209245602</v>
      </c>
      <c r="MM19" s="44">
        <v>-10.6015389757598</v>
      </c>
      <c r="MN19" s="44">
        <v>-10.2511482209175</v>
      </c>
      <c r="MO19" s="44">
        <v>21.7384556113618</v>
      </c>
      <c r="MP19" s="44">
        <v>12.6145181958641</v>
      </c>
      <c r="MQ19" s="44">
        <v>-12.479291898063201</v>
      </c>
      <c r="MR19" s="44">
        <v>-12.373630600059901</v>
      </c>
      <c r="MS19" s="44">
        <v>19.755825928697501</v>
      </c>
      <c r="MT19" s="44">
        <v>11.818926188624999</v>
      </c>
      <c r="MU19" s="44">
        <v>-8.9196759084137902</v>
      </c>
      <c r="MV19" s="44">
        <v>-10.6642377933748</v>
      </c>
      <c r="MW19" s="44">
        <v>17.7832023774424</v>
      </c>
      <c r="MX19" s="50"/>
      <c r="MY19" s="51" t="s">
        <v>414</v>
      </c>
    </row>
    <row r="20" spans="1:363" s="7" customFormat="1" ht="20.100000000000001" customHeight="1">
      <c r="A20" s="383"/>
      <c r="B20" s="365" t="s">
        <v>681</v>
      </c>
      <c r="C20" s="29"/>
      <c r="D20" s="30">
        <v>22.435520176024401</v>
      </c>
      <c r="E20" s="31"/>
      <c r="F20" s="400" t="s">
        <v>884</v>
      </c>
      <c r="G20" s="400"/>
      <c r="H20" s="43">
        <v>4.6471106283086101</v>
      </c>
      <c r="I20" s="43">
        <v>3.3530416850462399</v>
      </c>
      <c r="J20" s="43">
        <v>2.7026712161491102</v>
      </c>
      <c r="K20" s="43">
        <v>0.45487349505958702</v>
      </c>
      <c r="L20" s="43">
        <v>1.9123535063525501</v>
      </c>
      <c r="M20" s="43">
        <v>3.7882857860546202</v>
      </c>
      <c r="N20" s="43">
        <v>2.8853354370351201</v>
      </c>
      <c r="O20" s="43">
        <v>4.1858201852303702</v>
      </c>
      <c r="P20" s="43">
        <v>2.4840375382476201</v>
      </c>
      <c r="Q20" s="43">
        <v>1.6951432694016499</v>
      </c>
      <c r="R20" s="43">
        <v>4.0492472561931097</v>
      </c>
      <c r="S20" s="43">
        <v>1.84448205325269</v>
      </c>
      <c r="T20" s="43">
        <v>4.34173047618245</v>
      </c>
      <c r="U20" s="43">
        <v>6.9481984992179502</v>
      </c>
      <c r="V20" s="43">
        <v>6.2826493676183999</v>
      </c>
      <c r="W20" s="43">
        <v>5.1098426766461502</v>
      </c>
      <c r="X20" s="43">
        <v>6.8554159306373599</v>
      </c>
      <c r="Y20" s="43">
        <v>2.46665530510943</v>
      </c>
      <c r="Z20" s="43">
        <v>7.6799969833421597</v>
      </c>
      <c r="AA20" s="43">
        <v>7.2708037003803598</v>
      </c>
      <c r="AB20" s="43">
        <v>4.8410058885248297</v>
      </c>
      <c r="AC20" s="43">
        <v>3.8145898662209801</v>
      </c>
      <c r="AD20" s="43">
        <v>4.7267200517596297</v>
      </c>
      <c r="AE20" s="43">
        <v>3.7117334308248102</v>
      </c>
      <c r="AF20" s="43">
        <v>5.0108333814170303</v>
      </c>
      <c r="AG20" s="43">
        <v>2.5017229293868399</v>
      </c>
      <c r="AH20" s="43">
        <v>4.3190993471797201</v>
      </c>
      <c r="AI20" s="43">
        <v>5.7555498269400296</v>
      </c>
      <c r="AJ20" s="43">
        <v>4.9778770660965099</v>
      </c>
      <c r="AK20" s="43">
        <v>5.3951088373203504</v>
      </c>
      <c r="AL20" s="43">
        <v>9.2083078591175305</v>
      </c>
      <c r="AM20" s="43">
        <v>6.0890182785716904</v>
      </c>
      <c r="AN20" s="43">
        <v>4.2549468584987702</v>
      </c>
      <c r="AO20" s="43">
        <v>6.0895363185715601</v>
      </c>
      <c r="AP20" s="43">
        <v>4.6244487637492098</v>
      </c>
      <c r="AQ20" s="43">
        <v>5.3920994546071599</v>
      </c>
      <c r="AR20" s="43">
        <v>3.1658055649764401</v>
      </c>
      <c r="AS20" s="43">
        <v>4.0931302417636601</v>
      </c>
      <c r="AT20" s="43">
        <v>5.1727802819864497</v>
      </c>
      <c r="AU20" s="43">
        <v>5.5093219999279297</v>
      </c>
      <c r="AV20" s="43">
        <v>5.3629022264471802</v>
      </c>
      <c r="AW20" s="43">
        <v>5.13400318278374</v>
      </c>
      <c r="AX20" s="43">
        <v>4.4302109077932501</v>
      </c>
      <c r="AY20" s="43">
        <v>6.5660285773448699</v>
      </c>
      <c r="AZ20" s="43">
        <v>6.48277269299943</v>
      </c>
      <c r="BA20" s="43">
        <v>3.52502747891916</v>
      </c>
      <c r="BB20" s="43">
        <v>4.9793300542418404</v>
      </c>
      <c r="BC20" s="43">
        <v>5.6230443756785702</v>
      </c>
      <c r="BD20" s="43">
        <v>4.6961834047098598</v>
      </c>
      <c r="BE20" s="43">
        <v>6.6277991912304701</v>
      </c>
      <c r="BF20" s="43">
        <v>-7.94205215957754</v>
      </c>
      <c r="BG20" s="43">
        <v>-51.054946695355198</v>
      </c>
      <c r="BH20" s="43">
        <v>-32.885821268083902</v>
      </c>
      <c r="BI20" s="43">
        <v>-2.7812031962776</v>
      </c>
      <c r="BJ20" s="43">
        <v>-1.6535687569690201</v>
      </c>
      <c r="BK20" s="43">
        <v>-0.83086489954582998</v>
      </c>
      <c r="BL20" s="43">
        <v>1.43510906946854</v>
      </c>
      <c r="BM20" s="43">
        <v>1.29678415572137</v>
      </c>
      <c r="BN20" s="43">
        <v>0.90254371225388796</v>
      </c>
      <c r="BO20" s="43">
        <v>2.9802005962973102</v>
      </c>
      <c r="BP20" s="43">
        <v>1.4637961489172999</v>
      </c>
      <c r="BQ20" s="43">
        <v>1.7741212905996699</v>
      </c>
      <c r="BR20" s="43">
        <v>13.387938720331499</v>
      </c>
      <c r="BS20" s="43">
        <v>110.947830310318</v>
      </c>
      <c r="BT20" s="43">
        <v>41.060068340894603</v>
      </c>
      <c r="BU20" s="43">
        <v>-20.843547375791701</v>
      </c>
      <c r="BV20" s="43">
        <v>-24.731673046426199</v>
      </c>
      <c r="BW20" s="43">
        <v>-13.8152316263835</v>
      </c>
      <c r="BX20" s="43">
        <v>-1.9004729201834201</v>
      </c>
      <c r="BY20" s="43">
        <v>6.5802163228274102</v>
      </c>
      <c r="BZ20" s="43">
        <v>8.84185276378828</v>
      </c>
      <c r="CA20" s="43">
        <v>5.7492590410105704</v>
      </c>
      <c r="CB20" s="43">
        <v>6.9569868065033198</v>
      </c>
      <c r="CC20" s="43">
        <v>6.0850921947363501</v>
      </c>
      <c r="CD20" s="43">
        <v>5.1160976413865997</v>
      </c>
      <c r="CE20" s="43">
        <v>6.9092369621548899</v>
      </c>
      <c r="CF20" s="43">
        <v>8.8006513935963504</v>
      </c>
      <c r="CG20" s="43">
        <v>35.503473615931902</v>
      </c>
      <c r="CH20" s="43">
        <v>30.914950155979199</v>
      </c>
      <c r="CI20" s="43">
        <v>22.460551537129898</v>
      </c>
      <c r="CJ20" s="43">
        <v>11.176699618599301</v>
      </c>
      <c r="CK20" s="43">
        <v>2.45662936177267</v>
      </c>
      <c r="CL20" s="43">
        <v>4.2764632718010098</v>
      </c>
      <c r="CM20" s="43">
        <v>3.7805655998051</v>
      </c>
      <c r="CN20" s="43">
        <v>2.7358630046510899</v>
      </c>
      <c r="CO20" s="43">
        <v>7.0286688675290199</v>
      </c>
      <c r="CP20" s="43">
        <v>5.0457700645559997</v>
      </c>
      <c r="CQ20" s="43">
        <v>-2.0647915695646302</v>
      </c>
      <c r="CR20" s="43">
        <v>10.0691978605155</v>
      </c>
      <c r="CS20" s="43">
        <v>4.1410170456176401</v>
      </c>
      <c r="CT20" s="43">
        <v>5.9508139944476603</v>
      </c>
      <c r="CU20" s="43">
        <v>4.1945605350015596</v>
      </c>
      <c r="CV20" s="43">
        <v>5.8387461750376799</v>
      </c>
      <c r="CW20" s="43">
        <v>6.6895989623079402</v>
      </c>
      <c r="CX20" s="43">
        <v>5.7591457874284897</v>
      </c>
      <c r="CY20" s="43">
        <v>4.2057723119440302</v>
      </c>
      <c r="CZ20" s="43">
        <v>8.0146494415813407</v>
      </c>
      <c r="DA20" s="43">
        <v>4.11761856566</v>
      </c>
      <c r="DB20" s="43">
        <v>3.1276722978648799</v>
      </c>
      <c r="DC20" s="43">
        <v>9.5364144772465504</v>
      </c>
      <c r="DD20" s="43">
        <v>6.4293917499526696</v>
      </c>
      <c r="DE20" s="43">
        <v>4.5682581567831404</v>
      </c>
      <c r="DF20" s="43">
        <v>7.5257680295078204</v>
      </c>
      <c r="DG20" s="43">
        <v>7.1275164762034304</v>
      </c>
      <c r="DH20" s="43">
        <v>2.7397833177800401</v>
      </c>
      <c r="DI20" s="43">
        <v>3.2979197985654198</v>
      </c>
      <c r="DJ20" s="43">
        <v>2.2155331817336199</v>
      </c>
      <c r="DK20" s="43">
        <v>3.7344693080539901</v>
      </c>
      <c r="DL20" s="43">
        <v>0.24043770176678</v>
      </c>
      <c r="DM20" s="43">
        <v>2.8714963792528598</v>
      </c>
      <c r="DN20" s="43">
        <v>2.3130829482575601</v>
      </c>
      <c r="DO20" s="43">
        <v>3.9249129960206202</v>
      </c>
      <c r="DP20" s="43">
        <v>2.5511521585430001</v>
      </c>
      <c r="DQ20" s="43">
        <v>5.0764660726821198</v>
      </c>
      <c r="DR20" s="43">
        <v>5.0168472969603499</v>
      </c>
      <c r="DS20" s="43">
        <v>3.7617307771699702</v>
      </c>
      <c r="DT20" s="43">
        <v>5.2634413414868702</v>
      </c>
      <c r="DU20" s="43">
        <v>4.9319968308239099</v>
      </c>
      <c r="DV20" s="43">
        <v>4.6364204701401901</v>
      </c>
      <c r="DW20" s="43">
        <v>5.2459794735976999</v>
      </c>
      <c r="DX20" s="43">
        <v>3.57692167281746</v>
      </c>
      <c r="DY20" s="43">
        <v>2.0581727645800099</v>
      </c>
      <c r="DZ20" s="43">
        <v>3.17856129128262</v>
      </c>
      <c r="EA20" s="43">
        <v>2.5156859607076099</v>
      </c>
      <c r="EB20" s="43">
        <v>5.8165356749715604</v>
      </c>
      <c r="EC20" s="43">
        <v>4.77524942963821</v>
      </c>
      <c r="ED20" s="43">
        <v>6.58431967563304</v>
      </c>
      <c r="EE20" s="43">
        <v>4.0827765140624903</v>
      </c>
      <c r="EF20" s="43">
        <v>3.97935857932623</v>
      </c>
      <c r="EG20" s="43">
        <v>5.3745428817443504</v>
      </c>
      <c r="EH20" s="43">
        <v>6.5147182758492201</v>
      </c>
      <c r="EI20" s="43">
        <v>5.3663344135351796</v>
      </c>
      <c r="EJ20" s="43">
        <v>4.1395909495788299</v>
      </c>
      <c r="EK20" s="43">
        <v>5.3345739748310699</v>
      </c>
      <c r="EL20" s="43">
        <v>5.8122069084280099</v>
      </c>
      <c r="EM20" s="43">
        <v>4.7109615759542303</v>
      </c>
      <c r="EN20" s="43">
        <v>0.95341912083428304</v>
      </c>
      <c r="EO20" s="43">
        <v>-28.829001361763002</v>
      </c>
      <c r="EP20" s="43">
        <v>-0.36541732725017101</v>
      </c>
      <c r="EQ20" s="43">
        <v>1.7351594437525799</v>
      </c>
      <c r="ER20" s="43">
        <v>5.3063923222933296</v>
      </c>
      <c r="ES20" s="43">
        <v>28.6790069235815</v>
      </c>
      <c r="ET20" s="43">
        <v>-13.4632179600213</v>
      </c>
      <c r="EU20" s="43">
        <v>7.0415578591746897</v>
      </c>
      <c r="EV20" s="43">
        <v>6.0568318169037996</v>
      </c>
      <c r="EW20" s="43">
        <v>15.6097650633225</v>
      </c>
      <c r="EX20" s="43">
        <v>20.6353103355587</v>
      </c>
      <c r="EY20" s="43">
        <v>3.5147668058184802</v>
      </c>
      <c r="EZ20" s="43">
        <v>4.88033738114164</v>
      </c>
      <c r="FA20" s="43">
        <v>3.91631777934901</v>
      </c>
      <c r="FB20" s="43">
        <v>5.3164928538361496</v>
      </c>
      <c r="FC20" s="43">
        <v>5.5328800547011801</v>
      </c>
      <c r="FD20" s="43">
        <v>5.1059006714633899</v>
      </c>
      <c r="FE20" s="43">
        <v>6.8268529594311103</v>
      </c>
      <c r="FF20" s="43">
        <v>5.7176843538946098</v>
      </c>
      <c r="FG20" s="43">
        <v>3.0776907988924198</v>
      </c>
      <c r="FH20" s="43">
        <v>1.7718371356987701</v>
      </c>
      <c r="FI20" s="43">
        <v>3.8276486795068498</v>
      </c>
      <c r="FJ20" s="43">
        <v>4.6741773255511099</v>
      </c>
      <c r="FK20" s="43">
        <v>4.9385906618743904</v>
      </c>
      <c r="FL20" s="43">
        <v>2.8254240819791647</v>
      </c>
      <c r="FM20" s="43">
        <v>5.3078987099344488</v>
      </c>
      <c r="FN20" s="43">
        <v>5.3159459471975765</v>
      </c>
      <c r="FO20" s="43">
        <v>5.0080688436440255</v>
      </c>
      <c r="FP20" s="43">
        <v>-6.6026743385861835</v>
      </c>
      <c r="FQ20" s="43">
        <v>5.0473795796507375</v>
      </c>
      <c r="FR20" s="43">
        <v>10.873390640110543</v>
      </c>
      <c r="FS20" s="43">
        <v>4.9240770908589582</v>
      </c>
      <c r="FT20" s="43">
        <v>5.1398451197979966</v>
      </c>
      <c r="FU20" s="43">
        <v>3.8074468624330393</v>
      </c>
      <c r="FV20" s="43">
        <v>2.8254240819790399</v>
      </c>
      <c r="FW20" s="43">
        <v>5.3078987099345802</v>
      </c>
      <c r="FX20" s="43">
        <v>5.3159459471975996</v>
      </c>
      <c r="FY20" s="43">
        <v>5.0080688436440397</v>
      </c>
      <c r="FZ20" s="43">
        <v>-6.6026743385861604</v>
      </c>
      <c r="GA20" s="43">
        <v>5.0473795796505403</v>
      </c>
      <c r="GB20" s="43">
        <v>10.8733906401106</v>
      </c>
      <c r="GC20" s="43">
        <v>4.9240770908589999</v>
      </c>
      <c r="GD20" s="43">
        <v>5.1398451197979496</v>
      </c>
      <c r="GE20" s="43">
        <v>3.8074468624329998</v>
      </c>
      <c r="GF20" s="43">
        <v>-8.5651093947658694</v>
      </c>
      <c r="GG20" s="43">
        <v>8.2708369291336794</v>
      </c>
      <c r="GH20" s="43">
        <v>0.73208031798814899</v>
      </c>
      <c r="GI20" s="43">
        <v>-1.75655273480153</v>
      </c>
      <c r="GJ20" s="43">
        <v>2.7554178348353999</v>
      </c>
      <c r="GK20" s="43">
        <v>-3.07830355184716</v>
      </c>
      <c r="GL20" s="43">
        <v>0.30415018402128202</v>
      </c>
      <c r="GM20" s="43">
        <v>2.9370383982454298</v>
      </c>
      <c r="GN20" s="43">
        <v>0.61445855514976699</v>
      </c>
      <c r="GO20" s="43">
        <v>-2.14243116736588</v>
      </c>
      <c r="GP20" s="43">
        <v>3.5533551547044802</v>
      </c>
      <c r="GQ20" s="43">
        <v>1.8819157148626899</v>
      </c>
      <c r="GR20" s="43">
        <v>-9.6957956750884193</v>
      </c>
      <c r="GS20" s="43">
        <v>7.5895202128238903</v>
      </c>
      <c r="GT20" s="43">
        <v>-1.4725881477700999</v>
      </c>
      <c r="GU20" s="43">
        <v>-0.33115787193725099</v>
      </c>
      <c r="GV20" s="43">
        <v>4.6468686609477201</v>
      </c>
      <c r="GW20" s="43">
        <v>-3.9215150855246699</v>
      </c>
      <c r="GX20" s="43">
        <v>1.5720083966703799</v>
      </c>
      <c r="GY20" s="43">
        <v>1.2556534903329599</v>
      </c>
      <c r="GZ20" s="43">
        <v>-0.160044202780455</v>
      </c>
      <c r="HA20" s="43">
        <v>0.122838200674209</v>
      </c>
      <c r="HB20" s="43">
        <v>1.3590977226380001</v>
      </c>
      <c r="HC20" s="43">
        <v>4.38008201915956</v>
      </c>
      <c r="HD20" s="43">
        <v>-7.43998661533477</v>
      </c>
      <c r="HE20" s="43">
        <v>6.9199800732826002</v>
      </c>
      <c r="HF20" s="43">
        <v>-2.5598174232164399</v>
      </c>
      <c r="HG20" s="43">
        <v>1.32405595623143</v>
      </c>
      <c r="HH20" s="43">
        <v>0.348817385174442</v>
      </c>
      <c r="HI20" s="43">
        <v>0.96680656696428002</v>
      </c>
      <c r="HJ20" s="43">
        <v>1.1860259975504699</v>
      </c>
      <c r="HK20" s="43">
        <v>-1.03789477072048</v>
      </c>
      <c r="HL20" s="43">
        <v>-1.1374988678505</v>
      </c>
      <c r="HM20" s="43">
        <v>1.0025321155884901</v>
      </c>
      <c r="HN20" s="43">
        <v>0.37674930145519198</v>
      </c>
      <c r="HO20" s="43">
        <v>5.6875537478463203</v>
      </c>
      <c r="HP20" s="43">
        <v>-9.6515993560885995</v>
      </c>
      <c r="HQ20" s="43">
        <v>8.8156930898328802</v>
      </c>
      <c r="HR20" s="43">
        <v>-1.2180880765650699</v>
      </c>
      <c r="HS20" s="43">
        <v>0.57897015728957502</v>
      </c>
      <c r="HT20" s="43">
        <v>0.74765108221588195</v>
      </c>
      <c r="HU20" s="43">
        <v>4.6197894452247699</v>
      </c>
      <c r="HV20" s="43">
        <v>-1.70412515283795</v>
      </c>
      <c r="HW20" s="43">
        <v>-2.7487558175695899</v>
      </c>
      <c r="HX20" s="43">
        <v>0.60219894063476398</v>
      </c>
      <c r="HY20" s="43">
        <v>-0.392304339947884</v>
      </c>
      <c r="HZ20" s="43">
        <v>1.1132337642917101</v>
      </c>
      <c r="IA20" s="43">
        <v>3.4550187064489202</v>
      </c>
      <c r="IB20" s="43">
        <v>-8.8394862633198006</v>
      </c>
      <c r="IC20" s="43">
        <v>9.9443253746767102</v>
      </c>
      <c r="ID20" s="43">
        <v>-0.90199645807665296</v>
      </c>
      <c r="IE20" s="43">
        <v>0.43939244275010497</v>
      </c>
      <c r="IF20" s="43">
        <v>0.52877859012664896</v>
      </c>
      <c r="IG20" s="43">
        <v>3.91943944052964</v>
      </c>
      <c r="IH20" s="43">
        <v>0.30623242968165698</v>
      </c>
      <c r="II20" s="43">
        <v>-2.82473442394343</v>
      </c>
      <c r="IJ20" s="43">
        <v>-2.1922030543292301</v>
      </c>
      <c r="IK20" s="43">
        <v>1.0069682016592201</v>
      </c>
      <c r="IL20" s="43">
        <v>1.7332418804344201</v>
      </c>
      <c r="IM20" s="43">
        <v>2.5471825457263302</v>
      </c>
      <c r="IN20" s="43">
        <v>-7.1575998591093803</v>
      </c>
      <c r="IO20" s="43">
        <v>-5.0787032325352497</v>
      </c>
      <c r="IP20" s="43">
        <v>-47.311914076651398</v>
      </c>
      <c r="IQ20" s="43">
        <v>37.723975785068703</v>
      </c>
      <c r="IR20" s="43">
        <v>45.621790854638597</v>
      </c>
      <c r="IS20" s="43">
        <v>5.1247941937196799</v>
      </c>
      <c r="IT20" s="43">
        <v>1.14533074062658</v>
      </c>
      <c r="IU20" s="43">
        <v>-0.60431955388983705</v>
      </c>
      <c r="IV20" s="43">
        <v>-2.32558147922001</v>
      </c>
      <c r="IW20" s="43">
        <v>0.61385570288618396</v>
      </c>
      <c r="IX20" s="43">
        <v>3.8280034449367002</v>
      </c>
      <c r="IY20" s="43">
        <v>1.0371543774162699</v>
      </c>
      <c r="IZ20" s="43">
        <v>-6.8736430974723</v>
      </c>
      <c r="JA20" s="43">
        <v>5.75311331248811</v>
      </c>
      <c r="JB20" s="43">
        <v>-1.97866250882788</v>
      </c>
      <c r="JC20" s="43">
        <v>-7.9044643036022402</v>
      </c>
      <c r="JD20" s="43">
        <v>-18.283717536695601</v>
      </c>
      <c r="JE20" s="19">
        <v>-3.8883527732053801E-2</v>
      </c>
      <c r="JF20" s="43">
        <v>15.8148088947238</v>
      </c>
      <c r="JG20" s="43">
        <v>13.1368039799121</v>
      </c>
      <c r="JH20" s="43">
        <v>6.1183571933135701</v>
      </c>
      <c r="JI20" s="43">
        <v>2.7488857335438399</v>
      </c>
      <c r="JJ20" s="43">
        <v>0.87787145481696904</v>
      </c>
      <c r="JK20" s="43">
        <v>2.1910667338202101</v>
      </c>
      <c r="JL20" s="43">
        <v>-7.6327928381404302</v>
      </c>
      <c r="JM20" s="43">
        <v>4.7871510959358501</v>
      </c>
      <c r="JN20" s="43">
        <v>-0.30655025891007898</v>
      </c>
      <c r="JO20" s="43">
        <v>-6.2751305786860199</v>
      </c>
      <c r="JP20" s="43">
        <v>1.7718183019087801</v>
      </c>
      <c r="JQ20" s="43">
        <v>-3.4238441916639899</v>
      </c>
      <c r="JR20" s="43">
        <v>8.3355671488785799</v>
      </c>
      <c r="JS20" s="43">
        <v>2.7120677965372999</v>
      </c>
      <c r="JT20" s="43">
        <v>-2.2049653503420399</v>
      </c>
      <c r="JU20" s="43">
        <v>4.5739106991347303</v>
      </c>
      <c r="JV20" s="43">
        <v>0.39813614312012602</v>
      </c>
      <c r="JW20" s="43">
        <v>1.1623647605619301</v>
      </c>
      <c r="JX20" s="43">
        <v>-3.773240031112</v>
      </c>
      <c r="JY20" s="43">
        <v>2.8457804456826898</v>
      </c>
      <c r="JZ20" s="43">
        <v>-7.0548126445966801</v>
      </c>
      <c r="KA20" s="43">
        <v>5.3372057109914097</v>
      </c>
      <c r="KB20" s="43">
        <v>-3.7094766696345398</v>
      </c>
      <c r="KC20" s="43">
        <v>-1.74551189695347</v>
      </c>
      <c r="KD20" s="43">
        <v>6.53978373379086</v>
      </c>
      <c r="KE20" s="43">
        <v>4.3328597655456198</v>
      </c>
      <c r="KF20" s="43">
        <v>-1.4187771081340099</v>
      </c>
      <c r="KG20" s="43">
        <v>3.6619087030081499</v>
      </c>
      <c r="KH20" s="43">
        <v>-1.0764956772452301</v>
      </c>
      <c r="KI20" s="43">
        <v>4.8600007836708601</v>
      </c>
      <c r="KJ20" s="43">
        <v>-7.24497887975257</v>
      </c>
      <c r="KK20" s="43">
        <v>1.8679267652657501</v>
      </c>
      <c r="KL20" s="43">
        <v>-1.27884845086749</v>
      </c>
      <c r="KM20" s="43">
        <v>2.3492943964242601</v>
      </c>
      <c r="KN20" s="43">
        <v>-5.3933116021412797</v>
      </c>
      <c r="KO20" s="43">
        <v>1.0334252654938201</v>
      </c>
      <c r="KP20" s="43">
        <v>6.1451840472389598</v>
      </c>
      <c r="KQ20" s="43">
        <v>5.9590269859043601E-2</v>
      </c>
      <c r="KR20" s="43">
        <v>-0.88323211242186495</v>
      </c>
      <c r="KS20" s="43">
        <v>2.57570810115504</v>
      </c>
      <c r="KT20" s="43">
        <v>0.39352047177673899</v>
      </c>
      <c r="KU20" s="43">
        <v>1.3280585139763299</v>
      </c>
      <c r="KV20" s="43">
        <v>-4.81039350887752</v>
      </c>
      <c r="KW20" s="43">
        <v>1.31496097303447</v>
      </c>
      <c r="KX20" s="43">
        <v>0.27639466986943301</v>
      </c>
      <c r="KY20" s="43">
        <v>0.99636131876404499</v>
      </c>
      <c r="KZ20" s="43">
        <v>-3.06362947226738</v>
      </c>
      <c r="LA20" s="43">
        <v>0.97610044913444904</v>
      </c>
      <c r="LB20" s="43">
        <v>4.8765821283758397</v>
      </c>
      <c r="LC20" s="43">
        <v>1.50772093078793</v>
      </c>
      <c r="LD20" s="43">
        <v>-1.1953225040367399</v>
      </c>
      <c r="LE20" s="43">
        <v>2.2867690224107702</v>
      </c>
      <c r="LF20" s="43">
        <v>0.97836248010815996</v>
      </c>
      <c r="LG20" s="43">
        <v>2.7304561338590201</v>
      </c>
      <c r="LH20" s="43">
        <v>-0.73116472382301401</v>
      </c>
      <c r="LI20" s="43">
        <v>2.39178720659456</v>
      </c>
      <c r="LJ20" s="43">
        <v>-0.80592468264212902</v>
      </c>
      <c r="LK20" s="43">
        <v>1.22411895395244</v>
      </c>
      <c r="LL20" s="43">
        <v>0.35860262248361602</v>
      </c>
      <c r="LM20" s="43">
        <v>1.7339665416880099</v>
      </c>
      <c r="LN20" s="43">
        <v>2.3879742031681102</v>
      </c>
      <c r="LO20" s="43">
        <v>0.22802432573199399</v>
      </c>
      <c r="LP20" s="43">
        <v>2.0914141683618901</v>
      </c>
      <c r="LQ20" s="43">
        <v>-0.65373841412821299</v>
      </c>
      <c r="LR20" s="43">
        <v>2.2862402449806498</v>
      </c>
      <c r="LS20" s="43">
        <v>1.57287361228495</v>
      </c>
      <c r="LT20" s="43">
        <v>3.1960653981638401</v>
      </c>
      <c r="LU20" s="43">
        <v>-1.72483586838786</v>
      </c>
      <c r="LV20" s="43">
        <v>1.0953572426288101</v>
      </c>
      <c r="LW20" s="43">
        <v>2.7384040189824401</v>
      </c>
      <c r="LX20" s="43">
        <v>3.6640014004830999</v>
      </c>
      <c r="LY20" s="43">
        <v>-2.7476390870343899</v>
      </c>
      <c r="LZ20" s="43">
        <v>-2.5324396101309601</v>
      </c>
      <c r="MA20" s="43">
        <v>-27.5706075514126</v>
      </c>
      <c r="MB20" s="43">
        <v>45.122588067430101</v>
      </c>
      <c r="MC20" s="43">
        <v>-0.69728623987155902</v>
      </c>
      <c r="MD20" s="43">
        <v>0.88898674982773696</v>
      </c>
      <c r="ME20" s="43">
        <v>-11.494999621314401</v>
      </c>
      <c r="MF20" s="43">
        <v>-2.4048904874833901</v>
      </c>
      <c r="MG20" s="43">
        <v>22.832360182022601</v>
      </c>
      <c r="MH20" s="19">
        <v>-3.9138873694867002E-2</v>
      </c>
      <c r="MI20" s="43">
        <v>-3.5230251043735299</v>
      </c>
      <c r="MJ20" s="43">
        <v>1.8375594555240999</v>
      </c>
      <c r="MK20" s="43">
        <v>5.4000116970933201</v>
      </c>
      <c r="ML20" s="43">
        <v>1.2795484484155399</v>
      </c>
      <c r="MM20" s="43">
        <v>-4.4098042399425896</v>
      </c>
      <c r="MN20" s="43">
        <v>3.2097252081539702</v>
      </c>
      <c r="MO20" s="43">
        <v>5.6165704988939904</v>
      </c>
      <c r="MP20" s="43">
        <v>0.86977777686092805</v>
      </c>
      <c r="MQ20" s="43">
        <v>-2.8446574208809099</v>
      </c>
      <c r="MR20" s="43">
        <v>2.1381127454110498</v>
      </c>
      <c r="MS20" s="43">
        <v>2.9791019701176</v>
      </c>
      <c r="MT20" s="43">
        <v>-0.40810464167749699</v>
      </c>
      <c r="MU20" s="43">
        <v>-0.88209999401176697</v>
      </c>
      <c r="MV20" s="43">
        <v>2.9708662498150602</v>
      </c>
      <c r="MW20" s="43">
        <v>3.2392334430290801</v>
      </c>
      <c r="MX20" s="423" t="s">
        <v>885</v>
      </c>
      <c r="MY20" s="423"/>
    </row>
    <row r="21" spans="1:363" s="7" customFormat="1" ht="45" customHeight="1">
      <c r="A21" s="383"/>
      <c r="B21" s="22"/>
      <c r="C21" s="23">
        <v>2.1</v>
      </c>
      <c r="D21" s="24">
        <v>3.6762109771503</v>
      </c>
      <c r="E21" s="28" t="s">
        <v>886</v>
      </c>
      <c r="F21" s="26"/>
      <c r="G21" s="26" t="s">
        <v>887</v>
      </c>
      <c r="H21" s="44">
        <v>3.7603159234553098</v>
      </c>
      <c r="I21" s="44">
        <v>6.48673846497603</v>
      </c>
      <c r="J21" s="44">
        <v>8.3877185950767092</v>
      </c>
      <c r="K21" s="44">
        <v>6.5304701057217596</v>
      </c>
      <c r="L21" s="44">
        <v>7.6095415212315496</v>
      </c>
      <c r="M21" s="44">
        <v>8.2903402498149994</v>
      </c>
      <c r="N21" s="44">
        <v>6.7763076275499303</v>
      </c>
      <c r="O21" s="44">
        <v>8.2397807785485906</v>
      </c>
      <c r="P21" s="44">
        <v>2.2792609586708301</v>
      </c>
      <c r="Q21" s="44">
        <v>2.9610720964978299</v>
      </c>
      <c r="R21" s="44">
        <v>5.3163403897621198</v>
      </c>
      <c r="S21" s="44">
        <v>3.0569367073425302</v>
      </c>
      <c r="T21" s="44">
        <v>3.8603434830885002</v>
      </c>
      <c r="U21" s="44">
        <v>10.4771820824602</v>
      </c>
      <c r="V21" s="44">
        <v>7.0790969016397298</v>
      </c>
      <c r="W21" s="44">
        <v>5.8627732170694298</v>
      </c>
      <c r="X21" s="44">
        <v>8.1157817053969605</v>
      </c>
      <c r="Y21" s="44">
        <v>4.4493886866151504</v>
      </c>
      <c r="Z21" s="44">
        <v>11.643078508168699</v>
      </c>
      <c r="AA21" s="44">
        <v>7.4685228745776202</v>
      </c>
      <c r="AB21" s="44">
        <v>3.8444991477519701</v>
      </c>
      <c r="AC21" s="44">
        <v>3.5836624471381202</v>
      </c>
      <c r="AD21" s="44">
        <v>2.1398410478278</v>
      </c>
      <c r="AE21" s="44">
        <v>1.78687857499507</v>
      </c>
      <c r="AF21" s="44">
        <v>6.9491412261549499</v>
      </c>
      <c r="AG21" s="44">
        <v>3.2554499806123101</v>
      </c>
      <c r="AH21" s="44">
        <v>2.4601111789025101</v>
      </c>
      <c r="AI21" s="44">
        <v>6.2620681761420798</v>
      </c>
      <c r="AJ21" s="44">
        <v>6.0624101627162199</v>
      </c>
      <c r="AK21" s="44">
        <v>7.3001493437391103</v>
      </c>
      <c r="AL21" s="44">
        <v>16.128945507089998</v>
      </c>
      <c r="AM21" s="44">
        <v>8.2190987774382798</v>
      </c>
      <c r="AN21" s="44">
        <v>7.4475010981333902</v>
      </c>
      <c r="AO21" s="44">
        <v>6.5657619105479297</v>
      </c>
      <c r="AP21" s="44">
        <v>3.50982073824306</v>
      </c>
      <c r="AQ21" s="44">
        <v>8.2745747768999696</v>
      </c>
      <c r="AR21" s="44">
        <v>-4.9229738728244996</v>
      </c>
      <c r="AS21" s="44">
        <v>-1.7587827124462601</v>
      </c>
      <c r="AT21" s="44">
        <v>7.8045036302894202</v>
      </c>
      <c r="AU21" s="44">
        <v>7.4813450176616403</v>
      </c>
      <c r="AV21" s="44">
        <v>7.6039444472260103</v>
      </c>
      <c r="AW21" s="44">
        <v>6.2885193189559496</v>
      </c>
      <c r="AX21" s="44">
        <v>2.6260426870234301</v>
      </c>
      <c r="AY21" s="44">
        <v>14.7413547129386</v>
      </c>
      <c r="AZ21" s="44">
        <v>16.1964638737367</v>
      </c>
      <c r="BA21" s="44">
        <v>4.7124035979542196</v>
      </c>
      <c r="BB21" s="44">
        <v>9.4591662398552394</v>
      </c>
      <c r="BC21" s="44">
        <v>11.501640828159299</v>
      </c>
      <c r="BD21" s="44">
        <v>15.416897523669901</v>
      </c>
      <c r="BE21" s="44">
        <v>11.627583791407901</v>
      </c>
      <c r="BF21" s="44">
        <v>-1.0245113095313201</v>
      </c>
      <c r="BG21" s="44">
        <v>1.3361157348503101</v>
      </c>
      <c r="BH21" s="44">
        <v>2.4228600459362601</v>
      </c>
      <c r="BI21" s="44">
        <v>8.4452497419693309</v>
      </c>
      <c r="BJ21" s="44">
        <v>4.25559218528619</v>
      </c>
      <c r="BK21" s="44">
        <v>3.3804328747037702</v>
      </c>
      <c r="BL21" s="44">
        <v>6.3049831094308804</v>
      </c>
      <c r="BM21" s="44">
        <v>4.8130790290991703</v>
      </c>
      <c r="BN21" s="44">
        <v>0.12308330045600301</v>
      </c>
      <c r="BO21" s="44">
        <v>3.8219256044534</v>
      </c>
      <c r="BP21" s="44">
        <v>6.2659908378088298</v>
      </c>
      <c r="BQ21" s="44">
        <v>6.5819876438115701</v>
      </c>
      <c r="BR21" s="44">
        <v>13.265164037596</v>
      </c>
      <c r="BS21" s="44">
        <v>15.0979043570961</v>
      </c>
      <c r="BT21" s="44">
        <v>8.0039369548124704</v>
      </c>
      <c r="BU21" s="44">
        <v>7.4757927320573598</v>
      </c>
      <c r="BV21" s="44">
        <v>4.9083990131421302</v>
      </c>
      <c r="BW21" s="44">
        <v>10.259807803568</v>
      </c>
      <c r="BX21" s="44">
        <v>12.4920511068682</v>
      </c>
      <c r="BY21" s="44">
        <v>12.562679412068899</v>
      </c>
      <c r="BZ21" s="44">
        <v>15.656167071835601</v>
      </c>
      <c r="CA21" s="44">
        <v>9.2058578222449707</v>
      </c>
      <c r="CB21" s="44">
        <v>11.093327994125501</v>
      </c>
      <c r="CC21" s="44">
        <v>5.4447294111504201</v>
      </c>
      <c r="CD21" s="44">
        <v>10.0912092928628</v>
      </c>
      <c r="CE21" s="44">
        <v>10.2857469343387</v>
      </c>
      <c r="CF21" s="44">
        <v>11.3694768593736</v>
      </c>
      <c r="CG21" s="44">
        <v>9.8334539287008091</v>
      </c>
      <c r="CH21" s="44">
        <v>10.191764234750799</v>
      </c>
      <c r="CI21" s="44">
        <v>9.1825092452132804</v>
      </c>
      <c r="CJ21" s="44">
        <v>8.3585711471487496</v>
      </c>
      <c r="CK21" s="44">
        <v>7.8168167956406602</v>
      </c>
      <c r="CL21" s="44">
        <v>8.1344951017503693</v>
      </c>
      <c r="CM21" s="44">
        <v>3.3969367007177902</v>
      </c>
      <c r="CN21" s="44">
        <v>1.5222088375107301</v>
      </c>
      <c r="CO21" s="44">
        <v>8.9181790492132595</v>
      </c>
      <c r="CP21" s="44">
        <v>2.4955771066010501</v>
      </c>
      <c r="CQ21" s="44">
        <v>-4.8740812191728704</v>
      </c>
      <c r="CR21" s="44">
        <v>8.7417583694882204</v>
      </c>
      <c r="CS21" s="44">
        <v>5.77007188884531</v>
      </c>
      <c r="CT21" s="44">
        <v>7.0298842424504597</v>
      </c>
      <c r="CU21" s="44">
        <v>5.6889451265279796</v>
      </c>
      <c r="CV21" s="44">
        <v>8.2382910194880594</v>
      </c>
      <c r="CW21" s="44">
        <v>9.3574744555993306</v>
      </c>
      <c r="CX21" s="44">
        <v>10.856602529774401</v>
      </c>
      <c r="CY21" s="44">
        <v>6.2129561480895603</v>
      </c>
      <c r="CZ21" s="44">
        <v>8.5361052530191301</v>
      </c>
      <c r="DA21" s="44">
        <v>2.1155418012618599</v>
      </c>
      <c r="DB21" s="44">
        <v>4.1961070341230702</v>
      </c>
      <c r="DC21" s="44">
        <v>5.4706673093167097</v>
      </c>
      <c r="DD21" s="44">
        <v>4.3438234027740403</v>
      </c>
      <c r="DE21" s="44">
        <v>3.8651293120941501</v>
      </c>
      <c r="DF21" s="44">
        <v>4.2370479997595396</v>
      </c>
      <c r="DG21" s="44">
        <v>4.3604382350437296</v>
      </c>
      <c r="DH21" s="44">
        <v>3.5244734538161699</v>
      </c>
      <c r="DI21" s="44">
        <v>4.49431224781915</v>
      </c>
      <c r="DJ21" s="44">
        <v>5.5959613605849396</v>
      </c>
      <c r="DK21" s="44">
        <v>8.4620898810109395</v>
      </c>
      <c r="DL21" s="44">
        <v>6.9875047324092803</v>
      </c>
      <c r="DM21" s="44">
        <v>8.6140278386722393</v>
      </c>
      <c r="DN21" s="44">
        <v>7.7526050643510001</v>
      </c>
      <c r="DO21" s="44">
        <v>8.2160001785862793</v>
      </c>
      <c r="DP21" s="44">
        <v>10.313939711147199</v>
      </c>
      <c r="DQ21" s="44">
        <v>11.3035271203617</v>
      </c>
      <c r="DR21" s="44">
        <v>10.6594110035944</v>
      </c>
      <c r="DS21" s="44">
        <v>9.6699238190411307</v>
      </c>
      <c r="DT21" s="44">
        <v>9.0219781931827594</v>
      </c>
      <c r="DU21" s="44">
        <v>8.7215644939589492</v>
      </c>
      <c r="DV21" s="44">
        <v>9.54807817808714</v>
      </c>
      <c r="DW21" s="44">
        <v>8.4801408785707704</v>
      </c>
      <c r="DX21" s="44">
        <v>6.1335312717043999</v>
      </c>
      <c r="DY21" s="44">
        <v>7.4671034644259597</v>
      </c>
      <c r="DZ21" s="44">
        <v>5.7058459542968603</v>
      </c>
      <c r="EA21" s="44">
        <v>3.7681025778682198</v>
      </c>
      <c r="EB21" s="44">
        <v>7.0492078840047396</v>
      </c>
      <c r="EC21" s="44">
        <v>6.1449804245801802</v>
      </c>
      <c r="ED21" s="44">
        <v>7.6267224378840996</v>
      </c>
      <c r="EE21" s="44">
        <v>2.4856310358260201</v>
      </c>
      <c r="EF21" s="44">
        <v>4.2384243914136901</v>
      </c>
      <c r="EG21" s="44">
        <v>6.5324062482785603</v>
      </c>
      <c r="EH21" s="44">
        <v>10.661684464838901</v>
      </c>
      <c r="EI21" s="44">
        <v>6.1324269533326996</v>
      </c>
      <c r="EJ21" s="44">
        <v>0.26177406266774</v>
      </c>
      <c r="EK21" s="44">
        <v>7.1315099608696597</v>
      </c>
      <c r="EL21" s="44">
        <v>10.870932216263601</v>
      </c>
      <c r="EM21" s="44">
        <v>8.6114868717051394</v>
      </c>
      <c r="EN21" s="44">
        <v>8.4389750842238698</v>
      </c>
      <c r="EO21" s="44">
        <v>4.0178174618534399</v>
      </c>
      <c r="EP21" s="44">
        <v>4.6292964861374299</v>
      </c>
      <c r="EQ21" s="44">
        <v>2.9271831978835898</v>
      </c>
      <c r="ER21" s="44">
        <v>8.6087834933067207</v>
      </c>
      <c r="ES21" s="44">
        <v>10.144001150061399</v>
      </c>
      <c r="ET21" s="44">
        <v>9.2415838060993103</v>
      </c>
      <c r="EU21" s="44">
        <v>12.337192676063401</v>
      </c>
      <c r="EV21" s="44">
        <v>8.9259796953520993</v>
      </c>
      <c r="EW21" s="44">
        <v>10.490773573817201</v>
      </c>
      <c r="EX21" s="44">
        <v>9.2188519381238603</v>
      </c>
      <c r="EY21" s="44">
        <v>6.3738420703943497</v>
      </c>
      <c r="EZ21" s="44">
        <v>4.1738049553682304</v>
      </c>
      <c r="FA21" s="44">
        <v>3.1208935503607802</v>
      </c>
      <c r="FB21" s="44">
        <v>6.9851124935208402</v>
      </c>
      <c r="FC21" s="44">
        <v>8.78631398605485</v>
      </c>
      <c r="FD21" s="44">
        <v>4.9878480214877401</v>
      </c>
      <c r="FE21" s="44">
        <v>4.5367225737522103</v>
      </c>
      <c r="FF21" s="44">
        <v>4.0329905156873496</v>
      </c>
      <c r="FG21" s="44">
        <v>6.18556252360088</v>
      </c>
      <c r="FH21" s="44">
        <v>7.7589704729292599</v>
      </c>
      <c r="FI21" s="44">
        <v>9.9799598868126402</v>
      </c>
      <c r="FJ21" s="44">
        <v>9.7642300081375009</v>
      </c>
      <c r="FK21" s="44">
        <v>8.9182189874648792</v>
      </c>
      <c r="FL21" s="44">
        <v>5.7334776612496938</v>
      </c>
      <c r="FM21" s="44">
        <v>5.7929846436388459</v>
      </c>
      <c r="FN21" s="44">
        <v>6.9050816309486436</v>
      </c>
      <c r="FO21" s="44">
        <v>6.8103028256348779</v>
      </c>
      <c r="FP21" s="44">
        <v>4.9149476085993911</v>
      </c>
      <c r="FQ21" s="44">
        <v>10.080454339366881</v>
      </c>
      <c r="FR21" s="44">
        <v>8.7488101036315697</v>
      </c>
      <c r="FS21" s="44">
        <v>5.8040281560117961</v>
      </c>
      <c r="FT21" s="44">
        <v>4.9204713784197338</v>
      </c>
      <c r="FU21" s="44">
        <v>9.1408503345728604</v>
      </c>
      <c r="FV21" s="44">
        <v>5.7334776612495197</v>
      </c>
      <c r="FW21" s="44">
        <v>5.7929846436387997</v>
      </c>
      <c r="FX21" s="44">
        <v>6.9050816309487004</v>
      </c>
      <c r="FY21" s="44">
        <v>6.8103028256349898</v>
      </c>
      <c r="FZ21" s="44">
        <v>4.9149476085993298</v>
      </c>
      <c r="GA21" s="44">
        <v>10.0804543393669</v>
      </c>
      <c r="GB21" s="44">
        <v>8.7488101036314401</v>
      </c>
      <c r="GC21" s="44">
        <v>5.8040281560118396</v>
      </c>
      <c r="GD21" s="44">
        <v>4.9204713784198004</v>
      </c>
      <c r="GE21" s="44">
        <v>9.1408503345728302</v>
      </c>
      <c r="GF21" s="44">
        <v>-10.166421059588799</v>
      </c>
      <c r="GG21" s="44">
        <v>1.52589013249174</v>
      </c>
      <c r="GH21" s="44">
        <v>4.5597203360968201</v>
      </c>
      <c r="GI21" s="44">
        <v>-1.9990489023854701</v>
      </c>
      <c r="GJ21" s="44">
        <v>-1.20691794685825</v>
      </c>
      <c r="GK21" s="44">
        <v>0.27370704083671199</v>
      </c>
      <c r="GL21" s="44">
        <v>1.5868608975513201</v>
      </c>
      <c r="GM21" s="44">
        <v>4.7011852794256699</v>
      </c>
      <c r="GN21" s="44">
        <v>-0.31351723538539</v>
      </c>
      <c r="GO21" s="44">
        <v>0.81988483038537696</v>
      </c>
      <c r="GP21" s="44">
        <v>5.1470934822618801</v>
      </c>
      <c r="GQ21" s="44">
        <v>-0.29002951783721198</v>
      </c>
      <c r="GR21" s="44">
        <v>-7.8059396710269802</v>
      </c>
      <c r="GS21" s="44">
        <v>3.3383101823003498</v>
      </c>
      <c r="GT21" s="44">
        <v>2.7680654774216298</v>
      </c>
      <c r="GU21" s="44">
        <v>-1.00637492922775</v>
      </c>
      <c r="GV21" s="44">
        <v>-0.58189711967304403</v>
      </c>
      <c r="GW21" s="44">
        <v>-1.1282431540287801</v>
      </c>
      <c r="GX21" s="44">
        <v>2.97920763364918</v>
      </c>
      <c r="GY21" s="44">
        <v>-1.06447209288112</v>
      </c>
      <c r="GZ21" s="44">
        <v>0.35100999723880499</v>
      </c>
      <c r="HA21" s="44">
        <v>3.1261727626731499</v>
      </c>
      <c r="HB21" s="44">
        <v>2.8913207376875398</v>
      </c>
      <c r="HC21" s="44">
        <v>0.48728512447830502</v>
      </c>
      <c r="HD21" s="44">
        <v>-1.9323483024708099</v>
      </c>
      <c r="HE21" s="44">
        <v>0.15980423362944399</v>
      </c>
      <c r="HF21" s="44">
        <v>1.6007112908946199</v>
      </c>
      <c r="HG21" s="44">
        <v>1.1004419507479599</v>
      </c>
      <c r="HH21" s="44">
        <v>-3.9533368169246299</v>
      </c>
      <c r="HI21" s="44">
        <v>5.6813012560010803</v>
      </c>
      <c r="HJ21" s="44">
        <v>-0.87138872318934102</v>
      </c>
      <c r="HK21" s="44">
        <v>-4.4007485296556696</v>
      </c>
      <c r="HL21" s="44">
        <v>9.8948245622068498E-2</v>
      </c>
      <c r="HM21" s="44">
        <v>1.6887281739600399</v>
      </c>
      <c r="HN21" s="44">
        <v>2.5357613924992499</v>
      </c>
      <c r="HO21" s="44">
        <v>5.5836370922061302</v>
      </c>
      <c r="HP21" s="44">
        <v>-5.3193004779923898</v>
      </c>
      <c r="HQ21" s="44">
        <v>-0.61168994603488602</v>
      </c>
      <c r="HR21" s="44">
        <v>5.3707787910407303</v>
      </c>
      <c r="HS21" s="44">
        <v>0.91048222435807702</v>
      </c>
      <c r="HT21" s="44">
        <v>-2.8324805395138202</v>
      </c>
      <c r="HU21" s="44">
        <v>14.376896488379501</v>
      </c>
      <c r="HV21" s="44">
        <v>-7.6232981485179998</v>
      </c>
      <c r="HW21" s="44">
        <v>-5.08236722183777</v>
      </c>
      <c r="HX21" s="44">
        <v>-0.72248700789437204</v>
      </c>
      <c r="HY21" s="44">
        <v>-1.227356369657</v>
      </c>
      <c r="HZ21" s="44">
        <v>7.2556776257341804</v>
      </c>
      <c r="IA21" s="44">
        <v>-7.2859141391003801</v>
      </c>
      <c r="IB21" s="44">
        <v>-2.1682991826296698</v>
      </c>
      <c r="IC21" s="44">
        <v>9.0632600842013495</v>
      </c>
      <c r="ID21" s="44">
        <v>5.0549155985121397</v>
      </c>
      <c r="IE21" s="44">
        <v>1.0255865483292701</v>
      </c>
      <c r="IF21" s="44">
        <v>-4.0203235819468999</v>
      </c>
      <c r="IG21" s="44">
        <v>10.435711557911199</v>
      </c>
      <c r="IH21" s="44">
        <v>3.28204846285584</v>
      </c>
      <c r="II21" s="44">
        <v>-3.87865547098458</v>
      </c>
      <c r="IJ21" s="44">
        <v>-10.534394403544599</v>
      </c>
      <c r="IK21" s="44">
        <v>3.2501484790185899</v>
      </c>
      <c r="IL21" s="44">
        <v>9.2570357899454301</v>
      </c>
      <c r="IM21" s="44">
        <v>-4.0303616401513098</v>
      </c>
      <c r="IN21" s="44">
        <v>-5.3802639409249604</v>
      </c>
      <c r="IO21" s="44">
        <v>-3.29818940468384</v>
      </c>
      <c r="IP21" s="44">
        <v>7.5605407607444599</v>
      </c>
      <c r="IQ21" s="44">
        <v>2.1090006959840499</v>
      </c>
      <c r="IR21" s="44">
        <v>1.6232116017945899</v>
      </c>
      <c r="IS21" s="44">
        <v>6.1691547971754401</v>
      </c>
      <c r="IT21" s="44">
        <v>2.41506143190932</v>
      </c>
      <c r="IU21" s="44">
        <v>-1.15945907290678</v>
      </c>
      <c r="IV21" s="44">
        <v>-11.7899715000698</v>
      </c>
      <c r="IW21" s="44">
        <v>-1.3699119164396101</v>
      </c>
      <c r="IX21" s="44">
        <v>13.2933132663041</v>
      </c>
      <c r="IY21" s="44">
        <v>-1.7711465927765899</v>
      </c>
      <c r="IZ21" s="44">
        <v>-5.0988989045312803</v>
      </c>
      <c r="JA21" s="44">
        <v>2.7654548572962501</v>
      </c>
      <c r="JB21" s="44">
        <v>9.3009747371965492</v>
      </c>
      <c r="JC21" s="44">
        <v>-4.1844060038436099</v>
      </c>
      <c r="JD21" s="44">
        <v>1.12626941969837</v>
      </c>
      <c r="JE21" s="44">
        <v>3.6329741909215199</v>
      </c>
      <c r="JF21" s="44">
        <v>7.63928432706635</v>
      </c>
      <c r="JG21" s="44">
        <v>0.84159770357645403</v>
      </c>
      <c r="JH21" s="44">
        <v>-11.734588699655401</v>
      </c>
      <c r="JI21" s="44">
        <v>1.3406753044922499</v>
      </c>
      <c r="JJ21" s="44">
        <v>6.9747837405545301</v>
      </c>
      <c r="JK21" s="44">
        <v>-7.3398555066575E-2</v>
      </c>
      <c r="JL21" s="44">
        <v>-9.9241952103452604</v>
      </c>
      <c r="JM21" s="44">
        <v>7.2938710350986202</v>
      </c>
      <c r="JN21" s="44">
        <v>9.4941159877375707</v>
      </c>
      <c r="JO21" s="44">
        <v>-3.2428679593994301</v>
      </c>
      <c r="JP21" s="44">
        <v>-0.26847780460785498</v>
      </c>
      <c r="JQ21" s="44">
        <v>3.9710566363968902</v>
      </c>
      <c r="JR21" s="44">
        <v>6.65340770069795</v>
      </c>
      <c r="JS21" s="44">
        <v>8.0603705617775703E-2</v>
      </c>
      <c r="JT21" s="44">
        <v>-12.1758843918502</v>
      </c>
      <c r="JU21" s="44">
        <v>1.6392718966339599</v>
      </c>
      <c r="JV21" s="44">
        <v>2.2880342908823499</v>
      </c>
      <c r="JW21" s="44">
        <v>-1.8852044942177999</v>
      </c>
      <c r="JX21" s="44">
        <v>-3.3621042486947901</v>
      </c>
      <c r="JY21" s="44">
        <v>0.96705001627634601</v>
      </c>
      <c r="JZ21" s="44">
        <v>1.6212472621629199</v>
      </c>
      <c r="KA21" s="44">
        <v>10.6064551883655</v>
      </c>
      <c r="KB21" s="44">
        <v>-2.9939332381586299</v>
      </c>
      <c r="KC21" s="44">
        <v>5.2094411739961997</v>
      </c>
      <c r="KD21" s="44">
        <v>5.3171853246340399</v>
      </c>
      <c r="KE21" s="44">
        <v>2.4946695827673402</v>
      </c>
      <c r="KF21" s="44">
        <v>-11.267783436504599</v>
      </c>
      <c r="KG21" s="44">
        <v>3.0325949108813002</v>
      </c>
      <c r="KH21" s="44">
        <v>-1.99668533325487</v>
      </c>
      <c r="KI21" s="44">
        <v>0.26081711770117999</v>
      </c>
      <c r="KJ21" s="44">
        <v>-9.0788170427380397</v>
      </c>
      <c r="KK21" s="44">
        <v>3.0242151668786001</v>
      </c>
      <c r="KL21" s="44">
        <v>2.8643110249344801</v>
      </c>
      <c r="KM21" s="44">
        <v>9.4247407531304592</v>
      </c>
      <c r="KN21" s="44">
        <v>-3.4389641887664602</v>
      </c>
      <c r="KO21" s="44">
        <v>5.5861735532903802</v>
      </c>
      <c r="KP21" s="44">
        <v>5.4418541686394901</v>
      </c>
      <c r="KQ21" s="44">
        <v>1.67365028193063</v>
      </c>
      <c r="KR21" s="44">
        <v>-10.436521580924699</v>
      </c>
      <c r="KS21" s="44">
        <v>4.1188336192651498</v>
      </c>
      <c r="KT21" s="44">
        <v>0.66336048330309405</v>
      </c>
      <c r="KU21" s="44">
        <v>-1.1022684735005199</v>
      </c>
      <c r="KV21" s="44">
        <v>-7.6965490358466697</v>
      </c>
      <c r="KW21" s="44">
        <v>2.2071254500407602</v>
      </c>
      <c r="KX21" s="44">
        <v>3.3066838021834601</v>
      </c>
      <c r="KY21" s="44">
        <v>11.546113647040601</v>
      </c>
      <c r="KZ21" s="44">
        <v>-2.5727492252749302</v>
      </c>
      <c r="LA21" s="44">
        <v>4.9751438954439502</v>
      </c>
      <c r="LB21" s="44">
        <v>4.4990209972970199</v>
      </c>
      <c r="LC21" s="44">
        <v>1.0729477860126599</v>
      </c>
      <c r="LD21" s="44">
        <v>-10.6833167346464</v>
      </c>
      <c r="LE21" s="44">
        <v>4.9103568204104704</v>
      </c>
      <c r="LF21" s="44">
        <v>-0.31796350834211801</v>
      </c>
      <c r="LG21" s="44">
        <v>3.9297096173854101E-2</v>
      </c>
      <c r="LH21" s="44">
        <v>1.4069634324862099</v>
      </c>
      <c r="LI21" s="44">
        <v>5.6434051325395602</v>
      </c>
      <c r="LJ21" s="44">
        <v>-0.96885203806660103</v>
      </c>
      <c r="LK21" s="44">
        <v>1.2962949854209</v>
      </c>
      <c r="LL21" s="44">
        <v>-0.25497561832271698</v>
      </c>
      <c r="LM21" s="44">
        <v>3.7068063880627702</v>
      </c>
      <c r="LN21" s="44">
        <v>2.16247268483521</v>
      </c>
      <c r="LO21" s="44">
        <v>0.440661456931494</v>
      </c>
      <c r="LP21" s="44">
        <v>1.1374255357701899</v>
      </c>
      <c r="LQ21" s="44">
        <v>-1.2470392608584999</v>
      </c>
      <c r="LR21" s="44">
        <v>3.9097391211397201</v>
      </c>
      <c r="LS21" s="44">
        <v>2.6510656952814902</v>
      </c>
      <c r="LT21" s="44">
        <v>5.0575901396800997</v>
      </c>
      <c r="LU21" s="44">
        <v>-5.2888861871390596</v>
      </c>
      <c r="LV21" s="44">
        <v>-1.83796709694184</v>
      </c>
      <c r="LW21" s="44">
        <v>9.6845110695353593</v>
      </c>
      <c r="LX21" s="44">
        <v>8.7246222837230594</v>
      </c>
      <c r="LY21" s="44">
        <v>-7.2190096280153</v>
      </c>
      <c r="LZ21" s="44">
        <v>-1.9938816161759401</v>
      </c>
      <c r="MA21" s="44">
        <v>5.21257178945267</v>
      </c>
      <c r="MB21" s="44">
        <v>9.3637707255184193</v>
      </c>
      <c r="MC21" s="44">
        <v>-8.7283742315556605</v>
      </c>
      <c r="MD21" s="44">
        <v>3.4160749556683099</v>
      </c>
      <c r="ME21" s="44">
        <v>6.6997829774289697</v>
      </c>
      <c r="MF21" s="44">
        <v>8.4677458628538904</v>
      </c>
      <c r="MG21" s="44">
        <v>-6.1419850154642903</v>
      </c>
      <c r="MH21" s="44">
        <v>0.27575918936417998</v>
      </c>
      <c r="MI21" s="44">
        <v>8.2325960648448699</v>
      </c>
      <c r="MJ21" s="44">
        <v>7.2191124405737801</v>
      </c>
      <c r="MK21" s="44">
        <v>-8.5868649428580106</v>
      </c>
      <c r="ML21" s="44">
        <v>-1.7981566123047099</v>
      </c>
      <c r="MM21" s="44">
        <v>7.1386614155435</v>
      </c>
      <c r="MN21" s="44">
        <v>11.2369027359938</v>
      </c>
      <c r="MO21" s="44">
        <v>-7.0478332826154899</v>
      </c>
      <c r="MP21" s="44">
        <v>-5.2270471234192497</v>
      </c>
      <c r="MQ21" s="44">
        <v>6.6782940729251701</v>
      </c>
      <c r="MR21" s="44">
        <v>10.7008844586995</v>
      </c>
      <c r="MS21" s="44">
        <v>-5.1245373054554202</v>
      </c>
      <c r="MT21" s="44">
        <v>-3.82274588044949</v>
      </c>
      <c r="MU21" s="44">
        <v>8.8770099736735393</v>
      </c>
      <c r="MV21" s="44">
        <v>10.483740459028301</v>
      </c>
      <c r="MW21" s="44">
        <v>-5.8557927155744398</v>
      </c>
      <c r="MX21" s="50"/>
      <c r="MY21" s="51" t="s">
        <v>888</v>
      </c>
    </row>
    <row r="22" spans="1:363" s="7" customFormat="1" ht="18" customHeight="1">
      <c r="A22" s="383"/>
      <c r="B22" s="22"/>
      <c r="C22" s="23">
        <v>2.2000000000000002</v>
      </c>
      <c r="D22" s="24">
        <v>0.64755184550826095</v>
      </c>
      <c r="E22" s="25">
        <v>11</v>
      </c>
      <c r="F22" s="26"/>
      <c r="G22" s="26" t="s">
        <v>680</v>
      </c>
      <c r="H22" s="44">
        <v>13.647499921309601</v>
      </c>
      <c r="I22" s="44">
        <v>9.4045171096216205</v>
      </c>
      <c r="J22" s="44">
        <v>2.2599267669692402</v>
      </c>
      <c r="K22" s="44">
        <v>3.9852085461039302</v>
      </c>
      <c r="L22" s="44">
        <v>9.4627016467520502</v>
      </c>
      <c r="M22" s="44">
        <v>12.841360540567401</v>
      </c>
      <c r="N22" s="44">
        <v>8.7297829971910499</v>
      </c>
      <c r="O22" s="44">
        <v>12.671136229484199</v>
      </c>
      <c r="P22" s="44">
        <v>13.589776909978101</v>
      </c>
      <c r="Q22" s="44">
        <v>12.515516905886701</v>
      </c>
      <c r="R22" s="44">
        <v>9.9016586219712508</v>
      </c>
      <c r="S22" s="44">
        <v>9.5012830935488903</v>
      </c>
      <c r="T22" s="44">
        <v>5.2867028771867099</v>
      </c>
      <c r="U22" s="44">
        <v>17.105388072225399</v>
      </c>
      <c r="V22" s="44">
        <v>18.692409739090198</v>
      </c>
      <c r="W22" s="44">
        <v>9.5500327210052092</v>
      </c>
      <c r="X22" s="44">
        <v>11.780048167330699</v>
      </c>
      <c r="Y22" s="44">
        <v>7.7302894641577096</v>
      </c>
      <c r="Z22" s="44">
        <v>8.5739612168367803</v>
      </c>
      <c r="AA22" s="44">
        <v>11.160397035922299</v>
      </c>
      <c r="AB22" s="44">
        <v>5.7216590875890301</v>
      </c>
      <c r="AC22" s="44">
        <v>6.6519077439929397</v>
      </c>
      <c r="AD22" s="44">
        <v>6.4599065879364703</v>
      </c>
      <c r="AE22" s="44">
        <v>4.6777544630224499</v>
      </c>
      <c r="AF22" s="44">
        <v>3.00933975408529</v>
      </c>
      <c r="AG22" s="44">
        <v>1.87829128047447</v>
      </c>
      <c r="AH22" s="44">
        <v>2.3466754949233999</v>
      </c>
      <c r="AI22" s="44">
        <v>7.73544750042005</v>
      </c>
      <c r="AJ22" s="44">
        <v>4.0142988346886703</v>
      </c>
      <c r="AK22" s="44">
        <v>4.0695146181844297</v>
      </c>
      <c r="AL22" s="44">
        <v>3.76772586951857</v>
      </c>
      <c r="AM22" s="44">
        <v>3.4313787694814302</v>
      </c>
      <c r="AN22" s="44">
        <v>4.2703267959946301</v>
      </c>
      <c r="AO22" s="44">
        <v>1.0562316080254599</v>
      </c>
      <c r="AP22" s="44">
        <v>0.95646783721017004</v>
      </c>
      <c r="AQ22" s="44">
        <v>1.30590383231815</v>
      </c>
      <c r="AR22" s="44">
        <v>2.3213173060025398</v>
      </c>
      <c r="AS22" s="44">
        <v>2.7570931498131399</v>
      </c>
      <c r="AT22" s="44">
        <v>0.98104006363345797</v>
      </c>
      <c r="AU22" s="44">
        <v>2.9792499986572398</v>
      </c>
      <c r="AV22" s="44">
        <v>3.4834421467578198</v>
      </c>
      <c r="AW22" s="44">
        <v>3.0498419551209301</v>
      </c>
      <c r="AX22" s="44">
        <v>2.7289651461131799</v>
      </c>
      <c r="AY22" s="44">
        <v>6.0047555864422897</v>
      </c>
      <c r="AZ22" s="44">
        <v>0.362778198848829</v>
      </c>
      <c r="BA22" s="44">
        <v>9.8714456957352995E-2</v>
      </c>
      <c r="BB22" s="44">
        <v>5.0145891074713704</v>
      </c>
      <c r="BC22" s="44">
        <v>3.7010937860064201</v>
      </c>
      <c r="BD22" s="44">
        <v>1.0331939276420701</v>
      </c>
      <c r="BE22" s="44">
        <v>5.0797028308941599</v>
      </c>
      <c r="BF22" s="44">
        <v>-8.0432838410651595</v>
      </c>
      <c r="BG22" s="44">
        <v>-46.232458861259801</v>
      </c>
      <c r="BH22" s="44">
        <v>-40.453351577750396</v>
      </c>
      <c r="BI22" s="44">
        <v>-28.647522144625398</v>
      </c>
      <c r="BJ22" s="44">
        <v>-13.737595556967801</v>
      </c>
      <c r="BK22" s="44">
        <v>-10.3980035538181</v>
      </c>
      <c r="BL22" s="44">
        <v>-5.6009976097420697</v>
      </c>
      <c r="BM22" s="44">
        <v>-7.2450625015371903</v>
      </c>
      <c r="BN22" s="44">
        <v>-11.7404978243106</v>
      </c>
      <c r="BO22" s="44">
        <v>-3.67857689423235</v>
      </c>
      <c r="BP22" s="44">
        <v>-2.39862844405401</v>
      </c>
      <c r="BQ22" s="44">
        <v>-0.61049327010557897</v>
      </c>
      <c r="BR22" s="44">
        <v>9.3295571319470998</v>
      </c>
      <c r="BS22" s="44">
        <v>103.956484214935</v>
      </c>
      <c r="BT22" s="44">
        <v>49.542091678210703</v>
      </c>
      <c r="BU22" s="44">
        <v>-14.8868634976174</v>
      </c>
      <c r="BV22" s="44">
        <v>-20.687462128158799</v>
      </c>
      <c r="BW22" s="44">
        <v>-0.11560081451875701</v>
      </c>
      <c r="BX22" s="44">
        <v>6.3419651370673504</v>
      </c>
      <c r="BY22" s="44">
        <v>14.668882706529301</v>
      </c>
      <c r="BZ22" s="44">
        <v>12.4336933517103</v>
      </c>
      <c r="CA22" s="44">
        <v>9.0133472140392907</v>
      </c>
      <c r="CB22" s="44">
        <v>7.68450431354412</v>
      </c>
      <c r="CC22" s="44">
        <v>8.1025798275085101</v>
      </c>
      <c r="CD22" s="44">
        <v>7.0752771849728804</v>
      </c>
      <c r="CE22" s="44">
        <v>10.6997342386996</v>
      </c>
      <c r="CF22" s="44">
        <v>9.8910202406998309</v>
      </c>
      <c r="CG22" s="44">
        <v>59.9543456296296</v>
      </c>
      <c r="CH22" s="44">
        <v>50.8786945804354</v>
      </c>
      <c r="CI22" s="44">
        <v>14.885954017867499</v>
      </c>
      <c r="CJ22" s="44">
        <v>11.80754195263</v>
      </c>
      <c r="CK22" s="44">
        <v>1.1191094082489601</v>
      </c>
      <c r="CL22" s="44">
        <v>5.3991960673504904</v>
      </c>
      <c r="CM22" s="44">
        <v>0.73691212305095599</v>
      </c>
      <c r="CN22" s="44">
        <v>-1.6432470395035199</v>
      </c>
      <c r="CO22" s="44">
        <v>-2.31736712791036</v>
      </c>
      <c r="CP22" s="44">
        <v>-0.67061041275395905</v>
      </c>
      <c r="CQ22" s="44">
        <v>-5.4716333316541501</v>
      </c>
      <c r="CR22" s="44">
        <v>11.0769522214337</v>
      </c>
      <c r="CS22" s="44">
        <v>1.6203974338280001</v>
      </c>
      <c r="CT22" s="44">
        <v>1.90701852917962</v>
      </c>
      <c r="CU22" s="44">
        <v>0.24756824175857201</v>
      </c>
      <c r="CV22" s="44">
        <v>0.59625387714392297</v>
      </c>
      <c r="CW22" s="44">
        <v>5.0209281306266398</v>
      </c>
      <c r="CX22" s="44">
        <v>4.3578347728794302</v>
      </c>
      <c r="CY22" s="44">
        <v>6.6608502381353398</v>
      </c>
      <c r="CZ22" s="44">
        <v>7.1962507056832496</v>
      </c>
      <c r="DA22" s="44">
        <v>3.7803127337785298</v>
      </c>
      <c r="DB22" s="44">
        <v>6.2349034625658399</v>
      </c>
      <c r="DC22" s="44">
        <v>5.5723587517706203</v>
      </c>
      <c r="DD22" s="44">
        <v>4.6880418473922001</v>
      </c>
      <c r="DE22" s="44">
        <v>7.8949563856848899</v>
      </c>
      <c r="DF22" s="44">
        <v>6.7363552051600104</v>
      </c>
      <c r="DG22" s="44">
        <v>7.39735063567844</v>
      </c>
      <c r="DH22" s="44">
        <v>7.0655555069900799</v>
      </c>
      <c r="DI22" s="44">
        <v>4.7927104707040398</v>
      </c>
      <c r="DJ22" s="44">
        <v>9.7804743423167508</v>
      </c>
      <c r="DK22" s="44">
        <v>11.7837421971346</v>
      </c>
      <c r="DL22" s="44">
        <v>4.9804163892437403</v>
      </c>
      <c r="DM22" s="44">
        <v>6.1666776085003203</v>
      </c>
      <c r="DN22" s="44">
        <v>6.2590515139248497</v>
      </c>
      <c r="DO22" s="44">
        <v>6.0515297595722197</v>
      </c>
      <c r="DP22" s="44">
        <v>7.1576743521907504</v>
      </c>
      <c r="DQ22" s="44">
        <v>10.396235075396</v>
      </c>
      <c r="DR22" s="44">
        <v>11.390324211659101</v>
      </c>
      <c r="DS22" s="44">
        <v>13.0896402442353</v>
      </c>
      <c r="DT22" s="44">
        <v>14.3633505694325</v>
      </c>
      <c r="DU22" s="44">
        <v>15.8670829187156</v>
      </c>
      <c r="DV22" s="44">
        <v>10.2807862762853</v>
      </c>
      <c r="DW22" s="44">
        <v>8.0908988223792697</v>
      </c>
      <c r="DX22" s="44">
        <v>8.4697947319310192</v>
      </c>
      <c r="DY22" s="44">
        <v>8.8579086919565704</v>
      </c>
      <c r="DZ22" s="44">
        <v>11.638974688912899</v>
      </c>
      <c r="EA22" s="44">
        <v>10.613129493760701</v>
      </c>
      <c r="EB22" s="44">
        <v>13.174445200166099</v>
      </c>
      <c r="EC22" s="44">
        <v>9.6414184732064996</v>
      </c>
      <c r="ED22" s="44">
        <v>8.4489827313047403</v>
      </c>
      <c r="EE22" s="44">
        <v>5.9154607456477901</v>
      </c>
      <c r="EF22" s="44">
        <v>2.4334167701983902</v>
      </c>
      <c r="EG22" s="44">
        <v>5.1823929181732398</v>
      </c>
      <c r="EH22" s="44">
        <v>3.8218214642521402</v>
      </c>
      <c r="EI22" s="44">
        <v>1.1074791403485</v>
      </c>
      <c r="EJ22" s="44">
        <v>2.0001103925851802</v>
      </c>
      <c r="EK22" s="44">
        <v>3.1731313140425899</v>
      </c>
      <c r="EL22" s="44">
        <v>3.0353507642892898</v>
      </c>
      <c r="EM22" s="44">
        <v>2.93544065538758</v>
      </c>
      <c r="EN22" s="44">
        <v>-0.76434876331144597</v>
      </c>
      <c r="EO22" s="44">
        <v>-38.173578315228802</v>
      </c>
      <c r="EP22" s="44">
        <v>-9.9410548932054805</v>
      </c>
      <c r="EQ22" s="44">
        <v>-7.5426505510040904</v>
      </c>
      <c r="ER22" s="44">
        <v>1.84609128832116</v>
      </c>
      <c r="ES22" s="44">
        <v>38.6308019583103</v>
      </c>
      <c r="ET22" s="44">
        <v>-4.4238598674970699</v>
      </c>
      <c r="EU22" s="44">
        <v>11.94656516535</v>
      </c>
      <c r="EV22" s="44">
        <v>7.61473764106539</v>
      </c>
      <c r="EW22" s="44">
        <v>22.5474150348563</v>
      </c>
      <c r="EX22" s="44">
        <v>23.169778215477798</v>
      </c>
      <c r="EY22" s="44">
        <v>2.3666785926516498</v>
      </c>
      <c r="EZ22" s="44">
        <v>-1.5366129261119299</v>
      </c>
      <c r="FA22" s="44">
        <v>2.0010802000358199</v>
      </c>
      <c r="FB22" s="44">
        <v>0.90143259097399697</v>
      </c>
      <c r="FC22" s="44">
        <v>5.35801686891502</v>
      </c>
      <c r="FD22" s="44">
        <v>5.7809937393190598</v>
      </c>
      <c r="FE22" s="44">
        <v>6.0140131158071304</v>
      </c>
      <c r="FF22" s="44">
        <v>7.0687034340012396</v>
      </c>
      <c r="FG22" s="44">
        <v>8.8367100548674404</v>
      </c>
      <c r="FH22" s="44">
        <v>5.7839721614285198</v>
      </c>
      <c r="FI22" s="44">
        <v>7.84092572213385</v>
      </c>
      <c r="FJ22" s="44">
        <v>12.9765345843627</v>
      </c>
      <c r="FK22" s="44">
        <v>11.2679545499059</v>
      </c>
      <c r="FL22" s="44">
        <v>9.9455592623394011</v>
      </c>
      <c r="FM22" s="44">
        <v>9.0986911296635498</v>
      </c>
      <c r="FN22" s="44">
        <v>3.1236483993048836</v>
      </c>
      <c r="FO22" s="44">
        <v>2.8087077779668732</v>
      </c>
      <c r="FP22" s="44">
        <v>-14.513171977803623</v>
      </c>
      <c r="FQ22" s="44">
        <v>9.8675505994789887</v>
      </c>
      <c r="FR22" s="44">
        <v>13.251937448212914</v>
      </c>
      <c r="FS22" s="44">
        <v>1.7766431306956747</v>
      </c>
      <c r="FT22" s="44">
        <v>6.9877945586717374</v>
      </c>
      <c r="FU22" s="44">
        <v>9.6202596985008029</v>
      </c>
      <c r="FV22" s="44">
        <v>9.9455592623393994</v>
      </c>
      <c r="FW22" s="44">
        <v>9.0986911296635498</v>
      </c>
      <c r="FX22" s="44">
        <v>3.12364839930488</v>
      </c>
      <c r="FY22" s="44">
        <v>2.8087077779668701</v>
      </c>
      <c r="FZ22" s="44">
        <v>-14.5131719778036</v>
      </c>
      <c r="GA22" s="44">
        <v>9.8675505994789905</v>
      </c>
      <c r="GB22" s="44">
        <v>13.2519374482129</v>
      </c>
      <c r="GC22" s="44">
        <v>1.77664313069567</v>
      </c>
      <c r="GD22" s="44">
        <v>6.98779455867174</v>
      </c>
      <c r="GE22" s="44">
        <v>9.6202596985007993</v>
      </c>
      <c r="GF22" s="44">
        <v>-17.291992342788301</v>
      </c>
      <c r="GG22" s="44">
        <v>15.8630872492815</v>
      </c>
      <c r="GH22" s="44">
        <v>6.0594391963269896</v>
      </c>
      <c r="GI22" s="44">
        <v>2.41966990654059</v>
      </c>
      <c r="GJ22" s="44">
        <v>4.2510255000956603</v>
      </c>
      <c r="GK22" s="44">
        <v>-2.4988130829337498</v>
      </c>
      <c r="GL22" s="44">
        <v>-4.4750354805775201</v>
      </c>
      <c r="GM22" s="44">
        <v>3.2045353638315</v>
      </c>
      <c r="GN22" s="44">
        <v>5.4084771827699596</v>
      </c>
      <c r="GO22" s="44">
        <v>1.6863919542246999</v>
      </c>
      <c r="GP22" s="44">
        <v>4.2740150746372096</v>
      </c>
      <c r="GQ22" s="44">
        <v>-2.5203070279296802</v>
      </c>
      <c r="GR22" s="44">
        <v>-20.379861896641199</v>
      </c>
      <c r="GS22" s="44">
        <v>8.2967242132683197</v>
      </c>
      <c r="GT22" s="44">
        <v>7.8488245766593003</v>
      </c>
      <c r="GU22" s="44">
        <v>7.8146971717405203</v>
      </c>
      <c r="GV22" s="44">
        <v>7.4688216004691999</v>
      </c>
      <c r="GW22" s="44">
        <v>-6.0514438617573498</v>
      </c>
      <c r="GX22" s="44">
        <v>-1.0123446032946899</v>
      </c>
      <c r="GY22" s="44">
        <v>4.0459920826453102</v>
      </c>
      <c r="GZ22" s="44">
        <v>4.4115907180719303</v>
      </c>
      <c r="HA22" s="44">
        <v>-0.67589393558148503</v>
      </c>
      <c r="HB22" s="44">
        <v>3.8941412455275799</v>
      </c>
      <c r="HC22" s="44">
        <v>-6.2721898725002099</v>
      </c>
      <c r="HD22" s="44">
        <v>-11.442310223788899</v>
      </c>
      <c r="HE22" s="44">
        <v>9.7643701568601102</v>
      </c>
      <c r="HF22" s="44">
        <v>-0.45831669214250298</v>
      </c>
      <c r="HG22" s="44">
        <v>10.0093878903293</v>
      </c>
      <c r="HH22" s="44">
        <v>3.5752573845661</v>
      </c>
      <c r="HI22" s="44">
        <v>-5.3157014497294899</v>
      </c>
      <c r="HJ22" s="44">
        <v>1.3457273938576999</v>
      </c>
      <c r="HK22" s="44">
        <v>-1.04465980958386</v>
      </c>
      <c r="HL22" s="44">
        <v>5.3303120360755702</v>
      </c>
      <c r="HM22" s="44">
        <v>-0.85470314389326096</v>
      </c>
      <c r="HN22" s="44">
        <v>2.1549403527117001</v>
      </c>
      <c r="HO22" s="44">
        <v>-7.7660780233817102</v>
      </c>
      <c r="HP22" s="44">
        <v>-12.4146787496625</v>
      </c>
      <c r="HQ22" s="44">
        <v>10.269010523755</v>
      </c>
      <c r="HR22" s="44">
        <v>4.7827664578031301</v>
      </c>
      <c r="HS22" s="44">
        <v>6.2096980346350303</v>
      </c>
      <c r="HT22" s="44">
        <v>3.6302401037819898</v>
      </c>
      <c r="HU22" s="44">
        <v>-5.59027423007376</v>
      </c>
      <c r="HV22" s="44">
        <v>1.01723082881837</v>
      </c>
      <c r="HW22" s="44">
        <v>-0.24201762929621401</v>
      </c>
      <c r="HX22" s="44">
        <v>2.0835431856738298</v>
      </c>
      <c r="HY22" s="44">
        <v>-0.95258041989670506</v>
      </c>
      <c r="HZ22" s="44">
        <v>2.5085245658094402</v>
      </c>
      <c r="IA22" s="44">
        <v>-6.8415952088279504</v>
      </c>
      <c r="IB22" s="44">
        <v>-12.0416619797635</v>
      </c>
      <c r="IC22" s="44">
        <v>8.3631214951001507</v>
      </c>
      <c r="ID22" s="44">
        <v>6.8562048460720604</v>
      </c>
      <c r="IE22" s="44">
        <v>6.7297066363862799</v>
      </c>
      <c r="IF22" s="44">
        <v>3.19602482222365</v>
      </c>
      <c r="IG22" s="44">
        <v>-5.8842474276022001</v>
      </c>
      <c r="IH22" s="44">
        <v>4.2384379984506202</v>
      </c>
      <c r="II22" s="44">
        <v>-5.5515179215589701</v>
      </c>
      <c r="IJ22" s="44">
        <v>1.8149519521216899</v>
      </c>
      <c r="IK22" s="44">
        <v>3.9116648579187698</v>
      </c>
      <c r="IL22" s="44">
        <v>1.22637445150798</v>
      </c>
      <c r="IM22" s="44">
        <v>-9.2382651558266708</v>
      </c>
      <c r="IN22" s="44">
        <v>-8.5188178126371401</v>
      </c>
      <c r="IO22" s="44">
        <v>-5.1699182909052004</v>
      </c>
      <c r="IP22" s="44">
        <v>-37.520655043176198</v>
      </c>
      <c r="IQ22" s="44">
        <v>18.201356853709399</v>
      </c>
      <c r="IR22" s="44">
        <v>23.655860925652199</v>
      </c>
      <c r="IS22" s="44">
        <v>13.782329035809299</v>
      </c>
      <c r="IT22" s="44">
        <v>8.2739602657476308</v>
      </c>
      <c r="IU22" s="44">
        <v>-0.49504654916749802</v>
      </c>
      <c r="IV22" s="44">
        <v>4.1729950555662802E-2</v>
      </c>
      <c r="IW22" s="44">
        <v>-1.1244893485160501</v>
      </c>
      <c r="IX22" s="44">
        <v>10.4727332768962</v>
      </c>
      <c r="IY22" s="44">
        <v>-8.0321955390838404</v>
      </c>
      <c r="IZ22" s="44">
        <v>-6.8428094019372701</v>
      </c>
      <c r="JA22" s="44">
        <v>4.3141391597557801</v>
      </c>
      <c r="JB22" s="44">
        <v>16.556472629506999</v>
      </c>
      <c r="JC22" s="44">
        <v>-13.3340711811899</v>
      </c>
      <c r="JD22" s="44">
        <v>-29.620228979195101</v>
      </c>
      <c r="JE22" s="44">
        <v>6.0278783234160498</v>
      </c>
      <c r="JF22" s="44">
        <v>36.357753247693502</v>
      </c>
      <c r="JG22" s="44">
        <v>5.9379880854509697</v>
      </c>
      <c r="JH22" s="44">
        <v>7.8753188609253604</v>
      </c>
      <c r="JI22" s="44">
        <v>-3.0518255503181102</v>
      </c>
      <c r="JJ22" s="44">
        <v>7.1120415187804902</v>
      </c>
      <c r="JK22" s="44">
        <v>-9.1532579333250101</v>
      </c>
      <c r="JL22" s="44">
        <v>-6.4811348918762803</v>
      </c>
      <c r="JM22" s="44">
        <v>3.3228382029827102</v>
      </c>
      <c r="JN22" s="44">
        <v>20.501864511610101</v>
      </c>
      <c r="JO22" s="44">
        <v>-13.9672068455836</v>
      </c>
      <c r="JP22" s="44">
        <v>2.44285833854339</v>
      </c>
      <c r="JQ22" s="41">
        <v>1.1961585662234601E-2</v>
      </c>
      <c r="JR22" s="44">
        <v>3.8290436774869399</v>
      </c>
      <c r="JS22" s="44">
        <v>3.099340110795</v>
      </c>
      <c r="JT22" s="44">
        <v>-2.4372061146894701</v>
      </c>
      <c r="JU22" s="44">
        <v>1.0517171975819199</v>
      </c>
      <c r="JV22" s="44">
        <v>2.3739906602611902</v>
      </c>
      <c r="JW22" s="44">
        <v>-11.2997373216757</v>
      </c>
      <c r="JX22" s="44">
        <v>-7.1220969378652903</v>
      </c>
      <c r="JY22" s="44">
        <v>5.0646788212897302</v>
      </c>
      <c r="JZ22" s="44">
        <v>14.6774834729821</v>
      </c>
      <c r="KA22" s="44">
        <v>1.09410319357237</v>
      </c>
      <c r="KB22" s="44">
        <v>-6.2786314314148104</v>
      </c>
      <c r="KC22" s="44">
        <v>0.294046075605436</v>
      </c>
      <c r="KD22" s="44">
        <v>2.1382952004924598</v>
      </c>
      <c r="KE22" s="44">
        <v>3.4579449083462799</v>
      </c>
      <c r="KF22" s="44">
        <v>1.8540429682970501</v>
      </c>
      <c r="KG22" s="44">
        <v>0.41368510573714401</v>
      </c>
      <c r="KH22" s="44">
        <v>4.6332257645891302</v>
      </c>
      <c r="KI22" s="44">
        <v>-10.854492773150399</v>
      </c>
      <c r="KJ22" s="44">
        <v>-10.08176347221</v>
      </c>
      <c r="KK22" s="44">
        <v>7.5496471140651398</v>
      </c>
      <c r="KL22" s="44">
        <v>13.962285758804301</v>
      </c>
      <c r="KM22" s="44">
        <v>0.24729797444055601</v>
      </c>
      <c r="KN22" s="44">
        <v>-3.4076595982667799</v>
      </c>
      <c r="KO22" s="44">
        <v>-0.78293475904486298</v>
      </c>
      <c r="KP22" s="44">
        <v>2.7708158283394502</v>
      </c>
      <c r="KQ22" s="44">
        <v>3.1383202440364202</v>
      </c>
      <c r="KR22" s="44">
        <v>-0.308169284653388</v>
      </c>
      <c r="KS22" s="44">
        <v>5.1930227956989397</v>
      </c>
      <c r="KT22" s="44">
        <v>6.5425669199798797</v>
      </c>
      <c r="KU22" s="44">
        <v>-16.280021728017399</v>
      </c>
      <c r="KV22" s="44">
        <v>-9.0657023765732401</v>
      </c>
      <c r="KW22" s="44">
        <v>7.6432243188411197</v>
      </c>
      <c r="KX22" s="44">
        <v>13.7397197455211</v>
      </c>
      <c r="KY22" s="44">
        <v>1.2929029443117099</v>
      </c>
      <c r="KZ22" s="44">
        <v>-0.48840848836123002</v>
      </c>
      <c r="LA22" s="44">
        <v>0.110488885525811</v>
      </c>
      <c r="LB22" s="44">
        <v>4.3386368779145101</v>
      </c>
      <c r="LC22" s="44">
        <v>4.2999504617522897</v>
      </c>
      <c r="LD22" s="44">
        <v>1.00265127157809</v>
      </c>
      <c r="LE22" s="44">
        <v>0.121354335184165</v>
      </c>
      <c r="LF22" s="44">
        <v>4.4269107074780401</v>
      </c>
      <c r="LG22" s="44">
        <v>12.8211511608707</v>
      </c>
      <c r="LH22" s="44">
        <v>-0.97268673683707596</v>
      </c>
      <c r="LI22" s="44">
        <v>8.7261443317835905</v>
      </c>
      <c r="LJ22" s="44">
        <v>-10.704554550852301</v>
      </c>
      <c r="LK22" s="44">
        <v>13.2248346366245</v>
      </c>
      <c r="LL22" s="44">
        <v>1.55723044598747</v>
      </c>
      <c r="LM22" s="44">
        <v>7.7270649953691803</v>
      </c>
      <c r="LN22" s="44">
        <v>-8.6368630572103893</v>
      </c>
      <c r="LO22" s="44">
        <v>9.6902348758810692</v>
      </c>
      <c r="LP22" s="44">
        <v>0.45271653948468299</v>
      </c>
      <c r="LQ22" s="44">
        <v>5.2104080314926202</v>
      </c>
      <c r="LR22" s="44">
        <v>-11.640489329807</v>
      </c>
      <c r="LS22" s="44">
        <v>12.633960164436299</v>
      </c>
      <c r="LT22" s="44">
        <v>-0.84667487765842997</v>
      </c>
      <c r="LU22" s="44">
        <v>2.4597621710423598</v>
      </c>
      <c r="LV22" s="44">
        <v>-10.860404005485201</v>
      </c>
      <c r="LW22" s="44">
        <v>13.929272407050201</v>
      </c>
      <c r="LX22" s="44">
        <v>-0.97908725548614906</v>
      </c>
      <c r="LY22" s="44">
        <v>2.36041019212814</v>
      </c>
      <c r="LZ22" s="44">
        <v>-14.064331942722299</v>
      </c>
      <c r="MA22" s="44">
        <v>-29.019065725914501</v>
      </c>
      <c r="MB22" s="44">
        <v>44.237992467861503</v>
      </c>
      <c r="MC22" s="44">
        <v>5.0864209396801003</v>
      </c>
      <c r="MD22" s="44">
        <v>-5.3378455466915398</v>
      </c>
      <c r="ME22" s="44">
        <v>-3.3822141066795299</v>
      </c>
      <c r="MF22" s="44">
        <v>-0.55809830282205997</v>
      </c>
      <c r="MG22" s="44">
        <v>23.0857811730843</v>
      </c>
      <c r="MH22" s="44">
        <v>-9.0008442779455198</v>
      </c>
      <c r="MI22" s="44">
        <v>10.0245204993134</v>
      </c>
      <c r="MJ22" s="44">
        <v>-5.3077628092125899E-2</v>
      </c>
      <c r="MK22" s="44">
        <v>2.2968684625530602</v>
      </c>
      <c r="ML22" s="44">
        <v>-12.470686590188301</v>
      </c>
      <c r="MM22" s="44">
        <v>13.977593833933</v>
      </c>
      <c r="MN22" s="44">
        <v>-1.1305798859487799</v>
      </c>
      <c r="MO22" s="44">
        <v>6.8150859344583701</v>
      </c>
      <c r="MP22" s="44">
        <v>-12.119285945463201</v>
      </c>
      <c r="MQ22" s="44">
        <v>14.2286690688116</v>
      </c>
      <c r="MR22" s="44">
        <v>-0.14696821900955101</v>
      </c>
      <c r="MS22" s="44">
        <v>8.5789046142738403</v>
      </c>
      <c r="MT22" s="44">
        <v>-14.5842335331062</v>
      </c>
      <c r="MU22" s="44">
        <v>16.449828501331002</v>
      </c>
      <c r="MV22" s="44">
        <v>4.6082405433501199</v>
      </c>
      <c r="MW22" s="44">
        <v>6.9368313353434701</v>
      </c>
      <c r="MX22" s="53"/>
      <c r="MY22" s="51" t="s">
        <v>382</v>
      </c>
    </row>
    <row r="23" spans="1:363" s="7" customFormat="1" ht="18" customHeight="1">
      <c r="A23" s="383"/>
      <c r="B23" s="22"/>
      <c r="C23" s="23">
        <v>2.2999999999999998</v>
      </c>
      <c r="D23" s="24">
        <v>0.51641002307315098</v>
      </c>
      <c r="E23" s="25">
        <v>12</v>
      </c>
      <c r="F23" s="26"/>
      <c r="G23" s="32" t="s">
        <v>94</v>
      </c>
      <c r="H23" s="44">
        <v>8.9438948414022104</v>
      </c>
      <c r="I23" s="44">
        <v>7.70405159462626</v>
      </c>
      <c r="J23" s="44">
        <v>6.6610747710903997</v>
      </c>
      <c r="K23" s="44">
        <v>5.5798679305310497</v>
      </c>
      <c r="L23" s="44">
        <v>3.6187135833360999</v>
      </c>
      <c r="M23" s="44">
        <v>4.2869519699974603</v>
      </c>
      <c r="N23" s="44">
        <v>2.10564573529606</v>
      </c>
      <c r="O23" s="44">
        <v>1.63941900963675</v>
      </c>
      <c r="P23" s="44">
        <v>2.5080188669210099</v>
      </c>
      <c r="Q23" s="44">
        <v>-7.8900057131613197</v>
      </c>
      <c r="R23" s="44">
        <v>3.4261562651380801</v>
      </c>
      <c r="S23" s="44">
        <v>0.754437130561044</v>
      </c>
      <c r="T23" s="44">
        <v>2.6537106126841499</v>
      </c>
      <c r="U23" s="44">
        <v>2.3844756214059499</v>
      </c>
      <c r="V23" s="44">
        <v>3.3023363405042701</v>
      </c>
      <c r="W23" s="44">
        <v>2.0962672668011901</v>
      </c>
      <c r="X23" s="44">
        <v>2.5375492566294202</v>
      </c>
      <c r="Y23" s="44">
        <v>2.04019262826449</v>
      </c>
      <c r="Z23" s="44">
        <v>2.5715714832141598</v>
      </c>
      <c r="AA23" s="44">
        <v>-2.2655506251575699</v>
      </c>
      <c r="AB23" s="44">
        <v>-3.8233679160767302</v>
      </c>
      <c r="AC23" s="44">
        <v>0.47440394981683198</v>
      </c>
      <c r="AD23" s="44">
        <v>11.337229357551401</v>
      </c>
      <c r="AE23" s="44">
        <v>2.3786192455671702</v>
      </c>
      <c r="AF23" s="44">
        <v>0.33951084875390303</v>
      </c>
      <c r="AG23" s="44">
        <v>0.18984615473289099</v>
      </c>
      <c r="AH23" s="44">
        <v>-1.1988053703324899</v>
      </c>
      <c r="AI23" s="44">
        <v>1.5217006764662799</v>
      </c>
      <c r="AJ23" s="44">
        <v>1.7266066394605</v>
      </c>
      <c r="AK23" s="44">
        <v>1.89328285549766</v>
      </c>
      <c r="AL23" s="44">
        <v>2.64055462323131</v>
      </c>
      <c r="AM23" s="44">
        <v>2.2758865780563</v>
      </c>
      <c r="AN23" s="44">
        <v>3.3484578280009001</v>
      </c>
      <c r="AO23" s="44">
        <v>5.5468357922562603</v>
      </c>
      <c r="AP23" s="44">
        <v>-1.54933113859931</v>
      </c>
      <c r="AQ23" s="44">
        <v>6.2867356468369699</v>
      </c>
      <c r="AR23" s="44">
        <v>6.5540228552958002</v>
      </c>
      <c r="AS23" s="44">
        <v>6.7648851420240401</v>
      </c>
      <c r="AT23" s="44">
        <v>10.898463093543199</v>
      </c>
      <c r="AU23" s="44">
        <v>8.1890475354982506</v>
      </c>
      <c r="AV23" s="44">
        <v>4.6963996812805497</v>
      </c>
      <c r="AW23" s="44">
        <v>4.3271421987860199</v>
      </c>
      <c r="AX23" s="44">
        <v>3.8209568273816399</v>
      </c>
      <c r="AY23" s="44">
        <v>4.3185194674299403</v>
      </c>
      <c r="AZ23" s="44">
        <v>5.4853041829245699</v>
      </c>
      <c r="BA23" s="44">
        <v>3.5427736869624802</v>
      </c>
      <c r="BB23" s="44">
        <v>4.0334680098497602</v>
      </c>
      <c r="BC23" s="44">
        <v>7.2979016861371404</v>
      </c>
      <c r="BD23" s="44">
        <v>-1.69482588654543</v>
      </c>
      <c r="BE23" s="44">
        <v>4.5317934204593202</v>
      </c>
      <c r="BF23" s="44">
        <v>-12.348108202496601</v>
      </c>
      <c r="BG23" s="44">
        <v>-97.7403413320244</v>
      </c>
      <c r="BH23" s="44">
        <v>-82.715589827764504</v>
      </c>
      <c r="BI23" s="44">
        <v>-27.555384022614099</v>
      </c>
      <c r="BJ23" s="44">
        <v>5.7063598948324703</v>
      </c>
      <c r="BK23" s="44">
        <v>2.1315836814243601</v>
      </c>
      <c r="BL23" s="44">
        <v>7.6337852302354703</v>
      </c>
      <c r="BM23" s="44">
        <v>5.0448148264784303</v>
      </c>
      <c r="BN23" s="44">
        <v>5.6359197396195997</v>
      </c>
      <c r="BO23" s="44">
        <v>5.3946294693401704</v>
      </c>
      <c r="BP23" s="44">
        <v>5.8741453277093099</v>
      </c>
      <c r="BQ23" s="44">
        <v>2.6539940193156002</v>
      </c>
      <c r="BR23" s="44">
        <v>12.0685862776115</v>
      </c>
      <c r="BS23" s="44">
        <v>3960.1004352663999</v>
      </c>
      <c r="BT23" s="44">
        <v>401.20041321794503</v>
      </c>
      <c r="BU23" s="44">
        <v>-96.295950994973296</v>
      </c>
      <c r="BV23" s="44">
        <v>-97.944920675457595</v>
      </c>
      <c r="BW23" s="44">
        <v>-97.964005151944505</v>
      </c>
      <c r="BX23" s="44">
        <v>-49.430390748504102</v>
      </c>
      <c r="BY23" s="44">
        <v>7.8579397352295599</v>
      </c>
      <c r="BZ23" s="44">
        <v>5.1507677210336498</v>
      </c>
      <c r="CA23" s="44">
        <v>6.3666705640750196</v>
      </c>
      <c r="CB23" s="44">
        <v>1.3403182579444499</v>
      </c>
      <c r="CC23" s="44">
        <v>9.2389271954763501</v>
      </c>
      <c r="CD23" s="44">
        <v>1.66112627412849</v>
      </c>
      <c r="CE23" s="44">
        <v>11.785405092622099</v>
      </c>
      <c r="CF23" s="44">
        <v>4.6032777731001602</v>
      </c>
      <c r="CG23" s="44">
        <v>2765.0274231523399</v>
      </c>
      <c r="CH23" s="44">
        <v>2699.18158063293</v>
      </c>
      <c r="CI23" s="44">
        <v>2813.5767155234798</v>
      </c>
      <c r="CJ23" s="44">
        <v>29.992980133479001</v>
      </c>
      <c r="CK23" s="44">
        <v>-28.121919560503098</v>
      </c>
      <c r="CL23" s="44">
        <v>1.62240656344585</v>
      </c>
      <c r="CM23" s="44">
        <v>-12.426673674639799</v>
      </c>
      <c r="CN23" s="44">
        <v>19.5224687326786</v>
      </c>
      <c r="CO23" s="44">
        <v>3.8626135515497699</v>
      </c>
      <c r="CP23" s="44">
        <v>24.3593418354404</v>
      </c>
      <c r="CQ23" s="44">
        <v>6.4060364159718102</v>
      </c>
      <c r="CR23" s="44">
        <v>36.216956493293097</v>
      </c>
      <c r="CS23" s="44">
        <v>19.8572248357187</v>
      </c>
      <c r="CT23" s="44">
        <v>17.215736100661498</v>
      </c>
      <c r="CU23" s="44">
        <v>12.1256526236848</v>
      </c>
      <c r="CV23" s="44">
        <v>12.4615761034595</v>
      </c>
      <c r="CW23" s="44">
        <v>9.9424329228268</v>
      </c>
      <c r="CX23" s="44">
        <v>3.7487282312864898</v>
      </c>
      <c r="CY23" s="44">
        <v>4.8530824028200499</v>
      </c>
      <c r="CZ23" s="44">
        <v>4.1763697446951804</v>
      </c>
      <c r="DA23" s="44">
        <v>10.646673489794299</v>
      </c>
      <c r="DB23" s="44">
        <v>8.4936225231088098</v>
      </c>
      <c r="DC23" s="44">
        <v>9.2049616222291508</v>
      </c>
      <c r="DD23" s="44">
        <v>7.2684397865722996</v>
      </c>
      <c r="DE23" s="44">
        <v>18.786372391377999</v>
      </c>
      <c r="DF23" s="44">
        <v>23.3972072612498</v>
      </c>
      <c r="DG23" s="44">
        <v>15.261738345372001</v>
      </c>
      <c r="DH23" s="44">
        <v>10.3938732587511</v>
      </c>
      <c r="DI23" s="44">
        <v>8.4424598082120408</v>
      </c>
      <c r="DJ23" s="44">
        <v>5.2575200872594801</v>
      </c>
      <c r="DK23" s="44">
        <v>7.5234063844362398</v>
      </c>
      <c r="DL23" s="44">
        <v>1.6102339465453399</v>
      </c>
      <c r="DM23" s="44">
        <v>1.42463708459732</v>
      </c>
      <c r="DN23" s="44">
        <v>-1.97333176228574</v>
      </c>
      <c r="DO23" s="44">
        <v>-1.1753996072241799</v>
      </c>
      <c r="DP23" s="44">
        <v>-1.2716641468404399</v>
      </c>
      <c r="DQ23" s="44">
        <v>1.5805349643375199</v>
      </c>
      <c r="DR23" s="44">
        <v>1.2412339581998399</v>
      </c>
      <c r="DS23" s="44">
        <v>1.3838371144202499</v>
      </c>
      <c r="DT23" s="44">
        <v>3.0482656734586899</v>
      </c>
      <c r="DU23" s="44">
        <v>1.16178047836341</v>
      </c>
      <c r="DV23" s="44">
        <v>4.3485132010584504</v>
      </c>
      <c r="DW23" s="44">
        <v>2.14597273379762</v>
      </c>
      <c r="DX23" s="44">
        <v>7.7574400379106798</v>
      </c>
      <c r="DY23" s="44">
        <v>4.4802451308958204</v>
      </c>
      <c r="DZ23" s="44">
        <v>2.0743318133334299</v>
      </c>
      <c r="EA23" s="44">
        <v>-1.4991589948086499</v>
      </c>
      <c r="EB23" s="44">
        <v>2.7822495923861901</v>
      </c>
      <c r="EC23" s="44">
        <v>2.2237687027488602</v>
      </c>
      <c r="ED23" s="44">
        <v>-1.21561554995203</v>
      </c>
      <c r="EE23" s="44">
        <v>4.6679525503066897</v>
      </c>
      <c r="EF23" s="44">
        <v>-0.22935658942860501</v>
      </c>
      <c r="EG23" s="44">
        <v>1.7167005180730801</v>
      </c>
      <c r="EH23" s="44">
        <v>2.7415272512081299</v>
      </c>
      <c r="EI23" s="44">
        <v>3.3285652307131799</v>
      </c>
      <c r="EJ23" s="44">
        <v>8.0766047722914998</v>
      </c>
      <c r="EK23" s="44">
        <v>5.7056101287345298</v>
      </c>
      <c r="EL23" s="44">
        <v>4.5275571757870399</v>
      </c>
      <c r="EM23" s="44">
        <v>4.9892922978719101</v>
      </c>
      <c r="EN23" s="44">
        <v>-3.30767070110993</v>
      </c>
      <c r="EO23" s="44">
        <v>-69.120206707059694</v>
      </c>
      <c r="EP23" s="44">
        <v>5.10907301715402</v>
      </c>
      <c r="EQ23" s="44">
        <v>5.3608729439206702</v>
      </c>
      <c r="ER23" s="44">
        <v>6.6589297559559704</v>
      </c>
      <c r="ES23" s="44">
        <v>94.410640601957098</v>
      </c>
      <c r="ET23" s="44">
        <v>-81.807025238648606</v>
      </c>
      <c r="EU23" s="44">
        <v>6.4466912374714802</v>
      </c>
      <c r="EV23" s="44">
        <v>4.1404907264706896</v>
      </c>
      <c r="EW23" s="44">
        <v>49.847322150320302</v>
      </c>
      <c r="EX23" s="44">
        <v>234.49692343660601</v>
      </c>
      <c r="EY23" s="44">
        <v>-12.980479471964699</v>
      </c>
      <c r="EZ23" s="44">
        <v>15.4600079757685</v>
      </c>
      <c r="FA23" s="44">
        <v>20.196953484674999</v>
      </c>
      <c r="FB23" s="44">
        <v>13.8565017615188</v>
      </c>
      <c r="FC23" s="44">
        <v>5.8045007645939801</v>
      </c>
      <c r="FD23" s="44">
        <v>7.7431244217373196</v>
      </c>
      <c r="FE23" s="44">
        <v>11.227415703698499</v>
      </c>
      <c r="FF23" s="44">
        <v>16.1826762683135</v>
      </c>
      <c r="FG23" s="44">
        <v>6.93797833966374</v>
      </c>
      <c r="FH23" s="44">
        <v>0.309017892549733</v>
      </c>
      <c r="FI23" s="44">
        <v>-0.36489838625362803</v>
      </c>
      <c r="FJ23" s="44">
        <v>1.8960463979456099</v>
      </c>
      <c r="FK23" s="44">
        <v>2.6728800088112101</v>
      </c>
      <c r="FL23" s="44">
        <v>3.2325902836137317</v>
      </c>
      <c r="FM23" s="44">
        <v>2.0550168928054688</v>
      </c>
      <c r="FN23" s="44">
        <v>1.841152806542695</v>
      </c>
      <c r="FO23" s="44">
        <v>5.8483306576191438</v>
      </c>
      <c r="FP23" s="44">
        <v>-15.958470642745425</v>
      </c>
      <c r="FQ23" s="44">
        <v>-12.375979248023498</v>
      </c>
      <c r="FR23" s="44">
        <v>22.145043248803731</v>
      </c>
      <c r="FS23" s="44">
        <v>13.897945285601779</v>
      </c>
      <c r="FT23" s="44">
        <v>9.9622963490011642</v>
      </c>
      <c r="FU23" s="44">
        <v>0.96917494453374786</v>
      </c>
      <c r="FV23" s="44">
        <v>3.2325902836137299</v>
      </c>
      <c r="FW23" s="44">
        <v>2.0550168928054702</v>
      </c>
      <c r="FX23" s="44">
        <v>1.8411528065426901</v>
      </c>
      <c r="FY23" s="44">
        <v>5.8483306576191403</v>
      </c>
      <c r="FZ23" s="44">
        <v>-15.9584706427454</v>
      </c>
      <c r="GA23" s="44">
        <v>-12.3759792480235</v>
      </c>
      <c r="GB23" s="44">
        <v>22.145043248803699</v>
      </c>
      <c r="GC23" s="44">
        <v>13.8979452856018</v>
      </c>
      <c r="GD23" s="44">
        <v>9.9622963490011607</v>
      </c>
      <c r="GE23" s="44">
        <v>0.96917494453374797</v>
      </c>
      <c r="GF23" s="44">
        <v>1.0639984630247199</v>
      </c>
      <c r="GG23" s="44">
        <v>2.2082180856390199</v>
      </c>
      <c r="GH23" s="44">
        <v>-3.6375771597525399</v>
      </c>
      <c r="GI23" s="44">
        <v>3.8437751369828099</v>
      </c>
      <c r="GJ23" s="44">
        <v>2.1188419304586601</v>
      </c>
      <c r="GK23" s="44">
        <v>-3.5569400492539098</v>
      </c>
      <c r="GL23" s="44">
        <v>8.3270408765739194</v>
      </c>
      <c r="GM23" s="44">
        <v>-6.3827332237856398</v>
      </c>
      <c r="GN23" s="44">
        <v>2.0218816588636801</v>
      </c>
      <c r="GO23" s="44">
        <v>-12.8578854287429</v>
      </c>
      <c r="GP23" s="44">
        <v>6.8738864069086496</v>
      </c>
      <c r="GQ23" s="44">
        <v>11.0630765434066</v>
      </c>
      <c r="GR23" s="44">
        <v>-8.6167098514707205E-2</v>
      </c>
      <c r="GS23" s="44">
        <v>1.2184614231929101</v>
      </c>
      <c r="GT23" s="44">
        <v>-4.6143881563729003</v>
      </c>
      <c r="GU23" s="44">
        <v>1.91486884991463</v>
      </c>
      <c r="GV23" s="44">
        <v>2.7774076259732499</v>
      </c>
      <c r="GW23" s="44">
        <v>-5.5741804037784801</v>
      </c>
      <c r="GX23" s="44">
        <v>7.8324065083708501</v>
      </c>
      <c r="GY23" s="44">
        <v>-5.5826898414690804</v>
      </c>
      <c r="GZ23" s="44">
        <v>-8.3268310069455396</v>
      </c>
      <c r="HA23" s="44">
        <v>-2.1520516996794998</v>
      </c>
      <c r="HB23" s="44">
        <v>4.1131050184176798</v>
      </c>
      <c r="HC23" s="44">
        <v>13.156673233828901</v>
      </c>
      <c r="HD23" s="44">
        <v>-0.348216076279385</v>
      </c>
      <c r="HE23" s="44">
        <v>2.1258690084156799</v>
      </c>
      <c r="HF23" s="44">
        <v>-5.7280283759091501</v>
      </c>
      <c r="HG23" s="44">
        <v>2.35536679683418</v>
      </c>
      <c r="HH23" s="44">
        <v>2.2788875686915202</v>
      </c>
      <c r="HI23" s="44">
        <v>-5.0824537360572899</v>
      </c>
      <c r="HJ23" s="44">
        <v>2.7471912778921999</v>
      </c>
      <c r="HK23" s="44">
        <v>-7.0876343034050997</v>
      </c>
      <c r="HL23" s="44">
        <v>-4.23030196429968</v>
      </c>
      <c r="HM23" s="44">
        <v>8.4268135347168904</v>
      </c>
      <c r="HN23" s="44">
        <v>-4.2642250156605304</v>
      </c>
      <c r="HO23" s="44">
        <v>10.902894815572401</v>
      </c>
      <c r="HP23" s="44">
        <v>-0.49685496861036399</v>
      </c>
      <c r="HQ23" s="44">
        <v>0.71038381515424498</v>
      </c>
      <c r="HR23" s="44">
        <v>-3.1322351791943799</v>
      </c>
      <c r="HS23" s="44">
        <v>2.5619553868733602</v>
      </c>
      <c r="HT23" s="44">
        <v>2.4464686816727301</v>
      </c>
      <c r="HU23" s="44">
        <v>-4.3863410915546401</v>
      </c>
      <c r="HV23" s="44">
        <v>2.3821443670676201</v>
      </c>
      <c r="HW23" s="44">
        <v>-6.1132586656593402</v>
      </c>
      <c r="HX23" s="44">
        <v>-2.19313568015964</v>
      </c>
      <c r="HY23" s="44">
        <v>1.1370187924328801</v>
      </c>
      <c r="HZ23" s="44">
        <v>3.35575294090276</v>
      </c>
      <c r="IA23" s="44">
        <v>11.181790624958801</v>
      </c>
      <c r="IB23" s="44">
        <v>-0.29994583148219101</v>
      </c>
      <c r="IC23" s="44">
        <v>4.6095517997737003</v>
      </c>
      <c r="ID23" s="44">
        <v>-5.49885976313608</v>
      </c>
      <c r="IE23" s="44">
        <v>-0.74903404843709598</v>
      </c>
      <c r="IF23" s="44">
        <v>2.0851465614182598</v>
      </c>
      <c r="IG23" s="44">
        <v>-4.8502494707728099</v>
      </c>
      <c r="IH23" s="44">
        <v>2.8728114886371401</v>
      </c>
      <c r="II23" s="44">
        <v>-5.0631515961211404</v>
      </c>
      <c r="IJ23" s="44">
        <v>-3.9942663507054199</v>
      </c>
      <c r="IK23" s="44">
        <v>1.6163121239523801</v>
      </c>
      <c r="IL23" s="44">
        <v>6.5989208078662598</v>
      </c>
      <c r="IM23" s="44">
        <v>1.8635510469105601</v>
      </c>
      <c r="IN23" s="44">
        <v>6.0150247465532196</v>
      </c>
      <c r="IO23" s="44">
        <v>-12.2829063263306</v>
      </c>
      <c r="IP23" s="44">
        <v>-97.563768262262499</v>
      </c>
      <c r="IQ23" s="44">
        <v>659.18298184135006</v>
      </c>
      <c r="IR23" s="44">
        <v>327.87223665385898</v>
      </c>
      <c r="IS23" s="44">
        <v>38.836180406914899</v>
      </c>
      <c r="IT23" s="44">
        <v>-0.60613982405463696</v>
      </c>
      <c r="IU23" s="44">
        <v>5.1443277453458301E-2</v>
      </c>
      <c r="IV23" s="44">
        <v>-6.3035412914438798</v>
      </c>
      <c r="IW23" s="44">
        <v>2.1881242733762001</v>
      </c>
      <c r="IX23" s="44">
        <v>6.3554308806083499</v>
      </c>
      <c r="IY23" s="44">
        <v>2.3270014937001502</v>
      </c>
      <c r="IZ23" s="44">
        <v>2.7905886050351398</v>
      </c>
      <c r="JA23" s="44">
        <v>-4.2382054950608996</v>
      </c>
      <c r="JB23" s="44">
        <v>-11.7384642089142</v>
      </c>
      <c r="JC23" s="44">
        <v>-6.2824109221944902</v>
      </c>
      <c r="JD23" s="44">
        <v>-96.837872254971401</v>
      </c>
      <c r="JE23" s="44">
        <v>-22.9709532823411</v>
      </c>
      <c r="JF23" s="44">
        <v>-1.5291600524336</v>
      </c>
      <c r="JG23" s="44">
        <v>2385.0565788126901</v>
      </c>
      <c r="JH23" s="44">
        <v>99.841508494411102</v>
      </c>
      <c r="JI23" s="44">
        <v>-0.37673864626754</v>
      </c>
      <c r="JJ23" s="44">
        <v>7.5852637537615397</v>
      </c>
      <c r="JK23" s="44">
        <v>-2.5084564294418099</v>
      </c>
      <c r="JL23" s="44">
        <v>10.802233681808399</v>
      </c>
      <c r="JM23" s="44">
        <v>-10.881110485613601</v>
      </c>
      <c r="JN23" s="44">
        <v>-2.9486304735701201</v>
      </c>
      <c r="JO23" s="44">
        <v>-12.303694794429299</v>
      </c>
      <c r="JP23" s="44">
        <v>-13.3910246611073</v>
      </c>
      <c r="JQ23" s="44">
        <v>-24.741282752350301</v>
      </c>
      <c r="JR23" s="44">
        <v>2.4950822820134602</v>
      </c>
      <c r="JS23" s="44">
        <v>10.874001964327499</v>
      </c>
      <c r="JT23" s="44">
        <v>10.4999978303617</v>
      </c>
      <c r="JU23" s="44">
        <v>40.848997449051602</v>
      </c>
      <c r="JV23" s="44">
        <v>-7.2881687305257001</v>
      </c>
      <c r="JW23" s="44">
        <v>33.059122646780203</v>
      </c>
      <c r="JX23" s="44">
        <v>-3.7150947469032598</v>
      </c>
      <c r="JY23" s="44">
        <v>6.7060231409809203</v>
      </c>
      <c r="JZ23" s="44">
        <v>-16.959583352295901</v>
      </c>
      <c r="KA23" s="44">
        <v>12.2654709560885</v>
      </c>
      <c r="KB23" s="44">
        <v>-23.792810401721201</v>
      </c>
      <c r="KC23" s="44">
        <v>-26.399881590234301</v>
      </c>
      <c r="KD23" s="44">
        <v>-1.95575804156746</v>
      </c>
      <c r="KE23" s="44">
        <v>11.2061755542677</v>
      </c>
      <c r="KF23" s="44">
        <v>8.0247940706509109</v>
      </c>
      <c r="KG23" s="44">
        <v>32.914143970674402</v>
      </c>
      <c r="KH23" s="44">
        <v>-6.30129689741071</v>
      </c>
      <c r="KI23" s="44">
        <v>32.200370662473802</v>
      </c>
      <c r="KJ23" s="44">
        <v>2.2650770001291201</v>
      </c>
      <c r="KK23" s="44">
        <v>4.6296524826615597</v>
      </c>
      <c r="KL23" s="44">
        <v>-16.4151283530523</v>
      </c>
      <c r="KM23" s="44">
        <v>10.274677381627701</v>
      </c>
      <c r="KN23" s="44">
        <v>-15.6100748688743</v>
      </c>
      <c r="KO23" s="44">
        <v>-23.543005118981199</v>
      </c>
      <c r="KP23" s="44">
        <v>-8.4197283415186508</v>
      </c>
      <c r="KQ23" s="44">
        <v>6.50958961717929</v>
      </c>
      <c r="KR23" s="44">
        <v>6.1152584241654298</v>
      </c>
      <c r="KS23" s="44">
        <v>29.010474343876201</v>
      </c>
      <c r="KT23" s="44">
        <v>-4.2842380948910899</v>
      </c>
      <c r="KU23" s="44">
        <v>24.9301063138412</v>
      </c>
      <c r="KV23" s="44">
        <v>2.07828403016038</v>
      </c>
      <c r="KW23" s="44">
        <v>1.12430792520712</v>
      </c>
      <c r="KX23" s="44">
        <v>-15.734751696752401</v>
      </c>
      <c r="KY23" s="44">
        <v>10.167259380368099</v>
      </c>
      <c r="KZ23" s="44">
        <v>-13.1721033648335</v>
      </c>
      <c r="LA23" s="44">
        <v>-23.798388055274</v>
      </c>
      <c r="LB23" s="44">
        <v>-8.2907331161995508</v>
      </c>
      <c r="LC23" s="44">
        <v>8.25816816594957</v>
      </c>
      <c r="LD23" s="44">
        <v>4.1726263703155704</v>
      </c>
      <c r="LE23" s="44">
        <v>33.074478538127899</v>
      </c>
      <c r="LF23" s="44">
        <v>-6.3045624146492498</v>
      </c>
      <c r="LG23" s="44">
        <v>1.34617702220696</v>
      </c>
      <c r="LH23" s="44">
        <v>2.2232991563121201</v>
      </c>
      <c r="LI23" s="44">
        <v>-6.3792062212806497</v>
      </c>
      <c r="LJ23" s="44">
        <v>11.1009269018464</v>
      </c>
      <c r="LK23" s="44">
        <v>-1.7360340535735499</v>
      </c>
      <c r="LL23" s="44">
        <v>-0.13064245721697901</v>
      </c>
      <c r="LM23" s="44">
        <v>-9.6567495573568198</v>
      </c>
      <c r="LN23" s="44">
        <v>15.9300071170885</v>
      </c>
      <c r="LO23" s="44">
        <v>-2.2699642539601999</v>
      </c>
      <c r="LP23" s="44">
        <v>-3.4908110365893199</v>
      </c>
      <c r="LQ23" s="44">
        <v>-4.27593284895487</v>
      </c>
      <c r="LR23" s="44">
        <v>10.505757673103</v>
      </c>
      <c r="LS23" s="44">
        <v>-0.36370982702096899</v>
      </c>
      <c r="LT23" s="44">
        <v>-2.5184515681919799</v>
      </c>
      <c r="LU23" s="44">
        <v>-3.7289907849833899</v>
      </c>
      <c r="LV23" s="44">
        <v>15.583595595583001</v>
      </c>
      <c r="LW23" s="44">
        <v>-2.5495400610642598</v>
      </c>
      <c r="LX23" s="44">
        <v>-3.60485015998034</v>
      </c>
      <c r="LY23" s="44">
        <v>-3.3037277501037701</v>
      </c>
      <c r="LZ23" s="44">
        <v>6.4493991936774799</v>
      </c>
      <c r="MA23" s="44">
        <v>-68.878089078666605</v>
      </c>
      <c r="MB23" s="44">
        <v>228.11116146138599</v>
      </c>
      <c r="MC23" s="44">
        <v>-3.0720815793953902</v>
      </c>
      <c r="MD23" s="44">
        <v>7.7608667612816804</v>
      </c>
      <c r="ME23" s="44">
        <v>-43.2730981567382</v>
      </c>
      <c r="MF23" s="44">
        <v>-69.295311918618395</v>
      </c>
      <c r="MG23" s="44">
        <v>467.12309777549001</v>
      </c>
      <c r="MH23" s="44">
        <v>5.42619423081912</v>
      </c>
      <c r="MI23" s="44">
        <v>-18.375895141271901</v>
      </c>
      <c r="MJ23" s="44">
        <v>-31.4594111465018</v>
      </c>
      <c r="MK23" s="44">
        <v>47.537321245796697</v>
      </c>
      <c r="ML23" s="44">
        <v>39.882513175002401</v>
      </c>
      <c r="MM23" s="44">
        <v>-15.0271257820127</v>
      </c>
      <c r="MN23" s="44">
        <v>-35.074962806533797</v>
      </c>
      <c r="MO23" s="44">
        <v>37.103392226590799</v>
      </c>
      <c r="MP23" s="44">
        <v>42.445537879074998</v>
      </c>
      <c r="MQ23" s="44">
        <v>-12.2791987432347</v>
      </c>
      <c r="MR23" s="44">
        <v>-32.182506172299</v>
      </c>
      <c r="MS23" s="44">
        <v>26.194025298246899</v>
      </c>
      <c r="MT23" s="44">
        <v>33.615505264571802</v>
      </c>
      <c r="MU23" s="44">
        <v>-12.8685423256824</v>
      </c>
      <c r="MV23" s="44">
        <v>-30.643574546157701</v>
      </c>
      <c r="MW23" s="44">
        <v>27.156101490675901</v>
      </c>
      <c r="MX23" s="50"/>
      <c r="MY23" s="51" t="s">
        <v>227</v>
      </c>
    </row>
    <row r="24" spans="1:363" s="7" customFormat="1" ht="18" customHeight="1">
      <c r="A24" s="383"/>
      <c r="B24" s="22"/>
      <c r="C24" s="23">
        <v>2.4</v>
      </c>
      <c r="D24" s="24">
        <v>0.148077459672668</v>
      </c>
      <c r="E24" s="25">
        <v>15</v>
      </c>
      <c r="F24" s="26"/>
      <c r="G24" s="26" t="s">
        <v>688</v>
      </c>
      <c r="H24" s="44">
        <v>14.356688205774001</v>
      </c>
      <c r="I24" s="44">
        <v>17.867682578051699</v>
      </c>
      <c r="J24" s="44">
        <v>19.102559376413002</v>
      </c>
      <c r="K24" s="44">
        <v>12.0220595512816</v>
      </c>
      <c r="L24" s="44">
        <v>7.7583190910044397</v>
      </c>
      <c r="M24" s="44">
        <v>4.4661041575442697</v>
      </c>
      <c r="N24" s="44">
        <v>6.8605364232662698</v>
      </c>
      <c r="O24" s="44">
        <v>9.9459927968030097</v>
      </c>
      <c r="P24" s="44">
        <v>3.71475638706747</v>
      </c>
      <c r="Q24" s="44">
        <v>4.6166078266574297</v>
      </c>
      <c r="R24" s="44">
        <v>4.2437536347635101</v>
      </c>
      <c r="S24" s="44">
        <v>4.6175534838283697E-2</v>
      </c>
      <c r="T24" s="44">
        <v>11.962387519451401</v>
      </c>
      <c r="U24" s="44">
        <v>8.4806382958255409</v>
      </c>
      <c r="V24" s="44">
        <v>5.8788140679625096</v>
      </c>
      <c r="W24" s="44">
        <v>9.2845218768772195</v>
      </c>
      <c r="X24" s="44">
        <v>9.1339444772841905</v>
      </c>
      <c r="Y24" s="44">
        <v>2.44828119243377</v>
      </c>
      <c r="Z24" s="44">
        <v>5.3083898042276996</v>
      </c>
      <c r="AA24" s="44">
        <v>4.4912892857159799</v>
      </c>
      <c r="AB24" s="44">
        <v>6.5907451415371003</v>
      </c>
      <c r="AC24" s="44">
        <v>5.7682388021303597</v>
      </c>
      <c r="AD24" s="44">
        <v>3.7720881848327998</v>
      </c>
      <c r="AE24" s="44">
        <v>4.0353169015527497</v>
      </c>
      <c r="AF24" s="44">
        <v>3.9450310187038902</v>
      </c>
      <c r="AG24" s="44">
        <v>3.5959065267402601</v>
      </c>
      <c r="AH24" s="44">
        <v>5.7607635246722602</v>
      </c>
      <c r="AI24" s="44">
        <v>6.12222729037512</v>
      </c>
      <c r="AJ24" s="44">
        <v>3.8201093190402302</v>
      </c>
      <c r="AK24" s="44">
        <v>5.8678191836142997</v>
      </c>
      <c r="AL24" s="44">
        <v>3.7353429584492801</v>
      </c>
      <c r="AM24" s="44">
        <v>2.25932403068414</v>
      </c>
      <c r="AN24" s="44">
        <v>4.6216103519092</v>
      </c>
      <c r="AO24" s="44">
        <v>3.3970525454917002</v>
      </c>
      <c r="AP24" s="44">
        <v>0.77513159691362399</v>
      </c>
      <c r="AQ24" s="44">
        <v>1.4720388369908299</v>
      </c>
      <c r="AR24" s="44">
        <v>1.9667552722188599</v>
      </c>
      <c r="AS24" s="44">
        <v>1.5992635670956501</v>
      </c>
      <c r="AT24" s="44">
        <v>6.3419795450015402</v>
      </c>
      <c r="AU24" s="44">
        <v>4.7203150576440702</v>
      </c>
      <c r="AV24" s="44">
        <v>6.08252552487673</v>
      </c>
      <c r="AW24" s="44">
        <v>6.8774329889079304</v>
      </c>
      <c r="AX24" s="44">
        <v>5.1849225736700104</v>
      </c>
      <c r="AY24" s="44">
        <v>6.6743663471495598</v>
      </c>
      <c r="AZ24" s="44">
        <v>6.4440379148785398</v>
      </c>
      <c r="BA24" s="44">
        <v>4.2281233752495702</v>
      </c>
      <c r="BB24" s="44">
        <v>7.1435150568777601</v>
      </c>
      <c r="BC24" s="44">
        <v>3.9534671328360198</v>
      </c>
      <c r="BD24" s="44">
        <v>1.50406287919269</v>
      </c>
      <c r="BE24" s="44">
        <v>6.0323876623531403</v>
      </c>
      <c r="BF24" s="44">
        <v>1.0627483613879301</v>
      </c>
      <c r="BG24" s="44">
        <v>-79.983188750298595</v>
      </c>
      <c r="BH24" s="44">
        <v>-38.693787400039199</v>
      </c>
      <c r="BI24" s="44">
        <v>-16.5119189533617</v>
      </c>
      <c r="BJ24" s="44">
        <v>-25.458776916731502</v>
      </c>
      <c r="BK24" s="44">
        <v>-26.396357037223201</v>
      </c>
      <c r="BL24" s="44">
        <v>-16.7567454444026</v>
      </c>
      <c r="BM24" s="44">
        <v>-9.3457906812150799</v>
      </c>
      <c r="BN24" s="44">
        <v>-8.8070315316998897</v>
      </c>
      <c r="BO24" s="44">
        <v>3.2007016262870698</v>
      </c>
      <c r="BP24" s="44">
        <v>3.8361121090100498</v>
      </c>
      <c r="BQ24" s="44">
        <v>2.98397968444357</v>
      </c>
      <c r="BR24" s="44">
        <v>8.6072926582907208</v>
      </c>
      <c r="BS24" s="44">
        <v>457.30261764055001</v>
      </c>
      <c r="BT24" s="44">
        <v>72.566200783085705</v>
      </c>
      <c r="BU24" s="44">
        <v>-24.897952603443098</v>
      </c>
      <c r="BV24" s="44">
        <v>-25.859508546682999</v>
      </c>
      <c r="BW24" s="44">
        <v>-13.7046548113552</v>
      </c>
      <c r="BX24" s="44">
        <v>-11.9938824676757</v>
      </c>
      <c r="BY24" s="44">
        <v>3.2634030460968</v>
      </c>
      <c r="BZ24" s="44">
        <v>4.3656953502008404</v>
      </c>
      <c r="CA24" s="44">
        <v>2.413815303647</v>
      </c>
      <c r="CB24" s="44">
        <v>1.82774166387125</v>
      </c>
      <c r="CC24" s="44">
        <v>4.11687679949328</v>
      </c>
      <c r="CD24" s="44">
        <v>1.5095963605601701</v>
      </c>
      <c r="CE24" s="44">
        <v>0.36166097753786602</v>
      </c>
      <c r="CF24" s="44">
        <v>8.2637330193035705</v>
      </c>
      <c r="CG24" s="44">
        <v>86.146941099058296</v>
      </c>
      <c r="CH24" s="44">
        <v>104.69313915131301</v>
      </c>
      <c r="CI24" s="44">
        <v>90.7081440878449</v>
      </c>
      <c r="CJ24" s="44">
        <v>66.351672029815404</v>
      </c>
      <c r="CK24" s="44">
        <v>21.331871729001701</v>
      </c>
      <c r="CL24" s="44">
        <v>22.3679989197915</v>
      </c>
      <c r="CM24" s="44">
        <v>12.446892451335099</v>
      </c>
      <c r="CN24" s="44">
        <v>7.2776308599902002</v>
      </c>
      <c r="CO24" s="44">
        <v>6.3643517220112598</v>
      </c>
      <c r="CP24" s="44">
        <v>8.9145004617505794</v>
      </c>
      <c r="CQ24" s="44">
        <v>9.1315668465773001</v>
      </c>
      <c r="CR24" s="44">
        <v>14.4159934768659</v>
      </c>
      <c r="CS24" s="44">
        <v>4.5108995710789399</v>
      </c>
      <c r="CT24" s="44">
        <v>7.9395496727369599</v>
      </c>
      <c r="CU24" s="44">
        <v>3.1598047864674501</v>
      </c>
      <c r="CV24" s="44">
        <v>4.5064622609577203</v>
      </c>
      <c r="CW24" s="44">
        <v>8.3992580327869195</v>
      </c>
      <c r="CX24" s="44">
        <v>8.2193883945580897</v>
      </c>
      <c r="CY24" s="44">
        <v>8.9523639465741205</v>
      </c>
      <c r="CZ24" s="44">
        <v>8.9263330206123008</v>
      </c>
      <c r="DA24" s="44">
        <v>6.7092751802772899</v>
      </c>
      <c r="DB24" s="44">
        <v>3.8736694813688901</v>
      </c>
      <c r="DC24" s="44">
        <v>2.4188101359296601</v>
      </c>
      <c r="DD24" s="44">
        <v>1.3093270342057199</v>
      </c>
      <c r="DE24" s="44">
        <v>4.1025329183256103</v>
      </c>
      <c r="DF24" s="44">
        <v>5.6124452335598498</v>
      </c>
      <c r="DG24" s="44">
        <v>8.4516909361916497</v>
      </c>
      <c r="DH24" s="44">
        <v>9.3219879558895808</v>
      </c>
      <c r="DI24" s="44">
        <v>6.5518292487213303</v>
      </c>
      <c r="DJ24" s="44">
        <v>7.2362770766889497</v>
      </c>
      <c r="DK24" s="44">
        <v>9.8927929603054707</v>
      </c>
      <c r="DL24" s="44">
        <v>5.5998650697525703</v>
      </c>
      <c r="DM24" s="44">
        <v>7.5294306055405302</v>
      </c>
      <c r="DN24" s="44">
        <v>6.9081711039518598</v>
      </c>
      <c r="DO24" s="44">
        <v>8.7893738226023395</v>
      </c>
      <c r="DP24" s="44">
        <v>8.5803398194905292</v>
      </c>
      <c r="DQ24" s="44">
        <v>6.8157204975759704</v>
      </c>
      <c r="DR24" s="44">
        <v>8.0634118720279009</v>
      </c>
      <c r="DS24" s="44">
        <v>6.39396245773783</v>
      </c>
      <c r="DT24" s="44">
        <v>7.4269825598816803</v>
      </c>
      <c r="DU24" s="44">
        <v>6.8344819802727796</v>
      </c>
      <c r="DV24" s="44">
        <v>7.8927817481343299</v>
      </c>
      <c r="DW24" s="44">
        <v>10.4202541704803</v>
      </c>
      <c r="DX24" s="44">
        <v>17.073258755236498</v>
      </c>
      <c r="DY24" s="44">
        <v>8.0044567792013197</v>
      </c>
      <c r="DZ24" s="44">
        <v>6.8351455981075402</v>
      </c>
      <c r="EA24" s="44">
        <v>2.8273544300481199</v>
      </c>
      <c r="EB24" s="44">
        <v>8.7604964046956706</v>
      </c>
      <c r="EC24" s="44">
        <v>7.0056324353916901</v>
      </c>
      <c r="ED24" s="44">
        <v>5.4436391691176302</v>
      </c>
      <c r="EE24" s="44">
        <v>4.4628897841430604</v>
      </c>
      <c r="EF24" s="44">
        <v>4.4406867435136004</v>
      </c>
      <c r="EG24" s="44">
        <v>5.2337157342131801</v>
      </c>
      <c r="EH24" s="44">
        <v>3.52754972890938</v>
      </c>
      <c r="EI24" s="44">
        <v>1.8155116414380199</v>
      </c>
      <c r="EJ24" s="44">
        <v>3.33157732699551</v>
      </c>
      <c r="EK24" s="44">
        <v>5.86951787068715</v>
      </c>
      <c r="EL24" s="44">
        <v>6.0925429452522604</v>
      </c>
      <c r="EM24" s="44">
        <v>5.1259138305685399</v>
      </c>
      <c r="EN24" s="44">
        <v>2.7583666512544598</v>
      </c>
      <c r="EO24" s="44">
        <v>-45.531769226958502</v>
      </c>
      <c r="EP24" s="44">
        <v>-22.904551412275399</v>
      </c>
      <c r="EQ24" s="44">
        <v>-4.8025403110939404</v>
      </c>
      <c r="ER24" s="44">
        <v>5.1974048685424101</v>
      </c>
      <c r="ES24" s="44">
        <v>72.721305791822303</v>
      </c>
      <c r="ET24" s="44">
        <v>-17.0558890728582</v>
      </c>
      <c r="EU24" s="44">
        <v>3.3106467444604801</v>
      </c>
      <c r="EV24" s="44">
        <v>2.43421737363178</v>
      </c>
      <c r="EW24" s="44">
        <v>21.559492112720601</v>
      </c>
      <c r="EX24" s="44">
        <v>85.587373826553701</v>
      </c>
      <c r="EY24" s="44">
        <v>18.365308259372799</v>
      </c>
      <c r="EZ24" s="44">
        <v>7.5598352320257201</v>
      </c>
      <c r="FA24" s="44">
        <v>9.4767571669983806</v>
      </c>
      <c r="FB24" s="44">
        <v>5.1505752512626097</v>
      </c>
      <c r="FC24" s="44">
        <v>8.5327630166145703</v>
      </c>
      <c r="FD24" s="44">
        <v>6.4329617814093503</v>
      </c>
      <c r="FE24" s="44">
        <v>2.5349186249268501</v>
      </c>
      <c r="FF24" s="44">
        <v>7.8082302543034698</v>
      </c>
      <c r="FG24" s="44">
        <v>7.9779343008640602</v>
      </c>
      <c r="FH24" s="44">
        <v>6.6638397568472998</v>
      </c>
      <c r="FI24" s="44">
        <v>8.0958450772406092</v>
      </c>
      <c r="FJ24" s="44">
        <v>7.2854012350294104</v>
      </c>
      <c r="FK24" s="44">
        <v>8.4974239837541301</v>
      </c>
      <c r="FL24" s="44">
        <v>8.4798714517128673</v>
      </c>
      <c r="FM24" s="44">
        <v>6.4387908288465354</v>
      </c>
      <c r="FN24" s="44">
        <v>3.7812106720675587</v>
      </c>
      <c r="FO24" s="44">
        <v>5.0798690449885413</v>
      </c>
      <c r="FP24" s="44">
        <v>-17.889137730198485</v>
      </c>
      <c r="FQ24" s="44">
        <v>11.479725225766458</v>
      </c>
      <c r="FR24" s="44">
        <v>25.581360175125468</v>
      </c>
      <c r="FS24" s="44">
        <v>7.7081849434345457</v>
      </c>
      <c r="FT24" s="44">
        <v>6.1076540978855576</v>
      </c>
      <c r="FU24" s="44">
        <v>7.6447751969895137</v>
      </c>
      <c r="FV24" s="44">
        <v>8.4798714517128708</v>
      </c>
      <c r="FW24" s="44">
        <v>6.4387908288465399</v>
      </c>
      <c r="FX24" s="44">
        <v>3.78121067206756</v>
      </c>
      <c r="FY24" s="44">
        <v>5.0798690449885404</v>
      </c>
      <c r="FZ24" s="44">
        <v>-17.889137730198499</v>
      </c>
      <c r="GA24" s="44">
        <v>11.479725225766501</v>
      </c>
      <c r="GB24" s="44">
        <v>25.5813601751255</v>
      </c>
      <c r="GC24" s="44">
        <v>7.7081849434345502</v>
      </c>
      <c r="GD24" s="44">
        <v>6.1076540978855602</v>
      </c>
      <c r="GE24" s="44">
        <v>7.6447751969895101</v>
      </c>
      <c r="GF24" s="44">
        <v>-7.9690874528486804</v>
      </c>
      <c r="GG24" s="44">
        <v>6.3114260678009204</v>
      </c>
      <c r="GH24" s="44">
        <v>3.0480109662968702</v>
      </c>
      <c r="GI24" s="44">
        <v>8.6965239241690906</v>
      </c>
      <c r="GJ24" s="44">
        <v>-2.4962295340569201</v>
      </c>
      <c r="GK24" s="44">
        <v>-5.0896231529895504</v>
      </c>
      <c r="GL24" s="44">
        <v>-2.9941459456227801</v>
      </c>
      <c r="GM24" s="44">
        <v>0.533026980950567</v>
      </c>
      <c r="GN24" s="44">
        <v>-2.6715474620727799</v>
      </c>
      <c r="GO24" s="44">
        <v>16.251666801588499</v>
      </c>
      <c r="GP24" s="44">
        <v>6.2685988497343601</v>
      </c>
      <c r="GQ24" s="44">
        <v>-3.8372540393845598</v>
      </c>
      <c r="GR24" s="44">
        <v>-5.1435420378992101</v>
      </c>
      <c r="GS24" s="44">
        <v>7.4252302130965804</v>
      </c>
      <c r="GT24" s="44">
        <v>-3.0780658153200702</v>
      </c>
      <c r="GU24" s="44">
        <v>4.5593587193568403</v>
      </c>
      <c r="GV24" s="44">
        <v>-5.4751491377077199</v>
      </c>
      <c r="GW24" s="44">
        <v>-2.9142144832875099</v>
      </c>
      <c r="GX24" s="44">
        <v>-0.19323046568432301</v>
      </c>
      <c r="GY24" s="44">
        <v>-5.1647255443496798</v>
      </c>
      <c r="GZ24" s="44">
        <v>-1.8252281137747399</v>
      </c>
      <c r="HA24" s="44">
        <v>15.837345192600299</v>
      </c>
      <c r="HB24" s="44">
        <v>1.9894864071387801</v>
      </c>
      <c r="HC24" s="44">
        <v>7.6164138271113702</v>
      </c>
      <c r="HD24" s="44">
        <v>-8.0933397885774099</v>
      </c>
      <c r="HE24" s="44">
        <v>4.84871913201314</v>
      </c>
      <c r="HF24" s="44">
        <v>3.95341598364638E-2</v>
      </c>
      <c r="HG24" s="44">
        <v>4.4152918737626097</v>
      </c>
      <c r="HH24" s="44">
        <v>-11.2658435723575</v>
      </c>
      <c r="HI24" s="44">
        <v>-0.203813801039331</v>
      </c>
      <c r="HJ24" s="44">
        <v>-0.96764324788596001</v>
      </c>
      <c r="HK24" s="44">
        <v>-3.2592798975847899</v>
      </c>
      <c r="HL24" s="44">
        <v>-2.5827926859991699</v>
      </c>
      <c r="HM24" s="44">
        <v>13.651161601655801</v>
      </c>
      <c r="HN24" s="44">
        <v>2.2481933686683999</v>
      </c>
      <c r="HO24" s="44">
        <v>7.5230201294634602</v>
      </c>
      <c r="HP24" s="44">
        <v>-8.4020305046214805</v>
      </c>
      <c r="HQ24" s="44">
        <v>7.0397563162724897</v>
      </c>
      <c r="HR24" s="44">
        <v>0.38144419841270899</v>
      </c>
      <c r="HS24" s="44">
        <v>2.1502025890546701</v>
      </c>
      <c r="HT24" s="44">
        <v>-9.5156835250089706</v>
      </c>
      <c r="HU24" s="44">
        <v>-2.2139902273840302</v>
      </c>
      <c r="HV24" s="44">
        <v>-2.3767448024627802</v>
      </c>
      <c r="HW24" s="44">
        <v>-1.02447850446366</v>
      </c>
      <c r="HX24" s="44">
        <v>-3.72302558142577</v>
      </c>
      <c r="HY24" s="44">
        <v>10.7692190888118</v>
      </c>
      <c r="HZ24" s="44">
        <v>2.9552875209088398</v>
      </c>
      <c r="IA24" s="44">
        <v>8.0472374984359192</v>
      </c>
      <c r="IB24" s="44">
        <v>-8.7321527479527692</v>
      </c>
      <c r="IC24" s="44">
        <v>12.0364378347077</v>
      </c>
      <c r="ID24" s="44">
        <v>-1.1493249667158401</v>
      </c>
      <c r="IE24" s="44">
        <v>3.4789808220093001</v>
      </c>
      <c r="IF24" s="44">
        <v>-8.8376580143242496</v>
      </c>
      <c r="IG24" s="44">
        <v>-3.7625289167618501</v>
      </c>
      <c r="IH24" s="44">
        <v>-0.99437605565937304</v>
      </c>
      <c r="II24" s="44">
        <v>-1.23818379730866</v>
      </c>
      <c r="IJ24" s="44">
        <v>-5.7272857694525801</v>
      </c>
      <c r="IK24" s="44">
        <v>13.8675734432246</v>
      </c>
      <c r="IL24" s="44">
        <v>-0.110061800987566</v>
      </c>
      <c r="IM24" s="44">
        <v>5.5013737536038398</v>
      </c>
      <c r="IN24" s="44">
        <v>-4.6604885909324203</v>
      </c>
      <c r="IO24" s="44">
        <v>6.7853942915168801</v>
      </c>
      <c r="IP24" s="44">
        <v>-80.421319070293606</v>
      </c>
      <c r="IQ24" s="44">
        <v>216.928821417347</v>
      </c>
      <c r="IR24" s="44">
        <v>24.146781758726899</v>
      </c>
      <c r="IS24" s="44">
        <v>-14.0756535417565</v>
      </c>
      <c r="IT24" s="44">
        <v>-2.2396696125332198</v>
      </c>
      <c r="IU24" s="44">
        <v>11.696305720784</v>
      </c>
      <c r="IV24" s="44">
        <v>2.6655963240613501</v>
      </c>
      <c r="IW24" s="44">
        <v>14.544289918792799</v>
      </c>
      <c r="IX24" s="44">
        <v>13.042835217366401</v>
      </c>
      <c r="IY24" s="44">
        <v>6.1509495584996996</v>
      </c>
      <c r="IZ24" s="44">
        <v>-5.4428935497072599</v>
      </c>
      <c r="JA24" s="44">
        <v>12.6162788133313</v>
      </c>
      <c r="JB24" s="44">
        <v>0.46517010974920903</v>
      </c>
      <c r="JC24" s="44">
        <v>-1.86444330335539</v>
      </c>
      <c r="JD24" s="44">
        <v>-45.970430794303098</v>
      </c>
      <c r="JE24" s="44">
        <v>-15.175770900337501</v>
      </c>
      <c r="JF24" s="44">
        <v>13.787503848074101</v>
      </c>
      <c r="JG24" s="44">
        <v>13.9106424303778</v>
      </c>
      <c r="JH24" s="44">
        <v>20.464339860072801</v>
      </c>
      <c r="JI24" s="44">
        <v>15.767000826355901</v>
      </c>
      <c r="JJ24" s="44">
        <v>10.9286725729623</v>
      </c>
      <c r="JK24" s="44">
        <v>5.5434897818187103</v>
      </c>
      <c r="JL24" s="44">
        <v>-3.3172056854647001</v>
      </c>
      <c r="JM24" s="44">
        <v>9.7961575238606997</v>
      </c>
      <c r="JN24" s="44">
        <v>-0.67095423381229602</v>
      </c>
      <c r="JO24" s="44">
        <v>5.86235427375152</v>
      </c>
      <c r="JP24" s="44">
        <v>-7.1024178083061402</v>
      </c>
      <c r="JQ24" s="44">
        <v>-6.7245605649765601</v>
      </c>
      <c r="JR24" s="44">
        <v>6.0133415766978402</v>
      </c>
      <c r="JS24" s="44">
        <v>-0.63756363988680698</v>
      </c>
      <c r="JT24" s="44">
        <v>-12.136958688329001</v>
      </c>
      <c r="JU24" s="44">
        <v>16.7556061750007</v>
      </c>
      <c r="JV24" s="44">
        <v>1.93502079540676</v>
      </c>
      <c r="JW24" s="44">
        <v>0.69158239645655295</v>
      </c>
      <c r="JX24" s="44">
        <v>-4.1402885438493504</v>
      </c>
      <c r="JY24" s="44">
        <v>12.428585853508901</v>
      </c>
      <c r="JZ24" s="44">
        <v>-0.47299164130765797</v>
      </c>
      <c r="KA24" s="44">
        <v>10.988477358337301</v>
      </c>
      <c r="KB24" s="44">
        <v>-15.144643787975101</v>
      </c>
      <c r="KC24" s="44">
        <v>-3.6645080133899599</v>
      </c>
      <c r="KD24" s="44">
        <v>1.3188924260956401</v>
      </c>
      <c r="KE24" s="44">
        <v>0.65952264177961695</v>
      </c>
      <c r="KF24" s="44">
        <v>-8.8641192072254302</v>
      </c>
      <c r="KG24" s="44">
        <v>16.561870636353898</v>
      </c>
      <c r="KH24" s="44">
        <v>2.6254319984794701</v>
      </c>
      <c r="KI24" s="44">
        <v>0.66752513848251704</v>
      </c>
      <c r="KJ24" s="44">
        <v>-6.0913918166997698</v>
      </c>
      <c r="KK24" s="44">
        <v>9.4409998331950806</v>
      </c>
      <c r="KL24" s="44">
        <v>-1.8669714531041799</v>
      </c>
      <c r="KM24" s="44">
        <v>9.7861607140439695</v>
      </c>
      <c r="KN24" s="44">
        <v>-12.805091377460201</v>
      </c>
      <c r="KO24" s="44">
        <v>-2.2672495445796699</v>
      </c>
      <c r="KP24" s="44">
        <v>4.0427118517327303</v>
      </c>
      <c r="KQ24" s="44">
        <v>1.4672895083276201</v>
      </c>
      <c r="KR24" s="44">
        <v>-11.173452017889399</v>
      </c>
      <c r="KS24" s="44">
        <v>17.310619106872199</v>
      </c>
      <c r="KT24" s="44">
        <v>5.1677254983927599</v>
      </c>
      <c r="KU24" s="44">
        <v>-3.2650205244166601</v>
      </c>
      <c r="KV24" s="44">
        <v>-4.3754538868111297</v>
      </c>
      <c r="KW24" s="44">
        <v>8.8086960943316495</v>
      </c>
      <c r="KX24" s="44">
        <v>-0.140179962935264</v>
      </c>
      <c r="KY24" s="44">
        <v>9.5752114287051899</v>
      </c>
      <c r="KZ24" s="44">
        <v>-14.222160257367101</v>
      </c>
      <c r="LA24" s="44">
        <v>-1.1256543825879699</v>
      </c>
      <c r="LB24" s="44">
        <v>2.43537740473489</v>
      </c>
      <c r="LC24" s="44">
        <v>2.4524746386754801</v>
      </c>
      <c r="LD24" s="44">
        <v>-11.6633641415472</v>
      </c>
      <c r="LE24" s="44">
        <v>18.472695233112201</v>
      </c>
      <c r="LF24" s="44">
        <v>7.63136135624418</v>
      </c>
      <c r="LG24" s="44">
        <v>9.4506529172511993</v>
      </c>
      <c r="LH24" s="44">
        <v>-5.8522983692277499</v>
      </c>
      <c r="LI24" s="44">
        <v>9.5040690334126303</v>
      </c>
      <c r="LJ24" s="44">
        <v>3.75269129024896</v>
      </c>
      <c r="LK24" s="44">
        <v>0.97231800108134803</v>
      </c>
      <c r="LL24" s="44">
        <v>-6.8715892714189701</v>
      </c>
      <c r="LM24" s="44">
        <v>5.3961564332873904</v>
      </c>
      <c r="LN24" s="44">
        <v>9.7392252343425696</v>
      </c>
      <c r="LO24" s="44">
        <v>-0.65688275300375698</v>
      </c>
      <c r="LP24" s="44">
        <v>-8.2310125760256501</v>
      </c>
      <c r="LQ24" s="44">
        <v>4.4158486933881402</v>
      </c>
      <c r="LR24" s="44">
        <v>9.7159007362212009</v>
      </c>
      <c r="LS24" s="44">
        <v>9.7439862633663707E-2</v>
      </c>
      <c r="LT24" s="44">
        <v>-9.7188734349863903</v>
      </c>
      <c r="LU24" s="44">
        <v>2.6891207802207999</v>
      </c>
      <c r="LV24" s="44">
        <v>11.349605754097</v>
      </c>
      <c r="LW24" s="44">
        <v>2.5559463281179702</v>
      </c>
      <c r="LX24" s="44">
        <v>-9.5286869168180708</v>
      </c>
      <c r="LY24" s="44">
        <v>1.7535008850632501</v>
      </c>
      <c r="LZ24" s="44">
        <v>8.8418944257015504</v>
      </c>
      <c r="MA24" s="44">
        <v>-45.6390644013862</v>
      </c>
      <c r="MB24" s="44">
        <v>28.0549481317199</v>
      </c>
      <c r="MC24" s="44">
        <v>25.645222592987501</v>
      </c>
      <c r="MD24" s="44">
        <v>20.275108936483502</v>
      </c>
      <c r="ME24" s="44">
        <v>-10.7459752225746</v>
      </c>
      <c r="MF24" s="44">
        <v>-38.505537727878497</v>
      </c>
      <c r="MG24" s="44">
        <v>56.496815281259899</v>
      </c>
      <c r="MH24" s="44">
        <v>19.2547626181385</v>
      </c>
      <c r="MI24" s="44">
        <v>5.9184538051920397</v>
      </c>
      <c r="MJ24" s="44">
        <v>-6.1151411575795001</v>
      </c>
      <c r="MK24" s="44">
        <v>-0.18828651733370799</v>
      </c>
      <c r="ML24" s="44">
        <v>8.3680920234970806</v>
      </c>
      <c r="MM24" s="44">
        <v>7.8061231845618799</v>
      </c>
      <c r="MN24" s="44">
        <v>-9.8251796077129505</v>
      </c>
      <c r="MO24" s="44">
        <v>3.0221757685189301</v>
      </c>
      <c r="MP24" s="44">
        <v>6.2714767051075899</v>
      </c>
      <c r="MQ24" s="44">
        <v>3.8577888182820299</v>
      </c>
      <c r="MR24" s="44">
        <v>-5.1875406898819696</v>
      </c>
      <c r="MS24" s="44">
        <v>3.1843459485891801</v>
      </c>
      <c r="MT24" s="44">
        <v>4.9781497987632504</v>
      </c>
      <c r="MU24" s="44">
        <v>5.2521217664592399</v>
      </c>
      <c r="MV24" s="44">
        <v>-5.8983929317778303</v>
      </c>
      <c r="MW24" s="44">
        <v>4.3500383276296297</v>
      </c>
      <c r="MX24" s="50"/>
      <c r="MY24" s="51" t="s">
        <v>689</v>
      </c>
    </row>
    <row r="25" spans="1:363" s="7" customFormat="1" ht="18" customHeight="1">
      <c r="A25" s="383"/>
      <c r="B25" s="22"/>
      <c r="C25" s="23">
        <v>2.5</v>
      </c>
      <c r="D25" s="24">
        <v>1.15368662569003</v>
      </c>
      <c r="E25" s="33">
        <v>17</v>
      </c>
      <c r="F25" s="26"/>
      <c r="G25" s="26" t="s">
        <v>350</v>
      </c>
      <c r="H25" s="44">
        <v>14.369105195216999</v>
      </c>
      <c r="I25" s="44">
        <v>9.7705918323024701</v>
      </c>
      <c r="J25" s="44">
        <v>2.7346923857613801</v>
      </c>
      <c r="K25" s="44">
        <v>5.5337285725712304</v>
      </c>
      <c r="L25" s="44">
        <v>5.48724714338044</v>
      </c>
      <c r="M25" s="44">
        <v>5.3881156058822599</v>
      </c>
      <c r="N25" s="44">
        <v>1.6591281963090301</v>
      </c>
      <c r="O25" s="44">
        <v>3.07744358305828</v>
      </c>
      <c r="P25" s="44">
        <v>1.4271108960525301</v>
      </c>
      <c r="Q25" s="44">
        <v>0.67835536039323996</v>
      </c>
      <c r="R25" s="44">
        <v>4.0967614446093998</v>
      </c>
      <c r="S25" s="44">
        <v>2.0020960368488701</v>
      </c>
      <c r="T25" s="44">
        <v>3.9428663963855701</v>
      </c>
      <c r="U25" s="44">
        <v>12.6291755234957</v>
      </c>
      <c r="V25" s="44">
        <v>4.1068660545000304</v>
      </c>
      <c r="W25" s="44">
        <v>8.1815673370690707</v>
      </c>
      <c r="X25" s="44">
        <v>10.961394307980999</v>
      </c>
      <c r="Y25" s="44">
        <v>2.2953769063797602</v>
      </c>
      <c r="Z25" s="44">
        <v>5.1008396686499804</v>
      </c>
      <c r="AA25" s="44">
        <v>1.0856198546918301</v>
      </c>
      <c r="AB25" s="44">
        <v>0.17788905124858401</v>
      </c>
      <c r="AC25" s="44">
        <v>4.6981568188099603</v>
      </c>
      <c r="AD25" s="44">
        <v>4.6631765675361798</v>
      </c>
      <c r="AE25" s="44">
        <v>9.7812417803322695</v>
      </c>
      <c r="AF25" s="44">
        <v>4.3702378558231496</v>
      </c>
      <c r="AG25" s="44">
        <v>2.46805777980367</v>
      </c>
      <c r="AH25" s="44">
        <v>4.3803023853894398</v>
      </c>
      <c r="AI25" s="44">
        <v>3.7809227976747901</v>
      </c>
      <c r="AJ25" s="44">
        <v>5.7166183655732699</v>
      </c>
      <c r="AK25" s="44">
        <v>7.8622635024073304</v>
      </c>
      <c r="AL25" s="44">
        <v>8.9557285510348805</v>
      </c>
      <c r="AM25" s="44">
        <v>6.4336504858890198</v>
      </c>
      <c r="AN25" s="44">
        <v>0.54573446072554099</v>
      </c>
      <c r="AO25" s="44">
        <v>3.1440250801807998</v>
      </c>
      <c r="AP25" s="44">
        <v>0.345925265485718</v>
      </c>
      <c r="AQ25" s="44">
        <v>3.9950360783849401</v>
      </c>
      <c r="AR25" s="44">
        <v>1.4148994700069699</v>
      </c>
      <c r="AS25" s="44">
        <v>4.6427346601452903</v>
      </c>
      <c r="AT25" s="44">
        <v>4.66029943752575</v>
      </c>
      <c r="AU25" s="44">
        <v>4.8588816979358702</v>
      </c>
      <c r="AV25" s="44">
        <v>5.2187179002031199</v>
      </c>
      <c r="AW25" s="44">
        <v>4.27009110019132</v>
      </c>
      <c r="AX25" s="44">
        <v>4.8733130270677103</v>
      </c>
      <c r="AY25" s="44">
        <v>4.6610237365001996</v>
      </c>
      <c r="AZ25" s="44">
        <v>4.1261258652584196</v>
      </c>
      <c r="BA25" s="44">
        <v>3.0679929169070701</v>
      </c>
      <c r="BB25" s="44">
        <v>7.9532002671323303</v>
      </c>
      <c r="BC25" s="44">
        <v>2.2389239311543698</v>
      </c>
      <c r="BD25" s="44">
        <v>0.16286542481476801</v>
      </c>
      <c r="BE25" s="44">
        <v>5.0978070682577501</v>
      </c>
      <c r="BF25" s="44">
        <v>-8.3882855754488901</v>
      </c>
      <c r="BG25" s="44">
        <v>-47.552937202199601</v>
      </c>
      <c r="BH25" s="44">
        <v>-21.248426006564301</v>
      </c>
      <c r="BI25" s="44">
        <v>10.6963062100006</v>
      </c>
      <c r="BJ25" s="44">
        <v>6.6300258936151</v>
      </c>
      <c r="BK25" s="44">
        <v>2.41922081504956</v>
      </c>
      <c r="BL25" s="44">
        <v>5.0882847956731796</v>
      </c>
      <c r="BM25" s="44">
        <v>5.7419956323947803</v>
      </c>
      <c r="BN25" s="44">
        <v>3.5498538937807398</v>
      </c>
      <c r="BO25" s="44">
        <v>5.3346327711042001</v>
      </c>
      <c r="BP25" s="44">
        <v>8.7143187310656707</v>
      </c>
      <c r="BQ25" s="44">
        <v>6.3026553339226403</v>
      </c>
      <c r="BR25" s="44">
        <v>17.699185928540398</v>
      </c>
      <c r="BS25" s="44">
        <v>88.682702961035602</v>
      </c>
      <c r="BT25" s="44">
        <v>19.301790705378199</v>
      </c>
      <c r="BU25" s="44">
        <v>0.22634898069708201</v>
      </c>
      <c r="BV25" s="44">
        <v>-2.4139399165633399</v>
      </c>
      <c r="BW25" s="44">
        <v>13.671863988263199</v>
      </c>
      <c r="BX25" s="44">
        <v>14.163483989546</v>
      </c>
      <c r="BY25" s="44">
        <v>17.044458948945799</v>
      </c>
      <c r="BZ25" s="44">
        <v>19.530938797242801</v>
      </c>
      <c r="CA25" s="44">
        <v>12.408877315531001</v>
      </c>
      <c r="CB25" s="44">
        <v>14.649844196910101</v>
      </c>
      <c r="CC25" s="44">
        <v>6.2415566478758304</v>
      </c>
      <c r="CD25" s="44">
        <v>4.8636925780807401</v>
      </c>
      <c r="CE25" s="44">
        <v>8.0041101370877499</v>
      </c>
      <c r="CF25" s="44">
        <v>7.4150897564299196</v>
      </c>
      <c r="CG25" s="44">
        <v>10.471508028424999</v>
      </c>
      <c r="CH25" s="44">
        <v>13.9922968383568</v>
      </c>
      <c r="CI25" s="44">
        <v>12.224055980478401</v>
      </c>
      <c r="CJ25" s="44">
        <v>9.8864071834102596</v>
      </c>
      <c r="CK25" s="44">
        <v>2.5094009832742201</v>
      </c>
      <c r="CL25" s="44">
        <v>0.32978691586151898</v>
      </c>
      <c r="CM25" s="44">
        <v>2.3619369561805299</v>
      </c>
      <c r="CN25" s="44">
        <v>2.2366771868302902</v>
      </c>
      <c r="CO25" s="44">
        <v>5.5746688589595097</v>
      </c>
      <c r="CP25" s="44">
        <v>3.4274851285074401</v>
      </c>
      <c r="CQ25" s="44">
        <v>1.3754578713543899</v>
      </c>
      <c r="CR25" s="44">
        <v>6.9458668175352596</v>
      </c>
      <c r="CS25" s="44">
        <v>2.07219481858461</v>
      </c>
      <c r="CT25" s="44">
        <v>1.6781999215452701</v>
      </c>
      <c r="CU25" s="44">
        <v>3.25987733780295</v>
      </c>
      <c r="CV25" s="44">
        <v>3.4354678037071</v>
      </c>
      <c r="CW25" s="44">
        <v>4.6220726322061099</v>
      </c>
      <c r="CX25" s="44">
        <v>8.1088228003039404</v>
      </c>
      <c r="CY25" s="44">
        <v>5.8292765968118898</v>
      </c>
      <c r="CZ25" s="44">
        <v>6.8929953463927198</v>
      </c>
      <c r="DA25" s="44">
        <v>3.6311564848677902</v>
      </c>
      <c r="DB25" s="44">
        <v>0.72402204812020399</v>
      </c>
      <c r="DC25" s="44">
        <v>3.4097185746186098</v>
      </c>
      <c r="DD25" s="44">
        <v>1.19156643442042</v>
      </c>
      <c r="DE25" s="44">
        <v>3.5495950214758198</v>
      </c>
      <c r="DF25" s="44">
        <v>7.9153158200702798</v>
      </c>
      <c r="DG25" s="44">
        <v>5.1410534555460998</v>
      </c>
      <c r="DH25" s="44">
        <v>-0.49772754345660503</v>
      </c>
      <c r="DI25" s="44">
        <v>-0.92624569973659698</v>
      </c>
      <c r="DJ25" s="44">
        <v>2.91998994402873</v>
      </c>
      <c r="DK25" s="44">
        <v>2.1550941257071101</v>
      </c>
      <c r="DL25" s="44">
        <v>-1.7488056230536799</v>
      </c>
      <c r="DM25" s="44">
        <v>1.1620868002809599</v>
      </c>
      <c r="DN25" s="44">
        <v>-0.26540572562272802</v>
      </c>
      <c r="DO25" s="44">
        <v>0.30610015021675002</v>
      </c>
      <c r="DP25" s="44">
        <v>-2.4064736813016201</v>
      </c>
      <c r="DQ25" s="44">
        <v>-3.2470551006177302</v>
      </c>
      <c r="DR25" s="44">
        <v>-2.1207063833889799</v>
      </c>
      <c r="DS25" s="44">
        <v>-3.2392970167885502</v>
      </c>
      <c r="DT25" s="44">
        <v>-0.78409769366811599</v>
      </c>
      <c r="DU25" s="44">
        <v>-0.63618079649079096</v>
      </c>
      <c r="DV25" s="44">
        <v>-3.8981555814229001</v>
      </c>
      <c r="DW25" s="44">
        <v>-3.1660724956198298</v>
      </c>
      <c r="DX25" s="44">
        <v>8.7323279988177909</v>
      </c>
      <c r="DY25" s="44">
        <v>5.4703584608467404</v>
      </c>
      <c r="DZ25" s="44">
        <v>2.0133280900134198</v>
      </c>
      <c r="EA25" s="44">
        <v>2.2822427326327399</v>
      </c>
      <c r="EB25" s="44">
        <v>6.6884236523751897</v>
      </c>
      <c r="EC25" s="44">
        <v>7.12668092933085</v>
      </c>
      <c r="ED25" s="44">
        <v>1.9995659110053601</v>
      </c>
      <c r="EE25" s="44">
        <v>6.4264292090939099</v>
      </c>
      <c r="EF25" s="44">
        <v>3.7519048199228</v>
      </c>
      <c r="EG25" s="44">
        <v>5.72192437493635</v>
      </c>
      <c r="EH25" s="44">
        <v>5.0847181212296002</v>
      </c>
      <c r="EI25" s="44">
        <v>2.5028665904483298</v>
      </c>
      <c r="EJ25" s="44">
        <v>3.5504088981236799</v>
      </c>
      <c r="EK25" s="44">
        <v>4.7889743932429498</v>
      </c>
      <c r="EL25" s="44">
        <v>4.5440549410496098</v>
      </c>
      <c r="EM25" s="44">
        <v>4.3804530817969702</v>
      </c>
      <c r="EN25" s="44">
        <v>-1.1396871228568599</v>
      </c>
      <c r="EO25" s="44">
        <v>-19.977151992089698</v>
      </c>
      <c r="EP25" s="44">
        <v>4.7605692997259403</v>
      </c>
      <c r="EQ25" s="44">
        <v>4.85207820284701</v>
      </c>
      <c r="ER25" s="44">
        <v>10.7136723985481</v>
      </c>
      <c r="ES25" s="44">
        <v>26.379301439283999</v>
      </c>
      <c r="ET25" s="44">
        <v>8.3684769513436805</v>
      </c>
      <c r="EU25" s="44">
        <v>16.246881140924099</v>
      </c>
      <c r="EV25" s="44">
        <v>8.5667617197882997</v>
      </c>
      <c r="EW25" s="44">
        <v>8.6909136004036593</v>
      </c>
      <c r="EX25" s="44">
        <v>11.902486099416301</v>
      </c>
      <c r="EY25" s="44">
        <v>1.7049429327767001</v>
      </c>
      <c r="EZ25" s="44">
        <v>3.7102118912189899</v>
      </c>
      <c r="FA25" s="44">
        <v>3.34391131929253</v>
      </c>
      <c r="FB25" s="44">
        <v>2.8296739312269201</v>
      </c>
      <c r="FC25" s="44">
        <v>6.2264518077651303</v>
      </c>
      <c r="FD25" s="44">
        <v>3.8173224302008002</v>
      </c>
      <c r="FE25" s="44">
        <v>2.7510798968083798</v>
      </c>
      <c r="FF25" s="44">
        <v>3.9399788416616399</v>
      </c>
      <c r="FG25" s="44">
        <v>1.4632031238349901</v>
      </c>
      <c r="FH25" s="44">
        <v>-0.319887563375502</v>
      </c>
      <c r="FI25" s="44">
        <v>-1.81526011919104</v>
      </c>
      <c r="FJ25" s="44">
        <v>-2.02301156368708</v>
      </c>
      <c r="FK25" s="44">
        <v>-2.6563266613266401</v>
      </c>
      <c r="FL25" s="44">
        <v>4.5270544123972485</v>
      </c>
      <c r="FM25" s="44">
        <v>5.5508861730708503</v>
      </c>
      <c r="FN25" s="44">
        <v>4.2374884364431438</v>
      </c>
      <c r="FO25" s="44">
        <v>4.3143238638579646</v>
      </c>
      <c r="FP25" s="44">
        <v>-2.8993742539213088</v>
      </c>
      <c r="FQ25" s="44">
        <v>14.858383856720152</v>
      </c>
      <c r="FR25" s="44">
        <v>7.5169402034672714</v>
      </c>
      <c r="FS25" s="44">
        <v>4.0598603718085258</v>
      </c>
      <c r="FT25" s="44">
        <v>2.9721802776503381</v>
      </c>
      <c r="FU25" s="44">
        <v>-1.7209350873718705</v>
      </c>
      <c r="FV25" s="44">
        <v>4.5270544123972503</v>
      </c>
      <c r="FW25" s="44">
        <v>5.5508861730708503</v>
      </c>
      <c r="FX25" s="44">
        <v>4.2374884364431402</v>
      </c>
      <c r="FY25" s="44">
        <v>4.3143238638579602</v>
      </c>
      <c r="FZ25" s="44">
        <v>-2.8993742539213101</v>
      </c>
      <c r="GA25" s="44">
        <v>14.8583838567202</v>
      </c>
      <c r="GB25" s="44">
        <v>7.5169402034672697</v>
      </c>
      <c r="GC25" s="44">
        <v>4.0598603718085302</v>
      </c>
      <c r="GD25" s="44">
        <v>2.9721802776503399</v>
      </c>
      <c r="GE25" s="44">
        <v>-1.7209350873718701</v>
      </c>
      <c r="GF25" s="44">
        <v>-7.0837952691944501</v>
      </c>
      <c r="GG25" s="44">
        <v>18.459691791203799</v>
      </c>
      <c r="GH25" s="44">
        <v>-4.6850085513223503</v>
      </c>
      <c r="GI25" s="44">
        <v>-6.3211428677161603</v>
      </c>
      <c r="GJ25" s="44">
        <v>2.7868039823145501</v>
      </c>
      <c r="GK25" s="44">
        <v>0.73247858418683598</v>
      </c>
      <c r="GL25" s="44">
        <v>-0.62612829153505301</v>
      </c>
      <c r="GM25" s="44">
        <v>20.7204236693706</v>
      </c>
      <c r="GN25" s="44">
        <v>-12.9697739756771</v>
      </c>
      <c r="GO25" s="44">
        <v>4.9320871737605598</v>
      </c>
      <c r="GP25" s="44">
        <v>2.0959076883117498</v>
      </c>
      <c r="GQ25" s="44">
        <v>0.48408078564372697</v>
      </c>
      <c r="GR25" s="44">
        <v>-10.8197378417676</v>
      </c>
      <c r="GS25" s="44">
        <v>10.8668523430531</v>
      </c>
      <c r="GT25" s="44">
        <v>-2.0881242465682801</v>
      </c>
      <c r="GU25" s="44">
        <v>-6.3624029200554997</v>
      </c>
      <c r="GV25" s="44">
        <v>2.6902101836400898</v>
      </c>
      <c r="GW25" s="44">
        <v>-2.83177666618954</v>
      </c>
      <c r="GX25" s="44">
        <v>0.76030393334880797</v>
      </c>
      <c r="GY25" s="44">
        <v>18.787616119577201</v>
      </c>
      <c r="GZ25" s="44">
        <v>-13.612248782754801</v>
      </c>
      <c r="HA25" s="44">
        <v>8.4949233359153897</v>
      </c>
      <c r="HB25" s="44">
        <v>4.1504043656459502E-2</v>
      </c>
      <c r="HC25" s="44">
        <v>2.3959682190511402</v>
      </c>
      <c r="HD25" s="44">
        <v>-3.36711168280624</v>
      </c>
      <c r="HE25" s="44">
        <v>2.4778925452976202</v>
      </c>
      <c r="HF25" s="44">
        <v>1.7441075824293499</v>
      </c>
      <c r="HG25" s="44">
        <v>-3.9562969237983898</v>
      </c>
      <c r="HH25" s="44">
        <v>-5.3298327689159599</v>
      </c>
      <c r="HI25" s="44">
        <v>-0.16692669463660101</v>
      </c>
      <c r="HJ25" s="44">
        <v>-3.0890922283671798</v>
      </c>
      <c r="HK25" s="44">
        <v>17.7209245528209</v>
      </c>
      <c r="HL25" s="44">
        <v>-9.7142252664112601</v>
      </c>
      <c r="HM25" s="44">
        <v>8.4586745632957605</v>
      </c>
      <c r="HN25" s="44">
        <v>4.9335678857207901</v>
      </c>
      <c r="HO25" s="44">
        <v>-2.6510232059124901</v>
      </c>
      <c r="HP25" s="44">
        <v>-5.12827615479969</v>
      </c>
      <c r="HQ25" s="44">
        <v>4.3903206859056398</v>
      </c>
      <c r="HR25" s="44">
        <v>1.15986572968984</v>
      </c>
      <c r="HS25" s="44">
        <v>-2.1649140245385499</v>
      </c>
      <c r="HT25" s="44">
        <v>-3.4083885621005998</v>
      </c>
      <c r="HU25" s="44">
        <v>0.84514159330592498</v>
      </c>
      <c r="HV25" s="44">
        <v>-5.3323600034041201</v>
      </c>
      <c r="HW25" s="44">
        <v>11.2085958390415</v>
      </c>
      <c r="HX25" s="44">
        <v>-7.3810712761525501</v>
      </c>
      <c r="HY25" s="44">
        <v>5.51639848902275</v>
      </c>
      <c r="HZ25" s="44">
        <v>8.7495097507721304</v>
      </c>
      <c r="IA25" s="44">
        <v>-5.0662698204263297</v>
      </c>
      <c r="IB25" s="44">
        <v>-2.1086972726336799</v>
      </c>
      <c r="IC25" s="44">
        <v>4.40784309440805</v>
      </c>
      <c r="ID25" s="44">
        <v>1.35180627359566</v>
      </c>
      <c r="IE25" s="44">
        <v>-1.8291808447082201</v>
      </c>
      <c r="IF25" s="44">
        <v>-4.2792354332174396</v>
      </c>
      <c r="IG25" s="44">
        <v>1.4285495484172701</v>
      </c>
      <c r="IH25" s="44">
        <v>-5.5239905102938103</v>
      </c>
      <c r="II25" s="44">
        <v>10.640234867073101</v>
      </c>
      <c r="IJ25" s="44">
        <v>-8.3222677271808703</v>
      </c>
      <c r="IK25" s="44">
        <v>10.517655143777199</v>
      </c>
      <c r="IL25" s="44">
        <v>2.9930824417131001</v>
      </c>
      <c r="IM25" s="44">
        <v>-6.9939894256382198</v>
      </c>
      <c r="IN25" s="44">
        <v>2.7143263530510602</v>
      </c>
      <c r="IO25" s="44">
        <v>-8.9897137526752093</v>
      </c>
      <c r="IP25" s="44">
        <v>-41.9768030574348</v>
      </c>
      <c r="IQ25" s="44">
        <v>47.407807344902501</v>
      </c>
      <c r="IR25" s="44">
        <v>34.548867125159298</v>
      </c>
      <c r="IS25" s="44">
        <v>-2.2972921591265298</v>
      </c>
      <c r="IT25" s="44">
        <v>-9.2548351502338306</v>
      </c>
      <c r="IU25" s="44">
        <v>13.5235400059074</v>
      </c>
      <c r="IV25" s="44">
        <v>-7.7519784015026696</v>
      </c>
      <c r="IW25" s="44">
        <v>8.2265090078875307</v>
      </c>
      <c r="IX25" s="44">
        <v>4.7682648407241297</v>
      </c>
      <c r="IY25" s="44">
        <v>-4.0098701491866402</v>
      </c>
      <c r="IZ25" s="44">
        <v>0.43576374861034101</v>
      </c>
      <c r="JA25" s="44">
        <v>0.76734742688280699</v>
      </c>
      <c r="JB25" s="44">
        <v>-6.9834379295484403</v>
      </c>
      <c r="JC25" s="44">
        <v>-6.7958265160536904</v>
      </c>
      <c r="JD25" s="44">
        <v>13.0355347703572</v>
      </c>
      <c r="JE25" s="44">
        <v>-4.8711001184907898</v>
      </c>
      <c r="JF25" s="44">
        <v>5.7033353695764504</v>
      </c>
      <c r="JG25" s="44">
        <v>14.0145185200725</v>
      </c>
      <c r="JH25" s="44">
        <v>-5.4240515461539296</v>
      </c>
      <c r="JI25" s="44">
        <v>10.5256612797352</v>
      </c>
      <c r="JJ25" s="44">
        <v>-1.47418611829997</v>
      </c>
      <c r="JK25" s="44">
        <v>-2.0962250076990001</v>
      </c>
      <c r="JL25" s="44">
        <v>-6.9300795084880198</v>
      </c>
      <c r="JM25" s="44">
        <v>-0.53952073100985798</v>
      </c>
      <c r="JN25" s="44">
        <v>-4.1978136813177498</v>
      </c>
      <c r="JO25" s="44">
        <v>-7.3041327062045101</v>
      </c>
      <c r="JP25" s="44">
        <v>16.251878718309602</v>
      </c>
      <c r="JQ25" s="44">
        <v>-1.8392888199814501</v>
      </c>
      <c r="JR25" s="44">
        <v>4.0636723256819502</v>
      </c>
      <c r="JS25" s="44">
        <v>11.639574041919699</v>
      </c>
      <c r="JT25" s="44">
        <v>-11.773220438019401</v>
      </c>
      <c r="JU25" s="44">
        <v>8.1756008577187593</v>
      </c>
      <c r="JV25" s="44">
        <v>0.52142498391505399</v>
      </c>
      <c r="JW25" s="44">
        <v>-2.21602934746352</v>
      </c>
      <c r="JX25" s="44">
        <v>-3.8913792291482001</v>
      </c>
      <c r="JY25" s="44">
        <v>-2.5623537194291099</v>
      </c>
      <c r="JZ25" s="44">
        <v>-6.09855309673073</v>
      </c>
      <c r="KA25" s="44">
        <v>-2.2106524962052698</v>
      </c>
      <c r="KB25" s="44">
        <v>10.9541188048621</v>
      </c>
      <c r="KC25" s="44">
        <v>-2.21818553483523</v>
      </c>
      <c r="KD25" s="44">
        <v>5.6824574782256398</v>
      </c>
      <c r="KE25" s="44">
        <v>11.8294139422251</v>
      </c>
      <c r="KF25" s="44">
        <v>-10.7610886726385</v>
      </c>
      <c r="KG25" s="44">
        <v>11.7807798126483</v>
      </c>
      <c r="KH25" s="44">
        <v>-1.5981359062720799</v>
      </c>
      <c r="KI25" s="44">
        <v>-1.23317614902547</v>
      </c>
      <c r="KJ25" s="44">
        <v>-6.8241329904404298</v>
      </c>
      <c r="KK25" s="44">
        <v>-5.2957434310380798</v>
      </c>
      <c r="KL25" s="44">
        <v>-3.5947731180003202</v>
      </c>
      <c r="KM25" s="44">
        <v>-4.30824693359469</v>
      </c>
      <c r="KN25" s="44">
        <v>13.5396404368744</v>
      </c>
      <c r="KO25" s="44">
        <v>1.9043617435615401</v>
      </c>
      <c r="KP25" s="44">
        <v>2.9655969274849898</v>
      </c>
      <c r="KQ25" s="44">
        <v>5.8319319526268298</v>
      </c>
      <c r="KR25" s="44">
        <v>-11.1454064656531</v>
      </c>
      <c r="KS25" s="44">
        <v>16.1203268767505</v>
      </c>
      <c r="KT25" s="44">
        <v>-2.3294532567816999</v>
      </c>
      <c r="KU25" s="44">
        <v>-5.0075917287639697</v>
      </c>
      <c r="KV25" s="44">
        <v>-4.0636075124987201</v>
      </c>
      <c r="KW25" s="44">
        <v>-6.6321098771984301</v>
      </c>
      <c r="KX25" s="44">
        <v>-3.04234540697834</v>
      </c>
      <c r="KY25" s="44">
        <v>-6.8960351625390599</v>
      </c>
      <c r="KZ25" s="44">
        <v>12.561713767892201</v>
      </c>
      <c r="LA25" s="44">
        <v>3.09068064320061</v>
      </c>
      <c r="LB25" s="44">
        <v>1.7888786653301501</v>
      </c>
      <c r="LC25" s="44">
        <v>8.5173040064005807</v>
      </c>
      <c r="LD25" s="44">
        <v>-11.0129368164332</v>
      </c>
      <c r="LE25" s="44">
        <v>12.308259452950599</v>
      </c>
      <c r="LF25" s="44">
        <v>-1.5854201356231501</v>
      </c>
      <c r="LG25" s="44">
        <v>0.40458383836936201</v>
      </c>
      <c r="LH25" s="44">
        <v>6.8191309147078298</v>
      </c>
      <c r="LI25" s="44">
        <v>2.0269249753812599</v>
      </c>
      <c r="LJ25" s="44">
        <v>-0.63319900147919805</v>
      </c>
      <c r="LK25" s="44">
        <v>-2.6075533979177501</v>
      </c>
      <c r="LL25" s="44">
        <v>3.3178914655667699</v>
      </c>
      <c r="LM25" s="44">
        <v>2.2958754603913398</v>
      </c>
      <c r="LN25" s="44">
        <v>3.64738862466444</v>
      </c>
      <c r="LO25" s="44">
        <v>-2.2074823594426598</v>
      </c>
      <c r="LP25" s="44">
        <v>-1.62693374883779</v>
      </c>
      <c r="LQ25" s="44">
        <v>6.7355988315334798</v>
      </c>
      <c r="LR25" s="44">
        <v>1.0427022623517701</v>
      </c>
      <c r="LS25" s="44">
        <v>-0.35061840672503303</v>
      </c>
      <c r="LT25" s="44">
        <v>-2.2198470294288901</v>
      </c>
      <c r="LU25" s="44">
        <v>4.1131864183970901</v>
      </c>
      <c r="LV25" s="44">
        <v>2.0753222175045201</v>
      </c>
      <c r="LW25" s="44">
        <v>0.84128693642845997</v>
      </c>
      <c r="LX25" s="44">
        <v>-2.44838501865532</v>
      </c>
      <c r="LY25" s="44">
        <v>3.9502588288715801</v>
      </c>
      <c r="LZ25" s="44">
        <v>-3.3229115843193</v>
      </c>
      <c r="MA25" s="44">
        <v>-18.373645170795299</v>
      </c>
      <c r="MB25" s="44">
        <v>27.708060584686201</v>
      </c>
      <c r="MC25" s="44">
        <v>4.0410599215743703</v>
      </c>
      <c r="MD25" s="44">
        <v>2.0816723784165698</v>
      </c>
      <c r="ME25" s="44">
        <v>-6.82377813993185</v>
      </c>
      <c r="MF25" s="44">
        <v>9.5078692662441107</v>
      </c>
      <c r="MG25" s="44">
        <v>11.604860257557201</v>
      </c>
      <c r="MH25" s="44">
        <v>-4.6625897203236804</v>
      </c>
      <c r="MI25" s="44">
        <v>-6.7172261622425999</v>
      </c>
      <c r="MJ25" s="44">
        <v>12.7435809712163</v>
      </c>
      <c r="MK25" s="44">
        <v>1.4344393870850101</v>
      </c>
      <c r="ML25" s="44">
        <v>-2.7828664355028798</v>
      </c>
      <c r="MM25" s="44">
        <v>-7.0466974147311801</v>
      </c>
      <c r="MN25" s="44">
        <v>12.182571001111</v>
      </c>
      <c r="MO25" s="44">
        <v>4.7851284095897704</v>
      </c>
      <c r="MP25" s="44">
        <v>-4.9876718157735702</v>
      </c>
      <c r="MQ25" s="44">
        <v>-8.0013624216460393</v>
      </c>
      <c r="MR25" s="44">
        <v>13.480598626982101</v>
      </c>
      <c r="MS25" s="44">
        <v>2.2882137043292099</v>
      </c>
      <c r="MT25" s="44">
        <v>-6.65739633007568</v>
      </c>
      <c r="MU25" s="44">
        <v>-9.3814996871869205</v>
      </c>
      <c r="MV25" s="44">
        <v>13.2404823083398</v>
      </c>
      <c r="MW25" s="44">
        <v>1.62703120542393</v>
      </c>
      <c r="MX25" s="53"/>
      <c r="MY25" s="51" t="s">
        <v>388</v>
      </c>
    </row>
    <row r="26" spans="1:363" s="7" customFormat="1" ht="18" customHeight="1">
      <c r="A26" s="383"/>
      <c r="B26" s="22"/>
      <c r="C26" s="23">
        <v>2.6</v>
      </c>
      <c r="D26" s="24">
        <v>0.92710639121706195</v>
      </c>
      <c r="E26" s="33">
        <v>18</v>
      </c>
      <c r="F26" s="26"/>
      <c r="G26" s="26" t="s">
        <v>695</v>
      </c>
      <c r="H26" s="44">
        <v>9.2625399460003699</v>
      </c>
      <c r="I26" s="44">
        <v>9.0622801002878202</v>
      </c>
      <c r="J26" s="44">
        <v>1.53626390232411</v>
      </c>
      <c r="K26" s="44">
        <v>1.48154724763725</v>
      </c>
      <c r="L26" s="44">
        <v>0.492180983066419</v>
      </c>
      <c r="M26" s="44">
        <v>7.0477920518675496</v>
      </c>
      <c r="N26" s="44">
        <v>6.1631689960627103</v>
      </c>
      <c r="O26" s="44">
        <v>6.8577157216633502</v>
      </c>
      <c r="P26" s="44">
        <v>3.0233658915266099</v>
      </c>
      <c r="Q26" s="44">
        <v>1.8165144266594</v>
      </c>
      <c r="R26" s="44">
        <v>8.0035878169444299</v>
      </c>
      <c r="S26" s="44">
        <v>9.6493887939814709</v>
      </c>
      <c r="T26" s="44">
        <v>12.055719489197999</v>
      </c>
      <c r="U26" s="44">
        <v>18.4694569948653</v>
      </c>
      <c r="V26" s="44">
        <v>13.465138847908401</v>
      </c>
      <c r="W26" s="44">
        <v>3.9929063540289298</v>
      </c>
      <c r="X26" s="44">
        <v>3.1111239162673301</v>
      </c>
      <c r="Y26" s="44">
        <v>0.54469813522241906</v>
      </c>
      <c r="Z26" s="44">
        <v>2.5419932359558599</v>
      </c>
      <c r="AA26" s="44">
        <v>1.40785018809142</v>
      </c>
      <c r="AB26" s="44">
        <v>1.1018341191730801</v>
      </c>
      <c r="AC26" s="44">
        <v>-3.3798345493703201</v>
      </c>
      <c r="AD26" s="44">
        <v>2.9339116194823598</v>
      </c>
      <c r="AE26" s="44">
        <v>4.6857608085092401</v>
      </c>
      <c r="AF26" s="44">
        <v>0.179395155906519</v>
      </c>
      <c r="AG26" s="44">
        <v>3.4687960922000398</v>
      </c>
      <c r="AH26" s="44">
        <v>8.1615632834723009</v>
      </c>
      <c r="AI26" s="44">
        <v>0.60963508636208996</v>
      </c>
      <c r="AJ26" s="44">
        <v>3.22757076986333</v>
      </c>
      <c r="AK26" s="44">
        <v>4.1261126210893497</v>
      </c>
      <c r="AL26" s="44">
        <v>4.1586334255002004</v>
      </c>
      <c r="AM26" s="44">
        <v>5.3572738524088201</v>
      </c>
      <c r="AN26" s="44">
        <v>4.6657798077282697</v>
      </c>
      <c r="AO26" s="44">
        <v>5.1203250528121096</v>
      </c>
      <c r="AP26" s="44">
        <v>5.5768928754380598</v>
      </c>
      <c r="AQ26" s="44">
        <v>2.3722820971134002</v>
      </c>
      <c r="AR26" s="44">
        <v>6.4837719959598799</v>
      </c>
      <c r="AS26" s="44">
        <v>4.6803582849770304</v>
      </c>
      <c r="AT26" s="44">
        <v>4.0331547423163396</v>
      </c>
      <c r="AU26" s="44">
        <v>4.1580248925549901</v>
      </c>
      <c r="AV26" s="44">
        <v>5.3446541981011704</v>
      </c>
      <c r="AW26" s="44">
        <v>4.0414168179746097</v>
      </c>
      <c r="AX26" s="44">
        <v>5.0257247772593301</v>
      </c>
      <c r="AY26" s="44">
        <v>5.3029528217616502</v>
      </c>
      <c r="AZ26" s="44">
        <v>5.4028841959520504</v>
      </c>
      <c r="BA26" s="44">
        <v>2.3525851119335202</v>
      </c>
      <c r="BB26" s="44">
        <v>6.6958750582529106E-2</v>
      </c>
      <c r="BC26" s="44">
        <v>3.4348244040579798</v>
      </c>
      <c r="BD26" s="44">
        <v>5.9863171290160704</v>
      </c>
      <c r="BE26" s="44">
        <v>6.1664582125602703</v>
      </c>
      <c r="BF26" s="44">
        <v>-6.7229802902104296</v>
      </c>
      <c r="BG26" s="44">
        <v>-54.108696990703699</v>
      </c>
      <c r="BH26" s="44">
        <v>-29.8973810755298</v>
      </c>
      <c r="BI26" s="44">
        <v>-6.34712499056225</v>
      </c>
      <c r="BJ26" s="44">
        <v>4.7190343703622899</v>
      </c>
      <c r="BK26" s="44">
        <v>1.9573132594918801</v>
      </c>
      <c r="BL26" s="44">
        <v>2.7450434758821598</v>
      </c>
      <c r="BM26" s="44">
        <v>2.4824311321144399</v>
      </c>
      <c r="BN26" s="44">
        <v>2.8365364136351299</v>
      </c>
      <c r="BO26" s="44">
        <v>4.3704415070883202</v>
      </c>
      <c r="BP26" s="44">
        <v>0.99668259876655396</v>
      </c>
      <c r="BQ26" s="44">
        <v>1.79128093412639</v>
      </c>
      <c r="BR26" s="44">
        <v>10.882926939070099</v>
      </c>
      <c r="BS26" s="44">
        <v>125.77593133824401</v>
      </c>
      <c r="BT26" s="44">
        <v>38.032483890114399</v>
      </c>
      <c r="BU26" s="44">
        <v>-20.226122979404099</v>
      </c>
      <c r="BV26" s="44">
        <v>-25.009887472851499</v>
      </c>
      <c r="BW26" s="44">
        <v>-10.698404818440199</v>
      </c>
      <c r="BX26" s="44">
        <v>-2.9347865988525301</v>
      </c>
      <c r="BY26" s="44">
        <v>-0.20995915014080399</v>
      </c>
      <c r="BZ26" s="44">
        <v>1.714629730979</v>
      </c>
      <c r="CA26" s="44">
        <v>2.9633229285991498</v>
      </c>
      <c r="CB26" s="44">
        <v>1.36451268562953</v>
      </c>
      <c r="CC26" s="44">
        <v>0.80893026488686803</v>
      </c>
      <c r="CD26" s="44">
        <v>3.4129191135367201</v>
      </c>
      <c r="CE26" s="44">
        <v>8.4686888312872703</v>
      </c>
      <c r="CF26" s="44">
        <v>8.5765821136664506</v>
      </c>
      <c r="CG26" s="44">
        <v>19.4135542176179</v>
      </c>
      <c r="CH26" s="44">
        <v>10.199733962705</v>
      </c>
      <c r="CI26" s="44">
        <v>8.3704642293872507</v>
      </c>
      <c r="CJ26" s="44">
        <v>7.2145209643962103</v>
      </c>
      <c r="CK26" s="44">
        <v>5.40046280928527</v>
      </c>
      <c r="CL26" s="44">
        <v>8.7513606411535498</v>
      </c>
      <c r="CM26" s="44">
        <v>3.76119926795909</v>
      </c>
      <c r="CN26" s="44">
        <v>2.59051862265851</v>
      </c>
      <c r="CO26" s="44">
        <v>4.8873083997493296</v>
      </c>
      <c r="CP26" s="44">
        <v>3.62087374853476</v>
      </c>
      <c r="CQ26" s="44">
        <v>3.1377458075709401</v>
      </c>
      <c r="CR26" s="44">
        <v>8.9595041070914796</v>
      </c>
      <c r="CS26" s="44">
        <v>7.8185465608122504</v>
      </c>
      <c r="CT26" s="44">
        <v>8.2402746218574805</v>
      </c>
      <c r="CU26" s="44">
        <v>9.8937746465008001</v>
      </c>
      <c r="CV26" s="44">
        <v>8.8614929801064299</v>
      </c>
      <c r="CW26" s="44">
        <v>9.2662986966657108</v>
      </c>
      <c r="CX26" s="44">
        <v>2.9786652828362601</v>
      </c>
      <c r="CY26" s="44">
        <v>4.5035324242622901</v>
      </c>
      <c r="CZ26" s="44">
        <v>6.7617987027405597</v>
      </c>
      <c r="DA26" s="44">
        <v>3.5916375212675899</v>
      </c>
      <c r="DB26" s="44">
        <v>5.2376489708073004</v>
      </c>
      <c r="DC26" s="44">
        <v>8.5017219697931896</v>
      </c>
      <c r="DD26" s="44">
        <v>7.8556427895275496</v>
      </c>
      <c r="DE26" s="44">
        <v>9.7525497421877105</v>
      </c>
      <c r="DF26" s="44">
        <v>14.1090460330879</v>
      </c>
      <c r="DG26" s="44">
        <v>10.796818986514401</v>
      </c>
      <c r="DH26" s="44">
        <v>8.8907801402112803</v>
      </c>
      <c r="DI26" s="44">
        <v>8.0736686474280894</v>
      </c>
      <c r="DJ26" s="44">
        <v>9.5111829644380208</v>
      </c>
      <c r="DK26" s="44">
        <v>7.2906405542517199</v>
      </c>
      <c r="DL26" s="44">
        <v>6.7986662841628096</v>
      </c>
      <c r="DM26" s="44">
        <v>8.6567640142126692</v>
      </c>
      <c r="DN26" s="44">
        <v>7.4669644793135497</v>
      </c>
      <c r="DO26" s="44">
        <v>7.7180786626693099</v>
      </c>
      <c r="DP26" s="44">
        <v>10.860221208264999</v>
      </c>
      <c r="DQ26" s="44">
        <v>8.4152075728162394</v>
      </c>
      <c r="DR26" s="44">
        <v>5.85658039066284</v>
      </c>
      <c r="DS26" s="44">
        <v>8.2005687675159695</v>
      </c>
      <c r="DT26" s="44">
        <v>9.6275216613576298</v>
      </c>
      <c r="DU26" s="44">
        <v>10.923221780215099</v>
      </c>
      <c r="DV26" s="44">
        <v>6.8074330377146302</v>
      </c>
      <c r="DW26" s="44">
        <v>5.20790323694749</v>
      </c>
      <c r="DX26" s="44">
        <v>6.6351377766470003</v>
      </c>
      <c r="DY26" s="44">
        <v>3.0919982031627899</v>
      </c>
      <c r="DZ26" s="44">
        <v>5.3409466131565297</v>
      </c>
      <c r="EA26" s="44">
        <v>6.4594489744145296</v>
      </c>
      <c r="EB26" s="44">
        <v>14.5520387684981</v>
      </c>
      <c r="EC26" s="44">
        <v>2.46894957722456</v>
      </c>
      <c r="ED26" s="44">
        <v>1.6971212301588601</v>
      </c>
      <c r="EE26" s="44">
        <v>1.4949843692845199</v>
      </c>
      <c r="EF26" s="44">
        <v>3.7662654452815301</v>
      </c>
      <c r="EG26" s="44">
        <v>2.6917132148161902</v>
      </c>
      <c r="EH26" s="44">
        <v>4.7180381230425503</v>
      </c>
      <c r="EI26" s="44">
        <v>4.2647003487428101</v>
      </c>
      <c r="EJ26" s="44">
        <v>5.0893600441811504</v>
      </c>
      <c r="EK26" s="44">
        <v>4.4978806509545599</v>
      </c>
      <c r="EL26" s="44">
        <v>5.2399647108787901</v>
      </c>
      <c r="EM26" s="44">
        <v>1.99017946722499</v>
      </c>
      <c r="EN26" s="44">
        <v>1.9395334020075401</v>
      </c>
      <c r="EO26" s="44">
        <v>-29.1953728464858</v>
      </c>
      <c r="EP26" s="44">
        <v>3.1618727805819198</v>
      </c>
      <c r="EQ26" s="44">
        <v>3.28315164460864</v>
      </c>
      <c r="ER26" s="44">
        <v>4.1910054466810296</v>
      </c>
      <c r="ES26" s="44">
        <v>28.616770018072501</v>
      </c>
      <c r="ET26" s="44">
        <v>-13.1753389960835</v>
      </c>
      <c r="EU26" s="44">
        <v>1.5736183737178799</v>
      </c>
      <c r="EV26" s="44">
        <v>1.8232663319678599</v>
      </c>
      <c r="EW26" s="44">
        <v>11.7135543022621</v>
      </c>
      <c r="EX26" s="44">
        <v>8.5030470071961002</v>
      </c>
      <c r="EY26" s="44">
        <v>5.8661371054623599</v>
      </c>
      <c r="EZ26" s="44">
        <v>3.6796679677672199</v>
      </c>
      <c r="FA26" s="44">
        <v>6.5537472671206096</v>
      </c>
      <c r="FB26" s="44">
        <v>9.0189851862449508</v>
      </c>
      <c r="FC26" s="44">
        <v>5.4525077212623803</v>
      </c>
      <c r="FD26" s="44">
        <v>5.2139624622128604</v>
      </c>
      <c r="FE26" s="44">
        <v>8.6769838149792005</v>
      </c>
      <c r="FF26" s="44">
        <v>11.122086777991999</v>
      </c>
      <c r="FG26" s="44">
        <v>8.2535431539740198</v>
      </c>
      <c r="FH26" s="44">
        <v>7.6244820540744103</v>
      </c>
      <c r="FI26" s="44">
        <v>9.0091300594534705</v>
      </c>
      <c r="FJ26" s="44">
        <v>7.9689030252183501</v>
      </c>
      <c r="FK26" s="44">
        <v>7.5318969320085802</v>
      </c>
      <c r="FL26" s="44">
        <v>5.3333077599079672</v>
      </c>
      <c r="FM26" s="44">
        <v>4.5859195107897932</v>
      </c>
      <c r="FN26" s="44">
        <v>3.8704694965738611</v>
      </c>
      <c r="FO26" s="44">
        <v>4.1559238545840742</v>
      </c>
      <c r="FP26" s="44">
        <v>-5.0832149704673668</v>
      </c>
      <c r="FQ26" s="44">
        <v>3.111766862605819</v>
      </c>
      <c r="FR26" s="44">
        <v>6.7919948016017031</v>
      </c>
      <c r="FS26" s="44">
        <v>6.1335630660088754</v>
      </c>
      <c r="FT26" s="44">
        <v>8.3323042052154506</v>
      </c>
      <c r="FU26" s="44">
        <v>8.020523932766352</v>
      </c>
      <c r="FV26" s="44">
        <v>5.3333077599079699</v>
      </c>
      <c r="FW26" s="44">
        <v>4.5859195107897897</v>
      </c>
      <c r="FX26" s="44">
        <v>3.8704694965738602</v>
      </c>
      <c r="FY26" s="44">
        <v>4.1559238545840698</v>
      </c>
      <c r="FZ26" s="44">
        <v>-5.0832149704673704</v>
      </c>
      <c r="GA26" s="44">
        <v>3.1117668626058199</v>
      </c>
      <c r="GB26" s="44">
        <v>6.7919948016017004</v>
      </c>
      <c r="GC26" s="44">
        <v>6.1335630660088798</v>
      </c>
      <c r="GD26" s="44">
        <v>8.3323042052154506</v>
      </c>
      <c r="GE26" s="44">
        <v>8.0205239327663502</v>
      </c>
      <c r="GF26" s="44">
        <v>-12.032806658365899</v>
      </c>
      <c r="GG26" s="44">
        <v>6.17913342078577</v>
      </c>
      <c r="GH26" s="44">
        <v>20.8839191269224</v>
      </c>
      <c r="GI26" s="44">
        <v>-7.1866238634200399E-2</v>
      </c>
      <c r="GJ26" s="44">
        <v>6.46223083350095</v>
      </c>
      <c r="GK26" s="44">
        <v>-2.33907040690345</v>
      </c>
      <c r="GL26" s="44">
        <v>-4.3795914582785302</v>
      </c>
      <c r="GM26" s="44">
        <v>2.5487817612774801</v>
      </c>
      <c r="GN26" s="44">
        <v>6.9470315886435401</v>
      </c>
      <c r="GO26" s="44">
        <v>-7.5818896984604702</v>
      </c>
      <c r="GP26" s="44">
        <v>9.0834820362016409</v>
      </c>
      <c r="GQ26" s="44">
        <v>-11.900642027288599</v>
      </c>
      <c r="GR26" s="44">
        <v>-12.1940357179783</v>
      </c>
      <c r="GS26" s="44">
        <v>-1.1479266523739799</v>
      </c>
      <c r="GT26" s="44">
        <v>20.818776256721598</v>
      </c>
      <c r="GU26" s="44">
        <v>-1.0460879282558899</v>
      </c>
      <c r="GV26" s="44">
        <v>13.4072983206815</v>
      </c>
      <c r="GW26" s="44">
        <v>-3.1461221761499001</v>
      </c>
      <c r="GX26" s="44">
        <v>-3.7540181800758501</v>
      </c>
      <c r="GY26" s="44">
        <v>-1.13095162317265</v>
      </c>
      <c r="GZ26" s="44">
        <v>5.6942169419948403</v>
      </c>
      <c r="HA26" s="44">
        <v>-1.96592814009304</v>
      </c>
      <c r="HB26" s="44">
        <v>10.745738864355101</v>
      </c>
      <c r="HC26" s="44">
        <v>-9.9672414707480907</v>
      </c>
      <c r="HD26" s="44">
        <v>-7.1682823793353396</v>
      </c>
      <c r="HE26" s="44">
        <v>-5.3235786479704199</v>
      </c>
      <c r="HF26" s="44">
        <v>10.732651567237101</v>
      </c>
      <c r="HG26" s="44">
        <v>-1.8851434453275999</v>
      </c>
      <c r="HH26" s="44">
        <v>10.5846017665716</v>
      </c>
      <c r="HI26" s="44">
        <v>-1.2221442911654099</v>
      </c>
      <c r="HJ26" s="44">
        <v>-4.8185255854934299</v>
      </c>
      <c r="HK26" s="44">
        <v>-1.4293064099653301</v>
      </c>
      <c r="HL26" s="44">
        <v>1.0089759209782201</v>
      </c>
      <c r="HM26" s="44">
        <v>4.4402112277678798</v>
      </c>
      <c r="HN26" s="44">
        <v>12.630538827412</v>
      </c>
      <c r="HO26" s="44">
        <v>-13.8428452540309</v>
      </c>
      <c r="HP26" s="44">
        <v>-4.1201432047682998</v>
      </c>
      <c r="HQ26" s="44">
        <v>-1.02958450975731</v>
      </c>
      <c r="HR26" s="44">
        <v>3.0012078979204699</v>
      </c>
      <c r="HS26" s="44">
        <v>0.66787629115785296</v>
      </c>
      <c r="HT26" s="44">
        <v>11.547182713186601</v>
      </c>
      <c r="HU26" s="44">
        <v>-1.1912938613858699</v>
      </c>
      <c r="HV26" s="44">
        <v>-3.7231928283907898</v>
      </c>
      <c r="HW26" s="44">
        <v>-2.0762579217615502</v>
      </c>
      <c r="HX26" s="44">
        <v>1.4476403039313801</v>
      </c>
      <c r="HY26" s="44">
        <v>4.8938251203324201</v>
      </c>
      <c r="HZ26" s="44">
        <v>9.2118263718306306</v>
      </c>
      <c r="IA26" s="44">
        <v>-10.382589565724899</v>
      </c>
      <c r="IB26" s="44">
        <v>-5.7439685549648898</v>
      </c>
      <c r="IC26" s="44">
        <v>-1.64148539138696</v>
      </c>
      <c r="ID26" s="44">
        <v>3.1248394107476098</v>
      </c>
      <c r="IE26" s="44">
        <v>1.8147437769556101</v>
      </c>
      <c r="IF26" s="44">
        <v>10.1672127539493</v>
      </c>
      <c r="IG26" s="44">
        <v>-0.256491175364985</v>
      </c>
      <c r="IH26" s="44">
        <v>-3.46905860518291</v>
      </c>
      <c r="II26" s="44">
        <v>-1.98332933951839</v>
      </c>
      <c r="IJ26" s="44">
        <v>-1.4881962877850201</v>
      </c>
      <c r="IK26" s="44">
        <v>2.5514505571908801</v>
      </c>
      <c r="IL26" s="44">
        <v>12.8874727948201</v>
      </c>
      <c r="IM26" s="44">
        <v>-8.1719397959779894</v>
      </c>
      <c r="IN26" s="44">
        <v>-5.5837650108185697</v>
      </c>
      <c r="IO26" s="44">
        <v>-13.5829784638346</v>
      </c>
      <c r="IP26" s="44">
        <v>-49.263674290753997</v>
      </c>
      <c r="IQ26" s="44">
        <v>55.5301269707386</v>
      </c>
      <c r="IR26" s="44">
        <v>47.176758364762001</v>
      </c>
      <c r="IS26" s="44">
        <v>11.529346299031401</v>
      </c>
      <c r="IT26" s="44">
        <v>-6.01483779714337</v>
      </c>
      <c r="IU26" s="44">
        <v>-1.2260448375942901</v>
      </c>
      <c r="IV26" s="44">
        <v>-1.7399886350014799</v>
      </c>
      <c r="IW26" s="44">
        <v>2.9057943200071299</v>
      </c>
      <c r="IX26" s="44">
        <v>14.571297197564901</v>
      </c>
      <c r="IY26" s="44">
        <v>-11.1402681049675</v>
      </c>
      <c r="IZ26" s="44">
        <v>-4.8409387988785797</v>
      </c>
      <c r="JA26" s="44">
        <v>-5.8645082628666598</v>
      </c>
      <c r="JB26" s="44">
        <v>3.30752899389147</v>
      </c>
      <c r="JC26" s="44">
        <v>-4.9136477113962798</v>
      </c>
      <c r="JD26" s="44">
        <v>-14.9413218454635</v>
      </c>
      <c r="JE26" s="44">
        <v>4.8413157465617003</v>
      </c>
      <c r="JF26" s="44">
        <v>11.9217537521926</v>
      </c>
      <c r="JG26" s="44">
        <v>7.3610725186020698</v>
      </c>
      <c r="JH26" s="44">
        <v>1.0183793394402001</v>
      </c>
      <c r="JI26" s="44">
        <v>4.8904748138158096</v>
      </c>
      <c r="JJ26" s="44">
        <v>15.9778244575225</v>
      </c>
      <c r="JK26" s="44">
        <v>-12.520078366528701</v>
      </c>
      <c r="JL26" s="44">
        <v>-5.3625089241322401</v>
      </c>
      <c r="JM26" s="44">
        <v>-3.4329005659933398</v>
      </c>
      <c r="JN26" s="44">
        <v>8.3581462782708194</v>
      </c>
      <c r="JO26" s="44">
        <v>-4.8190657747247903</v>
      </c>
      <c r="JP26" s="44">
        <v>-6.4516594853543303</v>
      </c>
      <c r="JQ26" s="44">
        <v>-3.2481264018310601</v>
      </c>
      <c r="JR26" s="44">
        <v>10.0638992068449</v>
      </c>
      <c r="JS26" s="44">
        <v>6.2158960207197298</v>
      </c>
      <c r="JT26" s="44">
        <v>-0.69084076627341096</v>
      </c>
      <c r="JU26" s="44">
        <v>8.2251590767608693</v>
      </c>
      <c r="JV26" s="44">
        <v>10.656069802288799</v>
      </c>
      <c r="JW26" s="44">
        <v>-13.507066294879801</v>
      </c>
      <c r="JX26" s="44">
        <v>-3.2437710041879502</v>
      </c>
      <c r="JY26" s="44">
        <v>-4.5988750080527296</v>
      </c>
      <c r="JZ26" s="44">
        <v>7.85293100451121</v>
      </c>
      <c r="KA26" s="44">
        <v>0.553558858898342</v>
      </c>
      <c r="KB26" s="44">
        <v>-7.43124071534214</v>
      </c>
      <c r="KC26" s="44">
        <v>-2.8696852026442601</v>
      </c>
      <c r="KD26" s="44">
        <v>11.745257284387201</v>
      </c>
      <c r="KE26" s="44">
        <v>5.21816232293257</v>
      </c>
      <c r="KF26" s="44">
        <v>-0.32155577610839697</v>
      </c>
      <c r="KG26" s="44">
        <v>1.9974371300595399</v>
      </c>
      <c r="KH26" s="44">
        <v>12.294620898065901</v>
      </c>
      <c r="KI26" s="44">
        <v>-11.6379995659203</v>
      </c>
      <c r="KJ26" s="44">
        <v>-6.11682901702902</v>
      </c>
      <c r="KK26" s="44">
        <v>-3.0830060847192602</v>
      </c>
      <c r="KL26" s="44">
        <v>11.1981201397319</v>
      </c>
      <c r="KM26" s="44">
        <v>-4.5192568276604603E-2</v>
      </c>
      <c r="KN26" s="44">
        <v>-5.8031912360130598</v>
      </c>
      <c r="KO26" s="44">
        <v>0.98578655762587197</v>
      </c>
      <c r="KP26" s="44">
        <v>8.5016435975604292</v>
      </c>
      <c r="KQ26" s="44">
        <v>3.4080931660866298</v>
      </c>
      <c r="KR26" s="44">
        <v>-1.0695383165329699</v>
      </c>
      <c r="KS26" s="44">
        <v>3.35413000453863</v>
      </c>
      <c r="KT26" s="44">
        <v>10.0176391196759</v>
      </c>
      <c r="KU26" s="44">
        <v>-12.043177785032199</v>
      </c>
      <c r="KV26" s="44">
        <v>-4.48343683187578</v>
      </c>
      <c r="KW26" s="44">
        <v>-4.1442542760342604</v>
      </c>
      <c r="KX26" s="44">
        <v>11.457952780068201</v>
      </c>
      <c r="KY26" s="44">
        <v>2.8704949093249899</v>
      </c>
      <c r="KZ26" s="44">
        <v>-7.8806945941476103</v>
      </c>
      <c r="LA26" s="44">
        <v>-1.3975043503765201</v>
      </c>
      <c r="LB26" s="44">
        <v>10.904201761857401</v>
      </c>
      <c r="LC26" s="44">
        <v>4.7718427236979704</v>
      </c>
      <c r="LD26" s="44">
        <v>9.9732036561931595E-2</v>
      </c>
      <c r="LE26" s="44">
        <v>-0.48080877506580999</v>
      </c>
      <c r="LF26" s="44">
        <v>8.37003382314359</v>
      </c>
      <c r="LG26" s="44">
        <v>22.9185130362847</v>
      </c>
      <c r="LH26" s="44">
        <v>-0.38862699375960102</v>
      </c>
      <c r="LI26" s="44">
        <v>4.7100453794483501</v>
      </c>
      <c r="LJ26" s="44">
        <v>-16.826349636504201</v>
      </c>
      <c r="LK26" s="44">
        <v>18.834329746111599</v>
      </c>
      <c r="LL26" s="44">
        <v>1.78439169677158</v>
      </c>
      <c r="LM26" s="44">
        <v>5.8218488781812701</v>
      </c>
      <c r="LN26" s="44">
        <v>-10.503846180469299</v>
      </c>
      <c r="LO26" s="44">
        <v>6.2995392636017202</v>
      </c>
      <c r="LP26" s="44">
        <v>1.0177196549038701</v>
      </c>
      <c r="LQ26" s="44">
        <v>5.6115135600777801</v>
      </c>
      <c r="LR26" s="44">
        <v>-8.5010780455905994</v>
      </c>
      <c r="LS26" s="44">
        <v>5.1987536997868897</v>
      </c>
      <c r="LT26" s="44">
        <v>3.01101312621608</v>
      </c>
      <c r="LU26" s="44">
        <v>5.1543078163882798</v>
      </c>
      <c r="LV26" s="44">
        <v>-7.7773865866454601</v>
      </c>
      <c r="LW26" s="44">
        <v>4.6066586010977097</v>
      </c>
      <c r="LX26" s="44">
        <v>3.74253830511371</v>
      </c>
      <c r="LY26" s="44">
        <v>1.90716763739691</v>
      </c>
      <c r="LZ26" s="44">
        <v>-7.82318229479948</v>
      </c>
      <c r="MA26" s="44">
        <v>-27.342854996040099</v>
      </c>
      <c r="MB26" s="44">
        <v>51.152191160653601</v>
      </c>
      <c r="MC26" s="44">
        <v>2.0269714485736499</v>
      </c>
      <c r="MD26" s="44">
        <v>-7.0129526195418102</v>
      </c>
      <c r="ME26" s="44">
        <v>-10.3096541867402</v>
      </c>
      <c r="MF26" s="44">
        <v>2.03753177504653</v>
      </c>
      <c r="MG26" s="44">
        <v>19.358354434302498</v>
      </c>
      <c r="MH26" s="44">
        <v>-6.7844087624467901</v>
      </c>
      <c r="MI26" s="44">
        <v>-1.5978599161028599</v>
      </c>
      <c r="MJ26" s="44">
        <v>-0.894898780765502</v>
      </c>
      <c r="MK26" s="44">
        <v>16.4576319629642</v>
      </c>
      <c r="ML26" s="44">
        <v>-8.7096042873376405</v>
      </c>
      <c r="MM26" s="44">
        <v>1.1299222939552001</v>
      </c>
      <c r="MN26" s="44">
        <v>1.3980065348198101</v>
      </c>
      <c r="MO26" s="44">
        <v>12.647804534176499</v>
      </c>
      <c r="MP26" s="44">
        <v>-8.9161132795331497</v>
      </c>
      <c r="MQ26" s="44">
        <v>4.4585211995742604</v>
      </c>
      <c r="MR26" s="44">
        <v>3.6793411607786601</v>
      </c>
      <c r="MS26" s="44">
        <v>9.7398755092139204</v>
      </c>
      <c r="MT26" s="44">
        <v>-9.4454015438628893</v>
      </c>
      <c r="MU26" s="44">
        <v>5.80243738168575</v>
      </c>
      <c r="MV26" s="44">
        <v>2.6899739994380898</v>
      </c>
      <c r="MW26" s="44">
        <v>9.2957013727552997</v>
      </c>
      <c r="MX26" s="53"/>
      <c r="MY26" s="51" t="s">
        <v>696</v>
      </c>
    </row>
    <row r="27" spans="1:363" s="7" customFormat="1" ht="30" customHeight="1">
      <c r="A27" s="383"/>
      <c r="B27" s="22"/>
      <c r="C27" s="23">
        <v>2.7</v>
      </c>
      <c r="D27" s="24">
        <v>0.38260864516027698</v>
      </c>
      <c r="E27" s="25">
        <v>21</v>
      </c>
      <c r="F27" s="26"/>
      <c r="G27" s="26" t="s">
        <v>704</v>
      </c>
      <c r="H27" s="44">
        <v>3.9196355233810198</v>
      </c>
      <c r="I27" s="44">
        <v>4.3267056198868197</v>
      </c>
      <c r="J27" s="44">
        <v>3.8185875062631398</v>
      </c>
      <c r="K27" s="44">
        <v>5.2841516218955498</v>
      </c>
      <c r="L27" s="44">
        <v>3.0394103746674501</v>
      </c>
      <c r="M27" s="44">
        <v>3.2966977464477298</v>
      </c>
      <c r="N27" s="44">
        <v>2.1446733087489598</v>
      </c>
      <c r="O27" s="44">
        <v>6.3561430967590402</v>
      </c>
      <c r="P27" s="44">
        <v>3.2795192683059899</v>
      </c>
      <c r="Q27" s="44">
        <v>5.1220806208343701</v>
      </c>
      <c r="R27" s="44">
        <v>9.5310155976977295</v>
      </c>
      <c r="S27" s="44">
        <v>3.9141050205793002</v>
      </c>
      <c r="T27" s="44">
        <v>2.61624796923503</v>
      </c>
      <c r="U27" s="44">
        <v>3.8689026939489102</v>
      </c>
      <c r="V27" s="44">
        <v>7.5627597116366703</v>
      </c>
      <c r="W27" s="44">
        <v>6.4793815873962304</v>
      </c>
      <c r="X27" s="44">
        <v>5.9125255895233702</v>
      </c>
      <c r="Y27" s="44">
        <v>1.55405794777835</v>
      </c>
      <c r="Z27" s="44">
        <v>3.7986399140898501</v>
      </c>
      <c r="AA27" s="44">
        <v>3.6175608434078002</v>
      </c>
      <c r="AB27" s="44">
        <v>2.8596531614278899</v>
      </c>
      <c r="AC27" s="44">
        <v>9.2568946180112697</v>
      </c>
      <c r="AD27" s="44">
        <v>11.510348039594099</v>
      </c>
      <c r="AE27" s="44">
        <v>-1.5806546717818599</v>
      </c>
      <c r="AF27" s="44">
        <v>8.7686635295741002</v>
      </c>
      <c r="AG27" s="44">
        <v>8.66749533725317</v>
      </c>
      <c r="AH27" s="44">
        <v>6.1675752963083896</v>
      </c>
      <c r="AI27" s="44">
        <v>7.5368733800388599</v>
      </c>
      <c r="AJ27" s="44">
        <v>2.4469453880208798</v>
      </c>
      <c r="AK27" s="44">
        <v>5.48255208724831</v>
      </c>
      <c r="AL27" s="44">
        <v>4.6770392985437903</v>
      </c>
      <c r="AM27" s="44">
        <v>6.4432057324292602</v>
      </c>
      <c r="AN27" s="44">
        <v>5.8059473720042396</v>
      </c>
      <c r="AO27" s="44">
        <v>5.0198198836851002</v>
      </c>
      <c r="AP27" s="44">
        <v>2.9146089937492801</v>
      </c>
      <c r="AQ27" s="44">
        <v>8.2051049019397109</v>
      </c>
      <c r="AR27" s="44">
        <v>4.5216971039224099</v>
      </c>
      <c r="AS27" s="44">
        <v>6.1742170211325904</v>
      </c>
      <c r="AT27" s="44">
        <v>8.0022191180951108</v>
      </c>
      <c r="AU27" s="44">
        <v>3.1503971283720298</v>
      </c>
      <c r="AV27" s="44">
        <v>3.5064599429575098</v>
      </c>
      <c r="AW27" s="44">
        <v>5.1488578247311896</v>
      </c>
      <c r="AX27" s="44">
        <v>6.7046082025127598</v>
      </c>
      <c r="AY27" s="44">
        <v>3.7416792399681502</v>
      </c>
      <c r="AZ27" s="44">
        <v>0.79203630880924403</v>
      </c>
      <c r="BA27" s="44">
        <v>1.5601237310880001</v>
      </c>
      <c r="BB27" s="44">
        <v>4.4348076748362804</v>
      </c>
      <c r="BC27" s="44">
        <v>3.2252035996810702</v>
      </c>
      <c r="BD27" s="44">
        <v>4.0089352026862297</v>
      </c>
      <c r="BE27" s="44">
        <v>5.5014882866772403</v>
      </c>
      <c r="BF27" s="44">
        <v>3.5291219876767999</v>
      </c>
      <c r="BG27" s="44">
        <v>4.4565065671221804</v>
      </c>
      <c r="BH27" s="44">
        <v>3.0431355540617102</v>
      </c>
      <c r="BI27" s="44">
        <v>36.102709626703799</v>
      </c>
      <c r="BJ27" s="44">
        <v>21.187126705066401</v>
      </c>
      <c r="BK27" s="44">
        <v>23.0377605059806</v>
      </c>
      <c r="BL27" s="44">
        <v>24.568003755018101</v>
      </c>
      <c r="BM27" s="44">
        <v>17.947492354673901</v>
      </c>
      <c r="BN27" s="44">
        <v>13.810996266909701</v>
      </c>
      <c r="BO27" s="44">
        <v>17.5378950074785</v>
      </c>
      <c r="BP27" s="44">
        <v>18.921493051346399</v>
      </c>
      <c r="BQ27" s="44">
        <v>21.369439006158501</v>
      </c>
      <c r="BR27" s="44">
        <v>23.823969296983599</v>
      </c>
      <c r="BS27" s="44">
        <v>14.1260156994542</v>
      </c>
      <c r="BT27" s="44">
        <v>7.2865341161497996</v>
      </c>
      <c r="BU27" s="44">
        <v>11.0190348873949</v>
      </c>
      <c r="BV27" s="44">
        <v>8.9106225033927</v>
      </c>
      <c r="BW27" s="44">
        <v>12.969250871119501</v>
      </c>
      <c r="BX27" s="44">
        <v>14.714284404693601</v>
      </c>
      <c r="BY27" s="44">
        <v>18.443902579898001</v>
      </c>
      <c r="BZ27" s="44">
        <v>19.1677612873914</v>
      </c>
      <c r="CA27" s="44">
        <v>21.108455138160402</v>
      </c>
      <c r="CB27" s="44">
        <v>19.986811789138098</v>
      </c>
      <c r="CC27" s="44">
        <v>5.3938798924278597</v>
      </c>
      <c r="CD27" s="44">
        <v>6.0008179894997804</v>
      </c>
      <c r="CE27" s="44">
        <v>6.69066336546787</v>
      </c>
      <c r="CF27" s="44">
        <v>3.6720505556684802</v>
      </c>
      <c r="CG27" s="44">
        <v>4.39656294069162</v>
      </c>
      <c r="CH27" s="44">
        <v>9.5184679775702499</v>
      </c>
      <c r="CI27" s="44">
        <v>8.5927867467503898</v>
      </c>
      <c r="CJ27" s="44">
        <v>3.40627067301038</v>
      </c>
      <c r="CK27" s="44">
        <v>2.3638716083443998</v>
      </c>
      <c r="CL27" s="44">
        <v>1.8435325260225901</v>
      </c>
      <c r="CM27" s="44">
        <v>4.9143807200876903</v>
      </c>
      <c r="CN27" s="44">
        <v>3.3829077932670701</v>
      </c>
      <c r="CO27" s="44">
        <v>9.0449744374312608</v>
      </c>
      <c r="CP27" s="44">
        <v>4.9881102144513099</v>
      </c>
      <c r="CQ27" s="44">
        <v>2.48777523289057</v>
      </c>
      <c r="CR27" s="44">
        <v>3.3311256530816702</v>
      </c>
      <c r="CS27" s="44">
        <v>-4.6422428645743601</v>
      </c>
      <c r="CT27" s="44">
        <v>-3.8059453669876002</v>
      </c>
      <c r="CU27" s="44">
        <v>-4.7123028973194998</v>
      </c>
      <c r="CV27" s="44">
        <v>-6.6803414895799902</v>
      </c>
      <c r="CW27" s="44">
        <v>-2.1994656480030299</v>
      </c>
      <c r="CX27" s="44">
        <v>-6.4573782763034702</v>
      </c>
      <c r="CY27" s="44">
        <v>-0.23816963012494299</v>
      </c>
      <c r="CZ27" s="44">
        <v>3.6909877804215401</v>
      </c>
      <c r="DA27" s="44">
        <v>6.4006704966152297</v>
      </c>
      <c r="DB27" s="44">
        <v>5.9448524947266899</v>
      </c>
      <c r="DC27" s="44">
        <v>7.5670073409642704</v>
      </c>
      <c r="DD27" s="44">
        <v>4.4196644425476697</v>
      </c>
      <c r="DE27" s="44">
        <v>8.7877254770103796</v>
      </c>
      <c r="DF27" s="44">
        <v>7.3582300976118802</v>
      </c>
      <c r="DG27" s="44">
        <v>5.6094042860882496</v>
      </c>
      <c r="DH27" s="44">
        <v>5.4476337971271098</v>
      </c>
      <c r="DI27" s="44">
        <v>2.4984217150597199</v>
      </c>
      <c r="DJ27" s="44">
        <v>5.45234123798424</v>
      </c>
      <c r="DK27" s="44">
        <v>5.6757401070395703</v>
      </c>
      <c r="DL27" s="44">
        <v>1.9049659654545501</v>
      </c>
      <c r="DM27" s="44">
        <v>6.9254097799021004</v>
      </c>
      <c r="DN27" s="44">
        <v>6.3641841777228496</v>
      </c>
      <c r="DO27" s="44">
        <v>6.7195414482165203</v>
      </c>
      <c r="DP27" s="44">
        <v>9.1989142873449197</v>
      </c>
      <c r="DQ27" s="44">
        <v>7.2510649238577702</v>
      </c>
      <c r="DR27" s="44">
        <v>8.2346053335576794</v>
      </c>
      <c r="DS27" s="44">
        <v>9.0144085992802907</v>
      </c>
      <c r="DT27" s="44">
        <v>10.107374659112599</v>
      </c>
      <c r="DU27" s="44">
        <v>13.723841863154499</v>
      </c>
      <c r="DV27" s="44">
        <v>9.2466518325076397</v>
      </c>
      <c r="DW27" s="44">
        <v>5.1921340715931601</v>
      </c>
      <c r="DX27" s="44">
        <v>4.0236010717449098</v>
      </c>
      <c r="DY27" s="44">
        <v>3.8437235747887999</v>
      </c>
      <c r="DZ27" s="44">
        <v>3.8718439382479799</v>
      </c>
      <c r="EA27" s="44">
        <v>6.05058888117878</v>
      </c>
      <c r="EB27" s="44">
        <v>4.7592079126187103</v>
      </c>
      <c r="EC27" s="44">
        <v>4.7873780978824003</v>
      </c>
      <c r="ED27" s="44">
        <v>3.4078693672643099</v>
      </c>
      <c r="EE27" s="44">
        <v>6.2923610193176698</v>
      </c>
      <c r="EF27" s="44">
        <v>7.8089736891105703</v>
      </c>
      <c r="EG27" s="44">
        <v>5.0291253630061004</v>
      </c>
      <c r="EH27" s="44">
        <v>5.6439437238537202</v>
      </c>
      <c r="EI27" s="44">
        <v>5.3233604032711099</v>
      </c>
      <c r="EJ27" s="44">
        <v>6.3067917607981796</v>
      </c>
      <c r="EK27" s="44">
        <v>3.8658042736040099</v>
      </c>
      <c r="EL27" s="44">
        <v>3.6564921489862501</v>
      </c>
      <c r="EM27" s="44">
        <v>3.0268616240994399</v>
      </c>
      <c r="EN27" s="44">
        <v>4.3485210585956198</v>
      </c>
      <c r="EO27" s="44">
        <v>13.3219267909206</v>
      </c>
      <c r="EP27" s="44">
        <v>22.948396208501698</v>
      </c>
      <c r="EQ27" s="44">
        <v>16.459221041647101</v>
      </c>
      <c r="ER27" s="44">
        <v>21.498959230220699</v>
      </c>
      <c r="ES27" s="44">
        <v>10.7528241283851</v>
      </c>
      <c r="ET27" s="44">
        <v>12.247821550436299</v>
      </c>
      <c r="EU27" s="44">
        <v>19.545009957060898</v>
      </c>
      <c r="EV27" s="44">
        <v>9.9139138506241</v>
      </c>
      <c r="EW27" s="44">
        <v>4.9027156984770697</v>
      </c>
      <c r="EX27" s="44">
        <v>7.04439020752248</v>
      </c>
      <c r="EY27" s="44">
        <v>3.0406285108829501</v>
      </c>
      <c r="EZ27" s="44">
        <v>5.8149866031230903</v>
      </c>
      <c r="FA27" s="44">
        <v>0.22320237248909799</v>
      </c>
      <c r="FB27" s="44">
        <v>-5.0932123393494404</v>
      </c>
      <c r="FC27" s="44">
        <v>-2.8833344904532399</v>
      </c>
      <c r="FD27" s="44">
        <v>5.3918059233731004</v>
      </c>
      <c r="FE27" s="44">
        <v>6.9497845128745599</v>
      </c>
      <c r="FF27" s="44">
        <v>6.1305470189818996</v>
      </c>
      <c r="FG27" s="44">
        <v>4.4946783165822799</v>
      </c>
      <c r="FH27" s="44">
        <v>5.1782217824578103</v>
      </c>
      <c r="FI27" s="44">
        <v>7.69421247804544</v>
      </c>
      <c r="FJ27" s="44">
        <v>9.1211092325441907</v>
      </c>
      <c r="FK27" s="44">
        <v>9.3679011299057002</v>
      </c>
      <c r="FL27" s="44">
        <v>4.4394993057197354</v>
      </c>
      <c r="FM27" s="44">
        <v>4.7941201307614563</v>
      </c>
      <c r="FN27" s="44">
        <v>5.8866652143734655</v>
      </c>
      <c r="FO27" s="44">
        <v>4.1530594709788318</v>
      </c>
      <c r="FP27" s="44">
        <v>14.532413828236628</v>
      </c>
      <c r="FQ27" s="44">
        <v>15.693279172103985</v>
      </c>
      <c r="FR27" s="44">
        <v>6.1043524290044218</v>
      </c>
      <c r="FS27" s="44">
        <v>-0.74085200987744315</v>
      </c>
      <c r="FT27" s="44">
        <v>5.7366854963592573</v>
      </c>
      <c r="FU27" s="44">
        <v>7.8687477254031393</v>
      </c>
      <c r="FV27" s="44">
        <v>4.4394993057197398</v>
      </c>
      <c r="FW27" s="44">
        <v>4.7941201307614598</v>
      </c>
      <c r="FX27" s="44">
        <v>5.8866652143734699</v>
      </c>
      <c r="FY27" s="44">
        <v>4.15305947097883</v>
      </c>
      <c r="FZ27" s="44">
        <v>14.532413828236599</v>
      </c>
      <c r="GA27" s="44">
        <v>15.693279172104001</v>
      </c>
      <c r="GB27" s="44">
        <v>6.10435242900442</v>
      </c>
      <c r="GC27" s="44">
        <v>-0.74085200987744304</v>
      </c>
      <c r="GD27" s="44">
        <v>5.73668549635926</v>
      </c>
      <c r="GE27" s="44">
        <v>7.8687477254031402</v>
      </c>
      <c r="GF27" s="44">
        <v>9.7373475622809007</v>
      </c>
      <c r="GG27" s="44">
        <v>1.6343462718194799</v>
      </c>
      <c r="GH27" s="44">
        <v>8.1190196248279296</v>
      </c>
      <c r="GI27" s="44">
        <v>15.5366335236439</v>
      </c>
      <c r="GJ27" s="44">
        <v>-19.123522470455299</v>
      </c>
      <c r="GK27" s="44">
        <v>11.848233975383099</v>
      </c>
      <c r="GL27" s="44">
        <v>-4.7199111235186004</v>
      </c>
      <c r="GM27" s="44">
        <v>13.3785784053079</v>
      </c>
      <c r="GN27" s="44">
        <v>-9.0339574162388594</v>
      </c>
      <c r="GO27" s="44">
        <v>-12.352460381809401</v>
      </c>
      <c r="GP27" s="44">
        <v>13.319867832366</v>
      </c>
      <c r="GQ27" s="44">
        <v>-15.5166279453162</v>
      </c>
      <c r="GR27" s="44">
        <v>10.167206582065599</v>
      </c>
      <c r="GS27" s="44">
        <v>1.1393411626275001</v>
      </c>
      <c r="GT27" s="44">
        <v>9.6452911643048704</v>
      </c>
      <c r="GU27" s="44">
        <v>13.0733012666885</v>
      </c>
      <c r="GV27" s="44">
        <v>-18.921575504078401</v>
      </c>
      <c r="GW27" s="44">
        <v>10.6008378662706</v>
      </c>
      <c r="GX27" s="44">
        <v>-0.79147116963754605</v>
      </c>
      <c r="GY27" s="44">
        <v>10.098812650352301</v>
      </c>
      <c r="GZ27" s="44">
        <v>-7.4110750127890404</v>
      </c>
      <c r="HA27" s="44">
        <v>-8.6764267571279596</v>
      </c>
      <c r="HB27" s="44">
        <v>7.5086593746343304</v>
      </c>
      <c r="HC27" s="44">
        <v>-16.571800774075101</v>
      </c>
      <c r="HD27" s="44">
        <v>11.512037196754701</v>
      </c>
      <c r="HE27" s="44">
        <v>4.7361276447056602</v>
      </c>
      <c r="HF27" s="44">
        <v>8.5409376669435506</v>
      </c>
      <c r="HG27" s="44">
        <v>12.4713417317367</v>
      </c>
      <c r="HH27" s="44">
        <v>-22.2580806779679</v>
      </c>
      <c r="HI27" s="44">
        <v>13.0453748069926</v>
      </c>
      <c r="HJ27" s="44">
        <v>-0.96454268790793696</v>
      </c>
      <c r="HK27" s="44">
        <v>9.2934980376036407</v>
      </c>
      <c r="HL27" s="44">
        <v>-1.6526100448088701</v>
      </c>
      <c r="HM27" s="44">
        <v>-6.7928530081684499</v>
      </c>
      <c r="HN27" s="44">
        <v>-5.1125562893146803</v>
      </c>
      <c r="HO27" s="44">
        <v>-7.7988814066907404</v>
      </c>
      <c r="HP27" s="44">
        <v>11.408317330580701</v>
      </c>
      <c r="HQ27" s="44">
        <v>2.3266495970397201</v>
      </c>
      <c r="HR27" s="44">
        <v>9.9408462316710509</v>
      </c>
      <c r="HS27" s="44">
        <v>7.1478558186112799</v>
      </c>
      <c r="HT27" s="44">
        <v>-19.954508910055001</v>
      </c>
      <c r="HU27" s="44">
        <v>12.1821088610226</v>
      </c>
      <c r="HV27" s="44">
        <v>0.70643598746569602</v>
      </c>
      <c r="HW27" s="44">
        <v>8.6391754353735202</v>
      </c>
      <c r="HX27" s="44">
        <v>-2.3833212058402</v>
      </c>
      <c r="HY27" s="44">
        <v>-8.6612689041809894</v>
      </c>
      <c r="HZ27" s="44">
        <v>-0.23471010597525299</v>
      </c>
      <c r="IA27" s="44">
        <v>-10.937497828903799</v>
      </c>
      <c r="IB27" s="44">
        <v>13.169716814446801</v>
      </c>
      <c r="IC27" s="44">
        <v>4.08840810382776</v>
      </c>
      <c r="ID27" s="44">
        <v>5.00193460863927</v>
      </c>
      <c r="IE27" s="44">
        <v>7.5177173817431502</v>
      </c>
      <c r="IF27" s="44">
        <v>-18.684380020668598</v>
      </c>
      <c r="IG27" s="44">
        <v>13.841921072504601</v>
      </c>
      <c r="IH27" s="44">
        <v>-2.0899382359943202</v>
      </c>
      <c r="II27" s="44">
        <v>5.55028408314615</v>
      </c>
      <c r="IJ27" s="44">
        <v>-1.6394316493607599</v>
      </c>
      <c r="IK27" s="44">
        <v>-6.07590395899122</v>
      </c>
      <c r="IL27" s="44">
        <v>-1.39023003177037</v>
      </c>
      <c r="IM27" s="44">
        <v>-10.261295746853101</v>
      </c>
      <c r="IN27" s="44">
        <v>14.7937293044951</v>
      </c>
      <c r="IO27" s="44">
        <v>2.1424595528202701</v>
      </c>
      <c r="IP27" s="44">
        <v>5.9425122267859196</v>
      </c>
      <c r="IQ27" s="44">
        <v>6.0629260036671999</v>
      </c>
      <c r="IR27" s="44">
        <v>7.4043035924102201</v>
      </c>
      <c r="IS27" s="44">
        <v>1.36591219382258</v>
      </c>
      <c r="IT27" s="44">
        <v>-0.59476564896668505</v>
      </c>
      <c r="IU27" s="44">
        <v>6.86303237267947</v>
      </c>
      <c r="IV27" s="44">
        <v>-6.8670763452685604</v>
      </c>
      <c r="IW27" s="44">
        <v>-9.3698837466422606</v>
      </c>
      <c r="IX27" s="44">
        <v>1.8388834946633199</v>
      </c>
      <c r="IY27" s="44">
        <v>-9.2049360455330493</v>
      </c>
      <c r="IZ27" s="44">
        <v>17.156707081501398</v>
      </c>
      <c r="JA27" s="44">
        <v>4.2081505785409696</v>
      </c>
      <c r="JB27" s="44">
        <v>-2.3549569418598701</v>
      </c>
      <c r="JC27" s="44">
        <v>-0.29334101071637497</v>
      </c>
      <c r="JD27" s="44">
        <v>11.140901566203601</v>
      </c>
      <c r="JE27" s="44">
        <v>-0.55917339894907103</v>
      </c>
      <c r="JF27" s="44">
        <v>3.1096379690097802</v>
      </c>
      <c r="JG27" s="44">
        <v>8.5137432834075604</v>
      </c>
      <c r="JH27" s="44">
        <v>-3.8391165181627001</v>
      </c>
      <c r="JI27" s="44">
        <v>-8.8160063634913506</v>
      </c>
      <c r="JJ27" s="44">
        <v>3.4973697566536002</v>
      </c>
      <c r="JK27" s="44">
        <v>-10.0458325749488</v>
      </c>
      <c r="JL27" s="44">
        <v>2.90797572352766</v>
      </c>
      <c r="JM27" s="44">
        <v>4.80826034464957</v>
      </c>
      <c r="JN27" s="44">
        <v>-1.7194903226632601</v>
      </c>
      <c r="JO27" s="44">
        <v>-3.11435447668724</v>
      </c>
      <c r="JP27" s="44">
        <v>11.9176100352245</v>
      </c>
      <c r="JQ27" s="44">
        <v>4.3195932605304002</v>
      </c>
      <c r="JR27" s="44">
        <v>2.23812599165004</v>
      </c>
      <c r="JS27" s="44">
        <v>3.3310024161562501</v>
      </c>
      <c r="JT27" s="44">
        <v>-4.8084776057111904</v>
      </c>
      <c r="JU27" s="44">
        <v>-9.27951555697706</v>
      </c>
      <c r="JV27" s="44">
        <v>6.6180854577365302</v>
      </c>
      <c r="JW27" s="44">
        <v>-11.3589258908566</v>
      </c>
      <c r="JX27" s="44">
        <v>8.5440313269142791</v>
      </c>
      <c r="JY27" s="44">
        <v>0.90901708416397797</v>
      </c>
      <c r="JZ27" s="44">
        <v>-4.0600810414591599</v>
      </c>
      <c r="KA27" s="44">
        <v>-2.3171028076281699</v>
      </c>
      <c r="KB27" s="44">
        <v>3.2816802242774799</v>
      </c>
      <c r="KC27" s="44">
        <v>5.2344869976927297</v>
      </c>
      <c r="KD27" s="44">
        <v>1.27482014355915</v>
      </c>
      <c r="KE27" s="44">
        <v>1.19684022402333</v>
      </c>
      <c r="KF27" s="44">
        <v>-0.237721563222308</v>
      </c>
      <c r="KG27" s="44">
        <v>-13.229186168849299</v>
      </c>
      <c r="KH27" s="44">
        <v>13.706620145981001</v>
      </c>
      <c r="KI27" s="44">
        <v>-7.8677636705620797</v>
      </c>
      <c r="KJ27" s="44">
        <v>11.3805351728933</v>
      </c>
      <c r="KK27" s="44">
        <v>0.47672519798358298</v>
      </c>
      <c r="KL27" s="44">
        <v>-2.5911148687611099</v>
      </c>
      <c r="KM27" s="44">
        <v>-5.1752428672530302</v>
      </c>
      <c r="KN27" s="44">
        <v>7.6021373466974298</v>
      </c>
      <c r="KO27" s="44">
        <v>3.8516819775770901</v>
      </c>
      <c r="KP27" s="44">
        <v>-0.37490917261378298</v>
      </c>
      <c r="KQ27" s="44">
        <v>1.0418288172738399</v>
      </c>
      <c r="KR27" s="44">
        <v>-3.0279227873329702</v>
      </c>
      <c r="KS27" s="44">
        <v>-10.7285232639274</v>
      </c>
      <c r="KT27" s="44">
        <v>13.947505554939299</v>
      </c>
      <c r="KU27" s="44">
        <v>-11.1552717968884</v>
      </c>
      <c r="KV27" s="44">
        <v>16.867801799803001</v>
      </c>
      <c r="KW27" s="44">
        <v>-5.0652819274560598E-2</v>
      </c>
      <c r="KX27" s="44">
        <v>-2.2656767919341299</v>
      </c>
      <c r="KY27" s="44">
        <v>-2.97221684107808</v>
      </c>
      <c r="KZ27" s="44">
        <v>5.6827706926563204</v>
      </c>
      <c r="LA27" s="44">
        <v>4.8040485196973597</v>
      </c>
      <c r="LB27" s="44">
        <v>0.34286469403161801</v>
      </c>
      <c r="LC27" s="44">
        <v>2.0548626991216299</v>
      </c>
      <c r="LD27" s="44">
        <v>0.15711670737084699</v>
      </c>
      <c r="LE27" s="44">
        <v>-14.243048970373501</v>
      </c>
      <c r="LF27" s="44">
        <v>9.7185229972611893</v>
      </c>
      <c r="LG27" s="44">
        <v>15.973223722064301</v>
      </c>
      <c r="LH27" s="44">
        <v>2.59484478168612</v>
      </c>
      <c r="LI27" s="44">
        <v>-7.0251435303522198</v>
      </c>
      <c r="LJ27" s="44">
        <v>-5.9663921656586503</v>
      </c>
      <c r="LK27" s="44">
        <v>15.772682950718901</v>
      </c>
      <c r="LL27" s="44">
        <v>2.6226269549844501</v>
      </c>
      <c r="LM27" s="44">
        <v>-5.0749663632520701</v>
      </c>
      <c r="LN27" s="44">
        <v>-7.1114420219905696</v>
      </c>
      <c r="LO27" s="44">
        <v>15.803814705074201</v>
      </c>
      <c r="LP27" s="44">
        <v>1.27161681985994</v>
      </c>
      <c r="LQ27" s="44">
        <v>-2.42709760073443</v>
      </c>
      <c r="LR27" s="44">
        <v>-5.7860790085315204</v>
      </c>
      <c r="LS27" s="44">
        <v>12.8178198528022</v>
      </c>
      <c r="LT27" s="44">
        <v>1.8644395177390001</v>
      </c>
      <c r="LU27" s="44">
        <v>-2.7231888289434498</v>
      </c>
      <c r="LV27" s="44">
        <v>-4.9063793496540304</v>
      </c>
      <c r="LW27" s="44">
        <v>10.227327918732099</v>
      </c>
      <c r="LX27" s="44">
        <v>1.6591605772102</v>
      </c>
      <c r="LY27" s="44">
        <v>-3.3140678796150902</v>
      </c>
      <c r="LZ27" s="44">
        <v>-3.68648990614669</v>
      </c>
      <c r="MA27" s="44">
        <v>19.706279092840099</v>
      </c>
      <c r="MB27" s="44">
        <v>10.2949014971386</v>
      </c>
      <c r="MC27" s="44">
        <v>-8.4171189892513407</v>
      </c>
      <c r="MD27" s="44">
        <v>0.48144862679254202</v>
      </c>
      <c r="ME27" s="44">
        <v>9.1186999413823493</v>
      </c>
      <c r="MF27" s="44">
        <v>11.7837176487925</v>
      </c>
      <c r="MG27" s="44">
        <v>-2.4633505479045401</v>
      </c>
      <c r="MH27" s="44">
        <v>-7.6137992550407301</v>
      </c>
      <c r="MI27" s="44">
        <v>4.1437572034312797</v>
      </c>
      <c r="MJ27" s="44">
        <v>14.065873425415701</v>
      </c>
      <c r="MK27" s="44">
        <v>-6.1114959606420296</v>
      </c>
      <c r="ML27" s="44">
        <v>-5.1263105105303302</v>
      </c>
      <c r="MM27" s="44">
        <v>-1.35971104755782</v>
      </c>
      <c r="MN27" s="44">
        <v>8.0151638767049693</v>
      </c>
      <c r="MO27" s="44">
        <v>-3.92532855937614</v>
      </c>
      <c r="MP27" s="44">
        <v>2.9577098580020298</v>
      </c>
      <c r="MQ27" s="44">
        <v>9.8461690860560197E-2</v>
      </c>
      <c r="MR27" s="44">
        <v>7.1877655555227404</v>
      </c>
      <c r="MS27" s="44">
        <v>-5.4061986059135902</v>
      </c>
      <c r="MT27" s="44">
        <v>3.6311993693217599</v>
      </c>
      <c r="MU27" s="44">
        <v>2.49293836092389</v>
      </c>
      <c r="MV27" s="44">
        <v>8.6079521307700197</v>
      </c>
      <c r="MW27" s="44">
        <v>-5.19226214679151</v>
      </c>
      <c r="MX27" s="50"/>
      <c r="MY27" s="51" t="s">
        <v>705</v>
      </c>
    </row>
    <row r="28" spans="1:363" s="7" customFormat="1" ht="18" customHeight="1">
      <c r="A28" s="383"/>
      <c r="B28" s="22"/>
      <c r="C28" s="23">
        <v>2.8</v>
      </c>
      <c r="D28" s="24">
        <v>2.9729763069999402</v>
      </c>
      <c r="E28" s="33">
        <v>23</v>
      </c>
      <c r="F28" s="26"/>
      <c r="G28" s="26" t="s">
        <v>898</v>
      </c>
      <c r="H28" s="44">
        <v>7.1017803418452603</v>
      </c>
      <c r="I28" s="44">
        <v>3.5235092947075501</v>
      </c>
      <c r="J28" s="44">
        <v>3.8157532140659098</v>
      </c>
      <c r="K28" s="44">
        <v>4.3835344556908904</v>
      </c>
      <c r="L28" s="44">
        <v>3.9651322774790998</v>
      </c>
      <c r="M28" s="44">
        <v>4.3612988119700704</v>
      </c>
      <c r="N28" s="44">
        <v>3.8281855642434399</v>
      </c>
      <c r="O28" s="44">
        <v>6.3273391912312302</v>
      </c>
      <c r="P28" s="44">
        <v>4.2226651823881696</v>
      </c>
      <c r="Q28" s="44">
        <v>4.5120982512558099</v>
      </c>
      <c r="R28" s="44">
        <v>4.8744185187131697</v>
      </c>
      <c r="S28" s="44">
        <v>2.15060689124364</v>
      </c>
      <c r="T28" s="44">
        <v>2.2158235728062601</v>
      </c>
      <c r="U28" s="44">
        <v>6.0893623359552302</v>
      </c>
      <c r="V28" s="44">
        <v>4.7085430127916403</v>
      </c>
      <c r="W28" s="44">
        <v>4.6490554282191097</v>
      </c>
      <c r="X28" s="44">
        <v>5.0042495594943004</v>
      </c>
      <c r="Y28" s="44">
        <v>3.95199821879282</v>
      </c>
      <c r="Z28" s="44">
        <v>6.2630546895527299</v>
      </c>
      <c r="AA28" s="44">
        <v>5.5381005383600597</v>
      </c>
      <c r="AB28" s="44">
        <v>3.7924540588199598</v>
      </c>
      <c r="AC28" s="44">
        <v>3.8667728317970398</v>
      </c>
      <c r="AD28" s="44">
        <v>4.1451936434816803</v>
      </c>
      <c r="AE28" s="44">
        <v>4.1596623768815002</v>
      </c>
      <c r="AF28" s="44">
        <v>7.4290161341950798</v>
      </c>
      <c r="AG28" s="44">
        <v>5.6086860426323897</v>
      </c>
      <c r="AH28" s="44">
        <v>5.1561613533833697</v>
      </c>
      <c r="AI28" s="44">
        <v>5.4312977198721901</v>
      </c>
      <c r="AJ28" s="44">
        <v>5.9493323049764202</v>
      </c>
      <c r="AK28" s="44">
        <v>5.8429488310614497</v>
      </c>
      <c r="AL28" s="44">
        <v>7.4689985592672299</v>
      </c>
      <c r="AM28" s="44">
        <v>5.3072995273847896</v>
      </c>
      <c r="AN28" s="44">
        <v>5.4212721042412104</v>
      </c>
      <c r="AO28" s="44">
        <v>4.1403983529994397</v>
      </c>
      <c r="AP28" s="44">
        <v>4.1668288231130903</v>
      </c>
      <c r="AQ28" s="44">
        <v>4.3430718203284204</v>
      </c>
      <c r="AR28" s="44">
        <v>5.7827125015879703</v>
      </c>
      <c r="AS28" s="44">
        <v>4.9509221705233699</v>
      </c>
      <c r="AT28" s="44">
        <v>4.1985431012608698</v>
      </c>
      <c r="AU28" s="44">
        <v>4.4769429544006796</v>
      </c>
      <c r="AV28" s="44">
        <v>4.0459377416948001</v>
      </c>
      <c r="AW28" s="44">
        <v>5.1269347103002296</v>
      </c>
      <c r="AX28" s="44">
        <v>4.1666287294781901</v>
      </c>
      <c r="AY28" s="44">
        <v>5.0831840768258196</v>
      </c>
      <c r="AZ28" s="44">
        <v>4.1237156709304204</v>
      </c>
      <c r="BA28" s="44">
        <v>3.2341122179940101</v>
      </c>
      <c r="BB28" s="44">
        <v>4.1859854940387899</v>
      </c>
      <c r="BC28" s="44">
        <v>4.9562113487334303</v>
      </c>
      <c r="BD28" s="44">
        <v>4.2738064476842696</v>
      </c>
      <c r="BE28" s="44">
        <v>5.9288300294308698</v>
      </c>
      <c r="BF28" s="44">
        <v>-11.0951501455553</v>
      </c>
      <c r="BG28" s="44">
        <v>-71.922522835390893</v>
      </c>
      <c r="BH28" s="44">
        <v>-50.742846892599403</v>
      </c>
      <c r="BI28" s="44">
        <v>-20.046673767253601</v>
      </c>
      <c r="BJ28" s="44">
        <v>-9.6767903222803096</v>
      </c>
      <c r="BK28" s="44">
        <v>-8.2736871050096692</v>
      </c>
      <c r="BL28" s="44">
        <v>-6.6575872966263701</v>
      </c>
      <c r="BM28" s="44">
        <v>-2.4793661994608698</v>
      </c>
      <c r="BN28" s="44">
        <v>-2.0895080516734299</v>
      </c>
      <c r="BO28" s="44">
        <v>-0.30168709120206899</v>
      </c>
      <c r="BP28" s="44">
        <v>0.279681201729232</v>
      </c>
      <c r="BQ28" s="44">
        <v>-0.83643048489449301</v>
      </c>
      <c r="BR28" s="44">
        <v>8.7416854154702008</v>
      </c>
      <c r="BS28" s="44">
        <v>214.387725797342</v>
      </c>
      <c r="BT28" s="44">
        <v>48.024164925730503</v>
      </c>
      <c r="BU28" s="44">
        <v>-28.169368045631099</v>
      </c>
      <c r="BV28" s="44">
        <v>-37.142047395872602</v>
      </c>
      <c r="BW28" s="44">
        <v>-17.638090638841899</v>
      </c>
      <c r="BX28" s="44">
        <v>-10.065141251517</v>
      </c>
      <c r="BY28" s="44">
        <v>-1.3221730335072399</v>
      </c>
      <c r="BZ28" s="44">
        <v>3.63490463976335</v>
      </c>
      <c r="CA28" s="44">
        <v>2.8241920210988098</v>
      </c>
      <c r="CB28" s="44">
        <v>5.4773810989706497</v>
      </c>
      <c r="CC28" s="44">
        <v>6.0543886181325499</v>
      </c>
      <c r="CD28" s="44">
        <v>6.5722418399000198</v>
      </c>
      <c r="CE28" s="44">
        <v>7.5662768063425396</v>
      </c>
      <c r="CF28" s="44">
        <v>6.13080069608736</v>
      </c>
      <c r="CG28" s="44">
        <v>32.2092676853973</v>
      </c>
      <c r="CH28" s="44">
        <v>34.717485271920701</v>
      </c>
      <c r="CI28" s="44">
        <v>16.656485996449302</v>
      </c>
      <c r="CJ28" s="44">
        <v>10.061633998772299</v>
      </c>
      <c r="CK28" s="44">
        <v>3.4839215930108098</v>
      </c>
      <c r="CL28" s="44">
        <v>0.14696415853612199</v>
      </c>
      <c r="CM28" s="44">
        <v>2.20667026450971</v>
      </c>
      <c r="CN28" s="44">
        <v>1.0984275980593301</v>
      </c>
      <c r="CO28" s="44">
        <v>5.1632998789486404</v>
      </c>
      <c r="CP28" s="44">
        <v>4.4914684569786498</v>
      </c>
      <c r="CQ28" s="44">
        <v>1.7725051513763099</v>
      </c>
      <c r="CR28" s="44">
        <v>3.6638709665592</v>
      </c>
      <c r="CS28" s="44">
        <v>3.5420770722420398</v>
      </c>
      <c r="CT28" s="44">
        <v>2.9578914546764699</v>
      </c>
      <c r="CU28" s="44">
        <v>3.3808060043541102</v>
      </c>
      <c r="CV28" s="44">
        <v>8.0393545387790404</v>
      </c>
      <c r="CW28" s="44">
        <v>6.5437962754089902</v>
      </c>
      <c r="CX28" s="44">
        <v>6.9042602379668701</v>
      </c>
      <c r="CY28" s="44">
        <v>5.2546820085211303</v>
      </c>
      <c r="CZ28" s="44">
        <v>6.6297430940971704</v>
      </c>
      <c r="DA28" s="44">
        <v>5.0510087601892204</v>
      </c>
      <c r="DB28" s="44">
        <v>7.5701178208750299</v>
      </c>
      <c r="DC28" s="44">
        <v>11.243337010404</v>
      </c>
      <c r="DD28" s="44">
        <v>9.8394978459262301</v>
      </c>
      <c r="DE28" s="44">
        <v>8.9051994037303395</v>
      </c>
      <c r="DF28" s="44">
        <v>12.207120497952401</v>
      </c>
      <c r="DG28" s="44">
        <v>9.3240027437445097</v>
      </c>
      <c r="DH28" s="44">
        <v>6.6175742776643904</v>
      </c>
      <c r="DI28" s="44">
        <v>5.2416863383780301</v>
      </c>
      <c r="DJ28" s="44">
        <v>2.94098703842181</v>
      </c>
      <c r="DK28" s="44">
        <v>3.48403984187141</v>
      </c>
      <c r="DL28" s="44">
        <v>1.0775768899696301</v>
      </c>
      <c r="DM28" s="44">
        <v>2.3244730783023502</v>
      </c>
      <c r="DN28" s="44">
        <v>3.7368634861606398</v>
      </c>
      <c r="DO28" s="44">
        <v>4.55706982932365</v>
      </c>
      <c r="DP28" s="44">
        <v>2.3348021077380801</v>
      </c>
      <c r="DQ28" s="44">
        <v>1.46613064764863</v>
      </c>
      <c r="DR28" s="44">
        <v>0.56753846843196198</v>
      </c>
      <c r="DS28" s="44">
        <v>0.33813058566620702</v>
      </c>
      <c r="DT28" s="44">
        <v>-2.0063397201412001</v>
      </c>
      <c r="DU28" s="44">
        <v>-1.0842289931781</v>
      </c>
      <c r="DV28" s="44">
        <v>0.28016636573404702</v>
      </c>
      <c r="DW28" s="44">
        <v>2.43883246193153</v>
      </c>
      <c r="DX28" s="44">
        <v>4.8228400041401001</v>
      </c>
      <c r="DY28" s="44">
        <v>4.2374836908601203</v>
      </c>
      <c r="DZ28" s="44">
        <v>4.7919569960211996</v>
      </c>
      <c r="EA28" s="44">
        <v>3.8275364252007802</v>
      </c>
      <c r="EB28" s="44">
        <v>4.2825843257458596</v>
      </c>
      <c r="EC28" s="44">
        <v>4.5266483982674099</v>
      </c>
      <c r="ED28" s="44">
        <v>5.1929294319211197</v>
      </c>
      <c r="EE28" s="44">
        <v>4.0565980935908899</v>
      </c>
      <c r="EF28" s="44">
        <v>6.0586752031265698</v>
      </c>
      <c r="EG28" s="44">
        <v>5.7437308511545098</v>
      </c>
      <c r="EH28" s="44">
        <v>6.0619952020624099</v>
      </c>
      <c r="EI28" s="44">
        <v>4.2169878246552299</v>
      </c>
      <c r="EJ28" s="44">
        <v>4.9703441107964998</v>
      </c>
      <c r="EK28" s="44">
        <v>4.5562098944596796</v>
      </c>
      <c r="EL28" s="44">
        <v>4.4606985532115102</v>
      </c>
      <c r="EM28" s="44">
        <v>4.1255747578448299</v>
      </c>
      <c r="EN28" s="44">
        <v>-0.53431051962927301</v>
      </c>
      <c r="EO28" s="44">
        <v>-47.075610908256401</v>
      </c>
      <c r="EP28" s="44">
        <v>-8.2161533561121196</v>
      </c>
      <c r="EQ28" s="44">
        <v>-1.6147552519459101</v>
      </c>
      <c r="ER28" s="44">
        <v>2.52920595504101</v>
      </c>
      <c r="ES28" s="44">
        <v>37.149274075532098</v>
      </c>
      <c r="ET28" s="44">
        <v>-21.556217530329199</v>
      </c>
      <c r="EU28" s="44">
        <v>1.72666459702486</v>
      </c>
      <c r="EV28" s="44">
        <v>6.0223264019547003</v>
      </c>
      <c r="EW28" s="44">
        <v>13.797788041547101</v>
      </c>
      <c r="EX28" s="44">
        <v>18.918928617874801</v>
      </c>
      <c r="EY28" s="44">
        <v>1.9246641748426301</v>
      </c>
      <c r="EZ28" s="44">
        <v>3.5248632588277502</v>
      </c>
      <c r="FA28" s="44">
        <v>2.9177217465170702</v>
      </c>
      <c r="FB28" s="44">
        <v>4.89611091605751</v>
      </c>
      <c r="FC28" s="44">
        <v>6.2149471980030997</v>
      </c>
      <c r="FD28" s="44">
        <v>6.4276859887864202</v>
      </c>
      <c r="FE28" s="44">
        <v>10.061617927471699</v>
      </c>
      <c r="FF28" s="44">
        <v>9.1888770545961194</v>
      </c>
      <c r="FG28" s="44">
        <v>3.8754360590221602</v>
      </c>
      <c r="FH28" s="44">
        <v>2.3749552266774701</v>
      </c>
      <c r="FI28" s="44">
        <v>2.8923322595696601</v>
      </c>
      <c r="FJ28" s="44">
        <v>-0.42362703043669098</v>
      </c>
      <c r="FK28" s="44">
        <v>0.57059398202154898</v>
      </c>
      <c r="FL28" s="44">
        <v>4.4056403245285196</v>
      </c>
      <c r="FM28" s="44">
        <v>4.5118890597394028</v>
      </c>
      <c r="FN28" s="44">
        <v>5.4971919836826402</v>
      </c>
      <c r="FO28" s="44">
        <v>4.5186181097204923</v>
      </c>
      <c r="FP28" s="44">
        <v>-14.315449232264271</v>
      </c>
      <c r="FQ28" s="44">
        <v>1.0454675612148208</v>
      </c>
      <c r="FR28" s="44">
        <v>9.1377142268829203</v>
      </c>
      <c r="FS28" s="44">
        <v>4.4603832644236405</v>
      </c>
      <c r="FT28" s="44">
        <v>7.1173120652814532</v>
      </c>
      <c r="FU28" s="44">
        <v>1.3322392819997049</v>
      </c>
      <c r="FV28" s="44">
        <v>4.4056403245285196</v>
      </c>
      <c r="FW28" s="44">
        <v>4.5118890597394001</v>
      </c>
      <c r="FX28" s="44">
        <v>5.4971919836826402</v>
      </c>
      <c r="FY28" s="44">
        <v>4.5186181097204896</v>
      </c>
      <c r="FZ28" s="44">
        <v>-14.315449232264299</v>
      </c>
      <c r="GA28" s="44">
        <v>1.0454675612148201</v>
      </c>
      <c r="GB28" s="44">
        <v>9.1377142268829203</v>
      </c>
      <c r="GC28" s="44">
        <v>4.4603832644236396</v>
      </c>
      <c r="GD28" s="44">
        <v>7.1173120652814497</v>
      </c>
      <c r="GE28" s="44">
        <v>1.3322392819997</v>
      </c>
      <c r="GF28" s="44">
        <v>-6.6966075129051301</v>
      </c>
      <c r="GG28" s="44">
        <v>13.5130194534014</v>
      </c>
      <c r="GH28" s="44">
        <v>-3.4388140383718402</v>
      </c>
      <c r="GI28" s="44">
        <v>1.5268353158324099</v>
      </c>
      <c r="GJ28" s="44">
        <v>3.78140113623577</v>
      </c>
      <c r="GK28" s="44">
        <v>-2.5609697087767702</v>
      </c>
      <c r="GL28" s="44">
        <v>0.35143042057026702</v>
      </c>
      <c r="GM28" s="44">
        <v>1.0002031372557101</v>
      </c>
      <c r="GN28" s="44">
        <v>5.3653597947050002</v>
      </c>
      <c r="GO28" s="44">
        <v>-2.0341808893135198</v>
      </c>
      <c r="GP28" s="44">
        <v>4.0984881055492703</v>
      </c>
      <c r="GQ28" s="44">
        <v>-6.3398193961907801</v>
      </c>
      <c r="GR28" s="44">
        <v>-9.8138743489061095</v>
      </c>
      <c r="GS28" s="44">
        <v>13.833463475529999</v>
      </c>
      <c r="GT28" s="44">
        <v>-2.9107089256051499</v>
      </c>
      <c r="GU28" s="44">
        <v>1.1198836901320599</v>
      </c>
      <c r="GV28" s="44">
        <v>4.1768675501390797</v>
      </c>
      <c r="GW28" s="44">
        <v>-3.05872163870895</v>
      </c>
      <c r="GX28" s="44">
        <v>2.7668982431664899</v>
      </c>
      <c r="GY28" s="44">
        <v>-0.99902400458537999</v>
      </c>
      <c r="GZ28" s="44">
        <v>5.6579662002728996</v>
      </c>
      <c r="HA28" s="44">
        <v>-1.6945551198975</v>
      </c>
      <c r="HB28" s="44">
        <v>1.3948290406525099</v>
      </c>
      <c r="HC28" s="44">
        <v>-6.2800233131382397</v>
      </c>
      <c r="HD28" s="44">
        <v>-6.3962092419091601</v>
      </c>
      <c r="HE28" s="44">
        <v>12.3518498384163</v>
      </c>
      <c r="HF28" s="44">
        <v>-2.9658678194995201</v>
      </c>
      <c r="HG28" s="44">
        <v>1.4630992986723601</v>
      </c>
      <c r="HH28" s="44">
        <v>3.1329074341477399</v>
      </c>
      <c r="HI28" s="44">
        <v>-0.90352719820326399</v>
      </c>
      <c r="HJ28" s="44">
        <v>2.06579577905765</v>
      </c>
      <c r="HK28" s="44">
        <v>-2.63654357653007</v>
      </c>
      <c r="HL28" s="44">
        <v>5.7336207406194299</v>
      </c>
      <c r="HM28" s="44">
        <v>-1.43104176514197</v>
      </c>
      <c r="HN28" s="44">
        <v>1.4089156700800101</v>
      </c>
      <c r="HO28" s="44">
        <v>-3.3383494355111099</v>
      </c>
      <c r="HP28" s="44">
        <v>-7.9822779143472502</v>
      </c>
      <c r="HQ28" s="44">
        <v>11.8704312369752</v>
      </c>
      <c r="HR28" s="44">
        <v>-2.7119823770305902</v>
      </c>
      <c r="HS28" s="44">
        <v>1.9616362197319099</v>
      </c>
      <c r="HT28" s="44">
        <v>3.0293519257825099</v>
      </c>
      <c r="HU28" s="44">
        <v>0.61887740640303002</v>
      </c>
      <c r="HV28" s="44">
        <v>1.27801663531102E-2</v>
      </c>
      <c r="HW28" s="44">
        <v>-2.5311685069002201</v>
      </c>
      <c r="HX28" s="44">
        <v>4.4489519377568003</v>
      </c>
      <c r="HY28" s="44">
        <v>-1.4060253071106701</v>
      </c>
      <c r="HZ28" s="44">
        <v>1.5804924709097501</v>
      </c>
      <c r="IA28" s="44">
        <v>-2.0046907455507998</v>
      </c>
      <c r="IB28" s="44">
        <v>-8.7058314110141595</v>
      </c>
      <c r="IC28" s="44">
        <v>11.0684471362989</v>
      </c>
      <c r="ID28" s="44">
        <v>-2.4520462108197298</v>
      </c>
      <c r="IE28" s="44">
        <v>1.5410075579045199</v>
      </c>
      <c r="IF28" s="44">
        <v>4.0997869617534004</v>
      </c>
      <c r="IG28" s="44">
        <v>-0.30024869599158399</v>
      </c>
      <c r="IH28" s="44">
        <v>0.89278607210854899</v>
      </c>
      <c r="II28" s="44">
        <v>-3.4211136032421998</v>
      </c>
      <c r="IJ28" s="44">
        <v>3.5565697585319098</v>
      </c>
      <c r="IK28" s="44">
        <v>-0.496936560446954</v>
      </c>
      <c r="IL28" s="44">
        <v>2.33145644425707</v>
      </c>
      <c r="IM28" s="44">
        <v>-2.6418372131654602</v>
      </c>
      <c r="IN28" s="44">
        <v>-7.25681936246552</v>
      </c>
      <c r="IO28" s="44">
        <v>-6.78152856521237</v>
      </c>
      <c r="IP28" s="44">
        <v>-69.1929017432211</v>
      </c>
      <c r="IQ28" s="44">
        <v>78.136409002723099</v>
      </c>
      <c r="IR28" s="44">
        <v>68.972904495001501</v>
      </c>
      <c r="IS28" s="44">
        <v>12.6307305293849</v>
      </c>
      <c r="IT28" s="44">
        <v>2.4600797194698498</v>
      </c>
      <c r="IU28" s="44">
        <v>-1.7195176830141901</v>
      </c>
      <c r="IV28" s="44">
        <v>8.19200001990923</v>
      </c>
      <c r="IW28" s="44">
        <v>-9.9153255520306502E-2</v>
      </c>
      <c r="IX28" s="44">
        <v>4.2000031046411301</v>
      </c>
      <c r="IY28" s="44">
        <v>-2.0741149794493499</v>
      </c>
      <c r="IZ28" s="44">
        <v>-8.2890498853765102</v>
      </c>
      <c r="JA28" s="44">
        <v>2.2223559038841398</v>
      </c>
      <c r="JB28" s="44">
        <v>-10.9322839501798</v>
      </c>
      <c r="JC28" s="44">
        <v>-16.127472474883099</v>
      </c>
      <c r="JD28" s="44">
        <v>-18.003722438623399</v>
      </c>
      <c r="JE28" s="44">
        <v>-1.4384681192587001</v>
      </c>
      <c r="JF28" s="44">
        <v>34.252030958416697</v>
      </c>
      <c r="JG28" s="44">
        <v>7.3171003862047401</v>
      </c>
      <c r="JH28" s="44">
        <v>18.709826264151101</v>
      </c>
      <c r="JI28" s="44">
        <v>4.9193627795565797</v>
      </c>
      <c r="JJ28" s="44">
        <v>3.3848698474102901</v>
      </c>
      <c r="JK28" s="44">
        <v>0.45268229919250302</v>
      </c>
      <c r="JL28" s="44">
        <v>-7.7873507793286896</v>
      </c>
      <c r="JM28" s="44">
        <v>2.7214976841653402</v>
      </c>
      <c r="JN28" s="44">
        <v>-10.1015195540653</v>
      </c>
      <c r="JO28" s="44">
        <v>-17.2467545876756</v>
      </c>
      <c r="JP28" s="44">
        <v>2.1444080155501002</v>
      </c>
      <c r="JQ28" s="44">
        <v>0.431399038664182</v>
      </c>
      <c r="JR28" s="44">
        <v>16.253433159650399</v>
      </c>
      <c r="JS28" s="44">
        <v>1.2502247399727699</v>
      </c>
      <c r="JT28" s="44">
        <v>11.615264167133599</v>
      </c>
      <c r="JU28" s="44">
        <v>1.53611790191721</v>
      </c>
      <c r="JV28" s="44">
        <v>5.51116942602658</v>
      </c>
      <c r="JW28" s="44">
        <v>-0.63654160561958395</v>
      </c>
      <c r="JX28" s="44">
        <v>-4.0797496754350702</v>
      </c>
      <c r="JY28" s="44">
        <v>2.0652656152261102</v>
      </c>
      <c r="JZ28" s="44">
        <v>-12.440760002796701</v>
      </c>
      <c r="KA28" s="44">
        <v>-15.7088474757743</v>
      </c>
      <c r="KB28" s="44">
        <v>2.0243993267085498</v>
      </c>
      <c r="KC28" s="44">
        <v>-0.13523609682224</v>
      </c>
      <c r="KD28" s="44">
        <v>16.730961085276601</v>
      </c>
      <c r="KE28" s="44">
        <v>5.8127649667604304</v>
      </c>
      <c r="KF28" s="44">
        <v>10.0702055969857</v>
      </c>
      <c r="KG28" s="44">
        <v>1.87963965241933</v>
      </c>
      <c r="KH28" s="44">
        <v>3.8830871806501599</v>
      </c>
      <c r="KI28" s="44">
        <v>0.66155575555345103</v>
      </c>
      <c r="KJ28" s="44">
        <v>-5.4999218348184096</v>
      </c>
      <c r="KK28" s="44">
        <v>4.5127769568787999</v>
      </c>
      <c r="KL28" s="44">
        <v>-9.4508564208942403</v>
      </c>
      <c r="KM28" s="44">
        <v>-16.772562609754999</v>
      </c>
      <c r="KN28" s="44">
        <v>1.1565763738885599</v>
      </c>
      <c r="KO28" s="44">
        <v>2.8925860118265101</v>
      </c>
      <c r="KP28" s="44">
        <v>13.731605029464999</v>
      </c>
      <c r="KQ28" s="44">
        <v>3.1932608140269099</v>
      </c>
      <c r="KR28" s="44">
        <v>8.6497618344849805</v>
      </c>
      <c r="KS28" s="44">
        <v>-0.34756160008131998</v>
      </c>
      <c r="KT28" s="44">
        <v>4.4311099201581197</v>
      </c>
      <c r="KU28" s="44">
        <v>-1.6792719216099501</v>
      </c>
      <c r="KV28" s="44">
        <v>-4.3341658789789097</v>
      </c>
      <c r="KW28" s="44">
        <v>5.9553726452003</v>
      </c>
      <c r="KX28" s="44">
        <v>-8.7349201622134807</v>
      </c>
      <c r="KY28" s="44">
        <v>-18.541487924557099</v>
      </c>
      <c r="KZ28" s="44">
        <v>0.29790631163693598</v>
      </c>
      <c r="LA28" s="44">
        <v>1.98136102966299</v>
      </c>
      <c r="LB28" s="44">
        <v>13.472168166330899</v>
      </c>
      <c r="LC28" s="44">
        <v>0.78207840185939403</v>
      </c>
      <c r="LD28" s="44">
        <v>9.6721454313772899</v>
      </c>
      <c r="LE28" s="44">
        <v>1.02699498551868</v>
      </c>
      <c r="LF28" s="44">
        <v>6.6791306858072401</v>
      </c>
      <c r="LG28" s="44">
        <v>4.8936528652058398</v>
      </c>
      <c r="LH28" s="44">
        <v>0.93258640861972697</v>
      </c>
      <c r="LI28" s="44">
        <v>6.1703031567260203</v>
      </c>
      <c r="LJ28" s="44">
        <v>-6.7449729053482601</v>
      </c>
      <c r="LK28" s="44">
        <v>4.3079011156327498</v>
      </c>
      <c r="LL28" s="44">
        <v>1.4694798830479501</v>
      </c>
      <c r="LM28" s="44">
        <v>5.1931974006184998</v>
      </c>
      <c r="LN28" s="44">
        <v>-6.3362614425152097</v>
      </c>
      <c r="LO28" s="44">
        <v>4.5520244398393599</v>
      </c>
      <c r="LP28" s="44">
        <v>2.11627370047893</v>
      </c>
      <c r="LQ28" s="44">
        <v>4.0568631675953197</v>
      </c>
      <c r="LR28" s="44">
        <v>-4.5341457632114004</v>
      </c>
      <c r="LS28" s="44">
        <v>4.2415541315736096</v>
      </c>
      <c r="LT28" s="44">
        <v>2.4236202382340801</v>
      </c>
      <c r="LU28" s="44">
        <v>2.2467361767886298</v>
      </c>
      <c r="LV28" s="44">
        <v>-3.84404904383454</v>
      </c>
      <c r="LW28" s="44">
        <v>3.8302951736678899</v>
      </c>
      <c r="LX28" s="44">
        <v>2.3300570022070599</v>
      </c>
      <c r="LY28" s="44">
        <v>1.9187150667827</v>
      </c>
      <c r="LZ28" s="44">
        <v>-8.1472733116880995</v>
      </c>
      <c r="MA28" s="44">
        <v>-44.7532614513647</v>
      </c>
      <c r="MB28" s="44">
        <v>77.465369371946295</v>
      </c>
      <c r="MC28" s="44">
        <v>9.2490464597492004</v>
      </c>
      <c r="MD28" s="44">
        <v>-4.2784600854053698</v>
      </c>
      <c r="ME28" s="44">
        <v>-26.098617302190199</v>
      </c>
      <c r="MF28" s="44">
        <v>1.5029421391323601</v>
      </c>
      <c r="MG28" s="44">
        <v>41.675232336642999</v>
      </c>
      <c r="MH28" s="44">
        <v>-0.23637962843719201</v>
      </c>
      <c r="MI28" s="44">
        <v>-20.678840300682499</v>
      </c>
      <c r="MJ28" s="44">
        <v>6.0707887076048896</v>
      </c>
      <c r="MK28" s="44">
        <v>21.428948659688999</v>
      </c>
      <c r="ML28" s="44">
        <v>1.3298914525228001</v>
      </c>
      <c r="MM28" s="44">
        <v>-21.144034528833</v>
      </c>
      <c r="MN28" s="44">
        <v>8.1097893386195494</v>
      </c>
      <c r="MO28" s="44">
        <v>22.9556487610785</v>
      </c>
      <c r="MP28" s="44">
        <v>1.53284592500047</v>
      </c>
      <c r="MQ28" s="44">
        <v>-18.451528262073399</v>
      </c>
      <c r="MR28" s="44">
        <v>7.2525256195276002</v>
      </c>
      <c r="MS28" s="44">
        <v>16.972277538771301</v>
      </c>
      <c r="MT28" s="44">
        <v>6.6203810715578001E-2</v>
      </c>
      <c r="MU28" s="44">
        <v>-18.039402989332199</v>
      </c>
      <c r="MV28" s="44">
        <v>3.7960483398842699</v>
      </c>
      <c r="MW28" s="44">
        <v>18.140188085580299</v>
      </c>
      <c r="MX28" s="53"/>
      <c r="MY28" s="51" t="s">
        <v>712</v>
      </c>
    </row>
    <row r="29" spans="1:363" s="7" customFormat="1" ht="18" customHeight="1">
      <c r="A29" s="383"/>
      <c r="B29" s="22"/>
      <c r="C29" s="23">
        <v>2.9</v>
      </c>
      <c r="D29" s="24">
        <v>2.3494140672905401</v>
      </c>
      <c r="E29" s="33">
        <v>24</v>
      </c>
      <c r="F29" s="26"/>
      <c r="G29" s="26" t="s">
        <v>899</v>
      </c>
      <c r="H29" s="44">
        <v>1.29889606800873</v>
      </c>
      <c r="I29" s="44">
        <v>-2.38093671633295</v>
      </c>
      <c r="J29" s="44">
        <v>0.38743539994381099</v>
      </c>
      <c r="K29" s="44">
        <v>-9.1692206523546801E-2</v>
      </c>
      <c r="L29" s="44">
        <v>3.8284955179070299</v>
      </c>
      <c r="M29" s="44">
        <v>3.9601852843908598</v>
      </c>
      <c r="N29" s="44">
        <v>1.2341911254417799</v>
      </c>
      <c r="O29" s="44">
        <v>1.5525743488092401</v>
      </c>
      <c r="P29" s="44">
        <v>0.76092539314316798</v>
      </c>
      <c r="Q29" s="44">
        <v>1.1572857283974001</v>
      </c>
      <c r="R29" s="44">
        <v>8.4026246192188392</v>
      </c>
      <c r="S29" s="44">
        <v>5.2945047772914897</v>
      </c>
      <c r="T29" s="44">
        <v>4.6290447650935098</v>
      </c>
      <c r="U29" s="44">
        <v>3.6745475580714002</v>
      </c>
      <c r="V29" s="44">
        <v>5.3268235300292304</v>
      </c>
      <c r="W29" s="44">
        <v>4.9225549973279596</v>
      </c>
      <c r="X29" s="44">
        <v>5.2755663299768996</v>
      </c>
      <c r="Y29" s="44">
        <v>3.9873940400313201</v>
      </c>
      <c r="Z29" s="44">
        <v>8.4164538998973608</v>
      </c>
      <c r="AA29" s="44">
        <v>7.7235902569458696</v>
      </c>
      <c r="AB29" s="44">
        <v>5.0557821141888004</v>
      </c>
      <c r="AC29" s="44">
        <v>5.5440932524749096</v>
      </c>
      <c r="AD29" s="44">
        <v>5.0027562751710697</v>
      </c>
      <c r="AE29" s="44">
        <v>5.4320947642485002</v>
      </c>
      <c r="AF29" s="44">
        <v>7.1141418616437901</v>
      </c>
      <c r="AG29" s="44">
        <v>5.9967573637776903</v>
      </c>
      <c r="AH29" s="44">
        <v>4.1328820363778496</v>
      </c>
      <c r="AI29" s="44">
        <v>3.4860926477432201</v>
      </c>
      <c r="AJ29" s="44">
        <v>3.1277147076051501</v>
      </c>
      <c r="AK29" s="44">
        <v>3.34055989526325</v>
      </c>
      <c r="AL29" s="44">
        <v>3.4907067777631502</v>
      </c>
      <c r="AM29" s="44">
        <v>4.0134339748960599</v>
      </c>
      <c r="AN29" s="44">
        <v>3.7348405845941999</v>
      </c>
      <c r="AO29" s="44">
        <v>4.72426368109251</v>
      </c>
      <c r="AP29" s="44">
        <v>4.0024097281573496</v>
      </c>
      <c r="AQ29" s="44">
        <v>3.4149756417714898</v>
      </c>
      <c r="AR29" s="44">
        <v>3.1884979883192801</v>
      </c>
      <c r="AS29" s="44">
        <v>3.6111451693356602</v>
      </c>
      <c r="AT29" s="44">
        <v>3.0245903534322598</v>
      </c>
      <c r="AU29" s="44">
        <v>3.9626602038785399</v>
      </c>
      <c r="AV29" s="44">
        <v>3.4527505919481598</v>
      </c>
      <c r="AW29" s="44">
        <v>4.2987581814552396</v>
      </c>
      <c r="AX29" s="44">
        <v>4.7458379700828299</v>
      </c>
      <c r="AY29" s="44">
        <v>3.6958356365187202</v>
      </c>
      <c r="AZ29" s="44">
        <v>3.2853836841672002</v>
      </c>
      <c r="BA29" s="44">
        <v>4.41651305553785</v>
      </c>
      <c r="BB29" s="44">
        <v>4.9599463315120698</v>
      </c>
      <c r="BC29" s="44">
        <v>5.2111378532246402</v>
      </c>
      <c r="BD29" s="44">
        <v>3.66663994757783</v>
      </c>
      <c r="BE29" s="44">
        <v>8.4506395886888299</v>
      </c>
      <c r="BF29" s="44">
        <v>-8.6155162225238708</v>
      </c>
      <c r="BG29" s="44">
        <v>-50.9606952045322</v>
      </c>
      <c r="BH29" s="44">
        <v>-37.085635748498802</v>
      </c>
      <c r="BI29" s="44">
        <v>5.3116272693714004</v>
      </c>
      <c r="BJ29" s="44">
        <v>3.1055878659352198</v>
      </c>
      <c r="BK29" s="44">
        <v>3.2121832077650598</v>
      </c>
      <c r="BL29" s="44">
        <v>4.1304852807747503</v>
      </c>
      <c r="BM29" s="44">
        <v>4.31737445258248</v>
      </c>
      <c r="BN29" s="44">
        <v>2.8758335670794799</v>
      </c>
      <c r="BO29" s="44">
        <v>3.6479913267708199</v>
      </c>
      <c r="BP29" s="44">
        <v>4.81548172895788</v>
      </c>
      <c r="BQ29" s="44">
        <v>-1.38727794508624</v>
      </c>
      <c r="BR29" s="44">
        <v>8.0036439276171993</v>
      </c>
      <c r="BS29" s="44">
        <v>100.04006412635</v>
      </c>
      <c r="BT29" s="44">
        <v>45.4765648077571</v>
      </c>
      <c r="BU29" s="44">
        <v>-27.0384110015254</v>
      </c>
      <c r="BV29" s="44">
        <v>-30.675962279135899</v>
      </c>
      <c r="BW29" s="44">
        <v>-9.4174633893065192</v>
      </c>
      <c r="BX29" s="44">
        <v>1.0428401730416099</v>
      </c>
      <c r="BY29" s="44">
        <v>3.5491404997863998</v>
      </c>
      <c r="BZ29" s="44">
        <v>6.2606883435167298</v>
      </c>
      <c r="CA29" s="44">
        <v>7.5377011417995403</v>
      </c>
      <c r="CB29" s="44">
        <v>6.4326296905211704</v>
      </c>
      <c r="CC29" s="44">
        <v>5.2342035958589701</v>
      </c>
      <c r="CD29" s="44">
        <v>9.8289864951489694</v>
      </c>
      <c r="CE29" s="44">
        <v>6.8066205965740503</v>
      </c>
      <c r="CF29" s="44">
        <v>7.8834100692548397</v>
      </c>
      <c r="CG29" s="44">
        <v>18.859654943881502</v>
      </c>
      <c r="CH29" s="44">
        <v>22.008314937207</v>
      </c>
      <c r="CI29" s="44">
        <v>11.356847318175401</v>
      </c>
      <c r="CJ29" s="44">
        <v>1.30773854751867</v>
      </c>
      <c r="CK29" s="44">
        <v>1.81785736987146</v>
      </c>
      <c r="CL29" s="44">
        <v>1.38590095267217</v>
      </c>
      <c r="CM29" s="44">
        <v>-2.9739503724757999</v>
      </c>
      <c r="CN29" s="44">
        <v>-4.6804579913963904</v>
      </c>
      <c r="CO29" s="44">
        <v>5.1104320047940197</v>
      </c>
      <c r="CP29" s="44">
        <v>4.8760942571994796</v>
      </c>
      <c r="CQ29" s="44">
        <v>2.9986955983488501</v>
      </c>
      <c r="CR29" s="44">
        <v>7.1701004703831996</v>
      </c>
      <c r="CS29" s="44">
        <v>4.5767435219860904</v>
      </c>
      <c r="CT29" s="44">
        <v>2.3211973659474001</v>
      </c>
      <c r="CU29" s="44">
        <v>0.39556353547207801</v>
      </c>
      <c r="CV29" s="44">
        <v>5.6396044168919097</v>
      </c>
      <c r="CW29" s="44">
        <v>2.4825080045765899</v>
      </c>
      <c r="CX29" s="44">
        <v>4.25236770198791</v>
      </c>
      <c r="CY29" s="44">
        <v>1.0749788462179</v>
      </c>
      <c r="CZ29" s="44">
        <v>2.5983917001439898</v>
      </c>
      <c r="DA29" s="44">
        <v>1.39704087059349</v>
      </c>
      <c r="DB29" s="44">
        <v>2.1880930665278302</v>
      </c>
      <c r="DC29" s="44">
        <v>6.9707058058223099</v>
      </c>
      <c r="DD29" s="44">
        <v>5.3686128460143596</v>
      </c>
      <c r="DE29" s="44">
        <v>7.9751465223203404</v>
      </c>
      <c r="DF29" s="44">
        <v>10.5112049806442</v>
      </c>
      <c r="DG29" s="44">
        <v>6.9639202437841403</v>
      </c>
      <c r="DH29" s="44">
        <v>5.64700854308313</v>
      </c>
      <c r="DI29" s="44">
        <v>2.7951644377879301</v>
      </c>
      <c r="DJ29" s="44">
        <v>2.38316580411235</v>
      </c>
      <c r="DK29" s="44">
        <v>1.23474324245005</v>
      </c>
      <c r="DL29" s="44">
        <v>0.77378299918187599</v>
      </c>
      <c r="DM29" s="44">
        <v>3.3294633331042398</v>
      </c>
      <c r="DN29" s="44">
        <v>3.7798775616419502</v>
      </c>
      <c r="DO29" s="44">
        <v>6.03814606224726</v>
      </c>
      <c r="DP29" s="44">
        <v>4.5390901573399702</v>
      </c>
      <c r="DQ29" s="44">
        <v>6.6614025297221797</v>
      </c>
      <c r="DR29" s="44">
        <v>7.3776460815660396</v>
      </c>
      <c r="DS29" s="44">
        <v>5.4264460191641701</v>
      </c>
      <c r="DT29" s="44">
        <v>6.0985128247068596</v>
      </c>
      <c r="DU29" s="44">
        <v>8.5811816747703098</v>
      </c>
      <c r="DV29" s="44">
        <v>5.9041845755640701</v>
      </c>
      <c r="DW29" s="44">
        <v>6.9791032645066302</v>
      </c>
      <c r="DX29" s="44">
        <v>-0.23877509073877001</v>
      </c>
      <c r="DY29" s="44">
        <v>2.5553303121496902</v>
      </c>
      <c r="DZ29" s="44">
        <v>1.1796239179289401</v>
      </c>
      <c r="EA29" s="44">
        <v>4.8704144291638398</v>
      </c>
      <c r="EB29" s="44">
        <v>4.5657784727366204</v>
      </c>
      <c r="EC29" s="44">
        <v>4.7129799023946797</v>
      </c>
      <c r="ED29" s="44">
        <v>7.07706256304132</v>
      </c>
      <c r="EE29" s="44">
        <v>5.3253388511651698</v>
      </c>
      <c r="EF29" s="44">
        <v>5.6966275700759903</v>
      </c>
      <c r="EG29" s="44">
        <v>3.3186876074531302</v>
      </c>
      <c r="EH29" s="44">
        <v>3.7409158068866</v>
      </c>
      <c r="EI29" s="44">
        <v>4.0503223262800798</v>
      </c>
      <c r="EJ29" s="44">
        <v>3.26730863489276</v>
      </c>
      <c r="EK29" s="44">
        <v>3.9119553996768799</v>
      </c>
      <c r="EL29" s="44">
        <v>3.9267744560595998</v>
      </c>
      <c r="EM29" s="44">
        <v>4.8591203485222296</v>
      </c>
      <c r="EN29" s="44">
        <v>0.92634899964292605</v>
      </c>
      <c r="EO29" s="44">
        <v>-26.9839892382453</v>
      </c>
      <c r="EP29" s="44">
        <v>3.4717858981782999</v>
      </c>
      <c r="EQ29" s="44">
        <v>3.6140764686279399</v>
      </c>
      <c r="ER29" s="44">
        <v>3.6687210981029499</v>
      </c>
      <c r="ES29" s="44">
        <v>21.352395959721399</v>
      </c>
      <c r="ET29" s="44">
        <v>-13.424885298064201</v>
      </c>
      <c r="EU29" s="44">
        <v>5.7645851385356401</v>
      </c>
      <c r="EV29" s="44">
        <v>7.1548656293381203</v>
      </c>
      <c r="EW29" s="44">
        <v>10.7837450980226</v>
      </c>
      <c r="EX29" s="44">
        <v>10.5140902048265</v>
      </c>
      <c r="EY29" s="44">
        <v>6.8991747468217596E-2</v>
      </c>
      <c r="EZ29" s="44">
        <v>1.72088597686361</v>
      </c>
      <c r="FA29" s="44">
        <v>4.8708992752482896</v>
      </c>
      <c r="FB29" s="44">
        <v>2.8144723493786299</v>
      </c>
      <c r="FC29" s="44">
        <v>2.6247704984980502</v>
      </c>
      <c r="FD29" s="44">
        <v>2.0528871835862099</v>
      </c>
      <c r="FE29" s="44">
        <v>6.7575743726776896</v>
      </c>
      <c r="FF29" s="44">
        <v>7.5808418659416397</v>
      </c>
      <c r="FG29" s="44">
        <v>2.15449775529224</v>
      </c>
      <c r="FH29" s="44">
        <v>2.6723030087439201</v>
      </c>
      <c r="FI29" s="44">
        <v>5.7459212753719804</v>
      </c>
      <c r="FJ29" s="44">
        <v>6.2772306828387903</v>
      </c>
      <c r="FK29" s="44">
        <v>7.1507050641732404</v>
      </c>
      <c r="FL29" s="44">
        <v>2.0777389252379521</v>
      </c>
      <c r="FM29" s="44">
        <v>5.4416824445415983</v>
      </c>
      <c r="FN29" s="44">
        <v>4.170356577117758</v>
      </c>
      <c r="FO29" s="44">
        <v>3.9966359507412648</v>
      </c>
      <c r="FP29" s="44">
        <v>-4.7644772224734453</v>
      </c>
      <c r="FQ29" s="44">
        <v>2.7965640866702444</v>
      </c>
      <c r="FR29" s="44">
        <v>6.804216520926488</v>
      </c>
      <c r="FS29" s="44">
        <v>2.9730141418318823</v>
      </c>
      <c r="FT29" s="44">
        <v>4.5783320905908624</v>
      </c>
      <c r="FU29" s="44">
        <v>5.4864285294828505</v>
      </c>
      <c r="FV29" s="44">
        <v>2.0777389252379499</v>
      </c>
      <c r="FW29" s="44">
        <v>5.4416824445416001</v>
      </c>
      <c r="FX29" s="44">
        <v>4.1703565771177598</v>
      </c>
      <c r="FY29" s="44">
        <v>3.9966359507412599</v>
      </c>
      <c r="FZ29" s="44">
        <v>-4.7644772224734497</v>
      </c>
      <c r="GA29" s="44">
        <v>2.7965640866702399</v>
      </c>
      <c r="GB29" s="44">
        <v>6.8042165209264898</v>
      </c>
      <c r="GC29" s="44">
        <v>2.9730141418318801</v>
      </c>
      <c r="GD29" s="44">
        <v>4.5783320905908598</v>
      </c>
      <c r="GE29" s="44">
        <v>5.4864285294828496</v>
      </c>
      <c r="GF29" s="44">
        <v>3.9248214469877598</v>
      </c>
      <c r="GG29" s="44">
        <v>5.8050154021698699</v>
      </c>
      <c r="GH29" s="44">
        <v>0.72862661274687901</v>
      </c>
      <c r="GI29" s="44">
        <v>-4.4040218703234899</v>
      </c>
      <c r="GJ29" s="44">
        <v>6.4738582028577598</v>
      </c>
      <c r="GK29" s="44">
        <v>2.8447547726234501</v>
      </c>
      <c r="GL29" s="44">
        <v>-5.79422530971289</v>
      </c>
      <c r="GM29" s="44">
        <v>2.9078982629453098</v>
      </c>
      <c r="GN29" s="44">
        <v>-3.6052366866235701</v>
      </c>
      <c r="GO29" s="44">
        <v>-6.25606086163023</v>
      </c>
      <c r="GP29" s="44">
        <v>1.0908398866789799</v>
      </c>
      <c r="GQ29" s="44">
        <v>-1.34324652532042</v>
      </c>
      <c r="GR29" s="44">
        <v>0.14959802490098201</v>
      </c>
      <c r="GS29" s="44">
        <v>8.8055323560198797</v>
      </c>
      <c r="GT29" s="44">
        <v>0.24787057411082</v>
      </c>
      <c r="GU29" s="44">
        <v>-0.65304071324535995</v>
      </c>
      <c r="GV29" s="44">
        <v>6.6089031869290604</v>
      </c>
      <c r="GW29" s="44">
        <v>0.14800889801971101</v>
      </c>
      <c r="GX29" s="44">
        <v>-5.4979465735242901</v>
      </c>
      <c r="GY29" s="44">
        <v>2.10568393492807</v>
      </c>
      <c r="GZ29" s="44">
        <v>-3.2260513967449098</v>
      </c>
      <c r="HA29" s="44">
        <v>0.45830086849434798</v>
      </c>
      <c r="HB29" s="44">
        <v>-1.80763647763943</v>
      </c>
      <c r="HC29" s="44">
        <v>-1.9667560285896999</v>
      </c>
      <c r="HD29" s="44">
        <v>-0.76403462666127098</v>
      </c>
      <c r="HE29" s="44">
        <v>10.5395815605967</v>
      </c>
      <c r="HF29" s="44">
        <v>-0.13690377097201201</v>
      </c>
      <c r="HG29" s="44">
        <v>-0.31878844028716502</v>
      </c>
      <c r="HH29" s="44">
        <v>5.3044159280674696</v>
      </c>
      <c r="HI29" s="44">
        <v>4.4135406035740603</v>
      </c>
      <c r="HJ29" s="44">
        <v>-6.1018866088986199</v>
      </c>
      <c r="HK29" s="44">
        <v>-0.42299501434986603</v>
      </c>
      <c r="HL29" s="44">
        <v>-2.7762351558117602</v>
      </c>
      <c r="HM29" s="44">
        <v>-5.6951015920859001E-2</v>
      </c>
      <c r="HN29" s="44">
        <v>-1.4061445312456</v>
      </c>
      <c r="HO29" s="44">
        <v>-0.40274903585118699</v>
      </c>
      <c r="HP29" s="44">
        <v>-1.79923621080104</v>
      </c>
      <c r="HQ29" s="44">
        <v>8.5958239976667006</v>
      </c>
      <c r="HR29" s="44">
        <v>-0.75717269750157401</v>
      </c>
      <c r="HS29" s="44">
        <v>-0.663989871273998</v>
      </c>
      <c r="HT29" s="44">
        <v>5.5217536072062403</v>
      </c>
      <c r="HU29" s="44">
        <v>4.5652464548709002</v>
      </c>
      <c r="HV29" s="44">
        <v>-5.6276111965719897</v>
      </c>
      <c r="HW29" s="44">
        <v>-0.68970571079466902</v>
      </c>
      <c r="HX29" s="44">
        <v>-1.8489147114629101</v>
      </c>
      <c r="HY29" s="44">
        <v>-0.74584853060996203</v>
      </c>
      <c r="HZ29" s="44">
        <v>-1.96302962229237</v>
      </c>
      <c r="IA29" s="44">
        <v>-0.62086591446252704</v>
      </c>
      <c r="IB29" s="44">
        <v>-1.3970181652020399</v>
      </c>
      <c r="IC29" s="44">
        <v>7.9810503316800396</v>
      </c>
      <c r="ID29" s="44">
        <v>0.14646306407870199</v>
      </c>
      <c r="IE29" s="44">
        <v>-1.1512069766858599</v>
      </c>
      <c r="IF29" s="44">
        <v>6.3846809232899897</v>
      </c>
      <c r="IG29" s="44">
        <v>5.0134685535607701</v>
      </c>
      <c r="IH29" s="44">
        <v>-6.5736270993319899</v>
      </c>
      <c r="II29" s="44">
        <v>-1.0827986824593101</v>
      </c>
      <c r="IJ29" s="44">
        <v>-0.77401358371712103</v>
      </c>
      <c r="IK29" s="44">
        <v>-0.22928264358054701</v>
      </c>
      <c r="IL29" s="44">
        <v>-1.72840625753294</v>
      </c>
      <c r="IM29" s="44">
        <v>-2.0797500933812798</v>
      </c>
      <c r="IN29" s="44">
        <v>3.1533041945145199</v>
      </c>
      <c r="IO29" s="44">
        <v>-9.0112093415497299</v>
      </c>
      <c r="IP29" s="44">
        <v>-46.258787888476597</v>
      </c>
      <c r="IQ29" s="44">
        <v>26.816825728426601</v>
      </c>
      <c r="IR29" s="44">
        <v>78.076087994439206</v>
      </c>
      <c r="IS29" s="44">
        <v>2.8136748980311701</v>
      </c>
      <c r="IT29" s="44">
        <v>-6.4770385791422003</v>
      </c>
      <c r="IU29" s="44">
        <v>-0.20271003203940599</v>
      </c>
      <c r="IV29" s="44">
        <v>-0.59592680756176697</v>
      </c>
      <c r="IW29" s="44">
        <v>-1.60799418612054</v>
      </c>
      <c r="IX29" s="44">
        <v>-0.99080665775906596</v>
      </c>
      <c r="IY29" s="44">
        <v>-0.97677693893476203</v>
      </c>
      <c r="IZ29" s="44">
        <v>-2.9510913103087799</v>
      </c>
      <c r="JA29" s="44">
        <v>-0.34631695687896502</v>
      </c>
      <c r="JB29" s="44">
        <v>-0.46265916526196799</v>
      </c>
      <c r="JC29" s="44">
        <v>-7.7740939177927002</v>
      </c>
      <c r="JD29" s="44">
        <v>-10.6886091249408</v>
      </c>
      <c r="JE29" s="44">
        <v>-2.3121730942458401</v>
      </c>
      <c r="JF29" s="44">
        <v>22.202158953238399</v>
      </c>
      <c r="JG29" s="44">
        <v>11.321696181611699</v>
      </c>
      <c r="JH29" s="44">
        <v>1.8697249961218201</v>
      </c>
      <c r="JI29" s="44">
        <v>0.96850842816698401</v>
      </c>
      <c r="JJ29" s="44">
        <v>0.19905959491342201</v>
      </c>
      <c r="JK29" s="44">
        <v>-1.99435250226266</v>
      </c>
      <c r="JL29" s="44">
        <v>-4.0438571751605803</v>
      </c>
      <c r="JM29" s="44">
        <v>4.0048067562463201</v>
      </c>
      <c r="JN29" s="44">
        <v>-3.2018109518172402</v>
      </c>
      <c r="JO29" s="44">
        <v>-6.8443024477220096</v>
      </c>
      <c r="JP29" s="44">
        <v>-1.6019136292306499</v>
      </c>
      <c r="JQ29" s="44">
        <v>0.27563310928280799</v>
      </c>
      <c r="JR29" s="44">
        <v>11.5337685264378</v>
      </c>
      <c r="JS29" s="44">
        <v>1.27575953375873</v>
      </c>
      <c r="JT29" s="44">
        <v>2.38267361084239</v>
      </c>
      <c r="JU29" s="44">
        <v>0.54015532511402897</v>
      </c>
      <c r="JV29" s="44">
        <v>-4.1097545365247301</v>
      </c>
      <c r="JW29" s="44">
        <v>-3.7180894244004299</v>
      </c>
      <c r="JX29" s="44">
        <v>5.81242223050356</v>
      </c>
      <c r="JY29" s="44">
        <v>3.7729339374460702</v>
      </c>
      <c r="JZ29" s="44">
        <v>-4.9346061286909402</v>
      </c>
      <c r="KA29" s="44">
        <v>-3.0715349542125199</v>
      </c>
      <c r="KB29" s="44">
        <v>-3.9830008903098801</v>
      </c>
      <c r="KC29" s="44">
        <v>-1.88714525985276</v>
      </c>
      <c r="KD29" s="44">
        <v>9.43475870790739</v>
      </c>
      <c r="KE29" s="44">
        <v>6.5657763889779099</v>
      </c>
      <c r="KF29" s="44">
        <v>-0.67708767209889198</v>
      </c>
      <c r="KG29" s="44">
        <v>2.27647084223082</v>
      </c>
      <c r="KH29" s="44">
        <v>-7.0322838183885903</v>
      </c>
      <c r="KI29" s="44">
        <v>-2.2669182063030502</v>
      </c>
      <c r="KJ29" s="44">
        <v>4.5734374948082701</v>
      </c>
      <c r="KK29" s="44">
        <v>4.5825217376909499</v>
      </c>
      <c r="KL29" s="44">
        <v>-0.48535034799084498</v>
      </c>
      <c r="KM29" s="44">
        <v>-4.5232259595680704</v>
      </c>
      <c r="KN29" s="44">
        <v>-1.60780077219697</v>
      </c>
      <c r="KO29" s="44">
        <v>0.41727333227774499</v>
      </c>
      <c r="KP29" s="44">
        <v>5.9220266793812897</v>
      </c>
      <c r="KQ29" s="44">
        <v>5.2537665308773001</v>
      </c>
      <c r="KR29" s="44">
        <v>-3.35821859998092</v>
      </c>
      <c r="KS29" s="44">
        <v>1.8665511103579999</v>
      </c>
      <c r="KT29" s="44">
        <v>-8.0750941469288495</v>
      </c>
      <c r="KU29" s="44">
        <v>-2.7119340547759401</v>
      </c>
      <c r="KV29" s="44">
        <v>7.2254792233430898</v>
      </c>
      <c r="KW29" s="44">
        <v>5.03839806112794</v>
      </c>
      <c r="KX29" s="44">
        <v>1.6801060385270601</v>
      </c>
      <c r="KY29" s="44">
        <v>-5.8729762826526404</v>
      </c>
      <c r="KZ29" s="44">
        <v>0.38971978640719801</v>
      </c>
      <c r="LA29" s="44">
        <v>1.0915868403712099</v>
      </c>
      <c r="LB29" s="44">
        <v>3.99727723097614</v>
      </c>
      <c r="LC29" s="44">
        <v>5.9247325485583202</v>
      </c>
      <c r="LD29" s="44">
        <v>-1.09683402531799</v>
      </c>
      <c r="LE29" s="44">
        <v>-0.64490122072244604</v>
      </c>
      <c r="LF29" s="44">
        <v>-7.1420639774717802</v>
      </c>
      <c r="LG29" s="44">
        <v>4.9359127152983904</v>
      </c>
      <c r="LH29" s="44">
        <v>2.4873341497301702</v>
      </c>
      <c r="LI29" s="44">
        <v>-7.3974304844367698</v>
      </c>
      <c r="LJ29" s="44">
        <v>0.17155014153762199</v>
      </c>
      <c r="LK29" s="44">
        <v>7.8749504119739404</v>
      </c>
      <c r="LL29" s="44">
        <v>1.1125398753879101</v>
      </c>
      <c r="LM29" s="44">
        <v>-4.0195103889713</v>
      </c>
      <c r="LN29" s="44">
        <v>-0.119436178582021</v>
      </c>
      <c r="LO29" s="44">
        <v>8.0268102953589704</v>
      </c>
      <c r="LP29" s="44">
        <v>3.3953361678452598</v>
      </c>
      <c r="LQ29" s="44">
        <v>-5.5897000776372199</v>
      </c>
      <c r="LR29" s="44">
        <v>0.23265883473426599</v>
      </c>
      <c r="LS29" s="44">
        <v>5.5964463836466498</v>
      </c>
      <c r="LT29" s="44">
        <v>3.8178776037743898</v>
      </c>
      <c r="LU29" s="44">
        <v>-5.3081220515838403</v>
      </c>
      <c r="LV29" s="44">
        <v>-0.52162565412723405</v>
      </c>
      <c r="LW29" s="44">
        <v>6.2556328041487204</v>
      </c>
      <c r="LX29" s="44">
        <v>3.8326832435665401</v>
      </c>
      <c r="LY29" s="44">
        <v>-4.4586240861475703</v>
      </c>
      <c r="LZ29" s="44">
        <v>-4.2525905826924797</v>
      </c>
      <c r="MA29" s="44">
        <v>-23.128474325845001</v>
      </c>
      <c r="MB29" s="44">
        <v>47.142428869028002</v>
      </c>
      <c r="MC29" s="44">
        <v>-4.3272391220018402</v>
      </c>
      <c r="MD29" s="44">
        <v>-4.2020947245125901</v>
      </c>
      <c r="ME29" s="44">
        <v>-10.015830012890399</v>
      </c>
      <c r="MF29" s="44">
        <v>4.9742162576315501</v>
      </c>
      <c r="MG29" s="44">
        <v>16.8787347051998</v>
      </c>
      <c r="MH29" s="44">
        <v>-2.9428267134879</v>
      </c>
      <c r="MI29" s="44">
        <v>-6.9684489625292398</v>
      </c>
      <c r="MJ29" s="44">
        <v>4.7187021382248302</v>
      </c>
      <c r="MK29" s="44">
        <v>5.8320899804898501</v>
      </c>
      <c r="ML29" s="44">
        <v>-1.34065023830146</v>
      </c>
      <c r="MM29" s="44">
        <v>-4.08752023168788</v>
      </c>
      <c r="MN29" s="44">
        <v>2.6652596655521998</v>
      </c>
      <c r="MO29" s="44">
        <v>5.6368203565439599</v>
      </c>
      <c r="MP29" s="44">
        <v>-1.8904359841277301</v>
      </c>
      <c r="MQ29" s="44">
        <v>0.33409122187373402</v>
      </c>
      <c r="MR29" s="44">
        <v>3.4569690263802801</v>
      </c>
      <c r="MS29" s="44">
        <v>0.30853208451348701</v>
      </c>
      <c r="MT29" s="44">
        <v>-1.3931338703924601</v>
      </c>
      <c r="MU29" s="44">
        <v>3.3377123203389498</v>
      </c>
      <c r="MV29" s="44">
        <v>3.97677783081234</v>
      </c>
      <c r="MW29" s="44">
        <v>1.13295075295395</v>
      </c>
      <c r="MX29" s="53"/>
      <c r="MY29" s="51" t="s">
        <v>714</v>
      </c>
    </row>
    <row r="30" spans="1:363" s="7" customFormat="1" ht="30" customHeight="1">
      <c r="A30" s="383"/>
      <c r="B30" s="22"/>
      <c r="C30" s="363" t="s">
        <v>889</v>
      </c>
      <c r="D30" s="24">
        <v>3.7920582408566501</v>
      </c>
      <c r="E30" s="33">
        <v>25</v>
      </c>
      <c r="F30" s="26"/>
      <c r="G30" s="26" t="s">
        <v>715</v>
      </c>
      <c r="H30" s="44">
        <v>6.3338259355606699</v>
      </c>
      <c r="I30" s="44">
        <v>6.3712664460445199</v>
      </c>
      <c r="J30" s="44">
        <v>4.5733329674363103</v>
      </c>
      <c r="K30" s="44">
        <v>3.3788387306343601</v>
      </c>
      <c r="L30" s="44">
        <v>7.0025485388651303</v>
      </c>
      <c r="M30" s="44">
        <v>5.7498314987692298</v>
      </c>
      <c r="N30" s="44">
        <v>4.7759703876549402</v>
      </c>
      <c r="O30" s="44">
        <v>5.3517633493118399</v>
      </c>
      <c r="P30" s="44">
        <v>3.9098282964278299</v>
      </c>
      <c r="Q30" s="44">
        <v>5.4902076829549502</v>
      </c>
      <c r="R30" s="44">
        <v>6.48235534717878</v>
      </c>
      <c r="S30" s="44">
        <v>0.73607089847777696</v>
      </c>
      <c r="T30" s="44">
        <v>3.3040881272695199</v>
      </c>
      <c r="U30" s="44">
        <v>3.2416937739351499</v>
      </c>
      <c r="V30" s="44">
        <v>2.63827819637498</v>
      </c>
      <c r="W30" s="44">
        <v>3.66680131254033</v>
      </c>
      <c r="X30" s="44">
        <v>3.5055755326849898</v>
      </c>
      <c r="Y30" s="44">
        <v>3.1542718970828401</v>
      </c>
      <c r="Z30" s="44">
        <v>9.5382262329054708</v>
      </c>
      <c r="AA30" s="44">
        <v>9.1988959729931992</v>
      </c>
      <c r="AB30" s="44">
        <v>5.4206923519359398</v>
      </c>
      <c r="AC30" s="44">
        <v>5.6171765258172099</v>
      </c>
      <c r="AD30" s="44">
        <v>4.9813507868314399</v>
      </c>
      <c r="AE30" s="44">
        <v>4.6420437226030904</v>
      </c>
      <c r="AF30" s="44">
        <v>4.6951435362357801</v>
      </c>
      <c r="AG30" s="44">
        <v>3.9934200598529102</v>
      </c>
      <c r="AH30" s="44">
        <v>4.2946812561345196</v>
      </c>
      <c r="AI30" s="44">
        <v>5.9494716411830701</v>
      </c>
      <c r="AJ30" s="44">
        <v>5.4141653496038602</v>
      </c>
      <c r="AK30" s="44">
        <v>5.79783456421832</v>
      </c>
      <c r="AL30" s="44">
        <v>5.5200792833221497</v>
      </c>
      <c r="AM30" s="44">
        <v>5.0869817719780199</v>
      </c>
      <c r="AN30" s="44">
        <v>4.5648886998395097</v>
      </c>
      <c r="AO30" s="44">
        <v>4.8634798200821097</v>
      </c>
      <c r="AP30" s="44">
        <v>4.11176321865881</v>
      </c>
      <c r="AQ30" s="44">
        <v>4.2055545056961101</v>
      </c>
      <c r="AR30" s="44">
        <v>3.8416920605094198</v>
      </c>
      <c r="AS30" s="44">
        <v>4.8975661068665799</v>
      </c>
      <c r="AT30" s="44">
        <v>3.3314823935282298</v>
      </c>
      <c r="AU30" s="44">
        <v>3.6913200912976301</v>
      </c>
      <c r="AV30" s="44">
        <v>3.81841356326788</v>
      </c>
      <c r="AW30" s="44">
        <v>4.8190677294676298</v>
      </c>
      <c r="AX30" s="44">
        <v>4.3426280712755299</v>
      </c>
      <c r="AY30" s="44">
        <v>3.6714374569805601</v>
      </c>
      <c r="AZ30" s="44">
        <v>3.89689077289081</v>
      </c>
      <c r="BA30" s="44">
        <v>2.14654177126295</v>
      </c>
      <c r="BB30" s="44">
        <v>2.4755756328420802</v>
      </c>
      <c r="BC30" s="44">
        <v>3.83254132045505</v>
      </c>
      <c r="BD30" s="44">
        <v>3.7205462905254501</v>
      </c>
      <c r="BE30" s="44">
        <v>5.0626849520071504</v>
      </c>
      <c r="BF30" s="44">
        <v>-9.5409824310672509</v>
      </c>
      <c r="BG30" s="44">
        <v>-62.665022233963001</v>
      </c>
      <c r="BH30" s="44">
        <v>-45.580036717728298</v>
      </c>
      <c r="BI30" s="44">
        <v>-21.616417763343598</v>
      </c>
      <c r="BJ30" s="44">
        <v>-18.017664217727699</v>
      </c>
      <c r="BK30" s="44">
        <v>-10.6662270082024</v>
      </c>
      <c r="BL30" s="44">
        <v>-6.5354175994200601</v>
      </c>
      <c r="BM30" s="44">
        <v>-5.9788216201879001</v>
      </c>
      <c r="BN30" s="44">
        <v>-5.8711943697329199</v>
      </c>
      <c r="BO30" s="44">
        <v>-5.2677988299222598</v>
      </c>
      <c r="BP30" s="44">
        <v>-4.9441362486430798</v>
      </c>
      <c r="BQ30" s="44">
        <v>-5.0746044534592301</v>
      </c>
      <c r="BR30" s="44">
        <v>7.3775179153240602</v>
      </c>
      <c r="BS30" s="44">
        <v>131.055868779946</v>
      </c>
      <c r="BT30" s="44">
        <v>52.935626409433198</v>
      </c>
      <c r="BU30" s="44">
        <v>-11.0013024389651</v>
      </c>
      <c r="BV30" s="44">
        <v>-17.239424219547399</v>
      </c>
      <c r="BW30" s="44">
        <v>-11.6710427459093</v>
      </c>
      <c r="BX30" s="44">
        <v>0.12376719825594799</v>
      </c>
      <c r="BY30" s="44">
        <v>7.5923947915218299</v>
      </c>
      <c r="BZ30" s="44">
        <v>11.818564338864</v>
      </c>
      <c r="CA30" s="44">
        <v>6.1299123854311999</v>
      </c>
      <c r="CB30" s="44">
        <v>6.6837915674456099</v>
      </c>
      <c r="CC30" s="44">
        <v>4.7858155795148303</v>
      </c>
      <c r="CD30" s="44">
        <v>2.1364162107181799</v>
      </c>
      <c r="CE30" s="44">
        <v>1.9068989959070799</v>
      </c>
      <c r="CF30" s="44">
        <v>2.9556086916809599</v>
      </c>
      <c r="CG30" s="44">
        <v>24.759209980167899</v>
      </c>
      <c r="CH30" s="44">
        <v>18.179378992637599</v>
      </c>
      <c r="CI30" s="44">
        <v>12.967715415884999</v>
      </c>
      <c r="CJ30" s="44">
        <v>7.3084195885421401</v>
      </c>
      <c r="CK30" s="44">
        <v>3.4522392658393999</v>
      </c>
      <c r="CL30" s="44">
        <v>1.5670135761844901</v>
      </c>
      <c r="CM30" s="44">
        <v>5.5962537007301902</v>
      </c>
      <c r="CN30" s="44">
        <v>0.41572148442618601</v>
      </c>
      <c r="CO30" s="44">
        <v>8.5467880670584897</v>
      </c>
      <c r="CP30" s="44">
        <v>5.4856672197322904</v>
      </c>
      <c r="CQ30" s="44">
        <v>4.8406470450871097</v>
      </c>
      <c r="CR30" s="44">
        <v>11.8793262660009</v>
      </c>
      <c r="CS30" s="44">
        <v>6.6620109182215401</v>
      </c>
      <c r="CT30" s="44">
        <v>6.9127704311712801</v>
      </c>
      <c r="CU30" s="44">
        <v>7.1753280024877499</v>
      </c>
      <c r="CV30" s="44">
        <v>8.9713007994039202</v>
      </c>
      <c r="CW30" s="44">
        <v>6.7827836970601396</v>
      </c>
      <c r="CX30" s="44">
        <v>8.9373852211535798</v>
      </c>
      <c r="CY30" s="44">
        <v>9.7184654659432805</v>
      </c>
      <c r="CZ30" s="44">
        <v>11.866389432243301</v>
      </c>
      <c r="DA30" s="44">
        <v>8.3785107062532393</v>
      </c>
      <c r="DB30" s="44">
        <v>11.0618051202455</v>
      </c>
      <c r="DC30" s="44">
        <v>12.7847176929548</v>
      </c>
      <c r="DD30" s="44">
        <v>6.5214128224714001</v>
      </c>
      <c r="DE30" s="44">
        <v>12.6076970355954</v>
      </c>
      <c r="DF30" s="44">
        <v>9.1244121211793292</v>
      </c>
      <c r="DG30" s="44">
        <v>10.3418586318239</v>
      </c>
      <c r="DH30" s="44">
        <v>9.8738707376203791</v>
      </c>
      <c r="DI30" s="44">
        <v>6.4758555719937902</v>
      </c>
      <c r="DJ30" s="44">
        <v>4.8898496196087002</v>
      </c>
      <c r="DK30" s="44">
        <v>5.9975213789100801</v>
      </c>
      <c r="DL30" s="44">
        <v>4.8341610239881296</v>
      </c>
      <c r="DM30" s="44">
        <v>6.3910765043215196</v>
      </c>
      <c r="DN30" s="44">
        <v>4.2368604539745096</v>
      </c>
      <c r="DO30" s="44">
        <v>5.0122792356936703</v>
      </c>
      <c r="DP30" s="44">
        <v>3.6942066739572801</v>
      </c>
      <c r="DQ30" s="44">
        <v>2.4091905894899401</v>
      </c>
      <c r="DR30" s="44">
        <v>4.0623702214148203</v>
      </c>
      <c r="DS30" s="44">
        <v>4.9077470741830602</v>
      </c>
      <c r="DT30" s="44">
        <v>4.5374200211024602</v>
      </c>
      <c r="DU30" s="44">
        <v>7.1075024742971502</v>
      </c>
      <c r="DV30" s="44">
        <v>5.0681231645522304</v>
      </c>
      <c r="DW30" s="44">
        <v>7.3487208946593903</v>
      </c>
      <c r="DX30" s="44">
        <v>5.7466292477169096</v>
      </c>
      <c r="DY30" s="44">
        <v>5.3746560676751303</v>
      </c>
      <c r="DZ30" s="44">
        <v>4.6671565195820799</v>
      </c>
      <c r="EA30" s="44">
        <v>4.1916264423978298</v>
      </c>
      <c r="EB30" s="44">
        <v>3.0616777755561899</v>
      </c>
      <c r="EC30" s="44">
        <v>3.4399281184811499</v>
      </c>
      <c r="ED30" s="44">
        <v>8.0384409905954897</v>
      </c>
      <c r="EE30" s="44">
        <v>5.0835984441089002</v>
      </c>
      <c r="EF30" s="44">
        <v>4.3510972376637804</v>
      </c>
      <c r="EG30" s="44">
        <v>5.7184224523738898</v>
      </c>
      <c r="EH30" s="44">
        <v>5.0634571565097604</v>
      </c>
      <c r="EI30" s="44">
        <v>4.3970772120143202</v>
      </c>
      <c r="EJ30" s="44">
        <v>3.9859292428453199</v>
      </c>
      <c r="EK30" s="44">
        <v>4.1131126095087902</v>
      </c>
      <c r="EL30" s="44">
        <v>3.9763327582356598</v>
      </c>
      <c r="EM30" s="44">
        <v>2.8086222757972799</v>
      </c>
      <c r="EN30" s="44">
        <v>-0.28404155659096397</v>
      </c>
      <c r="EO30" s="44">
        <v>-43.055142558090402</v>
      </c>
      <c r="EP30" s="44">
        <v>-11.8523751771811</v>
      </c>
      <c r="EQ30" s="44">
        <v>-5.7077388378795897</v>
      </c>
      <c r="ER30" s="44">
        <v>-1.2697766735003699</v>
      </c>
      <c r="ES30" s="44">
        <v>39.893529642921699</v>
      </c>
      <c r="ET30" s="44">
        <v>-9.3638122352343593</v>
      </c>
      <c r="EU30" s="44">
        <v>8.5020556179424194</v>
      </c>
      <c r="EV30" s="44">
        <v>4.6139117752168302</v>
      </c>
      <c r="EW30" s="44">
        <v>9.04712976196795</v>
      </c>
      <c r="EX30" s="44">
        <v>12.3253568338832</v>
      </c>
      <c r="EY30" s="44">
        <v>3.5080943162514</v>
      </c>
      <c r="EZ30" s="44">
        <v>4.5214120416364798</v>
      </c>
      <c r="FA30" s="44">
        <v>7.7809684237932801</v>
      </c>
      <c r="FB30" s="44">
        <v>7.7524936680287899</v>
      </c>
      <c r="FC30" s="44">
        <v>8.4772600748067592</v>
      </c>
      <c r="FD30" s="44">
        <v>10.500586468223799</v>
      </c>
      <c r="FE30" s="44">
        <v>10.5799223100415</v>
      </c>
      <c r="FF30" s="44">
        <v>9.7956386719137907</v>
      </c>
      <c r="FG30" s="44">
        <v>5.78311216394059</v>
      </c>
      <c r="FH30" s="44">
        <v>5.1242815924140599</v>
      </c>
      <c r="FI30" s="44">
        <v>3.6877507702237202</v>
      </c>
      <c r="FJ30" s="44">
        <v>4.5131318661438202</v>
      </c>
      <c r="FK30" s="44">
        <v>6.5102131997325001</v>
      </c>
      <c r="FL30" s="44">
        <v>4.9938880571676521</v>
      </c>
      <c r="FM30" s="44">
        <v>4.8906171603812822</v>
      </c>
      <c r="FN30" s="44">
        <v>4.887356707075412</v>
      </c>
      <c r="FO30" s="44">
        <v>3.7227028898164463</v>
      </c>
      <c r="FP30" s="44">
        <v>-15.452229752009714</v>
      </c>
      <c r="FQ30" s="44">
        <v>6.316702874646893</v>
      </c>
      <c r="FR30" s="44">
        <v>7.0516393223564222</v>
      </c>
      <c r="FS30" s="44">
        <v>7.1126673088376151</v>
      </c>
      <c r="FT30" s="44">
        <v>9.0531348930226017</v>
      </c>
      <c r="FU30" s="44">
        <v>5.0100630528134786</v>
      </c>
      <c r="FV30" s="44">
        <v>4.9938880571676503</v>
      </c>
      <c r="FW30" s="44">
        <v>4.8906171603812796</v>
      </c>
      <c r="FX30" s="44">
        <v>4.8873567070754103</v>
      </c>
      <c r="FY30" s="44">
        <v>3.7227028898164498</v>
      </c>
      <c r="FZ30" s="44">
        <v>-15.4522297520097</v>
      </c>
      <c r="GA30" s="44">
        <v>6.3167028746468903</v>
      </c>
      <c r="GB30" s="44">
        <v>7.0516393223564204</v>
      </c>
      <c r="GC30" s="44">
        <v>7.1126673088376204</v>
      </c>
      <c r="GD30" s="44">
        <v>9.0531348930225999</v>
      </c>
      <c r="GE30" s="44">
        <v>5.0100630528134804</v>
      </c>
      <c r="GF30" s="44">
        <v>-18.2138696244768</v>
      </c>
      <c r="GG30" s="44">
        <v>14.430030805077401</v>
      </c>
      <c r="GH30" s="44">
        <v>0.81370712568002501</v>
      </c>
      <c r="GI30" s="44">
        <v>-0.61842102448179004</v>
      </c>
      <c r="GJ30" s="44">
        <v>1.37770020943597</v>
      </c>
      <c r="GK30" s="44">
        <v>-1.99714246640153</v>
      </c>
      <c r="GL30" s="44">
        <v>-4.5098459286088399</v>
      </c>
      <c r="GM30" s="44">
        <v>5.4443472241498796</v>
      </c>
      <c r="GN30" s="44">
        <v>-0.54261363925904504</v>
      </c>
      <c r="GO30" s="44">
        <v>-1.9876745177978701</v>
      </c>
      <c r="GP30" s="44">
        <v>4.6328187272708998</v>
      </c>
      <c r="GQ30" s="44">
        <v>11.1418332900701</v>
      </c>
      <c r="GR30" s="44">
        <v>-18.185072443101799</v>
      </c>
      <c r="GS30" s="44">
        <v>12.4958845810407</v>
      </c>
      <c r="GT30" s="44">
        <v>-0.33784259292521301</v>
      </c>
      <c r="GU30" s="44">
        <v>2.8651739444016</v>
      </c>
      <c r="GV30" s="44">
        <v>0.19083527703702399</v>
      </c>
      <c r="GW30" s="44">
        <v>-2.8996608948224298</v>
      </c>
      <c r="GX30" s="44">
        <v>-3.9850828706441801</v>
      </c>
      <c r="GY30" s="44">
        <v>4.0011449885418697</v>
      </c>
      <c r="GZ30" s="44">
        <v>0.97004792336024104</v>
      </c>
      <c r="HA30" s="44">
        <v>-1.06585720481492</v>
      </c>
      <c r="HB30" s="44">
        <v>-1.0136561005625999</v>
      </c>
      <c r="HC30" s="44">
        <v>13.975119720469401</v>
      </c>
      <c r="HD30" s="44">
        <v>-18.234487617182101</v>
      </c>
      <c r="HE30" s="44">
        <v>11.838381137555499</v>
      </c>
      <c r="HF30" s="44">
        <v>0.66085725377298798</v>
      </c>
      <c r="HG30" s="44">
        <v>2.7051948799454499</v>
      </c>
      <c r="HH30" s="44">
        <v>-0.149217947204249</v>
      </c>
      <c r="HI30" s="44">
        <v>3.1096310078804001</v>
      </c>
      <c r="HJ30" s="44">
        <v>-4.2825202850102499</v>
      </c>
      <c r="HK30" s="44">
        <v>0.40277983028065001</v>
      </c>
      <c r="HL30" s="44">
        <v>1.15823694024455</v>
      </c>
      <c r="HM30" s="44">
        <v>-1.6614504267024299</v>
      </c>
      <c r="HN30" s="44">
        <v>-1.3335868834634099</v>
      </c>
      <c r="HO30" s="44">
        <v>14.032955532927</v>
      </c>
      <c r="HP30" s="44">
        <v>-18.782524304076102</v>
      </c>
      <c r="HQ30" s="44">
        <v>12.162368602073</v>
      </c>
      <c r="HR30" s="44">
        <v>2.2579916112308398</v>
      </c>
      <c r="HS30" s="44">
        <v>2.1862801921657802</v>
      </c>
      <c r="HT30" s="44">
        <v>0.21420257604121701</v>
      </c>
      <c r="HU30" s="44">
        <v>2.83893317515387</v>
      </c>
      <c r="HV30" s="44">
        <v>-4.6753839232699201</v>
      </c>
      <c r="HW30" s="44">
        <v>-9.6041192922570004E-2</v>
      </c>
      <c r="HX30" s="44">
        <v>1.44710016828718</v>
      </c>
      <c r="HY30" s="44">
        <v>-2.3663928947663102</v>
      </c>
      <c r="HZ30" s="44">
        <v>-1.2447011554009599</v>
      </c>
      <c r="IA30" s="44">
        <v>13.634778005549499</v>
      </c>
      <c r="IB30" s="44">
        <v>-17.956695843499801</v>
      </c>
      <c r="IC30" s="44">
        <v>10.4878239464019</v>
      </c>
      <c r="ID30" s="44">
        <v>2.6140910247645799</v>
      </c>
      <c r="IE30" s="44">
        <v>2.3115289509424501</v>
      </c>
      <c r="IF30" s="44">
        <v>1.18011754120285</v>
      </c>
      <c r="IG30" s="44">
        <v>2.37149392738965</v>
      </c>
      <c r="IH30" s="44">
        <v>-5.2885655998735404</v>
      </c>
      <c r="II30" s="44">
        <v>0.121219022022999</v>
      </c>
      <c r="IJ30" s="44">
        <v>-0.261977256231262</v>
      </c>
      <c r="IK30" s="44">
        <v>-2.0518960727625601</v>
      </c>
      <c r="IL30" s="44">
        <v>6.3001203668662201E-2</v>
      </c>
      <c r="IM30" s="44">
        <v>13.512210165044699</v>
      </c>
      <c r="IN30" s="44">
        <v>-16.895059606878899</v>
      </c>
      <c r="IO30" s="44">
        <v>-4.8699353906072202</v>
      </c>
      <c r="IP30" s="44">
        <v>-57.648281952959898</v>
      </c>
      <c r="IQ30" s="44">
        <v>49.130653934077998</v>
      </c>
      <c r="IR30" s="44">
        <v>45.734388369002403</v>
      </c>
      <c r="IS30" s="44">
        <v>7.0715824692590603</v>
      </c>
      <c r="IT30" s="44">
        <v>3.2043024841213099</v>
      </c>
      <c r="IU30" s="44">
        <v>4.7508418365983998</v>
      </c>
      <c r="IV30" s="44">
        <v>0.33197802618599298</v>
      </c>
      <c r="IW30" s="44">
        <v>-1.9397736201978699</v>
      </c>
      <c r="IX30" s="44">
        <v>0.70443682183132195</v>
      </c>
      <c r="IY30" s="44">
        <v>13.9000366326548</v>
      </c>
      <c r="IZ30" s="44">
        <v>-17.009124662484599</v>
      </c>
      <c r="JA30" s="44">
        <v>7.6090350539840399</v>
      </c>
      <c r="JB30" s="44">
        <v>-8.8672079811072599</v>
      </c>
      <c r="JC30" s="44">
        <v>-1.29058354290046</v>
      </c>
      <c r="JD30" s="44">
        <v>-15.191959785929599</v>
      </c>
      <c r="JE30" s="44">
        <v>-0.43330905148306398</v>
      </c>
      <c r="JF30" s="44">
        <v>10.148199629989801</v>
      </c>
      <c r="JG30" s="44">
        <v>18.738511445330001</v>
      </c>
      <c r="JH30" s="44">
        <v>7.8161368881826503</v>
      </c>
      <c r="JI30" s="44">
        <v>1.91197764284266</v>
      </c>
      <c r="JJ30" s="44">
        <v>-4.4187955737285201</v>
      </c>
      <c r="JK30" s="44">
        <v>14.4944671537354</v>
      </c>
      <c r="JL30" s="44">
        <v>-18.485587828010299</v>
      </c>
      <c r="JM30" s="44">
        <v>4.8882535438902597</v>
      </c>
      <c r="JN30" s="44">
        <v>-9.0719982545292606</v>
      </c>
      <c r="JO30" s="44">
        <v>-0.274778694330791</v>
      </c>
      <c r="JP30" s="44">
        <v>2.7684089436952801</v>
      </c>
      <c r="JQ30" s="44">
        <v>-5.6844804762864696</v>
      </c>
      <c r="JR30" s="44">
        <v>5.2907078666234204</v>
      </c>
      <c r="JS30" s="44">
        <v>12.7901184917006</v>
      </c>
      <c r="JT30" s="44">
        <v>3.94171149703257</v>
      </c>
      <c r="JU30" s="44">
        <v>5.48203720162945E-2</v>
      </c>
      <c r="JV30" s="44">
        <v>-0.62701701820505196</v>
      </c>
      <c r="JW30" s="44">
        <v>8.8773902699331906</v>
      </c>
      <c r="JX30" s="44">
        <v>-11.885036609370999</v>
      </c>
      <c r="JY30" s="44">
        <v>1.93030678857511</v>
      </c>
      <c r="JZ30" s="44">
        <v>-9.62800171084554</v>
      </c>
      <c r="KA30" s="44">
        <v>6.4204665448881002</v>
      </c>
      <c r="KB30" s="44">
        <v>-2.0240331914496701</v>
      </c>
      <c r="KC30" s="44">
        <v>-5.4627472318466896</v>
      </c>
      <c r="KD30" s="44">
        <v>5.54928195864409</v>
      </c>
      <c r="KE30" s="44">
        <v>14.680180209704799</v>
      </c>
      <c r="KF30" s="44">
        <v>1.85420578140491</v>
      </c>
      <c r="KG30" s="44">
        <v>2.0736689260868699</v>
      </c>
      <c r="KH30" s="44">
        <v>8.5486533402431106E-2</v>
      </c>
      <c r="KI30" s="44">
        <v>11.0088487710692</v>
      </c>
      <c r="KJ30" s="44">
        <v>-14.6323703510907</v>
      </c>
      <c r="KK30" s="44">
        <v>4.4539530450143401</v>
      </c>
      <c r="KL30" s="44">
        <v>-8.2260521215634697</v>
      </c>
      <c r="KM30" s="44">
        <v>0.51058939074817999</v>
      </c>
      <c r="KN30" s="44">
        <v>3.57399225951059</v>
      </c>
      <c r="KO30" s="44">
        <v>-8.3870605344582607</v>
      </c>
      <c r="KP30" s="44">
        <v>6.7268425294070804</v>
      </c>
      <c r="KQ30" s="44">
        <v>14.1937923899899</v>
      </c>
      <c r="KR30" s="44">
        <v>-1.29578915009758</v>
      </c>
      <c r="KS30" s="44">
        <v>0.55323553178463702</v>
      </c>
      <c r="KT30" s="44">
        <v>1.14242261779036</v>
      </c>
      <c r="KU30" s="44">
        <v>9.7904873223695095</v>
      </c>
      <c r="KV30" s="44">
        <v>-13.364556664964701</v>
      </c>
      <c r="KW30" s="44">
        <v>2.33896004404943</v>
      </c>
      <c r="KX30" s="44">
        <v>-7.5433450393708297</v>
      </c>
      <c r="KY30" s="44">
        <v>-0.75097974196775397</v>
      </c>
      <c r="KZ30" s="44">
        <v>2.2904659155128702</v>
      </c>
      <c r="LA30" s="44">
        <v>-6.9081635265490604</v>
      </c>
      <c r="LB30" s="44">
        <v>7.5938648935088402</v>
      </c>
      <c r="LC30" s="44">
        <v>13.7906853574274</v>
      </c>
      <c r="LD30" s="44">
        <v>1.1308821826228299</v>
      </c>
      <c r="LE30" s="44">
        <v>-1.36134732501047</v>
      </c>
      <c r="LF30" s="44">
        <v>3.33780950100721</v>
      </c>
      <c r="LG30" s="44">
        <v>2.8321888384099498</v>
      </c>
      <c r="LH30" s="44">
        <v>-2.5619198081625698</v>
      </c>
      <c r="LI30" s="44">
        <v>1.6256782519816999</v>
      </c>
      <c r="LJ30" s="44">
        <v>3.84970736301507</v>
      </c>
      <c r="LK30" s="44">
        <v>2.4704674618989602</v>
      </c>
      <c r="LL30" s="44">
        <v>-3.2161321232994</v>
      </c>
      <c r="LM30" s="44">
        <v>1.1639664005278501</v>
      </c>
      <c r="LN30" s="44">
        <v>2.7234667773418302</v>
      </c>
      <c r="LO30" s="44">
        <v>2.8465479827454598</v>
      </c>
      <c r="LP30" s="44">
        <v>1.08647974369885</v>
      </c>
      <c r="LQ30" s="44">
        <v>-1.60285982679284</v>
      </c>
      <c r="LR30" s="44">
        <v>2.0074172276620899</v>
      </c>
      <c r="LS30" s="44">
        <v>4.1941589041948397</v>
      </c>
      <c r="LT30" s="44">
        <v>0.46021107096090902</v>
      </c>
      <c r="LU30" s="44">
        <v>-2.22695770612926</v>
      </c>
      <c r="LV30" s="44">
        <v>1.6056804783836001</v>
      </c>
      <c r="LW30" s="44">
        <v>4.3215969529058196</v>
      </c>
      <c r="LX30" s="44">
        <v>0.32823026292676599</v>
      </c>
      <c r="LY30" s="44">
        <v>-3.3250018798154999</v>
      </c>
      <c r="LZ30" s="44">
        <v>-1.4507967530467001</v>
      </c>
      <c r="MA30" s="44">
        <v>-40.4249975698024</v>
      </c>
      <c r="MB30" s="44">
        <v>55.302789358555302</v>
      </c>
      <c r="MC30" s="44">
        <v>3.4140646321322898</v>
      </c>
      <c r="MD30" s="44">
        <v>3.1875227649011002</v>
      </c>
      <c r="ME30" s="44">
        <v>-15.5865641984317</v>
      </c>
      <c r="MF30" s="44">
        <v>0.61975570008847602</v>
      </c>
      <c r="MG30" s="44">
        <v>23.798659995661001</v>
      </c>
      <c r="MH30" s="44">
        <v>-0.51017613121189198</v>
      </c>
      <c r="MI30" s="44">
        <v>-12.0093806712249</v>
      </c>
      <c r="MJ30" s="44">
        <v>3.6446350144321702</v>
      </c>
      <c r="MK30" s="44">
        <v>14.0807715750875</v>
      </c>
      <c r="ML30" s="44">
        <v>0.46380375594223699</v>
      </c>
      <c r="MM30" s="44">
        <v>-9.2653459399606106</v>
      </c>
      <c r="MN30" s="44">
        <v>3.6172530404946901</v>
      </c>
      <c r="MO30" s="44">
        <v>14.848103337744099</v>
      </c>
      <c r="MP30" s="44">
        <v>2.3376625313417501</v>
      </c>
      <c r="MQ30" s="44">
        <v>-9.2002013973662002</v>
      </c>
      <c r="MR30" s="44">
        <v>2.8823518532832999</v>
      </c>
      <c r="MS30" s="44">
        <v>10.650932442730801</v>
      </c>
      <c r="MT30" s="44">
        <v>1.70029065491484</v>
      </c>
      <c r="MU30" s="44">
        <v>-10.440987135594501</v>
      </c>
      <c r="MV30" s="44">
        <v>3.70132176720956</v>
      </c>
      <c r="MW30" s="44">
        <v>12.7652974778212</v>
      </c>
      <c r="MX30" s="53"/>
      <c r="MY30" s="51" t="s">
        <v>716</v>
      </c>
    </row>
    <row r="31" spans="1:363" s="7" customFormat="1" ht="30" customHeight="1">
      <c r="A31" s="383"/>
      <c r="B31" s="22"/>
      <c r="C31" s="363" t="s">
        <v>890</v>
      </c>
      <c r="D31" s="24">
        <v>3.1713435654609698</v>
      </c>
      <c r="E31" s="33">
        <v>29</v>
      </c>
      <c r="F31" s="26"/>
      <c r="G31" s="26" t="s">
        <v>729</v>
      </c>
      <c r="H31" s="44">
        <v>-2.0425300898332499</v>
      </c>
      <c r="I31" s="44">
        <v>-2.3758931939714798</v>
      </c>
      <c r="J31" s="44">
        <v>-6.4840284939843098</v>
      </c>
      <c r="K31" s="44">
        <v>-13.8605212504246</v>
      </c>
      <c r="L31" s="44">
        <v>-10.409425246978101</v>
      </c>
      <c r="M31" s="44">
        <v>-2.6322147410160301</v>
      </c>
      <c r="N31" s="44">
        <v>-6.8021743101957997</v>
      </c>
      <c r="O31" s="44">
        <v>-5.6483876896280396</v>
      </c>
      <c r="P31" s="44">
        <v>-3.1731221917295902</v>
      </c>
      <c r="Q31" s="44">
        <v>-2.7703969989649799</v>
      </c>
      <c r="R31" s="44">
        <v>-0.58336902227227905</v>
      </c>
      <c r="S31" s="44">
        <v>1.6503992471087701</v>
      </c>
      <c r="T31" s="44">
        <v>14.206331730413</v>
      </c>
      <c r="U31" s="44">
        <v>15.820795031106201</v>
      </c>
      <c r="V31" s="44">
        <v>9.8238720548112806</v>
      </c>
      <c r="W31" s="44">
        <v>2.7509680606128599</v>
      </c>
      <c r="X31" s="44">
        <v>6.6001740336623103</v>
      </c>
      <c r="Y31" s="44">
        <v>-7.6777719824178101</v>
      </c>
      <c r="Z31" s="44">
        <v>4.8504923302649301</v>
      </c>
      <c r="AA31" s="44">
        <v>4.6667527597660996</v>
      </c>
      <c r="AB31" s="44">
        <v>3.3853093067678501</v>
      </c>
      <c r="AC31" s="44">
        <v>-0.15785829153964001</v>
      </c>
      <c r="AD31" s="44">
        <v>4.12947058835951</v>
      </c>
      <c r="AE31" s="44">
        <v>-0.55261497144400096</v>
      </c>
      <c r="AF31" s="44">
        <v>1.81778117928586</v>
      </c>
      <c r="AG31" s="44">
        <v>-7.1472969591629898</v>
      </c>
      <c r="AH31" s="44">
        <v>6.9146692120640303</v>
      </c>
      <c r="AI31" s="44">
        <v>9.8485190445648207</v>
      </c>
      <c r="AJ31" s="44">
        <v>5.4121967400386799</v>
      </c>
      <c r="AK31" s="44">
        <v>6.4080147838775998</v>
      </c>
      <c r="AL31" s="44">
        <v>20.1900405072928</v>
      </c>
      <c r="AM31" s="44">
        <v>8.8630745789364909</v>
      </c>
      <c r="AN31" s="44">
        <v>1.7272908515338901</v>
      </c>
      <c r="AO31" s="44">
        <v>10.6946007491771</v>
      </c>
      <c r="AP31" s="44">
        <v>9.0663896670576793</v>
      </c>
      <c r="AQ31" s="44">
        <v>8.9829131320336302</v>
      </c>
      <c r="AR31" s="44">
        <v>6.5499216210303599</v>
      </c>
      <c r="AS31" s="44">
        <v>7.3095260323216404</v>
      </c>
      <c r="AT31" s="44">
        <v>6.7171549331974898</v>
      </c>
      <c r="AU31" s="44">
        <v>9.5213014816070398</v>
      </c>
      <c r="AV31" s="44">
        <v>9.2690541571579192</v>
      </c>
      <c r="AW31" s="44">
        <v>7.9544701842127497</v>
      </c>
      <c r="AX31" s="44">
        <v>7.4623969467659403</v>
      </c>
      <c r="AY31" s="44">
        <v>7.9682150753782404</v>
      </c>
      <c r="AZ31" s="44">
        <v>8.3494016069755492</v>
      </c>
      <c r="BA31" s="44">
        <v>4.7054749389921797</v>
      </c>
      <c r="BB31" s="44">
        <v>3.76925451888938</v>
      </c>
      <c r="BC31" s="44">
        <v>4.6582005801778896</v>
      </c>
      <c r="BD31" s="44">
        <v>-0.37009419386626502</v>
      </c>
      <c r="BE31" s="44">
        <v>5.1551502453555704</v>
      </c>
      <c r="BF31" s="44">
        <v>-9.1172169908798093</v>
      </c>
      <c r="BG31" s="44">
        <v>-70.037238528368903</v>
      </c>
      <c r="BH31" s="44">
        <v>-39.439295704189298</v>
      </c>
      <c r="BI31" s="44">
        <v>20.110324955967201</v>
      </c>
      <c r="BJ31" s="44">
        <v>11.7790891662689</v>
      </c>
      <c r="BK31" s="44">
        <v>11.6459077788258</v>
      </c>
      <c r="BL31" s="44">
        <v>13.525908034328999</v>
      </c>
      <c r="BM31" s="44">
        <v>8.0151565819031703</v>
      </c>
      <c r="BN31" s="44">
        <v>14.259922509268</v>
      </c>
      <c r="BO31" s="44">
        <v>17.8113651437491</v>
      </c>
      <c r="BP31" s="44">
        <v>1.42888305407047</v>
      </c>
      <c r="BQ31" s="44">
        <v>7.2873480225838101</v>
      </c>
      <c r="BR31" s="44">
        <v>33.502981978299601</v>
      </c>
      <c r="BS31" s="44">
        <v>332.02240449964199</v>
      </c>
      <c r="BT31" s="44">
        <v>96.227211203596298</v>
      </c>
      <c r="BU31" s="44">
        <v>-57.1195548658796</v>
      </c>
      <c r="BV31" s="44">
        <v>-55.897229764257197</v>
      </c>
      <c r="BW31" s="44">
        <v>-46.0589050108889</v>
      </c>
      <c r="BX31" s="44">
        <v>-17.411126601913399</v>
      </c>
      <c r="BY31" s="44">
        <v>5.0678965446426796</v>
      </c>
      <c r="BZ31" s="44">
        <v>3.5494144388356501</v>
      </c>
      <c r="CA31" s="44">
        <v>-1.67129929334465</v>
      </c>
      <c r="CB31" s="44">
        <v>5.0125506760606102</v>
      </c>
      <c r="CC31" s="44">
        <v>9.9008959870572006</v>
      </c>
      <c r="CD31" s="44">
        <v>-0.52824152676698999</v>
      </c>
      <c r="CE31" s="44">
        <v>5.1086798635896704</v>
      </c>
      <c r="CF31" s="44">
        <v>14.4400728583472</v>
      </c>
      <c r="CG31" s="44">
        <v>179.25155924689901</v>
      </c>
      <c r="CH31" s="44">
        <v>129.864486059613</v>
      </c>
      <c r="CI31" s="44">
        <v>107.12772747087401</v>
      </c>
      <c r="CJ31" s="44">
        <v>35.634926729800902</v>
      </c>
      <c r="CK31" s="44">
        <v>-5.6609885886725904</v>
      </c>
      <c r="CL31" s="44">
        <v>9.4065177941209903</v>
      </c>
      <c r="CM31" s="44">
        <v>11.751851232073699</v>
      </c>
      <c r="CN31" s="44">
        <v>12.166382464786199</v>
      </c>
      <c r="CO31" s="44">
        <v>9.4863570232182806</v>
      </c>
      <c r="CP31" s="44">
        <v>9.7992886624420805</v>
      </c>
      <c r="CQ31" s="44">
        <v>-15.5283073457533</v>
      </c>
      <c r="CR31" s="44">
        <v>16.101255635379701</v>
      </c>
      <c r="CS31" s="44">
        <v>-0.190051752776625</v>
      </c>
      <c r="CT31" s="44">
        <v>11.855921703499501</v>
      </c>
      <c r="CU31" s="44">
        <v>3.8073943340858598</v>
      </c>
      <c r="CV31" s="44">
        <v>2.61392730405829</v>
      </c>
      <c r="CW31" s="44">
        <v>10.602882764737799</v>
      </c>
      <c r="CX31" s="44">
        <v>0.39972259545315603</v>
      </c>
      <c r="CY31" s="44">
        <v>-2.51391305033802</v>
      </c>
      <c r="CZ31" s="44">
        <v>12.115426662892</v>
      </c>
      <c r="DA31" s="44">
        <v>2.8919544137230702</v>
      </c>
      <c r="DB31" s="44">
        <v>-10.0204566055701</v>
      </c>
      <c r="DC31" s="44">
        <v>20.183140930411898</v>
      </c>
      <c r="DD31" s="44">
        <v>10.2971731594203</v>
      </c>
      <c r="DE31" s="44">
        <v>-10.741768759819699</v>
      </c>
      <c r="DF31" s="44">
        <v>3.9263381935449799</v>
      </c>
      <c r="DG31" s="44">
        <v>7.6821336292702798</v>
      </c>
      <c r="DH31" s="44">
        <v>-14.8705363238095</v>
      </c>
      <c r="DI31" s="44">
        <v>-3.3849619851724499</v>
      </c>
      <c r="DJ31" s="44">
        <v>-10.887642103267</v>
      </c>
      <c r="DK31" s="44">
        <v>-6.90714296363325</v>
      </c>
      <c r="DL31" s="44">
        <v>-17.2563982904406</v>
      </c>
      <c r="DM31" s="44">
        <v>-8.9834553060686808</v>
      </c>
      <c r="DN31" s="44">
        <v>-10.8334271941939</v>
      </c>
      <c r="DO31" s="44">
        <v>-3.9043050204998502</v>
      </c>
      <c r="DP31" s="44">
        <v>-10.090023777110201</v>
      </c>
      <c r="DQ31" s="44">
        <v>3.38951824678142</v>
      </c>
      <c r="DR31" s="44">
        <v>0.99649652206001305</v>
      </c>
      <c r="DS31" s="44">
        <v>-5.0761570445854902</v>
      </c>
      <c r="DT31" s="44">
        <v>4.5493192844239303</v>
      </c>
      <c r="DU31" s="44">
        <v>-3.2870681550075198</v>
      </c>
      <c r="DV31" s="44">
        <v>1.2371616110366701</v>
      </c>
      <c r="DW31" s="44">
        <v>1.8074562545213799</v>
      </c>
      <c r="DX31" s="44">
        <v>-3.6556703973065501</v>
      </c>
      <c r="DY31" s="44">
        <v>-9.0435400843417995</v>
      </c>
      <c r="DZ31" s="44">
        <v>-5.2152228094988002</v>
      </c>
      <c r="EA31" s="44">
        <v>-0.60593531489013197</v>
      </c>
      <c r="EB31" s="44">
        <v>13.279958973778699</v>
      </c>
      <c r="EC31" s="44">
        <v>0.23545025564276001</v>
      </c>
      <c r="ED31" s="44">
        <v>4.29881823874811</v>
      </c>
      <c r="EE31" s="44">
        <v>1.0827870068265399</v>
      </c>
      <c r="EF31" s="44">
        <v>0.50730386711334996</v>
      </c>
      <c r="EG31" s="44">
        <v>7.2584687951168396</v>
      </c>
      <c r="EH31" s="44">
        <v>10.1292613743798</v>
      </c>
      <c r="EI31" s="44">
        <v>9.5867799957075608</v>
      </c>
      <c r="EJ31" s="44">
        <v>6.8367689731767296</v>
      </c>
      <c r="EK31" s="44">
        <v>8.9303491639094297</v>
      </c>
      <c r="EL31" s="44">
        <v>7.9079373545352798</v>
      </c>
      <c r="EM31" s="44">
        <v>4.3821320534685499</v>
      </c>
      <c r="EN31" s="44">
        <v>-1.6584620825589</v>
      </c>
      <c r="EO31" s="44">
        <v>-31.055328352212701</v>
      </c>
      <c r="EP31" s="44">
        <v>12.2672047504951</v>
      </c>
      <c r="EQ31" s="44">
        <v>13.3091478206965</v>
      </c>
      <c r="ER31" s="44">
        <v>13.3950251493764</v>
      </c>
      <c r="ES31" s="44">
        <v>46.3398382198721</v>
      </c>
      <c r="ET31" s="44">
        <v>-40.600018742855802</v>
      </c>
      <c r="EU31" s="44">
        <v>2.24030920637541</v>
      </c>
      <c r="EV31" s="44">
        <v>4.4705730310150802</v>
      </c>
      <c r="EW31" s="44">
        <v>37.313074792842698</v>
      </c>
      <c r="EX31" s="44">
        <v>82.219547300031806</v>
      </c>
      <c r="EY31" s="44">
        <v>5.1499280364683804</v>
      </c>
      <c r="EZ31" s="44">
        <v>10.466504060225001</v>
      </c>
      <c r="FA31" s="44">
        <v>-0.30552523399681802</v>
      </c>
      <c r="FB31" s="44">
        <v>6.0320036391151701</v>
      </c>
      <c r="FC31" s="44">
        <v>2.43056282085259</v>
      </c>
      <c r="FD31" s="44">
        <v>1.4196734592021001</v>
      </c>
      <c r="FE31" s="44">
        <v>6.1568212018895796</v>
      </c>
      <c r="FF31" s="44">
        <v>-0.58762124056546805</v>
      </c>
      <c r="FG31" s="44">
        <v>-7.1213536585462496</v>
      </c>
      <c r="FH31" s="44">
        <v>-12.5719821488404</v>
      </c>
      <c r="FI31" s="44">
        <v>-4.2400242290352796</v>
      </c>
      <c r="FJ31" s="44">
        <v>-0.353745390912522</v>
      </c>
      <c r="FK31" s="44">
        <v>-9.4503530090435106E-2</v>
      </c>
      <c r="FL31" s="44">
        <v>-4.6799077091370691</v>
      </c>
      <c r="FM31" s="44">
        <v>4.81583868724762</v>
      </c>
      <c r="FN31" s="44">
        <v>6.5956883859947197</v>
      </c>
      <c r="FO31" s="44">
        <v>6.9745128802214822</v>
      </c>
      <c r="FP31" s="44">
        <v>-1.7241560988097433</v>
      </c>
      <c r="FQ31" s="44">
        <v>0.81783468251776981</v>
      </c>
      <c r="FR31" s="44">
        <v>25.554365798804298</v>
      </c>
      <c r="FS31" s="44">
        <v>4.547788206898133</v>
      </c>
      <c r="FT31" s="44">
        <v>0.13574072838002849</v>
      </c>
      <c r="FU31" s="44">
        <v>-4.6189986610671667</v>
      </c>
      <c r="FV31" s="44">
        <v>-4.67990770913707</v>
      </c>
      <c r="FW31" s="44">
        <v>4.81583868724762</v>
      </c>
      <c r="FX31" s="44">
        <v>6.5956883859947197</v>
      </c>
      <c r="FY31" s="44">
        <v>6.9745128802214804</v>
      </c>
      <c r="FZ31" s="44">
        <v>-1.72415609880974</v>
      </c>
      <c r="GA31" s="44">
        <v>0.81783468251777003</v>
      </c>
      <c r="GB31" s="44">
        <v>25.554365798804302</v>
      </c>
      <c r="GC31" s="44">
        <v>4.5477882068981303</v>
      </c>
      <c r="GD31" s="44">
        <v>0.13574072838002799</v>
      </c>
      <c r="GE31" s="44">
        <v>-4.6189986610671703</v>
      </c>
      <c r="GF31" s="44">
        <v>-8.0696949845664001</v>
      </c>
      <c r="GG31" s="44">
        <v>7.28909812544258</v>
      </c>
      <c r="GH31" s="44">
        <v>4.6656160704879897</v>
      </c>
      <c r="GI31" s="44">
        <v>-10.8028312735052</v>
      </c>
      <c r="GJ31" s="44">
        <v>5.5360524251432803</v>
      </c>
      <c r="GK31" s="44">
        <v>-11.701797203728701</v>
      </c>
      <c r="GL31" s="44">
        <v>8.5873930122891693</v>
      </c>
      <c r="GM31" s="44">
        <v>-7.2222090096982603</v>
      </c>
      <c r="GN31" s="44">
        <v>10.8971433657298</v>
      </c>
      <c r="GO31" s="44">
        <v>-8.0300481428019292</v>
      </c>
      <c r="GP31" s="44">
        <v>3.3037453424657999</v>
      </c>
      <c r="GQ31" s="44">
        <v>7.5498058178295402</v>
      </c>
      <c r="GR31" s="44">
        <v>-8.3825467953820993</v>
      </c>
      <c r="GS31" s="44">
        <v>2.7742488147961502</v>
      </c>
      <c r="GT31" s="44">
        <v>-3.59035503646508</v>
      </c>
      <c r="GU31" s="44">
        <v>-7.2292318394331003</v>
      </c>
      <c r="GV31" s="44">
        <v>14.697463633200099</v>
      </c>
      <c r="GW31" s="44">
        <v>-15.483334749358701</v>
      </c>
      <c r="GX31" s="44">
        <v>9.9317020698514096</v>
      </c>
      <c r="GY31" s="44">
        <v>-4.7882318959411396</v>
      </c>
      <c r="GZ31" s="44">
        <v>11.358390020067301</v>
      </c>
      <c r="HA31" s="44">
        <v>-5.96132779921858</v>
      </c>
      <c r="HB31" s="44">
        <v>5.6248522456550303</v>
      </c>
      <c r="HC31" s="44">
        <v>20.8344373632345</v>
      </c>
      <c r="HD31" s="44">
        <v>-7.0874083064672799</v>
      </c>
      <c r="HE31" s="44">
        <v>-2.5471552899103398</v>
      </c>
      <c r="HF31" s="44">
        <v>-9.7993526813624907</v>
      </c>
      <c r="HG31" s="44">
        <v>-3.7538991815705498</v>
      </c>
      <c r="HH31" s="44">
        <v>-0.66502717679622902</v>
      </c>
      <c r="HI31" s="44">
        <v>-4.0142969691513999</v>
      </c>
      <c r="HJ31" s="44">
        <v>9.7390582083529296</v>
      </c>
      <c r="HK31" s="44">
        <v>-5.9539172130864104</v>
      </c>
      <c r="HL31" s="44">
        <v>7.54197314261675</v>
      </c>
      <c r="HM31" s="44">
        <v>-1.9232061378158101</v>
      </c>
      <c r="HN31" s="44">
        <v>0.87552822949083997</v>
      </c>
      <c r="HO31" s="44">
        <v>23.714608471998901</v>
      </c>
      <c r="HP31" s="44">
        <v>-15.2683825423091</v>
      </c>
      <c r="HQ31" s="44">
        <v>12.2114738153772</v>
      </c>
      <c r="HR31" s="44">
        <v>-7.32415301065737</v>
      </c>
      <c r="HS31" s="44">
        <v>-7.6408766984112502</v>
      </c>
      <c r="HT31" s="44">
        <v>0.27337996564807598</v>
      </c>
      <c r="HU31" s="44">
        <v>8.4178250936284709</v>
      </c>
      <c r="HV31" s="44">
        <v>-0.60298484354623805</v>
      </c>
      <c r="HW31" s="44">
        <v>-12.118473099207399</v>
      </c>
      <c r="HX31" s="44">
        <v>17.021850096986</v>
      </c>
      <c r="HY31" s="44">
        <v>-3.3658214197209699</v>
      </c>
      <c r="HZ31" s="44">
        <v>0.79832076355172898</v>
      </c>
      <c r="IA31" s="44">
        <v>20.9527388949322</v>
      </c>
      <c r="IB31" s="44">
        <v>-14.6643228732121</v>
      </c>
      <c r="IC31" s="44">
        <v>11.592042935975799</v>
      </c>
      <c r="ID31" s="44">
        <v>-4.8889619992518201</v>
      </c>
      <c r="IE31" s="44">
        <v>-7.8535964289670703</v>
      </c>
      <c r="IF31" s="44">
        <v>-0.93297968697866895</v>
      </c>
      <c r="IG31" s="44">
        <v>7.9236398125583101</v>
      </c>
      <c r="IH31" s="44">
        <v>-0.13512991359347401</v>
      </c>
      <c r="II31" s="44">
        <v>-11.808203503591701</v>
      </c>
      <c r="IJ31" s="44">
        <v>13.0862580772723</v>
      </c>
      <c r="IK31" s="44">
        <v>-4.2298726197124896</v>
      </c>
      <c r="IL31" s="44">
        <v>1.6618161277874499</v>
      </c>
      <c r="IM31" s="44">
        <v>15.141574346715201</v>
      </c>
      <c r="IN31" s="44">
        <v>-9.9318033380687805</v>
      </c>
      <c r="IO31" s="44">
        <v>-3.5539828526597401</v>
      </c>
      <c r="IP31" s="44">
        <v>-68.643242971007197</v>
      </c>
      <c r="IQ31" s="44">
        <v>86.246221125892205</v>
      </c>
      <c r="IR31" s="44">
        <v>96.4800796254858</v>
      </c>
      <c r="IS31" s="44">
        <v>0.437711430543544</v>
      </c>
      <c r="IT31" s="44">
        <v>-0.25411587111140899</v>
      </c>
      <c r="IU31" s="44">
        <v>-10.323145938606901</v>
      </c>
      <c r="IV31" s="44">
        <v>7.59684802331103</v>
      </c>
      <c r="IW31" s="44">
        <v>1.30696172140445</v>
      </c>
      <c r="IX31" s="44">
        <v>4.8216826861225703</v>
      </c>
      <c r="IY31" s="44">
        <v>-0.86965493673177696</v>
      </c>
      <c r="IZ31" s="44">
        <v>-4.7295240756637504</v>
      </c>
      <c r="JA31" s="44">
        <v>20.012574888045499</v>
      </c>
      <c r="JB31" s="44">
        <v>1.47205229601914</v>
      </c>
      <c r="JC31" s="44">
        <v>-15.4058303733819</v>
      </c>
      <c r="JD31" s="44">
        <v>-57.0642969308334</v>
      </c>
      <c r="JE31" s="44">
        <v>3.3007305864098999</v>
      </c>
      <c r="JF31" s="44">
        <v>21.996921776327099</v>
      </c>
      <c r="JG31" s="44">
        <v>37.303670759931101</v>
      </c>
      <c r="JH31" s="44">
        <v>36.882536732905699</v>
      </c>
      <c r="JI31" s="44">
        <v>-0.15716589156499999</v>
      </c>
      <c r="JJ31" s="44">
        <v>-0.46317576716140302</v>
      </c>
      <c r="JK31" s="44">
        <v>5.86868645348871</v>
      </c>
      <c r="JL31" s="44">
        <v>-0.29467337198198601</v>
      </c>
      <c r="JM31" s="44">
        <v>8.6238811412452208</v>
      </c>
      <c r="JN31" s="44">
        <v>7.2223274584386301</v>
      </c>
      <c r="JO31" s="44">
        <v>-7.8956852276564398</v>
      </c>
      <c r="JP31" s="44">
        <v>4.7697867535228404</v>
      </c>
      <c r="JQ31" s="44">
        <v>-14.968534428724601</v>
      </c>
      <c r="JR31" s="44">
        <v>9.9297486059651998</v>
      </c>
      <c r="JS31" s="44">
        <v>-10.088458215355599</v>
      </c>
      <c r="JT31" s="44">
        <v>-4.7932305770930101</v>
      </c>
      <c r="JU31" s="44">
        <v>15.789392352996099</v>
      </c>
      <c r="JV31" s="44">
        <v>1.67058232045262</v>
      </c>
      <c r="JW31" s="44">
        <v>6.2613947318516097</v>
      </c>
      <c r="JX31" s="44">
        <v>-2.67696302197416</v>
      </c>
      <c r="JY31" s="44">
        <v>8.9343476697568303</v>
      </c>
      <c r="JZ31" s="44">
        <v>-17.510836353529601</v>
      </c>
      <c r="KA31" s="44">
        <v>26.5918351876158</v>
      </c>
      <c r="KB31" s="44">
        <v>-9.9314909514626208</v>
      </c>
      <c r="KC31" s="44">
        <v>-4.7061628394443202</v>
      </c>
      <c r="KD31" s="44">
        <v>2.0198178942665099</v>
      </c>
      <c r="KE31" s="44">
        <v>-11.122165509785599</v>
      </c>
      <c r="KF31" s="44">
        <v>2.6190443494968201</v>
      </c>
      <c r="KG31" s="44">
        <v>5.1077745999150901</v>
      </c>
      <c r="KH31" s="44">
        <v>-1.2799341263988899</v>
      </c>
      <c r="KI31" s="44">
        <v>22.207609115618901</v>
      </c>
      <c r="KJ31" s="44">
        <v>-10.683500190768299</v>
      </c>
      <c r="KK31" s="44">
        <v>-4.7363526220715597</v>
      </c>
      <c r="KL31" s="44">
        <v>10.178451743168701</v>
      </c>
      <c r="KM31" s="44">
        <v>16.178704085807698</v>
      </c>
      <c r="KN31" s="44">
        <v>-27.111859916003699</v>
      </c>
      <c r="KO31" s="44">
        <v>10.9537956433351</v>
      </c>
      <c r="KP31" s="44">
        <v>5.70671356538341</v>
      </c>
      <c r="KQ31" s="44">
        <v>-29.7365112684158</v>
      </c>
      <c r="KR31" s="44">
        <v>16.464293826449399</v>
      </c>
      <c r="KS31" s="44">
        <v>-3.0544124358848301</v>
      </c>
      <c r="KT31" s="44">
        <v>3.1297251683290699</v>
      </c>
      <c r="KU31" s="44">
        <v>8.6216285164615591</v>
      </c>
      <c r="KV31" s="44">
        <v>-1.7533799733876001</v>
      </c>
      <c r="KW31" s="44">
        <v>-6.6726497008288099</v>
      </c>
      <c r="KX31" s="44">
        <v>18.7404041544108</v>
      </c>
      <c r="KY31" s="44">
        <v>8.7002339094322103</v>
      </c>
      <c r="KZ31" s="44">
        <v>-16.184276697986999</v>
      </c>
      <c r="LA31" s="44">
        <v>8.3856934999336801</v>
      </c>
      <c r="LB31" s="44">
        <v>-0.64915295728343403</v>
      </c>
      <c r="LC31" s="44">
        <v>-22.6116464660379</v>
      </c>
      <c r="LD31" s="44">
        <v>7.7348316402732697</v>
      </c>
      <c r="LE31" s="44">
        <v>1.4807009618476501</v>
      </c>
      <c r="LF31" s="44">
        <v>3.7106811030037399</v>
      </c>
      <c r="LG31" s="44">
        <v>0.66451564937652596</v>
      </c>
      <c r="LH31" s="44">
        <v>-9.2528465893409297</v>
      </c>
      <c r="LI31" s="44">
        <v>3.6495828365757301</v>
      </c>
      <c r="LJ31" s="44">
        <v>1.7534590011839299</v>
      </c>
      <c r="LK31" s="44">
        <v>-4.9649520594547498</v>
      </c>
      <c r="LL31" s="44">
        <v>-5.4333389329633901</v>
      </c>
      <c r="LM31" s="44">
        <v>8.6899568307017496</v>
      </c>
      <c r="LN31" s="44">
        <v>15.968973576155401</v>
      </c>
      <c r="LO31" s="44">
        <v>-15.908507500500299</v>
      </c>
      <c r="LP31" s="44">
        <v>-1.59977364374735</v>
      </c>
      <c r="LQ31" s="44">
        <v>5.3385258014105403</v>
      </c>
      <c r="LR31" s="44">
        <v>15.3087406027767</v>
      </c>
      <c r="LS31" s="44">
        <v>-10.2600072118376</v>
      </c>
      <c r="LT31" s="44">
        <v>1.0339264528009799</v>
      </c>
      <c r="LU31" s="44">
        <v>4.8196429178706897</v>
      </c>
      <c r="LV31" s="44">
        <v>12.4151405931387</v>
      </c>
      <c r="LW31" s="44">
        <v>-8.5014565459619096</v>
      </c>
      <c r="LX31" s="44">
        <v>8.5629854601805305E-2</v>
      </c>
      <c r="LY31" s="44">
        <v>1.3947451604285801</v>
      </c>
      <c r="LZ31" s="44">
        <v>5.9096762410618497</v>
      </c>
      <c r="MA31" s="44">
        <v>-35.852772203080796</v>
      </c>
      <c r="MB31" s="44">
        <v>62.976102879582903</v>
      </c>
      <c r="MC31" s="44">
        <v>2.3357817909346701</v>
      </c>
      <c r="MD31" s="44">
        <v>5.9899454889722499</v>
      </c>
      <c r="ME31" s="44">
        <v>-17.215989628394599</v>
      </c>
      <c r="MF31" s="44">
        <v>-33.847286055732198</v>
      </c>
      <c r="MG31" s="44">
        <v>76.142176339877693</v>
      </c>
      <c r="MH31" s="44">
        <v>8.3020036491489009</v>
      </c>
      <c r="MI31" s="44">
        <v>8.8088892212068099</v>
      </c>
      <c r="MJ31" s="44">
        <v>-12.212893012710399</v>
      </c>
      <c r="MK31" s="44">
        <v>1.6429765124426601</v>
      </c>
      <c r="ML31" s="44">
        <v>13.7779544812424</v>
      </c>
      <c r="MM31" s="44">
        <v>-1.80149944035134</v>
      </c>
      <c r="MN31" s="44">
        <v>-6.6323096702055997</v>
      </c>
      <c r="MO31" s="44">
        <v>-1.8093883579555801</v>
      </c>
      <c r="MP31" s="44">
        <v>12.655077474536901</v>
      </c>
      <c r="MQ31" s="44">
        <v>2.7851925632327998</v>
      </c>
      <c r="MR31" s="44">
        <v>-12.5642225353872</v>
      </c>
      <c r="MS31" s="44">
        <v>-8.2628219286325209</v>
      </c>
      <c r="MT31" s="44">
        <v>6.0438595138274103</v>
      </c>
      <c r="MU31" s="44">
        <v>12.5807011457777</v>
      </c>
      <c r="MV31" s="44">
        <v>-9.0157691348948994</v>
      </c>
      <c r="MW31" s="44">
        <v>-8.0241564931569407</v>
      </c>
      <c r="MX31" s="53"/>
      <c r="MY31" s="51" t="s">
        <v>730</v>
      </c>
    </row>
    <row r="32" spans="1:363" s="7" customFormat="1" ht="18" customHeight="1">
      <c r="A32" s="383"/>
      <c r="B32" s="22"/>
      <c r="C32" s="363" t="s">
        <v>891</v>
      </c>
      <c r="D32" s="24">
        <v>1.1902803707746601</v>
      </c>
      <c r="E32" s="33">
        <v>30</v>
      </c>
      <c r="F32" s="26"/>
      <c r="G32" s="26" t="s">
        <v>900</v>
      </c>
      <c r="H32" s="44">
        <v>4.4947703665141301</v>
      </c>
      <c r="I32" s="44">
        <v>1.5445042710028101</v>
      </c>
      <c r="J32" s="44">
        <v>3.8061054863659902</v>
      </c>
      <c r="K32" s="44">
        <v>-0.34596608328017497</v>
      </c>
      <c r="L32" s="44">
        <v>-12.3753778512983</v>
      </c>
      <c r="M32" s="44">
        <v>-5.2159220569578402</v>
      </c>
      <c r="N32" s="44">
        <v>-8.6962769882523201</v>
      </c>
      <c r="O32" s="44">
        <v>2.7779964456322799</v>
      </c>
      <c r="P32" s="44">
        <v>0.556268803780256</v>
      </c>
      <c r="Q32" s="44">
        <v>-8.6991824928819899</v>
      </c>
      <c r="R32" s="44">
        <v>-8.1134579396221493</v>
      </c>
      <c r="S32" s="44">
        <v>-4.8592485884367296</v>
      </c>
      <c r="T32" s="44">
        <v>-5.7067621323664799</v>
      </c>
      <c r="U32" s="44">
        <v>-10.2252676250208</v>
      </c>
      <c r="V32" s="44">
        <v>0.89664973919580904</v>
      </c>
      <c r="W32" s="44">
        <v>5.5417687111299898</v>
      </c>
      <c r="X32" s="44">
        <v>4.8290903232021796</v>
      </c>
      <c r="Y32" s="44">
        <v>0.142481125570939</v>
      </c>
      <c r="Z32" s="44">
        <v>6.7060887332697003</v>
      </c>
      <c r="AA32" s="44">
        <v>13.7873129591588</v>
      </c>
      <c r="AB32" s="44">
        <v>10.6683026622224</v>
      </c>
      <c r="AC32" s="44">
        <v>5.1697746000902498</v>
      </c>
      <c r="AD32" s="44">
        <v>8.4708485290982907</v>
      </c>
      <c r="AE32" s="44">
        <v>3.9407735392624899</v>
      </c>
      <c r="AF32" s="44">
        <v>3.5721463880157698</v>
      </c>
      <c r="AG32" s="44">
        <v>2.5690783080727799</v>
      </c>
      <c r="AH32" s="44">
        <v>3.0199169287394301</v>
      </c>
      <c r="AI32" s="44">
        <v>2.32986927683059</v>
      </c>
      <c r="AJ32" s="44">
        <v>2.9851317892945599</v>
      </c>
      <c r="AK32" s="44">
        <v>2.5050762803998601</v>
      </c>
      <c r="AL32" s="44">
        <v>9.8979438641627393</v>
      </c>
      <c r="AM32" s="44">
        <v>4.6463360718874798</v>
      </c>
      <c r="AN32" s="44">
        <v>-1.4549944124509</v>
      </c>
      <c r="AO32" s="44">
        <v>7.7018391691246801</v>
      </c>
      <c r="AP32" s="44">
        <v>8.2249611189006107</v>
      </c>
      <c r="AQ32" s="44">
        <v>3.2327863496299201</v>
      </c>
      <c r="AR32" s="44">
        <v>5.5625355536174803</v>
      </c>
      <c r="AS32" s="44">
        <v>8.6613403361917403</v>
      </c>
      <c r="AT32" s="44">
        <v>3.96092084669985</v>
      </c>
      <c r="AU32" s="44">
        <v>3.9063392625564899</v>
      </c>
      <c r="AV32" s="44">
        <v>4.6146777430758199</v>
      </c>
      <c r="AW32" s="44">
        <v>5.8803483176322304</v>
      </c>
      <c r="AX32" s="44">
        <v>4.2058273513971898</v>
      </c>
      <c r="AY32" s="44">
        <v>2.6004827702925</v>
      </c>
      <c r="AZ32" s="44">
        <v>8.2498600154047796</v>
      </c>
      <c r="BA32" s="44">
        <v>3.5381768279631101</v>
      </c>
      <c r="BB32" s="44">
        <v>3.8901810477161698</v>
      </c>
      <c r="BC32" s="44">
        <v>2.96280096192136</v>
      </c>
      <c r="BD32" s="44">
        <v>3.24438346192089</v>
      </c>
      <c r="BE32" s="44">
        <v>3.93692150541685</v>
      </c>
      <c r="BF32" s="44">
        <v>-14.541621676414699</v>
      </c>
      <c r="BG32" s="44">
        <v>-70.468132760180694</v>
      </c>
      <c r="BH32" s="44">
        <v>-39.396007430834203</v>
      </c>
      <c r="BI32" s="44">
        <v>-2.8964981082923198</v>
      </c>
      <c r="BJ32" s="44">
        <v>-4.6968462499371002</v>
      </c>
      <c r="BK32" s="44">
        <v>-13.480485815284901</v>
      </c>
      <c r="BL32" s="44">
        <v>-10.9001088735994</v>
      </c>
      <c r="BM32" s="44">
        <v>-7.55807095302929</v>
      </c>
      <c r="BN32" s="44">
        <v>-1.9516945453616299</v>
      </c>
      <c r="BO32" s="44">
        <v>-3.0885988535200002</v>
      </c>
      <c r="BP32" s="44">
        <v>-2.9254936960010101</v>
      </c>
      <c r="BQ32" s="44">
        <v>-0.78794120803358703</v>
      </c>
      <c r="BR32" s="44">
        <v>2.3026815462589698</v>
      </c>
      <c r="BS32" s="44">
        <v>210.12981923302999</v>
      </c>
      <c r="BT32" s="44">
        <v>28.892311430125599</v>
      </c>
      <c r="BU32" s="44">
        <v>-22.2424815912597</v>
      </c>
      <c r="BV32" s="44">
        <v>-23.398136544064901</v>
      </c>
      <c r="BW32" s="44">
        <v>-9.9022613293403303</v>
      </c>
      <c r="BX32" s="44">
        <v>1.4482010255639799</v>
      </c>
      <c r="BY32" s="44">
        <v>2.37584658450068</v>
      </c>
      <c r="BZ32" s="44">
        <v>3.2488476353081501</v>
      </c>
      <c r="CA32" s="44">
        <v>2.5335155637562501</v>
      </c>
      <c r="CB32" s="44">
        <v>1.7203299187565899</v>
      </c>
      <c r="CC32" s="44">
        <v>3.7395872745019698</v>
      </c>
      <c r="CD32" s="44">
        <v>2.4882703499844201</v>
      </c>
      <c r="CE32" s="44">
        <v>6.6733847211313702</v>
      </c>
      <c r="CF32" s="44">
        <v>9.5824821593377401</v>
      </c>
      <c r="CG32" s="44">
        <v>15.0884370754607</v>
      </c>
      <c r="CH32" s="44">
        <v>22.073281310506498</v>
      </c>
      <c r="CI32" s="44">
        <v>6.4835605459438996</v>
      </c>
      <c r="CJ32" s="44">
        <v>7.6343831691265498</v>
      </c>
      <c r="CK32" s="44">
        <v>12.115312454277101</v>
      </c>
      <c r="CL32" s="44">
        <v>2.9172161000565802</v>
      </c>
      <c r="CM32" s="44">
        <v>2.64678713373196</v>
      </c>
      <c r="CN32" s="44">
        <v>0.43249131192850099</v>
      </c>
      <c r="CO32" s="44">
        <v>5.4875041168199798</v>
      </c>
      <c r="CP32" s="44">
        <v>1.8681606825078301</v>
      </c>
      <c r="CQ32" s="44">
        <v>0.66851238352849396</v>
      </c>
      <c r="CR32" s="44">
        <v>7.2144004666154702</v>
      </c>
      <c r="CS32" s="44">
        <v>6.7950054272258997</v>
      </c>
      <c r="CT32" s="44">
        <v>3.90427214454827</v>
      </c>
      <c r="CU32" s="44">
        <v>2.2307305617503599</v>
      </c>
      <c r="CV32" s="44">
        <v>1.9360680278245801</v>
      </c>
      <c r="CW32" s="44">
        <v>1.6873279684636899</v>
      </c>
      <c r="CX32" s="44">
        <v>1.9687324209833701</v>
      </c>
      <c r="CY32" s="44">
        <v>-0.39130835161404298</v>
      </c>
      <c r="CZ32" s="44">
        <v>5.20634178590565</v>
      </c>
      <c r="DA32" s="44">
        <v>4.2400102929835599</v>
      </c>
      <c r="DB32" s="44">
        <v>2.75987962230269</v>
      </c>
      <c r="DC32" s="44">
        <v>3.6019217533196302</v>
      </c>
      <c r="DD32" s="44">
        <v>6.59913862478325</v>
      </c>
      <c r="DE32" s="44">
        <v>4.0609187472258697</v>
      </c>
      <c r="DF32" s="44">
        <v>4.6491652931463001</v>
      </c>
      <c r="DG32" s="44">
        <v>2.1499331399185699</v>
      </c>
      <c r="DH32" s="44">
        <v>1.65752647272232</v>
      </c>
      <c r="DI32" s="44">
        <v>0.87247883964222706</v>
      </c>
      <c r="DJ32" s="44">
        <v>0.81278983431767005</v>
      </c>
      <c r="DK32" s="44">
        <v>0.60373769218793405</v>
      </c>
      <c r="DL32" s="44">
        <v>-3.3310224333585299</v>
      </c>
      <c r="DM32" s="44">
        <v>-2.0136742237670702</v>
      </c>
      <c r="DN32" s="44">
        <v>-1.08912332860272</v>
      </c>
      <c r="DO32" s="44">
        <v>-1.18490307684411</v>
      </c>
      <c r="DP32" s="44">
        <v>-0.31422591351402201</v>
      </c>
      <c r="DQ32" s="44">
        <v>-0.375559357918192</v>
      </c>
      <c r="DR32" s="44">
        <v>0.68711581117992204</v>
      </c>
      <c r="DS32" s="44">
        <v>1.3945892631608101</v>
      </c>
      <c r="DT32" s="44">
        <v>3.2872530716863602</v>
      </c>
      <c r="DU32" s="44">
        <v>4.6828218315948504</v>
      </c>
      <c r="DV32" s="44">
        <v>3.4359661644925299</v>
      </c>
      <c r="DW32" s="44">
        <v>4.7527266034369102</v>
      </c>
      <c r="DX32" s="44">
        <v>3.3284863487715901</v>
      </c>
      <c r="DY32" s="44">
        <v>-6.3279170057107299</v>
      </c>
      <c r="DZ32" s="44">
        <v>-1.2518812854692001</v>
      </c>
      <c r="EA32" s="44">
        <v>-7.1657996210614998</v>
      </c>
      <c r="EB32" s="44">
        <v>-4.7348969032455797</v>
      </c>
      <c r="EC32" s="44">
        <v>3.4082516111247698</v>
      </c>
      <c r="ED32" s="44">
        <v>10.808370698553899</v>
      </c>
      <c r="EE32" s="44">
        <v>5.8391901595691103</v>
      </c>
      <c r="EF32" s="44">
        <v>3.0731050152638502</v>
      </c>
      <c r="EG32" s="44">
        <v>2.6111549891219701</v>
      </c>
      <c r="EH32" s="44">
        <v>3.7569971839513001</v>
      </c>
      <c r="EI32" s="44">
        <v>6.3180394306362802</v>
      </c>
      <c r="EJ32" s="44">
        <v>5.8488483131485403</v>
      </c>
      <c r="EK32" s="44">
        <v>4.8173623948315498</v>
      </c>
      <c r="EL32" s="44">
        <v>4.97066218224953</v>
      </c>
      <c r="EM32" s="44">
        <v>3.46588445305682</v>
      </c>
      <c r="EN32" s="44">
        <v>-3.1562374403940399</v>
      </c>
      <c r="EO32" s="44">
        <v>-36.753058264847098</v>
      </c>
      <c r="EP32" s="44">
        <v>-10.2441489670704</v>
      </c>
      <c r="EQ32" s="44">
        <v>-4.0771470470319997</v>
      </c>
      <c r="ER32" s="44">
        <v>-0.53430660240164196</v>
      </c>
      <c r="ES32" s="44">
        <v>28.864608566462898</v>
      </c>
      <c r="ET32" s="44">
        <v>-9.6932355125964307</v>
      </c>
      <c r="EU32" s="44">
        <v>2.7432422558672398</v>
      </c>
      <c r="EV32" s="44">
        <v>2.6178725293863199</v>
      </c>
      <c r="EW32" s="44">
        <v>10.293098045156</v>
      </c>
      <c r="EX32" s="44">
        <v>10.6492927429875</v>
      </c>
      <c r="EY32" s="44">
        <v>5.5680571536750101</v>
      </c>
      <c r="EZ32" s="44">
        <v>2.5321890120458299</v>
      </c>
      <c r="FA32" s="44">
        <v>4.8131610651905703</v>
      </c>
      <c r="FB32" s="44">
        <v>2.5568254454139101</v>
      </c>
      <c r="FC32" s="44">
        <v>1.09742119820855</v>
      </c>
      <c r="FD32" s="44">
        <v>4.0702095708505501</v>
      </c>
      <c r="FE32" s="44">
        <v>4.74654879712328</v>
      </c>
      <c r="FF32" s="44">
        <v>2.62654063292729</v>
      </c>
      <c r="FG32" s="44">
        <v>0.76353854228250395</v>
      </c>
      <c r="FH32" s="44">
        <v>-2.1565638010066102</v>
      </c>
      <c r="FI32" s="44">
        <v>-0.62065121995000505</v>
      </c>
      <c r="FJ32" s="44">
        <v>1.9195503917635499</v>
      </c>
      <c r="FK32" s="44">
        <v>4.2628978914225497</v>
      </c>
      <c r="FL32" s="44">
        <v>-2.8333111424382054</v>
      </c>
      <c r="FM32" s="44">
        <v>3.6728589355206793</v>
      </c>
      <c r="FN32" s="44">
        <v>3.9409986867101452</v>
      </c>
      <c r="FO32" s="44">
        <v>4.773567540822782</v>
      </c>
      <c r="FP32" s="44">
        <v>-13.204359917141545</v>
      </c>
      <c r="FQ32" s="44">
        <v>2.8391340243587848</v>
      </c>
      <c r="FR32" s="44">
        <v>7.0427854415913345</v>
      </c>
      <c r="FS32" s="44">
        <v>2.657643447422501</v>
      </c>
      <c r="FT32" s="44">
        <v>2.9816406349197848</v>
      </c>
      <c r="FU32" s="44">
        <v>0.88925627631510906</v>
      </c>
      <c r="FV32" s="44">
        <v>-2.8333111424382098</v>
      </c>
      <c r="FW32" s="44">
        <v>3.6728589355206802</v>
      </c>
      <c r="FX32" s="44">
        <v>3.9409986867101399</v>
      </c>
      <c r="FY32" s="44">
        <v>4.7735675408227802</v>
      </c>
      <c r="FZ32" s="44">
        <v>-13.204359917141501</v>
      </c>
      <c r="GA32" s="44">
        <v>2.8391340243587799</v>
      </c>
      <c r="GB32" s="44">
        <v>7.04278544159133</v>
      </c>
      <c r="GC32" s="44">
        <v>2.6576434474225001</v>
      </c>
      <c r="GD32" s="44">
        <v>2.9816406349197799</v>
      </c>
      <c r="GE32" s="44">
        <v>0.88925627631510895</v>
      </c>
      <c r="GF32" s="44">
        <v>-5.9635872912023196</v>
      </c>
      <c r="GG32" s="44">
        <v>13.8427651148161</v>
      </c>
      <c r="GH32" s="44">
        <v>-18.356760554972901</v>
      </c>
      <c r="GI32" s="44">
        <v>20.4551388253116</v>
      </c>
      <c r="GJ32" s="44">
        <v>-2.7569887072640298</v>
      </c>
      <c r="GK32" s="44">
        <v>-18.268201182153501</v>
      </c>
      <c r="GL32" s="44">
        <v>28.137613882718298</v>
      </c>
      <c r="GM32" s="44">
        <v>-1.5673324098960699</v>
      </c>
      <c r="GN32" s="44">
        <v>-11.3593178893759</v>
      </c>
      <c r="GO32" s="44">
        <v>8.1050542092849298</v>
      </c>
      <c r="GP32" s="44">
        <v>2.5807584499231799</v>
      </c>
      <c r="GQ32" s="44">
        <v>0.72497497161563695</v>
      </c>
      <c r="GR32" s="44">
        <v>-8.6185760450431399</v>
      </c>
      <c r="GS32" s="44">
        <v>16.3782734398835</v>
      </c>
      <c r="GT32" s="44">
        <v>-21.622354344136198</v>
      </c>
      <c r="GU32" s="44">
        <v>5.9147895032321403</v>
      </c>
      <c r="GV32" s="44">
        <v>5.1883470167224202</v>
      </c>
      <c r="GW32" s="44">
        <v>-21.269292454362802</v>
      </c>
      <c r="GX32" s="44">
        <v>44.240856667973198</v>
      </c>
      <c r="GY32" s="44">
        <v>-3.6951281055618201</v>
      </c>
      <c r="GZ32" s="44">
        <v>-19.518028688189499</v>
      </c>
      <c r="HA32" s="44">
        <v>8.7985834274316108</v>
      </c>
      <c r="HB32" s="44">
        <v>6.2137089986562302</v>
      </c>
      <c r="HC32" s="44">
        <v>-0.17228281996047201</v>
      </c>
      <c r="HD32" s="44">
        <v>-12.997548232281799</v>
      </c>
      <c r="HE32" s="44">
        <v>30.796022242322</v>
      </c>
      <c r="HF32" s="44">
        <v>-18.013973989063299</v>
      </c>
      <c r="HG32" s="44">
        <v>5.1995922655633704</v>
      </c>
      <c r="HH32" s="44">
        <v>0.485676478494113</v>
      </c>
      <c r="HI32" s="44">
        <v>-16.109070087212899</v>
      </c>
      <c r="HJ32" s="44">
        <v>53.812961322220403</v>
      </c>
      <c r="HK32" s="44">
        <v>-6.3349293212887403</v>
      </c>
      <c r="HL32" s="44">
        <v>-23.516756120599702</v>
      </c>
      <c r="HM32" s="44">
        <v>12.213558581947099</v>
      </c>
      <c r="HN32" s="44">
        <v>1.7778990714993099</v>
      </c>
      <c r="HO32" s="44">
        <v>-0.52632296942731205</v>
      </c>
      <c r="HP32" s="44">
        <v>-13.8401433245766</v>
      </c>
      <c r="HQ32" s="44">
        <v>31.3709313594664</v>
      </c>
      <c r="HR32" s="44">
        <v>-18.563132505443399</v>
      </c>
      <c r="HS32" s="44">
        <v>5.8732308583347104</v>
      </c>
      <c r="HT32" s="44">
        <v>1.7271945525166602E-2</v>
      </c>
      <c r="HU32" s="44">
        <v>-10.058691327165601</v>
      </c>
      <c r="HV32" s="44">
        <v>46.462820656885199</v>
      </c>
      <c r="HW32" s="44">
        <v>-11.796004906937</v>
      </c>
      <c r="HX32" s="44">
        <v>-16.409908525360301</v>
      </c>
      <c r="HY32" s="44">
        <v>12.758594544281101</v>
      </c>
      <c r="HZ32" s="44">
        <v>-2.91688718262469</v>
      </c>
      <c r="IA32" s="44">
        <v>1.7185909583514301</v>
      </c>
      <c r="IB32" s="44">
        <v>-11.3109072226633</v>
      </c>
      <c r="IC32" s="44">
        <v>25.688151410275399</v>
      </c>
      <c r="ID32" s="44">
        <v>-18.6058885064419</v>
      </c>
      <c r="IE32" s="44">
        <v>6.5949778085796398</v>
      </c>
      <c r="IF32" s="44">
        <v>1.2273212500763599</v>
      </c>
      <c r="IG32" s="44">
        <v>-11.481132880261599</v>
      </c>
      <c r="IH32" s="44">
        <v>44.206485272857499</v>
      </c>
      <c r="II32" s="44">
        <v>-6.9393255877727604</v>
      </c>
      <c r="IJ32" s="44">
        <v>-20.048250677319899</v>
      </c>
      <c r="IK32" s="44">
        <v>13.1419459061557</v>
      </c>
      <c r="IL32" s="44">
        <v>-3.7835036865698899</v>
      </c>
      <c r="IM32" s="44">
        <v>1.99677079486418</v>
      </c>
      <c r="IN32" s="44">
        <v>-10.7160025050221</v>
      </c>
      <c r="IO32" s="44">
        <v>3.3425412109361998</v>
      </c>
      <c r="IP32" s="44">
        <v>-71.872622183056194</v>
      </c>
      <c r="IQ32" s="44">
        <v>118.74950170137301</v>
      </c>
      <c r="IR32" s="44">
        <v>62.192736217520697</v>
      </c>
      <c r="IS32" s="44">
        <v>-13.122317542141699</v>
      </c>
      <c r="IT32" s="44">
        <v>30.9156576372445</v>
      </c>
      <c r="IU32" s="44">
        <v>-4.1638636507311899</v>
      </c>
      <c r="IV32" s="44">
        <v>-17.049349391646501</v>
      </c>
      <c r="IW32" s="44">
        <v>20.003727597487298</v>
      </c>
      <c r="IX32" s="44">
        <v>-4.8991675286670899</v>
      </c>
      <c r="IY32" s="44">
        <v>2.1684348010607</v>
      </c>
      <c r="IZ32" s="44">
        <v>-8.7499947626453594</v>
      </c>
      <c r="JA32" s="44">
        <v>6.5618354503860399</v>
      </c>
      <c r="JB32" s="44">
        <v>-14.732063069886101</v>
      </c>
      <c r="JC32" s="44">
        <v>-9.0860434891222308</v>
      </c>
      <c r="JD32" s="44">
        <v>-2.15316544280607</v>
      </c>
      <c r="JE32" s="44">
        <v>-14.413519037190699</v>
      </c>
      <c r="JF32" s="44">
        <v>53.9806497851472</v>
      </c>
      <c r="JG32" s="44">
        <v>7.9095188105989997</v>
      </c>
      <c r="JH32" s="44">
        <v>-16.290846018793602</v>
      </c>
      <c r="JI32" s="44">
        <v>21.027048857223601</v>
      </c>
      <c r="JJ32" s="44">
        <v>-5.5580482528212096</v>
      </c>
      <c r="JK32" s="44">
        <v>1.35814458429111</v>
      </c>
      <c r="JL32" s="44">
        <v>-6.9385845515843396</v>
      </c>
      <c r="JM32" s="44">
        <v>5.2764762956991396</v>
      </c>
      <c r="JN32" s="44">
        <v>-11.2501419971072</v>
      </c>
      <c r="JO32" s="44">
        <v>-6.6067225350304</v>
      </c>
      <c r="JP32" s="44">
        <v>2.7631336694361401</v>
      </c>
      <c r="JQ32" s="44">
        <v>-9.2191810711709596</v>
      </c>
      <c r="JR32" s="44">
        <v>34.316106426224998</v>
      </c>
      <c r="JS32" s="44">
        <v>9.0757524983841495</v>
      </c>
      <c r="JT32" s="44">
        <v>-12.805948456644099</v>
      </c>
      <c r="JU32" s="44">
        <v>11.0978212389204</v>
      </c>
      <c r="JV32" s="44">
        <v>-5.8062073107172001</v>
      </c>
      <c r="JW32" s="44">
        <v>-0.828352648850185</v>
      </c>
      <c r="JX32" s="44">
        <v>-2.25457601422774</v>
      </c>
      <c r="JY32" s="44">
        <v>1.66437336029941</v>
      </c>
      <c r="JZ32" s="44">
        <v>-12.295302874406801</v>
      </c>
      <c r="KA32" s="44">
        <v>-0.53390068116925704</v>
      </c>
      <c r="KB32" s="44">
        <v>2.3611508359219999</v>
      </c>
      <c r="KC32" s="44">
        <v>-11.6764414426321</v>
      </c>
      <c r="KD32" s="44">
        <v>32.152734461778003</v>
      </c>
      <c r="KE32" s="44">
        <v>8.7613603636079898</v>
      </c>
      <c r="KF32" s="44">
        <v>-13.0187156741405</v>
      </c>
      <c r="KG32" s="44">
        <v>11.405267822348801</v>
      </c>
      <c r="KH32" s="44">
        <v>-7.98629905055087</v>
      </c>
      <c r="KI32" s="44">
        <v>4.7447371713915496</v>
      </c>
      <c r="KJ32" s="44">
        <v>-3.1523781797919201</v>
      </c>
      <c r="KK32" s="44">
        <v>0.22081481974294101</v>
      </c>
      <c r="KL32" s="44">
        <v>-11.5766269637374</v>
      </c>
      <c r="KM32" s="44">
        <v>2.3436663173166599</v>
      </c>
      <c r="KN32" s="44">
        <v>-7.6158799908213795E-2</v>
      </c>
      <c r="KO32" s="44">
        <v>-11.177156707591701</v>
      </c>
      <c r="KP32" s="44">
        <v>28.996661862644999</v>
      </c>
      <c r="KQ32" s="44">
        <v>8.2370837700734807</v>
      </c>
      <c r="KR32" s="44">
        <v>-13.690426404782899</v>
      </c>
      <c r="KS32" s="44">
        <v>11.339346277634901</v>
      </c>
      <c r="KT32" s="44">
        <v>-8.1771048135932602</v>
      </c>
      <c r="KU32" s="44">
        <v>0.64801646660168899</v>
      </c>
      <c r="KV32" s="44">
        <v>-1.8325955109404799</v>
      </c>
      <c r="KW32" s="44">
        <v>1.16644925721839</v>
      </c>
      <c r="KX32" s="44">
        <v>-11.662251201365001</v>
      </c>
      <c r="KY32" s="44">
        <v>3.24543432492443</v>
      </c>
      <c r="KZ32" s="44">
        <v>-0.13763871933562699</v>
      </c>
      <c r="LA32" s="44">
        <v>-10.2297001456558</v>
      </c>
      <c r="LB32" s="44">
        <v>29.903051055807701</v>
      </c>
      <c r="LC32" s="44">
        <v>10.257471767901301</v>
      </c>
      <c r="LD32" s="44">
        <v>-12.524252060820899</v>
      </c>
      <c r="LE32" s="44">
        <v>10.013206110138601</v>
      </c>
      <c r="LF32" s="44">
        <v>-7.0081810798649098</v>
      </c>
      <c r="LG32" s="44">
        <v>-2.00272030947791</v>
      </c>
      <c r="LH32" s="44">
        <v>0.46542355446615602</v>
      </c>
      <c r="LI32" s="44">
        <v>0.67210589926220599</v>
      </c>
      <c r="LJ32" s="44">
        <v>4.2510107338419498</v>
      </c>
      <c r="LK32" s="44">
        <v>-11.1609040182723</v>
      </c>
      <c r="LL32" s="44">
        <v>5.9095864502860103</v>
      </c>
      <c r="LM32" s="44">
        <v>-5.3570379539130899</v>
      </c>
      <c r="LN32" s="44">
        <v>6.9808674492927896</v>
      </c>
      <c r="LO32" s="44">
        <v>-3.5670430036374401</v>
      </c>
      <c r="LP32" s="44">
        <v>13.488706491690699</v>
      </c>
      <c r="LQ32" s="44">
        <v>-9.6012837828740203</v>
      </c>
      <c r="LR32" s="44">
        <v>4.1849448073089102</v>
      </c>
      <c r="LS32" s="44">
        <v>-3.9992334086787298</v>
      </c>
      <c r="LT32" s="44">
        <v>14.756016547293999</v>
      </c>
      <c r="LU32" s="44">
        <v>-7.3699650519773501</v>
      </c>
      <c r="LV32" s="44">
        <v>3.72516722919217</v>
      </c>
      <c r="LW32" s="44">
        <v>-4.9347508041408901</v>
      </c>
      <c r="LX32" s="44">
        <v>14.9238520331304</v>
      </c>
      <c r="LY32" s="44">
        <v>-8.6978371521087308</v>
      </c>
      <c r="LZ32" s="44">
        <v>-2.9135495269761802</v>
      </c>
      <c r="MA32" s="44">
        <v>-37.914573762789999</v>
      </c>
      <c r="MB32" s="44">
        <v>63.092283361472496</v>
      </c>
      <c r="MC32" s="44">
        <v>-2.42459025949077</v>
      </c>
      <c r="MD32" s="44">
        <v>0.67226754135141698</v>
      </c>
      <c r="ME32" s="44">
        <v>-19.5640840932071</v>
      </c>
      <c r="MF32" s="44">
        <v>14.293106440013201</v>
      </c>
      <c r="MG32" s="44">
        <v>11.012879467993899</v>
      </c>
      <c r="MH32" s="44">
        <v>0.54942486704254601</v>
      </c>
      <c r="MI32" s="44">
        <v>-13.5479411062695</v>
      </c>
      <c r="MJ32" s="44">
        <v>14.6622192787509</v>
      </c>
      <c r="MK32" s="44">
        <v>5.9149472531440797</v>
      </c>
      <c r="ML32" s="44">
        <v>-2.3421202067540898</v>
      </c>
      <c r="MM32" s="44">
        <v>-11.624694054065699</v>
      </c>
      <c r="MN32" s="44">
        <v>12.1938608495993</v>
      </c>
      <c r="MO32" s="44">
        <v>4.4077562573966302</v>
      </c>
      <c r="MP32" s="44">
        <v>0.52952781458415599</v>
      </c>
      <c r="MQ32" s="44">
        <v>-11.050354035999399</v>
      </c>
      <c r="MR32" s="44">
        <v>9.9231234963859105</v>
      </c>
      <c r="MS32" s="44">
        <v>2.5124193690298098</v>
      </c>
      <c r="MT32" s="44">
        <v>-2.38379295588416</v>
      </c>
      <c r="MU32" s="44">
        <v>-9.6540531125650801</v>
      </c>
      <c r="MV32" s="44">
        <v>12.7328309345792</v>
      </c>
      <c r="MW32" s="44">
        <v>4.8693981889817799</v>
      </c>
      <c r="MX32" s="53"/>
      <c r="MY32" s="51" t="s">
        <v>732</v>
      </c>
    </row>
    <row r="33" spans="1:363" s="7" customFormat="1" ht="18" customHeight="1">
      <c r="A33" s="383"/>
      <c r="B33" s="22"/>
      <c r="C33" s="363" t="s">
        <v>892</v>
      </c>
      <c r="D33" s="24">
        <v>0.74383978573519205</v>
      </c>
      <c r="E33" s="33">
        <v>32</v>
      </c>
      <c r="F33" s="26"/>
      <c r="G33" s="26" t="s">
        <v>734</v>
      </c>
      <c r="H33" s="44">
        <v>1.02325773859513</v>
      </c>
      <c r="I33" s="44">
        <v>1.26579553026549</v>
      </c>
      <c r="J33" s="44">
        <v>3.5541670826000602</v>
      </c>
      <c r="K33" s="44">
        <v>-7.4595708536739496</v>
      </c>
      <c r="L33" s="44">
        <v>-11.7043587333317</v>
      </c>
      <c r="M33" s="44">
        <v>-2.8694761974791301</v>
      </c>
      <c r="N33" s="44">
        <v>-5.2349014094259996</v>
      </c>
      <c r="O33" s="44">
        <v>-0.48502154200669201</v>
      </c>
      <c r="P33" s="44">
        <v>0.29675797902082501</v>
      </c>
      <c r="Q33" s="44">
        <v>-5.3798531727314698</v>
      </c>
      <c r="R33" s="44">
        <v>-6.0904806351809002</v>
      </c>
      <c r="S33" s="44">
        <v>-0.89199972713571196</v>
      </c>
      <c r="T33" s="44">
        <v>3.2375063055902298</v>
      </c>
      <c r="U33" s="44">
        <v>1.7025283279622601</v>
      </c>
      <c r="V33" s="44">
        <v>6.1696644996245302</v>
      </c>
      <c r="W33" s="44">
        <v>5.0494768238862102</v>
      </c>
      <c r="X33" s="44">
        <v>6.8527085185256498</v>
      </c>
      <c r="Y33" s="44">
        <v>-1.04001682566918</v>
      </c>
      <c r="Z33" s="44">
        <v>6.7682491824457598</v>
      </c>
      <c r="AA33" s="44">
        <v>9.8734116090619501</v>
      </c>
      <c r="AB33" s="44">
        <v>8.1736825497520194</v>
      </c>
      <c r="AC33" s="44">
        <v>4.8207170880704</v>
      </c>
      <c r="AD33" s="44">
        <v>6.9079543192820596</v>
      </c>
      <c r="AE33" s="44">
        <v>5.3644856497420497</v>
      </c>
      <c r="AF33" s="44">
        <v>3.0368396145806602</v>
      </c>
      <c r="AG33" s="44">
        <v>2.8588811670946099</v>
      </c>
      <c r="AH33" s="44">
        <v>2.9701638251753502</v>
      </c>
      <c r="AI33" s="44">
        <v>6.58128479953265</v>
      </c>
      <c r="AJ33" s="44">
        <v>5.2798052732187397</v>
      </c>
      <c r="AK33" s="44">
        <v>3.6007673997182801</v>
      </c>
      <c r="AL33" s="44">
        <v>7.0188031011395502</v>
      </c>
      <c r="AM33" s="44">
        <v>6.2172113750786098</v>
      </c>
      <c r="AN33" s="44">
        <v>6.7412894719073799</v>
      </c>
      <c r="AO33" s="44">
        <v>9.4007696789967206</v>
      </c>
      <c r="AP33" s="44">
        <v>4.1025308532234597</v>
      </c>
      <c r="AQ33" s="44">
        <v>4.7506891029526201</v>
      </c>
      <c r="AR33" s="44">
        <v>5.0573004644642197</v>
      </c>
      <c r="AS33" s="44">
        <v>4.4863657224808797</v>
      </c>
      <c r="AT33" s="44">
        <v>5.30411387780343</v>
      </c>
      <c r="AU33" s="44">
        <v>5.0289217097684498</v>
      </c>
      <c r="AV33" s="44">
        <v>5.6178215694024898</v>
      </c>
      <c r="AW33" s="44">
        <v>2.7619050474950502</v>
      </c>
      <c r="AX33" s="44">
        <v>5.5356336122269596</v>
      </c>
      <c r="AY33" s="44">
        <v>5.82143625738279</v>
      </c>
      <c r="AZ33" s="44">
        <v>0.34833533427134</v>
      </c>
      <c r="BA33" s="44">
        <v>6.6144763980692902</v>
      </c>
      <c r="BB33" s="44">
        <v>10.750712673085101</v>
      </c>
      <c r="BC33" s="44">
        <v>7.4990698557177096</v>
      </c>
      <c r="BD33" s="44">
        <v>3.3335803616136701</v>
      </c>
      <c r="BE33" s="44">
        <v>5.6078867070826997</v>
      </c>
      <c r="BF33" s="44">
        <v>-7.7520559693745801</v>
      </c>
      <c r="BG33" s="44">
        <v>-80.720211982815798</v>
      </c>
      <c r="BH33" s="44">
        <v>-46.293598364180497</v>
      </c>
      <c r="BI33" s="44">
        <v>4.7461418129005999</v>
      </c>
      <c r="BJ33" s="44">
        <v>4.2800164852345501</v>
      </c>
      <c r="BK33" s="44">
        <v>6.4548872049009702</v>
      </c>
      <c r="BL33" s="44">
        <v>7.0459176581173502</v>
      </c>
      <c r="BM33" s="44">
        <v>4.9564468765510599</v>
      </c>
      <c r="BN33" s="44">
        <v>0.68833292423666104</v>
      </c>
      <c r="BO33" s="44">
        <v>-2.3465733882384701</v>
      </c>
      <c r="BP33" s="44">
        <v>-1.8259744705133001</v>
      </c>
      <c r="BQ33" s="44">
        <v>-4.2216365806552396</v>
      </c>
      <c r="BR33" s="44">
        <v>10.969166189500701</v>
      </c>
      <c r="BS33" s="44">
        <v>432.95014657915601</v>
      </c>
      <c r="BT33" s="44">
        <v>95.514349962119695</v>
      </c>
      <c r="BU33" s="44">
        <v>-30.153247614201401</v>
      </c>
      <c r="BV33" s="44">
        <v>-36.803891417183301</v>
      </c>
      <c r="BW33" s="44">
        <v>-33.855469268649003</v>
      </c>
      <c r="BX33" s="44">
        <v>-8.8525274806935492</v>
      </c>
      <c r="BY33" s="44">
        <v>4.9098968092026603</v>
      </c>
      <c r="BZ33" s="44">
        <v>6.4274078705480804</v>
      </c>
      <c r="CA33" s="44">
        <v>4.3383571484688197</v>
      </c>
      <c r="CB33" s="44">
        <v>1.64979646308328</v>
      </c>
      <c r="CC33" s="44">
        <v>6.8991462894944702</v>
      </c>
      <c r="CD33" s="44">
        <v>4.1662319501799496</v>
      </c>
      <c r="CE33" s="44">
        <v>2.28687528277479</v>
      </c>
      <c r="CF33" s="44">
        <v>10.758260993830801</v>
      </c>
      <c r="CG33" s="44">
        <v>41.003979324353601</v>
      </c>
      <c r="CH33" s="44">
        <v>46.662213514446897</v>
      </c>
      <c r="CI33" s="44">
        <v>21.2797250928304</v>
      </c>
      <c r="CJ33" s="44">
        <v>3.05303945629089</v>
      </c>
      <c r="CK33" s="44">
        <v>0.41782396630651403</v>
      </c>
      <c r="CL33" s="44">
        <v>5.3987950344017301</v>
      </c>
      <c r="CM33" s="44">
        <v>2.7496503529704102</v>
      </c>
      <c r="CN33" s="44">
        <v>0.98473599391081701</v>
      </c>
      <c r="CO33" s="44">
        <v>4.9741614242742003</v>
      </c>
      <c r="CP33" s="44">
        <v>0.86313083889098197</v>
      </c>
      <c r="CQ33" s="44">
        <v>0.48565481448837</v>
      </c>
      <c r="CR33" s="44">
        <v>8.5354316685995109</v>
      </c>
      <c r="CS33" s="44">
        <v>0.93197033994584899</v>
      </c>
      <c r="CT33" s="44">
        <v>1.0969293212847999</v>
      </c>
      <c r="CU33" s="44">
        <v>0.51721628958623</v>
      </c>
      <c r="CV33" s="44">
        <v>0.72589261098315205</v>
      </c>
      <c r="CW33" s="44">
        <v>3.6297904755311401</v>
      </c>
      <c r="CX33" s="44">
        <v>2.7728746228347498</v>
      </c>
      <c r="CY33" s="44">
        <v>6.0541839870301404</v>
      </c>
      <c r="CZ33" s="44">
        <v>1.88755649946309</v>
      </c>
      <c r="DA33" s="44">
        <v>1.4081777077211699</v>
      </c>
      <c r="DB33" s="44">
        <v>3.8400352821981198</v>
      </c>
      <c r="DC33" s="44">
        <v>5.2082166314707496</v>
      </c>
      <c r="DD33" s="44">
        <v>2.48878605380082</v>
      </c>
      <c r="DE33" s="44">
        <v>5.8739298623347898</v>
      </c>
      <c r="DF33" s="44">
        <v>6.9934853348422497</v>
      </c>
      <c r="DG33" s="44">
        <v>3.4048184302718298</v>
      </c>
      <c r="DH33" s="44">
        <v>1.9328319499128701</v>
      </c>
      <c r="DI33" s="44">
        <v>0.75088447610151798</v>
      </c>
      <c r="DJ33" s="44">
        <v>1.7589399831686701</v>
      </c>
      <c r="DK33" s="44">
        <v>3.6256554444569198</v>
      </c>
      <c r="DL33" s="44">
        <v>6.54935468918067</v>
      </c>
      <c r="DM33" s="44">
        <v>3.3567108956094098</v>
      </c>
      <c r="DN33" s="44">
        <v>3.0570941319729301</v>
      </c>
      <c r="DO33" s="44">
        <v>2.8502766209543902</v>
      </c>
      <c r="DP33" s="44">
        <v>0.81482725650812404</v>
      </c>
      <c r="DQ33" s="44">
        <v>1.10933226078313</v>
      </c>
      <c r="DR33" s="44">
        <v>3.59091407992483</v>
      </c>
      <c r="DS33" s="44">
        <v>4.1314513078244897</v>
      </c>
      <c r="DT33" s="44">
        <v>4.9478269520635498</v>
      </c>
      <c r="DU33" s="44">
        <v>2.7638752357160601</v>
      </c>
      <c r="DV33" s="44">
        <v>3.1059330751918002</v>
      </c>
      <c r="DW33" s="44">
        <v>4.4572140381142704</v>
      </c>
      <c r="DX33" s="44">
        <v>1.89957850999305</v>
      </c>
      <c r="DY33" s="44">
        <v>-7.2549701549582899</v>
      </c>
      <c r="DZ33" s="44">
        <v>-1.8071797321080501</v>
      </c>
      <c r="EA33" s="44">
        <v>-4.1487214231743801</v>
      </c>
      <c r="EB33" s="44">
        <v>3.6739053638005701</v>
      </c>
      <c r="EC33" s="44">
        <v>3.3964392627312301</v>
      </c>
      <c r="ED33" s="44">
        <v>8.2628444911077406</v>
      </c>
      <c r="EE33" s="44">
        <v>5.6885297993113504</v>
      </c>
      <c r="EF33" s="44">
        <v>2.9579673620262499</v>
      </c>
      <c r="EG33" s="44">
        <v>5.1244369044581397</v>
      </c>
      <c r="EH33" s="44">
        <v>6.6595791893477703</v>
      </c>
      <c r="EI33" s="44">
        <v>6.07624146079237</v>
      </c>
      <c r="EJ33" s="44">
        <v>4.9553574571919103</v>
      </c>
      <c r="EK33" s="44">
        <v>4.44107500506958</v>
      </c>
      <c r="EL33" s="44">
        <v>3.7830466215993002</v>
      </c>
      <c r="EM33" s="44">
        <v>8.2543833089106293</v>
      </c>
      <c r="EN33" s="44">
        <v>0.41484409050399101</v>
      </c>
      <c r="EO33" s="44">
        <v>-40.638215259508002</v>
      </c>
      <c r="EP33" s="44">
        <v>5.9492052248593099</v>
      </c>
      <c r="EQ33" s="44">
        <v>1.12037991215273</v>
      </c>
      <c r="ER33" s="44">
        <v>1.2344313635792299</v>
      </c>
      <c r="ES33" s="44">
        <v>57.504183318839203</v>
      </c>
      <c r="ET33" s="44">
        <v>-26.113255052603702</v>
      </c>
      <c r="EU33" s="44">
        <v>5.2300632075678104</v>
      </c>
      <c r="EV33" s="44">
        <v>4.1475769259928503</v>
      </c>
      <c r="EW33" s="44">
        <v>15.6178040332896</v>
      </c>
      <c r="EX33" s="44">
        <v>20.432008398281798</v>
      </c>
      <c r="EY33" s="44">
        <v>2.8254630814980701</v>
      </c>
      <c r="EZ33" s="44">
        <v>2.2431883676773201</v>
      </c>
      <c r="FA33" s="44">
        <v>3.45452365862843</v>
      </c>
      <c r="FB33" s="44">
        <v>0.78749136013030396</v>
      </c>
      <c r="FC33" s="44">
        <v>4.1028745245782297</v>
      </c>
      <c r="FD33" s="44">
        <v>2.36496602274477</v>
      </c>
      <c r="FE33" s="44">
        <v>4.4161912998731196</v>
      </c>
      <c r="FF33" s="44">
        <v>4.0681789885645996</v>
      </c>
      <c r="FG33" s="44">
        <v>2.0197035256425102</v>
      </c>
      <c r="FH33" s="44">
        <v>4.3353162135011001</v>
      </c>
      <c r="FI33" s="44">
        <v>1.5598573330671599</v>
      </c>
      <c r="FJ33" s="44">
        <v>4.23829057021916</v>
      </c>
      <c r="FK33" s="44">
        <v>3.4342007071282299</v>
      </c>
      <c r="FL33" s="44">
        <v>-2.8455079342364371</v>
      </c>
      <c r="FM33" s="44">
        <v>5.265795015033035</v>
      </c>
      <c r="FN33" s="44">
        <v>5.2043464782960029</v>
      </c>
      <c r="FO33" s="44">
        <v>5.33792131609043</v>
      </c>
      <c r="FP33" s="44">
        <v>-7.6070768846435328</v>
      </c>
      <c r="FQ33" s="44">
        <v>2.6473406379822677</v>
      </c>
      <c r="FR33" s="44">
        <v>9.9398909397063733</v>
      </c>
      <c r="FS33" s="44">
        <v>2.6900774864204493</v>
      </c>
      <c r="FT33" s="44">
        <v>3.170043766593551</v>
      </c>
      <c r="FU33" s="44">
        <v>3.3824142425991681</v>
      </c>
      <c r="FV33" s="44">
        <v>-2.8455079342364402</v>
      </c>
      <c r="FW33" s="44">
        <v>5.2657950150330404</v>
      </c>
      <c r="FX33" s="44">
        <v>5.2043464782960003</v>
      </c>
      <c r="FY33" s="44">
        <v>5.33792131609043</v>
      </c>
      <c r="FZ33" s="44">
        <v>-7.6070768846435302</v>
      </c>
      <c r="GA33" s="44">
        <v>2.6473406379822699</v>
      </c>
      <c r="GB33" s="44">
        <v>9.9398909397063697</v>
      </c>
      <c r="GC33" s="44">
        <v>2.6900774864204502</v>
      </c>
      <c r="GD33" s="44">
        <v>3.1700437665935501</v>
      </c>
      <c r="GE33" s="44">
        <v>3.3824142425991699</v>
      </c>
      <c r="GF33" s="44">
        <v>-7.7921622879932197</v>
      </c>
      <c r="GG33" s="44">
        <v>-4.25664816004827</v>
      </c>
      <c r="GH33" s="44">
        <v>5.4320290523544896</v>
      </c>
      <c r="GI33" s="44">
        <v>0.64298263431021496</v>
      </c>
      <c r="GJ33" s="44">
        <v>6.0925446468719002</v>
      </c>
      <c r="GK33" s="44">
        <v>-3.8612610343095501</v>
      </c>
      <c r="GL33" s="44">
        <v>-5.8413446746729401</v>
      </c>
      <c r="GM33" s="44">
        <v>10.1843426581489</v>
      </c>
      <c r="GN33" s="44">
        <v>-4.4624865798958204</v>
      </c>
      <c r="GO33" s="44">
        <v>-1.16844256281018</v>
      </c>
      <c r="GP33" s="44">
        <v>-2.1271574661041202</v>
      </c>
      <c r="GQ33" s="44">
        <v>10.279209788941399</v>
      </c>
      <c r="GR33" s="44">
        <v>-7.57078865746512</v>
      </c>
      <c r="GS33" s="44">
        <v>-2.0930709963235001</v>
      </c>
      <c r="GT33" s="44">
        <v>-5.7814331460911497</v>
      </c>
      <c r="GU33" s="44">
        <v>-3.97346573101149</v>
      </c>
      <c r="GV33" s="44">
        <v>16.708189501343899</v>
      </c>
      <c r="GW33" s="44">
        <v>-6.2025332532937103</v>
      </c>
      <c r="GX33" s="44">
        <v>-1.12186136357204</v>
      </c>
      <c r="GY33" s="44">
        <v>11.0499396161423</v>
      </c>
      <c r="GZ33" s="44">
        <v>-9.8697332847662604</v>
      </c>
      <c r="HA33" s="44">
        <v>-1.9106990613096599</v>
      </c>
      <c r="HB33" s="44">
        <v>3.29071823776381</v>
      </c>
      <c r="HC33" s="44">
        <v>14.8741835635497</v>
      </c>
      <c r="HD33" s="44">
        <v>-8.9450644316236794</v>
      </c>
      <c r="HE33" s="44">
        <v>2.2073489755214402</v>
      </c>
      <c r="HF33" s="44">
        <v>-6.7755257422474502</v>
      </c>
      <c r="HG33" s="44">
        <v>-2.3251177776893299</v>
      </c>
      <c r="HH33" s="44">
        <v>8.0874844399214396</v>
      </c>
      <c r="HI33" s="44">
        <v>1.1983933409983401</v>
      </c>
      <c r="HJ33" s="44">
        <v>1.75383139395295</v>
      </c>
      <c r="HK33" s="44">
        <v>9.33200980367981</v>
      </c>
      <c r="HL33" s="44">
        <v>-12.663422694474001</v>
      </c>
      <c r="HM33" s="44">
        <v>4.2499186043912097E-2</v>
      </c>
      <c r="HN33" s="44">
        <v>1.7994729092998101</v>
      </c>
      <c r="HO33" s="44">
        <v>12.336455255332501</v>
      </c>
      <c r="HP33" s="44">
        <v>-9.1023285230913693</v>
      </c>
      <c r="HQ33" s="44">
        <v>2.3179267432389801</v>
      </c>
      <c r="HR33" s="44">
        <v>-3.5061820623911601</v>
      </c>
      <c r="HS33" s="44">
        <v>-3.5178399304252501</v>
      </c>
      <c r="HT33" s="44">
        <v>6.3636687512901799</v>
      </c>
      <c r="HU33" s="44">
        <v>4.5371690088602703</v>
      </c>
      <c r="HV33" s="44">
        <v>0.99167533373885397</v>
      </c>
      <c r="HW33" s="44">
        <v>9.8714563856282105</v>
      </c>
      <c r="HX33" s="44">
        <v>-10.487414704987399</v>
      </c>
      <c r="HY33" s="44">
        <v>-4.8025220598774503</v>
      </c>
      <c r="HZ33" s="44">
        <v>2.4332919686776502</v>
      </c>
      <c r="IA33" s="44">
        <v>12.6652705957201</v>
      </c>
      <c r="IB33" s="44">
        <v>-9.5963126477749405</v>
      </c>
      <c r="IC33" s="44">
        <v>3.1187039094478402</v>
      </c>
      <c r="ID33" s="44">
        <v>-3.7583502064679899</v>
      </c>
      <c r="IE33" s="44">
        <v>-2.9768619826637099</v>
      </c>
      <c r="IF33" s="44">
        <v>3.4875844465415602</v>
      </c>
      <c r="IG33" s="44">
        <v>7.3588151395160804</v>
      </c>
      <c r="IH33" s="44">
        <v>1.2651724167729701</v>
      </c>
      <c r="II33" s="44">
        <v>4.1888877999478398</v>
      </c>
      <c r="IJ33" s="44">
        <v>-4.8979000949504696</v>
      </c>
      <c r="IK33" s="44">
        <v>-1.1092219110705801</v>
      </c>
      <c r="IL33" s="44">
        <v>-0.57415123462189399</v>
      </c>
      <c r="IM33" s="44">
        <v>8.2995956029341205</v>
      </c>
      <c r="IN33" s="44">
        <v>-7.6065850192591</v>
      </c>
      <c r="IO33" s="44">
        <v>-9.92634429724448</v>
      </c>
      <c r="IP33" s="44">
        <v>-79.885528876097595</v>
      </c>
      <c r="IQ33" s="44">
        <v>170.27079414370201</v>
      </c>
      <c r="IR33" s="44">
        <v>101.836743221357</v>
      </c>
      <c r="IS33" s="44">
        <v>6.8810632909168801</v>
      </c>
      <c r="IT33" s="44">
        <v>3.3771653549635499</v>
      </c>
      <c r="IU33" s="44">
        <v>4.76733757518444</v>
      </c>
      <c r="IV33" s="44">
        <v>-6.7542348657153797</v>
      </c>
      <c r="IW33" s="44">
        <v>-5.1306719722852998</v>
      </c>
      <c r="IX33" s="44">
        <v>-3.5710042689083501</v>
      </c>
      <c r="IY33" s="44">
        <v>8.8769501742704797</v>
      </c>
      <c r="IZ33" s="44">
        <v>-9.8611875202994703</v>
      </c>
      <c r="JA33" s="44">
        <v>4.3596707245065902</v>
      </c>
      <c r="JB33" s="44">
        <v>-3.3964956036568301</v>
      </c>
      <c r="JC33" s="44">
        <v>-0.85035350880892202</v>
      </c>
      <c r="JD33" s="44">
        <v>-27.894596847394901</v>
      </c>
      <c r="JE33" s="44">
        <v>-3.2959006616173001</v>
      </c>
      <c r="JF33" s="44">
        <v>8.2002396046355805</v>
      </c>
      <c r="JG33" s="44">
        <v>44.369880880096602</v>
      </c>
      <c r="JH33" s="44">
        <v>7.3250121780489499</v>
      </c>
      <c r="JI33" s="44">
        <v>-3.7583967242570799</v>
      </c>
      <c r="JJ33" s="44">
        <v>-5.46379736790443</v>
      </c>
      <c r="JK33" s="44">
        <v>6.0714403331801599</v>
      </c>
      <c r="JL33" s="44">
        <v>-5.2062823841630701</v>
      </c>
      <c r="JM33" s="44">
        <v>1.6916789727597901</v>
      </c>
      <c r="JN33" s="44">
        <v>-5.13940630209511</v>
      </c>
      <c r="JO33" s="44">
        <v>7.36120732164669</v>
      </c>
      <c r="JP33" s="44">
        <v>-8.2041494325158197</v>
      </c>
      <c r="JQ33" s="44">
        <v>0.58465961633021402</v>
      </c>
      <c r="JR33" s="44">
        <v>-10.5257243854705</v>
      </c>
      <c r="JS33" s="44">
        <v>22.6730603095349</v>
      </c>
      <c r="JT33" s="44">
        <v>4.5805561576681404</v>
      </c>
      <c r="JU33" s="44">
        <v>1.0154235252677499</v>
      </c>
      <c r="JV33" s="44">
        <v>-7.8399163579155298</v>
      </c>
      <c r="JW33" s="44">
        <v>4.2494681173423698</v>
      </c>
      <c r="JX33" s="44">
        <v>-1.4614345715381301</v>
      </c>
      <c r="JY33" s="44">
        <v>-2.29080201936095</v>
      </c>
      <c r="JZ33" s="44">
        <v>-5.4944180837415599</v>
      </c>
      <c r="KA33" s="44">
        <v>15.9617758637209</v>
      </c>
      <c r="KB33" s="44">
        <v>-14.634917608312101</v>
      </c>
      <c r="KC33" s="44">
        <v>0.74905096758143896</v>
      </c>
      <c r="KD33" s="44">
        <v>-11.038790449135901</v>
      </c>
      <c r="KE33" s="44">
        <v>22.9277327318805</v>
      </c>
      <c r="KF33" s="44">
        <v>7.5955828387658197</v>
      </c>
      <c r="KG33" s="44">
        <v>0.180125901018656</v>
      </c>
      <c r="KH33" s="44">
        <v>-4.8974498114692997</v>
      </c>
      <c r="KI33" s="44">
        <v>0.153743808388313</v>
      </c>
      <c r="KJ33" s="44">
        <v>-1.9250564313412599</v>
      </c>
      <c r="KK33" s="44">
        <v>5.2350757628488502E-2</v>
      </c>
      <c r="KL33" s="44">
        <v>-4.2492261476198898</v>
      </c>
      <c r="KM33" s="44">
        <v>12.964386408586099</v>
      </c>
      <c r="KN33" s="44">
        <v>-11.815359574211399</v>
      </c>
      <c r="KO33" s="44">
        <v>1.8144138147653901</v>
      </c>
      <c r="KP33" s="44">
        <v>-14.0226370591106</v>
      </c>
      <c r="KQ33" s="44">
        <v>21.1778339999899</v>
      </c>
      <c r="KR33" s="44">
        <v>6.3479737524997999</v>
      </c>
      <c r="KS33" s="44">
        <v>1.18247072546687</v>
      </c>
      <c r="KT33" s="44">
        <v>-3.1528424003245199</v>
      </c>
      <c r="KU33" s="44">
        <v>2.9794863706227499</v>
      </c>
      <c r="KV33" s="44">
        <v>-4.8637730552264298</v>
      </c>
      <c r="KW33" s="44">
        <v>-0.237687124464145</v>
      </c>
      <c r="KX33" s="44">
        <v>-4.4413811554147999</v>
      </c>
      <c r="KY33" s="44">
        <v>10.728774642875299</v>
      </c>
      <c r="KZ33" s="44">
        <v>-11.5577504643976</v>
      </c>
      <c r="LA33" s="44">
        <v>4.3133008373561701</v>
      </c>
      <c r="LB33" s="44">
        <v>-13.574007313548799</v>
      </c>
      <c r="LC33" s="44">
        <v>22.127850839828199</v>
      </c>
      <c r="LD33" s="44">
        <v>4.1348851488364202</v>
      </c>
      <c r="LE33" s="44">
        <v>1.5192647326000499</v>
      </c>
      <c r="LF33" s="44">
        <v>-1.8835874071889001</v>
      </c>
      <c r="LG33" s="44">
        <v>2.0139094134226099</v>
      </c>
      <c r="LH33" s="44">
        <v>-0.52400660759876405</v>
      </c>
      <c r="LI33" s="44">
        <v>-1.66218082358883</v>
      </c>
      <c r="LJ33" s="44">
        <v>2.1113784464644101</v>
      </c>
      <c r="LK33" s="44">
        <v>-7.15091061706977</v>
      </c>
      <c r="LL33" s="44">
        <v>5.3191567943870997</v>
      </c>
      <c r="LM33" s="44">
        <v>-4.0071802113434503</v>
      </c>
      <c r="LN33" s="44">
        <v>10.444905303385999</v>
      </c>
      <c r="LO33" s="44">
        <v>-7.39940588430711</v>
      </c>
      <c r="LP33" s="44">
        <v>10.276055686911601</v>
      </c>
      <c r="LQ33" s="44">
        <v>-6.2897336344543602</v>
      </c>
      <c r="LR33" s="44">
        <v>7.5914574374388302</v>
      </c>
      <c r="LS33" s="44">
        <v>-5.4508790057866001</v>
      </c>
      <c r="LT33" s="44">
        <v>11.886427557437599</v>
      </c>
      <c r="LU33" s="44">
        <v>-6.8022495691643003</v>
      </c>
      <c r="LV33" s="44">
        <v>6.4545624842907898</v>
      </c>
      <c r="LW33" s="44">
        <v>-5.9141707802036203</v>
      </c>
      <c r="LX33" s="44">
        <v>11.1814899162431</v>
      </c>
      <c r="LY33" s="44">
        <v>-2.78696446970417</v>
      </c>
      <c r="LZ33" s="44">
        <v>-1.25463775374912</v>
      </c>
      <c r="MA33" s="44">
        <v>-44.3797100731204</v>
      </c>
      <c r="MB33" s="44">
        <v>98.437269766024301</v>
      </c>
      <c r="MC33" s="44">
        <v>-7.2176231584358401</v>
      </c>
      <c r="MD33" s="44">
        <v>-1.14326503248753</v>
      </c>
      <c r="ME33" s="44">
        <v>-13.4639447973238</v>
      </c>
      <c r="MF33" s="44">
        <v>-6.9111459117276599</v>
      </c>
      <c r="MG33" s="44">
        <v>32.141365633812903</v>
      </c>
      <c r="MH33" s="44">
        <v>-2.1601898178746</v>
      </c>
      <c r="MI33" s="44">
        <v>-3.93335142740229</v>
      </c>
      <c r="MJ33" s="44">
        <v>-3.0350234457201801</v>
      </c>
      <c r="MK33" s="44">
        <v>12.822972017397801</v>
      </c>
      <c r="ML33" s="44">
        <v>-2.7142320343333801</v>
      </c>
      <c r="MM33" s="44">
        <v>-2.7951932424197299</v>
      </c>
      <c r="MN33" s="44">
        <v>-5.5347568082429897</v>
      </c>
      <c r="MO33" s="44">
        <v>16.534259766915302</v>
      </c>
      <c r="MP33" s="44">
        <v>-4.3383347695082097</v>
      </c>
      <c r="MQ33" s="44">
        <v>-0.84736905582035105</v>
      </c>
      <c r="MR33" s="44">
        <v>-5.8496032627269399</v>
      </c>
      <c r="MS33" s="44">
        <v>14.2404022780806</v>
      </c>
      <c r="MT33" s="44">
        <v>-2.1670349313967598</v>
      </c>
      <c r="MU33" s="44">
        <v>-3.48496158018941</v>
      </c>
      <c r="MV33" s="44">
        <v>-3.3665793738183001</v>
      </c>
      <c r="MW33" s="44">
        <v>13.359156538873499</v>
      </c>
      <c r="MX33" s="53"/>
      <c r="MY33" s="51" t="s">
        <v>735</v>
      </c>
    </row>
    <row r="34" spans="1:363" s="7" customFormat="1" ht="18" customHeight="1">
      <c r="A34" s="383"/>
      <c r="B34" s="22"/>
      <c r="C34" s="363" t="s">
        <v>893</v>
      </c>
      <c r="D34" s="24">
        <v>0.76395587143466204</v>
      </c>
      <c r="E34" s="33">
        <v>33</v>
      </c>
      <c r="F34" s="26"/>
      <c r="G34" s="26" t="s">
        <v>736</v>
      </c>
      <c r="H34" s="44">
        <v>3.6013521613985802</v>
      </c>
      <c r="I34" s="44">
        <v>-3.2873731622909501</v>
      </c>
      <c r="J34" s="44">
        <v>2.9513452729418899</v>
      </c>
      <c r="K34" s="44">
        <v>-2.2313023681470101</v>
      </c>
      <c r="L34" s="44">
        <v>12.135362295761499</v>
      </c>
      <c r="M34" s="44">
        <v>4.1789551634381601</v>
      </c>
      <c r="N34" s="44">
        <v>29.475114017084199</v>
      </c>
      <c r="O34" s="44">
        <v>19.650916562455301</v>
      </c>
      <c r="P34" s="44">
        <v>13.5322364863733</v>
      </c>
      <c r="Q34" s="44">
        <v>3.6392138479291098</v>
      </c>
      <c r="R34" s="44">
        <v>4.5557879632366101</v>
      </c>
      <c r="S34" s="44">
        <v>-13.6383040959093</v>
      </c>
      <c r="T34" s="44">
        <v>-11.858978737043101</v>
      </c>
      <c r="U34" s="44">
        <v>-8.0514220313123008</v>
      </c>
      <c r="V34" s="44">
        <v>13.054081514506199</v>
      </c>
      <c r="W34" s="44">
        <v>13.541142760670599</v>
      </c>
      <c r="X34" s="44">
        <v>33.787137068906802</v>
      </c>
      <c r="Y34" s="44">
        <v>25.156594468328599</v>
      </c>
      <c r="Z34" s="44">
        <v>9.1799183109463804</v>
      </c>
      <c r="AA34" s="44">
        <v>21.082832852217098</v>
      </c>
      <c r="AB34" s="44">
        <v>20.409572303721301</v>
      </c>
      <c r="AC34" s="44">
        <v>7.6302536122295797</v>
      </c>
      <c r="AD34" s="44">
        <v>6.5727206970891698</v>
      </c>
      <c r="AE34" s="44">
        <v>9.3876889257673408</v>
      </c>
      <c r="AF34" s="44">
        <v>11.997923169093299</v>
      </c>
      <c r="AG34" s="44">
        <v>11.5522611971847</v>
      </c>
      <c r="AH34" s="44">
        <v>3.6521433097522502</v>
      </c>
      <c r="AI34" s="44">
        <v>8.3454377385721408</v>
      </c>
      <c r="AJ34" s="44">
        <v>5.8221065741077096</v>
      </c>
      <c r="AK34" s="44">
        <v>3.0990495951363601</v>
      </c>
      <c r="AL34" s="44">
        <v>4.1356022306178604</v>
      </c>
      <c r="AM34" s="44">
        <v>7.8544108912889099</v>
      </c>
      <c r="AN34" s="44">
        <v>5.3341364679392704</v>
      </c>
      <c r="AO34" s="44">
        <v>11.2576618587058</v>
      </c>
      <c r="AP34" s="44">
        <v>9.3872824454797108</v>
      </c>
      <c r="AQ34" s="44">
        <v>7.1626515836406401</v>
      </c>
      <c r="AR34" s="44">
        <v>7.5564567791814001</v>
      </c>
      <c r="AS34" s="44">
        <v>6.6988314187626798</v>
      </c>
      <c r="AT34" s="44">
        <v>7.3012595895885104</v>
      </c>
      <c r="AU34" s="44">
        <v>4.7104098886035404</v>
      </c>
      <c r="AV34" s="44">
        <v>3.13390185909202</v>
      </c>
      <c r="AW34" s="44">
        <v>0.28523151162313798</v>
      </c>
      <c r="AX34" s="44">
        <v>2.3533873692307901</v>
      </c>
      <c r="AY34" s="44">
        <v>3.9645304732054099</v>
      </c>
      <c r="AZ34" s="44">
        <v>3.0001494072747601</v>
      </c>
      <c r="BA34" s="44">
        <v>2.1105096304783602</v>
      </c>
      <c r="BB34" s="44">
        <v>2.69677234277657</v>
      </c>
      <c r="BC34" s="44">
        <v>4.6795809763193104</v>
      </c>
      <c r="BD34" s="44">
        <v>4.8600321645428401</v>
      </c>
      <c r="BE34" s="44">
        <v>4.1069883055031404</v>
      </c>
      <c r="BF34" s="44">
        <v>-9.7002310905947997</v>
      </c>
      <c r="BG34" s="44">
        <v>-55.454736740561202</v>
      </c>
      <c r="BH34" s="44">
        <v>-28.113122265710999</v>
      </c>
      <c r="BI34" s="44">
        <v>0.81343479458962498</v>
      </c>
      <c r="BJ34" s="44">
        <v>-7.4069177562013397</v>
      </c>
      <c r="BK34" s="44">
        <v>-0.99951236826628098</v>
      </c>
      <c r="BL34" s="44">
        <v>-3.1526685490383701</v>
      </c>
      <c r="BM34" s="44">
        <v>-1.1744414144778299</v>
      </c>
      <c r="BN34" s="44">
        <v>-3.83035492636429</v>
      </c>
      <c r="BO34" s="44">
        <v>-2.6890463810070502</v>
      </c>
      <c r="BP34" s="44">
        <v>-1.65259607096142</v>
      </c>
      <c r="BQ34" s="44">
        <v>-1.1952271441123901</v>
      </c>
      <c r="BR34" s="44">
        <v>5.7926202665655797</v>
      </c>
      <c r="BS34" s="44">
        <v>118.47809866989</v>
      </c>
      <c r="BT34" s="44">
        <v>17.896796431574401</v>
      </c>
      <c r="BU34" s="44">
        <v>-20.060812324348301</v>
      </c>
      <c r="BV34" s="44">
        <v>-23.6449034731206</v>
      </c>
      <c r="BW34" s="44">
        <v>-21.6471449815471</v>
      </c>
      <c r="BX34" s="44">
        <v>-17.756666992736399</v>
      </c>
      <c r="BY34" s="44">
        <v>3.2524194686287302</v>
      </c>
      <c r="BZ34" s="44">
        <v>8.4689982173255896</v>
      </c>
      <c r="CA34" s="44">
        <v>12.086866494097899</v>
      </c>
      <c r="CB34" s="44">
        <v>6.1518921052406297</v>
      </c>
      <c r="CC34" s="44">
        <v>6.7897528143155501</v>
      </c>
      <c r="CD34" s="44">
        <v>9.2840436540537503</v>
      </c>
      <c r="CE34" s="44">
        <v>11.6421227347762</v>
      </c>
      <c r="CF34" s="44">
        <v>7.8955068220064097</v>
      </c>
      <c r="CG34" s="44">
        <v>20.687485879365699</v>
      </c>
      <c r="CH34" s="44">
        <v>20.103131693923601</v>
      </c>
      <c r="CI34" s="44">
        <v>16.601613468923802</v>
      </c>
      <c r="CJ34" s="44">
        <v>13.7036648255865</v>
      </c>
      <c r="CK34" s="44">
        <v>5.9127135006933704</v>
      </c>
      <c r="CL34" s="44">
        <v>1.03283472112</v>
      </c>
      <c r="CM34" s="44">
        <v>7.6409749253949997</v>
      </c>
      <c r="CN34" s="44">
        <v>5.9586926262737201</v>
      </c>
      <c r="CO34" s="44">
        <v>9.3930512475761692</v>
      </c>
      <c r="CP34" s="44">
        <v>1.16953550590624</v>
      </c>
      <c r="CQ34" s="44">
        <v>4.7388676409623303</v>
      </c>
      <c r="CR34" s="44">
        <v>5.5998446237366899</v>
      </c>
      <c r="CS34" s="44">
        <v>5.9462199492366796</v>
      </c>
      <c r="CT34" s="44">
        <v>5.5612705603456796</v>
      </c>
      <c r="CU34" s="44">
        <v>5.7640314853840904</v>
      </c>
      <c r="CV34" s="44">
        <v>5.4522923850948102</v>
      </c>
      <c r="CW34" s="44">
        <v>4.8239633107711501</v>
      </c>
      <c r="CX34" s="44">
        <v>3.2251066774553299</v>
      </c>
      <c r="CY34" s="44">
        <v>2.58199540994613</v>
      </c>
      <c r="CZ34" s="44">
        <v>4.8231137301518299</v>
      </c>
      <c r="DA34" s="44">
        <v>3.6797352263005201</v>
      </c>
      <c r="DB34" s="44">
        <v>6.8543673180756901</v>
      </c>
      <c r="DC34" s="44">
        <v>4.0885881288901196</v>
      </c>
      <c r="DD34" s="44">
        <v>5.2361118785442198</v>
      </c>
      <c r="DE34" s="44">
        <v>8.6135092435051508</v>
      </c>
      <c r="DF34" s="44">
        <v>7.9188634207592097</v>
      </c>
      <c r="DG34" s="44">
        <v>8.3607267433496197</v>
      </c>
      <c r="DH34" s="44">
        <v>2.9886521826508798</v>
      </c>
      <c r="DI34" s="44">
        <v>5.1335113817559099</v>
      </c>
      <c r="DJ34" s="44">
        <v>2.14710842797707</v>
      </c>
      <c r="DK34" s="44">
        <v>7.3820162976103898</v>
      </c>
      <c r="DL34" s="44">
        <v>7.8441905030202701</v>
      </c>
      <c r="DM34" s="44">
        <v>7.9453770713463303</v>
      </c>
      <c r="DN34" s="44">
        <v>8.4997532344165201</v>
      </c>
      <c r="DO34" s="44">
        <v>9.6701755939085707</v>
      </c>
      <c r="DP34" s="44">
        <v>9.8722073970455604</v>
      </c>
      <c r="DQ34" s="44">
        <v>7.6717229781074501</v>
      </c>
      <c r="DR34" s="44">
        <v>7.9092163550355004</v>
      </c>
      <c r="DS34" s="44">
        <v>5.7393789949638601</v>
      </c>
      <c r="DT34" s="44">
        <v>6.0758403702538102</v>
      </c>
      <c r="DU34" s="44">
        <v>4.4004656229224697</v>
      </c>
      <c r="DV34" s="44">
        <v>4.32384412049365</v>
      </c>
      <c r="DW34" s="44">
        <v>7.9457837335979802</v>
      </c>
      <c r="DX34" s="44">
        <v>1.12542166099119</v>
      </c>
      <c r="DY34" s="44">
        <v>4.2955485418388397</v>
      </c>
      <c r="DZ34" s="44">
        <v>21.080319558830102</v>
      </c>
      <c r="EA34" s="44">
        <v>-1.6028087473125501</v>
      </c>
      <c r="EB34" s="44">
        <v>-2.3380151982895399</v>
      </c>
      <c r="EC34" s="44">
        <v>24.097546876478599</v>
      </c>
      <c r="ED34" s="44">
        <v>16.337446773807802</v>
      </c>
      <c r="EE34" s="44">
        <v>7.7348739644117801</v>
      </c>
      <c r="EF34" s="44">
        <v>8.6377597880460097</v>
      </c>
      <c r="EG34" s="44">
        <v>5.6116024832265996</v>
      </c>
      <c r="EH34" s="44">
        <v>5.6987174000554699</v>
      </c>
      <c r="EI34" s="44">
        <v>9.3972931697819693</v>
      </c>
      <c r="EJ34" s="44">
        <v>7.2018337006665503</v>
      </c>
      <c r="EK34" s="44">
        <v>2.63070393937164</v>
      </c>
      <c r="EL34" s="44">
        <v>3.0820335793323599</v>
      </c>
      <c r="EM34" s="44">
        <v>3.0473261857812299</v>
      </c>
      <c r="EN34" s="44">
        <v>-0.74636721568352005</v>
      </c>
      <c r="EO34" s="44">
        <v>-26.895708366402101</v>
      </c>
      <c r="EP34" s="44">
        <v>-3.9426447611676099</v>
      </c>
      <c r="EQ34" s="44">
        <v>-2.5770184637322302</v>
      </c>
      <c r="ER34" s="44">
        <v>0.994666612146759</v>
      </c>
      <c r="ES34" s="44">
        <v>19.406904963517999</v>
      </c>
      <c r="ET34" s="44">
        <v>-21.038779838158401</v>
      </c>
      <c r="EU34" s="44">
        <v>7.65249688434315</v>
      </c>
      <c r="EV34" s="44">
        <v>7.4524214972444698</v>
      </c>
      <c r="EW34" s="44">
        <v>13.2149503146039</v>
      </c>
      <c r="EX34" s="44">
        <v>16.748239364885499</v>
      </c>
      <c r="EY34" s="44">
        <v>4.6527152561501897</v>
      </c>
      <c r="EZ34" s="44">
        <v>5.3025007957814703</v>
      </c>
      <c r="FA34" s="44">
        <v>5.4179102548661104</v>
      </c>
      <c r="FB34" s="44">
        <v>5.5919063367345396</v>
      </c>
      <c r="FC34" s="44">
        <v>3.57854255165782</v>
      </c>
      <c r="FD34" s="44">
        <v>5.1557499339002</v>
      </c>
      <c r="FE34" s="44">
        <v>5.9752768723324197</v>
      </c>
      <c r="FF34" s="44">
        <v>6.4200344263864801</v>
      </c>
      <c r="FG34" s="44">
        <v>4.7695017066996703</v>
      </c>
      <c r="FH34" s="44">
        <v>8.1052965367919505</v>
      </c>
      <c r="FI34" s="44">
        <v>9.0473533324376891</v>
      </c>
      <c r="FJ34" s="44">
        <v>6.58535434764093</v>
      </c>
      <c r="FK34" s="44">
        <v>5.4732276471259</v>
      </c>
      <c r="FL34" s="44">
        <v>5.8843030360126818</v>
      </c>
      <c r="FM34" s="44">
        <v>11.248756073221628</v>
      </c>
      <c r="FN34" s="44">
        <v>7.2143827571207595</v>
      </c>
      <c r="FO34" s="44">
        <v>3.8890549338821359</v>
      </c>
      <c r="FP34" s="44">
        <v>-8.5386141940123395</v>
      </c>
      <c r="FQ34" s="44">
        <v>-9.9428986752272408E-2</v>
      </c>
      <c r="FR34" s="44">
        <v>10.183957923807796</v>
      </c>
      <c r="FS34" s="44">
        <v>4.9466375267552536</v>
      </c>
      <c r="FT34" s="44">
        <v>5.5664246753869122</v>
      </c>
      <c r="FU34" s="44">
        <v>7.2779011934017888</v>
      </c>
      <c r="FV34" s="44">
        <v>5.8843030360131081</v>
      </c>
      <c r="FW34" s="44">
        <v>11.248756073220775</v>
      </c>
      <c r="FX34" s="44">
        <v>7.2143827571207604</v>
      </c>
      <c r="FY34" s="44">
        <v>3.8890549338821399</v>
      </c>
      <c r="FZ34" s="44">
        <v>-8.5386141940123395</v>
      </c>
      <c r="GA34" s="44">
        <v>-9.9428986752272394E-2</v>
      </c>
      <c r="GB34" s="44">
        <v>10.1839579238078</v>
      </c>
      <c r="GC34" s="44">
        <v>4.94663752675525</v>
      </c>
      <c r="GD34" s="44">
        <v>5.5664246753869104</v>
      </c>
      <c r="GE34" s="44">
        <v>7.2779011934017896</v>
      </c>
      <c r="GF34" s="44">
        <v>-4.3323031093456397</v>
      </c>
      <c r="GG34" s="44">
        <v>-6.47113957521981E-2</v>
      </c>
      <c r="GH34" s="44">
        <v>-7.0768275400049001</v>
      </c>
      <c r="GI34" s="44">
        <v>-15.248202118407701</v>
      </c>
      <c r="GJ34" s="44">
        <v>18.941674422331499</v>
      </c>
      <c r="GK34" s="44">
        <v>3.9554477688215699</v>
      </c>
      <c r="GL34" s="44">
        <v>-14.0962701709947</v>
      </c>
      <c r="GM34" s="44">
        <v>10.530384654880701</v>
      </c>
      <c r="GN34" s="44">
        <v>8.6843533444887999</v>
      </c>
      <c r="GO34" s="44">
        <v>5.8958964135965202</v>
      </c>
      <c r="GP34" s="44">
        <v>-7.6999963195399097</v>
      </c>
      <c r="GQ34" s="44">
        <v>10.3279139483455</v>
      </c>
      <c r="GR34" s="44">
        <v>-10.6934989092133</v>
      </c>
      <c r="GS34" s="44">
        <v>6.3818938483785201</v>
      </c>
      <c r="GT34" s="44">
        <v>-11.7546494691455</v>
      </c>
      <c r="GU34" s="44">
        <v>-2.7943115652875901</v>
      </c>
      <c r="GV34" s="44">
        <v>10.5023349728518</v>
      </c>
      <c r="GW34" s="44">
        <v>29.1973357906061</v>
      </c>
      <c r="GX34" s="44">
        <v>-20.614396919412801</v>
      </c>
      <c r="GY34" s="44">
        <v>4.8781081674165803</v>
      </c>
      <c r="GZ34" s="44">
        <v>-0.78623229143094897</v>
      </c>
      <c r="HA34" s="44">
        <v>6.8324283879938399</v>
      </c>
      <c r="HB34" s="44">
        <v>-23.7614195724761</v>
      </c>
      <c r="HC34" s="44">
        <v>12.6010195540658</v>
      </c>
      <c r="HD34" s="44">
        <v>-6.8355952654704701</v>
      </c>
      <c r="HE34" s="44">
        <v>30.800362164358699</v>
      </c>
      <c r="HF34" s="44">
        <v>-11.374469560362099</v>
      </c>
      <c r="HG34" s="44">
        <v>14.538839809854901</v>
      </c>
      <c r="HH34" s="44">
        <v>3.37388353618373</v>
      </c>
      <c r="HI34" s="44">
        <v>12.704844898762399</v>
      </c>
      <c r="HJ34" s="44">
        <v>-11.959691329834399</v>
      </c>
      <c r="HK34" s="44">
        <v>4.29495124114794</v>
      </c>
      <c r="HL34" s="44">
        <v>-11.3159960957016</v>
      </c>
      <c r="HM34" s="44">
        <v>5.7827345924953901</v>
      </c>
      <c r="HN34" s="44">
        <v>-21.747684910366999</v>
      </c>
      <c r="HO34" s="44">
        <v>15.2879310334087</v>
      </c>
      <c r="HP34" s="44">
        <v>-7.2063149283966199</v>
      </c>
      <c r="HQ34" s="44">
        <v>21.537096052785099</v>
      </c>
      <c r="HR34" s="44">
        <v>-7.3615693444876298</v>
      </c>
      <c r="HS34" s="44">
        <v>11.871266259308401</v>
      </c>
      <c r="HT34" s="44">
        <v>0.71382521642758001</v>
      </c>
      <c r="HU34" s="44">
        <v>13.837973714887401</v>
      </c>
      <c r="HV34" s="44">
        <v>-8.81566512402539</v>
      </c>
      <c r="HW34" s="44">
        <v>1.85785204487583</v>
      </c>
      <c r="HX34" s="44">
        <v>-6.3288004296333202</v>
      </c>
      <c r="HY34" s="44">
        <v>4.0043955032933001</v>
      </c>
      <c r="HZ34" s="44">
        <v>-23.339117764963401</v>
      </c>
      <c r="IA34" s="44">
        <v>15.711595300326</v>
      </c>
      <c r="IB34" s="44">
        <v>-7.9462260410088597</v>
      </c>
      <c r="IC34" s="44">
        <v>22.223301979213701</v>
      </c>
      <c r="ID34" s="44">
        <v>-9.5983767340892108</v>
      </c>
      <c r="IE34" s="44">
        <v>10.186945190208901</v>
      </c>
      <c r="IF34" s="44">
        <v>-2.0679999865612801</v>
      </c>
      <c r="IG34" s="44">
        <v>16.185624197494501</v>
      </c>
      <c r="IH34" s="44">
        <v>-7.3803339043953704</v>
      </c>
      <c r="II34" s="44">
        <v>0.913012651273576</v>
      </c>
      <c r="IJ34" s="44">
        <v>-7.1378635771877903</v>
      </c>
      <c r="IK34" s="44">
        <v>4.6015318726969001</v>
      </c>
      <c r="IL34" s="44">
        <v>-21.858994722310399</v>
      </c>
      <c r="IM34" s="44">
        <v>15.911063951885801</v>
      </c>
      <c r="IN34" s="44">
        <v>-8.6073027901793306</v>
      </c>
      <c r="IO34" s="44">
        <v>6.0134012491074698</v>
      </c>
      <c r="IP34" s="44">
        <v>-55.404491549687997</v>
      </c>
      <c r="IQ34" s="44">
        <v>77.819028942992006</v>
      </c>
      <c r="IR34" s="44">
        <v>37.338852497544899</v>
      </c>
      <c r="IS34" s="44">
        <v>6.7118194989130604</v>
      </c>
      <c r="IT34" s="44">
        <v>-0.97108892422332405</v>
      </c>
      <c r="IU34" s="44">
        <v>-1.2817389313517</v>
      </c>
      <c r="IV34" s="44">
        <v>-5.2410390050220004</v>
      </c>
      <c r="IW34" s="44">
        <v>1.79039044490213</v>
      </c>
      <c r="IX34" s="44">
        <v>-20.9316439246866</v>
      </c>
      <c r="IY34" s="44">
        <v>17.145622382389099</v>
      </c>
      <c r="IZ34" s="44">
        <v>-8.1822770327647998</v>
      </c>
      <c r="JA34" s="44">
        <v>13.511070136988501</v>
      </c>
      <c r="JB34" s="44">
        <v>-7.9033880539926704</v>
      </c>
      <c r="JC34" s="44">
        <v>-4.0439568790454699</v>
      </c>
      <c r="JD34" s="44">
        <v>-6.8782474396426796</v>
      </c>
      <c r="JE34" s="44">
        <v>1.9273714846641099</v>
      </c>
      <c r="JF34" s="44">
        <v>1.61990836360366</v>
      </c>
      <c r="JG34" s="44">
        <v>3.61994871858515</v>
      </c>
      <c r="JH34" s="44">
        <v>18.965168741407702</v>
      </c>
      <c r="JI34" s="44">
        <v>6.9331037135027298</v>
      </c>
      <c r="JJ34" s="44">
        <v>-18.294402852649799</v>
      </c>
      <c r="JK34" s="44">
        <v>10.9427880062239</v>
      </c>
      <c r="JL34" s="44">
        <v>-7.63054953440367</v>
      </c>
      <c r="JM34" s="44">
        <v>16.1623509480217</v>
      </c>
      <c r="JN34" s="44">
        <v>-5.91617119438635</v>
      </c>
      <c r="JO34" s="44">
        <v>-7.2641611288111498</v>
      </c>
      <c r="JP34" s="44">
        <v>4.1621706799163096</v>
      </c>
      <c r="JQ34" s="44">
        <v>1.4338515003493599</v>
      </c>
      <c r="JR34" s="44">
        <v>-1.3427451171128799</v>
      </c>
      <c r="JS34" s="44">
        <v>1.0446388161047699</v>
      </c>
      <c r="JT34" s="44">
        <v>10.813700269008599</v>
      </c>
      <c r="JU34" s="44">
        <v>2.0062109317213701</v>
      </c>
      <c r="JV34" s="44">
        <v>-12.9503773889078</v>
      </c>
      <c r="JW34" s="44">
        <v>9.2089028513617599</v>
      </c>
      <c r="JX34" s="44">
        <v>-4.6366486973067804</v>
      </c>
      <c r="JY34" s="44">
        <v>7.4299597155245296</v>
      </c>
      <c r="JZ34" s="44">
        <v>-2.5968277589765201</v>
      </c>
      <c r="KA34" s="44">
        <v>-6.5018517345558804</v>
      </c>
      <c r="KB34" s="44">
        <v>4.5038303282102703</v>
      </c>
      <c r="KC34" s="44">
        <v>1.06529753809727</v>
      </c>
      <c r="KD34" s="44">
        <v>-1.1532453492944501</v>
      </c>
      <c r="KE34" s="44">
        <v>0.74681010863970698</v>
      </c>
      <c r="KF34" s="44">
        <v>10.1534256733825</v>
      </c>
      <c r="KG34" s="44">
        <v>0.45033284968327802</v>
      </c>
      <c r="KH34" s="44">
        <v>-13.492712436412701</v>
      </c>
      <c r="KI34" s="44">
        <v>11.594799829985201</v>
      </c>
      <c r="KJ34" s="44">
        <v>-5.6768430023091598</v>
      </c>
      <c r="KK34" s="44">
        <v>10.719422183639599</v>
      </c>
      <c r="KL34" s="44">
        <v>-5.1179756868189399</v>
      </c>
      <c r="KM34" s="44">
        <v>-5.4710821986061697</v>
      </c>
      <c r="KN34" s="44">
        <v>7.8577261998685497</v>
      </c>
      <c r="KO34" s="44">
        <v>0.41892686792566303</v>
      </c>
      <c r="KP34" s="44">
        <v>-0.74852689644202997</v>
      </c>
      <c r="KQ34" s="44">
        <v>-4.24779810341151</v>
      </c>
      <c r="KR34" s="44">
        <v>12.4474996646556</v>
      </c>
      <c r="KS34" s="44">
        <v>-2.40304060648401</v>
      </c>
      <c r="KT34" s="44">
        <v>-9.0593252616150401</v>
      </c>
      <c r="KU34" s="44">
        <v>12.075105934466899</v>
      </c>
      <c r="KV34" s="44">
        <v>-5.58834276390263</v>
      </c>
      <c r="KW34" s="44">
        <v>11.288045038205601</v>
      </c>
      <c r="KX34" s="44">
        <v>-4.0944522274606099</v>
      </c>
      <c r="KY34" s="44">
        <v>-5.2969432623951196</v>
      </c>
      <c r="KZ34" s="44">
        <v>5.6975871475308999</v>
      </c>
      <c r="LA34" s="44">
        <v>0.640422627348045</v>
      </c>
      <c r="LB34" s="44">
        <v>-2.7442744484739401</v>
      </c>
      <c r="LC34" s="44">
        <v>-3.9431158001543598</v>
      </c>
      <c r="LD34" s="44">
        <v>10.6714901540909</v>
      </c>
      <c r="LE34" s="44">
        <v>-2.4746688853101202</v>
      </c>
      <c r="LF34" s="44">
        <v>-5.9020256523621697</v>
      </c>
      <c r="LG34" s="44">
        <v>-12.903624178496999</v>
      </c>
      <c r="LH34" s="44">
        <v>3.0664149703679402</v>
      </c>
      <c r="LI34" s="44">
        <v>11.567272161879499</v>
      </c>
      <c r="LJ34" s="44">
        <v>0.97323651537304601</v>
      </c>
      <c r="LK34" s="44">
        <v>-10.1732863694566</v>
      </c>
      <c r="LL34" s="44">
        <v>19.653375765975099</v>
      </c>
      <c r="LM34" s="44">
        <v>-9.3336864615790898</v>
      </c>
      <c r="LN34" s="44">
        <v>0.21878230873329599</v>
      </c>
      <c r="LO34" s="44">
        <v>14.141391127360601</v>
      </c>
      <c r="LP34" s="44">
        <v>12.1711797279611</v>
      </c>
      <c r="LQ34" s="44">
        <v>-16.038007255985502</v>
      </c>
      <c r="LR34" s="44">
        <v>1.05867856960731</v>
      </c>
      <c r="LS34" s="44">
        <v>10.961927511614</v>
      </c>
      <c r="LT34" s="44">
        <v>12.2637053857756</v>
      </c>
      <c r="LU34" s="44">
        <v>-13.100036014900301</v>
      </c>
      <c r="LV34" s="44">
        <v>-0.96943589623783999</v>
      </c>
      <c r="LW34" s="44">
        <v>6.2304658219261704</v>
      </c>
      <c r="LX34" s="44">
        <v>12.757397193271601</v>
      </c>
      <c r="LY34" s="44">
        <v>-13.129294956976601</v>
      </c>
      <c r="LZ34" s="44">
        <v>-4.6152519643466796</v>
      </c>
      <c r="MA34" s="44">
        <v>-21.7569902887608</v>
      </c>
      <c r="MB34" s="44">
        <v>48.160622529339101</v>
      </c>
      <c r="MC34" s="44">
        <v>-11.894273245328</v>
      </c>
      <c r="MD34" s="44">
        <v>-1.1182918461779301</v>
      </c>
      <c r="ME34" s="44">
        <v>-7.4925841328943497</v>
      </c>
      <c r="MF34" s="44">
        <v>-2.0245643379753901</v>
      </c>
      <c r="MG34" s="44">
        <v>20.119743027143599</v>
      </c>
      <c r="MH34" s="44">
        <v>-1.3020664599438001</v>
      </c>
      <c r="MI34" s="44">
        <v>-2.53153586310441</v>
      </c>
      <c r="MJ34" s="44">
        <v>1.0331195903331101</v>
      </c>
      <c r="MK34" s="44">
        <v>7.6749193996199701</v>
      </c>
      <c r="ML34" s="44">
        <v>-0.68925397964793</v>
      </c>
      <c r="MM34" s="44">
        <v>-2.4247123533221799</v>
      </c>
      <c r="MN34" s="44">
        <v>1.1998784162779801</v>
      </c>
      <c r="MO34" s="44">
        <v>5.6218379580471103</v>
      </c>
      <c r="MP34" s="44">
        <v>0.82296696786326595</v>
      </c>
      <c r="MQ34" s="44">
        <v>-1.66426343063377</v>
      </c>
      <c r="MR34" s="44">
        <v>1.62459455501676</v>
      </c>
      <c r="MS34" s="44">
        <v>3.9836849504590202</v>
      </c>
      <c r="MT34" s="44">
        <v>4.0331066219345102</v>
      </c>
      <c r="MU34" s="44">
        <v>-0.80734104239098803</v>
      </c>
      <c r="MV34" s="44">
        <v>-0.66981829388643599</v>
      </c>
      <c r="MW34" s="44">
        <v>2.89870443733744</v>
      </c>
      <c r="MX34" s="53"/>
      <c r="MY34" s="51" t="s">
        <v>737</v>
      </c>
    </row>
  </sheetData>
  <mergeCells count="17">
    <mergeCell ref="MX6:MY6"/>
    <mergeCell ref="F7:G7"/>
    <mergeCell ref="MX7:MY7"/>
    <mergeCell ref="F20:G20"/>
    <mergeCell ref="MX20:MY20"/>
    <mergeCell ref="A1:A34"/>
    <mergeCell ref="D4:D5"/>
    <mergeCell ref="E4:E5"/>
    <mergeCell ref="B4:C5"/>
    <mergeCell ref="F4:G5"/>
    <mergeCell ref="F6:G6"/>
    <mergeCell ref="B1:MY1"/>
    <mergeCell ref="B2:MY2"/>
    <mergeCell ref="MX4:MY5"/>
    <mergeCell ref="LG4:MW4"/>
    <mergeCell ref="GF4:LF4"/>
    <mergeCell ref="H4:GE4"/>
  </mergeCells>
  <printOptions horizontalCentered="1"/>
  <pageMargins left="0.43307086614173201" right="0.39370078740157499" top="0.78740157480314998" bottom="0.196850393700787" header="0.23622047244094499" footer="0.55118110236220497"/>
  <pageSetup paperSize="9" scale="60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4"/>
  <sheetViews>
    <sheetView view="pageBreakPreview" zoomScale="90" zoomScaleNormal="100" workbookViewId="0">
      <pane ySplit="11" topLeftCell="A143" activePane="bottomLeft" state="frozen"/>
      <selection activeCell="D72" sqref="D72"/>
      <selection pane="bottomLeft" activeCell="D72" sqref="D72"/>
    </sheetView>
  </sheetViews>
  <sheetFormatPr defaultColWidth="13.5703125" defaultRowHeight="12.75"/>
  <cols>
    <col min="1" max="1" width="8.28515625" style="532" customWidth="1"/>
    <col min="2" max="2" width="12.140625" style="532" customWidth="1"/>
    <col min="3" max="3" width="10.7109375" style="337" customWidth="1"/>
    <col min="4" max="4" width="3.5703125" style="338" customWidth="1"/>
    <col min="5" max="5" width="11.5703125" style="339" customWidth="1"/>
    <col min="6" max="6" width="3.5703125" style="338" customWidth="1"/>
    <col min="7" max="7" width="10.5703125" style="340" customWidth="1"/>
    <col min="8" max="8" width="3.5703125" style="338" customWidth="1"/>
    <col min="9" max="9" width="10.7109375" style="337" customWidth="1"/>
    <col min="10" max="10" width="3.5703125" style="338" customWidth="1"/>
    <col min="11" max="11" width="11.5703125" style="339" customWidth="1"/>
    <col min="12" max="12" width="3.5703125" style="338" customWidth="1"/>
    <col min="13" max="13" width="10.5703125" style="340" customWidth="1"/>
    <col min="14" max="14" width="3.5703125" style="338" customWidth="1"/>
    <col min="15" max="15" width="8.28515625" style="532" customWidth="1"/>
    <col min="16" max="16" width="12.140625" style="532" customWidth="1"/>
    <col min="17" max="17" width="10.7109375" style="337" customWidth="1"/>
    <col min="18" max="18" width="3.5703125" style="338" customWidth="1"/>
    <col min="19" max="19" width="11.5703125" style="313" customWidth="1"/>
    <col min="20" max="20" width="3.5703125" style="338" customWidth="1"/>
    <col min="21" max="21" width="10.5703125" style="340" customWidth="1"/>
    <col min="22" max="22" width="3.5703125" style="338" customWidth="1"/>
    <col min="23" max="23" width="10.7109375" style="337" customWidth="1"/>
    <col min="24" max="24" width="3.5703125" style="338" customWidth="1"/>
    <col min="25" max="25" width="11.5703125" style="313" customWidth="1"/>
    <col min="26" max="26" width="3.5703125" style="338" customWidth="1"/>
    <col min="27" max="27" width="10.5703125" style="340" customWidth="1"/>
    <col min="28" max="28" width="3.5703125" style="338" customWidth="1"/>
    <col min="29" max="16384" width="13.5703125" style="339"/>
  </cols>
  <sheetData>
    <row r="1" spans="1:28" s="339" customFormat="1" ht="15" customHeight="1">
      <c r="A1" s="532"/>
      <c r="B1" s="532"/>
      <c r="C1" s="337"/>
      <c r="D1" s="338"/>
      <c r="F1" s="338"/>
      <c r="G1" s="340"/>
      <c r="H1" s="338"/>
      <c r="I1" s="337"/>
      <c r="J1" s="338"/>
      <c r="L1" s="338"/>
      <c r="M1" s="340"/>
      <c r="N1" s="338"/>
      <c r="O1" s="532"/>
      <c r="P1" s="532"/>
      <c r="Q1" s="337"/>
      <c r="R1" s="338"/>
      <c r="S1" s="334"/>
      <c r="T1" s="338"/>
      <c r="U1" s="340"/>
      <c r="V1" s="338"/>
      <c r="W1" s="337"/>
      <c r="X1" s="338"/>
      <c r="Y1" s="334"/>
      <c r="Z1" s="338"/>
      <c r="AA1" s="340"/>
      <c r="AB1" s="338"/>
    </row>
    <row r="2" spans="1:28" s="534" customFormat="1" ht="15" customHeight="1">
      <c r="A2" s="533" t="s">
        <v>45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 t="s">
        <v>46</v>
      </c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</row>
    <row r="3" spans="1:28" s="339" customFormat="1" ht="15" customHeight="1">
      <c r="A3" s="535" t="s">
        <v>47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 t="s">
        <v>48</v>
      </c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</row>
    <row r="4" spans="1:28" s="339" customFormat="1" ht="15" customHeight="1">
      <c r="A4" s="536"/>
      <c r="B4" s="536"/>
      <c r="C4" s="537"/>
      <c r="D4" s="538"/>
      <c r="E4" s="539"/>
      <c r="F4" s="538"/>
      <c r="G4" s="540"/>
      <c r="H4" s="538"/>
      <c r="I4" s="537"/>
      <c r="J4" s="538"/>
      <c r="K4" s="539"/>
      <c r="L4" s="538"/>
      <c r="M4" s="540"/>
      <c r="N4" s="538"/>
      <c r="O4" s="536"/>
      <c r="P4" s="536"/>
      <c r="Q4" s="537"/>
      <c r="R4" s="538"/>
      <c r="S4" s="335"/>
      <c r="T4" s="538"/>
      <c r="U4" s="540"/>
      <c r="V4" s="538"/>
      <c r="W4" s="537"/>
      <c r="X4" s="538"/>
      <c r="Y4" s="335"/>
      <c r="Z4" s="538"/>
      <c r="AA4" s="540"/>
      <c r="AB4" s="538"/>
    </row>
    <row r="5" spans="1:28" s="339" customFormat="1" ht="24.95" customHeight="1">
      <c r="A5" s="541" t="s">
        <v>10</v>
      </c>
      <c r="B5" s="541" t="s">
        <v>5</v>
      </c>
      <c r="C5" s="542" t="s">
        <v>11</v>
      </c>
      <c r="D5" s="542"/>
      <c r="E5" s="542"/>
      <c r="F5" s="542"/>
      <c r="G5" s="542"/>
      <c r="H5" s="542"/>
      <c r="I5" s="542" t="s">
        <v>49</v>
      </c>
      <c r="J5" s="542"/>
      <c r="K5" s="542"/>
      <c r="L5" s="542"/>
      <c r="M5" s="542"/>
      <c r="N5" s="542"/>
      <c r="O5" s="541" t="s">
        <v>10</v>
      </c>
      <c r="P5" s="541" t="s">
        <v>5</v>
      </c>
      <c r="Q5" s="542" t="s">
        <v>13</v>
      </c>
      <c r="R5" s="542"/>
      <c r="S5" s="542"/>
      <c r="T5" s="542"/>
      <c r="U5" s="542"/>
      <c r="V5" s="542"/>
      <c r="W5" s="542" t="s">
        <v>50</v>
      </c>
      <c r="X5" s="542"/>
      <c r="Y5" s="542"/>
      <c r="Z5" s="542"/>
      <c r="AA5" s="542"/>
      <c r="AB5" s="542"/>
    </row>
    <row r="6" spans="1:28" s="339" customFormat="1" ht="24.95" customHeight="1">
      <c r="A6" s="541"/>
      <c r="B6" s="541"/>
      <c r="C6" s="543"/>
      <c r="D6" s="543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1"/>
      <c r="P6" s="541"/>
      <c r="Q6" s="543"/>
      <c r="R6" s="543"/>
      <c r="S6" s="543"/>
      <c r="T6" s="543"/>
      <c r="U6" s="543"/>
      <c r="V6" s="543"/>
      <c r="W6" s="543"/>
      <c r="X6" s="543"/>
      <c r="Y6" s="543"/>
      <c r="Z6" s="543"/>
      <c r="AA6" s="543"/>
      <c r="AB6" s="543"/>
    </row>
    <row r="7" spans="1:28" s="339" customFormat="1" ht="50.1" customHeight="1">
      <c r="A7" s="541"/>
      <c r="B7" s="541"/>
      <c r="C7" s="544" t="s">
        <v>51</v>
      </c>
      <c r="D7" s="544"/>
      <c r="E7" s="544" t="s">
        <v>52</v>
      </c>
      <c r="F7" s="544"/>
      <c r="G7" s="544" t="s">
        <v>53</v>
      </c>
      <c r="H7" s="544"/>
      <c r="I7" s="544" t="s">
        <v>51</v>
      </c>
      <c r="J7" s="544"/>
      <c r="K7" s="544" t="s">
        <v>52</v>
      </c>
      <c r="L7" s="544"/>
      <c r="M7" s="544" t="s">
        <v>53</v>
      </c>
      <c r="N7" s="544"/>
      <c r="O7" s="541"/>
      <c r="P7" s="541"/>
      <c r="Q7" s="544" t="s">
        <v>51</v>
      </c>
      <c r="R7" s="544"/>
      <c r="S7" s="544" t="s">
        <v>52</v>
      </c>
      <c r="T7" s="544"/>
      <c r="U7" s="544" t="s">
        <v>53</v>
      </c>
      <c r="V7" s="544"/>
      <c r="W7" s="544" t="s">
        <v>51</v>
      </c>
      <c r="X7" s="544"/>
      <c r="Y7" s="544" t="s">
        <v>52</v>
      </c>
      <c r="Z7" s="544"/>
      <c r="AA7" s="544" t="s">
        <v>53</v>
      </c>
      <c r="AB7" s="544"/>
    </row>
    <row r="8" spans="1:28" s="339" customFormat="1" ht="50.1" customHeight="1">
      <c r="A8" s="545"/>
      <c r="B8" s="545" t="s">
        <v>19</v>
      </c>
      <c r="C8" s="546" t="s">
        <v>54</v>
      </c>
      <c r="D8" s="546"/>
      <c r="E8" s="547" t="s">
        <v>55</v>
      </c>
      <c r="F8" s="547"/>
      <c r="G8" s="548" t="s">
        <v>56</v>
      </c>
      <c r="H8" s="549"/>
      <c r="I8" s="546" t="s">
        <v>54</v>
      </c>
      <c r="J8" s="546"/>
      <c r="K8" s="547" t="s">
        <v>55</v>
      </c>
      <c r="L8" s="547"/>
      <c r="M8" s="548" t="s">
        <v>56</v>
      </c>
      <c r="N8" s="549"/>
      <c r="O8" s="545"/>
      <c r="P8" s="545" t="s">
        <v>19</v>
      </c>
      <c r="Q8" s="546" t="s">
        <v>54</v>
      </c>
      <c r="R8" s="546"/>
      <c r="S8" s="547" t="s">
        <v>55</v>
      </c>
      <c r="T8" s="547"/>
      <c r="U8" s="548" t="s">
        <v>56</v>
      </c>
      <c r="V8" s="549"/>
      <c r="W8" s="546" t="s">
        <v>54</v>
      </c>
      <c r="X8" s="546"/>
      <c r="Y8" s="547" t="s">
        <v>55</v>
      </c>
      <c r="Z8" s="547"/>
      <c r="AA8" s="548" t="s">
        <v>56</v>
      </c>
      <c r="AB8" s="549"/>
    </row>
    <row r="9" spans="1:28" s="339" customFormat="1" ht="15" customHeight="1">
      <c r="A9" s="550" t="s">
        <v>20</v>
      </c>
      <c r="B9" s="551"/>
      <c r="C9" s="551" t="s">
        <v>57</v>
      </c>
      <c r="D9" s="551"/>
      <c r="E9" s="551"/>
      <c r="F9" s="551"/>
      <c r="G9" s="551"/>
      <c r="H9" s="551"/>
      <c r="I9" s="544" t="s">
        <v>22</v>
      </c>
      <c r="J9" s="551"/>
      <c r="K9" s="551"/>
      <c r="L9" s="551"/>
      <c r="M9" s="551"/>
      <c r="N9" s="551"/>
      <c r="O9" s="550" t="s">
        <v>20</v>
      </c>
      <c r="P9" s="551"/>
      <c r="Q9" s="544" t="s">
        <v>23</v>
      </c>
      <c r="R9" s="544"/>
      <c r="S9" s="544"/>
      <c r="T9" s="544"/>
      <c r="U9" s="544"/>
      <c r="V9" s="544"/>
      <c r="W9" s="544" t="s">
        <v>24</v>
      </c>
      <c r="X9" s="551"/>
      <c r="Y9" s="551"/>
      <c r="Z9" s="551"/>
      <c r="AA9" s="551"/>
      <c r="AB9" s="551"/>
    </row>
    <row r="10" spans="1:28" s="339" customFormat="1" ht="15" hidden="1" customHeight="1">
      <c r="A10" s="496" t="s">
        <v>26</v>
      </c>
      <c r="B10" s="496"/>
      <c r="C10" s="552">
        <v>100</v>
      </c>
      <c r="D10" s="552"/>
      <c r="E10" s="552"/>
      <c r="F10" s="552"/>
      <c r="G10" s="552"/>
      <c r="H10" s="552"/>
      <c r="I10" s="552">
        <v>28.919337651783</v>
      </c>
      <c r="J10" s="552"/>
      <c r="K10" s="552"/>
      <c r="L10" s="552"/>
      <c r="M10" s="552"/>
      <c r="N10" s="552"/>
      <c r="O10" s="496" t="s">
        <v>26</v>
      </c>
      <c r="P10" s="496"/>
      <c r="Q10" s="552">
        <v>65.887095586670299</v>
      </c>
      <c r="R10" s="552"/>
      <c r="S10" s="552"/>
      <c r="T10" s="552"/>
      <c r="U10" s="552"/>
      <c r="V10" s="552"/>
      <c r="W10" s="552">
        <v>5.1935667615467098</v>
      </c>
      <c r="X10" s="552"/>
      <c r="Y10" s="552"/>
      <c r="Z10" s="552"/>
      <c r="AA10" s="552"/>
      <c r="AB10" s="552"/>
    </row>
    <row r="11" spans="1:28" s="339" customFormat="1" ht="15" customHeight="1">
      <c r="A11" s="496" t="s">
        <v>58</v>
      </c>
      <c r="B11" s="496"/>
      <c r="C11" s="552">
        <v>100</v>
      </c>
      <c r="D11" s="552"/>
      <c r="E11" s="552"/>
      <c r="F11" s="552"/>
      <c r="G11" s="552"/>
      <c r="H11" s="552"/>
      <c r="I11" s="552">
        <v>25.14</v>
      </c>
      <c r="J11" s="552"/>
      <c r="K11" s="552"/>
      <c r="L11" s="552"/>
      <c r="M11" s="552"/>
      <c r="N11" s="552"/>
      <c r="O11" s="496" t="s">
        <v>58</v>
      </c>
      <c r="P11" s="496"/>
      <c r="Q11" s="552">
        <v>68.25</v>
      </c>
      <c r="R11" s="552"/>
      <c r="S11" s="552"/>
      <c r="T11" s="552"/>
      <c r="U11" s="552"/>
      <c r="V11" s="552"/>
      <c r="W11" s="552">
        <v>6.61</v>
      </c>
      <c r="X11" s="552"/>
      <c r="Y11" s="552"/>
      <c r="Z11" s="552"/>
      <c r="AA11" s="552"/>
      <c r="AB11" s="552"/>
    </row>
    <row r="12" spans="1:28" s="337" customFormat="1">
      <c r="A12" s="553"/>
      <c r="B12" s="554"/>
      <c r="D12" s="338"/>
      <c r="E12" s="339"/>
      <c r="F12" s="338"/>
      <c r="G12" s="340"/>
      <c r="H12" s="338"/>
      <c r="J12" s="338"/>
      <c r="K12" s="339"/>
      <c r="L12" s="338"/>
      <c r="M12" s="340"/>
      <c r="N12" s="338"/>
      <c r="O12" s="553"/>
      <c r="P12" s="554"/>
      <c r="R12" s="338"/>
      <c r="S12" s="334"/>
      <c r="T12" s="338"/>
      <c r="U12" s="340"/>
      <c r="V12" s="338"/>
      <c r="X12" s="338"/>
      <c r="Y12" s="334"/>
      <c r="Z12" s="338"/>
      <c r="AA12" s="340"/>
      <c r="AB12" s="338"/>
    </row>
    <row r="13" spans="1:28" s="337" customFormat="1" hidden="1">
      <c r="A13" s="553">
        <v>2015</v>
      </c>
      <c r="B13" s="554" t="s">
        <v>33</v>
      </c>
      <c r="C13" s="327">
        <v>101.028892625187</v>
      </c>
      <c r="D13" s="328"/>
      <c r="E13" s="327">
        <v>101.010972898075</v>
      </c>
      <c r="F13" s="328"/>
      <c r="G13" s="319"/>
      <c r="H13" s="329"/>
      <c r="I13" s="327">
        <v>107.235677322691</v>
      </c>
      <c r="J13" s="329"/>
      <c r="K13" s="327">
        <v>100.44120194331001</v>
      </c>
      <c r="L13" s="328"/>
      <c r="M13" s="319"/>
      <c r="N13" s="330"/>
      <c r="O13" s="553">
        <v>2015</v>
      </c>
      <c r="P13" s="554" t="s">
        <v>33</v>
      </c>
      <c r="Q13" s="330">
        <v>99.035337863352396</v>
      </c>
      <c r="S13" s="327">
        <v>101.531220253095</v>
      </c>
      <c r="T13" s="330"/>
      <c r="U13" s="319"/>
      <c r="V13" s="330"/>
      <c r="W13" s="330">
        <v>98.013034657622001</v>
      </c>
      <c r="X13" s="330"/>
      <c r="Y13" s="327">
        <v>98.863250834539102</v>
      </c>
      <c r="Z13" s="330"/>
      <c r="AA13" s="319"/>
      <c r="AB13" s="330"/>
    </row>
    <row r="14" spans="1:28" s="337" customFormat="1" hidden="1">
      <c r="A14" s="553"/>
      <c r="B14" s="554" t="s">
        <v>34</v>
      </c>
      <c r="C14" s="327">
        <v>90.811592811396196</v>
      </c>
      <c r="D14" s="328"/>
      <c r="E14" s="327">
        <v>98.807587380633294</v>
      </c>
      <c r="F14" s="328"/>
      <c r="G14" s="319">
        <v>-2.1813328336764202</v>
      </c>
      <c r="H14" s="329"/>
      <c r="I14" s="327">
        <v>96.261929728059698</v>
      </c>
      <c r="J14" s="329"/>
      <c r="K14" s="327">
        <v>99.433085165601497</v>
      </c>
      <c r="L14" s="328"/>
      <c r="M14" s="319">
        <v>-1.0036884846096299</v>
      </c>
      <c r="N14" s="330"/>
      <c r="O14" s="553"/>
      <c r="P14" s="554" t="s">
        <v>34</v>
      </c>
      <c r="Q14" s="330">
        <v>89.0045215452528</v>
      </c>
      <c r="S14" s="327">
        <v>98.466708000621196</v>
      </c>
      <c r="T14" s="330"/>
      <c r="U14" s="319">
        <v>-3.01829550047231</v>
      </c>
      <c r="V14" s="330"/>
      <c r="W14" s="330">
        <v>88.746137037524704</v>
      </c>
      <c r="X14" s="330"/>
      <c r="Y14" s="327">
        <v>99.9871738774535</v>
      </c>
      <c r="Z14" s="330"/>
      <c r="AA14" s="319">
        <v>1.13684613183057</v>
      </c>
      <c r="AB14" s="330"/>
    </row>
    <row r="15" spans="1:28" s="337" customFormat="1" hidden="1">
      <c r="A15" s="553"/>
      <c r="B15" s="554" t="s">
        <v>35</v>
      </c>
      <c r="C15" s="327">
        <v>101.659986084946</v>
      </c>
      <c r="D15" s="328"/>
      <c r="E15" s="327">
        <v>98.567403332463698</v>
      </c>
      <c r="F15" s="328"/>
      <c r="G15" s="319">
        <v>-0.24308259571640201</v>
      </c>
      <c r="H15" s="329"/>
      <c r="I15" s="327">
        <v>107.744308673999</v>
      </c>
      <c r="J15" s="329"/>
      <c r="K15" s="327">
        <v>100.933506054425</v>
      </c>
      <c r="L15" s="328"/>
      <c r="M15" s="319">
        <v>1.5089754947506899</v>
      </c>
      <c r="N15" s="330"/>
      <c r="O15" s="553"/>
      <c r="P15" s="554" t="s">
        <v>35</v>
      </c>
      <c r="Q15" s="330">
        <v>99.182022234858096</v>
      </c>
      <c r="S15" s="327">
        <v>97.580351824172595</v>
      </c>
      <c r="T15" s="330"/>
      <c r="U15" s="319">
        <v>-0.90015823057983402</v>
      </c>
      <c r="V15" s="330"/>
      <c r="W15" s="330">
        <v>104.10843618906701</v>
      </c>
      <c r="X15" s="330"/>
      <c r="Y15" s="327">
        <v>100.06917111228</v>
      </c>
      <c r="Z15" s="330"/>
      <c r="AA15" s="319">
        <v>8.2007753241427395E-2</v>
      </c>
      <c r="AB15" s="330"/>
    </row>
    <row r="16" spans="1:28" s="337" customFormat="1" hidden="1">
      <c r="A16" s="553"/>
      <c r="B16" s="554" t="s">
        <v>36</v>
      </c>
      <c r="C16" s="327">
        <v>97.040953347759796</v>
      </c>
      <c r="D16" s="328"/>
      <c r="E16" s="327">
        <v>98.377387164883402</v>
      </c>
      <c r="F16" s="328"/>
      <c r="G16" s="319">
        <v>-0.192777897312951</v>
      </c>
      <c r="H16" s="329"/>
      <c r="I16" s="327">
        <v>96.050619810336599</v>
      </c>
      <c r="J16" s="329"/>
      <c r="K16" s="327">
        <v>99.235567620580596</v>
      </c>
      <c r="L16" s="328"/>
      <c r="M16" s="319">
        <v>-1.68223467133782</v>
      </c>
      <c r="N16" s="330"/>
      <c r="O16" s="553"/>
      <c r="P16" s="554" t="s">
        <v>36</v>
      </c>
      <c r="Q16" s="330">
        <v>97.006731047430193</v>
      </c>
      <c r="S16" s="327">
        <v>98.436355225342595</v>
      </c>
      <c r="T16" s="330"/>
      <c r="U16" s="319">
        <v>0.87722926303075599</v>
      </c>
      <c r="V16" s="330"/>
      <c r="W16" s="330">
        <v>101.15781516652901</v>
      </c>
      <c r="X16" s="330"/>
      <c r="Y16" s="327">
        <v>98.960196864432504</v>
      </c>
      <c r="Z16" s="330"/>
      <c r="AA16" s="319">
        <v>-1.10820768826315</v>
      </c>
      <c r="AB16" s="330"/>
    </row>
    <row r="17" spans="1:28" s="337" customFormat="1" hidden="1">
      <c r="A17" s="553"/>
      <c r="B17" s="554" t="s">
        <v>37</v>
      </c>
      <c r="C17" s="327">
        <v>100.677061286559</v>
      </c>
      <c r="D17" s="328"/>
      <c r="E17" s="327">
        <v>100.157396780366</v>
      </c>
      <c r="F17" s="328"/>
      <c r="G17" s="319">
        <v>1.8093686636536099</v>
      </c>
      <c r="H17" s="329"/>
      <c r="I17" s="327">
        <v>103.50392117902599</v>
      </c>
      <c r="J17" s="329"/>
      <c r="K17" s="327">
        <v>102.34032407276899</v>
      </c>
      <c r="L17" s="328"/>
      <c r="M17" s="319">
        <v>3.1286730419673598</v>
      </c>
      <c r="N17" s="330"/>
      <c r="O17" s="553"/>
      <c r="P17" s="554" t="s">
        <v>37</v>
      </c>
      <c r="Q17" s="330">
        <v>99.450913674731098</v>
      </c>
      <c r="S17" s="327">
        <v>99.840070694350899</v>
      </c>
      <c r="T17" s="330"/>
      <c r="U17" s="319">
        <v>1.4260132506886301</v>
      </c>
      <c r="V17" s="330"/>
      <c r="W17" s="330">
        <v>102.587081431</v>
      </c>
      <c r="X17" s="330"/>
      <c r="Y17" s="327">
        <v>98.4169204124061</v>
      </c>
      <c r="Z17" s="330"/>
      <c r="AA17" s="319">
        <v>-0.54898481332918403</v>
      </c>
      <c r="AB17" s="330"/>
    </row>
    <row r="18" spans="1:28" s="337" customFormat="1" hidden="1">
      <c r="A18" s="553"/>
      <c r="B18" s="554" t="s">
        <v>38</v>
      </c>
      <c r="C18" s="327">
        <v>100.904918886103</v>
      </c>
      <c r="D18" s="328"/>
      <c r="E18" s="327">
        <v>99.909658485029595</v>
      </c>
      <c r="F18" s="328"/>
      <c r="G18" s="319">
        <v>-0.24734897601189201</v>
      </c>
      <c r="H18" s="329"/>
      <c r="I18" s="327">
        <v>96.875211649943793</v>
      </c>
      <c r="J18" s="329"/>
      <c r="K18" s="327">
        <v>100.14976903851</v>
      </c>
      <c r="L18" s="328"/>
      <c r="M18" s="319">
        <v>-2.1404613031139101</v>
      </c>
      <c r="N18" s="330"/>
      <c r="O18" s="553"/>
      <c r="P18" s="554" t="s">
        <v>38</v>
      </c>
      <c r="Q18" s="330">
        <v>102.564631614871</v>
      </c>
      <c r="S18" s="327">
        <v>100.12110095440001</v>
      </c>
      <c r="T18" s="330"/>
      <c r="U18" s="319">
        <v>0.28148042974594001</v>
      </c>
      <c r="V18" s="330"/>
      <c r="W18" s="330">
        <v>99.092036632956095</v>
      </c>
      <c r="X18" s="330"/>
      <c r="Y18" s="327">
        <v>98.400318027950107</v>
      </c>
      <c r="Z18" s="330"/>
      <c r="AA18" s="319">
        <v>-1.68694411351424E-2</v>
      </c>
      <c r="AB18" s="330"/>
    </row>
    <row r="19" spans="1:28" s="337" customFormat="1" hidden="1">
      <c r="A19" s="553"/>
      <c r="B19" s="554" t="s">
        <v>39</v>
      </c>
      <c r="C19" s="327">
        <v>100.42042030582</v>
      </c>
      <c r="D19" s="328"/>
      <c r="E19" s="327">
        <v>100.111759503887</v>
      </c>
      <c r="F19" s="328"/>
      <c r="G19" s="319">
        <v>0.202283765075322</v>
      </c>
      <c r="H19" s="329"/>
      <c r="I19" s="327">
        <v>100.08122848742499</v>
      </c>
      <c r="J19" s="329"/>
      <c r="K19" s="327">
        <v>99.014092331327006</v>
      </c>
      <c r="L19" s="328"/>
      <c r="M19" s="319">
        <v>-1.1339783586982599</v>
      </c>
      <c r="N19" s="330"/>
      <c r="O19" s="553"/>
      <c r="P19" s="554" t="s">
        <v>39</v>
      </c>
      <c r="Q19" s="330">
        <v>100.570495478425</v>
      </c>
      <c r="S19" s="327">
        <v>101.02481078037999</v>
      </c>
      <c r="T19" s="330"/>
      <c r="U19" s="319">
        <v>0.902616748482998</v>
      </c>
      <c r="V19" s="330"/>
      <c r="W19" s="330">
        <v>100.160785328735</v>
      </c>
      <c r="X19" s="330"/>
      <c r="Y19" s="327">
        <v>99.162893024324504</v>
      </c>
      <c r="Z19" s="330"/>
      <c r="AA19" s="319">
        <v>0.77497208510828797</v>
      </c>
      <c r="AB19" s="330"/>
    </row>
    <row r="20" spans="1:28" s="337" customFormat="1" hidden="1">
      <c r="A20" s="553"/>
      <c r="B20" s="554" t="s">
        <v>40</v>
      </c>
      <c r="C20" s="327">
        <v>98.205560520399501</v>
      </c>
      <c r="D20" s="328"/>
      <c r="E20" s="327">
        <v>99.463954478804098</v>
      </c>
      <c r="F20" s="328"/>
      <c r="G20" s="319">
        <v>-0.64708184961801896</v>
      </c>
      <c r="H20" s="329"/>
      <c r="I20" s="327">
        <v>91.268326310178495</v>
      </c>
      <c r="J20" s="329"/>
      <c r="K20" s="327">
        <v>93.360410266124006</v>
      </c>
      <c r="L20" s="328"/>
      <c r="M20" s="319">
        <v>-5.7099771679816103</v>
      </c>
      <c r="N20" s="330"/>
      <c r="O20" s="553"/>
      <c r="P20" s="554" t="s">
        <v>40</v>
      </c>
      <c r="Q20" s="330">
        <v>100.38914054396299</v>
      </c>
      <c r="S20" s="327">
        <v>100.508870060576</v>
      </c>
      <c r="T20" s="330"/>
      <c r="U20" s="319">
        <v>-0.51070694002645201</v>
      </c>
      <c r="V20" s="330"/>
      <c r="W20" s="330">
        <v>102.036466315542</v>
      </c>
      <c r="X20" s="330"/>
      <c r="Y20" s="327">
        <v>99.9465496949732</v>
      </c>
      <c r="Z20" s="330"/>
      <c r="AA20" s="319">
        <v>0.79027209346995198</v>
      </c>
      <c r="AB20" s="330"/>
    </row>
    <row r="21" spans="1:28" s="337" customFormat="1" hidden="1">
      <c r="A21" s="553"/>
      <c r="B21" s="554" t="s">
        <v>41</v>
      </c>
      <c r="C21" s="327">
        <v>101.531375919043</v>
      </c>
      <c r="D21" s="328"/>
      <c r="E21" s="327">
        <v>101.318953470868</v>
      </c>
      <c r="F21" s="328"/>
      <c r="G21" s="319">
        <v>1.8649962207758499</v>
      </c>
      <c r="H21" s="329"/>
      <c r="I21" s="327">
        <v>96.827098942426602</v>
      </c>
      <c r="J21" s="329"/>
      <c r="K21" s="327">
        <v>101.532952971162</v>
      </c>
      <c r="L21" s="328"/>
      <c r="M21" s="319">
        <v>8.7537562032366303</v>
      </c>
      <c r="N21" s="330"/>
      <c r="O21" s="553"/>
      <c r="P21" s="554" t="s">
        <v>41</v>
      </c>
      <c r="Q21" s="330">
        <v>103.401118653913</v>
      </c>
      <c r="S21" s="327">
        <v>101.205448799583</v>
      </c>
      <c r="T21" s="330"/>
      <c r="U21" s="319">
        <v>0.69305200485007401</v>
      </c>
      <c r="V21" s="330"/>
      <c r="W21" s="330">
        <v>100.11473327679499</v>
      </c>
      <c r="X21" s="330"/>
      <c r="Y21" s="327">
        <v>101.19489040655201</v>
      </c>
      <c r="Z21" s="330"/>
      <c r="AA21" s="319">
        <v>1.2490083103304801</v>
      </c>
      <c r="AB21" s="330"/>
    </row>
    <row r="22" spans="1:28" s="337" customFormat="1" hidden="1">
      <c r="A22" s="553"/>
      <c r="B22" s="554" t="s">
        <v>42</v>
      </c>
      <c r="C22" s="327">
        <v>104.58910322973701</v>
      </c>
      <c r="D22" s="328"/>
      <c r="E22" s="327">
        <v>100.764163684184</v>
      </c>
      <c r="F22" s="328"/>
      <c r="G22" s="319">
        <v>-0.547567624495372</v>
      </c>
      <c r="H22" s="329"/>
      <c r="I22" s="327">
        <v>100.11564370001</v>
      </c>
      <c r="J22" s="329"/>
      <c r="K22" s="327">
        <v>98.851849631246694</v>
      </c>
      <c r="L22" s="328"/>
      <c r="M22" s="319">
        <v>-2.6406238186304001</v>
      </c>
      <c r="N22" s="330"/>
      <c r="O22" s="553"/>
      <c r="P22" s="554" t="s">
        <v>42</v>
      </c>
      <c r="Q22" s="330">
        <v>106.314535489129</v>
      </c>
      <c r="S22" s="327">
        <v>101.623720961112</v>
      </c>
      <c r="T22" s="330"/>
      <c r="U22" s="319">
        <v>0.41329016025343901</v>
      </c>
      <c r="V22" s="330"/>
      <c r="W22" s="330">
        <v>103.784476483951</v>
      </c>
      <c r="X22" s="330"/>
      <c r="Y22" s="327">
        <v>101.525939559348</v>
      </c>
      <c r="Z22" s="330"/>
      <c r="AA22" s="319">
        <v>0.32714018609635798</v>
      </c>
      <c r="AB22" s="330"/>
    </row>
    <row r="23" spans="1:28" s="337" customFormat="1" hidden="1">
      <c r="A23" s="553"/>
      <c r="B23" s="554" t="s">
        <v>43</v>
      </c>
      <c r="C23" s="327">
        <v>99.543621122938006</v>
      </c>
      <c r="D23" s="328"/>
      <c r="E23" s="327">
        <v>99.827128166137399</v>
      </c>
      <c r="F23" s="328"/>
      <c r="G23" s="319">
        <v>-0.92992933577403403</v>
      </c>
      <c r="H23" s="329"/>
      <c r="I23" s="327">
        <v>98.7460743183169</v>
      </c>
      <c r="J23" s="329"/>
      <c r="K23" s="327">
        <v>95.186696773862295</v>
      </c>
      <c r="L23" s="328"/>
      <c r="M23" s="319">
        <v>-3.7077230937577399</v>
      </c>
      <c r="N23" s="330"/>
      <c r="O23" s="553"/>
      <c r="P23" s="554" t="s">
        <v>43</v>
      </c>
      <c r="Q23" s="330">
        <v>100.026279055746</v>
      </c>
      <c r="S23" s="327">
        <v>102.28770370665799</v>
      </c>
      <c r="T23" s="330"/>
      <c r="U23" s="319">
        <v>0.65337377854928003</v>
      </c>
      <c r="V23" s="330"/>
      <c r="W23" s="330">
        <v>97.593821859394296</v>
      </c>
      <c r="X23" s="330"/>
      <c r="Y23" s="327">
        <v>102.702682151535</v>
      </c>
      <c r="Z23" s="330"/>
      <c r="AA23" s="319">
        <v>1.1590560966925401</v>
      </c>
      <c r="AB23" s="330"/>
    </row>
    <row r="24" spans="1:28" s="337" customFormat="1" hidden="1">
      <c r="A24" s="553"/>
      <c r="B24" s="554" t="s">
        <v>44</v>
      </c>
      <c r="C24" s="327">
        <v>103.58687336838</v>
      </c>
      <c r="D24" s="328"/>
      <c r="E24" s="327">
        <v>99.592128170434293</v>
      </c>
      <c r="F24" s="328"/>
      <c r="G24" s="319">
        <v>-0.23540694801117501</v>
      </c>
      <c r="H24" s="329"/>
      <c r="I24" s="327">
        <v>105.289959877589</v>
      </c>
      <c r="J24" s="329"/>
      <c r="K24" s="327">
        <v>100.122649020569</v>
      </c>
      <c r="L24" s="328"/>
      <c r="M24" s="319">
        <v>5.18554841590226</v>
      </c>
      <c r="N24" s="330"/>
      <c r="O24" s="553"/>
      <c r="P24" s="554" t="s">
        <v>44</v>
      </c>
      <c r="Q24" s="330">
        <v>103.054799541839</v>
      </c>
      <c r="S24" s="327">
        <v>99.671418887970802</v>
      </c>
      <c r="T24" s="330"/>
      <c r="U24" s="319">
        <v>-2.55777060573205</v>
      </c>
      <c r="V24" s="330"/>
      <c r="W24" s="330">
        <v>102.605175620884</v>
      </c>
      <c r="X24" s="330"/>
      <c r="Y24" s="327">
        <v>102.782466969118</v>
      </c>
      <c r="Z24" s="330"/>
      <c r="AA24" s="319">
        <v>7.7685232665373902E-2</v>
      </c>
      <c r="AB24" s="330"/>
    </row>
    <row r="25" spans="1:28" s="339" customFormat="1" hidden="1">
      <c r="A25" s="553"/>
      <c r="B25" s="554"/>
      <c r="C25" s="327"/>
      <c r="D25" s="330"/>
      <c r="E25" s="555"/>
      <c r="F25" s="330"/>
      <c r="G25" s="331"/>
      <c r="H25" s="330"/>
      <c r="I25" s="327"/>
      <c r="J25" s="330"/>
      <c r="K25" s="555"/>
      <c r="L25" s="330"/>
      <c r="M25" s="331"/>
      <c r="N25" s="330"/>
      <c r="O25" s="553"/>
      <c r="P25" s="554"/>
      <c r="Q25" s="330"/>
      <c r="R25" s="330"/>
      <c r="S25" s="555"/>
      <c r="T25" s="330"/>
      <c r="U25" s="331"/>
      <c r="V25" s="330"/>
      <c r="W25" s="330"/>
      <c r="X25" s="330"/>
      <c r="Y25" s="555"/>
      <c r="Z25" s="330"/>
      <c r="AA25" s="331"/>
      <c r="AB25" s="330"/>
    </row>
    <row r="26" spans="1:28" s="337" customFormat="1" hidden="1">
      <c r="A26" s="553">
        <v>2016</v>
      </c>
      <c r="B26" s="554" t="s">
        <v>33</v>
      </c>
      <c r="C26" s="327">
        <v>104.30269525938201</v>
      </c>
      <c r="D26" s="328"/>
      <c r="E26" s="327">
        <v>102.1</v>
      </c>
      <c r="F26" s="328"/>
      <c r="G26" s="319">
        <v>2.5181426239570999</v>
      </c>
      <c r="H26" s="329"/>
      <c r="I26" s="327">
        <v>106.92705862885499</v>
      </c>
      <c r="J26" s="329"/>
      <c r="K26" s="327">
        <v>100.7</v>
      </c>
      <c r="L26" s="328"/>
      <c r="M26" s="319">
        <v>0.57664373154209203</v>
      </c>
      <c r="N26" s="330"/>
      <c r="O26" s="553">
        <v>2016</v>
      </c>
      <c r="P26" s="554" t="s">
        <v>33</v>
      </c>
      <c r="Q26" s="330">
        <v>103.20468184134801</v>
      </c>
      <c r="S26" s="327">
        <v>102</v>
      </c>
      <c r="T26" s="330"/>
      <c r="U26" s="319">
        <v>2.3362576132747699</v>
      </c>
      <c r="V26" s="330"/>
      <c r="W26" s="330">
        <v>105.66</v>
      </c>
      <c r="X26" s="330"/>
      <c r="Y26" s="327">
        <v>106.9</v>
      </c>
      <c r="Z26" s="330"/>
      <c r="AA26" s="319">
        <v>4.0060655793746802</v>
      </c>
      <c r="AB26" s="330"/>
    </row>
    <row r="27" spans="1:28" s="337" customFormat="1" hidden="1">
      <c r="A27" s="553"/>
      <c r="B27" s="554" t="s">
        <v>34</v>
      </c>
      <c r="C27" s="327">
        <v>94.629137426658005</v>
      </c>
      <c r="D27" s="328"/>
      <c r="E27" s="327">
        <v>102.7</v>
      </c>
      <c r="F27" s="328"/>
      <c r="G27" s="319">
        <v>0.58765915768854904</v>
      </c>
      <c r="H27" s="329"/>
      <c r="I27" s="327">
        <v>98.448049395911198</v>
      </c>
      <c r="J27" s="329"/>
      <c r="K27" s="327">
        <v>103.1</v>
      </c>
      <c r="L27" s="328"/>
      <c r="M27" s="319">
        <v>2.3833167825223298</v>
      </c>
      <c r="N27" s="330"/>
      <c r="O27" s="553"/>
      <c r="P27" s="554" t="s">
        <v>34</v>
      </c>
      <c r="Q27" s="330">
        <v>92.880771302921005</v>
      </c>
      <c r="S27" s="327">
        <v>101.8</v>
      </c>
      <c r="T27" s="330"/>
      <c r="U27" s="319">
        <v>-0.196078431372541</v>
      </c>
      <c r="V27" s="330"/>
      <c r="W27" s="330">
        <v>98.158000000000001</v>
      </c>
      <c r="X27" s="330"/>
      <c r="Y27" s="327">
        <v>107.6</v>
      </c>
      <c r="Z27" s="330"/>
      <c r="AA27" s="319">
        <v>0.65481758652946098</v>
      </c>
      <c r="AB27" s="330"/>
    </row>
    <row r="28" spans="1:28" s="337" customFormat="1" hidden="1">
      <c r="A28" s="553"/>
      <c r="B28" s="554" t="s">
        <v>35</v>
      </c>
      <c r="C28" s="327">
        <v>104.342596337789</v>
      </c>
      <c r="D28" s="328"/>
      <c r="E28" s="327">
        <v>102.8</v>
      </c>
      <c r="F28" s="328"/>
      <c r="G28" s="319">
        <v>9.7370983446936094E-2</v>
      </c>
      <c r="H28" s="329"/>
      <c r="I28" s="327">
        <v>104.026782714935</v>
      </c>
      <c r="J28" s="329"/>
      <c r="K28" s="327">
        <v>99.6</v>
      </c>
      <c r="L28" s="328"/>
      <c r="M28" s="319">
        <v>-3.3947623666343398</v>
      </c>
      <c r="N28" s="330"/>
      <c r="O28" s="553"/>
      <c r="P28" s="554" t="s">
        <v>35</v>
      </c>
      <c r="Q28" s="330">
        <v>103.694103537773</v>
      </c>
      <c r="S28" s="327">
        <v>103.3</v>
      </c>
      <c r="T28" s="330"/>
      <c r="U28" s="319">
        <v>1.47347740667976</v>
      </c>
      <c r="V28" s="330"/>
      <c r="W28" s="330">
        <v>112.235</v>
      </c>
      <c r="X28" s="330"/>
      <c r="Y28" s="327">
        <v>108.3</v>
      </c>
      <c r="Z28" s="330"/>
      <c r="AA28" s="319">
        <v>0.65055762081784996</v>
      </c>
      <c r="AB28" s="330"/>
    </row>
    <row r="29" spans="1:28" s="337" customFormat="1" hidden="1">
      <c r="A29" s="553"/>
      <c r="B29" s="554" t="s">
        <v>36</v>
      </c>
      <c r="C29" s="327">
        <v>99.761995571385398</v>
      </c>
      <c r="D29" s="328"/>
      <c r="E29" s="327">
        <v>103.1</v>
      </c>
      <c r="F29" s="328"/>
      <c r="G29" s="319">
        <v>0.29182879377431398</v>
      </c>
      <c r="H29" s="329"/>
      <c r="I29" s="327">
        <v>97.691486020118901</v>
      </c>
      <c r="J29" s="329"/>
      <c r="K29" s="327">
        <v>102.4</v>
      </c>
      <c r="L29" s="328"/>
      <c r="M29" s="319">
        <v>2.8112449799196901</v>
      </c>
      <c r="N29" s="330"/>
      <c r="O29" s="553"/>
      <c r="P29" s="554" t="s">
        <v>36</v>
      </c>
      <c r="Q29" s="330">
        <v>99.451696170036001</v>
      </c>
      <c r="S29" s="327">
        <v>102.6</v>
      </c>
      <c r="T29" s="330"/>
      <c r="U29" s="319">
        <v>-0.67763794772507402</v>
      </c>
      <c r="V29" s="330"/>
      <c r="W29" s="330">
        <v>110.833</v>
      </c>
      <c r="X29" s="330"/>
      <c r="Y29" s="327">
        <v>109</v>
      </c>
      <c r="Z29" s="330"/>
      <c r="AA29" s="319">
        <v>0.64635272391504395</v>
      </c>
      <c r="AB29" s="330"/>
    </row>
    <row r="30" spans="1:28" s="337" customFormat="1" hidden="1">
      <c r="A30" s="553"/>
      <c r="B30" s="554" t="s">
        <v>37</v>
      </c>
      <c r="C30" s="327">
        <v>103.587892679478</v>
      </c>
      <c r="D30" s="328"/>
      <c r="E30" s="327">
        <v>103.4</v>
      </c>
      <c r="F30" s="328"/>
      <c r="G30" s="319">
        <v>0.29097963142581301</v>
      </c>
      <c r="H30" s="329"/>
      <c r="I30" s="327">
        <v>102.428312137596</v>
      </c>
      <c r="J30" s="329"/>
      <c r="K30" s="327">
        <v>102</v>
      </c>
      <c r="L30" s="328"/>
      <c r="M30" s="319">
        <v>-0.390625</v>
      </c>
      <c r="N30" s="330"/>
      <c r="O30" s="553"/>
      <c r="P30" s="554" t="s">
        <v>37</v>
      </c>
      <c r="Q30" s="330">
        <v>103.139987590782</v>
      </c>
      <c r="S30" s="327">
        <v>103.3</v>
      </c>
      <c r="T30" s="330"/>
      <c r="U30" s="319">
        <v>0.68226120857698902</v>
      </c>
      <c r="V30" s="330"/>
      <c r="W30" s="330">
        <v>112.617</v>
      </c>
      <c r="X30" s="330"/>
      <c r="Y30" s="327">
        <v>108.5</v>
      </c>
      <c r="Z30" s="330"/>
      <c r="AA30" s="319">
        <v>-0.45871559633027897</v>
      </c>
      <c r="AB30" s="330"/>
    </row>
    <row r="31" spans="1:28" s="337" customFormat="1" hidden="1">
      <c r="A31" s="553"/>
      <c r="B31" s="554" t="s">
        <v>38</v>
      </c>
      <c r="C31" s="327">
        <v>106.332593951139</v>
      </c>
      <c r="D31" s="328"/>
      <c r="E31" s="327">
        <v>105.6</v>
      </c>
      <c r="F31" s="328"/>
      <c r="G31" s="319">
        <v>2.1276595744680802</v>
      </c>
      <c r="H31" s="329"/>
      <c r="I31" s="327">
        <v>103.722401905178</v>
      </c>
      <c r="J31" s="329"/>
      <c r="K31" s="327">
        <v>104.6</v>
      </c>
      <c r="L31" s="328"/>
      <c r="M31" s="319">
        <v>2.5490196078431202</v>
      </c>
      <c r="N31" s="330"/>
      <c r="O31" s="553"/>
      <c r="P31" s="554" t="s">
        <v>38</v>
      </c>
      <c r="Q31" s="330">
        <v>107.148757909118</v>
      </c>
      <c r="S31" s="327">
        <v>105.7</v>
      </c>
      <c r="T31" s="330"/>
      <c r="U31" s="319">
        <v>2.3233301064859799</v>
      </c>
      <c r="V31" s="330"/>
      <c r="W31" s="330">
        <v>107.83</v>
      </c>
      <c r="X31" s="330"/>
      <c r="Y31" s="327">
        <v>108.8</v>
      </c>
      <c r="Z31" s="330"/>
      <c r="AA31" s="319">
        <v>0.27649769585254103</v>
      </c>
      <c r="AB31" s="330"/>
    </row>
    <row r="32" spans="1:28" s="337" customFormat="1" hidden="1">
      <c r="A32" s="553"/>
      <c r="B32" s="554" t="s">
        <v>39</v>
      </c>
      <c r="C32" s="327">
        <v>104.234719847085</v>
      </c>
      <c r="D32" s="328"/>
      <c r="E32" s="327">
        <v>103.6</v>
      </c>
      <c r="F32" s="328"/>
      <c r="G32" s="319">
        <v>-1.89393939393939</v>
      </c>
      <c r="H32" s="329"/>
      <c r="I32" s="327">
        <v>103.310360041227</v>
      </c>
      <c r="J32" s="329"/>
      <c r="K32" s="327">
        <v>104</v>
      </c>
      <c r="L32" s="328"/>
      <c r="M32" s="319">
        <v>-0.57361376673040398</v>
      </c>
      <c r="N32" s="330"/>
      <c r="O32" s="553"/>
      <c r="P32" s="554" t="s">
        <v>39</v>
      </c>
      <c r="Q32" s="330">
        <v>104.26792786234699</v>
      </c>
      <c r="S32" s="327">
        <v>103.5</v>
      </c>
      <c r="T32" s="330"/>
      <c r="U32" s="319">
        <v>-2.08136234626302</v>
      </c>
      <c r="V32" s="330"/>
      <c r="W32" s="330">
        <v>107.405</v>
      </c>
      <c r="X32" s="330"/>
      <c r="Y32" s="327">
        <v>105.7</v>
      </c>
      <c r="Z32" s="330"/>
      <c r="AA32" s="319">
        <v>-2.8492647058823501</v>
      </c>
      <c r="AB32" s="330"/>
    </row>
    <row r="33" spans="1:28" s="337" customFormat="1" hidden="1">
      <c r="A33" s="553"/>
      <c r="B33" s="554" t="s">
        <v>40</v>
      </c>
      <c r="C33" s="327">
        <v>103.131829506491</v>
      </c>
      <c r="D33" s="328"/>
      <c r="E33" s="327">
        <v>103.5</v>
      </c>
      <c r="F33" s="328"/>
      <c r="G33" s="319">
        <v>-9.6525096525084605E-2</v>
      </c>
      <c r="H33" s="329"/>
      <c r="I33" s="327">
        <v>94.821744238820003</v>
      </c>
      <c r="J33" s="329"/>
      <c r="K33" s="327">
        <v>100.6</v>
      </c>
      <c r="L33" s="328"/>
      <c r="M33" s="319">
        <v>-3.2692307692307701</v>
      </c>
      <c r="N33" s="330"/>
      <c r="O33" s="553"/>
      <c r="P33" s="554" t="s">
        <v>40</v>
      </c>
      <c r="Q33" s="330">
        <v>105.157764722243</v>
      </c>
      <c r="S33" s="327">
        <v>104.6</v>
      </c>
      <c r="T33" s="330"/>
      <c r="U33" s="319">
        <v>1.06280193236714</v>
      </c>
      <c r="V33" s="330"/>
      <c r="W33" s="330">
        <v>113.807</v>
      </c>
      <c r="X33" s="330"/>
      <c r="Y33" s="327">
        <v>109.5</v>
      </c>
      <c r="Z33" s="330"/>
      <c r="AA33" s="319">
        <v>3.5950804162724501</v>
      </c>
      <c r="AB33" s="330"/>
    </row>
    <row r="34" spans="1:28" s="337" customFormat="1" hidden="1">
      <c r="A34" s="553"/>
      <c r="B34" s="554" t="s">
        <v>41</v>
      </c>
      <c r="C34" s="327">
        <v>104.638069345841</v>
      </c>
      <c r="D34" s="328"/>
      <c r="E34" s="327">
        <v>105</v>
      </c>
      <c r="F34" s="328"/>
      <c r="G34" s="319">
        <v>1.4492753623188399</v>
      </c>
      <c r="H34" s="329"/>
      <c r="I34" s="327">
        <v>96.483383535713799</v>
      </c>
      <c r="J34" s="329"/>
      <c r="K34" s="327">
        <v>101.8</v>
      </c>
      <c r="L34" s="328"/>
      <c r="M34" s="319">
        <v>1.1928429423459199</v>
      </c>
      <c r="N34" s="330"/>
      <c r="O34" s="553"/>
      <c r="P34" s="554" t="s">
        <v>41</v>
      </c>
      <c r="Q34" s="330">
        <v>107.379794713525</v>
      </c>
      <c r="S34" s="327">
        <v>105.4</v>
      </c>
      <c r="T34" s="330"/>
      <c r="U34" s="319">
        <v>0.764818355640557</v>
      </c>
      <c r="V34" s="330"/>
      <c r="W34" s="330">
        <v>107.336</v>
      </c>
      <c r="X34" s="330"/>
      <c r="Y34" s="327">
        <v>109.8</v>
      </c>
      <c r="Z34" s="330"/>
      <c r="AA34" s="319">
        <v>0.27397260273971802</v>
      </c>
      <c r="AB34" s="330"/>
    </row>
    <row r="35" spans="1:28" s="337" customFormat="1" hidden="1">
      <c r="A35" s="553"/>
      <c r="B35" s="554" t="s">
        <v>42</v>
      </c>
      <c r="C35" s="327">
        <v>109.175483174311</v>
      </c>
      <c r="D35" s="328"/>
      <c r="E35" s="327">
        <v>105.2</v>
      </c>
      <c r="F35" s="328"/>
      <c r="G35" s="319">
        <v>0.19047619047618999</v>
      </c>
      <c r="H35" s="329"/>
      <c r="I35" s="327">
        <v>104.347295310335</v>
      </c>
      <c r="J35" s="329"/>
      <c r="K35" s="327">
        <v>102.1</v>
      </c>
      <c r="L35" s="328"/>
      <c r="M35" s="319">
        <v>0.29469548133596402</v>
      </c>
      <c r="N35" s="330"/>
      <c r="O35" s="553"/>
      <c r="P35" s="554" t="s">
        <v>42</v>
      </c>
      <c r="Q35" s="330">
        <v>110.767574713106</v>
      </c>
      <c r="S35" s="327">
        <v>106.3</v>
      </c>
      <c r="T35" s="330"/>
      <c r="U35" s="319">
        <v>0.85388994307400901</v>
      </c>
      <c r="V35" s="330"/>
      <c r="W35" s="330">
        <v>111.095</v>
      </c>
      <c r="X35" s="330"/>
      <c r="Y35" s="327">
        <v>108.6</v>
      </c>
      <c r="Z35" s="330"/>
      <c r="AA35" s="319">
        <v>-1.0928961748633801</v>
      </c>
      <c r="AB35" s="330"/>
    </row>
    <row r="36" spans="1:28" s="337" customFormat="1" hidden="1">
      <c r="A36" s="553"/>
      <c r="B36" s="554" t="s">
        <v>43</v>
      </c>
      <c r="C36" s="327">
        <v>106.40839612108201</v>
      </c>
      <c r="D36" s="328"/>
      <c r="E36" s="327">
        <v>105.6</v>
      </c>
      <c r="F36" s="328"/>
      <c r="G36" s="319">
        <v>0.38022813688212398</v>
      </c>
      <c r="H36" s="329"/>
      <c r="I36" s="327">
        <v>104.53285075740099</v>
      </c>
      <c r="J36" s="329"/>
      <c r="K36" s="327">
        <v>102.9</v>
      </c>
      <c r="L36" s="328"/>
      <c r="M36" s="319">
        <v>0.78354554358472195</v>
      </c>
      <c r="N36" s="330"/>
      <c r="O36" s="553"/>
      <c r="P36" s="554" t="s">
        <v>43</v>
      </c>
      <c r="Q36" s="330">
        <v>107.022596662438</v>
      </c>
      <c r="S36" s="327">
        <v>106.3</v>
      </c>
      <c r="T36" s="330"/>
      <c r="U36" s="319">
        <v>0</v>
      </c>
      <c r="V36" s="330"/>
      <c r="W36" s="330">
        <v>107.19799999999999</v>
      </c>
      <c r="X36" s="330"/>
      <c r="Y36" s="327">
        <v>109.1</v>
      </c>
      <c r="Z36" s="330"/>
      <c r="AA36" s="319">
        <v>0.46040515653775999</v>
      </c>
      <c r="AB36" s="330"/>
    </row>
    <row r="37" spans="1:28" s="337" customFormat="1" hidden="1">
      <c r="A37" s="553"/>
      <c r="B37" s="554" t="s">
        <v>44</v>
      </c>
      <c r="C37" s="327">
        <v>108.949616991333</v>
      </c>
      <c r="D37" s="328"/>
      <c r="E37" s="327">
        <v>106.7</v>
      </c>
      <c r="F37" s="328"/>
      <c r="G37" s="319">
        <v>1.0416666666666701</v>
      </c>
      <c r="H37" s="329"/>
      <c r="I37" s="327">
        <v>111.82475347382</v>
      </c>
      <c r="J37" s="329"/>
      <c r="K37" s="327">
        <v>104.8</v>
      </c>
      <c r="L37" s="328"/>
      <c r="M37" s="319">
        <v>1.8464528668610301</v>
      </c>
      <c r="N37" s="330"/>
      <c r="O37" s="553"/>
      <c r="P37" s="554" t="s">
        <v>44</v>
      </c>
      <c r="Q37" s="330">
        <v>107.88308487884601</v>
      </c>
      <c r="S37" s="327">
        <v>106.9</v>
      </c>
      <c r="T37" s="330"/>
      <c r="U37" s="319">
        <v>0.56444026340547304</v>
      </c>
      <c r="V37" s="330"/>
      <c r="W37" s="330">
        <v>109.029</v>
      </c>
      <c r="X37" s="330"/>
      <c r="Y37" s="327">
        <v>109.5</v>
      </c>
      <c r="Z37" s="330"/>
      <c r="AA37" s="319">
        <v>0.36663611365719401</v>
      </c>
      <c r="AB37" s="330"/>
    </row>
    <row r="38" spans="1:28" s="339" customFormat="1" hidden="1">
      <c r="A38" s="553"/>
      <c r="B38" s="554"/>
      <c r="C38" s="327"/>
      <c r="D38" s="330"/>
      <c r="E38" s="555"/>
      <c r="F38" s="330"/>
      <c r="G38" s="330"/>
      <c r="H38" s="330"/>
      <c r="I38" s="327"/>
      <c r="J38" s="330"/>
      <c r="K38" s="555"/>
      <c r="L38" s="330"/>
      <c r="M38" s="330"/>
      <c r="N38" s="330"/>
      <c r="O38" s="553"/>
      <c r="P38" s="554"/>
      <c r="Q38" s="330"/>
      <c r="R38" s="330"/>
      <c r="S38" s="555"/>
      <c r="T38" s="330"/>
      <c r="U38" s="330"/>
      <c r="V38" s="330"/>
      <c r="W38" s="330"/>
      <c r="X38" s="330"/>
      <c r="Y38" s="555"/>
      <c r="Z38" s="330"/>
      <c r="AA38" s="330"/>
      <c r="AB38" s="330"/>
    </row>
    <row r="39" spans="1:28" s="339" customFormat="1" hidden="1">
      <c r="A39" s="553">
        <v>2017</v>
      </c>
      <c r="B39" s="554" t="s">
        <v>33</v>
      </c>
      <c r="C39" s="327">
        <v>108.21160367787</v>
      </c>
      <c r="D39" s="327"/>
      <c r="E39" s="327">
        <v>105.678</v>
      </c>
      <c r="F39" s="327"/>
      <c r="G39" s="319">
        <v>-0.95782567947516395</v>
      </c>
      <c r="H39" s="319"/>
      <c r="I39" s="327">
        <v>108.584123747324</v>
      </c>
      <c r="J39" s="319"/>
      <c r="K39" s="327">
        <v>102.325</v>
      </c>
      <c r="L39" s="327"/>
      <c r="M39" s="319">
        <v>-2.3616412213740401</v>
      </c>
      <c r="N39" s="330"/>
      <c r="O39" s="553">
        <v>2017</v>
      </c>
      <c r="P39" s="554" t="s">
        <v>33</v>
      </c>
      <c r="Q39" s="330">
        <v>108.256456659677</v>
      </c>
      <c r="R39" s="555"/>
      <c r="S39" s="327">
        <v>106.889</v>
      </c>
      <c r="T39" s="330"/>
      <c r="U39" s="319">
        <v>-1.02899906454752E-2</v>
      </c>
      <c r="V39" s="330"/>
      <c r="W39" s="330">
        <v>106.333</v>
      </c>
      <c r="X39" s="330"/>
      <c r="Y39" s="327">
        <v>108.30200000000001</v>
      </c>
      <c r="Z39" s="330"/>
      <c r="AA39" s="319">
        <v>-1.09406392694063</v>
      </c>
      <c r="AB39" s="330"/>
    </row>
    <row r="40" spans="1:28" s="339" customFormat="1" hidden="1">
      <c r="A40" s="553"/>
      <c r="B40" s="554" t="s">
        <v>34</v>
      </c>
      <c r="C40" s="327">
        <v>99.487368336226197</v>
      </c>
      <c r="D40" s="327"/>
      <c r="E40" s="327">
        <v>107.995</v>
      </c>
      <c r="F40" s="327"/>
      <c r="G40" s="319">
        <v>2.1925093207668702</v>
      </c>
      <c r="H40" s="319"/>
      <c r="I40" s="327">
        <v>98.906937311648804</v>
      </c>
      <c r="J40" s="319"/>
      <c r="K40" s="327">
        <v>103.414</v>
      </c>
      <c r="L40" s="327"/>
      <c r="M40" s="319">
        <v>1.06425604690936</v>
      </c>
      <c r="N40" s="330"/>
      <c r="O40" s="553"/>
      <c r="P40" s="554" t="s">
        <v>34</v>
      </c>
      <c r="Q40" s="330">
        <v>99.733721479052505</v>
      </c>
      <c r="R40" s="555"/>
      <c r="S40" s="327">
        <v>109.476</v>
      </c>
      <c r="T40" s="330"/>
      <c r="U40" s="319">
        <v>2.42026775439943</v>
      </c>
      <c r="V40" s="330"/>
      <c r="W40" s="330">
        <v>99.150999999999996</v>
      </c>
      <c r="X40" s="330"/>
      <c r="Y40" s="327">
        <v>109.675</v>
      </c>
      <c r="Z40" s="330"/>
      <c r="AA40" s="319">
        <v>1.2677512880648401</v>
      </c>
      <c r="AB40" s="330"/>
    </row>
    <row r="41" spans="1:28" s="339" customFormat="1" hidden="1">
      <c r="A41" s="553"/>
      <c r="B41" s="554" t="s">
        <v>35</v>
      </c>
      <c r="C41" s="327">
        <v>109.08409554011</v>
      </c>
      <c r="D41" s="327"/>
      <c r="E41" s="327">
        <v>107.512</v>
      </c>
      <c r="F41" s="327"/>
      <c r="G41" s="319">
        <v>-0.44724292791333697</v>
      </c>
      <c r="H41" s="319"/>
      <c r="I41" s="327">
        <v>107.309416700772</v>
      </c>
      <c r="J41" s="319"/>
      <c r="K41" s="327">
        <v>102.47</v>
      </c>
      <c r="L41" s="327"/>
      <c r="M41" s="319">
        <v>-0.91283578625717599</v>
      </c>
      <c r="N41" s="330"/>
      <c r="O41" s="553"/>
      <c r="P41" s="554" t="s">
        <v>35</v>
      </c>
      <c r="Q41" s="330">
        <v>109.50404034158601</v>
      </c>
      <c r="R41" s="555"/>
      <c r="S41" s="327">
        <v>109.33</v>
      </c>
      <c r="T41" s="330"/>
      <c r="U41" s="319">
        <v>-0.13336256348422601</v>
      </c>
      <c r="V41" s="330"/>
      <c r="W41" s="330">
        <v>111.495</v>
      </c>
      <c r="X41" s="330"/>
      <c r="Y41" s="327">
        <v>108.325</v>
      </c>
      <c r="Z41" s="330"/>
      <c r="AA41" s="319">
        <v>-1.2309095053567201</v>
      </c>
      <c r="AB41" s="330"/>
    </row>
    <row r="42" spans="1:28" s="339" customFormat="1" hidden="1">
      <c r="A42" s="553"/>
      <c r="B42" s="554" t="s">
        <v>36</v>
      </c>
      <c r="C42" s="327">
        <v>103.818835604584</v>
      </c>
      <c r="D42" s="327"/>
      <c r="E42" s="327">
        <v>106.72</v>
      </c>
      <c r="F42" s="327"/>
      <c r="G42" s="319">
        <v>-0.73666195401443701</v>
      </c>
      <c r="H42" s="319"/>
      <c r="I42" s="327">
        <v>96.864392549897801</v>
      </c>
      <c r="J42" s="319"/>
      <c r="K42" s="327">
        <v>100.009</v>
      </c>
      <c r="L42" s="327"/>
      <c r="M42" s="319">
        <v>-2.4016785400604999</v>
      </c>
      <c r="N42" s="330"/>
      <c r="O42" s="553"/>
      <c r="P42" s="554" t="s">
        <v>36</v>
      </c>
      <c r="Q42" s="330">
        <v>105.908142659335</v>
      </c>
      <c r="R42" s="555"/>
      <c r="S42" s="327">
        <v>109.15600000000001</v>
      </c>
      <c r="T42" s="330"/>
      <c r="U42" s="319">
        <v>-0.159151193633946</v>
      </c>
      <c r="V42" s="330"/>
      <c r="W42" s="330">
        <v>108.688</v>
      </c>
      <c r="X42" s="330"/>
      <c r="Y42" s="327">
        <v>107.19</v>
      </c>
      <c r="Z42" s="330"/>
      <c r="AA42" s="319">
        <v>-1.04777290560813</v>
      </c>
      <c r="AB42" s="330"/>
    </row>
    <row r="43" spans="1:28" s="339" customFormat="1" hidden="1">
      <c r="A43" s="553"/>
      <c r="B43" s="554" t="s">
        <v>37</v>
      </c>
      <c r="C43" s="327">
        <v>107.853579226964</v>
      </c>
      <c r="D43" s="327"/>
      <c r="E43" s="327">
        <v>107.53700000000001</v>
      </c>
      <c r="F43" s="327"/>
      <c r="G43" s="319">
        <v>0.76555472263868296</v>
      </c>
      <c r="H43" s="319"/>
      <c r="I43" s="327">
        <v>98.634509335650705</v>
      </c>
      <c r="J43" s="319"/>
      <c r="K43" s="327">
        <v>97.403000000000006</v>
      </c>
      <c r="L43" s="327"/>
      <c r="M43" s="319">
        <v>-2.6057654811066899</v>
      </c>
      <c r="N43" s="330"/>
      <c r="O43" s="553"/>
      <c r="P43" s="554" t="s">
        <v>37</v>
      </c>
      <c r="Q43" s="330">
        <v>110.562709905486</v>
      </c>
      <c r="R43" s="555"/>
      <c r="S43" s="327">
        <v>110.755</v>
      </c>
      <c r="T43" s="330"/>
      <c r="U43" s="319">
        <v>1.46487595734544</v>
      </c>
      <c r="V43" s="330"/>
      <c r="W43" s="330">
        <v>114.93300000000001</v>
      </c>
      <c r="X43" s="330"/>
      <c r="Y43" s="327">
        <v>111.07599999999999</v>
      </c>
      <c r="Z43" s="330"/>
      <c r="AA43" s="319">
        <v>3.62533818453214</v>
      </c>
      <c r="AB43" s="330"/>
    </row>
    <row r="44" spans="1:28" s="339" customFormat="1" hidden="1">
      <c r="A44" s="553"/>
      <c r="B44" s="554" t="s">
        <v>38</v>
      </c>
      <c r="C44" s="327">
        <v>109.514312646307</v>
      </c>
      <c r="D44" s="327"/>
      <c r="E44" s="327">
        <v>109.008</v>
      </c>
      <c r="F44" s="327"/>
      <c r="G44" s="319">
        <v>1.3679012804894899</v>
      </c>
      <c r="H44" s="319"/>
      <c r="I44" s="327">
        <v>103.227217949826</v>
      </c>
      <c r="J44" s="319"/>
      <c r="K44" s="327">
        <v>104.15900000000001</v>
      </c>
      <c r="L44" s="327"/>
      <c r="M44" s="319">
        <v>6.9361313306571599</v>
      </c>
      <c r="N44" s="330"/>
      <c r="O44" s="553"/>
      <c r="P44" s="554" t="s">
        <v>38</v>
      </c>
      <c r="Q44" s="330">
        <v>111.82158016281601</v>
      </c>
      <c r="R44" s="555"/>
      <c r="S44" s="327">
        <v>110.586</v>
      </c>
      <c r="T44" s="330"/>
      <c r="U44" s="319">
        <v>-0.15258904789851599</v>
      </c>
      <c r="V44" s="330"/>
      <c r="W44" s="330">
        <v>109.598</v>
      </c>
      <c r="X44" s="330"/>
      <c r="Y44" s="327">
        <v>111.401</v>
      </c>
      <c r="Z44" s="330"/>
      <c r="AA44" s="319">
        <v>0.29259245921710397</v>
      </c>
      <c r="AB44" s="330"/>
    </row>
    <row r="45" spans="1:28" s="339" customFormat="1" hidden="1">
      <c r="A45" s="553"/>
      <c r="B45" s="554" t="s">
        <v>39</v>
      </c>
      <c r="C45" s="327">
        <v>110.28959063586601</v>
      </c>
      <c r="D45" s="327"/>
      <c r="E45" s="327">
        <v>109.80800000000001</v>
      </c>
      <c r="F45" s="327"/>
      <c r="G45" s="319">
        <v>0.73389109056216695</v>
      </c>
      <c r="H45" s="319"/>
      <c r="I45" s="327">
        <v>101.30301910398801</v>
      </c>
      <c r="J45" s="319"/>
      <c r="K45" s="327">
        <v>103.02500000000001</v>
      </c>
      <c r="L45" s="327"/>
      <c r="M45" s="319">
        <v>-1.0887201298015601</v>
      </c>
      <c r="N45" s="330"/>
      <c r="O45" s="553"/>
      <c r="P45" s="554" t="s">
        <v>39</v>
      </c>
      <c r="Q45" s="330">
        <v>113.10438604251</v>
      </c>
      <c r="R45" s="555"/>
      <c r="S45" s="327">
        <v>110.97</v>
      </c>
      <c r="T45" s="330"/>
      <c r="U45" s="319">
        <v>0.34724106125550203</v>
      </c>
      <c r="V45" s="330"/>
      <c r="W45" s="330">
        <v>115.395</v>
      </c>
      <c r="X45" s="330"/>
      <c r="Y45" s="327">
        <v>112.485</v>
      </c>
      <c r="Z45" s="330"/>
      <c r="AA45" s="319">
        <v>0.97306128311235796</v>
      </c>
      <c r="AB45" s="330"/>
    </row>
    <row r="46" spans="1:28" s="339" customFormat="1" hidden="1">
      <c r="A46" s="553"/>
      <c r="B46" s="554" t="s">
        <v>40</v>
      </c>
      <c r="C46" s="327">
        <v>110.215871655035</v>
      </c>
      <c r="D46" s="327"/>
      <c r="E46" s="327">
        <v>110.788</v>
      </c>
      <c r="F46" s="327"/>
      <c r="G46" s="319">
        <v>0.89246685123123404</v>
      </c>
      <c r="H46" s="319"/>
      <c r="I46" s="327">
        <v>101.06570653147899</v>
      </c>
      <c r="J46" s="319"/>
      <c r="K46" s="327">
        <v>108.565</v>
      </c>
      <c r="L46" s="327"/>
      <c r="M46" s="319">
        <v>5.3773355981557804</v>
      </c>
      <c r="N46" s="330"/>
      <c r="O46" s="553"/>
      <c r="P46" s="554" t="s">
        <v>40</v>
      </c>
      <c r="Q46" s="330">
        <v>112.954868894697</v>
      </c>
      <c r="R46" s="555"/>
      <c r="S46" s="327">
        <v>112.248</v>
      </c>
      <c r="T46" s="330"/>
      <c r="U46" s="319">
        <v>1.15166261151663</v>
      </c>
      <c r="V46" s="330"/>
      <c r="W46" s="330">
        <v>116.725213705828</v>
      </c>
      <c r="X46" s="330"/>
      <c r="Y46" s="327">
        <v>113.137</v>
      </c>
      <c r="Z46" s="330"/>
      <c r="AA46" s="319">
        <v>0.579632839934206</v>
      </c>
      <c r="AB46" s="330"/>
    </row>
    <row r="47" spans="1:28" s="339" customFormat="1" hidden="1">
      <c r="A47" s="553"/>
      <c r="B47" s="554" t="s">
        <v>41</v>
      </c>
      <c r="C47" s="327">
        <v>109.496437904112</v>
      </c>
      <c r="D47" s="327"/>
      <c r="E47" s="327">
        <v>109.983</v>
      </c>
      <c r="F47" s="327"/>
      <c r="G47" s="319">
        <v>-0.72661299057659801</v>
      </c>
      <c r="H47" s="319"/>
      <c r="I47" s="327">
        <v>98.255076015064404</v>
      </c>
      <c r="J47" s="319"/>
      <c r="K47" s="327">
        <v>104.42400000000001</v>
      </c>
      <c r="L47" s="327"/>
      <c r="M47" s="319">
        <v>-3.8143047943628101</v>
      </c>
      <c r="N47" s="330"/>
      <c r="O47" s="553"/>
      <c r="P47" s="554" t="s">
        <v>41</v>
      </c>
      <c r="Q47" s="330">
        <v>113.669722727253</v>
      </c>
      <c r="R47" s="555"/>
      <c r="S47" s="327">
        <v>111.745</v>
      </c>
      <c r="T47" s="330"/>
      <c r="U47" s="319">
        <v>-0.44811488846126202</v>
      </c>
      <c r="V47" s="330"/>
      <c r="W47" s="330">
        <v>109.152</v>
      </c>
      <c r="X47" s="330"/>
      <c r="Y47" s="327">
        <v>111.999</v>
      </c>
      <c r="Z47" s="330"/>
      <c r="AA47" s="319">
        <v>-1.00586015185129</v>
      </c>
      <c r="AB47" s="330"/>
    </row>
    <row r="48" spans="1:28" s="339" customFormat="1" hidden="1">
      <c r="A48" s="553"/>
      <c r="B48" s="554" t="s">
        <v>42</v>
      </c>
      <c r="C48" s="327">
        <v>112.824706010878</v>
      </c>
      <c r="D48" s="327"/>
      <c r="E48" s="327">
        <v>109.167</v>
      </c>
      <c r="F48" s="327"/>
      <c r="G48" s="319">
        <v>-0.74193284416682603</v>
      </c>
      <c r="H48" s="319"/>
      <c r="I48" s="327">
        <v>104.87360026951799</v>
      </c>
      <c r="J48" s="319"/>
      <c r="K48" s="327">
        <v>102.97199999999999</v>
      </c>
      <c r="L48" s="327"/>
      <c r="M48" s="319">
        <v>-1.39048494598943</v>
      </c>
      <c r="N48" s="330"/>
      <c r="O48" s="553"/>
      <c r="P48" s="554" t="s">
        <v>42</v>
      </c>
      <c r="Q48" s="330">
        <v>115.470943123846</v>
      </c>
      <c r="R48" s="555"/>
      <c r="S48" s="327">
        <v>111.34399999999999</v>
      </c>
      <c r="T48" s="330"/>
      <c r="U48" s="319">
        <v>-0.35885274508928</v>
      </c>
      <c r="V48" s="330"/>
      <c r="W48" s="330">
        <v>115.734341740918</v>
      </c>
      <c r="X48" s="330"/>
      <c r="Y48" s="327">
        <v>114.01900000000001</v>
      </c>
      <c r="Z48" s="330"/>
      <c r="AA48" s="319">
        <v>1.80358753203154</v>
      </c>
      <c r="AB48" s="330"/>
    </row>
    <row r="49" spans="1:28" s="339" customFormat="1" hidden="1">
      <c r="A49" s="553"/>
      <c r="B49" s="554" t="s">
        <v>43</v>
      </c>
      <c r="C49" s="327">
        <v>111.84182733508899</v>
      </c>
      <c r="D49" s="327"/>
      <c r="E49" s="327">
        <v>110.804</v>
      </c>
      <c r="F49" s="327"/>
      <c r="G49" s="319">
        <v>1.4995374059926401</v>
      </c>
      <c r="H49" s="319"/>
      <c r="I49" s="327">
        <v>106.586976495372</v>
      </c>
      <c r="J49" s="319"/>
      <c r="K49" s="327">
        <v>104.08199999999999</v>
      </c>
      <c r="L49" s="327"/>
      <c r="M49" s="319">
        <v>1.0779629413821099</v>
      </c>
      <c r="N49" s="330"/>
      <c r="O49" s="553"/>
      <c r="P49" s="554" t="s">
        <v>43</v>
      </c>
      <c r="Q49" s="330">
        <v>113.871453291861</v>
      </c>
      <c r="R49" s="555"/>
      <c r="S49" s="327">
        <v>113.316</v>
      </c>
      <c r="T49" s="330"/>
      <c r="U49" s="319">
        <v>1.77108779997126</v>
      </c>
      <c r="V49" s="330"/>
      <c r="W49" s="330">
        <v>110.867679302634</v>
      </c>
      <c r="X49" s="330"/>
      <c r="Y49" s="327">
        <v>113.459</v>
      </c>
      <c r="Z49" s="330"/>
      <c r="AA49" s="319">
        <v>-0.49114621247335299</v>
      </c>
      <c r="AB49" s="330"/>
    </row>
    <row r="50" spans="1:28" s="339" customFormat="1" hidden="1">
      <c r="A50" s="553"/>
      <c r="B50" s="554" t="s">
        <v>44</v>
      </c>
      <c r="C50" s="327">
        <v>112.03044335481199</v>
      </c>
      <c r="D50" s="327"/>
      <c r="E50" s="327">
        <v>109.852</v>
      </c>
      <c r="F50" s="327"/>
      <c r="G50" s="319">
        <v>-0.85917475903396201</v>
      </c>
      <c r="H50" s="319"/>
      <c r="I50" s="327">
        <v>107.253690930166</v>
      </c>
      <c r="J50" s="319"/>
      <c r="K50" s="327">
        <v>100.702</v>
      </c>
      <c r="L50" s="327"/>
      <c r="M50" s="319">
        <v>-3.2474395188409102</v>
      </c>
      <c r="N50" s="330"/>
      <c r="O50" s="553"/>
      <c r="P50" s="554" t="s">
        <v>44</v>
      </c>
      <c r="Q50" s="330">
        <v>113.72016318302499</v>
      </c>
      <c r="R50" s="555"/>
      <c r="S50" s="327">
        <v>112.727</v>
      </c>
      <c r="T50" s="330"/>
      <c r="U50" s="319">
        <v>-0.51978537894031296</v>
      </c>
      <c r="V50" s="330"/>
      <c r="W50" s="330">
        <v>112.747</v>
      </c>
      <c r="X50" s="330"/>
      <c r="Y50" s="327">
        <v>114.124</v>
      </c>
      <c r="Z50" s="330"/>
      <c r="AA50" s="319">
        <v>0.58611480799231697</v>
      </c>
      <c r="AB50" s="330"/>
    </row>
    <row r="51" spans="1:28" s="339" customFormat="1" hidden="1">
      <c r="A51" s="553"/>
      <c r="B51" s="554"/>
      <c r="C51" s="327"/>
      <c r="D51" s="330"/>
      <c r="E51" s="555"/>
      <c r="F51" s="330"/>
      <c r="G51" s="330"/>
      <c r="H51" s="330"/>
      <c r="I51" s="327"/>
      <c r="J51" s="330"/>
      <c r="K51" s="555"/>
      <c r="L51" s="330"/>
      <c r="M51" s="330"/>
      <c r="N51" s="330"/>
      <c r="O51" s="553"/>
      <c r="P51" s="554"/>
      <c r="Q51" s="330"/>
      <c r="R51" s="330"/>
      <c r="S51" s="555"/>
      <c r="T51" s="330"/>
      <c r="U51" s="330"/>
      <c r="V51" s="330"/>
      <c r="W51" s="330"/>
      <c r="X51" s="330"/>
      <c r="Y51" s="555"/>
      <c r="Z51" s="330"/>
      <c r="AA51" s="330"/>
      <c r="AB51" s="330"/>
    </row>
    <row r="52" spans="1:28" s="339" customFormat="1" hidden="1">
      <c r="A52" s="553">
        <v>2018</v>
      </c>
      <c r="B52" s="554" t="s">
        <v>33</v>
      </c>
      <c r="C52" s="327">
        <v>113.44666827924701</v>
      </c>
      <c r="D52" s="327"/>
      <c r="E52" s="327">
        <v>109.866</v>
      </c>
      <c r="F52" s="327"/>
      <c r="G52" s="319">
        <v>1.27444197647719E-2</v>
      </c>
      <c r="H52" s="319"/>
      <c r="I52" s="327">
        <v>107.63355702922399</v>
      </c>
      <c r="J52" s="319"/>
      <c r="K52" s="327">
        <v>100.455</v>
      </c>
      <c r="L52" s="327"/>
      <c r="M52" s="319">
        <v>-0.245278147405216</v>
      </c>
      <c r="N52" s="330"/>
      <c r="O52" s="553">
        <v>2018</v>
      </c>
      <c r="P52" s="554" t="s">
        <v>33</v>
      </c>
      <c r="Q52" s="330">
        <v>115.720319861706</v>
      </c>
      <c r="R52" s="555"/>
      <c r="S52" s="327">
        <v>113.184</v>
      </c>
      <c r="T52" s="330"/>
      <c r="U52" s="319">
        <v>0.40540420662307503</v>
      </c>
      <c r="V52" s="330"/>
      <c r="W52" s="330">
        <v>112.07591284588101</v>
      </c>
      <c r="X52" s="330"/>
      <c r="Y52" s="327">
        <v>111.934</v>
      </c>
      <c r="Z52" s="330"/>
      <c r="AA52" s="319">
        <v>-1.91896533595038</v>
      </c>
      <c r="AB52" s="330"/>
    </row>
    <row r="53" spans="1:28" s="339" customFormat="1" hidden="1">
      <c r="A53" s="553"/>
      <c r="B53" s="554" t="s">
        <v>34</v>
      </c>
      <c r="C53" s="327">
        <v>101.819791734215</v>
      </c>
      <c r="D53" s="327"/>
      <c r="E53" s="327">
        <v>110.83</v>
      </c>
      <c r="F53" s="327"/>
      <c r="G53" s="319">
        <v>0.87743250869240796</v>
      </c>
      <c r="H53" s="319"/>
      <c r="I53" s="327">
        <v>94.426955592035199</v>
      </c>
      <c r="J53" s="319"/>
      <c r="K53" s="327">
        <v>99.313999999999993</v>
      </c>
      <c r="L53" s="327"/>
      <c r="M53" s="319">
        <v>-1.13583196456125</v>
      </c>
      <c r="N53" s="330"/>
      <c r="O53" s="553"/>
      <c r="P53" s="554" t="s">
        <v>34</v>
      </c>
      <c r="Q53" s="330">
        <v>104.428600772265</v>
      </c>
      <c r="R53" s="555"/>
      <c r="S53" s="327">
        <v>114.65600000000001</v>
      </c>
      <c r="T53" s="330"/>
      <c r="U53" s="319">
        <v>1.3005371783997799</v>
      </c>
      <c r="V53" s="330"/>
      <c r="W53" s="330">
        <v>102.994</v>
      </c>
      <c r="X53" s="330"/>
      <c r="Y53" s="327">
        <v>113.02800000000001</v>
      </c>
      <c r="Z53" s="330"/>
      <c r="AA53" s="319">
        <v>0.97736165954938803</v>
      </c>
      <c r="AB53" s="330"/>
    </row>
    <row r="54" spans="1:28" s="339" customFormat="1" hidden="1">
      <c r="A54" s="553"/>
      <c r="B54" s="554" t="s">
        <v>35</v>
      </c>
      <c r="C54" s="327">
        <v>112.270312852465</v>
      </c>
      <c r="D54" s="327"/>
      <c r="E54" s="327">
        <v>111.09</v>
      </c>
      <c r="F54" s="327"/>
      <c r="G54" s="319">
        <v>0.234593521609682</v>
      </c>
      <c r="H54" s="319"/>
      <c r="I54" s="327">
        <v>105.61364778079501</v>
      </c>
      <c r="J54" s="319"/>
      <c r="K54" s="327">
        <v>100.57</v>
      </c>
      <c r="L54" s="327"/>
      <c r="M54" s="319">
        <v>1.2646756751313999</v>
      </c>
      <c r="N54" s="330"/>
      <c r="O54" s="553"/>
      <c r="P54" s="554" t="s">
        <v>35</v>
      </c>
      <c r="Q54" s="330">
        <v>114.008810108277</v>
      </c>
      <c r="R54" s="555"/>
      <c r="S54" s="327">
        <v>114.55200000000001</v>
      </c>
      <c r="T54" s="330"/>
      <c r="U54" s="319">
        <v>-9.0706112196485805E-2</v>
      </c>
      <c r="V54" s="330"/>
      <c r="W54" s="330">
        <v>119.628</v>
      </c>
      <c r="X54" s="330"/>
      <c r="Y54" s="327">
        <v>114.149</v>
      </c>
      <c r="Z54" s="330"/>
      <c r="AA54" s="319">
        <v>0.99178964504369604</v>
      </c>
      <c r="AB54" s="330"/>
    </row>
    <row r="55" spans="1:28" s="339" customFormat="1" hidden="1">
      <c r="A55" s="553"/>
      <c r="B55" s="554" t="s">
        <v>36</v>
      </c>
      <c r="C55" s="327">
        <v>108.986025669097</v>
      </c>
      <c r="D55" s="327"/>
      <c r="E55" s="327">
        <v>113.036</v>
      </c>
      <c r="F55" s="327"/>
      <c r="G55" s="319">
        <v>1.75173282923755</v>
      </c>
      <c r="H55" s="319"/>
      <c r="I55" s="327">
        <v>100.096035085</v>
      </c>
      <c r="J55" s="319"/>
      <c r="K55" s="327">
        <v>103.179</v>
      </c>
      <c r="L55" s="327"/>
      <c r="M55" s="319">
        <v>2.5942129859799201</v>
      </c>
      <c r="N55" s="330"/>
      <c r="O55" s="553"/>
      <c r="P55" s="554" t="s">
        <v>36</v>
      </c>
      <c r="Q55" s="330">
        <v>111.561992076466</v>
      </c>
      <c r="R55" s="555"/>
      <c r="S55" s="327">
        <v>116.453</v>
      </c>
      <c r="T55" s="330"/>
      <c r="U55" s="319">
        <v>1.6595083455548501</v>
      </c>
      <c r="V55" s="330"/>
      <c r="W55" s="330">
        <v>116.18899999999999</v>
      </c>
      <c r="X55" s="330"/>
      <c r="Y55" s="327">
        <v>114.666</v>
      </c>
      <c r="Z55" s="330"/>
      <c r="AA55" s="319">
        <v>0.45291680172405802</v>
      </c>
      <c r="AB55" s="330"/>
    </row>
    <row r="56" spans="1:28" s="339" customFormat="1" hidden="1">
      <c r="A56" s="553"/>
      <c r="B56" s="554" t="s">
        <v>37</v>
      </c>
      <c r="C56" s="327">
        <v>111.63050329983299</v>
      </c>
      <c r="D56" s="327"/>
      <c r="E56" s="327">
        <v>112.18300000000001</v>
      </c>
      <c r="F56" s="327"/>
      <c r="G56" s="319">
        <v>-0.754626844545086</v>
      </c>
      <c r="H56" s="319"/>
      <c r="I56" s="327">
        <v>100.129750268593</v>
      </c>
      <c r="J56" s="319"/>
      <c r="K56" s="327">
        <v>101.10899999999999</v>
      </c>
      <c r="L56" s="327"/>
      <c r="M56" s="319">
        <v>-2.0062221963771698</v>
      </c>
      <c r="N56" s="330"/>
      <c r="O56" s="553"/>
      <c r="P56" s="554" t="s">
        <v>37</v>
      </c>
      <c r="Q56" s="330">
        <v>115.140182195241</v>
      </c>
      <c r="R56" s="555"/>
      <c r="S56" s="327">
        <v>116.246</v>
      </c>
      <c r="T56" s="330"/>
      <c r="U56" s="319">
        <v>-0.17775411539420799</v>
      </c>
      <c r="V56" s="330"/>
      <c r="W56" s="330">
        <v>119.12</v>
      </c>
      <c r="X56" s="330"/>
      <c r="Y56" s="327">
        <v>114.684</v>
      </c>
      <c r="Z56" s="330"/>
      <c r="AA56" s="319">
        <v>1.5697765684691899E-2</v>
      </c>
      <c r="AB56" s="330"/>
    </row>
    <row r="57" spans="1:28" s="339" customFormat="1" hidden="1">
      <c r="A57" s="553"/>
      <c r="B57" s="554" t="s">
        <v>38</v>
      </c>
      <c r="C57" s="327">
        <v>111.80277851703801</v>
      </c>
      <c r="D57" s="327"/>
      <c r="E57" s="327">
        <v>112.02500000000001</v>
      </c>
      <c r="F57" s="327"/>
      <c r="G57" s="319">
        <v>-0.14084130394088801</v>
      </c>
      <c r="H57" s="319"/>
      <c r="I57" s="327">
        <v>97.443888747997406</v>
      </c>
      <c r="J57" s="319"/>
      <c r="K57" s="327">
        <v>99.356999999999999</v>
      </c>
      <c r="L57" s="327"/>
      <c r="M57" s="319">
        <v>-1.7327834317419799</v>
      </c>
      <c r="N57" s="330"/>
      <c r="O57" s="553"/>
      <c r="P57" s="554" t="s">
        <v>38</v>
      </c>
      <c r="Q57" s="330">
        <v>116.875097837333</v>
      </c>
      <c r="R57" s="555"/>
      <c r="S57" s="327">
        <v>116.288</v>
      </c>
      <c r="T57" s="330"/>
      <c r="U57" s="319">
        <v>3.6130275450332802E-2</v>
      </c>
      <c r="V57" s="330"/>
      <c r="W57" s="330">
        <v>114.02865632277199</v>
      </c>
      <c r="X57" s="330"/>
      <c r="Y57" s="327">
        <v>114.98</v>
      </c>
      <c r="Z57" s="330"/>
      <c r="AA57" s="319">
        <v>0.25810051968888098</v>
      </c>
      <c r="AB57" s="330"/>
    </row>
    <row r="58" spans="1:28" s="557" customFormat="1" ht="15" hidden="1">
      <c r="A58" s="553"/>
      <c r="B58" s="554" t="s">
        <v>39</v>
      </c>
      <c r="C58" s="327">
        <v>113.269374907656</v>
      </c>
      <c r="D58" s="327"/>
      <c r="E58" s="327">
        <v>113.033</v>
      </c>
      <c r="F58" s="327"/>
      <c r="G58" s="319">
        <v>0.89979915197500304</v>
      </c>
      <c r="H58" s="319"/>
      <c r="I58" s="327">
        <v>95.456746808402201</v>
      </c>
      <c r="J58" s="319"/>
      <c r="K58" s="327">
        <v>97.796999999999997</v>
      </c>
      <c r="L58" s="327"/>
      <c r="M58" s="319">
        <v>-1.5700957154503501</v>
      </c>
      <c r="N58" s="330"/>
      <c r="O58" s="553"/>
      <c r="P58" s="554" t="s">
        <v>39</v>
      </c>
      <c r="Q58" s="330">
        <v>118.998813854048</v>
      </c>
      <c r="R58" s="555"/>
      <c r="S58" s="327">
        <v>117.191</v>
      </c>
      <c r="T58" s="330"/>
      <c r="U58" s="319">
        <v>0.77652036323610196</v>
      </c>
      <c r="V58" s="330"/>
      <c r="W58" s="330">
        <v>121.839775535347</v>
      </c>
      <c r="X58" s="330"/>
      <c r="Y58" s="327">
        <v>117.28400000000001</v>
      </c>
      <c r="Z58" s="330"/>
      <c r="AA58" s="319">
        <v>2.0038267524786999</v>
      </c>
      <c r="AB58" s="556"/>
    </row>
    <row r="59" spans="1:28" s="339" customFormat="1" ht="15" hidden="1">
      <c r="A59" s="553"/>
      <c r="B59" s="554" t="s">
        <v>40</v>
      </c>
      <c r="C59" s="327">
        <v>112.342494084549</v>
      </c>
      <c r="D59" s="327"/>
      <c r="E59" s="327">
        <v>112.136</v>
      </c>
      <c r="F59" s="327"/>
      <c r="G59" s="319">
        <v>-0.79357355816443897</v>
      </c>
      <c r="H59" s="319"/>
      <c r="I59" s="327">
        <v>94.850108331095598</v>
      </c>
      <c r="J59" s="319"/>
      <c r="K59" s="327">
        <v>99.686000000000007</v>
      </c>
      <c r="L59" s="327"/>
      <c r="M59" s="319">
        <v>1.9315520925999901</v>
      </c>
      <c r="N59" s="330"/>
      <c r="O59" s="553"/>
      <c r="P59" s="554" t="s">
        <v>40</v>
      </c>
      <c r="Q59" s="330">
        <v>117.78989389104299</v>
      </c>
      <c r="R59" s="555"/>
      <c r="S59" s="327">
        <v>116.22499999999999</v>
      </c>
      <c r="T59" s="330"/>
      <c r="U59" s="319">
        <v>-0.82429538104462097</v>
      </c>
      <c r="V59" s="330"/>
      <c r="W59" s="330">
        <v>122.606358712743</v>
      </c>
      <c r="X59" s="330"/>
      <c r="Y59" s="327">
        <v>117.28400000000001</v>
      </c>
      <c r="Z59" s="330"/>
      <c r="AA59" s="319">
        <v>0</v>
      </c>
      <c r="AB59" s="558"/>
    </row>
    <row r="60" spans="1:28" s="561" customFormat="1" hidden="1">
      <c r="A60" s="553"/>
      <c r="B60" s="554" t="s">
        <v>41</v>
      </c>
      <c r="C60" s="314">
        <v>112.364239109029</v>
      </c>
      <c r="D60" s="314"/>
      <c r="E60" s="327">
        <v>112.151</v>
      </c>
      <c r="F60" s="314"/>
      <c r="G60" s="332">
        <v>1.33766141114222E-2</v>
      </c>
      <c r="H60" s="332"/>
      <c r="I60" s="314">
        <v>93.546907912189496</v>
      </c>
      <c r="J60" s="332"/>
      <c r="K60" s="327">
        <v>99.588999999999999</v>
      </c>
      <c r="L60" s="314"/>
      <c r="M60" s="332">
        <v>-9.7305539393701707E-2</v>
      </c>
      <c r="N60" s="333"/>
      <c r="O60" s="553"/>
      <c r="P60" s="554" t="s">
        <v>41</v>
      </c>
      <c r="Q60" s="333">
        <v>119.123086573043</v>
      </c>
      <c r="R60" s="559"/>
      <c r="S60" s="327">
        <v>116.46599999999999</v>
      </c>
      <c r="T60" s="333"/>
      <c r="U60" s="332">
        <v>0.20735642073563601</v>
      </c>
      <c r="V60" s="333"/>
      <c r="W60" s="333">
        <v>114.1298889231</v>
      </c>
      <c r="X60" s="333"/>
      <c r="Y60" s="327">
        <v>115.678</v>
      </c>
      <c r="Z60" s="333"/>
      <c r="AA60" s="332">
        <v>-1.3693257392312701</v>
      </c>
      <c r="AB60" s="560"/>
    </row>
    <row r="61" spans="1:28" s="337" customFormat="1" hidden="1">
      <c r="A61" s="553"/>
      <c r="B61" s="554" t="s">
        <v>42</v>
      </c>
      <c r="C61" s="327">
        <v>117.75626314357901</v>
      </c>
      <c r="D61" s="327"/>
      <c r="E61" s="327">
        <v>113.634</v>
      </c>
      <c r="F61" s="327"/>
      <c r="G61" s="319">
        <v>1.3223243662562101</v>
      </c>
      <c r="H61" s="319"/>
      <c r="I61" s="327">
        <v>106.492554393066</v>
      </c>
      <c r="J61" s="319"/>
      <c r="K61" s="327">
        <v>104.16200000000001</v>
      </c>
      <c r="L61" s="327"/>
      <c r="M61" s="319">
        <v>4.59187259637108</v>
      </c>
      <c r="N61" s="330"/>
      <c r="O61" s="553"/>
      <c r="P61" s="554" t="s">
        <v>42</v>
      </c>
      <c r="Q61" s="330">
        <v>121.673695843115</v>
      </c>
      <c r="R61" s="555"/>
      <c r="S61" s="327">
        <v>117.059</v>
      </c>
      <c r="T61" s="330"/>
      <c r="U61" s="319">
        <v>0.509161472017581</v>
      </c>
      <c r="V61" s="330"/>
      <c r="W61" s="330">
        <v>120.137039565946</v>
      </c>
      <c r="X61" s="330"/>
      <c r="Y61" s="327">
        <v>116.679</v>
      </c>
      <c r="Z61" s="330"/>
      <c r="AA61" s="319">
        <v>0.86533307975587104</v>
      </c>
      <c r="AB61" s="338"/>
    </row>
    <row r="62" spans="1:28" s="337" customFormat="1" hidden="1">
      <c r="A62" s="553"/>
      <c r="B62" s="554" t="s">
        <v>43</v>
      </c>
      <c r="C62" s="327">
        <v>114.257610356087</v>
      </c>
      <c r="D62" s="327"/>
      <c r="E62" s="327">
        <v>112.486</v>
      </c>
      <c r="F62" s="327"/>
      <c r="G62" s="319">
        <v>-1.0102610134290899</v>
      </c>
      <c r="H62" s="319"/>
      <c r="I62" s="327">
        <v>103.54574226221</v>
      </c>
      <c r="J62" s="319"/>
      <c r="K62" s="327">
        <v>101.038</v>
      </c>
      <c r="L62" s="327"/>
      <c r="M62" s="319">
        <v>-2.99917436301146</v>
      </c>
      <c r="N62" s="330"/>
      <c r="O62" s="553"/>
      <c r="P62" s="554" t="s">
        <v>43</v>
      </c>
      <c r="Q62" s="330">
        <v>118.07452392486</v>
      </c>
      <c r="R62" s="555"/>
      <c r="S62" s="327">
        <v>116.842</v>
      </c>
      <c r="T62" s="330"/>
      <c r="U62" s="319">
        <v>-0.18537660495988501</v>
      </c>
      <c r="V62" s="330"/>
      <c r="W62" s="330">
        <v>115.578465312391</v>
      </c>
      <c r="X62" s="330"/>
      <c r="Y62" s="327">
        <v>116.949</v>
      </c>
      <c r="Z62" s="330"/>
      <c r="AA62" s="319">
        <v>0.231404108708503</v>
      </c>
      <c r="AB62" s="338"/>
    </row>
    <row r="63" spans="1:28" s="337" customFormat="1" hidden="1">
      <c r="A63" s="553"/>
      <c r="B63" s="554" t="s">
        <v>44</v>
      </c>
      <c r="C63" s="327">
        <v>115.970087437552</v>
      </c>
      <c r="D63" s="327"/>
      <c r="E63" s="327">
        <v>112.405</v>
      </c>
      <c r="F63" s="327"/>
      <c r="G63" s="319">
        <v>-7.2008961115159295E-2</v>
      </c>
      <c r="H63" s="319"/>
      <c r="I63" s="327">
        <v>108.352653880959</v>
      </c>
      <c r="J63" s="319"/>
      <c r="K63" s="327">
        <v>100.9</v>
      </c>
      <c r="L63" s="327"/>
      <c r="M63" s="319">
        <v>-0.13658227597537101</v>
      </c>
      <c r="N63" s="330"/>
      <c r="O63" s="553"/>
      <c r="P63" s="554" t="s">
        <v>44</v>
      </c>
      <c r="Q63" s="330">
        <v>118.67555222509201</v>
      </c>
      <c r="R63" s="555"/>
      <c r="S63" s="327">
        <v>116.398</v>
      </c>
      <c r="T63" s="330"/>
      <c r="U63" s="319">
        <v>-0.38000034234265501</v>
      </c>
      <c r="V63" s="330"/>
      <c r="W63" s="330">
        <v>117.00041770879599</v>
      </c>
      <c r="X63" s="330"/>
      <c r="Y63" s="327">
        <v>116.654</v>
      </c>
      <c r="Z63" s="330"/>
      <c r="AA63" s="319">
        <v>-0.25224670582903702</v>
      </c>
      <c r="AB63" s="338"/>
    </row>
    <row r="64" spans="1:28" s="337" customFormat="1" hidden="1">
      <c r="A64" s="339"/>
      <c r="B64" s="339"/>
      <c r="C64" s="555"/>
      <c r="D64" s="340"/>
      <c r="E64" s="562"/>
      <c r="F64" s="340"/>
      <c r="G64" s="340"/>
      <c r="H64" s="340"/>
      <c r="I64" s="327"/>
      <c r="J64" s="340"/>
      <c r="K64" s="562"/>
      <c r="L64" s="340"/>
      <c r="M64" s="340"/>
      <c r="N64" s="338"/>
      <c r="O64" s="339"/>
      <c r="P64" s="339"/>
      <c r="Q64" s="555"/>
      <c r="R64" s="340"/>
      <c r="S64" s="320"/>
      <c r="T64" s="340"/>
      <c r="U64" s="340"/>
      <c r="V64" s="340"/>
      <c r="W64" s="330"/>
      <c r="X64" s="340"/>
      <c r="Y64" s="320"/>
      <c r="Z64" s="340"/>
      <c r="AA64" s="340"/>
      <c r="AB64" s="338"/>
    </row>
    <row r="65" spans="1:28" s="339" customFormat="1" hidden="1">
      <c r="A65" s="553">
        <v>2019</v>
      </c>
      <c r="B65" s="554" t="s">
        <v>33</v>
      </c>
      <c r="C65" s="327">
        <v>117.740267388573</v>
      </c>
      <c r="D65" s="327"/>
      <c r="E65" s="327">
        <v>113.45099999999999</v>
      </c>
      <c r="F65" s="327"/>
      <c r="G65" s="319">
        <v>0.93056358702902697</v>
      </c>
      <c r="H65" s="319"/>
      <c r="I65" s="327">
        <v>109.37595070125801</v>
      </c>
      <c r="J65" s="319"/>
      <c r="K65" s="327">
        <v>101.706</v>
      </c>
      <c r="L65" s="327"/>
      <c r="M65" s="319">
        <v>0.79881070366698703</v>
      </c>
      <c r="N65" s="330"/>
      <c r="O65" s="553">
        <v>2019</v>
      </c>
      <c r="P65" s="554" t="s">
        <v>33</v>
      </c>
      <c r="Q65" s="330">
        <v>120.55013656967201</v>
      </c>
      <c r="R65" s="555"/>
      <c r="S65" s="327">
        <v>117.39100000000001</v>
      </c>
      <c r="T65" s="330"/>
      <c r="U65" s="319">
        <v>0.85310744170862995</v>
      </c>
      <c r="V65" s="330"/>
      <c r="W65" s="330">
        <v>120.53167184255</v>
      </c>
      <c r="X65" s="330"/>
      <c r="Y65" s="327">
        <v>119.39</v>
      </c>
      <c r="Z65" s="330"/>
      <c r="AA65" s="319">
        <v>2.3453975003000198</v>
      </c>
      <c r="AB65" s="330"/>
    </row>
    <row r="66" spans="1:28" s="339" customFormat="1" hidden="1">
      <c r="A66" s="553"/>
      <c r="B66" s="554" t="s">
        <v>34</v>
      </c>
      <c r="C66" s="327">
        <v>104.275262403582</v>
      </c>
      <c r="D66" s="327"/>
      <c r="E66" s="327">
        <v>112.911</v>
      </c>
      <c r="F66" s="327"/>
      <c r="G66" s="319">
        <v>-0.47597641272443503</v>
      </c>
      <c r="H66" s="319"/>
      <c r="I66" s="327">
        <v>92.396812914616504</v>
      </c>
      <c r="J66" s="319"/>
      <c r="K66" s="327">
        <v>96.483999999999995</v>
      </c>
      <c r="L66" s="327"/>
      <c r="M66" s="319">
        <v>-5.1344070163019104</v>
      </c>
      <c r="N66" s="330"/>
      <c r="O66" s="553"/>
      <c r="P66" s="554" t="s">
        <v>34</v>
      </c>
      <c r="Q66" s="330">
        <v>108.307751338694</v>
      </c>
      <c r="R66" s="555"/>
      <c r="S66" s="327">
        <v>118.188</v>
      </c>
      <c r="T66" s="330"/>
      <c r="U66" s="319">
        <v>0.67892768610882104</v>
      </c>
      <c r="V66" s="330"/>
      <c r="W66" s="330">
        <v>107.804991391458</v>
      </c>
      <c r="X66" s="330"/>
      <c r="Y66" s="327">
        <v>118.48</v>
      </c>
      <c r="Z66" s="330"/>
      <c r="AA66" s="319">
        <v>-0.76220789010804402</v>
      </c>
      <c r="AB66" s="330"/>
    </row>
    <row r="67" spans="1:28" s="339" customFormat="1" hidden="1">
      <c r="A67" s="553"/>
      <c r="B67" s="554" t="s">
        <v>35</v>
      </c>
      <c r="C67" s="327">
        <v>116.005625247042</v>
      </c>
      <c r="D67" s="327"/>
      <c r="E67" s="327">
        <v>114.499</v>
      </c>
      <c r="F67" s="327"/>
      <c r="G67" s="319">
        <v>1.4064174438274399</v>
      </c>
      <c r="H67" s="319"/>
      <c r="I67" s="327">
        <v>106.302139260052</v>
      </c>
      <c r="J67" s="319"/>
      <c r="K67" s="327">
        <v>101.218</v>
      </c>
      <c r="L67" s="327"/>
      <c r="M67" s="319">
        <v>4.9065129969735999</v>
      </c>
      <c r="N67" s="330"/>
      <c r="O67" s="553"/>
      <c r="P67" s="554" t="s">
        <v>35</v>
      </c>
      <c r="Q67" s="330">
        <v>118.705495390699</v>
      </c>
      <c r="R67" s="555"/>
      <c r="S67" s="327">
        <v>118.947</v>
      </c>
      <c r="T67" s="330"/>
      <c r="U67" s="319">
        <v>0.64219717737840698</v>
      </c>
      <c r="V67" s="330"/>
      <c r="W67" s="330">
        <v>125.021604601672</v>
      </c>
      <c r="X67" s="330"/>
      <c r="Y67" s="327">
        <v>119.431</v>
      </c>
      <c r="Z67" s="330"/>
      <c r="AA67" s="319">
        <v>0.80266711681295499</v>
      </c>
      <c r="AB67" s="330"/>
    </row>
    <row r="68" spans="1:28" s="339" customFormat="1" hidden="1">
      <c r="A68" s="553"/>
      <c r="B68" s="554" t="s">
        <v>36</v>
      </c>
      <c r="C68" s="327">
        <v>112.67133102030201</v>
      </c>
      <c r="D68" s="327"/>
      <c r="E68" s="327">
        <v>116.883</v>
      </c>
      <c r="F68" s="327"/>
      <c r="G68" s="319">
        <v>2.08211425427297</v>
      </c>
      <c r="H68" s="319"/>
      <c r="I68" s="327">
        <v>99.949762443555102</v>
      </c>
      <c r="J68" s="319"/>
      <c r="K68" s="327">
        <v>102.571</v>
      </c>
      <c r="L68" s="327"/>
      <c r="M68" s="319">
        <v>1.3367187654369701</v>
      </c>
      <c r="N68" s="330"/>
      <c r="O68" s="553"/>
      <c r="P68" s="554" t="s">
        <v>36</v>
      </c>
      <c r="Q68" s="330">
        <v>116.372043698811</v>
      </c>
      <c r="R68" s="555"/>
      <c r="S68" s="327">
        <v>121.84399999999999</v>
      </c>
      <c r="T68" s="330"/>
      <c r="U68" s="319">
        <v>2.4355385171547002</v>
      </c>
      <c r="V68" s="330"/>
      <c r="W68" s="330">
        <v>122.829074154937</v>
      </c>
      <c r="X68" s="330"/>
      <c r="Y68" s="327">
        <v>120.94</v>
      </c>
      <c r="Z68" s="330"/>
      <c r="AA68" s="319">
        <v>1.2634910534116</v>
      </c>
      <c r="AB68" s="330"/>
    </row>
    <row r="69" spans="1:28" s="339" customFormat="1" hidden="1">
      <c r="A69" s="553"/>
      <c r="B69" s="554" t="s">
        <v>37</v>
      </c>
      <c r="C69" s="327">
        <v>116.224018299739</v>
      </c>
      <c r="D69" s="327"/>
      <c r="E69" s="327">
        <v>117.789</v>
      </c>
      <c r="F69" s="327"/>
      <c r="G69" s="319">
        <v>0.77513410846745501</v>
      </c>
      <c r="H69" s="319"/>
      <c r="I69" s="327">
        <v>103.711677180332</v>
      </c>
      <c r="J69" s="319"/>
      <c r="K69" s="327">
        <v>103.133</v>
      </c>
      <c r="L69" s="327"/>
      <c r="M69" s="319">
        <v>0.54791315284046505</v>
      </c>
      <c r="N69" s="330"/>
      <c r="O69" s="553"/>
      <c r="P69" s="554" t="s">
        <v>37</v>
      </c>
      <c r="Q69" s="330">
        <v>119.925930240564</v>
      </c>
      <c r="R69" s="555"/>
      <c r="S69" s="327">
        <v>122.95</v>
      </c>
      <c r="T69" s="330"/>
      <c r="U69" s="319">
        <v>0.90771806572338698</v>
      </c>
      <c r="V69" s="330"/>
      <c r="W69" s="330">
        <v>125.574229392756</v>
      </c>
      <c r="X69" s="330"/>
      <c r="Y69" s="327">
        <v>121.76</v>
      </c>
      <c r="Z69" s="330"/>
      <c r="AA69" s="319">
        <v>0.678022159748636</v>
      </c>
      <c r="AB69" s="330"/>
    </row>
    <row r="70" spans="1:28" s="339" customFormat="1" hidden="1">
      <c r="A70" s="553"/>
      <c r="B70" s="554" t="s">
        <v>38</v>
      </c>
      <c r="C70" s="327">
        <v>115.31747540096001</v>
      </c>
      <c r="D70" s="327"/>
      <c r="E70" s="327">
        <v>116.009</v>
      </c>
      <c r="F70" s="327"/>
      <c r="G70" s="319">
        <v>-1.5111767652327499</v>
      </c>
      <c r="H70" s="319"/>
      <c r="I70" s="327">
        <v>98.834965290443904</v>
      </c>
      <c r="J70" s="319"/>
      <c r="K70" s="327">
        <v>101.614</v>
      </c>
      <c r="L70" s="327"/>
      <c r="M70" s="319">
        <v>-1.4728554390931901</v>
      </c>
      <c r="N70" s="330"/>
      <c r="O70" s="553"/>
      <c r="P70" s="554" t="s">
        <v>38</v>
      </c>
      <c r="Q70" s="330">
        <v>121.353881589872</v>
      </c>
      <c r="R70" s="555"/>
      <c r="S70" s="327">
        <v>121.398</v>
      </c>
      <c r="T70" s="330"/>
      <c r="U70" s="319">
        <v>-1.2623017486783299</v>
      </c>
      <c r="V70" s="330"/>
      <c r="W70" s="330">
        <v>115.665070941105</v>
      </c>
      <c r="X70" s="330"/>
      <c r="Y70" s="327">
        <v>118.736</v>
      </c>
      <c r="Z70" s="330"/>
      <c r="AA70" s="319">
        <v>-2.48357424441524</v>
      </c>
      <c r="AB70" s="330"/>
    </row>
    <row r="71" spans="1:28" s="557" customFormat="1" ht="15" hidden="1">
      <c r="A71" s="553"/>
      <c r="B71" s="554" t="s">
        <v>39</v>
      </c>
      <c r="C71" s="327">
        <v>114.770507999496</v>
      </c>
      <c r="D71" s="327"/>
      <c r="E71" s="327">
        <v>115.648</v>
      </c>
      <c r="F71" s="327"/>
      <c r="G71" s="319">
        <v>-0.311182753062269</v>
      </c>
      <c r="H71" s="319"/>
      <c r="I71" s="327">
        <v>87.897348264363103</v>
      </c>
      <c r="J71" s="319"/>
      <c r="K71" s="327">
        <v>91.019000000000005</v>
      </c>
      <c r="L71" s="327"/>
      <c r="M71" s="319">
        <v>-10.426712854527899</v>
      </c>
      <c r="N71" s="330"/>
      <c r="O71" s="553"/>
      <c r="P71" s="554" t="s">
        <v>39</v>
      </c>
      <c r="Q71" s="330">
        <v>123.77636578318599</v>
      </c>
      <c r="R71" s="555"/>
      <c r="S71" s="327">
        <v>122.708</v>
      </c>
      <c r="T71" s="330"/>
      <c r="U71" s="319">
        <v>1.0790952074992901</v>
      </c>
      <c r="V71" s="330"/>
      <c r="W71" s="330">
        <v>123.96363894307299</v>
      </c>
      <c r="X71" s="330"/>
      <c r="Y71" s="327">
        <v>119.663</v>
      </c>
      <c r="Z71" s="330"/>
      <c r="AA71" s="319">
        <v>0.78072362215333202</v>
      </c>
      <c r="AB71" s="556"/>
    </row>
    <row r="72" spans="1:28" s="339" customFormat="1" ht="15" hidden="1">
      <c r="A72" s="553"/>
      <c r="B72" s="554" t="s">
        <v>40</v>
      </c>
      <c r="C72" s="327">
        <v>114.88704164303699</v>
      </c>
      <c r="D72" s="327"/>
      <c r="E72" s="327">
        <v>114.464</v>
      </c>
      <c r="F72" s="327"/>
      <c r="G72" s="319">
        <v>-1.0237963475373599</v>
      </c>
      <c r="H72" s="319"/>
      <c r="I72" s="327">
        <v>93.563339358590298</v>
      </c>
      <c r="J72" s="319"/>
      <c r="K72" s="327">
        <v>98.736999999999995</v>
      </c>
      <c r="L72" s="327"/>
      <c r="M72" s="319">
        <v>8.4795482261945203</v>
      </c>
      <c r="N72" s="330"/>
      <c r="O72" s="553"/>
      <c r="P72" s="554" t="s">
        <v>40</v>
      </c>
      <c r="Q72" s="330">
        <v>121.98144061953199</v>
      </c>
      <c r="R72" s="555"/>
      <c r="S72" s="327">
        <v>120.193</v>
      </c>
      <c r="T72" s="330"/>
      <c r="U72" s="319">
        <v>-2.0495811194054201</v>
      </c>
      <c r="V72" s="330"/>
      <c r="W72" s="330">
        <v>122.715250860032</v>
      </c>
      <c r="X72" s="330"/>
      <c r="Y72" s="327">
        <v>118.146</v>
      </c>
      <c r="Z72" s="330"/>
      <c r="AA72" s="319">
        <v>-1.2677268662828001</v>
      </c>
      <c r="AB72" s="558"/>
    </row>
    <row r="73" spans="1:28" s="561" customFormat="1" hidden="1">
      <c r="A73" s="553"/>
      <c r="B73" s="554" t="s">
        <v>41</v>
      </c>
      <c r="C73" s="327">
        <v>114.269989523132</v>
      </c>
      <c r="D73" s="314"/>
      <c r="E73" s="327">
        <v>113.614</v>
      </c>
      <c r="F73" s="314"/>
      <c r="G73" s="332">
        <v>-0.74259155717081204</v>
      </c>
      <c r="H73" s="332"/>
      <c r="I73" s="327">
        <v>91.726862981674401</v>
      </c>
      <c r="J73" s="332"/>
      <c r="K73" s="327">
        <v>98.828000000000003</v>
      </c>
      <c r="L73" s="314"/>
      <c r="M73" s="319">
        <v>9.2164031720628301E-2</v>
      </c>
      <c r="N73" s="333"/>
      <c r="O73" s="553"/>
      <c r="P73" s="554" t="s">
        <v>41</v>
      </c>
      <c r="Q73" s="333">
        <v>122.083236885456</v>
      </c>
      <c r="R73" s="559"/>
      <c r="S73" s="327">
        <v>118.82899999999999</v>
      </c>
      <c r="T73" s="333"/>
      <c r="U73" s="332">
        <v>-1.13484146331318</v>
      </c>
      <c r="V73" s="333"/>
      <c r="W73" s="333">
        <v>119.31433267413</v>
      </c>
      <c r="X73" s="333"/>
      <c r="Y73" s="327">
        <v>119.874</v>
      </c>
      <c r="Z73" s="333"/>
      <c r="AA73" s="332">
        <v>1.46259712559036</v>
      </c>
      <c r="AB73" s="560"/>
    </row>
    <row r="74" spans="1:28" s="337" customFormat="1" hidden="1">
      <c r="A74" s="553"/>
      <c r="B74" s="554" t="s">
        <v>42</v>
      </c>
      <c r="C74" s="327">
        <v>118.046411766833</v>
      </c>
      <c r="D74" s="327"/>
      <c r="E74" s="327">
        <v>113.803</v>
      </c>
      <c r="F74" s="327"/>
      <c r="G74" s="319">
        <v>0.166352738218876</v>
      </c>
      <c r="H74" s="319"/>
      <c r="I74" s="327">
        <v>99.867839477610502</v>
      </c>
      <c r="J74" s="319"/>
      <c r="K74" s="327">
        <v>99.596000000000004</v>
      </c>
      <c r="L74" s="327"/>
      <c r="M74" s="319">
        <v>0.77710770227061199</v>
      </c>
      <c r="N74" s="330"/>
      <c r="O74" s="553"/>
      <c r="P74" s="554" t="s">
        <v>42</v>
      </c>
      <c r="Q74" s="330">
        <v>124.50864761811</v>
      </c>
      <c r="R74" s="555"/>
      <c r="S74" s="327">
        <v>119.429</v>
      </c>
      <c r="T74" s="330"/>
      <c r="U74" s="319">
        <v>0.50492724839897096</v>
      </c>
      <c r="V74" s="330"/>
      <c r="W74" s="330">
        <v>120.445404662754</v>
      </c>
      <c r="X74" s="330"/>
      <c r="Y74" s="327">
        <v>117.15</v>
      </c>
      <c r="Z74" s="330"/>
      <c r="AA74" s="319">
        <v>-2.27238600530556</v>
      </c>
      <c r="AB74" s="338"/>
    </row>
    <row r="75" spans="1:28" s="337" customFormat="1" hidden="1">
      <c r="A75" s="553"/>
      <c r="B75" s="554" t="s">
        <v>43</v>
      </c>
      <c r="C75" s="327">
        <v>116.97631984774</v>
      </c>
      <c r="D75" s="327"/>
      <c r="E75" s="327">
        <v>114.874</v>
      </c>
      <c r="F75" s="327"/>
      <c r="G75" s="319">
        <v>0.94109997100251497</v>
      </c>
      <c r="H75" s="319"/>
      <c r="I75" s="327">
        <v>105.305661043702</v>
      </c>
      <c r="J75" s="319"/>
      <c r="K75" s="327">
        <v>100.744</v>
      </c>
      <c r="L75" s="327"/>
      <c r="M75" s="319">
        <v>1.15265673320212</v>
      </c>
      <c r="N75" s="330"/>
      <c r="O75" s="553"/>
      <c r="P75" s="554" t="s">
        <v>43</v>
      </c>
      <c r="Q75" s="330">
        <v>121.261563065316</v>
      </c>
      <c r="R75" s="555"/>
      <c r="S75" s="327">
        <v>119.502</v>
      </c>
      <c r="T75" s="330"/>
      <c r="U75" s="319">
        <v>6.11241825687188E-2</v>
      </c>
      <c r="V75" s="330"/>
      <c r="W75" s="330">
        <v>117.108035016523</v>
      </c>
      <c r="X75" s="330"/>
      <c r="Y75" s="327">
        <v>118.59399999999999</v>
      </c>
      <c r="Z75" s="330"/>
      <c r="AA75" s="319">
        <v>1.2326077678190199</v>
      </c>
      <c r="AB75" s="338"/>
    </row>
    <row r="76" spans="1:28" s="337" customFormat="1" hidden="1">
      <c r="A76" s="553"/>
      <c r="B76" s="554" t="s">
        <v>44</v>
      </c>
      <c r="C76" s="327">
        <v>117.452299922571</v>
      </c>
      <c r="D76" s="327"/>
      <c r="E76" s="327">
        <v>113.648</v>
      </c>
      <c r="F76" s="327"/>
      <c r="G76" s="319">
        <v>-1.067256298205</v>
      </c>
      <c r="H76" s="319"/>
      <c r="I76" s="327">
        <v>103.081529430995</v>
      </c>
      <c r="J76" s="319"/>
      <c r="K76" s="327">
        <v>96.028999999999996</v>
      </c>
      <c r="L76" s="327"/>
      <c r="M76" s="319">
        <v>-4.6801794647820296</v>
      </c>
      <c r="N76" s="330"/>
      <c r="O76" s="553"/>
      <c r="P76" s="554" t="s">
        <v>44</v>
      </c>
      <c r="Q76" s="330">
        <v>122.71565696152901</v>
      </c>
      <c r="R76" s="555"/>
      <c r="S76" s="327">
        <v>119.913</v>
      </c>
      <c r="T76" s="330"/>
      <c r="U76" s="319">
        <v>0.34392729828789498</v>
      </c>
      <c r="V76" s="330"/>
      <c r="W76" s="330">
        <v>117.751900675922</v>
      </c>
      <c r="X76" s="330"/>
      <c r="Y76" s="327">
        <v>117.563</v>
      </c>
      <c r="Z76" s="330"/>
      <c r="AA76" s="319">
        <v>-0.86935258107492097</v>
      </c>
      <c r="AB76" s="338"/>
    </row>
    <row r="77" spans="1:28" s="337" customFormat="1" hidden="1">
      <c r="A77" s="339"/>
      <c r="B77" s="339"/>
      <c r="C77" s="555"/>
      <c r="D77" s="340"/>
      <c r="E77" s="562"/>
      <c r="F77" s="340"/>
      <c r="G77" s="340"/>
      <c r="H77" s="340"/>
      <c r="I77" s="555"/>
      <c r="J77" s="340"/>
      <c r="K77" s="562"/>
      <c r="L77" s="340"/>
      <c r="M77" s="319"/>
      <c r="N77" s="338"/>
      <c r="O77" s="339"/>
      <c r="P77" s="339"/>
      <c r="Q77" s="555"/>
      <c r="R77" s="340"/>
      <c r="S77" s="320"/>
      <c r="T77" s="340"/>
      <c r="U77" s="340"/>
      <c r="V77" s="340"/>
      <c r="W77" s="330"/>
      <c r="X77" s="340"/>
      <c r="Y77" s="320"/>
      <c r="Z77" s="340"/>
      <c r="AA77" s="340"/>
      <c r="AB77" s="338"/>
    </row>
    <row r="78" spans="1:28" s="339" customFormat="1" hidden="1">
      <c r="A78" s="553">
        <v>2020</v>
      </c>
      <c r="B78" s="554" t="s">
        <v>33</v>
      </c>
      <c r="C78" s="327">
        <v>118.547311599753</v>
      </c>
      <c r="D78" s="327"/>
      <c r="E78" s="327">
        <v>114.191</v>
      </c>
      <c r="F78" s="327"/>
      <c r="G78" s="319">
        <v>0.47779107419401601</v>
      </c>
      <c r="H78" s="319"/>
      <c r="I78" s="327">
        <v>105.438601346122</v>
      </c>
      <c r="J78" s="319"/>
      <c r="K78" s="327">
        <v>98.052000000000007</v>
      </c>
      <c r="L78" s="327"/>
      <c r="M78" s="319">
        <v>2.1066552812171402</v>
      </c>
      <c r="N78" s="330"/>
      <c r="O78" s="553">
        <v>2020</v>
      </c>
      <c r="P78" s="554" t="s">
        <v>33</v>
      </c>
      <c r="Q78" s="330">
        <v>123.149551053693</v>
      </c>
      <c r="R78" s="555"/>
      <c r="S78" s="327">
        <v>119.703</v>
      </c>
      <c r="T78" s="330"/>
      <c r="U78" s="319">
        <v>-0.175126967051114</v>
      </c>
      <c r="V78" s="330"/>
      <c r="W78" s="330">
        <v>120.872985365815</v>
      </c>
      <c r="X78" s="330"/>
      <c r="Y78" s="327">
        <v>119.22</v>
      </c>
      <c r="Z78" s="330"/>
      <c r="AA78" s="319">
        <v>1.40945705706727</v>
      </c>
      <c r="AB78" s="330"/>
    </row>
    <row r="79" spans="1:28" s="339" customFormat="1" hidden="1">
      <c r="A79" s="553"/>
      <c r="B79" s="554" t="s">
        <v>34</v>
      </c>
      <c r="C79" s="327">
        <v>110.597384191964</v>
      </c>
      <c r="D79" s="327"/>
      <c r="E79" s="327">
        <v>118.496</v>
      </c>
      <c r="F79" s="327"/>
      <c r="G79" s="319">
        <v>3.7699993869919699</v>
      </c>
      <c r="H79" s="319"/>
      <c r="I79" s="327">
        <v>97.364500573341203</v>
      </c>
      <c r="J79" s="319"/>
      <c r="K79" s="327">
        <v>100.22</v>
      </c>
      <c r="L79" s="327"/>
      <c r="M79" s="319">
        <v>2.2110716762534102</v>
      </c>
      <c r="N79" s="330"/>
      <c r="O79" s="553"/>
      <c r="P79" s="554" t="s">
        <v>34</v>
      </c>
      <c r="Q79" s="330">
        <v>115.001076394226</v>
      </c>
      <c r="R79" s="555"/>
      <c r="S79" s="327">
        <v>124.399</v>
      </c>
      <c r="T79" s="330"/>
      <c r="U79" s="319">
        <v>3.9230428644227802</v>
      </c>
      <c r="V79" s="330"/>
      <c r="W79" s="330">
        <v>115.44389547728299</v>
      </c>
      <c r="X79" s="330"/>
      <c r="Y79" s="327">
        <v>126.23699999999999</v>
      </c>
      <c r="Z79" s="330"/>
      <c r="AA79" s="319">
        <v>5.8857574232511203</v>
      </c>
      <c r="AB79" s="330"/>
    </row>
    <row r="80" spans="1:28" s="339" customFormat="1" hidden="1">
      <c r="A80" s="553"/>
      <c r="B80" s="554" t="s">
        <v>35</v>
      </c>
      <c r="C80" s="327">
        <v>110.081800714709</v>
      </c>
      <c r="D80" s="327"/>
      <c r="E80" s="327">
        <v>108.343</v>
      </c>
      <c r="F80" s="327"/>
      <c r="G80" s="319">
        <v>-8.5682217121253093</v>
      </c>
      <c r="H80" s="319"/>
      <c r="I80" s="327">
        <v>98.653086026074405</v>
      </c>
      <c r="J80" s="319"/>
      <c r="K80" s="327">
        <v>93.661000000000001</v>
      </c>
      <c r="L80" s="327"/>
      <c r="M80" s="319">
        <v>-6.54460187587308</v>
      </c>
      <c r="N80" s="330"/>
      <c r="O80" s="553"/>
      <c r="P80" s="554" t="s">
        <v>35</v>
      </c>
      <c r="Q80" s="330">
        <v>113.80522984892499</v>
      </c>
      <c r="R80" s="337"/>
      <c r="S80" s="327">
        <v>113.616</v>
      </c>
      <c r="T80" s="330"/>
      <c r="U80" s="319">
        <v>-8.66807610993658</v>
      </c>
      <c r="V80" s="330"/>
      <c r="W80" s="330">
        <v>115.09170741912099</v>
      </c>
      <c r="X80" s="330"/>
      <c r="Y80" s="327">
        <v>110.669</v>
      </c>
      <c r="Z80" s="330"/>
      <c r="AA80" s="319">
        <v>-12.3323589755777</v>
      </c>
      <c r="AB80" s="330"/>
    </row>
    <row r="81" spans="1:28" s="339" customFormat="1" hidden="1">
      <c r="A81" s="553"/>
      <c r="B81" s="554" t="s">
        <v>36</v>
      </c>
      <c r="C81" s="327">
        <v>77.059739775566598</v>
      </c>
      <c r="D81" s="327"/>
      <c r="E81" s="327">
        <v>79.766000000000005</v>
      </c>
      <c r="F81" s="327"/>
      <c r="G81" s="319">
        <v>-26.376415642911901</v>
      </c>
      <c r="H81" s="319"/>
      <c r="I81" s="327">
        <v>81.902276465146997</v>
      </c>
      <c r="J81" s="319"/>
      <c r="K81" s="327">
        <v>83.132999999999996</v>
      </c>
      <c r="L81" s="327"/>
      <c r="M81" s="319">
        <v>-11.2405376837745</v>
      </c>
      <c r="N81" s="330"/>
      <c r="O81" s="553"/>
      <c r="P81" s="554" t="s">
        <v>36</v>
      </c>
      <c r="Q81" s="330">
        <v>73.121337609853597</v>
      </c>
      <c r="R81" s="337"/>
      <c r="S81" s="327">
        <v>76.653000000000006</v>
      </c>
      <c r="T81" s="330"/>
      <c r="U81" s="319">
        <v>-32.533269961977197</v>
      </c>
      <c r="V81" s="330"/>
      <c r="W81" s="330">
        <v>99.298631226375903</v>
      </c>
      <c r="X81" s="330"/>
      <c r="Y81" s="327">
        <v>97.600999999999999</v>
      </c>
      <c r="Z81" s="330"/>
      <c r="AA81" s="319">
        <v>-11.8081847671886</v>
      </c>
      <c r="AB81" s="330"/>
    </row>
    <row r="82" spans="1:28" s="339" customFormat="1" hidden="1">
      <c r="A82" s="553"/>
      <c r="B82" s="554" t="s">
        <v>37</v>
      </c>
      <c r="C82" s="327">
        <v>91.279060234244895</v>
      </c>
      <c r="D82" s="327"/>
      <c r="E82" s="327">
        <v>93.509</v>
      </c>
      <c r="F82" s="327"/>
      <c r="G82" s="319">
        <v>17.229145249855801</v>
      </c>
      <c r="H82" s="319"/>
      <c r="I82" s="327">
        <v>81.445152312992093</v>
      </c>
      <c r="J82" s="319"/>
      <c r="K82" s="327">
        <v>81.043000000000006</v>
      </c>
      <c r="L82" s="327"/>
      <c r="M82" s="319">
        <v>-2.5140437612019202</v>
      </c>
      <c r="N82" s="330"/>
      <c r="O82" s="553"/>
      <c r="P82" s="554" t="s">
        <v>37</v>
      </c>
      <c r="Q82" s="330">
        <v>92.795115919226603</v>
      </c>
      <c r="R82" s="337"/>
      <c r="S82" s="327">
        <v>96.665999999999997</v>
      </c>
      <c r="T82" s="330"/>
      <c r="U82" s="319">
        <v>26.108567179366698</v>
      </c>
      <c r="V82" s="330"/>
      <c r="W82" s="330">
        <v>113.00716813202899</v>
      </c>
      <c r="X82" s="330"/>
      <c r="Y82" s="327">
        <v>109.651</v>
      </c>
      <c r="Z82" s="330"/>
      <c r="AA82" s="319">
        <v>12.3461849776129</v>
      </c>
      <c r="AB82" s="330"/>
    </row>
    <row r="83" spans="1:28" s="339" customFormat="1" hidden="1">
      <c r="A83" s="553"/>
      <c r="B83" s="554" t="s">
        <v>38</v>
      </c>
      <c r="C83" s="327">
        <v>115.478593102029</v>
      </c>
      <c r="D83" s="327"/>
      <c r="E83" s="327">
        <v>115.706</v>
      </c>
      <c r="F83" s="327"/>
      <c r="G83" s="319">
        <v>23.737822027826201</v>
      </c>
      <c r="H83" s="319"/>
      <c r="I83" s="327">
        <v>84.514026119736798</v>
      </c>
      <c r="J83" s="319"/>
      <c r="K83" s="327">
        <v>86.537000000000006</v>
      </c>
      <c r="L83" s="327"/>
      <c r="M83" s="319">
        <v>6.7791172587391904</v>
      </c>
      <c r="N83" s="330"/>
      <c r="O83" s="553"/>
      <c r="P83" s="554" t="s">
        <v>38</v>
      </c>
      <c r="Q83" s="330">
        <v>127.09671489624699</v>
      </c>
      <c r="R83" s="337"/>
      <c r="S83" s="327">
        <v>126.542</v>
      </c>
      <c r="T83" s="330"/>
      <c r="U83" s="319">
        <v>30.906420044276199</v>
      </c>
      <c r="V83" s="330"/>
      <c r="W83" s="330">
        <v>113.263399799393</v>
      </c>
      <c r="X83" s="330"/>
      <c r="Y83" s="327">
        <v>115.012</v>
      </c>
      <c r="Z83" s="330"/>
      <c r="AA83" s="319">
        <v>4.8891482977811496</v>
      </c>
      <c r="AB83" s="330"/>
    </row>
    <row r="84" spans="1:28" s="557" customFormat="1" ht="15" hidden="1">
      <c r="A84" s="553"/>
      <c r="B84" s="554" t="s">
        <v>39</v>
      </c>
      <c r="C84" s="327">
        <v>116.858670288455</v>
      </c>
      <c r="D84" s="327"/>
      <c r="E84" s="327">
        <v>119.444</v>
      </c>
      <c r="F84" s="327"/>
      <c r="G84" s="319">
        <v>3.2306016974055001</v>
      </c>
      <c r="H84" s="319"/>
      <c r="I84" s="327">
        <v>87.885445471686793</v>
      </c>
      <c r="J84" s="319"/>
      <c r="K84" s="327">
        <v>91.061999999999998</v>
      </c>
      <c r="L84" s="327"/>
      <c r="M84" s="319">
        <v>5.2289772005038202</v>
      </c>
      <c r="N84" s="330"/>
      <c r="O84" s="553"/>
      <c r="P84" s="554" t="s">
        <v>39</v>
      </c>
      <c r="Q84" s="330">
        <v>127.397199038369</v>
      </c>
      <c r="R84" s="337"/>
      <c r="S84" s="327">
        <v>128.81700000000001</v>
      </c>
      <c r="T84" s="330"/>
      <c r="U84" s="319">
        <v>1.79782206698171</v>
      </c>
      <c r="V84" s="330"/>
      <c r="W84" s="330">
        <v>118.216449586019</v>
      </c>
      <c r="X84" s="330"/>
      <c r="Y84" s="327">
        <v>114.419</v>
      </c>
      <c r="Z84" s="330"/>
      <c r="AA84" s="319">
        <v>-0.51559837234376005</v>
      </c>
      <c r="AB84" s="556"/>
    </row>
    <row r="85" spans="1:28" s="339" customFormat="1" ht="15" hidden="1">
      <c r="A85" s="553"/>
      <c r="B85" s="554" t="s">
        <v>40</v>
      </c>
      <c r="C85" s="327">
        <v>114.80529852997699</v>
      </c>
      <c r="D85" s="327"/>
      <c r="E85" s="327">
        <v>114.753</v>
      </c>
      <c r="F85" s="327"/>
      <c r="G85" s="319">
        <v>-3.9273634506546999</v>
      </c>
      <c r="H85" s="319"/>
      <c r="I85" s="327">
        <v>86.180827014466502</v>
      </c>
      <c r="J85" s="319"/>
      <c r="K85" s="327">
        <v>91.808000000000007</v>
      </c>
      <c r="L85" s="327"/>
      <c r="M85" s="319">
        <v>0.81922206848081203</v>
      </c>
      <c r="N85" s="330"/>
      <c r="O85" s="553"/>
      <c r="P85" s="554" t="s">
        <v>40</v>
      </c>
      <c r="Q85" s="330">
        <v>124.683761015694</v>
      </c>
      <c r="R85" s="337"/>
      <c r="S85" s="327">
        <v>122.929</v>
      </c>
      <c r="T85" s="330"/>
      <c r="U85" s="319">
        <v>-4.5708252792721602</v>
      </c>
      <c r="V85" s="330"/>
      <c r="W85" s="330">
        <v>121.649268819046</v>
      </c>
      <c r="X85" s="330"/>
      <c r="Y85" s="327">
        <v>117.98</v>
      </c>
      <c r="Z85" s="330"/>
      <c r="AA85" s="319">
        <v>3.11224534386771</v>
      </c>
      <c r="AB85" s="558"/>
    </row>
    <row r="86" spans="1:28" s="561" customFormat="1" hidden="1">
      <c r="A86" s="553"/>
      <c r="B86" s="554" t="s">
        <v>41</v>
      </c>
      <c r="C86" s="327">
        <v>115.980290754357</v>
      </c>
      <c r="D86" s="314"/>
      <c r="E86" s="327">
        <v>115.01</v>
      </c>
      <c r="F86" s="314"/>
      <c r="G86" s="319">
        <v>0.22395928646746199</v>
      </c>
      <c r="H86" s="332"/>
      <c r="I86" s="327">
        <v>84.984127392643003</v>
      </c>
      <c r="J86" s="332"/>
      <c r="K86" s="327">
        <v>91.457999999999998</v>
      </c>
      <c r="L86" s="314"/>
      <c r="M86" s="319">
        <v>-0.38123039386547902</v>
      </c>
      <c r="N86" s="333"/>
      <c r="O86" s="553"/>
      <c r="P86" s="554" t="s">
        <v>41</v>
      </c>
      <c r="Q86" s="330">
        <v>127.29804444443501</v>
      </c>
      <c r="S86" s="327">
        <v>123.503</v>
      </c>
      <c r="T86" s="333"/>
      <c r="U86" s="332">
        <v>0.46693619894411098</v>
      </c>
      <c r="V86" s="333"/>
      <c r="W86" s="330">
        <v>116.984850225966</v>
      </c>
      <c r="X86" s="333"/>
      <c r="Y86" s="327">
        <v>117.33799999999999</v>
      </c>
      <c r="Z86" s="333"/>
      <c r="AA86" s="332">
        <v>-0.54416002712325495</v>
      </c>
      <c r="AB86" s="560"/>
    </row>
    <row r="87" spans="1:28" s="337" customFormat="1" hidden="1">
      <c r="A87" s="553"/>
      <c r="B87" s="554" t="s">
        <v>42</v>
      </c>
      <c r="C87" s="327">
        <v>117.862330018222</v>
      </c>
      <c r="D87" s="327"/>
      <c r="E87" s="327">
        <v>113.92</v>
      </c>
      <c r="F87" s="327"/>
      <c r="G87" s="319">
        <v>-0.94774367446309804</v>
      </c>
      <c r="H87" s="319"/>
      <c r="I87" s="327">
        <v>90.824049280724196</v>
      </c>
      <c r="J87" s="319"/>
      <c r="K87" s="327">
        <v>91.08</v>
      </c>
      <c r="L87" s="327"/>
      <c r="M87" s="319">
        <v>-0.41330446762448497</v>
      </c>
      <c r="N87" s="330"/>
      <c r="O87" s="553"/>
      <c r="P87" s="554" t="s">
        <v>42</v>
      </c>
      <c r="Q87" s="330">
        <v>127.44178949406</v>
      </c>
      <c r="S87" s="327">
        <v>122.249</v>
      </c>
      <c r="T87" s="330"/>
      <c r="U87" s="319">
        <v>-1.0153599507704301</v>
      </c>
      <c r="V87" s="330"/>
      <c r="W87" s="330">
        <v>121.76366471111</v>
      </c>
      <c r="X87" s="330"/>
      <c r="Y87" s="327">
        <v>118.318</v>
      </c>
      <c r="Z87" s="330"/>
      <c r="AA87" s="319">
        <v>0.83519405478192299</v>
      </c>
      <c r="AB87" s="338"/>
    </row>
    <row r="88" spans="1:28" s="337" customFormat="1" hidden="1">
      <c r="A88" s="553"/>
      <c r="B88" s="554" t="s">
        <v>43</v>
      </c>
      <c r="C88" s="327">
        <v>114.393057290011</v>
      </c>
      <c r="D88" s="327"/>
      <c r="E88" s="327">
        <v>111.779</v>
      </c>
      <c r="F88" s="327"/>
      <c r="G88" s="319">
        <v>-1.87938904494382</v>
      </c>
      <c r="H88" s="319"/>
      <c r="I88" s="327">
        <v>89.015765284622105</v>
      </c>
      <c r="J88" s="319"/>
      <c r="K88" s="327">
        <v>85.786000000000001</v>
      </c>
      <c r="L88" s="327"/>
      <c r="M88" s="319">
        <v>-5.8124725516029896</v>
      </c>
      <c r="N88" s="330"/>
      <c r="O88" s="553"/>
      <c r="P88" s="554" t="s">
        <v>43</v>
      </c>
      <c r="Q88" s="330">
        <v>123.726909198</v>
      </c>
      <c r="S88" s="327">
        <v>120.81399999999999</v>
      </c>
      <c r="T88" s="330"/>
      <c r="U88" s="319">
        <v>-1.17383373279128</v>
      </c>
      <c r="V88" s="330"/>
      <c r="W88" s="330">
        <v>114.516472802531</v>
      </c>
      <c r="X88" s="330"/>
      <c r="Y88" s="327">
        <v>115.44199999999999</v>
      </c>
      <c r="Z88" s="330"/>
      <c r="AA88" s="319">
        <v>-2.43073750401462</v>
      </c>
      <c r="AB88" s="338"/>
    </row>
    <row r="89" spans="1:28" s="337" customFormat="1" hidden="1">
      <c r="A89" s="553"/>
      <c r="B89" s="554" t="s">
        <v>44</v>
      </c>
      <c r="C89" s="327">
        <v>119.51920350575401</v>
      </c>
      <c r="D89" s="327"/>
      <c r="E89" s="327">
        <v>115.30500000000001</v>
      </c>
      <c r="F89" s="327"/>
      <c r="G89" s="319">
        <v>3.1544386691596999</v>
      </c>
      <c r="H89" s="319"/>
      <c r="I89" s="327">
        <v>97.523468261067407</v>
      </c>
      <c r="J89" s="319"/>
      <c r="K89" s="327">
        <v>92.26</v>
      </c>
      <c r="L89" s="327"/>
      <c r="M89" s="319">
        <v>7.5466859394306898</v>
      </c>
      <c r="N89" s="330"/>
      <c r="O89" s="553"/>
      <c r="P89" s="554" t="s">
        <v>44</v>
      </c>
      <c r="Q89" s="330">
        <v>127.771281207095</v>
      </c>
      <c r="S89" s="327">
        <v>123.80800000000001</v>
      </c>
      <c r="T89" s="330"/>
      <c r="U89" s="319">
        <v>2.4781896137864998</v>
      </c>
      <c r="V89" s="330"/>
      <c r="W89" s="330">
        <v>117.954674734393</v>
      </c>
      <c r="X89" s="330"/>
      <c r="Y89" s="327">
        <v>116.91200000000001</v>
      </c>
      <c r="Z89" s="330"/>
      <c r="AA89" s="319">
        <v>1.27336671228844</v>
      </c>
      <c r="AB89" s="338"/>
    </row>
    <row r="90" spans="1:28" s="337" customFormat="1" hidden="1">
      <c r="A90" s="339"/>
      <c r="B90" s="339"/>
      <c r="C90" s="555"/>
      <c r="D90" s="340"/>
      <c r="E90" s="562"/>
      <c r="F90" s="340"/>
      <c r="G90" s="340"/>
      <c r="H90" s="340"/>
      <c r="I90" s="555"/>
      <c r="J90" s="340"/>
      <c r="K90" s="562"/>
      <c r="L90" s="340"/>
      <c r="M90" s="340"/>
      <c r="N90" s="338"/>
      <c r="O90" s="339"/>
      <c r="P90" s="339"/>
      <c r="R90" s="338"/>
      <c r="S90" s="313"/>
      <c r="T90" s="338"/>
      <c r="U90" s="340"/>
      <c r="V90" s="338"/>
      <c r="X90" s="338"/>
      <c r="Y90" s="313"/>
      <c r="Z90" s="338"/>
      <c r="AA90" s="340"/>
      <c r="AB90" s="338"/>
    </row>
    <row r="91" spans="1:28" s="337" customFormat="1" hidden="1">
      <c r="A91" s="456">
        <v>2021</v>
      </c>
      <c r="B91" s="54" t="s">
        <v>33</v>
      </c>
      <c r="C91" s="327">
        <v>120.041323396938</v>
      </c>
      <c r="D91" s="327"/>
      <c r="E91" s="327">
        <v>116.033</v>
      </c>
      <c r="F91" s="327"/>
      <c r="G91" s="319">
        <v>0.63136897792810498</v>
      </c>
      <c r="H91" s="319"/>
      <c r="I91" s="327">
        <v>100.919929167467</v>
      </c>
      <c r="J91" s="319"/>
      <c r="K91" s="327">
        <v>93.29</v>
      </c>
      <c r="L91" s="327"/>
      <c r="M91" s="319">
        <v>1.1164101452416999</v>
      </c>
      <c r="N91" s="338"/>
      <c r="O91" s="456">
        <v>2021</v>
      </c>
      <c r="P91" s="54" t="s">
        <v>33</v>
      </c>
      <c r="Q91" s="330">
        <v>127.511613749171</v>
      </c>
      <c r="R91" s="555"/>
      <c r="S91" s="327">
        <v>124.568</v>
      </c>
      <c r="T91" s="330"/>
      <c r="U91" s="319">
        <v>0.61385370896871905</v>
      </c>
      <c r="V91" s="330"/>
      <c r="W91" s="330">
        <v>115.62075440686399</v>
      </c>
      <c r="X91" s="330"/>
      <c r="Y91" s="327">
        <v>116.526</v>
      </c>
      <c r="Z91" s="330"/>
      <c r="AA91" s="319">
        <v>-0.33016285753387797</v>
      </c>
      <c r="AB91" s="338"/>
    </row>
    <row r="92" spans="1:28" s="337" customFormat="1" hidden="1">
      <c r="A92" s="456"/>
      <c r="B92" s="54" t="s">
        <v>34</v>
      </c>
      <c r="C92" s="327">
        <v>112.383848526628</v>
      </c>
      <c r="D92" s="327"/>
      <c r="E92" s="327">
        <v>119.70099999999999</v>
      </c>
      <c r="F92" s="327"/>
      <c r="G92" s="319">
        <v>3.16116966724982</v>
      </c>
      <c r="H92" s="319"/>
      <c r="I92" s="327">
        <v>92.262184462666994</v>
      </c>
      <c r="J92" s="319"/>
      <c r="K92" s="327">
        <v>94.363</v>
      </c>
      <c r="L92" s="327"/>
      <c r="M92" s="319">
        <v>1.1501768678314801</v>
      </c>
      <c r="N92" s="338"/>
      <c r="O92" s="456"/>
      <c r="P92" s="54" t="s">
        <v>34</v>
      </c>
      <c r="Q92" s="330">
        <v>120.125657665218</v>
      </c>
      <c r="R92" s="555"/>
      <c r="S92" s="327">
        <v>128.864</v>
      </c>
      <c r="T92" s="330"/>
      <c r="U92" s="319">
        <v>3.4487187720763002</v>
      </c>
      <c r="V92" s="330"/>
      <c r="W92" s="330">
        <v>108.962784055556</v>
      </c>
      <c r="X92" s="330"/>
      <c r="Y92" s="327">
        <v>120.42400000000001</v>
      </c>
      <c r="Z92" s="330"/>
      <c r="AA92" s="319">
        <v>3.3451761838559699</v>
      </c>
      <c r="AB92" s="338"/>
    </row>
    <row r="93" spans="1:28" s="337" customFormat="1" hidden="1">
      <c r="A93" s="456"/>
      <c r="B93" s="54" t="s">
        <v>35</v>
      </c>
      <c r="C93" s="327">
        <v>120.629304038914</v>
      </c>
      <c r="D93" s="327"/>
      <c r="E93" s="327">
        <v>118.36499999999999</v>
      </c>
      <c r="F93" s="327"/>
      <c r="G93" s="319">
        <v>-1.1161143181761199</v>
      </c>
      <c r="H93" s="319"/>
      <c r="I93" s="327">
        <v>98.267305516451898</v>
      </c>
      <c r="J93" s="319"/>
      <c r="K93" s="327">
        <v>93.036000000000001</v>
      </c>
      <c r="L93" s="327"/>
      <c r="M93" s="319">
        <v>-1.40627152591588</v>
      </c>
      <c r="N93" s="338"/>
      <c r="O93" s="456"/>
      <c r="P93" s="54" t="s">
        <v>35</v>
      </c>
      <c r="Q93" s="330">
        <v>128.28519793201201</v>
      </c>
      <c r="S93" s="327">
        <v>127.401</v>
      </c>
      <c r="T93" s="330"/>
      <c r="U93" s="319">
        <v>-1.13530543829154</v>
      </c>
      <c r="V93" s="330"/>
      <c r="W93" s="330">
        <v>126.609102935604</v>
      </c>
      <c r="X93" s="330"/>
      <c r="Y93" s="327">
        <v>122.694</v>
      </c>
      <c r="Z93" s="330"/>
      <c r="AA93" s="319">
        <v>1.88500631103435</v>
      </c>
      <c r="AB93" s="338"/>
    </row>
    <row r="94" spans="1:28" s="339" customFormat="1" hidden="1">
      <c r="A94" s="462"/>
      <c r="B94" s="54" t="s">
        <v>36</v>
      </c>
      <c r="C94" s="327">
        <v>115.270286268931</v>
      </c>
      <c r="D94" s="327"/>
      <c r="E94" s="327">
        <v>120.73099999999999</v>
      </c>
      <c r="F94" s="327"/>
      <c r="G94" s="319">
        <v>1.99890170236134</v>
      </c>
      <c r="H94" s="319"/>
      <c r="I94" s="327">
        <v>92.895218808176395</v>
      </c>
      <c r="J94" s="319"/>
      <c r="K94" s="327">
        <v>95.227000000000004</v>
      </c>
      <c r="L94" s="327"/>
      <c r="M94" s="319">
        <v>2.3550023646760501</v>
      </c>
      <c r="N94" s="338"/>
      <c r="O94" s="462"/>
      <c r="P94" s="54" t="s">
        <v>36</v>
      </c>
      <c r="Q94" s="330">
        <v>122.82996172265401</v>
      </c>
      <c r="R94" s="337"/>
      <c r="S94" s="327">
        <v>130.20500000000001</v>
      </c>
      <c r="T94" s="330"/>
      <c r="U94" s="319">
        <v>2.2009246395240298</v>
      </c>
      <c r="V94" s="330"/>
      <c r="W94" s="330">
        <v>122.29268674465401</v>
      </c>
      <c r="X94" s="330"/>
      <c r="Y94" s="327">
        <v>121.916</v>
      </c>
      <c r="Z94" s="330"/>
      <c r="AA94" s="319">
        <v>-0.63409783689503696</v>
      </c>
      <c r="AB94" s="338"/>
    </row>
    <row r="95" spans="1:28" s="339" customFormat="1" hidden="1">
      <c r="A95" s="462"/>
      <c r="B95" s="54" t="s">
        <v>37</v>
      </c>
      <c r="C95" s="327">
        <v>115.331191660009</v>
      </c>
      <c r="D95" s="327"/>
      <c r="E95" s="327">
        <v>118.745</v>
      </c>
      <c r="F95" s="327"/>
      <c r="G95" s="319">
        <v>-1.64497933422236</v>
      </c>
      <c r="H95" s="319"/>
      <c r="I95" s="327">
        <v>99.423229146230398</v>
      </c>
      <c r="J95" s="319"/>
      <c r="K95" s="327">
        <v>98.778000000000006</v>
      </c>
      <c r="L95" s="327"/>
      <c r="M95" s="319">
        <v>3.7289844266857002</v>
      </c>
      <c r="N95" s="340"/>
      <c r="O95" s="462"/>
      <c r="P95" s="54" t="s">
        <v>37</v>
      </c>
      <c r="Q95" s="330">
        <v>120.42472838575</v>
      </c>
      <c r="R95" s="337"/>
      <c r="S95" s="327">
        <v>126.373</v>
      </c>
      <c r="T95" s="330"/>
      <c r="U95" s="319">
        <v>-2.9430513421143698</v>
      </c>
      <c r="V95" s="330"/>
      <c r="W95" s="330">
        <v>123.225271001038</v>
      </c>
      <c r="X95" s="330"/>
      <c r="Y95" s="327">
        <v>119.29300000000001</v>
      </c>
      <c r="Z95" s="330"/>
      <c r="AA95" s="319">
        <v>-2.1514813478132502</v>
      </c>
      <c r="AB95" s="338"/>
    </row>
    <row r="96" spans="1:28" s="339" customFormat="1" hidden="1">
      <c r="A96" s="462"/>
      <c r="B96" s="54" t="s">
        <v>38</v>
      </c>
      <c r="C96" s="327">
        <v>116.945811419175</v>
      </c>
      <c r="D96" s="327"/>
      <c r="E96" s="327">
        <v>116.88200000000001</v>
      </c>
      <c r="F96" s="327"/>
      <c r="G96" s="319">
        <v>-1.5689081645542999</v>
      </c>
      <c r="H96" s="319"/>
      <c r="I96" s="327">
        <v>92.316372619470599</v>
      </c>
      <c r="J96" s="319"/>
      <c r="K96" s="327">
        <v>94.95</v>
      </c>
      <c r="L96" s="327"/>
      <c r="M96" s="319">
        <v>-3.8753568608394602</v>
      </c>
      <c r="N96" s="340"/>
      <c r="O96" s="462"/>
      <c r="P96" s="54" t="s">
        <v>38</v>
      </c>
      <c r="Q96" s="330">
        <v>126.881346087965</v>
      </c>
      <c r="R96" s="337"/>
      <c r="S96" s="327">
        <v>125.705</v>
      </c>
      <c r="T96" s="330"/>
      <c r="U96" s="319">
        <v>-0.52859392433511199</v>
      </c>
      <c r="V96" s="330"/>
      <c r="W96" s="330">
        <v>108.017943194635</v>
      </c>
      <c r="X96" s="330"/>
      <c r="Y96" s="327">
        <v>109.776</v>
      </c>
      <c r="Z96" s="330"/>
      <c r="AA96" s="319">
        <v>-7.97783608426312</v>
      </c>
      <c r="AB96" s="338"/>
    </row>
    <row r="97" spans="1:28" s="339" customFormat="1" hidden="1">
      <c r="A97" s="462"/>
      <c r="B97" s="54" t="s">
        <v>39</v>
      </c>
      <c r="C97" s="327">
        <v>110.60706924646</v>
      </c>
      <c r="D97" s="327"/>
      <c r="E97" s="327">
        <v>113.621</v>
      </c>
      <c r="F97" s="327"/>
      <c r="G97" s="319">
        <v>-2.7899933266028998</v>
      </c>
      <c r="H97" s="319"/>
      <c r="I97" s="327">
        <v>86.926335669991303</v>
      </c>
      <c r="J97" s="319"/>
      <c r="K97" s="327">
        <v>89.72</v>
      </c>
      <c r="L97" s="327"/>
      <c r="M97" s="319">
        <v>-5.50816219062665</v>
      </c>
      <c r="N97" s="340"/>
      <c r="O97" s="462"/>
      <c r="P97" s="54" t="s">
        <v>39</v>
      </c>
      <c r="Q97" s="330">
        <v>119.111910199466</v>
      </c>
      <c r="R97" s="337"/>
      <c r="S97" s="327">
        <v>121.724</v>
      </c>
      <c r="T97" s="330"/>
      <c r="U97" s="319">
        <v>-3.16693846704585</v>
      </c>
      <c r="V97" s="330"/>
      <c r="W97" s="330">
        <v>112.837863019659</v>
      </c>
      <c r="X97" s="330"/>
      <c r="Y97" s="327">
        <v>110.057</v>
      </c>
      <c r="Z97" s="330"/>
      <c r="AA97" s="319">
        <v>0.255975805276208</v>
      </c>
      <c r="AB97" s="338"/>
    </row>
    <row r="98" spans="1:28" s="339" customFormat="1" hidden="1">
      <c r="A98" s="462"/>
      <c r="B98" s="54" t="s">
        <v>40</v>
      </c>
      <c r="C98" s="327">
        <v>114.45191109488501</v>
      </c>
      <c r="D98" s="327"/>
      <c r="E98" s="327">
        <v>114.128</v>
      </c>
      <c r="F98" s="327"/>
      <c r="G98" s="319">
        <v>0.44622032898848801</v>
      </c>
      <c r="H98" s="319"/>
      <c r="I98" s="327">
        <v>84.255907226233106</v>
      </c>
      <c r="J98" s="319"/>
      <c r="K98" s="327">
        <v>89.478999999999999</v>
      </c>
      <c r="L98" s="327"/>
      <c r="M98" s="319">
        <v>-0.26861346411057202</v>
      </c>
      <c r="N98" s="340"/>
      <c r="O98" s="462"/>
      <c r="P98" s="54" t="s">
        <v>40</v>
      </c>
      <c r="Q98" s="330">
        <v>125.420041036795</v>
      </c>
      <c r="R98" s="337"/>
      <c r="S98" s="327">
        <v>123.182</v>
      </c>
      <c r="T98" s="330"/>
      <c r="U98" s="319">
        <v>1.1977917255430399</v>
      </c>
      <c r="V98" s="330"/>
      <c r="W98" s="330">
        <v>116.0234835624</v>
      </c>
      <c r="X98" s="330"/>
      <c r="Y98" s="327">
        <v>113</v>
      </c>
      <c r="Z98" s="330"/>
      <c r="AA98" s="319">
        <v>2.67406889157435</v>
      </c>
      <c r="AB98" s="338"/>
    </row>
    <row r="99" spans="1:28" s="339" customFormat="1" hidden="1">
      <c r="A99" s="462"/>
      <c r="B99" s="54" t="s">
        <v>41</v>
      </c>
      <c r="C99" s="327">
        <v>118.271953293024</v>
      </c>
      <c r="D99" s="314"/>
      <c r="E99" s="327">
        <v>116.78</v>
      </c>
      <c r="F99" s="314"/>
      <c r="G99" s="319">
        <v>2.3237067152670599</v>
      </c>
      <c r="H99" s="332"/>
      <c r="I99" s="327">
        <v>80.204696216059702</v>
      </c>
      <c r="J99" s="332"/>
      <c r="K99" s="327">
        <v>86.769000000000005</v>
      </c>
      <c r="L99" s="314"/>
      <c r="M99" s="319">
        <v>-3.02864359235127</v>
      </c>
      <c r="N99" s="338"/>
      <c r="O99" s="462"/>
      <c r="P99" s="54" t="s">
        <v>41</v>
      </c>
      <c r="Q99" s="330">
        <v>132.32854515193199</v>
      </c>
      <c r="R99" s="561"/>
      <c r="S99" s="327">
        <v>127.55500000000001</v>
      </c>
      <c r="T99" s="333"/>
      <c r="U99" s="332">
        <v>3.5500316604698701</v>
      </c>
      <c r="V99" s="333"/>
      <c r="W99" s="330">
        <v>117.88611259863799</v>
      </c>
      <c r="X99" s="333"/>
      <c r="Y99" s="327">
        <v>119.357</v>
      </c>
      <c r="Z99" s="333"/>
      <c r="AA99" s="332">
        <v>5.6256637168141603</v>
      </c>
      <c r="AB99" s="338"/>
    </row>
    <row r="100" spans="1:28" s="339" customFormat="1" hidden="1">
      <c r="A100" s="462"/>
      <c r="B100" s="54" t="s">
        <v>42</v>
      </c>
      <c r="C100" s="327">
        <v>124.39035639806499</v>
      </c>
      <c r="D100" s="327"/>
      <c r="E100" s="327">
        <v>120.23</v>
      </c>
      <c r="F100" s="327"/>
      <c r="G100" s="319">
        <v>2.9542729919506701</v>
      </c>
      <c r="H100" s="319"/>
      <c r="I100" s="327">
        <v>87.789027622777297</v>
      </c>
      <c r="J100" s="319"/>
      <c r="K100" s="327">
        <v>87.358000000000004</v>
      </c>
      <c r="L100" s="327"/>
      <c r="M100" s="319">
        <v>0.67881386209360495</v>
      </c>
      <c r="N100" s="338"/>
      <c r="O100" s="462"/>
      <c r="P100" s="54" t="s">
        <v>42</v>
      </c>
      <c r="Q100" s="330">
        <v>137.619705305152</v>
      </c>
      <c r="R100" s="337"/>
      <c r="S100" s="327">
        <v>132.11799999999999</v>
      </c>
      <c r="T100" s="330"/>
      <c r="U100" s="319">
        <v>3.5772803888518601</v>
      </c>
      <c r="V100" s="330"/>
      <c r="W100" s="330">
        <v>126.97014461091101</v>
      </c>
      <c r="X100" s="330"/>
      <c r="Y100" s="327">
        <v>123.26600000000001</v>
      </c>
      <c r="Z100" s="330"/>
      <c r="AA100" s="319">
        <v>3.27504880317034</v>
      </c>
      <c r="AB100" s="338"/>
    </row>
    <row r="101" spans="1:28" s="339" customFormat="1" hidden="1">
      <c r="A101" s="462"/>
      <c r="B101" s="54" t="s">
        <v>43</v>
      </c>
      <c r="C101" s="327">
        <v>124.94195681400601</v>
      </c>
      <c r="D101" s="327"/>
      <c r="E101" s="327">
        <v>121.88800000000001</v>
      </c>
      <c r="F101" s="327"/>
      <c r="G101" s="319">
        <v>1.3790235382184199</v>
      </c>
      <c r="H101" s="319"/>
      <c r="I101" s="327">
        <v>91.382451785090396</v>
      </c>
      <c r="J101" s="319"/>
      <c r="K101" s="327">
        <v>88.637</v>
      </c>
      <c r="L101" s="327"/>
      <c r="M101" s="319">
        <v>1.4640902951074799</v>
      </c>
      <c r="N101" s="338"/>
      <c r="O101" s="462"/>
      <c r="P101" s="54" t="s">
        <v>43</v>
      </c>
      <c r="Q101" s="330">
        <v>137.719976434134</v>
      </c>
      <c r="R101" s="337"/>
      <c r="S101" s="327">
        <v>133.822</v>
      </c>
      <c r="T101" s="330"/>
      <c r="U101" s="319">
        <v>1.2897561270985101</v>
      </c>
      <c r="V101" s="330"/>
      <c r="W101" s="330">
        <v>120.61900853552901</v>
      </c>
      <c r="X101" s="330"/>
      <c r="Y101" s="327">
        <v>122.578</v>
      </c>
      <c r="Z101" s="330"/>
      <c r="AA101" s="319">
        <v>-0.55814255350217901</v>
      </c>
      <c r="AB101" s="338"/>
    </row>
    <row r="102" spans="1:28" s="339" customFormat="1" hidden="1">
      <c r="A102" s="462"/>
      <c r="B102" s="54" t="s">
        <v>44</v>
      </c>
      <c r="C102" s="327">
        <v>126.59470083967599</v>
      </c>
      <c r="D102" s="327"/>
      <c r="E102" s="327">
        <v>122.476</v>
      </c>
      <c r="F102" s="327"/>
      <c r="G102" s="319">
        <v>0.48241008138619201</v>
      </c>
      <c r="H102" s="319"/>
      <c r="I102" s="327">
        <v>95.1188747903674</v>
      </c>
      <c r="J102" s="319"/>
      <c r="K102" s="327">
        <v>90.387</v>
      </c>
      <c r="L102" s="327"/>
      <c r="M102" s="319">
        <v>1.9743447995757899</v>
      </c>
      <c r="N102" s="338"/>
      <c r="O102" s="462"/>
      <c r="P102" s="54" t="s">
        <v>44</v>
      </c>
      <c r="Q102" s="330">
        <v>138.45694673636001</v>
      </c>
      <c r="R102" s="337"/>
      <c r="S102" s="327">
        <v>134.374</v>
      </c>
      <c r="T102" s="330"/>
      <c r="U102" s="319">
        <v>0.41248823063470802</v>
      </c>
      <c r="V102" s="330"/>
      <c r="W102" s="330">
        <v>123.80325816588601</v>
      </c>
      <c r="X102" s="330"/>
      <c r="Y102" s="327">
        <v>123.90300000000001</v>
      </c>
      <c r="Z102" s="330"/>
      <c r="AA102" s="319">
        <v>1.0809443782734101</v>
      </c>
      <c r="AB102" s="338"/>
    </row>
    <row r="103" spans="1:28" s="339" customFormat="1" hidden="1">
      <c r="A103" s="462"/>
      <c r="B103" s="54"/>
      <c r="C103" s="327"/>
      <c r="D103" s="327"/>
      <c r="E103" s="327"/>
      <c r="F103" s="327"/>
      <c r="G103" s="319"/>
      <c r="H103" s="319"/>
      <c r="I103" s="327"/>
      <c r="J103" s="319"/>
      <c r="K103" s="327"/>
      <c r="L103" s="327"/>
      <c r="M103" s="319"/>
      <c r="N103" s="338"/>
      <c r="O103" s="462"/>
      <c r="P103" s="54"/>
      <c r="Q103" s="330"/>
      <c r="R103" s="337"/>
      <c r="S103" s="327"/>
      <c r="T103" s="330"/>
      <c r="U103" s="319"/>
      <c r="V103" s="330"/>
      <c r="W103" s="330"/>
      <c r="X103" s="330"/>
      <c r="Y103" s="327"/>
      <c r="Z103" s="330"/>
      <c r="AA103" s="319"/>
      <c r="AB103" s="338"/>
    </row>
    <row r="104" spans="1:28" s="339" customFormat="1" hidden="1">
      <c r="A104" s="456">
        <v>2022</v>
      </c>
      <c r="B104" s="54" t="s">
        <v>33</v>
      </c>
      <c r="C104" s="327">
        <v>125.59640741701899</v>
      </c>
      <c r="D104" s="327"/>
      <c r="E104" s="327">
        <v>122.249</v>
      </c>
      <c r="F104" s="327"/>
      <c r="G104" s="319">
        <v>-0.18534243443613699</v>
      </c>
      <c r="H104" s="319"/>
      <c r="I104" s="327">
        <v>97.544141867740194</v>
      </c>
      <c r="J104" s="319"/>
      <c r="K104" s="327">
        <v>90.203999999999994</v>
      </c>
      <c r="L104" s="327"/>
      <c r="M104" s="319">
        <v>-0.202462743536131</v>
      </c>
      <c r="N104" s="338"/>
      <c r="O104" s="456">
        <v>2022</v>
      </c>
      <c r="P104" s="54" t="s">
        <v>33</v>
      </c>
      <c r="Q104" s="330">
        <v>136.141679762629</v>
      </c>
      <c r="R104" s="337"/>
      <c r="S104" s="327">
        <v>134.012</v>
      </c>
      <c r="T104" s="330"/>
      <c r="U104" s="319">
        <v>-0.269397353654725</v>
      </c>
      <c r="V104" s="330"/>
      <c r="W104" s="330">
        <v>123.384546256251</v>
      </c>
      <c r="X104" s="330"/>
      <c r="Y104" s="327">
        <v>124.56100000000001</v>
      </c>
      <c r="Z104" s="330"/>
      <c r="AA104" s="336">
        <v>0.53106058771781794</v>
      </c>
      <c r="AB104" s="338"/>
    </row>
    <row r="105" spans="1:28" s="339" customFormat="1" ht="15" hidden="1" customHeight="1">
      <c r="A105" s="456"/>
      <c r="B105" s="54" t="s">
        <v>34</v>
      </c>
      <c r="C105" s="327">
        <v>116.59641661756</v>
      </c>
      <c r="D105" s="327"/>
      <c r="E105" s="327">
        <v>123.355</v>
      </c>
      <c r="F105" s="327"/>
      <c r="G105" s="319">
        <v>0.90471087698058705</v>
      </c>
      <c r="H105" s="319"/>
      <c r="I105" s="327">
        <v>91.627762387262095</v>
      </c>
      <c r="J105" s="319"/>
      <c r="K105" s="327">
        <v>92.947000000000003</v>
      </c>
      <c r="L105" s="327"/>
      <c r="M105" s="319">
        <v>3.0408851048734098</v>
      </c>
      <c r="N105" s="338"/>
      <c r="O105" s="456"/>
      <c r="P105" s="54" t="s">
        <v>34</v>
      </c>
      <c r="Q105" s="330">
        <v>126.38587570078199</v>
      </c>
      <c r="R105" s="337"/>
      <c r="S105" s="327">
        <v>134.81800000000001</v>
      </c>
      <c r="T105" s="330"/>
      <c r="U105" s="319">
        <v>0.60143867713340204</v>
      </c>
      <c r="V105" s="330"/>
      <c r="W105" s="330">
        <v>110.46515457998601</v>
      </c>
      <c r="X105" s="330"/>
      <c r="Y105" s="327">
        <v>121.47199999999999</v>
      </c>
      <c r="Z105" s="330"/>
      <c r="AA105" s="319">
        <v>-2.4799094419601699</v>
      </c>
      <c r="AB105" s="338"/>
    </row>
    <row r="106" spans="1:28" s="339" customFormat="1" ht="15" hidden="1" customHeight="1">
      <c r="A106" s="456"/>
      <c r="B106" s="54" t="s">
        <v>35</v>
      </c>
      <c r="C106" s="327">
        <v>126.60098352804501</v>
      </c>
      <c r="D106" s="327"/>
      <c r="E106" s="327">
        <v>124.059</v>
      </c>
      <c r="F106" s="327"/>
      <c r="G106" s="319">
        <v>0.57071055084915701</v>
      </c>
      <c r="H106" s="319"/>
      <c r="I106" s="327">
        <v>97.8755515788488</v>
      </c>
      <c r="J106" s="319"/>
      <c r="K106" s="327">
        <v>92.596000000000004</v>
      </c>
      <c r="L106" s="327"/>
      <c r="M106" s="319">
        <v>-0.37763456593542299</v>
      </c>
      <c r="N106" s="338"/>
      <c r="O106" s="456"/>
      <c r="P106" s="54" t="s">
        <v>35</v>
      </c>
      <c r="Q106" s="330">
        <v>137.17219024079401</v>
      </c>
      <c r="R106" s="337"/>
      <c r="S106" s="327">
        <v>135.904</v>
      </c>
      <c r="T106" s="330"/>
      <c r="U106" s="319">
        <v>0.80553041878678799</v>
      </c>
      <c r="V106" s="330"/>
      <c r="W106" s="330">
        <v>126.679818333675</v>
      </c>
      <c r="X106" s="330"/>
      <c r="Y106" s="327">
        <v>122.747</v>
      </c>
      <c r="Z106" s="330"/>
      <c r="AA106" s="319">
        <v>1.04962460484721</v>
      </c>
      <c r="AB106" s="338"/>
    </row>
    <row r="107" spans="1:28" s="339" customFormat="1" ht="15" hidden="1" customHeight="1">
      <c r="A107" s="462"/>
      <c r="B107" s="54" t="s">
        <v>36</v>
      </c>
      <c r="C107" s="327">
        <v>120.26882683529401</v>
      </c>
      <c r="D107" s="327"/>
      <c r="E107" s="327">
        <v>126.849</v>
      </c>
      <c r="F107" s="327"/>
      <c r="G107" s="336">
        <v>2.2489299446231299</v>
      </c>
      <c r="H107" s="319"/>
      <c r="I107" s="327">
        <v>91.521507942648299</v>
      </c>
      <c r="J107" s="319"/>
      <c r="K107" s="327">
        <v>93.802000000000007</v>
      </c>
      <c r="L107" s="327"/>
      <c r="M107" s="319">
        <v>1.3024320704998</v>
      </c>
      <c r="N107" s="338"/>
      <c r="O107" s="462"/>
      <c r="P107" s="54" t="s">
        <v>36</v>
      </c>
      <c r="Q107" s="330">
        <v>130.430833576179</v>
      </c>
      <c r="R107" s="337"/>
      <c r="S107" s="327">
        <v>139.441</v>
      </c>
      <c r="T107" s="330"/>
      <c r="U107" s="319">
        <v>2.6025724040499401</v>
      </c>
      <c r="V107" s="330"/>
      <c r="W107" s="330">
        <v>124.65361345794599</v>
      </c>
      <c r="X107" s="330"/>
      <c r="Y107" s="327">
        <v>124.389</v>
      </c>
      <c r="Z107" s="330"/>
      <c r="AA107" s="319">
        <v>1.3377109012847701</v>
      </c>
      <c r="AB107" s="338"/>
    </row>
    <row r="108" spans="1:28" s="339" customFormat="1" ht="15" hidden="1" customHeight="1">
      <c r="A108" s="462"/>
      <c r="B108" s="54" t="s">
        <v>37</v>
      </c>
      <c r="C108" s="327">
        <v>119.527402703053</v>
      </c>
      <c r="D108" s="327"/>
      <c r="E108" s="327">
        <v>123.309</v>
      </c>
      <c r="F108" s="327"/>
      <c r="G108" s="319">
        <v>-2.79071967457371</v>
      </c>
      <c r="H108" s="319"/>
      <c r="I108" s="327">
        <v>92.266118830927795</v>
      </c>
      <c r="J108" s="319"/>
      <c r="K108" s="327">
        <v>92.688000000000002</v>
      </c>
      <c r="L108" s="327"/>
      <c r="M108" s="319">
        <v>-1.1876079401292099</v>
      </c>
      <c r="N108" s="338"/>
      <c r="O108" s="462"/>
      <c r="P108" s="54" t="s">
        <v>37</v>
      </c>
      <c r="Q108" s="330">
        <v>128.77236886115301</v>
      </c>
      <c r="R108" s="337"/>
      <c r="S108" s="327">
        <v>135.095</v>
      </c>
      <c r="T108" s="330"/>
      <c r="U108" s="319">
        <v>-3.1167303734195899</v>
      </c>
      <c r="V108" s="330"/>
      <c r="W108" s="330">
        <v>127.728077709796</v>
      </c>
      <c r="X108" s="330"/>
      <c r="Y108" s="327">
        <v>123.127</v>
      </c>
      <c r="Z108" s="330"/>
      <c r="AA108" s="319">
        <v>-1.0145591651994901</v>
      </c>
      <c r="AB108" s="338"/>
    </row>
    <row r="109" spans="1:28" s="339" customFormat="1" ht="15" hidden="1" customHeight="1">
      <c r="A109" s="462"/>
      <c r="B109" s="54" t="s">
        <v>38</v>
      </c>
      <c r="C109" s="327">
        <v>130.989306574219</v>
      </c>
      <c r="D109" s="327"/>
      <c r="E109" s="327">
        <v>130.29300000000001</v>
      </c>
      <c r="F109" s="327"/>
      <c r="G109" s="319">
        <v>5.6638201591124897</v>
      </c>
      <c r="H109" s="319"/>
      <c r="I109" s="327">
        <v>94.098693044479703</v>
      </c>
      <c r="J109" s="319"/>
      <c r="K109" s="327">
        <v>96.320999999999998</v>
      </c>
      <c r="L109" s="327"/>
      <c r="M109" s="319">
        <v>3.9196012428793399</v>
      </c>
      <c r="N109" s="338"/>
      <c r="O109" s="462"/>
      <c r="P109" s="54" t="s">
        <v>38</v>
      </c>
      <c r="Q109" s="330">
        <v>145.197311898511</v>
      </c>
      <c r="R109" s="337"/>
      <c r="S109" s="327">
        <v>142.82300000000001</v>
      </c>
      <c r="T109" s="330"/>
      <c r="U109" s="319">
        <v>5.7204189644324499</v>
      </c>
      <c r="V109" s="330"/>
      <c r="W109" s="330">
        <v>124.569180663216</v>
      </c>
      <c r="X109" s="330"/>
      <c r="Y109" s="327">
        <v>126.379</v>
      </c>
      <c r="Z109" s="330"/>
      <c r="AA109" s="319">
        <v>2.6411753717706099</v>
      </c>
      <c r="AB109" s="338"/>
    </row>
    <row r="110" spans="1:28" s="339" customFormat="1" ht="15" hidden="1" customHeight="1">
      <c r="A110" s="462"/>
      <c r="B110" s="54" t="s">
        <v>39</v>
      </c>
      <c r="C110" s="327">
        <v>125.076959212172</v>
      </c>
      <c r="D110" s="327"/>
      <c r="E110" s="327">
        <v>128.22800000000001</v>
      </c>
      <c r="F110" s="327"/>
      <c r="G110" s="319">
        <v>-1.58488944148957</v>
      </c>
      <c r="H110" s="319"/>
      <c r="I110" s="327">
        <v>92.006426434169697</v>
      </c>
      <c r="J110" s="319"/>
      <c r="K110" s="327">
        <v>94.748000000000005</v>
      </c>
      <c r="L110" s="327"/>
      <c r="M110" s="319">
        <v>-1.6330810518993799</v>
      </c>
      <c r="N110" s="338"/>
      <c r="O110" s="462"/>
      <c r="P110" s="54" t="s">
        <v>39</v>
      </c>
      <c r="Q110" s="330">
        <v>136.87814567556299</v>
      </c>
      <c r="R110" s="337"/>
      <c r="S110" s="327">
        <v>140.01300000000001</v>
      </c>
      <c r="T110" s="330"/>
      <c r="U110" s="319">
        <v>-1.9674702253838801</v>
      </c>
      <c r="V110" s="330"/>
      <c r="W110" s="330">
        <v>128.976209655102</v>
      </c>
      <c r="X110" s="330"/>
      <c r="Y110" s="327">
        <v>125.419</v>
      </c>
      <c r="Z110" s="330"/>
      <c r="AA110" s="319">
        <v>-0.75961987355495397</v>
      </c>
      <c r="AB110" s="338"/>
    </row>
    <row r="111" spans="1:28" s="339" customFormat="1" ht="15" hidden="1" customHeight="1">
      <c r="A111" s="462"/>
      <c r="B111" s="54" t="s">
        <v>40</v>
      </c>
      <c r="C111" s="327">
        <v>129.96023430085501</v>
      </c>
      <c r="D111" s="327"/>
      <c r="E111" s="327">
        <v>129.24199999999999</v>
      </c>
      <c r="F111" s="327"/>
      <c r="G111" s="319">
        <v>0.79077892503975999</v>
      </c>
      <c r="H111" s="319"/>
      <c r="I111" s="327">
        <v>90.789019167435399</v>
      </c>
      <c r="J111" s="319"/>
      <c r="K111" s="327">
        <v>97.037000000000006</v>
      </c>
      <c r="L111" s="327"/>
      <c r="M111" s="319">
        <v>2.4158821294380899</v>
      </c>
      <c r="N111" s="338"/>
      <c r="O111" s="462"/>
      <c r="P111" s="54" t="s">
        <v>40</v>
      </c>
      <c r="Q111" s="330">
        <v>144.496327554076</v>
      </c>
      <c r="R111" s="337"/>
      <c r="S111" s="327">
        <v>141.31299999999999</v>
      </c>
      <c r="T111" s="330"/>
      <c r="U111" s="319">
        <v>0.92848521208743795</v>
      </c>
      <c r="V111" s="330"/>
      <c r="W111" s="330">
        <v>128.82166572116799</v>
      </c>
      <c r="X111" s="330"/>
      <c r="Y111" s="327">
        <v>125.708</v>
      </c>
      <c r="Z111" s="330"/>
      <c r="AA111" s="319">
        <v>0.230427606662474</v>
      </c>
      <c r="AB111" s="338"/>
    </row>
    <row r="112" spans="1:28" s="339" customFormat="1" ht="15" hidden="1" customHeight="1">
      <c r="A112" s="462"/>
      <c r="B112" s="54" t="s">
        <v>41</v>
      </c>
      <c r="C112" s="327">
        <v>131.33712189871599</v>
      </c>
      <c r="D112" s="327"/>
      <c r="E112" s="327">
        <v>129.37</v>
      </c>
      <c r="F112" s="327"/>
      <c r="G112" s="319">
        <v>9.9039012085853501E-2</v>
      </c>
      <c r="H112" s="319"/>
      <c r="I112" s="327">
        <v>93.396168543634303</v>
      </c>
      <c r="J112" s="319"/>
      <c r="K112" s="327">
        <v>101.276</v>
      </c>
      <c r="L112" s="327"/>
      <c r="M112" s="319">
        <v>4.3684367818460901</v>
      </c>
      <c r="N112" s="338"/>
      <c r="O112" s="462"/>
      <c r="P112" s="54" t="s">
        <v>41</v>
      </c>
      <c r="Q112" s="330">
        <v>146.10992703432601</v>
      </c>
      <c r="R112" s="337"/>
      <c r="S112" s="327">
        <v>140.553</v>
      </c>
      <c r="T112" s="330"/>
      <c r="U112" s="319">
        <v>-0.53781322312879398</v>
      </c>
      <c r="V112" s="330"/>
      <c r="W112" s="330">
        <v>123.08025145936701</v>
      </c>
      <c r="X112" s="330"/>
      <c r="Y112" s="327">
        <v>124.58</v>
      </c>
      <c r="Z112" s="330"/>
      <c r="AA112" s="319">
        <v>-0.89731759315238002</v>
      </c>
      <c r="AB112" s="338"/>
    </row>
    <row r="113" spans="1:28" s="339" customFormat="1" ht="15" hidden="1" customHeight="1">
      <c r="A113" s="462"/>
      <c r="B113" s="54" t="s">
        <v>42</v>
      </c>
      <c r="C113" s="327">
        <v>130.299099965772</v>
      </c>
      <c r="D113" s="327"/>
      <c r="E113" s="327">
        <v>126.123</v>
      </c>
      <c r="F113" s="327"/>
      <c r="G113" s="319">
        <v>-2.5098554533508501</v>
      </c>
      <c r="H113" s="319"/>
      <c r="I113" s="327">
        <v>95.937486477421004</v>
      </c>
      <c r="J113" s="319"/>
      <c r="K113" s="327">
        <v>94.552000000000007</v>
      </c>
      <c r="L113" s="327"/>
      <c r="M113" s="319">
        <v>-6.6392827520833997</v>
      </c>
      <c r="N113" s="338"/>
      <c r="O113" s="462"/>
      <c r="P113" s="54" t="s">
        <v>42</v>
      </c>
      <c r="Q113" s="330">
        <v>143.414365519467</v>
      </c>
      <c r="R113" s="337"/>
      <c r="S113" s="327">
        <v>138.18899999999999</v>
      </c>
      <c r="T113" s="330"/>
      <c r="U113" s="319">
        <v>-1.6819278137072899</v>
      </c>
      <c r="V113" s="330"/>
      <c r="W113" s="330">
        <v>125.544279466345</v>
      </c>
      <c r="X113" s="330"/>
      <c r="Y113" s="327">
        <v>122.294</v>
      </c>
      <c r="Z113" s="330"/>
      <c r="AA113" s="319">
        <v>-1.8349654840263301</v>
      </c>
      <c r="AB113" s="338"/>
    </row>
    <row r="114" spans="1:28" s="339" customFormat="1" ht="15" hidden="1" customHeight="1">
      <c r="A114" s="462"/>
      <c r="B114" s="54" t="s">
        <v>43</v>
      </c>
      <c r="C114" s="327">
        <v>131.29405593061199</v>
      </c>
      <c r="D114" s="327"/>
      <c r="E114" s="327">
        <v>127.845</v>
      </c>
      <c r="F114" s="327"/>
      <c r="G114" s="319">
        <v>1.3653338407744799</v>
      </c>
      <c r="H114" s="319"/>
      <c r="I114" s="327">
        <v>98.3809155066334</v>
      </c>
      <c r="J114" s="319"/>
      <c r="K114" s="327">
        <v>95.52</v>
      </c>
      <c r="L114" s="327"/>
      <c r="M114" s="319">
        <v>1.0237752770961801</v>
      </c>
      <c r="N114" s="338"/>
      <c r="O114" s="462"/>
      <c r="P114" s="54" t="s">
        <v>43</v>
      </c>
      <c r="Q114" s="330">
        <v>144.381558334555</v>
      </c>
      <c r="R114" s="337"/>
      <c r="S114" s="327">
        <v>139.97900000000001</v>
      </c>
      <c r="T114" s="330"/>
      <c r="U114" s="319">
        <v>1.2953274139041799</v>
      </c>
      <c r="V114" s="330"/>
      <c r="W114" s="330">
        <v>121.320906161614</v>
      </c>
      <c r="X114" s="330"/>
      <c r="Y114" s="327">
        <v>123.702</v>
      </c>
      <c r="Z114" s="330"/>
      <c r="AA114" s="319">
        <v>1.1513238588974</v>
      </c>
      <c r="AB114" s="338"/>
    </row>
    <row r="115" spans="1:28" s="339" customFormat="1" ht="15" hidden="1" customHeight="1">
      <c r="A115" s="462"/>
      <c r="B115" s="54" t="s">
        <v>44</v>
      </c>
      <c r="C115" s="327">
        <v>130.163626666738</v>
      </c>
      <c r="D115" s="327"/>
      <c r="E115" s="327">
        <v>126.652</v>
      </c>
      <c r="F115" s="327"/>
      <c r="G115" s="319">
        <v>-0.93316124995111205</v>
      </c>
      <c r="H115" s="319"/>
      <c r="I115" s="327">
        <v>98.346981386600007</v>
      </c>
      <c r="J115" s="319"/>
      <c r="K115" s="327">
        <v>93.4</v>
      </c>
      <c r="L115" s="327"/>
      <c r="M115" s="319">
        <v>-2.2194304857621301</v>
      </c>
      <c r="N115" s="338"/>
      <c r="O115" s="462"/>
      <c r="P115" s="54" t="s">
        <v>44</v>
      </c>
      <c r="Q115" s="330">
        <v>142.63600027152199</v>
      </c>
      <c r="R115" s="337"/>
      <c r="S115" s="327">
        <v>139.279</v>
      </c>
      <c r="T115" s="330"/>
      <c r="U115" s="319">
        <v>-0.50007501125169496</v>
      </c>
      <c r="V115" s="330"/>
      <c r="W115" s="330">
        <v>122.371184974333</v>
      </c>
      <c r="X115" s="330"/>
      <c r="Y115" s="327">
        <v>123.18</v>
      </c>
      <c r="Z115" s="330"/>
      <c r="AA115" s="319">
        <v>-0.42198185963039198</v>
      </c>
      <c r="AB115" s="338"/>
    </row>
    <row r="116" spans="1:28" s="339" customFormat="1" ht="15" hidden="1" customHeight="1">
      <c r="A116" s="462"/>
      <c r="B116" s="54"/>
      <c r="C116" s="327"/>
      <c r="D116" s="327"/>
      <c r="E116" s="327"/>
      <c r="F116" s="327"/>
      <c r="G116" s="319"/>
      <c r="H116" s="319"/>
      <c r="I116" s="327"/>
      <c r="J116" s="319"/>
      <c r="K116" s="327"/>
      <c r="L116" s="327"/>
      <c r="M116" s="319"/>
      <c r="N116" s="338"/>
      <c r="O116" s="462"/>
      <c r="P116" s="54"/>
      <c r="Q116" s="330"/>
      <c r="R116" s="337"/>
      <c r="S116" s="327"/>
      <c r="T116" s="330"/>
      <c r="U116" s="319"/>
      <c r="V116" s="330"/>
      <c r="W116" s="330"/>
      <c r="X116" s="330"/>
      <c r="Y116" s="327"/>
      <c r="Z116" s="330"/>
      <c r="AA116" s="319"/>
      <c r="AB116" s="338"/>
    </row>
    <row r="117" spans="1:28" s="339" customFormat="1" ht="15" customHeight="1">
      <c r="A117" s="456">
        <v>2023</v>
      </c>
      <c r="B117" s="54" t="s">
        <v>33</v>
      </c>
      <c r="C117" s="327">
        <v>127.61293952954701</v>
      </c>
      <c r="D117" s="327"/>
      <c r="E117" s="327">
        <v>124.527</v>
      </c>
      <c r="F117" s="327"/>
      <c r="G117" s="319">
        <v>-1.67782585351988</v>
      </c>
      <c r="H117" s="319"/>
      <c r="I117" s="327">
        <v>101.559249893564</v>
      </c>
      <c r="J117" s="319"/>
      <c r="K117" s="327">
        <v>93.159000000000006</v>
      </c>
      <c r="L117" s="327"/>
      <c r="M117" s="319">
        <v>-0.25802997858673399</v>
      </c>
      <c r="N117" s="338"/>
      <c r="O117" s="456">
        <v>2023</v>
      </c>
      <c r="P117" s="54" t="s">
        <v>33</v>
      </c>
      <c r="Q117" s="330">
        <v>137.94028020037501</v>
      </c>
      <c r="R117" s="337"/>
      <c r="S117" s="327">
        <v>136.40899999999999</v>
      </c>
      <c r="T117" s="330"/>
      <c r="U117" s="319">
        <v>-2.0606121525858199</v>
      </c>
      <c r="V117" s="330"/>
      <c r="W117" s="330">
        <v>120.054576157035</v>
      </c>
      <c r="X117" s="330"/>
      <c r="Y117" s="327">
        <v>121.30200000000001</v>
      </c>
      <c r="Z117" s="330"/>
      <c r="AA117" s="319">
        <v>-1.5245981490501801</v>
      </c>
      <c r="AB117" s="338"/>
    </row>
    <row r="118" spans="1:28" s="339" customFormat="1" ht="15" customHeight="1">
      <c r="A118" s="456"/>
      <c r="B118" s="54" t="s">
        <v>34</v>
      </c>
      <c r="C118" s="327">
        <v>121.117542288905</v>
      </c>
      <c r="D118" s="327"/>
      <c r="E118" s="327">
        <v>127.015</v>
      </c>
      <c r="F118" s="327"/>
      <c r="G118" s="319">
        <v>1.99796028170599</v>
      </c>
      <c r="H118" s="319"/>
      <c r="I118" s="327">
        <v>92.815468810778199</v>
      </c>
      <c r="J118" s="319"/>
      <c r="K118" s="327">
        <v>91.828999999999994</v>
      </c>
      <c r="L118" s="327"/>
      <c r="M118" s="319">
        <v>-1.42766667740102</v>
      </c>
      <c r="N118" s="338"/>
      <c r="O118" s="456"/>
      <c r="P118" s="54" t="s">
        <v>34</v>
      </c>
      <c r="Q118" s="330">
        <v>132.436040062524</v>
      </c>
      <c r="R118" s="337"/>
      <c r="S118" s="327">
        <v>140.643</v>
      </c>
      <c r="T118" s="330"/>
      <c r="U118" s="319">
        <v>3.1039007690108602</v>
      </c>
      <c r="V118" s="330"/>
      <c r="W118" s="330">
        <v>111.875699260427</v>
      </c>
      <c r="X118" s="330"/>
      <c r="Y118" s="327">
        <v>122.85</v>
      </c>
      <c r="Z118" s="330"/>
      <c r="AA118" s="319">
        <v>1.2761537320077101</v>
      </c>
      <c r="AB118" s="338"/>
    </row>
    <row r="119" spans="1:28" s="339" customFormat="1" ht="15" customHeight="1">
      <c r="A119" s="456"/>
      <c r="B119" s="54" t="s">
        <v>35</v>
      </c>
      <c r="C119" s="327">
        <v>131.0646844032</v>
      </c>
      <c r="D119" s="327"/>
      <c r="E119" s="327">
        <v>127.82</v>
      </c>
      <c r="F119" s="327"/>
      <c r="G119" s="336">
        <v>0.63378341140808903</v>
      </c>
      <c r="H119" s="319"/>
      <c r="I119" s="327">
        <v>100.29573583509</v>
      </c>
      <c r="J119" s="319"/>
      <c r="K119" s="327">
        <v>93.22</v>
      </c>
      <c r="L119" s="327"/>
      <c r="M119" s="319">
        <v>1.5147720219103</v>
      </c>
      <c r="N119" s="338"/>
      <c r="O119" s="456"/>
      <c r="P119" s="54" t="s">
        <v>35</v>
      </c>
      <c r="Q119" s="330">
        <v>142.77362100794701</v>
      </c>
      <c r="R119" s="337"/>
      <c r="S119" s="327">
        <v>141.214</v>
      </c>
      <c r="T119" s="330"/>
      <c r="U119" s="319">
        <v>0.40599247740733801</v>
      </c>
      <c r="V119" s="330"/>
      <c r="W119" s="330">
        <v>127.168884580452</v>
      </c>
      <c r="X119" s="330"/>
      <c r="Y119" s="327">
        <v>123.28400000000001</v>
      </c>
      <c r="Z119" s="330"/>
      <c r="AA119" s="319">
        <v>0.35327635327635698</v>
      </c>
      <c r="AB119" s="338"/>
    </row>
    <row r="120" spans="1:28" s="339" customFormat="1" ht="15" customHeight="1">
      <c r="A120" s="462"/>
      <c r="B120" s="54" t="s">
        <v>36</v>
      </c>
      <c r="C120" s="327">
        <v>116.888320236523</v>
      </c>
      <c r="D120" s="327"/>
      <c r="E120" s="327">
        <v>123.408</v>
      </c>
      <c r="F120" s="327"/>
      <c r="G120" s="319">
        <v>-3.4517289938976599</v>
      </c>
      <c r="H120" s="319"/>
      <c r="I120" s="327">
        <v>89.224656783584194</v>
      </c>
      <c r="J120" s="319"/>
      <c r="K120" s="327">
        <v>90.185000000000002</v>
      </c>
      <c r="L120" s="327"/>
      <c r="M120" s="319">
        <v>-3.2557391117785799</v>
      </c>
      <c r="N120" s="338"/>
      <c r="O120" s="462"/>
      <c r="P120" s="54" t="s">
        <v>36</v>
      </c>
      <c r="Q120" s="330">
        <v>126.48398844272999</v>
      </c>
      <c r="R120" s="337"/>
      <c r="S120" s="327">
        <v>135.91200000000001</v>
      </c>
      <c r="T120" s="330"/>
      <c r="U120" s="319">
        <v>-3.7545852394238501</v>
      </c>
      <c r="V120" s="330"/>
      <c r="W120" s="330">
        <v>122.99911641096701</v>
      </c>
      <c r="X120" s="330"/>
      <c r="Y120" s="327">
        <v>122.789</v>
      </c>
      <c r="Z120" s="330"/>
      <c r="AA120" s="319">
        <v>-0.40151195613380303</v>
      </c>
      <c r="AB120" s="338"/>
    </row>
    <row r="121" spans="1:28" s="339" customFormat="1" ht="15" customHeight="1">
      <c r="A121" s="462"/>
      <c r="B121" s="54" t="s">
        <v>37</v>
      </c>
      <c r="C121" s="327">
        <v>124.974722175661</v>
      </c>
      <c r="D121" s="327"/>
      <c r="E121" s="327">
        <v>129.39500000000001</v>
      </c>
      <c r="F121" s="327"/>
      <c r="G121" s="319">
        <v>4.8513872682484003</v>
      </c>
      <c r="H121" s="319"/>
      <c r="I121" s="327">
        <v>94.289332018127098</v>
      </c>
      <c r="J121" s="319"/>
      <c r="K121" s="327">
        <v>95.36</v>
      </c>
      <c r="L121" s="327"/>
      <c r="M121" s="319">
        <v>5.7382048012418903</v>
      </c>
      <c r="N121" s="338"/>
      <c r="O121" s="462"/>
      <c r="P121" s="54" t="s">
        <v>37</v>
      </c>
      <c r="Q121" s="330">
        <v>135.358809095407</v>
      </c>
      <c r="R121" s="337"/>
      <c r="S121" s="327">
        <v>142.03100000000001</v>
      </c>
      <c r="T121" s="330"/>
      <c r="U121" s="319">
        <v>4.50217787980458</v>
      </c>
      <c r="V121" s="330"/>
      <c r="W121" s="330">
        <v>134.433255973847</v>
      </c>
      <c r="X121" s="330"/>
      <c r="Y121" s="327">
        <v>129.46700000000001</v>
      </c>
      <c r="Z121" s="330"/>
      <c r="AA121" s="319">
        <v>5.4385979200091299</v>
      </c>
      <c r="AB121" s="338"/>
    </row>
    <row r="122" spans="1:28" s="339" customFormat="1" ht="15" customHeight="1">
      <c r="A122" s="462"/>
      <c r="B122" s="54" t="s">
        <v>38</v>
      </c>
      <c r="C122" s="327">
        <v>127.638397429956</v>
      </c>
      <c r="D122" s="327"/>
      <c r="E122" s="327">
        <v>126.77</v>
      </c>
      <c r="F122" s="327"/>
      <c r="G122" s="319">
        <v>-2.02867189613201</v>
      </c>
      <c r="H122" s="319"/>
      <c r="I122" s="327">
        <v>86.506041751611704</v>
      </c>
      <c r="J122" s="319"/>
      <c r="K122" s="327">
        <v>89.459000000000003</v>
      </c>
      <c r="L122" s="327"/>
      <c r="M122" s="319">
        <v>-6.1881291946308599</v>
      </c>
      <c r="N122" s="338"/>
      <c r="O122" s="462"/>
      <c r="P122" s="54" t="s">
        <v>38</v>
      </c>
      <c r="Q122" s="330">
        <v>142.82281924873999</v>
      </c>
      <c r="R122" s="337"/>
      <c r="S122" s="327">
        <v>139.874</v>
      </c>
      <c r="T122" s="330"/>
      <c r="U122" s="319">
        <v>-1.5186825411353899</v>
      </c>
      <c r="V122" s="330"/>
      <c r="W122" s="330">
        <v>127.26254510725499</v>
      </c>
      <c r="X122" s="330"/>
      <c r="Y122" s="327">
        <v>128.886</v>
      </c>
      <c r="Z122" s="330"/>
      <c r="AA122" s="319">
        <v>-0.44876300524458701</v>
      </c>
      <c r="AB122" s="338"/>
    </row>
    <row r="123" spans="1:28" s="339" customFormat="1" ht="15" customHeight="1">
      <c r="A123" s="462"/>
      <c r="B123" s="54" t="s">
        <v>39</v>
      </c>
      <c r="C123" s="327">
        <v>124.97300991762199</v>
      </c>
      <c r="D123" s="327"/>
      <c r="E123" s="327">
        <v>128.51</v>
      </c>
      <c r="F123" s="327"/>
      <c r="G123" s="319">
        <v>1.3725644868659801</v>
      </c>
      <c r="H123" s="319"/>
      <c r="I123" s="327">
        <v>92.083998356317394</v>
      </c>
      <c r="J123" s="319"/>
      <c r="K123" s="327">
        <v>97.375</v>
      </c>
      <c r="L123" s="327"/>
      <c r="M123" s="319">
        <v>8.84874635307796</v>
      </c>
      <c r="N123" s="338"/>
      <c r="O123" s="462"/>
      <c r="P123" s="54" t="s">
        <v>39</v>
      </c>
      <c r="Q123" s="330">
        <v>136.61859203927801</v>
      </c>
      <c r="R123" s="337"/>
      <c r="S123" s="327">
        <v>139.83199999999999</v>
      </c>
      <c r="T123" s="330"/>
      <c r="U123" s="319">
        <v>-3.0027024321881899E-2</v>
      </c>
      <c r="V123" s="330"/>
      <c r="W123" s="330">
        <v>129.78817152141201</v>
      </c>
      <c r="X123" s="330"/>
      <c r="Y123" s="327">
        <v>126.322</v>
      </c>
      <c r="Z123" s="330"/>
      <c r="AA123" s="319">
        <v>-1.9893549338174801</v>
      </c>
      <c r="AB123" s="338"/>
    </row>
    <row r="124" spans="1:28" s="339" customFormat="1" ht="15" customHeight="1">
      <c r="A124" s="462"/>
      <c r="B124" s="54" t="s">
        <v>40</v>
      </c>
      <c r="C124" s="327">
        <v>129.067251027417</v>
      </c>
      <c r="D124" s="327"/>
      <c r="E124" s="327">
        <v>128.232</v>
      </c>
      <c r="F124" s="327"/>
      <c r="G124" s="319">
        <v>-0.216325577776047</v>
      </c>
      <c r="H124" s="319"/>
      <c r="I124" s="327">
        <v>89.135903822234397</v>
      </c>
      <c r="J124" s="319"/>
      <c r="K124" s="327">
        <v>96.022000000000006</v>
      </c>
      <c r="L124" s="327"/>
      <c r="M124" s="319">
        <v>-1.38947368421051</v>
      </c>
      <c r="N124" s="338"/>
      <c r="O124" s="462"/>
      <c r="P124" s="54" t="s">
        <v>40</v>
      </c>
      <c r="Q124" s="330">
        <v>143.61071581609701</v>
      </c>
      <c r="R124" s="337"/>
      <c r="S124" s="327">
        <v>140.13</v>
      </c>
      <c r="T124" s="330"/>
      <c r="U124" s="319">
        <v>0.21311287831112199</v>
      </c>
      <c r="V124" s="330"/>
      <c r="W124" s="330">
        <v>130.74144675808299</v>
      </c>
      <c r="X124" s="330"/>
      <c r="Y124" s="327">
        <v>127.81100000000001</v>
      </c>
      <c r="Z124" s="330"/>
      <c r="AA124" s="319">
        <v>1.1787337122591599</v>
      </c>
      <c r="AB124" s="338"/>
    </row>
    <row r="125" spans="1:28" s="339" customFormat="1" ht="15" customHeight="1">
      <c r="A125" s="462"/>
      <c r="B125" s="54" t="s">
        <v>41</v>
      </c>
      <c r="C125" s="327">
        <v>130.465860323291</v>
      </c>
      <c r="D125" s="327"/>
      <c r="E125" s="327">
        <v>128.624</v>
      </c>
      <c r="F125" s="327"/>
      <c r="G125" s="319">
        <v>0.30569592613387903</v>
      </c>
      <c r="H125" s="319"/>
      <c r="I125" s="327">
        <v>87.625820853496094</v>
      </c>
      <c r="J125" s="319"/>
      <c r="K125" s="327">
        <v>95.418999999999997</v>
      </c>
      <c r="L125" s="327"/>
      <c r="M125" s="319">
        <v>-0.627981087667422</v>
      </c>
      <c r="N125" s="338"/>
      <c r="O125" s="462"/>
      <c r="P125" s="54" t="s">
        <v>41</v>
      </c>
      <c r="Q125" s="330">
        <v>146.66398928447001</v>
      </c>
      <c r="R125" s="337"/>
      <c r="S125" s="327">
        <v>141.06100000000001</v>
      </c>
      <c r="T125" s="330"/>
      <c r="U125" s="319">
        <v>0.66438307286091502</v>
      </c>
      <c r="V125" s="330"/>
      <c r="W125" s="330">
        <v>126.118923926791</v>
      </c>
      <c r="X125" s="330"/>
      <c r="Y125" s="327">
        <v>127.499</v>
      </c>
      <c r="Z125" s="330"/>
      <c r="AA125" s="319">
        <v>-0.244110444327958</v>
      </c>
      <c r="AB125" s="338"/>
    </row>
    <row r="126" spans="1:28" s="339" customFormat="1" ht="15" customHeight="1">
      <c r="A126" s="462"/>
      <c r="B126" s="54" t="s">
        <v>42</v>
      </c>
      <c r="C126" s="327">
        <v>132.87669231853101</v>
      </c>
      <c r="D126" s="327"/>
      <c r="E126" s="327">
        <v>129.03100000000001</v>
      </c>
      <c r="F126" s="327"/>
      <c r="G126" s="319">
        <v>0.31642617240952098</v>
      </c>
      <c r="H126" s="319"/>
      <c r="I126" s="327">
        <v>100.574500647343</v>
      </c>
      <c r="J126" s="319"/>
      <c r="K126" s="327">
        <v>99.393000000000001</v>
      </c>
      <c r="L126" s="327"/>
      <c r="M126" s="319">
        <v>4.1647889833261802</v>
      </c>
      <c r="N126" s="338"/>
      <c r="O126" s="462"/>
      <c r="P126" s="54" t="s">
        <v>42</v>
      </c>
      <c r="Q126" s="330">
        <v>144.74558898719499</v>
      </c>
      <c r="R126" s="337"/>
      <c r="S126" s="327">
        <v>139.88</v>
      </c>
      <c r="T126" s="330"/>
      <c r="U126" s="319">
        <v>-0.837226448132384</v>
      </c>
      <c r="V126" s="330"/>
      <c r="W126" s="330">
        <v>133.157168488785</v>
      </c>
      <c r="X126" s="330"/>
      <c r="Y126" s="327">
        <v>129.691</v>
      </c>
      <c r="Z126" s="330"/>
      <c r="AA126" s="319">
        <v>1.7192291704248699</v>
      </c>
      <c r="AB126" s="338"/>
    </row>
    <row r="127" spans="1:28" s="339" customFormat="1" ht="15" customHeight="1">
      <c r="A127" s="462"/>
      <c r="B127" s="54" t="s">
        <v>43</v>
      </c>
      <c r="C127" s="327">
        <v>131.99952148763401</v>
      </c>
      <c r="D127" s="327"/>
      <c r="E127" s="327">
        <v>128.096</v>
      </c>
      <c r="F127" s="327"/>
      <c r="G127" s="319">
        <v>-0.72463206516263801</v>
      </c>
      <c r="H127" s="319"/>
      <c r="I127" s="327">
        <v>100.265879625466</v>
      </c>
      <c r="J127" s="319"/>
      <c r="K127" s="327">
        <v>96.876000000000005</v>
      </c>
      <c r="L127" s="327"/>
      <c r="M127" s="319">
        <v>-2.5323714949745</v>
      </c>
      <c r="N127" s="338"/>
      <c r="O127" s="462"/>
      <c r="P127" s="54" t="s">
        <v>43</v>
      </c>
      <c r="Q127" s="330">
        <v>144.304436071174</v>
      </c>
      <c r="R127" s="337"/>
      <c r="S127" s="327">
        <v>139.52600000000001</v>
      </c>
      <c r="T127" s="330"/>
      <c r="U127" s="319">
        <v>-0.25307406348297001</v>
      </c>
      <c r="V127" s="330"/>
      <c r="W127" s="330">
        <v>125.61973713924399</v>
      </c>
      <c r="X127" s="330"/>
      <c r="Y127" s="327">
        <v>128.14500000000001</v>
      </c>
      <c r="Z127" s="330"/>
      <c r="AA127" s="319">
        <v>-1.1920642141705999</v>
      </c>
      <c r="AB127" s="338"/>
    </row>
    <row r="128" spans="1:28" s="339" customFormat="1" ht="15" customHeight="1">
      <c r="A128" s="462"/>
      <c r="B128" s="54" t="s">
        <v>44</v>
      </c>
      <c r="C128" s="327">
        <v>129.99973604948599</v>
      </c>
      <c r="D128" s="327"/>
      <c r="E128" s="327">
        <v>126.872</v>
      </c>
      <c r="F128" s="327"/>
      <c r="G128" s="319">
        <v>-0.95553334998751904</v>
      </c>
      <c r="H128" s="319"/>
      <c r="I128" s="327">
        <v>101.902512163851</v>
      </c>
      <c r="J128" s="319"/>
      <c r="K128" s="327">
        <v>97.373000000000005</v>
      </c>
      <c r="L128" s="327"/>
      <c r="M128" s="319">
        <v>0.51302696230233402</v>
      </c>
      <c r="N128" s="338"/>
      <c r="O128" s="462"/>
      <c r="P128" s="54" t="s">
        <v>44</v>
      </c>
      <c r="Q128" s="330">
        <v>140.597504689695</v>
      </c>
      <c r="R128" s="337"/>
      <c r="S128" s="327">
        <v>137.70699999999999</v>
      </c>
      <c r="T128" s="330"/>
      <c r="U128" s="319">
        <v>-1.30369966887893</v>
      </c>
      <c r="V128" s="330"/>
      <c r="W128" s="330">
        <v>127.41699658764701</v>
      </c>
      <c r="X128" s="330"/>
      <c r="Y128" s="327">
        <v>128.25299999999999</v>
      </c>
      <c r="Z128" s="330"/>
      <c r="AA128" s="319">
        <v>8.4279527098203702E-2</v>
      </c>
      <c r="AB128" s="338"/>
    </row>
    <row r="129" spans="1:28" s="339" customFormat="1" ht="15" customHeight="1">
      <c r="A129" s="462"/>
      <c r="B129" s="54"/>
      <c r="C129" s="327"/>
      <c r="D129" s="327"/>
      <c r="E129" s="327"/>
      <c r="F129" s="327"/>
      <c r="G129" s="319"/>
      <c r="H129" s="319"/>
      <c r="I129" s="327"/>
      <c r="J129" s="319"/>
      <c r="K129" s="327"/>
      <c r="L129" s="327"/>
      <c r="M129" s="319"/>
      <c r="N129" s="338"/>
      <c r="O129" s="462"/>
      <c r="P129" s="54"/>
      <c r="Q129" s="330"/>
      <c r="R129" s="337"/>
      <c r="S129" s="327"/>
      <c r="T129" s="330"/>
      <c r="U129" s="319"/>
      <c r="V129" s="330"/>
      <c r="W129" s="330"/>
      <c r="X129" s="330"/>
      <c r="Y129" s="327"/>
      <c r="Z129" s="330"/>
      <c r="AA129" s="319"/>
      <c r="AB129" s="338"/>
    </row>
    <row r="130" spans="1:28" s="339" customFormat="1" ht="15" customHeight="1">
      <c r="A130" s="456">
        <v>2024</v>
      </c>
      <c r="B130" s="54" t="s">
        <v>33</v>
      </c>
      <c r="C130" s="327">
        <v>132.74018049400601</v>
      </c>
      <c r="D130" s="327"/>
      <c r="E130" s="327">
        <v>130.13900000000001</v>
      </c>
      <c r="F130" s="327"/>
      <c r="G130" s="319">
        <v>2.5750362570149599</v>
      </c>
      <c r="H130" s="319"/>
      <c r="I130" s="327">
        <v>105.550188699955</v>
      </c>
      <c r="J130" s="319"/>
      <c r="K130" s="327">
        <v>98.052000000000007</v>
      </c>
      <c r="L130" s="327"/>
      <c r="M130" s="319">
        <v>0.69731855853265801</v>
      </c>
      <c r="N130" s="338"/>
      <c r="O130" s="456">
        <v>2024</v>
      </c>
      <c r="P130" s="54" t="s">
        <v>33</v>
      </c>
      <c r="Q130" s="330">
        <v>143.064429434196</v>
      </c>
      <c r="R130" s="337"/>
      <c r="S130" s="327">
        <v>142.089</v>
      </c>
      <c r="T130" s="330"/>
      <c r="U130" s="319">
        <v>3.1821185560646899</v>
      </c>
      <c r="V130" s="330"/>
      <c r="W130" s="330">
        <v>129.53216935474299</v>
      </c>
      <c r="X130" s="330"/>
      <c r="Y130" s="327">
        <v>131.07900000000001</v>
      </c>
      <c r="Z130" s="330"/>
      <c r="AA130" s="319">
        <v>2.2034572290706902</v>
      </c>
      <c r="AB130" s="338"/>
    </row>
    <row r="131" spans="1:28" s="339" customFormat="1" ht="15" customHeight="1">
      <c r="A131" s="456"/>
      <c r="B131" s="54" t="s">
        <v>34</v>
      </c>
      <c r="C131" s="327">
        <v>124.41888028858099</v>
      </c>
      <c r="D131" s="327"/>
      <c r="E131" s="327">
        <v>130.77799999999999</v>
      </c>
      <c r="F131" s="327"/>
      <c r="G131" s="319">
        <v>0.49101345484441999</v>
      </c>
      <c r="H131" s="319"/>
      <c r="I131" s="327">
        <v>98.228051752170003</v>
      </c>
      <c r="J131" s="319"/>
      <c r="K131" s="327">
        <v>99.046999999999997</v>
      </c>
      <c r="L131" s="327"/>
      <c r="M131" s="319">
        <v>1.01476767429527</v>
      </c>
      <c r="N131" s="338"/>
      <c r="O131" s="456"/>
      <c r="P131" s="54" t="s">
        <v>34</v>
      </c>
      <c r="Q131" s="330">
        <v>134.08378443063501</v>
      </c>
      <c r="R131" s="337"/>
      <c r="S131" s="327">
        <v>142.13800000000001</v>
      </c>
      <c r="T131" s="330"/>
      <c r="U131" s="319">
        <v>3.4485428147149798E-2</v>
      </c>
      <c r="V131" s="330"/>
      <c r="W131" s="330">
        <v>124.217771644674</v>
      </c>
      <c r="X131" s="330"/>
      <c r="Y131" s="327">
        <v>136.15899999999999</v>
      </c>
      <c r="Z131" s="330"/>
      <c r="AA131" s="319">
        <v>3.8755254464864599</v>
      </c>
      <c r="AB131" s="338"/>
    </row>
    <row r="132" spans="1:28" s="339" customFormat="1" ht="15" customHeight="1">
      <c r="A132" s="456"/>
      <c r="B132" s="54" t="s">
        <v>35</v>
      </c>
      <c r="C132" s="327">
        <v>133.84380426405201</v>
      </c>
      <c r="D132" s="327"/>
      <c r="E132" s="327">
        <v>130.86099999999999</v>
      </c>
      <c r="F132" s="327"/>
      <c r="G132" s="319">
        <v>6.3466332257718194E-2</v>
      </c>
      <c r="H132" s="319"/>
      <c r="I132" s="327">
        <v>103.45393015904899</v>
      </c>
      <c r="J132" s="319"/>
      <c r="K132" s="327">
        <v>97.909000000000006</v>
      </c>
      <c r="L132" s="327"/>
      <c r="M132" s="319">
        <v>-1.1489494886266001</v>
      </c>
      <c r="N132" s="338"/>
      <c r="O132" s="456"/>
      <c r="P132" s="54" t="s">
        <v>35</v>
      </c>
      <c r="Q132" s="330">
        <v>144.63195642635401</v>
      </c>
      <c r="R132" s="337"/>
      <c r="S132" s="327">
        <v>142.87299999999999</v>
      </c>
      <c r="T132" s="330"/>
      <c r="U132" s="319">
        <v>0.51710309699024004</v>
      </c>
      <c r="V132" s="330"/>
      <c r="W132" s="330">
        <v>138.009463797048</v>
      </c>
      <c r="X132" s="330"/>
      <c r="Y132" s="327">
        <v>133.732</v>
      </c>
      <c r="Z132" s="330"/>
      <c r="AA132" s="319">
        <v>-1.78247490066759</v>
      </c>
      <c r="AB132" s="338"/>
    </row>
    <row r="133" spans="1:28" s="339" customFormat="1" ht="15" customHeight="1">
      <c r="A133" s="462"/>
      <c r="B133" s="54" t="s">
        <v>36</v>
      </c>
      <c r="C133" s="327">
        <v>123.73404334609801</v>
      </c>
      <c r="D133" s="327"/>
      <c r="E133" s="327">
        <v>131.06800000000001</v>
      </c>
      <c r="F133" s="327"/>
      <c r="G133" s="319">
        <v>0.158183110323179</v>
      </c>
      <c r="H133" s="319"/>
      <c r="I133" s="327">
        <v>96.9189913962867</v>
      </c>
      <c r="J133" s="319"/>
      <c r="K133" s="327">
        <v>99.176000000000002</v>
      </c>
      <c r="L133" s="327"/>
      <c r="M133" s="319">
        <v>1.2940587688567999</v>
      </c>
      <c r="N133" s="338"/>
      <c r="O133" s="462"/>
      <c r="P133" s="54" t="s">
        <v>36</v>
      </c>
      <c r="Q133" s="330">
        <v>132.71813904000601</v>
      </c>
      <c r="R133" s="337"/>
      <c r="S133" s="327">
        <v>142.74700000000001</v>
      </c>
      <c r="T133" s="330"/>
      <c r="U133" s="319">
        <v>-8.8190210886580203E-2</v>
      </c>
      <c r="V133" s="330"/>
      <c r="W133" s="330">
        <v>132.930914830071</v>
      </c>
      <c r="X133" s="330"/>
      <c r="Y133" s="327">
        <v>132.815</v>
      </c>
      <c r="Z133" s="330"/>
      <c r="AA133" s="319">
        <v>-0.68569975772440706</v>
      </c>
      <c r="AB133" s="338"/>
    </row>
    <row r="134" spans="1:28" s="339" customFormat="1" ht="15" customHeight="1">
      <c r="A134" s="462"/>
      <c r="B134" s="54" t="s">
        <v>37</v>
      </c>
      <c r="C134" s="327">
        <v>128.11084919821201</v>
      </c>
      <c r="D134" s="327"/>
      <c r="E134" s="327">
        <v>132.506</v>
      </c>
      <c r="F134" s="327"/>
      <c r="G134" s="319">
        <v>1.0971404156621001</v>
      </c>
      <c r="H134" s="319"/>
      <c r="I134" s="327">
        <v>88.264721806975004</v>
      </c>
      <c r="J134" s="319"/>
      <c r="K134" s="327">
        <v>88.787999999999997</v>
      </c>
      <c r="L134" s="327"/>
      <c r="M134" s="319">
        <v>-10.4743083003953</v>
      </c>
      <c r="N134" s="338"/>
      <c r="O134" s="462"/>
      <c r="P134" s="54" t="s">
        <v>37</v>
      </c>
      <c r="Q134" s="330">
        <v>141.58810530063101</v>
      </c>
      <c r="R134" s="337"/>
      <c r="S134" s="327">
        <v>148.36000000000001</v>
      </c>
      <c r="T134" s="330"/>
      <c r="U134" s="319">
        <v>3.9321316735202898</v>
      </c>
      <c r="V134" s="330"/>
      <c r="W134" s="330">
        <v>140.46399802206699</v>
      </c>
      <c r="X134" s="330"/>
      <c r="Y134" s="327">
        <v>135.01</v>
      </c>
      <c r="Z134" s="330"/>
      <c r="AA134" s="319">
        <v>1.6526747731807301</v>
      </c>
      <c r="AB134" s="338"/>
    </row>
    <row r="135" spans="1:28" s="339" customFormat="1" ht="15" customHeight="1">
      <c r="A135" s="462"/>
      <c r="B135" s="54" t="s">
        <v>38</v>
      </c>
      <c r="C135" s="327">
        <v>134.244598524146</v>
      </c>
      <c r="D135" s="327"/>
      <c r="E135" s="327">
        <v>132.82</v>
      </c>
      <c r="F135" s="327"/>
      <c r="G135" s="319">
        <v>0.236970401340315</v>
      </c>
      <c r="H135" s="319"/>
      <c r="I135" s="327">
        <v>91.785894433169403</v>
      </c>
      <c r="J135" s="319"/>
      <c r="K135" s="327">
        <v>93.757999999999996</v>
      </c>
      <c r="L135" s="327"/>
      <c r="M135" s="319">
        <v>5.5976032797224802</v>
      </c>
      <c r="N135" s="338"/>
      <c r="O135" s="462"/>
      <c r="P135" s="54" t="s">
        <v>38</v>
      </c>
      <c r="Q135" s="330">
        <v>150.20709875842499</v>
      </c>
      <c r="R135" s="337"/>
      <c r="S135" s="327">
        <v>146.73400000000001</v>
      </c>
      <c r="T135" s="330"/>
      <c r="U135" s="319">
        <v>-1.09598274467511</v>
      </c>
      <c r="V135" s="330"/>
      <c r="W135" s="330">
        <v>130.88000982413701</v>
      </c>
      <c r="X135" s="330"/>
      <c r="Y135" s="327">
        <v>133.096</v>
      </c>
      <c r="Z135" s="330"/>
      <c r="AA135" s="319">
        <v>-1.41767276498037</v>
      </c>
      <c r="AB135" s="338"/>
    </row>
    <row r="136" spans="1:28" s="339" customFormat="1" ht="15" customHeight="1">
      <c r="A136" s="462"/>
      <c r="B136" s="54" t="s">
        <v>39</v>
      </c>
      <c r="C136" s="327">
        <v>132.24021189502801</v>
      </c>
      <c r="D136" s="327"/>
      <c r="E136" s="327">
        <v>135.072</v>
      </c>
      <c r="F136" s="327"/>
      <c r="G136" s="319">
        <v>1.6955277819605601</v>
      </c>
      <c r="H136" s="319"/>
      <c r="I136" s="327">
        <v>89.854553984739695</v>
      </c>
      <c r="J136" s="319"/>
      <c r="K136" s="327">
        <v>92.54</v>
      </c>
      <c r="L136" s="327"/>
      <c r="M136" s="319">
        <v>-1.2990891443929899</v>
      </c>
      <c r="N136" s="338"/>
      <c r="O136" s="462"/>
      <c r="P136" s="54" t="s">
        <v>39</v>
      </c>
      <c r="Q136" s="330">
        <v>147.19123605776301</v>
      </c>
      <c r="R136" s="337"/>
      <c r="S136" s="327">
        <v>150.624</v>
      </c>
      <c r="T136" s="330"/>
      <c r="U136" s="319">
        <v>2.65105565172352</v>
      </c>
      <c r="V136" s="330"/>
      <c r="W136" s="330">
        <v>139.03602384338001</v>
      </c>
      <c r="X136" s="330"/>
      <c r="Y136" s="327">
        <v>135.21899999999999</v>
      </c>
      <c r="Z136" s="330"/>
      <c r="AA136" s="319">
        <v>1.5950892588808001</v>
      </c>
      <c r="AB136" s="338"/>
    </row>
    <row r="137" spans="1:28" s="339" customFormat="1" ht="15" customHeight="1">
      <c r="A137" s="462"/>
      <c r="B137" s="54" t="s">
        <v>40</v>
      </c>
      <c r="C137" s="327">
        <v>134.495676547459</v>
      </c>
      <c r="D137" s="327"/>
      <c r="E137" s="327">
        <v>133.65100000000001</v>
      </c>
      <c r="F137" s="327"/>
      <c r="G137" s="319">
        <v>-1.0520315091210499</v>
      </c>
      <c r="H137" s="319"/>
      <c r="I137" s="327">
        <v>83.665811445760298</v>
      </c>
      <c r="J137" s="319"/>
      <c r="K137" s="327">
        <v>90.158000000000001</v>
      </c>
      <c r="L137" s="327"/>
      <c r="M137" s="319">
        <v>-2.5740220445212998</v>
      </c>
      <c r="N137" s="338"/>
      <c r="O137" s="462"/>
      <c r="P137" s="54" t="s">
        <v>40</v>
      </c>
      <c r="Q137" s="330">
        <v>153.006321906756</v>
      </c>
      <c r="R137" s="337"/>
      <c r="S137" s="327">
        <v>149.30000000000001</v>
      </c>
      <c r="T137" s="330"/>
      <c r="U137" s="319">
        <v>-0.87900998512851902</v>
      </c>
      <c r="V137" s="330"/>
      <c r="W137" s="330">
        <v>136.64938605658</v>
      </c>
      <c r="X137" s="330"/>
      <c r="Y137" s="327">
        <v>133.518</v>
      </c>
      <c r="Z137" s="330"/>
      <c r="AA137" s="319">
        <v>-1.25795931045192</v>
      </c>
      <c r="AB137" s="338"/>
    </row>
    <row r="138" spans="1:28" s="339" customFormat="1" ht="15" customHeight="1">
      <c r="A138" s="462"/>
      <c r="B138" s="54" t="s">
        <v>41</v>
      </c>
      <c r="C138" s="327">
        <v>133.38945822226401</v>
      </c>
      <c r="D138" s="327"/>
      <c r="E138" s="327">
        <v>131.554</v>
      </c>
      <c r="F138" s="327"/>
      <c r="G138" s="319">
        <v>-1.56901182931665</v>
      </c>
      <c r="H138" s="319"/>
      <c r="I138" s="327">
        <v>86.006137951765893</v>
      </c>
      <c r="J138" s="319"/>
      <c r="K138" s="327">
        <v>93.272999999999996</v>
      </c>
      <c r="L138" s="327"/>
      <c r="M138" s="319">
        <v>3.45504558663679</v>
      </c>
      <c r="N138" s="338"/>
      <c r="O138" s="462"/>
      <c r="P138" s="54" t="s">
        <v>41</v>
      </c>
      <c r="Q138" s="330">
        <v>151.30284844746001</v>
      </c>
      <c r="R138" s="337"/>
      <c r="S138" s="327">
        <v>145.59299999999999</v>
      </c>
      <c r="T138" s="330"/>
      <c r="U138" s="319">
        <v>-2.4829202947086602</v>
      </c>
      <c r="V138" s="330"/>
      <c r="W138" s="330">
        <v>128.60820695104201</v>
      </c>
      <c r="X138" s="330"/>
      <c r="Y138" s="327">
        <v>132.541</v>
      </c>
      <c r="Z138" s="330"/>
      <c r="AA138" s="319">
        <v>-0.73173654488533701</v>
      </c>
      <c r="AB138" s="338"/>
    </row>
    <row r="139" spans="1:28" s="339" customFormat="1" ht="15" customHeight="1">
      <c r="A139" s="462"/>
      <c r="B139" s="54" t="s">
        <v>42</v>
      </c>
      <c r="C139" s="327">
        <v>135.78233167629801</v>
      </c>
      <c r="D139" s="327"/>
      <c r="E139" s="327">
        <v>131.83199999999999</v>
      </c>
      <c r="F139" s="327"/>
      <c r="G139" s="319">
        <v>0.21132006628457101</v>
      </c>
      <c r="H139" s="319"/>
      <c r="I139" s="327">
        <v>98.614033602528295</v>
      </c>
      <c r="J139" s="319"/>
      <c r="K139" s="327">
        <v>96.344999999999999</v>
      </c>
      <c r="L139" s="327"/>
      <c r="M139" s="319">
        <v>3.2935576211765598</v>
      </c>
      <c r="N139" s="338"/>
      <c r="O139" s="462"/>
      <c r="P139" s="54" t="s">
        <v>42</v>
      </c>
      <c r="Q139" s="330">
        <v>149.47511773246401</v>
      </c>
      <c r="R139" s="337"/>
      <c r="S139" s="327">
        <v>144.84</v>
      </c>
      <c r="T139" s="330"/>
      <c r="U139" s="319">
        <v>-0.51719519482391296</v>
      </c>
      <c r="V139" s="330"/>
      <c r="W139" s="330">
        <v>135.734375326817</v>
      </c>
      <c r="X139" s="330"/>
      <c r="Y139" s="327">
        <v>132.1</v>
      </c>
      <c r="Z139" s="330"/>
      <c r="AA139" s="319">
        <v>-0.33272723157362799</v>
      </c>
      <c r="AB139" s="338"/>
    </row>
    <row r="140" spans="1:28" s="339" customFormat="1" ht="15" customHeight="1">
      <c r="A140" s="462"/>
      <c r="B140" s="54" t="s">
        <v>43</v>
      </c>
      <c r="C140" s="327">
        <v>136.53081590666801</v>
      </c>
      <c r="D140" s="327"/>
      <c r="E140" s="327">
        <v>132.47300000000001</v>
      </c>
      <c r="F140" s="327"/>
      <c r="G140" s="319">
        <v>0.48622489228718302</v>
      </c>
      <c r="H140" s="319"/>
      <c r="I140" s="327">
        <v>98.842581953191001</v>
      </c>
      <c r="J140" s="319"/>
      <c r="K140" s="327">
        <v>96.084999999999994</v>
      </c>
      <c r="L140" s="327"/>
      <c r="M140" s="319">
        <v>-0.26986351133946601</v>
      </c>
      <c r="N140" s="338"/>
      <c r="O140" s="462"/>
      <c r="P140" s="54" t="s">
        <v>43</v>
      </c>
      <c r="Q140" s="330">
        <v>150.99472421203501</v>
      </c>
      <c r="R140" s="337"/>
      <c r="S140" s="327">
        <v>145.804</v>
      </c>
      <c r="T140" s="330"/>
      <c r="U140" s="319">
        <v>0.66556199944767502</v>
      </c>
      <c r="V140" s="330"/>
      <c r="W140" s="330">
        <v>130.50118637139801</v>
      </c>
      <c r="X140" s="330"/>
      <c r="Y140" s="327">
        <v>133.185</v>
      </c>
      <c r="Z140" s="330"/>
      <c r="AA140" s="319">
        <v>0.82134746404239001</v>
      </c>
      <c r="AB140" s="338"/>
    </row>
    <row r="141" spans="1:28" s="339" customFormat="1" ht="15" customHeight="1">
      <c r="A141" s="462"/>
      <c r="B141" s="54" t="s">
        <v>44</v>
      </c>
      <c r="C141" s="327">
        <v>136.04234285719801</v>
      </c>
      <c r="D141" s="327"/>
      <c r="E141" s="327">
        <v>132.85599999999999</v>
      </c>
      <c r="F141" s="327"/>
      <c r="G141" s="319">
        <v>0.28911551787909701</v>
      </c>
      <c r="H141" s="319"/>
      <c r="I141" s="327">
        <v>102.77778255047301</v>
      </c>
      <c r="J141" s="319"/>
      <c r="K141" s="327">
        <v>97.870999999999995</v>
      </c>
      <c r="L141" s="327"/>
      <c r="M141" s="319">
        <v>1.85877087995006</v>
      </c>
      <c r="N141" s="338"/>
      <c r="O141" s="462"/>
      <c r="P141" s="54" t="s">
        <v>44</v>
      </c>
      <c r="Q141" s="330">
        <v>148.70046386660499</v>
      </c>
      <c r="R141" s="337"/>
      <c r="S141" s="327">
        <v>145.874</v>
      </c>
      <c r="T141" s="330"/>
      <c r="U141" s="336">
        <v>4.8009656799536102E-2</v>
      </c>
      <c r="V141" s="330"/>
      <c r="W141" s="330">
        <v>131.835778496329</v>
      </c>
      <c r="X141" s="330"/>
      <c r="Y141" s="327">
        <v>132.875</v>
      </c>
      <c r="Z141" s="330"/>
      <c r="AA141" s="319">
        <v>-0.23275894432556801</v>
      </c>
      <c r="AB141" s="338"/>
    </row>
    <row r="142" spans="1:28" s="339" customFormat="1" ht="15" customHeight="1">
      <c r="A142" s="532"/>
      <c r="B142" s="532"/>
      <c r="C142" s="337"/>
      <c r="D142" s="338"/>
      <c r="F142" s="338"/>
      <c r="G142" s="340"/>
      <c r="H142" s="338"/>
      <c r="I142" s="337"/>
      <c r="J142" s="338"/>
      <c r="L142" s="338"/>
      <c r="M142" s="340"/>
      <c r="N142" s="338"/>
      <c r="O142" s="532"/>
      <c r="P142" s="532"/>
      <c r="Q142" s="337"/>
      <c r="R142" s="338"/>
      <c r="S142" s="313"/>
      <c r="T142" s="338"/>
      <c r="U142" s="340"/>
      <c r="V142" s="338"/>
      <c r="W142" s="337"/>
      <c r="X142" s="338"/>
      <c r="Y142" s="313"/>
      <c r="Z142" s="338"/>
      <c r="AA142" s="340"/>
      <c r="AB142" s="338"/>
    </row>
    <row r="143" spans="1:28" s="339" customFormat="1" ht="15" customHeight="1">
      <c r="A143" s="553">
        <v>2025</v>
      </c>
      <c r="B143" s="563" t="s">
        <v>33</v>
      </c>
      <c r="C143" s="340">
        <v>135.546138261229</v>
      </c>
      <c r="D143" s="338"/>
      <c r="E143" s="340">
        <v>133.150756157947</v>
      </c>
      <c r="F143" s="338"/>
      <c r="G143" s="319">
        <v>0.22186138220820301</v>
      </c>
      <c r="H143" s="338"/>
      <c r="I143" s="340">
        <v>102.273317204314</v>
      </c>
      <c r="J143" s="338"/>
      <c r="K143" s="340">
        <v>95.044251439802593</v>
      </c>
      <c r="L143" s="338"/>
      <c r="M143" s="319">
        <v>-2.8882391721729301</v>
      </c>
      <c r="N143" s="338"/>
      <c r="O143" s="564">
        <v>2025</v>
      </c>
      <c r="P143" s="563" t="s">
        <v>33</v>
      </c>
      <c r="Q143" s="340">
        <v>148.41035776475701</v>
      </c>
      <c r="R143" s="338"/>
      <c r="S143" s="319">
        <v>147.64114738686999</v>
      </c>
      <c r="T143" s="338"/>
      <c r="U143" s="319">
        <v>1.2114203949095801</v>
      </c>
      <c r="V143" s="338"/>
      <c r="W143" s="340">
        <v>129.244118487907</v>
      </c>
      <c r="X143" s="338"/>
      <c r="Y143" s="319">
        <v>130.962344447052</v>
      </c>
      <c r="Z143" s="338"/>
      <c r="AA143" s="319">
        <v>-1.4394397388129401</v>
      </c>
      <c r="AB143" s="338"/>
    </row>
    <row r="144" spans="1:28" s="339" customFormat="1" ht="15" customHeight="1">
      <c r="A144" s="532"/>
      <c r="B144" s="563" t="s">
        <v>34</v>
      </c>
      <c r="C144" s="340">
        <v>126.343996908069</v>
      </c>
      <c r="D144" s="338"/>
      <c r="E144" s="340">
        <v>132.70034335476299</v>
      </c>
      <c r="F144" s="338"/>
      <c r="G144" s="319">
        <v>-0.33827280909282798</v>
      </c>
      <c r="H144" s="338"/>
      <c r="I144" s="340">
        <v>89.501493048977295</v>
      </c>
      <c r="J144" s="338"/>
      <c r="K144" s="340">
        <v>90.201456350255299</v>
      </c>
      <c r="L144" s="338"/>
      <c r="M144" s="319">
        <v>-5.0953056246800896</v>
      </c>
      <c r="N144" s="338"/>
      <c r="O144" s="532"/>
      <c r="P144" s="563" t="s">
        <v>34</v>
      </c>
      <c r="Q144" s="340">
        <v>140.45421122336799</v>
      </c>
      <c r="R144" s="338"/>
      <c r="S144" s="319">
        <v>148.71062513062</v>
      </c>
      <c r="T144" s="338"/>
      <c r="U144" s="319">
        <v>0.72437647815569095</v>
      </c>
      <c r="V144" s="338"/>
      <c r="W144" s="340">
        <v>120.750195271547</v>
      </c>
      <c r="X144" s="338"/>
      <c r="Y144" s="319">
        <v>132.28259160792601</v>
      </c>
      <c r="Z144" s="338"/>
      <c r="AA144" s="319">
        <v>1.0081120389589799</v>
      </c>
      <c r="AB144" s="338"/>
    </row>
    <row r="145" spans="1:28" s="339" customFormat="1" ht="15" customHeight="1">
      <c r="A145" s="532"/>
      <c r="B145" s="563" t="s">
        <v>35</v>
      </c>
      <c r="C145" s="340">
        <v>138.118825284038</v>
      </c>
      <c r="D145" s="338"/>
      <c r="E145" s="340">
        <v>135.03859493360201</v>
      </c>
      <c r="F145" s="338"/>
      <c r="G145" s="319">
        <v>1.7620539025948301</v>
      </c>
      <c r="H145" s="338"/>
      <c r="I145" s="340">
        <v>105.44326274573299</v>
      </c>
      <c r="J145" s="338"/>
      <c r="K145" s="340">
        <v>99.776930843150495</v>
      </c>
      <c r="L145" s="338"/>
      <c r="M145" s="319">
        <v>10.615653982030301</v>
      </c>
      <c r="N145" s="338"/>
      <c r="O145" s="532"/>
      <c r="P145" s="563" t="s">
        <v>35</v>
      </c>
      <c r="Q145" s="340">
        <v>150.458044239354</v>
      </c>
      <c r="R145" s="338"/>
      <c r="S145" s="319">
        <v>148.59760225906999</v>
      </c>
      <c r="T145" s="338"/>
      <c r="U145" s="319">
        <v>-7.6001880464374894E-2</v>
      </c>
      <c r="V145" s="338"/>
      <c r="W145" s="340">
        <v>134.964746163592</v>
      </c>
      <c r="X145" s="338"/>
      <c r="Y145" s="319">
        <v>130.781060052512</v>
      </c>
      <c r="Z145" s="338"/>
      <c r="AA145" s="319">
        <v>-1.1350938450497201</v>
      </c>
      <c r="AB145" s="338"/>
    </row>
    <row r="146" spans="1:28" s="339" customFormat="1" ht="15" customHeight="1">
      <c r="A146" s="532"/>
      <c r="B146" s="563" t="s">
        <v>36</v>
      </c>
      <c r="C146" s="340">
        <v>127.095224734841</v>
      </c>
      <c r="D146" s="338"/>
      <c r="E146" s="340">
        <v>134.74039473193099</v>
      </c>
      <c r="F146" s="338"/>
      <c r="G146" s="319">
        <v>-0.22082590671087099</v>
      </c>
      <c r="H146" s="338"/>
      <c r="I146" s="340">
        <v>90.836761973194498</v>
      </c>
      <c r="J146" s="338"/>
      <c r="K146" s="340">
        <v>92.962821705601598</v>
      </c>
      <c r="L146" s="338"/>
      <c r="M146" s="319">
        <v>-6.8293432960577398</v>
      </c>
      <c r="N146" s="338"/>
      <c r="O146" s="532"/>
      <c r="P146" s="563" t="s">
        <v>36</v>
      </c>
      <c r="Q146" s="340">
        <v>140.098794612407</v>
      </c>
      <c r="R146" s="338"/>
      <c r="S146" s="319">
        <v>150.79790604639899</v>
      </c>
      <c r="T146" s="338"/>
      <c r="U146" s="319">
        <v>1.48071284723189</v>
      </c>
      <c r="V146" s="338"/>
      <c r="W146" s="340">
        <v>130.701916374658</v>
      </c>
      <c r="X146" s="338"/>
      <c r="Y146" s="319">
        <v>130.68884748990899</v>
      </c>
      <c r="Z146" s="338"/>
      <c r="AA146" s="319">
        <v>-7.0509110849911794E-2</v>
      </c>
      <c r="AB146" s="338"/>
    </row>
    <row r="147" spans="1:28" s="339" customFormat="1" ht="15" customHeight="1">
      <c r="A147" s="532"/>
      <c r="B147" s="563" t="s">
        <v>37</v>
      </c>
      <c r="C147" s="340">
        <v>128.49193248275</v>
      </c>
      <c r="D147" s="338"/>
      <c r="E147" s="340">
        <v>132.915355514265</v>
      </c>
      <c r="F147" s="338"/>
      <c r="G147" s="319">
        <v>-1.35448558043561</v>
      </c>
      <c r="H147" s="338"/>
      <c r="I147" s="340">
        <v>79.233287124245905</v>
      </c>
      <c r="J147" s="338"/>
      <c r="K147" s="340">
        <v>79.656261874801103</v>
      </c>
      <c r="L147" s="338"/>
      <c r="M147" s="319">
        <v>-14.3138510499824</v>
      </c>
      <c r="N147" s="338"/>
      <c r="O147" s="532"/>
      <c r="P147" s="563" t="s">
        <v>37</v>
      </c>
      <c r="Q147" s="340">
        <v>145.48298884808401</v>
      </c>
      <c r="R147" s="338"/>
      <c r="S147" s="319">
        <v>152.339803399076</v>
      </c>
      <c r="T147" s="338"/>
      <c r="U147" s="319">
        <v>1.0224925485391101</v>
      </c>
      <c r="V147" s="338"/>
      <c r="W147" s="340">
        <v>140.355837551284</v>
      </c>
      <c r="X147" s="338"/>
      <c r="Y147" s="319">
        <v>134.704964298943</v>
      </c>
      <c r="Z147" s="338"/>
      <c r="AA147" s="319">
        <v>3.0730371306889199</v>
      </c>
      <c r="AB147" s="338"/>
    </row>
    <row r="148" spans="1:28" s="339" customFormat="1" ht="15" customHeight="1">
      <c r="A148" s="532"/>
      <c r="B148" s="563" t="s">
        <v>38</v>
      </c>
      <c r="C148" s="340">
        <v>138.096870912192</v>
      </c>
      <c r="D148" s="338"/>
      <c r="E148" s="340">
        <v>136.42430888525899</v>
      </c>
      <c r="F148" s="338"/>
      <c r="G148" s="319">
        <v>2.6399909607264198</v>
      </c>
      <c r="H148" s="338"/>
      <c r="I148" s="340">
        <v>91.780586121206596</v>
      </c>
      <c r="J148" s="338"/>
      <c r="K148" s="340">
        <v>93.689031696871893</v>
      </c>
      <c r="L148" s="338"/>
      <c r="M148" s="319">
        <v>17.616656232408499</v>
      </c>
      <c r="N148" s="338"/>
      <c r="O148" s="532"/>
      <c r="P148" s="563" t="s">
        <v>38</v>
      </c>
      <c r="Q148" s="340">
        <v>155.56317125112</v>
      </c>
      <c r="R148" s="338"/>
      <c r="S148" s="319">
        <v>151.77338971006</v>
      </c>
      <c r="T148" s="338"/>
      <c r="U148" s="319">
        <v>-0.37180938689599002</v>
      </c>
      <c r="V148" s="338"/>
      <c r="W148" s="340">
        <v>133.874196373594</v>
      </c>
      <c r="X148" s="338"/>
      <c r="Y148" s="319">
        <v>135.169116509757</v>
      </c>
      <c r="Z148" s="338"/>
      <c r="AA148" s="319">
        <v>0.34456949172567902</v>
      </c>
      <c r="AB148" s="338"/>
    </row>
    <row r="149" spans="1:28" s="339" customFormat="1" ht="15" customHeight="1">
      <c r="A149" s="532"/>
      <c r="B149" s="563" t="s">
        <v>39</v>
      </c>
      <c r="C149" s="340">
        <v>137.74661065138901</v>
      </c>
      <c r="D149" s="338"/>
      <c r="E149" s="340">
        <v>140.63956653501401</v>
      </c>
      <c r="F149" s="338"/>
      <c r="G149" s="319">
        <v>3.0898141864884399</v>
      </c>
      <c r="H149" s="338"/>
      <c r="I149" s="340">
        <v>93.753920995878602</v>
      </c>
      <c r="J149" s="338"/>
      <c r="K149" s="340">
        <v>96.509260379719606</v>
      </c>
      <c r="L149" s="338"/>
      <c r="M149" s="319">
        <v>3.0102015484293601</v>
      </c>
      <c r="N149" s="338"/>
      <c r="O149" s="532"/>
      <c r="P149" s="563" t="s">
        <v>39</v>
      </c>
      <c r="Q149" s="340">
        <v>153.604914102816</v>
      </c>
      <c r="R149" s="338"/>
      <c r="S149" s="319">
        <v>157.14700765536799</v>
      </c>
      <c r="T149" s="338"/>
      <c r="U149" s="319">
        <v>3.54055342347803</v>
      </c>
      <c r="V149" s="338"/>
      <c r="W149" s="340">
        <v>141.28710732428601</v>
      </c>
      <c r="X149" s="338"/>
      <c r="Y149" s="319">
        <v>137.56326961578699</v>
      </c>
      <c r="Z149" s="338"/>
      <c r="AA149" s="319">
        <v>1.77122790164599</v>
      </c>
      <c r="AB149" s="338"/>
    </row>
    <row r="150" spans="1:28" s="339" customFormat="1" ht="15" customHeight="1">
      <c r="A150" s="532"/>
      <c r="B150" s="563" t="s">
        <v>40</v>
      </c>
      <c r="C150" s="340">
        <v>141.010757290925</v>
      </c>
      <c r="D150" s="338"/>
      <c r="E150" s="340">
        <v>140.18044777962001</v>
      </c>
      <c r="F150" s="338"/>
      <c r="G150" s="319">
        <v>-0.32645063313647399</v>
      </c>
      <c r="H150" s="338"/>
      <c r="I150" s="340">
        <v>97.683444443746396</v>
      </c>
      <c r="J150" s="338"/>
      <c r="K150" s="340">
        <v>105.37247386141399</v>
      </c>
      <c r="L150" s="338"/>
      <c r="M150" s="319">
        <v>9.1837958832359696</v>
      </c>
      <c r="N150" s="338"/>
      <c r="O150" s="532"/>
      <c r="P150" s="563" t="s">
        <v>40</v>
      </c>
      <c r="Q150" s="340">
        <v>157.229712531974</v>
      </c>
      <c r="R150" s="338"/>
      <c r="S150" s="319">
        <v>153.42627517049701</v>
      </c>
      <c r="T150" s="338"/>
      <c r="U150" s="319">
        <v>-2.3676763181074301</v>
      </c>
      <c r="V150" s="338"/>
      <c r="W150" s="340">
        <v>138.30075511023099</v>
      </c>
      <c r="X150" s="338"/>
      <c r="Y150" s="319">
        <v>136.06703796808301</v>
      </c>
      <c r="Z150" s="338"/>
      <c r="AA150" s="319">
        <v>-1.08766798861561</v>
      </c>
      <c r="AB150" s="338"/>
    </row>
    <row r="151" spans="1:28" s="339" customFormat="1" ht="15" customHeight="1">
      <c r="A151" s="532"/>
      <c r="B151" s="563" t="s">
        <v>41</v>
      </c>
      <c r="C151" s="340">
        <v>140.97805132124199</v>
      </c>
      <c r="D151" s="338"/>
      <c r="E151" s="340">
        <v>138.96171681032399</v>
      </c>
      <c r="F151" s="338"/>
      <c r="G151" s="319">
        <v>-0.86940153823150002</v>
      </c>
      <c r="H151" s="338"/>
      <c r="I151" s="340">
        <v>94.8170785335369</v>
      </c>
      <c r="J151" s="338"/>
      <c r="K151" s="340">
        <v>102.848519414625</v>
      </c>
      <c r="L151" s="338"/>
      <c r="M151" s="319">
        <v>-2.3952692333185199</v>
      </c>
      <c r="N151" s="338"/>
      <c r="O151" s="532"/>
      <c r="P151" s="563" t="s">
        <v>41</v>
      </c>
      <c r="Q151" s="340">
        <v>158.825867559312</v>
      </c>
      <c r="R151" s="338"/>
      <c r="S151" s="319">
        <v>152.89212421839599</v>
      </c>
      <c r="T151" s="338"/>
      <c r="U151" s="319">
        <v>-0.34814828914238699</v>
      </c>
      <c r="V151" s="338"/>
      <c r="W151" s="340">
        <v>132.228039186009</v>
      </c>
      <c r="X151" s="338"/>
      <c r="Y151" s="319">
        <v>133.82727512373799</v>
      </c>
      <c r="Z151" s="338"/>
      <c r="AA151" s="319">
        <v>-1.6460730517781299</v>
      </c>
      <c r="AB151" s="338"/>
    </row>
    <row r="152" spans="1:28" s="339" customFormat="1" ht="15" customHeight="1">
      <c r="A152" s="532"/>
      <c r="B152" s="563" t="s">
        <v>42</v>
      </c>
      <c r="C152" s="340">
        <v>143.9921778296</v>
      </c>
      <c r="D152" s="338"/>
      <c r="E152" s="340">
        <v>139.881073091443</v>
      </c>
      <c r="F152" s="338"/>
      <c r="G152" s="319">
        <v>0.66158961059268495</v>
      </c>
      <c r="H152" s="338"/>
      <c r="I152" s="340">
        <v>104.373518593109</v>
      </c>
      <c r="J152" s="338"/>
      <c r="K152" s="340">
        <v>101.826829585184</v>
      </c>
      <c r="L152" s="338"/>
      <c r="M152" s="319">
        <v>-0.99339284148813101</v>
      </c>
      <c r="N152" s="338"/>
      <c r="O152" s="532"/>
      <c r="P152" s="563" t="s">
        <v>42</v>
      </c>
      <c r="Q152" s="340">
        <v>159.14589142198199</v>
      </c>
      <c r="R152" s="338"/>
      <c r="S152" s="319">
        <v>154.35621797812101</v>
      </c>
      <c r="T152" s="338"/>
      <c r="U152" s="319">
        <v>0.95759920088069395</v>
      </c>
      <c r="V152" s="338"/>
      <c r="W152" s="340">
        <v>138.180510733299</v>
      </c>
      <c r="X152" s="338"/>
      <c r="Y152" s="319">
        <v>134.501884200418</v>
      </c>
      <c r="Z152" s="338"/>
      <c r="AA152" s="319">
        <v>0.50408937644151297</v>
      </c>
      <c r="AB152" s="338"/>
    </row>
    <row r="153" spans="1:28" s="339" customFormat="1" ht="15" customHeight="1">
      <c r="A153" s="532"/>
      <c r="B153" s="563" t="s">
        <v>43</v>
      </c>
      <c r="C153" s="340">
        <v>142.341408224394</v>
      </c>
      <c r="D153" s="338"/>
      <c r="E153" s="340">
        <v>138.041418052072</v>
      </c>
      <c r="F153" s="338"/>
      <c r="G153" s="319">
        <v>-1.31515651025063</v>
      </c>
      <c r="H153" s="338"/>
      <c r="I153" s="340">
        <v>101.093687791508</v>
      </c>
      <c r="J153" s="338"/>
      <c r="K153" s="340">
        <v>98.309561023327404</v>
      </c>
      <c r="L153" s="338"/>
      <c r="M153" s="319">
        <v>-3.4541668204584401</v>
      </c>
      <c r="N153" s="338"/>
      <c r="O153" s="532"/>
      <c r="P153" s="563" t="s">
        <v>43</v>
      </c>
      <c r="Q153" s="340">
        <v>158.33684031486001</v>
      </c>
      <c r="R153" s="338"/>
      <c r="S153" s="319">
        <v>152.783172012216</v>
      </c>
      <c r="T153" s="338"/>
      <c r="U153" s="319">
        <v>-1.0191011327628701</v>
      </c>
      <c r="V153" s="338"/>
      <c r="W153" s="340">
        <v>134.03470725532401</v>
      </c>
      <c r="X153" s="338"/>
      <c r="Y153" s="319">
        <v>136.81338714830599</v>
      </c>
      <c r="Z153" s="338"/>
      <c r="AA153" s="319">
        <v>1.7185654770785399</v>
      </c>
      <c r="AB153" s="338"/>
    </row>
    <row r="154" spans="1:28" s="339" customFormat="1" ht="15" customHeight="1">
      <c r="A154" s="532"/>
      <c r="B154" s="563" t="s">
        <v>44</v>
      </c>
      <c r="C154" s="340">
        <v>142.555895719419</v>
      </c>
      <c r="D154" s="338"/>
      <c r="E154" s="340">
        <v>139.382163848587</v>
      </c>
      <c r="F154" s="338"/>
      <c r="G154" s="319">
        <v>0.97126341893196899</v>
      </c>
      <c r="H154" s="338"/>
      <c r="I154" s="340">
        <v>100.211196451299</v>
      </c>
      <c r="J154" s="338"/>
      <c r="K154" s="340">
        <v>95.4637825453202</v>
      </c>
      <c r="L154" s="338"/>
      <c r="M154" s="319">
        <v>-2.8947118147866502</v>
      </c>
      <c r="N154" s="338"/>
      <c r="O154" s="532"/>
      <c r="P154" s="563" t="s">
        <v>44</v>
      </c>
      <c r="Q154" s="340">
        <v>158.71481190382701</v>
      </c>
      <c r="R154" s="338"/>
      <c r="S154" s="319">
        <v>155.824271664451</v>
      </c>
      <c r="T154" s="338"/>
      <c r="U154" s="319">
        <v>1.9904676753224499</v>
      </c>
      <c r="V154" s="338"/>
      <c r="W154" s="340">
        <v>136.73110855949699</v>
      </c>
      <c r="X154" s="338"/>
      <c r="Y154" s="319">
        <v>137.78933061864799</v>
      </c>
      <c r="Z154" s="338"/>
      <c r="AA154" s="319">
        <v>0.71333916269769304</v>
      </c>
      <c r="AB154" s="338"/>
    </row>
  </sheetData>
  <mergeCells count="54"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  <mergeCell ref="C8:D8"/>
    <mergeCell ref="E8:F8"/>
    <mergeCell ref="G8:H8"/>
    <mergeCell ref="I8:J8"/>
    <mergeCell ref="K8:L8"/>
    <mergeCell ref="M8:N8"/>
    <mergeCell ref="Q8:R8"/>
    <mergeCell ref="S8:T8"/>
    <mergeCell ref="U8:V8"/>
    <mergeCell ref="W8:X8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</mergeCells>
  <printOptions horizontalCentered="1"/>
  <pageMargins left="0.43307086614173201" right="0.39370078740157499" top="0.78740157480314998" bottom="0.196850393700787" header="0.23622047244094499" footer="0.55118110236220497"/>
  <pageSetup paperSize="9" scale="76" firstPageNumber="9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32"/>
  <sheetViews>
    <sheetView view="pageBreakPreview" zoomScaleNormal="100" zoomScaleSheetLayoutView="100" workbookViewId="0">
      <pane xSplit="2" ySplit="19" topLeftCell="MH232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ColWidth="13.5703125" defaultRowHeight="15"/>
  <cols>
    <col min="1" max="1" width="9.140625" style="431" customWidth="1"/>
    <col min="2" max="2" width="11.140625" style="431" customWidth="1"/>
    <col min="3" max="3" width="12.140625" style="465" customWidth="1"/>
    <col min="4" max="4" width="14.5703125" style="465" customWidth="1"/>
    <col min="5" max="5" width="12.140625" style="465" customWidth="1"/>
    <col min="6" max="6" width="14.5703125" style="465" customWidth="1"/>
    <col min="7" max="7" width="12.140625" style="465" customWidth="1"/>
    <col min="8" max="8" width="14.5703125" style="465" customWidth="1"/>
    <col min="9" max="9" width="9.140625" style="431" customWidth="1"/>
    <col min="10" max="10" width="11.140625" style="431" customWidth="1"/>
    <col min="11" max="11" width="12.140625" style="465" customWidth="1"/>
    <col min="12" max="12" width="14.5703125" style="465" customWidth="1"/>
    <col min="13" max="13" width="12.140625" style="465" customWidth="1"/>
    <col min="14" max="14" width="14.5703125" style="465" customWidth="1"/>
    <col min="15" max="15" width="12.140625" style="465" customWidth="1"/>
    <col min="16" max="16" width="14.5703125" style="465" customWidth="1"/>
    <col min="17" max="17" width="9.140625" style="431" customWidth="1"/>
    <col min="18" max="18" width="11.140625" style="431" customWidth="1"/>
    <col min="19" max="19" width="12.140625" style="465" customWidth="1"/>
    <col min="20" max="20" width="14.5703125" style="465" customWidth="1"/>
    <col min="21" max="21" width="12.140625" style="465" customWidth="1"/>
    <col min="22" max="22" width="14.5703125" style="465" customWidth="1"/>
    <col min="23" max="23" width="12.140625" style="465" customWidth="1"/>
    <col min="24" max="24" width="14.5703125" style="465" customWidth="1"/>
    <col min="25" max="25" width="9.140625" style="431" customWidth="1"/>
    <col min="26" max="26" width="11.140625" style="431" customWidth="1"/>
    <col min="27" max="27" width="12.140625" style="465" customWidth="1"/>
    <col min="28" max="28" width="14.5703125" style="465" customWidth="1"/>
    <col min="29" max="29" width="12.140625" style="465" customWidth="1"/>
    <col min="30" max="30" width="14.5703125" style="465" customWidth="1"/>
    <col min="31" max="31" width="12.140625" style="465" customWidth="1"/>
    <col min="32" max="32" width="14.5703125" style="465" customWidth="1"/>
    <col min="33" max="33" width="9.140625" style="431" customWidth="1"/>
    <col min="34" max="34" width="11.140625" style="431" customWidth="1"/>
    <col min="35" max="35" width="12.140625" style="465" customWidth="1"/>
    <col min="36" max="36" width="14.5703125" style="465" customWidth="1"/>
    <col min="37" max="37" width="12.140625" style="465" customWidth="1"/>
    <col min="38" max="38" width="14.5703125" style="465" customWidth="1"/>
    <col min="39" max="39" width="12.140625" style="465" customWidth="1"/>
    <col min="40" max="40" width="14.5703125" style="465" customWidth="1"/>
    <col min="41" max="41" width="9.140625" style="431" customWidth="1"/>
    <col min="42" max="42" width="11.140625" style="431" customWidth="1"/>
    <col min="43" max="43" width="12.140625" style="465" customWidth="1"/>
    <col min="44" max="44" width="14.5703125" style="465" customWidth="1"/>
    <col min="45" max="45" width="12.140625" style="465" customWidth="1"/>
    <col min="46" max="46" width="14.5703125" style="465" customWidth="1"/>
    <col min="47" max="47" width="12.140625" style="465" customWidth="1"/>
    <col min="48" max="48" width="14.5703125" style="465" customWidth="1"/>
    <col min="49" max="49" width="9.140625" style="431" customWidth="1"/>
    <col min="50" max="50" width="11.140625" style="431" customWidth="1"/>
    <col min="51" max="51" width="12.140625" style="465" customWidth="1"/>
    <col min="52" max="52" width="14.5703125" style="465" customWidth="1"/>
    <col min="53" max="53" width="12.140625" style="465" customWidth="1"/>
    <col min="54" max="54" width="14.5703125" style="465" customWidth="1"/>
    <col min="55" max="55" width="12.140625" style="465" customWidth="1"/>
    <col min="56" max="56" width="14.5703125" style="465" customWidth="1"/>
    <col min="57" max="57" width="9.140625" style="431" customWidth="1"/>
    <col min="58" max="58" width="11.140625" style="431" customWidth="1"/>
    <col min="59" max="59" width="12.140625" style="465" customWidth="1"/>
    <col min="60" max="60" width="14.5703125" style="465" customWidth="1"/>
    <col min="61" max="61" width="12.140625" style="465" customWidth="1"/>
    <col min="62" max="62" width="14.5703125" style="465" customWidth="1"/>
    <col min="63" max="63" width="12.140625" style="465" customWidth="1"/>
    <col min="64" max="64" width="14.5703125" style="465" customWidth="1"/>
    <col min="65" max="65" width="9.140625" style="431" customWidth="1"/>
    <col min="66" max="66" width="11.140625" style="431" customWidth="1"/>
    <col min="67" max="67" width="12.140625" style="465" customWidth="1"/>
    <col min="68" max="68" width="14.5703125" style="465" customWidth="1"/>
    <col min="69" max="69" width="12.140625" style="465" customWidth="1"/>
    <col min="70" max="70" width="14.5703125" style="465" customWidth="1"/>
    <col min="71" max="71" width="12.140625" style="465" customWidth="1"/>
    <col min="72" max="72" width="14.5703125" style="465" customWidth="1"/>
    <col min="73" max="73" width="9.140625" style="431" customWidth="1"/>
    <col min="74" max="74" width="11.140625" style="431" customWidth="1"/>
    <col min="75" max="75" width="12.140625" style="465" customWidth="1"/>
    <col min="76" max="76" width="14.5703125" style="465" customWidth="1"/>
    <col min="77" max="77" width="12.140625" style="465" customWidth="1"/>
    <col min="78" max="78" width="14.5703125" style="465" customWidth="1"/>
    <col min="79" max="79" width="12.140625" style="465" customWidth="1"/>
    <col min="80" max="80" width="14.5703125" style="465" customWidth="1"/>
    <col min="81" max="81" width="9.140625" style="431" customWidth="1"/>
    <col min="82" max="82" width="11.140625" style="431" customWidth="1"/>
    <col min="83" max="83" width="12.140625" style="465" customWidth="1"/>
    <col min="84" max="84" width="14.5703125" style="465" customWidth="1"/>
    <col min="85" max="85" width="12.140625" style="465" customWidth="1"/>
    <col min="86" max="86" width="14.5703125" style="465" customWidth="1"/>
    <col min="87" max="87" width="12.140625" style="465" customWidth="1"/>
    <col min="88" max="88" width="14.5703125" style="465" customWidth="1"/>
    <col min="89" max="89" width="9.140625" style="431" customWidth="1"/>
    <col min="90" max="90" width="11.140625" style="431" customWidth="1"/>
    <col min="91" max="91" width="12.140625" style="465" customWidth="1"/>
    <col min="92" max="92" width="14.5703125" style="465" customWidth="1"/>
    <col min="93" max="93" width="12.140625" style="465" customWidth="1"/>
    <col min="94" max="94" width="14.5703125" style="465" customWidth="1"/>
    <col min="95" max="95" width="12.140625" style="465" customWidth="1"/>
    <col min="96" max="96" width="14.5703125" style="465" customWidth="1"/>
    <col min="97" max="97" width="9.140625" style="431" customWidth="1"/>
    <col min="98" max="98" width="11.140625" style="431" customWidth="1"/>
    <col min="99" max="99" width="12.140625" style="465" customWidth="1"/>
    <col min="100" max="100" width="14.5703125" style="465" customWidth="1"/>
    <col min="101" max="101" width="12.140625" style="465" customWidth="1"/>
    <col min="102" max="102" width="14.5703125" style="465" customWidth="1"/>
    <col min="103" max="103" width="12.140625" style="465" customWidth="1"/>
    <col min="104" max="104" width="14.5703125" style="465" customWidth="1"/>
    <col min="105" max="105" width="9.140625" style="431" customWidth="1"/>
    <col min="106" max="106" width="11.140625" style="431" customWidth="1"/>
    <col min="107" max="107" width="12.140625" style="465" customWidth="1"/>
    <col min="108" max="108" width="14.5703125" style="465" customWidth="1"/>
    <col min="109" max="109" width="12.140625" style="465" customWidth="1"/>
    <col min="110" max="110" width="14.5703125" style="465" customWidth="1"/>
    <col min="111" max="111" width="12.140625" style="465" customWidth="1"/>
    <col min="112" max="112" width="14.5703125" style="465" customWidth="1"/>
    <col min="113" max="113" width="9.140625" style="431" customWidth="1"/>
    <col min="114" max="114" width="11.140625" style="431" customWidth="1"/>
    <col min="115" max="115" width="12.140625" style="465" customWidth="1"/>
    <col min="116" max="116" width="14.5703125" style="465" customWidth="1"/>
    <col min="117" max="117" width="12.140625" style="465" customWidth="1"/>
    <col min="118" max="118" width="14.5703125" style="465" customWidth="1"/>
    <col min="119" max="119" width="12.140625" style="465" customWidth="1"/>
    <col min="120" max="120" width="14.5703125" style="465" customWidth="1"/>
    <col min="121" max="121" width="9.140625" style="431" customWidth="1"/>
    <col min="122" max="122" width="11.140625" style="431" customWidth="1"/>
    <col min="123" max="123" width="12.140625" style="465" customWidth="1"/>
    <col min="124" max="124" width="14.5703125" style="465" customWidth="1"/>
    <col min="125" max="125" width="12.140625" style="465" customWidth="1"/>
    <col min="126" max="126" width="14.5703125" style="465" customWidth="1"/>
    <col min="127" max="127" width="12.140625" style="465" customWidth="1"/>
    <col min="128" max="128" width="14.5703125" style="465" customWidth="1"/>
    <col min="129" max="129" width="9.140625" style="431" customWidth="1"/>
    <col min="130" max="130" width="11.140625" style="431" customWidth="1"/>
    <col min="131" max="131" width="12.140625" style="465" customWidth="1"/>
    <col min="132" max="132" width="14.5703125" style="465" customWidth="1"/>
    <col min="133" max="133" width="12.140625" style="465" customWidth="1"/>
    <col min="134" max="134" width="14.5703125" style="465" customWidth="1"/>
    <col min="135" max="135" width="12.140625" style="465" customWidth="1"/>
    <col min="136" max="136" width="14.5703125" style="465" customWidth="1"/>
    <col min="137" max="137" width="9.140625" style="431" customWidth="1"/>
    <col min="138" max="138" width="11.140625" style="431" customWidth="1"/>
    <col min="139" max="139" width="12.140625" style="465" customWidth="1"/>
    <col min="140" max="140" width="14.5703125" style="465" customWidth="1"/>
    <col min="141" max="141" width="12.140625" style="465" customWidth="1"/>
    <col min="142" max="142" width="14.5703125" style="465" customWidth="1"/>
    <col min="143" max="143" width="12.140625" style="465" customWidth="1"/>
    <col min="144" max="144" width="14.5703125" style="465" customWidth="1"/>
    <col min="145" max="145" width="9.140625" style="431" customWidth="1"/>
    <col min="146" max="146" width="11.140625" style="431" customWidth="1"/>
    <col min="147" max="147" width="12.140625" style="465" customWidth="1"/>
    <col min="148" max="148" width="14.5703125" style="465" customWidth="1"/>
    <col min="149" max="149" width="12.140625" style="465" customWidth="1"/>
    <col min="150" max="150" width="14.5703125" style="465" customWidth="1"/>
    <col min="151" max="151" width="12.140625" style="465" customWidth="1"/>
    <col min="152" max="152" width="14.5703125" style="465" customWidth="1"/>
    <col min="153" max="153" width="9.140625" style="431" customWidth="1"/>
    <col min="154" max="154" width="11.140625" style="431" customWidth="1"/>
    <col min="155" max="155" width="12.140625" style="465" customWidth="1"/>
    <col min="156" max="156" width="14.5703125" style="465" customWidth="1"/>
    <col min="157" max="157" width="12.140625" style="465" customWidth="1"/>
    <col min="158" max="158" width="14.5703125" style="465" customWidth="1"/>
    <col min="159" max="159" width="12.140625" style="465" customWidth="1"/>
    <col min="160" max="160" width="14.5703125" style="465" customWidth="1"/>
    <col min="161" max="161" width="9.140625" style="431" customWidth="1"/>
    <col min="162" max="162" width="11.140625" style="431" customWidth="1"/>
    <col min="163" max="163" width="12.140625" style="465" customWidth="1"/>
    <col min="164" max="164" width="14.5703125" style="465" customWidth="1"/>
    <col min="165" max="165" width="12.140625" style="465" customWidth="1"/>
    <col min="166" max="166" width="14.5703125" style="465" customWidth="1"/>
    <col min="167" max="167" width="12.140625" style="465" customWidth="1"/>
    <col min="168" max="168" width="14.5703125" style="465" customWidth="1"/>
    <col min="169" max="169" width="9.140625" style="431" customWidth="1"/>
    <col min="170" max="170" width="11.140625" style="431" customWidth="1"/>
    <col min="171" max="171" width="12.140625" style="465" customWidth="1"/>
    <col min="172" max="172" width="14.5703125" style="465" customWidth="1"/>
    <col min="173" max="173" width="12.140625" style="465" customWidth="1"/>
    <col min="174" max="174" width="14.5703125" style="465" customWidth="1"/>
    <col min="175" max="175" width="12.140625" style="465" customWidth="1"/>
    <col min="176" max="176" width="14.5703125" style="465" customWidth="1"/>
    <col min="177" max="177" width="9.140625" style="431" customWidth="1"/>
    <col min="178" max="178" width="11.140625" style="431" customWidth="1"/>
    <col min="179" max="179" width="12.140625" style="465" customWidth="1"/>
    <col min="180" max="180" width="14.5703125" style="465" customWidth="1"/>
    <col min="181" max="181" width="12.140625" style="465" customWidth="1"/>
    <col min="182" max="182" width="14.5703125" style="465" customWidth="1"/>
    <col min="183" max="183" width="12.140625" style="465" customWidth="1"/>
    <col min="184" max="184" width="14.5703125" style="465" customWidth="1"/>
    <col min="185" max="185" width="9.140625" style="431" customWidth="1"/>
    <col min="186" max="186" width="11.140625" style="431" customWidth="1"/>
    <col min="187" max="187" width="12.140625" style="465" customWidth="1"/>
    <col min="188" max="188" width="14.5703125" style="465" customWidth="1"/>
    <col min="189" max="189" width="12.140625" style="465" customWidth="1"/>
    <col min="190" max="190" width="14.5703125" style="465" customWidth="1"/>
    <col min="191" max="191" width="12.140625" style="465" customWidth="1"/>
    <col min="192" max="192" width="14.5703125" style="465" customWidth="1"/>
    <col min="193" max="193" width="9.140625" style="431" customWidth="1"/>
    <col min="194" max="194" width="11.140625" style="431" customWidth="1"/>
    <col min="195" max="195" width="12.140625" style="465" customWidth="1"/>
    <col min="196" max="196" width="14.5703125" style="465" customWidth="1"/>
    <col min="197" max="197" width="12.140625" style="465" customWidth="1"/>
    <col min="198" max="198" width="14.5703125" style="465" customWidth="1"/>
    <col min="199" max="199" width="12.140625" style="465" customWidth="1"/>
    <col min="200" max="200" width="14.5703125" style="465" customWidth="1"/>
    <col min="201" max="201" width="9.140625" style="431" customWidth="1"/>
    <col min="202" max="202" width="11.140625" style="431" customWidth="1"/>
    <col min="203" max="203" width="12.140625" style="465" customWidth="1"/>
    <col min="204" max="204" width="14.5703125" style="465" customWidth="1"/>
    <col min="205" max="205" width="12.140625" style="465" customWidth="1"/>
    <col min="206" max="206" width="14.5703125" style="465" customWidth="1"/>
    <col min="207" max="207" width="12.140625" style="465" customWidth="1"/>
    <col min="208" max="208" width="14.5703125" style="465" customWidth="1"/>
    <col min="209" max="209" width="9.140625" style="431" customWidth="1"/>
    <col min="210" max="210" width="11.140625" style="431" customWidth="1"/>
    <col min="211" max="211" width="12.140625" style="465" customWidth="1"/>
    <col min="212" max="212" width="14.5703125" style="465" customWidth="1"/>
    <col min="213" max="213" width="12.140625" style="465" customWidth="1"/>
    <col min="214" max="214" width="14.5703125" style="465" customWidth="1"/>
    <col min="215" max="215" width="12.140625" style="465" customWidth="1"/>
    <col min="216" max="216" width="14.5703125" style="465" customWidth="1"/>
    <col min="217" max="217" width="9.140625" style="431" customWidth="1"/>
    <col min="218" max="218" width="11.140625" style="431" customWidth="1"/>
    <col min="219" max="219" width="12.140625" style="465" customWidth="1"/>
    <col min="220" max="220" width="14.5703125" style="465" customWidth="1"/>
    <col min="221" max="221" width="12.140625" style="465" customWidth="1"/>
    <col min="222" max="222" width="14.5703125" style="465" customWidth="1"/>
    <col min="223" max="223" width="12.140625" style="465" customWidth="1"/>
    <col min="224" max="224" width="14.5703125" style="465" customWidth="1"/>
    <col min="225" max="225" width="9.140625" style="431" customWidth="1"/>
    <col min="226" max="226" width="11.140625" style="431" customWidth="1"/>
    <col min="227" max="227" width="12.140625" style="465" customWidth="1"/>
    <col min="228" max="228" width="14.5703125" style="465" customWidth="1"/>
    <col min="229" max="229" width="12.140625" style="465" customWidth="1"/>
    <col min="230" max="230" width="14.5703125" style="465" customWidth="1"/>
    <col min="231" max="231" width="12.140625" style="465" customWidth="1"/>
    <col min="232" max="232" width="14.5703125" style="465" customWidth="1"/>
    <col min="233" max="233" width="9.140625" style="431" customWidth="1"/>
    <col min="234" max="234" width="11.140625" style="431" customWidth="1"/>
    <col min="235" max="235" width="12.140625" style="465" customWidth="1"/>
    <col min="236" max="236" width="14.5703125" style="465" customWidth="1"/>
    <col min="237" max="237" width="12.140625" style="465" customWidth="1"/>
    <col min="238" max="238" width="14.5703125" style="465" customWidth="1"/>
    <col min="239" max="239" width="12.140625" style="465" customWidth="1"/>
    <col min="240" max="240" width="14.5703125" style="465" customWidth="1"/>
    <col min="241" max="241" width="9.140625" style="431" customWidth="1"/>
    <col min="242" max="242" width="11.140625" style="431" customWidth="1"/>
    <col min="243" max="243" width="9.5703125" style="465" customWidth="1"/>
    <col min="244" max="244" width="14.5703125" style="465" customWidth="1"/>
    <col min="245" max="245" width="9.5703125" style="465" customWidth="1"/>
    <col min="246" max="246" width="14.5703125" style="465" customWidth="1"/>
    <col min="247" max="247" width="9.5703125" style="465" customWidth="1"/>
    <col min="248" max="248" width="14.5703125" style="465" customWidth="1"/>
    <col min="249" max="249" width="9.5703125" style="465" customWidth="1"/>
    <col min="250" max="250" width="14.5703125" style="465" customWidth="1"/>
    <col min="251" max="251" width="9.140625" style="431" customWidth="1"/>
    <col min="252" max="252" width="11.140625" style="431" customWidth="1"/>
    <col min="253" max="253" width="12.140625" style="465" customWidth="1"/>
    <col min="254" max="254" width="14.5703125" style="465" customWidth="1"/>
    <col min="255" max="255" width="12.140625" style="465" customWidth="1"/>
    <col min="256" max="256" width="14.5703125" style="465" customWidth="1"/>
    <col min="257" max="257" width="12.140625" style="465" customWidth="1"/>
    <col min="258" max="258" width="14.5703125" style="465" customWidth="1"/>
    <col min="259" max="259" width="9.140625" style="431" customWidth="1"/>
    <col min="260" max="260" width="11.140625" style="431" customWidth="1"/>
    <col min="261" max="261" width="12.140625" style="465" customWidth="1"/>
    <col min="262" max="262" width="14.5703125" style="465" customWidth="1"/>
    <col min="263" max="263" width="12.140625" style="465" customWidth="1"/>
    <col min="264" max="264" width="14.5703125" style="465" customWidth="1"/>
    <col min="265" max="265" width="12.140625" style="465" customWidth="1"/>
    <col min="266" max="266" width="14.5703125" style="465" customWidth="1"/>
    <col min="267" max="267" width="9.140625" style="431" customWidth="1"/>
    <col min="268" max="268" width="11.140625" style="431" customWidth="1"/>
    <col min="269" max="269" width="12.140625" style="465" customWidth="1"/>
    <col min="270" max="270" width="14.5703125" style="465" customWidth="1"/>
    <col min="271" max="271" width="12.140625" style="465" customWidth="1"/>
    <col min="272" max="272" width="14.5703125" style="465" customWidth="1"/>
    <col min="273" max="273" width="12.140625" style="465" customWidth="1"/>
    <col min="274" max="274" width="14.5703125" style="465" customWidth="1"/>
    <col min="275" max="275" width="9.140625" style="431" customWidth="1"/>
    <col min="276" max="276" width="11.140625" style="431" customWidth="1"/>
    <col min="277" max="277" width="12.140625" style="465" customWidth="1"/>
    <col min="278" max="278" width="14.5703125" style="465" customWidth="1"/>
    <col min="279" max="279" width="12.140625" style="465" customWidth="1"/>
    <col min="280" max="280" width="14.5703125" style="465" customWidth="1"/>
    <col min="281" max="281" width="12.140625" style="465" customWidth="1"/>
    <col min="282" max="282" width="14.5703125" style="465" customWidth="1"/>
    <col min="283" max="283" width="9.140625" style="431" customWidth="1"/>
    <col min="284" max="284" width="11.140625" style="431" customWidth="1"/>
    <col min="285" max="285" width="12.140625" style="465" customWidth="1"/>
    <col min="286" max="286" width="14.5703125" style="465" customWidth="1"/>
    <col min="287" max="287" width="12.140625" style="465" customWidth="1"/>
    <col min="288" max="288" width="14.5703125" style="465" customWidth="1"/>
    <col min="289" max="289" width="12.140625" style="465" customWidth="1"/>
    <col min="290" max="290" width="14.5703125" style="465" customWidth="1"/>
    <col min="291" max="291" width="9.140625" style="431" customWidth="1"/>
    <col min="292" max="292" width="11.140625" style="431" customWidth="1"/>
    <col min="293" max="293" width="12.140625" style="465" customWidth="1"/>
    <col min="294" max="294" width="14.5703125" style="465" customWidth="1"/>
    <col min="295" max="295" width="12.140625" style="465" customWidth="1"/>
    <col min="296" max="296" width="14.5703125" style="465" customWidth="1"/>
    <col min="297" max="297" width="12.140625" style="465" customWidth="1"/>
    <col min="298" max="298" width="14.5703125" style="465" customWidth="1"/>
    <col min="299" max="299" width="9.140625" style="431" customWidth="1"/>
    <col min="300" max="300" width="11.140625" style="431" customWidth="1"/>
    <col min="301" max="301" width="12.140625" style="465" customWidth="1"/>
    <col min="302" max="302" width="14.5703125" style="465" customWidth="1"/>
    <col min="303" max="303" width="12.140625" style="465" customWidth="1"/>
    <col min="304" max="304" width="14.5703125" style="465" customWidth="1"/>
    <col min="305" max="305" width="12.140625" style="465" customWidth="1"/>
    <col min="306" max="306" width="14.5703125" style="465" customWidth="1"/>
    <col min="307" max="307" width="9.140625" style="431" customWidth="1"/>
    <col min="308" max="308" width="11.140625" style="431" customWidth="1"/>
    <col min="309" max="309" width="12.140625" style="465" customWidth="1"/>
    <col min="310" max="310" width="14.5703125" style="465" customWidth="1"/>
    <col min="311" max="311" width="12.140625" style="465" customWidth="1"/>
    <col min="312" max="312" width="14.5703125" style="465" customWidth="1"/>
    <col min="313" max="313" width="12.140625" style="465" customWidth="1"/>
    <col min="314" max="314" width="14.5703125" style="465" customWidth="1"/>
    <col min="315" max="315" width="9.140625" style="431" customWidth="1"/>
    <col min="316" max="316" width="11.140625" style="431" customWidth="1"/>
    <col min="317" max="317" width="12.140625" style="465" customWidth="1"/>
    <col min="318" max="318" width="14.5703125" style="465" customWidth="1"/>
    <col min="319" max="319" width="12.140625" style="465" customWidth="1"/>
    <col min="320" max="320" width="14.5703125" style="465" customWidth="1"/>
    <col min="321" max="321" width="12.140625" style="465" customWidth="1"/>
    <col min="322" max="322" width="14.5703125" style="465" customWidth="1"/>
    <col min="323" max="323" width="9.140625" style="431" customWidth="1"/>
    <col min="324" max="324" width="11.140625" style="431" customWidth="1"/>
    <col min="325" max="325" width="12.140625" style="465" customWidth="1"/>
    <col min="326" max="326" width="14.5703125" style="465" customWidth="1"/>
    <col min="327" max="327" width="12.140625" style="465" customWidth="1"/>
    <col min="328" max="328" width="14.5703125" style="465" customWidth="1"/>
    <col min="329" max="329" width="12.140625" style="465" customWidth="1"/>
    <col min="330" max="330" width="14.5703125" style="465" customWidth="1"/>
    <col min="331" max="331" width="9.140625" style="431" customWidth="1"/>
    <col min="332" max="332" width="11.140625" style="431" customWidth="1"/>
    <col min="333" max="333" width="12.140625" style="465" customWidth="1"/>
    <col min="334" max="334" width="14.5703125" style="465" customWidth="1"/>
    <col min="335" max="335" width="12.140625" style="465" customWidth="1"/>
    <col min="336" max="336" width="14.5703125" style="465" customWidth="1"/>
    <col min="337" max="337" width="12.140625" style="465" customWidth="1"/>
    <col min="338" max="338" width="14.5703125" style="465" customWidth="1"/>
    <col min="339" max="339" width="9.140625" style="431" customWidth="1"/>
    <col min="340" max="340" width="11.140625" style="431" customWidth="1"/>
    <col min="341" max="341" width="12.140625" style="465" customWidth="1"/>
    <col min="342" max="342" width="14.5703125" style="465" customWidth="1"/>
    <col min="343" max="343" width="12.140625" style="465" customWidth="1"/>
    <col min="344" max="344" width="14.5703125" style="465" customWidth="1"/>
    <col min="345" max="345" width="12.140625" style="465" customWidth="1"/>
    <col min="346" max="346" width="14.5703125" style="465" customWidth="1"/>
    <col min="347" max="347" width="9.140625" style="431" customWidth="1"/>
    <col min="348" max="348" width="11.140625" style="431" customWidth="1"/>
    <col min="349" max="349" width="12.140625" style="465" customWidth="1"/>
    <col min="350" max="350" width="14.5703125" style="465" customWidth="1"/>
    <col min="351" max="351" width="12.140625" style="465" customWidth="1"/>
    <col min="352" max="352" width="14.5703125" style="465" customWidth="1"/>
    <col min="353" max="353" width="12.140625" style="465" customWidth="1"/>
    <col min="354" max="354" width="14.5703125" style="4" customWidth="1"/>
    <col min="355" max="16384" width="13.5703125" style="4"/>
  </cols>
  <sheetData>
    <row r="1" spans="1:354" s="4" customFormat="1" ht="15" customHeight="1">
      <c r="A1" s="431"/>
      <c r="B1" s="431"/>
      <c r="C1" s="465"/>
      <c r="D1" s="465"/>
      <c r="E1" s="465"/>
      <c r="F1" s="465"/>
      <c r="G1" s="465"/>
      <c r="H1" s="509"/>
      <c r="I1" s="431"/>
      <c r="J1" s="431"/>
      <c r="K1" s="465"/>
      <c r="L1" s="465"/>
      <c r="M1" s="465"/>
      <c r="N1" s="465"/>
      <c r="O1" s="465"/>
      <c r="P1" s="465"/>
      <c r="Q1" s="431"/>
      <c r="R1" s="431"/>
      <c r="S1" s="465"/>
      <c r="T1" s="465"/>
      <c r="U1" s="465"/>
      <c r="V1" s="465"/>
      <c r="W1" s="465"/>
      <c r="X1" s="465"/>
      <c r="Y1" s="431"/>
      <c r="Z1" s="431"/>
      <c r="AA1" s="465"/>
      <c r="AB1" s="465"/>
      <c r="AC1" s="465"/>
      <c r="AD1" s="465"/>
      <c r="AE1" s="465"/>
      <c r="AF1" s="465"/>
      <c r="AG1" s="431"/>
      <c r="AH1" s="431"/>
      <c r="AI1" s="465"/>
      <c r="AJ1" s="465"/>
      <c r="AK1" s="465"/>
      <c r="AL1" s="465"/>
      <c r="AM1" s="465"/>
      <c r="AN1" s="465"/>
      <c r="AO1" s="431"/>
      <c r="AP1" s="431"/>
      <c r="AQ1" s="465"/>
      <c r="AR1" s="465"/>
      <c r="AS1" s="465"/>
      <c r="AT1" s="465"/>
      <c r="AU1" s="465"/>
      <c r="AV1" s="465"/>
      <c r="AW1" s="431"/>
      <c r="AX1" s="431"/>
      <c r="AY1" s="465"/>
      <c r="AZ1" s="465"/>
      <c r="BA1" s="465"/>
      <c r="BB1" s="465"/>
      <c r="BC1" s="465"/>
      <c r="BD1" s="465"/>
      <c r="BE1" s="431"/>
      <c r="BF1" s="431"/>
      <c r="BG1" s="465"/>
      <c r="BH1" s="465"/>
      <c r="BI1" s="465"/>
      <c r="BJ1" s="465"/>
      <c r="BK1" s="465"/>
      <c r="BL1" s="465"/>
      <c r="BM1" s="431"/>
      <c r="BN1" s="431"/>
      <c r="BO1" s="465"/>
      <c r="BP1" s="465"/>
      <c r="BQ1" s="465"/>
      <c r="BR1" s="465"/>
      <c r="BS1" s="465"/>
      <c r="BT1" s="465"/>
      <c r="BU1" s="431"/>
      <c r="BV1" s="431"/>
      <c r="BW1" s="465"/>
      <c r="BX1" s="465"/>
      <c r="BY1" s="465"/>
      <c r="BZ1" s="465"/>
      <c r="CA1" s="465"/>
      <c r="CB1" s="465"/>
      <c r="CC1" s="431"/>
      <c r="CD1" s="431"/>
      <c r="CE1" s="465"/>
      <c r="CF1" s="465"/>
      <c r="CG1" s="465"/>
      <c r="CH1" s="465"/>
      <c r="CI1" s="465"/>
      <c r="CJ1" s="465"/>
      <c r="CK1" s="431"/>
      <c r="CL1" s="431"/>
      <c r="CM1" s="465"/>
      <c r="CN1" s="465"/>
      <c r="CO1" s="465"/>
      <c r="CP1" s="465"/>
      <c r="CQ1" s="465"/>
      <c r="CR1" s="465"/>
      <c r="CS1" s="431"/>
      <c r="CT1" s="431"/>
      <c r="CU1" s="465"/>
      <c r="CV1" s="465"/>
      <c r="CW1" s="465"/>
      <c r="CX1" s="465"/>
      <c r="CY1" s="465"/>
      <c r="CZ1" s="465"/>
      <c r="DA1" s="431"/>
      <c r="DB1" s="431"/>
      <c r="DC1" s="465"/>
      <c r="DD1" s="465"/>
      <c r="DE1" s="465"/>
      <c r="DF1" s="465"/>
      <c r="DG1" s="465"/>
      <c r="DH1" s="465"/>
      <c r="DI1" s="431"/>
      <c r="DJ1" s="431"/>
      <c r="DK1" s="465"/>
      <c r="DL1" s="465"/>
      <c r="DM1" s="465"/>
      <c r="DN1" s="465"/>
      <c r="DO1" s="465"/>
      <c r="DP1" s="465"/>
      <c r="DQ1" s="431"/>
      <c r="DR1" s="431"/>
      <c r="DS1" s="465"/>
      <c r="DT1" s="465"/>
      <c r="DU1" s="465"/>
      <c r="DV1" s="465"/>
      <c r="DW1" s="465"/>
      <c r="DX1" s="465"/>
      <c r="DY1" s="431"/>
      <c r="DZ1" s="431"/>
      <c r="EA1" s="465"/>
      <c r="EB1" s="465"/>
      <c r="EC1" s="465"/>
      <c r="ED1" s="465"/>
      <c r="EE1" s="465"/>
      <c r="EF1" s="465"/>
      <c r="EG1" s="431"/>
      <c r="EH1" s="431"/>
      <c r="EI1" s="465"/>
      <c r="EJ1" s="465"/>
      <c r="EK1" s="465"/>
      <c r="EL1" s="465"/>
      <c r="EM1" s="465"/>
      <c r="EN1" s="465"/>
      <c r="EO1" s="431"/>
      <c r="EP1" s="431"/>
      <c r="EQ1" s="465"/>
      <c r="ER1" s="465"/>
      <c r="ES1" s="465"/>
      <c r="ET1" s="465"/>
      <c r="EU1" s="465"/>
      <c r="EV1" s="465"/>
      <c r="EW1" s="431"/>
      <c r="EX1" s="431"/>
      <c r="EY1" s="465"/>
      <c r="EZ1" s="465"/>
      <c r="FA1" s="465"/>
      <c r="FB1" s="465"/>
      <c r="FC1" s="465"/>
      <c r="FD1" s="465"/>
      <c r="FE1" s="431"/>
      <c r="FF1" s="431"/>
      <c r="FG1" s="465"/>
      <c r="FH1" s="465"/>
      <c r="FI1" s="465"/>
      <c r="FJ1" s="465"/>
      <c r="FK1" s="465"/>
      <c r="FL1" s="465"/>
      <c r="FM1" s="431"/>
      <c r="FN1" s="431"/>
      <c r="FO1" s="465"/>
      <c r="FP1" s="465"/>
      <c r="FQ1" s="465"/>
      <c r="FR1" s="465"/>
      <c r="FS1" s="465"/>
      <c r="FT1" s="465"/>
      <c r="FU1" s="431"/>
      <c r="FV1" s="431"/>
      <c r="FW1" s="465"/>
      <c r="FX1" s="465"/>
      <c r="FY1" s="465"/>
      <c r="FZ1" s="465"/>
      <c r="GA1" s="465"/>
      <c r="GB1" s="465"/>
      <c r="GC1" s="431"/>
      <c r="GD1" s="431"/>
      <c r="GE1" s="465"/>
      <c r="GF1" s="465"/>
      <c r="GG1" s="465"/>
      <c r="GH1" s="465"/>
      <c r="GI1" s="465"/>
      <c r="GJ1" s="465"/>
      <c r="GK1" s="431"/>
      <c r="GL1" s="431"/>
      <c r="GM1" s="465"/>
      <c r="GN1" s="465"/>
      <c r="GO1" s="465"/>
      <c r="GP1" s="465"/>
      <c r="GQ1" s="465"/>
      <c r="GR1" s="465"/>
      <c r="GS1" s="431"/>
      <c r="GT1" s="431"/>
      <c r="GU1" s="465"/>
      <c r="GV1" s="465"/>
      <c r="GW1" s="465"/>
      <c r="GX1" s="465"/>
      <c r="GY1" s="465"/>
      <c r="GZ1" s="465"/>
      <c r="HA1" s="431"/>
      <c r="HB1" s="431"/>
      <c r="HC1" s="465"/>
      <c r="HD1" s="465"/>
      <c r="HE1" s="465"/>
      <c r="HF1" s="465"/>
      <c r="HG1" s="465"/>
      <c r="HH1" s="465"/>
      <c r="HI1" s="431"/>
      <c r="HJ1" s="431"/>
      <c r="HK1" s="465"/>
      <c r="HL1" s="465"/>
      <c r="HM1" s="465"/>
      <c r="HN1" s="465"/>
      <c r="HO1" s="465"/>
      <c r="HP1" s="465"/>
      <c r="HQ1" s="431"/>
      <c r="HR1" s="431"/>
      <c r="HS1" s="465"/>
      <c r="HT1" s="465"/>
      <c r="HU1" s="465"/>
      <c r="HV1" s="465"/>
      <c r="HW1" s="465"/>
      <c r="HX1" s="465"/>
      <c r="HY1" s="431"/>
      <c r="HZ1" s="431"/>
      <c r="IA1" s="465"/>
      <c r="IB1" s="465"/>
      <c r="IC1" s="465"/>
      <c r="ID1" s="465"/>
      <c r="IE1" s="465"/>
      <c r="IF1" s="465"/>
      <c r="IG1" s="431"/>
      <c r="IH1" s="431"/>
      <c r="II1" s="465"/>
      <c r="IJ1" s="465"/>
      <c r="IK1" s="465"/>
      <c r="IL1" s="465"/>
      <c r="IM1" s="465"/>
      <c r="IN1" s="465"/>
      <c r="IO1" s="465"/>
      <c r="IP1" s="465"/>
      <c r="IQ1" s="431"/>
      <c r="IR1" s="431"/>
      <c r="IS1" s="465"/>
      <c r="IT1" s="465"/>
      <c r="IU1" s="465"/>
      <c r="IV1" s="465"/>
      <c r="IW1" s="465"/>
      <c r="IX1" s="465"/>
      <c r="IY1" s="431"/>
      <c r="IZ1" s="431"/>
      <c r="JA1" s="465"/>
      <c r="JB1" s="465"/>
      <c r="JC1" s="465"/>
      <c r="JD1" s="465"/>
      <c r="JE1" s="465"/>
      <c r="JF1" s="465"/>
      <c r="JG1" s="431"/>
      <c r="JH1" s="431"/>
      <c r="JI1" s="465"/>
      <c r="JJ1" s="465"/>
      <c r="JK1" s="465"/>
      <c r="JL1" s="465"/>
      <c r="JM1" s="465"/>
      <c r="JN1" s="465"/>
      <c r="JO1" s="431"/>
      <c r="JP1" s="431"/>
      <c r="JQ1" s="465"/>
      <c r="JR1" s="465"/>
      <c r="JS1" s="465"/>
      <c r="JT1" s="465"/>
      <c r="JU1" s="465"/>
      <c r="JV1" s="465"/>
      <c r="JW1" s="431"/>
      <c r="JX1" s="431"/>
      <c r="JY1" s="465"/>
      <c r="JZ1" s="465"/>
      <c r="KA1" s="465"/>
      <c r="KB1" s="465"/>
      <c r="KC1" s="465"/>
      <c r="KD1" s="465"/>
      <c r="KE1" s="431"/>
      <c r="KF1" s="431"/>
      <c r="KG1" s="465"/>
      <c r="KH1" s="465"/>
      <c r="KI1" s="465"/>
      <c r="KJ1" s="465"/>
      <c r="KK1" s="465"/>
      <c r="KL1" s="465"/>
      <c r="KM1" s="431"/>
      <c r="KN1" s="431"/>
      <c r="KO1" s="465"/>
      <c r="KP1" s="465"/>
      <c r="KQ1" s="465"/>
      <c r="KR1" s="465"/>
      <c r="KS1" s="465"/>
      <c r="KT1" s="465"/>
      <c r="KU1" s="431"/>
      <c r="KV1" s="431"/>
      <c r="KW1" s="465"/>
      <c r="KX1" s="465"/>
      <c r="KY1" s="465"/>
      <c r="KZ1" s="465"/>
      <c r="LA1" s="465"/>
      <c r="LB1" s="465"/>
      <c r="LC1" s="431"/>
      <c r="LD1" s="431"/>
      <c r="LE1" s="465"/>
      <c r="LF1" s="465"/>
      <c r="LG1" s="465"/>
      <c r="LH1" s="465"/>
      <c r="LI1" s="465"/>
      <c r="LJ1" s="465"/>
      <c r="LK1" s="431"/>
      <c r="LL1" s="431"/>
      <c r="LM1" s="465"/>
      <c r="LN1" s="465"/>
      <c r="LO1" s="465"/>
      <c r="LP1" s="465"/>
      <c r="LQ1" s="465"/>
      <c r="LR1" s="465"/>
      <c r="LS1" s="431"/>
      <c r="LT1" s="431"/>
      <c r="LU1" s="465"/>
      <c r="LV1" s="465"/>
      <c r="LW1" s="465"/>
      <c r="LX1" s="465"/>
      <c r="LY1" s="465"/>
      <c r="LZ1" s="465"/>
      <c r="MA1" s="431"/>
      <c r="MB1" s="431"/>
      <c r="MC1" s="465"/>
      <c r="MD1" s="465"/>
      <c r="ME1" s="465"/>
      <c r="MF1" s="465"/>
      <c r="MG1" s="465"/>
      <c r="MH1" s="465"/>
      <c r="MI1" s="431"/>
      <c r="MJ1" s="431"/>
      <c r="MK1" s="465"/>
      <c r="ML1" s="465"/>
      <c r="MM1" s="465"/>
      <c r="MN1" s="465"/>
      <c r="MO1" s="465"/>
    </row>
    <row r="2" spans="1:354" s="4" customFormat="1" ht="15" customHeight="1">
      <c r="A2" s="441" t="s">
        <v>59</v>
      </c>
      <c r="B2" s="441"/>
      <c r="C2" s="441"/>
      <c r="D2" s="441"/>
      <c r="E2" s="441"/>
      <c r="F2" s="441"/>
      <c r="G2" s="441"/>
      <c r="H2" s="441"/>
      <c r="I2" s="441" t="s">
        <v>60</v>
      </c>
      <c r="J2" s="441"/>
      <c r="K2" s="441"/>
      <c r="L2" s="441"/>
      <c r="M2" s="441"/>
      <c r="N2" s="441"/>
      <c r="O2" s="441"/>
      <c r="P2" s="441"/>
      <c r="Q2" s="441" t="s">
        <v>60</v>
      </c>
      <c r="R2" s="441"/>
      <c r="S2" s="441"/>
      <c r="T2" s="441"/>
      <c r="U2" s="441"/>
      <c r="V2" s="441"/>
      <c r="W2" s="441"/>
      <c r="X2" s="441"/>
      <c r="Y2" s="441" t="s">
        <v>60</v>
      </c>
      <c r="Z2" s="441"/>
      <c r="AA2" s="441"/>
      <c r="AB2" s="441"/>
      <c r="AC2" s="441"/>
      <c r="AD2" s="441"/>
      <c r="AE2" s="441"/>
      <c r="AF2" s="441"/>
      <c r="AG2" s="441" t="s">
        <v>60</v>
      </c>
      <c r="AH2" s="441"/>
      <c r="AI2" s="441"/>
      <c r="AJ2" s="441"/>
      <c r="AK2" s="441"/>
      <c r="AL2" s="441"/>
      <c r="AM2" s="441"/>
      <c r="AN2" s="441"/>
      <c r="AO2" s="441" t="s">
        <v>60</v>
      </c>
      <c r="AP2" s="441"/>
      <c r="AQ2" s="441"/>
      <c r="AR2" s="441"/>
      <c r="AS2" s="441"/>
      <c r="AT2" s="441"/>
      <c r="AU2" s="441"/>
      <c r="AV2" s="441"/>
      <c r="AW2" s="441" t="s">
        <v>60</v>
      </c>
      <c r="AX2" s="441"/>
      <c r="AY2" s="441"/>
      <c r="AZ2" s="441"/>
      <c r="BA2" s="441"/>
      <c r="BB2" s="441"/>
      <c r="BC2" s="441"/>
      <c r="BD2" s="441"/>
      <c r="BE2" s="441" t="s">
        <v>60</v>
      </c>
      <c r="BF2" s="441"/>
      <c r="BG2" s="441"/>
      <c r="BH2" s="441"/>
      <c r="BI2" s="441"/>
      <c r="BJ2" s="441"/>
      <c r="BK2" s="441"/>
      <c r="BL2" s="441"/>
      <c r="BM2" s="441" t="s">
        <v>60</v>
      </c>
      <c r="BN2" s="441"/>
      <c r="BO2" s="441"/>
      <c r="BP2" s="441"/>
      <c r="BQ2" s="441"/>
      <c r="BR2" s="441"/>
      <c r="BS2" s="441"/>
      <c r="BT2" s="441"/>
      <c r="BU2" s="441" t="s">
        <v>60</v>
      </c>
      <c r="BV2" s="441"/>
      <c r="BW2" s="441"/>
      <c r="BX2" s="441"/>
      <c r="BY2" s="441"/>
      <c r="BZ2" s="441"/>
      <c r="CA2" s="441"/>
      <c r="CB2" s="441"/>
      <c r="CC2" s="441" t="s">
        <v>60</v>
      </c>
      <c r="CD2" s="441"/>
      <c r="CE2" s="441"/>
      <c r="CF2" s="441"/>
      <c r="CG2" s="441"/>
      <c r="CH2" s="441"/>
      <c r="CI2" s="441"/>
      <c r="CJ2" s="441"/>
      <c r="CK2" s="441" t="s">
        <v>60</v>
      </c>
      <c r="CL2" s="441"/>
      <c r="CM2" s="441"/>
      <c r="CN2" s="441"/>
      <c r="CO2" s="441"/>
      <c r="CP2" s="441"/>
      <c r="CQ2" s="441"/>
      <c r="CR2" s="441"/>
      <c r="CS2" s="441" t="s">
        <v>60</v>
      </c>
      <c r="CT2" s="441"/>
      <c r="CU2" s="441"/>
      <c r="CV2" s="441"/>
      <c r="CW2" s="441"/>
      <c r="CX2" s="441"/>
      <c r="CY2" s="441"/>
      <c r="CZ2" s="441"/>
      <c r="DA2" s="441" t="s">
        <v>60</v>
      </c>
      <c r="DB2" s="441"/>
      <c r="DC2" s="441"/>
      <c r="DD2" s="441"/>
      <c r="DE2" s="441"/>
      <c r="DF2" s="441"/>
      <c r="DG2" s="441"/>
      <c r="DH2" s="441"/>
      <c r="DI2" s="441" t="s">
        <v>60</v>
      </c>
      <c r="DJ2" s="441"/>
      <c r="DK2" s="441"/>
      <c r="DL2" s="441"/>
      <c r="DM2" s="441"/>
      <c r="DN2" s="441"/>
      <c r="DO2" s="441"/>
      <c r="DP2" s="441"/>
      <c r="DQ2" s="441" t="s">
        <v>60</v>
      </c>
      <c r="DR2" s="441"/>
      <c r="DS2" s="441"/>
      <c r="DT2" s="441"/>
      <c r="DU2" s="441"/>
      <c r="DV2" s="441"/>
      <c r="DW2" s="441"/>
      <c r="DX2" s="441"/>
      <c r="DY2" s="441" t="s">
        <v>60</v>
      </c>
      <c r="DZ2" s="441"/>
      <c r="EA2" s="441"/>
      <c r="EB2" s="441"/>
      <c r="EC2" s="441"/>
      <c r="ED2" s="441"/>
      <c r="EE2" s="441"/>
      <c r="EF2" s="441"/>
      <c r="EG2" s="441" t="s">
        <v>60</v>
      </c>
      <c r="EH2" s="441"/>
      <c r="EI2" s="441"/>
      <c r="EJ2" s="441"/>
      <c r="EK2" s="441"/>
      <c r="EL2" s="441"/>
      <c r="EM2" s="441"/>
      <c r="EN2" s="441"/>
      <c r="EO2" s="441" t="s">
        <v>60</v>
      </c>
      <c r="EP2" s="441"/>
      <c r="EQ2" s="441"/>
      <c r="ER2" s="441"/>
      <c r="ES2" s="441"/>
      <c r="ET2" s="441"/>
      <c r="EU2" s="441"/>
      <c r="EV2" s="441"/>
      <c r="EW2" s="441" t="s">
        <v>60</v>
      </c>
      <c r="EX2" s="441"/>
      <c r="EY2" s="441"/>
      <c r="EZ2" s="441"/>
      <c r="FA2" s="441"/>
      <c r="FB2" s="441"/>
      <c r="FC2" s="441"/>
      <c r="FD2" s="441"/>
      <c r="FE2" s="441" t="s">
        <v>60</v>
      </c>
      <c r="FF2" s="441"/>
      <c r="FG2" s="441"/>
      <c r="FH2" s="441"/>
      <c r="FI2" s="441"/>
      <c r="FJ2" s="441"/>
      <c r="FK2" s="441"/>
      <c r="FL2" s="441"/>
      <c r="FM2" s="441" t="s">
        <v>60</v>
      </c>
      <c r="FN2" s="441"/>
      <c r="FO2" s="441"/>
      <c r="FP2" s="441"/>
      <c r="FQ2" s="441"/>
      <c r="FR2" s="441"/>
      <c r="FS2" s="441"/>
      <c r="FT2" s="441"/>
      <c r="FU2" s="441" t="s">
        <v>60</v>
      </c>
      <c r="FV2" s="441"/>
      <c r="FW2" s="441"/>
      <c r="FX2" s="441"/>
      <c r="FY2" s="441"/>
      <c r="FZ2" s="441"/>
      <c r="GA2" s="441"/>
      <c r="GB2" s="441"/>
      <c r="GC2" s="441" t="s">
        <v>60</v>
      </c>
      <c r="GD2" s="441"/>
      <c r="GE2" s="441"/>
      <c r="GF2" s="441"/>
      <c r="GG2" s="441"/>
      <c r="GH2" s="441"/>
      <c r="GI2" s="441"/>
      <c r="GJ2" s="441"/>
      <c r="GK2" s="441" t="s">
        <v>60</v>
      </c>
      <c r="GL2" s="441"/>
      <c r="GM2" s="441"/>
      <c r="GN2" s="441"/>
      <c r="GO2" s="441"/>
      <c r="GP2" s="441"/>
      <c r="GQ2" s="441"/>
      <c r="GR2" s="441"/>
      <c r="GS2" s="441" t="s">
        <v>60</v>
      </c>
      <c r="GT2" s="441"/>
      <c r="GU2" s="441"/>
      <c r="GV2" s="441"/>
      <c r="GW2" s="441"/>
      <c r="GX2" s="441"/>
      <c r="GY2" s="441"/>
      <c r="GZ2" s="441"/>
      <c r="HA2" s="441" t="s">
        <v>60</v>
      </c>
      <c r="HB2" s="441"/>
      <c r="HC2" s="441"/>
      <c r="HD2" s="441"/>
      <c r="HE2" s="441"/>
      <c r="HF2" s="441"/>
      <c r="HG2" s="441"/>
      <c r="HH2" s="441"/>
      <c r="HI2" s="441" t="s">
        <v>60</v>
      </c>
      <c r="HJ2" s="441"/>
      <c r="HK2" s="441"/>
      <c r="HL2" s="441"/>
      <c r="HM2" s="441"/>
      <c r="HN2" s="441"/>
      <c r="HO2" s="441"/>
      <c r="HP2" s="441"/>
      <c r="HQ2" s="441" t="s">
        <v>60</v>
      </c>
      <c r="HR2" s="441"/>
      <c r="HS2" s="441"/>
      <c r="HT2" s="441"/>
      <c r="HU2" s="441"/>
      <c r="HV2" s="441"/>
      <c r="HW2" s="441"/>
      <c r="HX2" s="441"/>
      <c r="HY2" s="441" t="s">
        <v>60</v>
      </c>
      <c r="HZ2" s="441"/>
      <c r="IA2" s="441"/>
      <c r="IB2" s="441"/>
      <c r="IC2" s="441"/>
      <c r="ID2" s="441"/>
      <c r="IE2" s="441"/>
      <c r="IF2" s="441"/>
      <c r="IG2" s="441" t="s">
        <v>60</v>
      </c>
      <c r="IH2" s="441"/>
      <c r="II2" s="441"/>
      <c r="IJ2" s="441"/>
      <c r="IK2" s="441"/>
      <c r="IL2" s="441"/>
      <c r="IM2" s="441"/>
      <c r="IN2" s="441"/>
      <c r="IO2" s="441"/>
      <c r="IP2" s="441"/>
      <c r="IQ2" s="441" t="s">
        <v>60</v>
      </c>
      <c r="IR2" s="441"/>
      <c r="IS2" s="441"/>
      <c r="IT2" s="441"/>
      <c r="IU2" s="441"/>
      <c r="IV2" s="441"/>
      <c r="IW2" s="441"/>
      <c r="IX2" s="441"/>
      <c r="IY2" s="441" t="s">
        <v>60</v>
      </c>
      <c r="IZ2" s="441"/>
      <c r="JA2" s="441"/>
      <c r="JB2" s="441"/>
      <c r="JC2" s="441"/>
      <c r="JD2" s="441"/>
      <c r="JE2" s="441"/>
      <c r="JF2" s="441"/>
      <c r="JG2" s="441" t="s">
        <v>60</v>
      </c>
      <c r="JH2" s="441"/>
      <c r="JI2" s="441"/>
      <c r="JJ2" s="441"/>
      <c r="JK2" s="441"/>
      <c r="JL2" s="441"/>
      <c r="JM2" s="441"/>
      <c r="JN2" s="441"/>
      <c r="JO2" s="441" t="s">
        <v>60</v>
      </c>
      <c r="JP2" s="441"/>
      <c r="JQ2" s="441"/>
      <c r="JR2" s="441"/>
      <c r="JS2" s="441"/>
      <c r="JT2" s="441"/>
      <c r="JU2" s="441"/>
      <c r="JV2" s="441"/>
      <c r="JW2" s="441" t="s">
        <v>60</v>
      </c>
      <c r="JX2" s="441"/>
      <c r="JY2" s="441"/>
      <c r="JZ2" s="441"/>
      <c r="KA2" s="441"/>
      <c r="KB2" s="441"/>
      <c r="KC2" s="441"/>
      <c r="KD2" s="441"/>
      <c r="KE2" s="441" t="s">
        <v>60</v>
      </c>
      <c r="KF2" s="441"/>
      <c r="KG2" s="441"/>
      <c r="KH2" s="441"/>
      <c r="KI2" s="441"/>
      <c r="KJ2" s="441"/>
      <c r="KK2" s="441"/>
      <c r="KL2" s="441"/>
      <c r="KM2" s="441" t="s">
        <v>60</v>
      </c>
      <c r="KN2" s="441"/>
      <c r="KO2" s="441"/>
      <c r="KP2" s="441"/>
      <c r="KQ2" s="441"/>
      <c r="KR2" s="441"/>
      <c r="KS2" s="441"/>
      <c r="KT2" s="441"/>
      <c r="KU2" s="441" t="s">
        <v>60</v>
      </c>
      <c r="KV2" s="441"/>
      <c r="KW2" s="441"/>
      <c r="KX2" s="441"/>
      <c r="KY2" s="441"/>
      <c r="KZ2" s="441"/>
      <c r="LA2" s="441"/>
      <c r="LB2" s="441"/>
      <c r="LC2" s="441" t="s">
        <v>60</v>
      </c>
      <c r="LD2" s="441"/>
      <c r="LE2" s="441"/>
      <c r="LF2" s="441"/>
      <c r="LG2" s="441"/>
      <c r="LH2" s="441"/>
      <c r="LI2" s="441"/>
      <c r="LJ2" s="441"/>
      <c r="LK2" s="441" t="s">
        <v>60</v>
      </c>
      <c r="LL2" s="441"/>
      <c r="LM2" s="441"/>
      <c r="LN2" s="441"/>
      <c r="LO2" s="441"/>
      <c r="LP2" s="441"/>
      <c r="LQ2" s="441"/>
      <c r="LR2" s="441"/>
      <c r="LS2" s="441" t="s">
        <v>60</v>
      </c>
      <c r="LT2" s="441"/>
      <c r="LU2" s="441"/>
      <c r="LV2" s="441"/>
      <c r="LW2" s="441"/>
      <c r="LX2" s="441"/>
      <c r="LY2" s="441"/>
      <c r="LZ2" s="441"/>
      <c r="MA2" s="441" t="s">
        <v>60</v>
      </c>
      <c r="MB2" s="441"/>
      <c r="MC2" s="441"/>
      <c r="MD2" s="441"/>
      <c r="ME2" s="441"/>
      <c r="MF2" s="441"/>
      <c r="MG2" s="441"/>
      <c r="MH2" s="441"/>
      <c r="MI2" s="441" t="s">
        <v>60</v>
      </c>
      <c r="MJ2" s="441"/>
      <c r="MK2" s="441"/>
      <c r="ML2" s="441"/>
      <c r="MM2" s="441"/>
      <c r="MN2" s="441"/>
      <c r="MO2" s="441"/>
      <c r="MP2" s="441"/>
    </row>
    <row r="3" spans="1:354" s="4" customFormat="1" ht="15" customHeight="1">
      <c r="A3" s="489" t="s">
        <v>61</v>
      </c>
      <c r="B3" s="489"/>
      <c r="C3" s="489"/>
      <c r="D3" s="489"/>
      <c r="E3" s="489"/>
      <c r="F3" s="489"/>
      <c r="G3" s="489"/>
      <c r="H3" s="489"/>
      <c r="I3" s="489" t="s">
        <v>62</v>
      </c>
      <c r="J3" s="489"/>
      <c r="K3" s="489"/>
      <c r="L3" s="489"/>
      <c r="M3" s="489"/>
      <c r="N3" s="489"/>
      <c r="O3" s="489"/>
      <c r="P3" s="489"/>
      <c r="Q3" s="489" t="s">
        <v>62</v>
      </c>
      <c r="R3" s="489"/>
      <c r="S3" s="489"/>
      <c r="T3" s="489"/>
      <c r="U3" s="489"/>
      <c r="V3" s="489"/>
      <c r="W3" s="489"/>
      <c r="X3" s="489"/>
      <c r="Y3" s="489" t="s">
        <v>62</v>
      </c>
      <c r="Z3" s="489"/>
      <c r="AA3" s="489"/>
      <c r="AB3" s="489"/>
      <c r="AC3" s="489"/>
      <c r="AD3" s="489"/>
      <c r="AE3" s="489"/>
      <c r="AF3" s="489"/>
      <c r="AG3" s="489" t="s">
        <v>62</v>
      </c>
      <c r="AH3" s="489"/>
      <c r="AI3" s="489"/>
      <c r="AJ3" s="489"/>
      <c r="AK3" s="489"/>
      <c r="AL3" s="489"/>
      <c r="AM3" s="489"/>
      <c r="AN3" s="489"/>
      <c r="AO3" s="489" t="s">
        <v>62</v>
      </c>
      <c r="AP3" s="489"/>
      <c r="AQ3" s="489"/>
      <c r="AR3" s="489"/>
      <c r="AS3" s="489"/>
      <c r="AT3" s="489"/>
      <c r="AU3" s="489"/>
      <c r="AV3" s="489"/>
      <c r="AW3" s="489" t="s">
        <v>62</v>
      </c>
      <c r="AX3" s="489"/>
      <c r="AY3" s="489"/>
      <c r="AZ3" s="489"/>
      <c r="BA3" s="489"/>
      <c r="BB3" s="489"/>
      <c r="BC3" s="489"/>
      <c r="BD3" s="489"/>
      <c r="BE3" s="489" t="s">
        <v>62</v>
      </c>
      <c r="BF3" s="489"/>
      <c r="BG3" s="489"/>
      <c r="BH3" s="489"/>
      <c r="BI3" s="489"/>
      <c r="BJ3" s="489"/>
      <c r="BK3" s="489"/>
      <c r="BL3" s="489"/>
      <c r="BM3" s="489" t="s">
        <v>62</v>
      </c>
      <c r="BN3" s="489"/>
      <c r="BO3" s="489"/>
      <c r="BP3" s="489"/>
      <c r="BQ3" s="489"/>
      <c r="BR3" s="489"/>
      <c r="BS3" s="489"/>
      <c r="BT3" s="489"/>
      <c r="BU3" s="489" t="s">
        <v>62</v>
      </c>
      <c r="BV3" s="489"/>
      <c r="BW3" s="489"/>
      <c r="BX3" s="489"/>
      <c r="BY3" s="489"/>
      <c r="BZ3" s="489"/>
      <c r="CA3" s="489"/>
      <c r="CB3" s="489"/>
      <c r="CC3" s="489" t="s">
        <v>62</v>
      </c>
      <c r="CD3" s="489"/>
      <c r="CE3" s="489"/>
      <c r="CF3" s="489"/>
      <c r="CG3" s="489"/>
      <c r="CH3" s="489"/>
      <c r="CI3" s="489"/>
      <c r="CJ3" s="489"/>
      <c r="CK3" s="489" t="s">
        <v>62</v>
      </c>
      <c r="CL3" s="489"/>
      <c r="CM3" s="489"/>
      <c r="CN3" s="489"/>
      <c r="CO3" s="489"/>
      <c r="CP3" s="489"/>
      <c r="CQ3" s="489"/>
      <c r="CR3" s="489"/>
      <c r="CS3" s="489" t="s">
        <v>62</v>
      </c>
      <c r="CT3" s="489"/>
      <c r="CU3" s="489"/>
      <c r="CV3" s="489"/>
      <c r="CW3" s="489"/>
      <c r="CX3" s="489"/>
      <c r="CY3" s="489"/>
      <c r="CZ3" s="489"/>
      <c r="DA3" s="489" t="s">
        <v>62</v>
      </c>
      <c r="DB3" s="489"/>
      <c r="DC3" s="489"/>
      <c r="DD3" s="489"/>
      <c r="DE3" s="489"/>
      <c r="DF3" s="489"/>
      <c r="DG3" s="489"/>
      <c r="DH3" s="489"/>
      <c r="DI3" s="489" t="s">
        <v>62</v>
      </c>
      <c r="DJ3" s="489"/>
      <c r="DK3" s="489"/>
      <c r="DL3" s="489"/>
      <c r="DM3" s="489"/>
      <c r="DN3" s="489"/>
      <c r="DO3" s="489"/>
      <c r="DP3" s="489"/>
      <c r="DQ3" s="489" t="s">
        <v>62</v>
      </c>
      <c r="DR3" s="489"/>
      <c r="DS3" s="489"/>
      <c r="DT3" s="489"/>
      <c r="DU3" s="489"/>
      <c r="DV3" s="489"/>
      <c r="DW3" s="489"/>
      <c r="DX3" s="489"/>
      <c r="DY3" s="489" t="s">
        <v>62</v>
      </c>
      <c r="DZ3" s="489"/>
      <c r="EA3" s="489"/>
      <c r="EB3" s="489"/>
      <c r="EC3" s="489"/>
      <c r="ED3" s="489"/>
      <c r="EE3" s="489"/>
      <c r="EF3" s="489"/>
      <c r="EG3" s="489" t="s">
        <v>62</v>
      </c>
      <c r="EH3" s="489"/>
      <c r="EI3" s="489"/>
      <c r="EJ3" s="489"/>
      <c r="EK3" s="489"/>
      <c r="EL3" s="489"/>
      <c r="EM3" s="489"/>
      <c r="EN3" s="489"/>
      <c r="EO3" s="489" t="s">
        <v>62</v>
      </c>
      <c r="EP3" s="489"/>
      <c r="EQ3" s="489"/>
      <c r="ER3" s="489"/>
      <c r="ES3" s="489"/>
      <c r="ET3" s="489"/>
      <c r="EU3" s="489"/>
      <c r="EV3" s="489"/>
      <c r="EW3" s="489" t="s">
        <v>62</v>
      </c>
      <c r="EX3" s="489"/>
      <c r="EY3" s="489"/>
      <c r="EZ3" s="489"/>
      <c r="FA3" s="489"/>
      <c r="FB3" s="489"/>
      <c r="FC3" s="489"/>
      <c r="FD3" s="489"/>
      <c r="FE3" s="489" t="s">
        <v>62</v>
      </c>
      <c r="FF3" s="489"/>
      <c r="FG3" s="489"/>
      <c r="FH3" s="489"/>
      <c r="FI3" s="489"/>
      <c r="FJ3" s="489"/>
      <c r="FK3" s="489"/>
      <c r="FL3" s="489"/>
      <c r="FM3" s="489" t="s">
        <v>62</v>
      </c>
      <c r="FN3" s="489"/>
      <c r="FO3" s="489"/>
      <c r="FP3" s="489"/>
      <c r="FQ3" s="489"/>
      <c r="FR3" s="489"/>
      <c r="FS3" s="489"/>
      <c r="FT3" s="489"/>
      <c r="FU3" s="489" t="s">
        <v>62</v>
      </c>
      <c r="FV3" s="489"/>
      <c r="FW3" s="489"/>
      <c r="FX3" s="489"/>
      <c r="FY3" s="489"/>
      <c r="FZ3" s="489"/>
      <c r="GA3" s="489"/>
      <c r="GB3" s="489"/>
      <c r="GC3" s="489" t="s">
        <v>62</v>
      </c>
      <c r="GD3" s="489"/>
      <c r="GE3" s="489"/>
      <c r="GF3" s="489"/>
      <c r="GG3" s="489"/>
      <c r="GH3" s="489"/>
      <c r="GI3" s="489"/>
      <c r="GJ3" s="489"/>
      <c r="GK3" s="489" t="s">
        <v>62</v>
      </c>
      <c r="GL3" s="489"/>
      <c r="GM3" s="489"/>
      <c r="GN3" s="489"/>
      <c r="GO3" s="489"/>
      <c r="GP3" s="489"/>
      <c r="GQ3" s="489"/>
      <c r="GR3" s="489"/>
      <c r="GS3" s="489" t="s">
        <v>62</v>
      </c>
      <c r="GT3" s="489"/>
      <c r="GU3" s="489"/>
      <c r="GV3" s="489"/>
      <c r="GW3" s="489"/>
      <c r="GX3" s="489"/>
      <c r="GY3" s="489"/>
      <c r="GZ3" s="489"/>
      <c r="HA3" s="489" t="s">
        <v>62</v>
      </c>
      <c r="HB3" s="489"/>
      <c r="HC3" s="489"/>
      <c r="HD3" s="489"/>
      <c r="HE3" s="489"/>
      <c r="HF3" s="489"/>
      <c r="HG3" s="489"/>
      <c r="HH3" s="489"/>
      <c r="HI3" s="489" t="s">
        <v>62</v>
      </c>
      <c r="HJ3" s="489"/>
      <c r="HK3" s="489"/>
      <c r="HL3" s="489"/>
      <c r="HM3" s="489"/>
      <c r="HN3" s="489"/>
      <c r="HO3" s="489"/>
      <c r="HP3" s="489"/>
      <c r="HQ3" s="489" t="s">
        <v>62</v>
      </c>
      <c r="HR3" s="489"/>
      <c r="HS3" s="489"/>
      <c r="HT3" s="489"/>
      <c r="HU3" s="489"/>
      <c r="HV3" s="489"/>
      <c r="HW3" s="489"/>
      <c r="HX3" s="489"/>
      <c r="HY3" s="489" t="s">
        <v>62</v>
      </c>
      <c r="HZ3" s="489"/>
      <c r="IA3" s="489"/>
      <c r="IB3" s="489"/>
      <c r="IC3" s="489"/>
      <c r="ID3" s="489"/>
      <c r="IE3" s="489"/>
      <c r="IF3" s="489"/>
      <c r="IG3" s="489" t="s">
        <v>62</v>
      </c>
      <c r="IH3" s="489"/>
      <c r="II3" s="489"/>
      <c r="IJ3" s="489"/>
      <c r="IK3" s="489"/>
      <c r="IL3" s="489"/>
      <c r="IM3" s="489"/>
      <c r="IN3" s="489"/>
      <c r="IO3" s="489"/>
      <c r="IP3" s="489"/>
      <c r="IQ3" s="489" t="s">
        <v>62</v>
      </c>
      <c r="IR3" s="489"/>
      <c r="IS3" s="489"/>
      <c r="IT3" s="489"/>
      <c r="IU3" s="489"/>
      <c r="IV3" s="489"/>
      <c r="IW3" s="489"/>
      <c r="IX3" s="489"/>
      <c r="IY3" s="489" t="s">
        <v>62</v>
      </c>
      <c r="IZ3" s="489"/>
      <c r="JA3" s="489"/>
      <c r="JB3" s="489"/>
      <c r="JC3" s="489"/>
      <c r="JD3" s="489"/>
      <c r="JE3" s="489"/>
      <c r="JF3" s="489"/>
      <c r="JG3" s="489" t="s">
        <v>62</v>
      </c>
      <c r="JH3" s="489"/>
      <c r="JI3" s="489"/>
      <c r="JJ3" s="489"/>
      <c r="JK3" s="489"/>
      <c r="JL3" s="489"/>
      <c r="JM3" s="489"/>
      <c r="JN3" s="489"/>
      <c r="JO3" s="489" t="s">
        <v>62</v>
      </c>
      <c r="JP3" s="489"/>
      <c r="JQ3" s="489"/>
      <c r="JR3" s="489"/>
      <c r="JS3" s="489"/>
      <c r="JT3" s="489"/>
      <c r="JU3" s="489"/>
      <c r="JV3" s="489"/>
      <c r="JW3" s="489" t="s">
        <v>62</v>
      </c>
      <c r="JX3" s="489"/>
      <c r="JY3" s="489"/>
      <c r="JZ3" s="489"/>
      <c r="KA3" s="489"/>
      <c r="KB3" s="489"/>
      <c r="KC3" s="489"/>
      <c r="KD3" s="489"/>
      <c r="KE3" s="489" t="s">
        <v>62</v>
      </c>
      <c r="KF3" s="489"/>
      <c r="KG3" s="489"/>
      <c r="KH3" s="489"/>
      <c r="KI3" s="489"/>
      <c r="KJ3" s="489"/>
      <c r="KK3" s="489"/>
      <c r="KL3" s="489"/>
      <c r="KM3" s="489" t="s">
        <v>62</v>
      </c>
      <c r="KN3" s="489"/>
      <c r="KO3" s="489"/>
      <c r="KP3" s="489"/>
      <c r="KQ3" s="489"/>
      <c r="KR3" s="489"/>
      <c r="KS3" s="489"/>
      <c r="KT3" s="489"/>
      <c r="KU3" s="489" t="s">
        <v>62</v>
      </c>
      <c r="KV3" s="489"/>
      <c r="KW3" s="489"/>
      <c r="KX3" s="489"/>
      <c r="KY3" s="489"/>
      <c r="KZ3" s="489"/>
      <c r="LA3" s="489"/>
      <c r="LB3" s="489"/>
      <c r="LC3" s="489" t="s">
        <v>62</v>
      </c>
      <c r="LD3" s="489"/>
      <c r="LE3" s="489"/>
      <c r="LF3" s="489"/>
      <c r="LG3" s="489"/>
      <c r="LH3" s="489"/>
      <c r="LI3" s="489"/>
      <c r="LJ3" s="489"/>
      <c r="LK3" s="489" t="s">
        <v>62</v>
      </c>
      <c r="LL3" s="489"/>
      <c r="LM3" s="489"/>
      <c r="LN3" s="489"/>
      <c r="LO3" s="489"/>
      <c r="LP3" s="489"/>
      <c r="LQ3" s="489"/>
      <c r="LR3" s="489"/>
      <c r="LS3" s="489" t="s">
        <v>62</v>
      </c>
      <c r="LT3" s="489"/>
      <c r="LU3" s="489"/>
      <c r="LV3" s="489"/>
      <c r="LW3" s="489"/>
      <c r="LX3" s="489"/>
      <c r="LY3" s="489"/>
      <c r="LZ3" s="489"/>
      <c r="MA3" s="489" t="s">
        <v>62</v>
      </c>
      <c r="MB3" s="489"/>
      <c r="MC3" s="489"/>
      <c r="MD3" s="489"/>
      <c r="ME3" s="489"/>
      <c r="MF3" s="489"/>
      <c r="MG3" s="489"/>
      <c r="MH3" s="489"/>
      <c r="MI3" s="489" t="s">
        <v>62</v>
      </c>
      <c r="MJ3" s="489"/>
      <c r="MK3" s="489"/>
      <c r="ML3" s="489"/>
      <c r="MM3" s="489"/>
      <c r="MN3" s="489"/>
      <c r="MO3" s="489"/>
      <c r="MP3" s="489"/>
    </row>
    <row r="4" spans="1:354" s="4" customFormat="1" ht="15" customHeight="1">
      <c r="A4" s="516"/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437"/>
      <c r="R4" s="437"/>
      <c r="S4" s="491"/>
      <c r="T4" s="491"/>
      <c r="U4" s="491"/>
      <c r="V4" s="491"/>
      <c r="W4" s="491"/>
      <c r="X4" s="491"/>
      <c r="Y4" s="437"/>
      <c r="Z4" s="437"/>
      <c r="AA4" s="491"/>
      <c r="AB4" s="491"/>
      <c r="AC4" s="491"/>
      <c r="AD4" s="491"/>
      <c r="AE4" s="491"/>
      <c r="AF4" s="491"/>
      <c r="AG4" s="437"/>
      <c r="AH4" s="437"/>
      <c r="AI4" s="491"/>
      <c r="AJ4" s="491"/>
      <c r="AK4" s="491"/>
      <c r="AL4" s="491"/>
      <c r="AM4" s="491"/>
      <c r="AN4" s="491"/>
      <c r="AO4" s="437"/>
      <c r="AP4" s="437"/>
      <c r="AQ4" s="491"/>
      <c r="AR4" s="491"/>
      <c r="AS4" s="491"/>
      <c r="AT4" s="491"/>
      <c r="AU4" s="491"/>
      <c r="AV4" s="491"/>
      <c r="AW4" s="437"/>
      <c r="AX4" s="437"/>
      <c r="AY4" s="491"/>
      <c r="AZ4" s="491"/>
      <c r="BA4" s="491"/>
      <c r="BB4" s="491"/>
      <c r="BC4" s="491"/>
      <c r="BD4" s="491"/>
      <c r="BE4" s="437"/>
      <c r="BF4" s="437"/>
      <c r="BG4" s="491"/>
      <c r="BH4" s="491"/>
      <c r="BI4" s="491"/>
      <c r="BJ4" s="491"/>
      <c r="BK4" s="491"/>
      <c r="BL4" s="491"/>
      <c r="BM4" s="437"/>
      <c r="BN4" s="437"/>
      <c r="BO4" s="491"/>
      <c r="BP4" s="491"/>
      <c r="BQ4" s="491"/>
      <c r="BR4" s="491"/>
      <c r="BS4" s="491"/>
      <c r="BT4" s="491"/>
      <c r="BU4" s="437"/>
      <c r="BV4" s="437"/>
      <c r="BW4" s="491"/>
      <c r="BX4" s="491"/>
      <c r="BY4" s="491"/>
      <c r="BZ4" s="491"/>
      <c r="CA4" s="491"/>
      <c r="CB4" s="491"/>
      <c r="CC4" s="437"/>
      <c r="CD4" s="437"/>
      <c r="CE4" s="491"/>
      <c r="CF4" s="491"/>
      <c r="CG4" s="491"/>
      <c r="CH4" s="491"/>
      <c r="CI4" s="491"/>
      <c r="CJ4" s="491"/>
      <c r="CK4" s="437"/>
      <c r="CL4" s="437"/>
      <c r="CM4" s="491"/>
      <c r="CN4" s="491"/>
      <c r="CO4" s="491"/>
      <c r="CP4" s="491"/>
      <c r="CQ4" s="491"/>
      <c r="CR4" s="491"/>
      <c r="CS4" s="437"/>
      <c r="CT4" s="437"/>
      <c r="CU4" s="491"/>
      <c r="CV4" s="491"/>
      <c r="CW4" s="491"/>
      <c r="CX4" s="491"/>
      <c r="CY4" s="491"/>
      <c r="CZ4" s="491"/>
      <c r="DA4" s="437"/>
      <c r="DB4" s="437"/>
      <c r="DC4" s="491"/>
      <c r="DD4" s="491"/>
      <c r="DE4" s="491"/>
      <c r="DF4" s="491"/>
      <c r="DG4" s="491"/>
      <c r="DH4" s="491"/>
      <c r="DI4" s="437"/>
      <c r="DJ4" s="437"/>
      <c r="DK4" s="491"/>
      <c r="DL4" s="491"/>
      <c r="DM4" s="491"/>
      <c r="DN4" s="491"/>
      <c r="DO4" s="491"/>
      <c r="DP4" s="491"/>
      <c r="DQ4" s="437"/>
      <c r="DR4" s="437"/>
      <c r="DS4" s="491"/>
      <c r="DT4" s="491"/>
      <c r="DU4" s="491"/>
      <c r="DV4" s="491"/>
      <c r="DW4" s="491"/>
      <c r="DX4" s="491"/>
      <c r="DY4" s="437"/>
      <c r="DZ4" s="437"/>
      <c r="EA4" s="491"/>
      <c r="EB4" s="491"/>
      <c r="EC4" s="491"/>
      <c r="ED4" s="491"/>
      <c r="EE4" s="491"/>
      <c r="EF4" s="491"/>
      <c r="EG4" s="437"/>
      <c r="EH4" s="437"/>
      <c r="EI4" s="491"/>
      <c r="EJ4" s="491"/>
      <c r="EK4" s="491"/>
      <c r="EL4" s="491"/>
      <c r="EM4" s="491"/>
      <c r="EN4" s="491"/>
      <c r="EO4" s="437"/>
      <c r="EP4" s="437"/>
      <c r="EQ4" s="491"/>
      <c r="ER4" s="491"/>
      <c r="ES4" s="491"/>
      <c r="ET4" s="491"/>
      <c r="EU4" s="491"/>
      <c r="EV4" s="491"/>
      <c r="EW4" s="437"/>
      <c r="EX4" s="437"/>
      <c r="EY4" s="491"/>
      <c r="EZ4" s="491"/>
      <c r="FA4" s="491"/>
      <c r="FB4" s="491"/>
      <c r="FC4" s="491"/>
      <c r="FD4" s="491"/>
      <c r="FE4" s="437"/>
      <c r="FF4" s="437"/>
      <c r="FG4" s="491"/>
      <c r="FH4" s="491"/>
      <c r="FI4" s="491"/>
      <c r="FJ4" s="491"/>
      <c r="FK4" s="491"/>
      <c r="FL4" s="491"/>
      <c r="FM4" s="437"/>
      <c r="FN4" s="437"/>
      <c r="FO4" s="491"/>
      <c r="FP4" s="491"/>
      <c r="FQ4" s="491"/>
      <c r="FR4" s="491"/>
      <c r="FS4" s="491"/>
      <c r="FT4" s="491"/>
      <c r="FU4" s="437"/>
      <c r="FV4" s="437"/>
      <c r="FW4" s="491"/>
      <c r="FX4" s="491"/>
      <c r="FY4" s="491"/>
      <c r="FZ4" s="491"/>
      <c r="GA4" s="491"/>
      <c r="GB4" s="491"/>
      <c r="GC4" s="437"/>
      <c r="GD4" s="437"/>
      <c r="GE4" s="491"/>
      <c r="GF4" s="491"/>
      <c r="GG4" s="491"/>
      <c r="GH4" s="491"/>
      <c r="GI4" s="491"/>
      <c r="GJ4" s="491"/>
      <c r="GK4" s="437"/>
      <c r="GL4" s="437"/>
      <c r="GM4" s="491"/>
      <c r="GN4" s="491"/>
      <c r="GO4" s="491"/>
      <c r="GP4" s="491"/>
      <c r="GQ4" s="491"/>
      <c r="GR4" s="491"/>
      <c r="GS4" s="437"/>
      <c r="GT4" s="437"/>
      <c r="GU4" s="491"/>
      <c r="GV4" s="491"/>
      <c r="GW4" s="491"/>
      <c r="GX4" s="491"/>
      <c r="GY4" s="491"/>
      <c r="GZ4" s="491"/>
      <c r="HA4" s="437"/>
      <c r="HB4" s="437"/>
      <c r="HC4" s="491"/>
      <c r="HD4" s="491"/>
      <c r="HE4" s="491"/>
      <c r="HF4" s="491"/>
      <c r="HG4" s="491"/>
      <c r="HH4" s="491"/>
      <c r="HI4" s="437"/>
      <c r="HJ4" s="437"/>
      <c r="HK4" s="491"/>
      <c r="HL4" s="491"/>
      <c r="HM4" s="491"/>
      <c r="HN4" s="491"/>
      <c r="HO4" s="491"/>
      <c r="HP4" s="491"/>
      <c r="HQ4" s="437"/>
      <c r="HR4" s="437"/>
      <c r="HS4" s="491"/>
      <c r="HT4" s="491"/>
      <c r="HU4" s="491"/>
      <c r="HV4" s="491"/>
      <c r="HW4" s="491"/>
      <c r="HX4" s="491"/>
      <c r="HY4" s="437"/>
      <c r="HZ4" s="437"/>
      <c r="IA4" s="491"/>
      <c r="IB4" s="491"/>
      <c r="IC4" s="491"/>
      <c r="ID4" s="491"/>
      <c r="IE4" s="491"/>
      <c r="IF4" s="491"/>
      <c r="IG4" s="437"/>
      <c r="IH4" s="437"/>
      <c r="II4" s="491"/>
      <c r="IJ4" s="491"/>
      <c r="IK4" s="491"/>
      <c r="IL4" s="491"/>
      <c r="IM4" s="491"/>
      <c r="IN4" s="491"/>
      <c r="IO4" s="491"/>
      <c r="IP4" s="465"/>
      <c r="IQ4" s="437"/>
      <c r="IR4" s="437"/>
      <c r="IS4" s="465"/>
      <c r="IT4" s="465"/>
      <c r="IU4" s="465"/>
      <c r="IV4" s="465"/>
      <c r="IW4" s="465"/>
      <c r="IX4" s="465"/>
      <c r="IY4" s="437"/>
      <c r="IZ4" s="437"/>
      <c r="JA4" s="465"/>
      <c r="JB4" s="465"/>
      <c r="JC4" s="465"/>
      <c r="JD4" s="465"/>
      <c r="JE4" s="465"/>
      <c r="JF4" s="465"/>
      <c r="JG4" s="437"/>
      <c r="JH4" s="437"/>
      <c r="JI4" s="465"/>
      <c r="JJ4" s="465"/>
      <c r="JK4" s="465"/>
      <c r="JL4" s="465"/>
      <c r="JM4" s="465"/>
      <c r="JN4" s="465"/>
      <c r="JO4" s="437"/>
      <c r="JP4" s="437"/>
      <c r="JQ4" s="465"/>
      <c r="JR4" s="465"/>
      <c r="JS4" s="465"/>
      <c r="JT4" s="465"/>
      <c r="JU4" s="465"/>
      <c r="JV4" s="465"/>
      <c r="JW4" s="437"/>
      <c r="JX4" s="437"/>
      <c r="JY4" s="465"/>
      <c r="JZ4" s="465"/>
      <c r="KA4" s="465"/>
      <c r="KB4" s="465"/>
      <c r="KC4" s="465"/>
      <c r="KD4" s="465"/>
      <c r="KE4" s="437"/>
      <c r="KF4" s="437"/>
      <c r="KG4" s="465"/>
      <c r="KH4" s="465"/>
      <c r="KI4" s="465"/>
      <c r="KJ4" s="465"/>
      <c r="KK4" s="465"/>
      <c r="KL4" s="465"/>
      <c r="KM4" s="437"/>
      <c r="KN4" s="437"/>
      <c r="KO4" s="465"/>
      <c r="KP4" s="465"/>
      <c r="KQ4" s="465"/>
      <c r="KR4" s="465"/>
      <c r="KS4" s="465"/>
      <c r="KT4" s="465"/>
      <c r="KU4" s="437"/>
      <c r="KV4" s="437"/>
      <c r="KW4" s="465"/>
      <c r="KX4" s="465"/>
      <c r="KY4" s="465"/>
      <c r="KZ4" s="465"/>
      <c r="LA4" s="465"/>
      <c r="LB4" s="465"/>
      <c r="LC4" s="437"/>
      <c r="LD4" s="437"/>
      <c r="LE4" s="465"/>
      <c r="LF4" s="465"/>
      <c r="LG4" s="465"/>
      <c r="LH4" s="465"/>
      <c r="LI4" s="465"/>
      <c r="LJ4" s="465"/>
      <c r="LK4" s="437"/>
      <c r="LL4" s="437"/>
      <c r="LM4" s="465"/>
      <c r="LN4" s="465"/>
      <c r="LO4" s="465"/>
      <c r="LP4" s="465"/>
      <c r="LQ4" s="465"/>
      <c r="LR4" s="465"/>
      <c r="LS4" s="437"/>
      <c r="LT4" s="437"/>
      <c r="LU4" s="465"/>
      <c r="LV4" s="465"/>
      <c r="LW4" s="465"/>
      <c r="LX4" s="465"/>
      <c r="LY4" s="465"/>
      <c r="LZ4" s="465"/>
      <c r="MA4" s="437"/>
      <c r="MB4" s="437"/>
      <c r="MC4" s="465"/>
      <c r="MD4" s="465"/>
      <c r="ME4" s="465"/>
      <c r="MF4" s="465"/>
      <c r="MG4" s="465"/>
      <c r="MH4" s="465"/>
      <c r="MI4" s="437"/>
      <c r="MJ4" s="437"/>
      <c r="MK4" s="465"/>
      <c r="ML4" s="465"/>
      <c r="MM4" s="465"/>
      <c r="MN4" s="465"/>
      <c r="MO4" s="465"/>
    </row>
    <row r="5" spans="1:354" s="4" customFormat="1" ht="33.75" customHeight="1">
      <c r="A5" s="443" t="s">
        <v>10</v>
      </c>
      <c r="B5" s="443" t="s">
        <v>5</v>
      </c>
      <c r="C5" s="442" t="s">
        <v>63</v>
      </c>
      <c r="D5" s="442" t="s">
        <v>64</v>
      </c>
      <c r="E5" s="442" t="s">
        <v>63</v>
      </c>
      <c r="F5" s="442" t="s">
        <v>64</v>
      </c>
      <c r="G5" s="442" t="s">
        <v>63</v>
      </c>
      <c r="H5" s="442" t="s">
        <v>64</v>
      </c>
      <c r="I5" s="443" t="s">
        <v>10</v>
      </c>
      <c r="J5" s="443" t="s">
        <v>5</v>
      </c>
      <c r="K5" s="442" t="s">
        <v>63</v>
      </c>
      <c r="L5" s="442" t="s">
        <v>64</v>
      </c>
      <c r="M5" s="442" t="s">
        <v>63</v>
      </c>
      <c r="N5" s="442" t="s">
        <v>64</v>
      </c>
      <c r="O5" s="442" t="s">
        <v>63</v>
      </c>
      <c r="P5" s="442" t="s">
        <v>64</v>
      </c>
      <c r="Q5" s="443" t="s">
        <v>10</v>
      </c>
      <c r="R5" s="443" t="s">
        <v>5</v>
      </c>
      <c r="S5" s="442" t="s">
        <v>63</v>
      </c>
      <c r="T5" s="442" t="s">
        <v>64</v>
      </c>
      <c r="U5" s="442" t="s">
        <v>63</v>
      </c>
      <c r="V5" s="442" t="s">
        <v>64</v>
      </c>
      <c r="W5" s="442" t="s">
        <v>63</v>
      </c>
      <c r="X5" s="442" t="s">
        <v>64</v>
      </c>
      <c r="Y5" s="443" t="s">
        <v>10</v>
      </c>
      <c r="Z5" s="443" t="s">
        <v>5</v>
      </c>
      <c r="AA5" s="442" t="s">
        <v>63</v>
      </c>
      <c r="AB5" s="442" t="s">
        <v>64</v>
      </c>
      <c r="AC5" s="442" t="s">
        <v>63</v>
      </c>
      <c r="AD5" s="442" t="s">
        <v>64</v>
      </c>
      <c r="AE5" s="442" t="s">
        <v>63</v>
      </c>
      <c r="AF5" s="442" t="s">
        <v>64</v>
      </c>
      <c r="AG5" s="443" t="s">
        <v>10</v>
      </c>
      <c r="AH5" s="443" t="s">
        <v>5</v>
      </c>
      <c r="AI5" s="442" t="s">
        <v>63</v>
      </c>
      <c r="AJ5" s="442" t="s">
        <v>64</v>
      </c>
      <c r="AK5" s="442" t="s">
        <v>63</v>
      </c>
      <c r="AL5" s="442" t="s">
        <v>64</v>
      </c>
      <c r="AM5" s="442" t="s">
        <v>63</v>
      </c>
      <c r="AN5" s="442" t="s">
        <v>64</v>
      </c>
      <c r="AO5" s="443" t="s">
        <v>10</v>
      </c>
      <c r="AP5" s="443" t="s">
        <v>5</v>
      </c>
      <c r="AQ5" s="442" t="s">
        <v>63</v>
      </c>
      <c r="AR5" s="442" t="s">
        <v>64</v>
      </c>
      <c r="AS5" s="442" t="s">
        <v>63</v>
      </c>
      <c r="AT5" s="442" t="s">
        <v>64</v>
      </c>
      <c r="AU5" s="442" t="s">
        <v>63</v>
      </c>
      <c r="AV5" s="442" t="s">
        <v>64</v>
      </c>
      <c r="AW5" s="443" t="s">
        <v>10</v>
      </c>
      <c r="AX5" s="443" t="s">
        <v>5</v>
      </c>
      <c r="AY5" s="442" t="s">
        <v>63</v>
      </c>
      <c r="AZ5" s="442" t="s">
        <v>64</v>
      </c>
      <c r="BA5" s="442" t="s">
        <v>63</v>
      </c>
      <c r="BB5" s="442" t="s">
        <v>64</v>
      </c>
      <c r="BC5" s="442" t="s">
        <v>63</v>
      </c>
      <c r="BD5" s="442" t="s">
        <v>64</v>
      </c>
      <c r="BE5" s="443" t="s">
        <v>10</v>
      </c>
      <c r="BF5" s="443" t="s">
        <v>5</v>
      </c>
      <c r="BG5" s="442" t="s">
        <v>63</v>
      </c>
      <c r="BH5" s="442" t="s">
        <v>64</v>
      </c>
      <c r="BI5" s="442" t="s">
        <v>63</v>
      </c>
      <c r="BJ5" s="442" t="s">
        <v>64</v>
      </c>
      <c r="BK5" s="442" t="s">
        <v>63</v>
      </c>
      <c r="BL5" s="442" t="s">
        <v>64</v>
      </c>
      <c r="BM5" s="443" t="s">
        <v>10</v>
      </c>
      <c r="BN5" s="443" t="s">
        <v>5</v>
      </c>
      <c r="BO5" s="442" t="s">
        <v>63</v>
      </c>
      <c r="BP5" s="442" t="s">
        <v>64</v>
      </c>
      <c r="BQ5" s="442" t="s">
        <v>63</v>
      </c>
      <c r="BR5" s="442" t="s">
        <v>64</v>
      </c>
      <c r="BS5" s="442" t="s">
        <v>63</v>
      </c>
      <c r="BT5" s="442" t="s">
        <v>64</v>
      </c>
      <c r="BU5" s="443" t="s">
        <v>10</v>
      </c>
      <c r="BV5" s="443" t="s">
        <v>5</v>
      </c>
      <c r="BW5" s="442" t="s">
        <v>63</v>
      </c>
      <c r="BX5" s="442" t="s">
        <v>64</v>
      </c>
      <c r="BY5" s="442" t="s">
        <v>63</v>
      </c>
      <c r="BZ5" s="442" t="s">
        <v>64</v>
      </c>
      <c r="CA5" s="442" t="s">
        <v>63</v>
      </c>
      <c r="CB5" s="442" t="s">
        <v>64</v>
      </c>
      <c r="CC5" s="443" t="s">
        <v>10</v>
      </c>
      <c r="CD5" s="443" t="s">
        <v>5</v>
      </c>
      <c r="CE5" s="442" t="s">
        <v>63</v>
      </c>
      <c r="CF5" s="442" t="s">
        <v>64</v>
      </c>
      <c r="CG5" s="442" t="s">
        <v>63</v>
      </c>
      <c r="CH5" s="442" t="s">
        <v>64</v>
      </c>
      <c r="CI5" s="442" t="s">
        <v>63</v>
      </c>
      <c r="CJ5" s="442" t="s">
        <v>64</v>
      </c>
      <c r="CK5" s="443" t="s">
        <v>10</v>
      </c>
      <c r="CL5" s="443" t="s">
        <v>5</v>
      </c>
      <c r="CM5" s="442" t="s">
        <v>63</v>
      </c>
      <c r="CN5" s="442" t="s">
        <v>64</v>
      </c>
      <c r="CO5" s="442" t="s">
        <v>63</v>
      </c>
      <c r="CP5" s="442" t="s">
        <v>64</v>
      </c>
      <c r="CQ5" s="442" t="s">
        <v>63</v>
      </c>
      <c r="CR5" s="442" t="s">
        <v>64</v>
      </c>
      <c r="CS5" s="443" t="s">
        <v>10</v>
      </c>
      <c r="CT5" s="443" t="s">
        <v>5</v>
      </c>
      <c r="CU5" s="442" t="s">
        <v>63</v>
      </c>
      <c r="CV5" s="442" t="s">
        <v>64</v>
      </c>
      <c r="CW5" s="442" t="s">
        <v>63</v>
      </c>
      <c r="CX5" s="442" t="s">
        <v>64</v>
      </c>
      <c r="CY5" s="442" t="s">
        <v>63</v>
      </c>
      <c r="CZ5" s="442" t="s">
        <v>64</v>
      </c>
      <c r="DA5" s="443" t="s">
        <v>10</v>
      </c>
      <c r="DB5" s="443" t="s">
        <v>5</v>
      </c>
      <c r="DC5" s="442" t="s">
        <v>63</v>
      </c>
      <c r="DD5" s="442" t="s">
        <v>64</v>
      </c>
      <c r="DE5" s="442" t="s">
        <v>63</v>
      </c>
      <c r="DF5" s="442" t="s">
        <v>64</v>
      </c>
      <c r="DG5" s="442" t="s">
        <v>63</v>
      </c>
      <c r="DH5" s="442" t="s">
        <v>64</v>
      </c>
      <c r="DI5" s="443" t="s">
        <v>10</v>
      </c>
      <c r="DJ5" s="443" t="s">
        <v>5</v>
      </c>
      <c r="DK5" s="442" t="s">
        <v>63</v>
      </c>
      <c r="DL5" s="442" t="s">
        <v>64</v>
      </c>
      <c r="DM5" s="442" t="s">
        <v>63</v>
      </c>
      <c r="DN5" s="442" t="s">
        <v>64</v>
      </c>
      <c r="DO5" s="442" t="s">
        <v>63</v>
      </c>
      <c r="DP5" s="442" t="s">
        <v>64</v>
      </c>
      <c r="DQ5" s="443" t="s">
        <v>10</v>
      </c>
      <c r="DR5" s="443" t="s">
        <v>5</v>
      </c>
      <c r="DS5" s="442" t="s">
        <v>63</v>
      </c>
      <c r="DT5" s="442" t="s">
        <v>64</v>
      </c>
      <c r="DU5" s="442" t="s">
        <v>63</v>
      </c>
      <c r="DV5" s="442" t="s">
        <v>64</v>
      </c>
      <c r="DW5" s="442" t="s">
        <v>63</v>
      </c>
      <c r="DX5" s="442" t="s">
        <v>64</v>
      </c>
      <c r="DY5" s="443" t="s">
        <v>10</v>
      </c>
      <c r="DZ5" s="443" t="s">
        <v>5</v>
      </c>
      <c r="EA5" s="442" t="s">
        <v>63</v>
      </c>
      <c r="EB5" s="442" t="s">
        <v>64</v>
      </c>
      <c r="EC5" s="442" t="s">
        <v>63</v>
      </c>
      <c r="ED5" s="442" t="s">
        <v>64</v>
      </c>
      <c r="EE5" s="442" t="s">
        <v>63</v>
      </c>
      <c r="EF5" s="442" t="s">
        <v>64</v>
      </c>
      <c r="EG5" s="443" t="s">
        <v>10</v>
      </c>
      <c r="EH5" s="443" t="s">
        <v>5</v>
      </c>
      <c r="EI5" s="442" t="s">
        <v>63</v>
      </c>
      <c r="EJ5" s="442" t="s">
        <v>64</v>
      </c>
      <c r="EK5" s="442" t="s">
        <v>63</v>
      </c>
      <c r="EL5" s="442" t="s">
        <v>64</v>
      </c>
      <c r="EM5" s="442" t="s">
        <v>63</v>
      </c>
      <c r="EN5" s="442" t="s">
        <v>64</v>
      </c>
      <c r="EO5" s="443" t="s">
        <v>10</v>
      </c>
      <c r="EP5" s="443" t="s">
        <v>5</v>
      </c>
      <c r="EQ5" s="442" t="s">
        <v>63</v>
      </c>
      <c r="ER5" s="442" t="s">
        <v>64</v>
      </c>
      <c r="ES5" s="442" t="s">
        <v>63</v>
      </c>
      <c r="ET5" s="442" t="s">
        <v>64</v>
      </c>
      <c r="EU5" s="442" t="s">
        <v>63</v>
      </c>
      <c r="EV5" s="442" t="s">
        <v>64</v>
      </c>
      <c r="EW5" s="443" t="s">
        <v>10</v>
      </c>
      <c r="EX5" s="443" t="s">
        <v>5</v>
      </c>
      <c r="EY5" s="442" t="s">
        <v>63</v>
      </c>
      <c r="EZ5" s="442" t="s">
        <v>64</v>
      </c>
      <c r="FA5" s="442" t="s">
        <v>63</v>
      </c>
      <c r="FB5" s="442" t="s">
        <v>64</v>
      </c>
      <c r="FC5" s="442" t="s">
        <v>63</v>
      </c>
      <c r="FD5" s="442" t="s">
        <v>64</v>
      </c>
      <c r="FE5" s="443" t="s">
        <v>10</v>
      </c>
      <c r="FF5" s="443" t="s">
        <v>5</v>
      </c>
      <c r="FG5" s="442" t="s">
        <v>63</v>
      </c>
      <c r="FH5" s="442" t="s">
        <v>64</v>
      </c>
      <c r="FI5" s="442" t="s">
        <v>63</v>
      </c>
      <c r="FJ5" s="442" t="s">
        <v>64</v>
      </c>
      <c r="FK5" s="442" t="s">
        <v>63</v>
      </c>
      <c r="FL5" s="442" t="s">
        <v>64</v>
      </c>
      <c r="FM5" s="443" t="s">
        <v>10</v>
      </c>
      <c r="FN5" s="443" t="s">
        <v>5</v>
      </c>
      <c r="FO5" s="442" t="s">
        <v>63</v>
      </c>
      <c r="FP5" s="442" t="s">
        <v>64</v>
      </c>
      <c r="FQ5" s="442" t="s">
        <v>63</v>
      </c>
      <c r="FR5" s="442" t="s">
        <v>64</v>
      </c>
      <c r="FS5" s="442" t="s">
        <v>63</v>
      </c>
      <c r="FT5" s="442" t="s">
        <v>64</v>
      </c>
      <c r="FU5" s="443" t="s">
        <v>10</v>
      </c>
      <c r="FV5" s="443" t="s">
        <v>5</v>
      </c>
      <c r="FW5" s="442" t="s">
        <v>63</v>
      </c>
      <c r="FX5" s="442" t="s">
        <v>64</v>
      </c>
      <c r="FY5" s="442" t="s">
        <v>63</v>
      </c>
      <c r="FZ5" s="442" t="s">
        <v>64</v>
      </c>
      <c r="GA5" s="442" t="s">
        <v>63</v>
      </c>
      <c r="GB5" s="442" t="s">
        <v>64</v>
      </c>
      <c r="GC5" s="443" t="s">
        <v>10</v>
      </c>
      <c r="GD5" s="443" t="s">
        <v>5</v>
      </c>
      <c r="GE5" s="442" t="s">
        <v>63</v>
      </c>
      <c r="GF5" s="442" t="s">
        <v>64</v>
      </c>
      <c r="GG5" s="442" t="s">
        <v>63</v>
      </c>
      <c r="GH5" s="442" t="s">
        <v>64</v>
      </c>
      <c r="GI5" s="442" t="s">
        <v>63</v>
      </c>
      <c r="GJ5" s="442" t="s">
        <v>64</v>
      </c>
      <c r="GK5" s="443" t="s">
        <v>10</v>
      </c>
      <c r="GL5" s="443" t="s">
        <v>5</v>
      </c>
      <c r="GM5" s="442" t="s">
        <v>63</v>
      </c>
      <c r="GN5" s="442" t="s">
        <v>64</v>
      </c>
      <c r="GO5" s="442" t="s">
        <v>63</v>
      </c>
      <c r="GP5" s="442" t="s">
        <v>64</v>
      </c>
      <c r="GQ5" s="442" t="s">
        <v>63</v>
      </c>
      <c r="GR5" s="442" t="s">
        <v>64</v>
      </c>
      <c r="GS5" s="443" t="s">
        <v>10</v>
      </c>
      <c r="GT5" s="443" t="s">
        <v>5</v>
      </c>
      <c r="GU5" s="442" t="s">
        <v>63</v>
      </c>
      <c r="GV5" s="442" t="s">
        <v>64</v>
      </c>
      <c r="GW5" s="442" t="s">
        <v>63</v>
      </c>
      <c r="GX5" s="442" t="s">
        <v>64</v>
      </c>
      <c r="GY5" s="442" t="s">
        <v>63</v>
      </c>
      <c r="GZ5" s="442" t="s">
        <v>64</v>
      </c>
      <c r="HA5" s="443" t="s">
        <v>10</v>
      </c>
      <c r="HB5" s="443" t="s">
        <v>5</v>
      </c>
      <c r="HC5" s="442" t="s">
        <v>63</v>
      </c>
      <c r="HD5" s="442" t="s">
        <v>64</v>
      </c>
      <c r="HE5" s="442" t="s">
        <v>63</v>
      </c>
      <c r="HF5" s="442" t="s">
        <v>64</v>
      </c>
      <c r="HG5" s="442" t="s">
        <v>63</v>
      </c>
      <c r="HH5" s="442" t="s">
        <v>64</v>
      </c>
      <c r="HI5" s="443" t="s">
        <v>10</v>
      </c>
      <c r="HJ5" s="443" t="s">
        <v>5</v>
      </c>
      <c r="HK5" s="442" t="s">
        <v>63</v>
      </c>
      <c r="HL5" s="442" t="s">
        <v>64</v>
      </c>
      <c r="HM5" s="442" t="s">
        <v>63</v>
      </c>
      <c r="HN5" s="442" t="s">
        <v>64</v>
      </c>
      <c r="HO5" s="442" t="s">
        <v>63</v>
      </c>
      <c r="HP5" s="442" t="s">
        <v>64</v>
      </c>
      <c r="HQ5" s="443" t="s">
        <v>10</v>
      </c>
      <c r="HR5" s="443" t="s">
        <v>5</v>
      </c>
      <c r="HS5" s="442" t="s">
        <v>63</v>
      </c>
      <c r="HT5" s="442" t="s">
        <v>64</v>
      </c>
      <c r="HU5" s="442" t="s">
        <v>63</v>
      </c>
      <c r="HV5" s="442" t="s">
        <v>64</v>
      </c>
      <c r="HW5" s="442" t="s">
        <v>63</v>
      </c>
      <c r="HX5" s="442" t="s">
        <v>64</v>
      </c>
      <c r="HY5" s="443" t="s">
        <v>10</v>
      </c>
      <c r="HZ5" s="443" t="s">
        <v>5</v>
      </c>
      <c r="IA5" s="442" t="s">
        <v>63</v>
      </c>
      <c r="IB5" s="442" t="s">
        <v>64</v>
      </c>
      <c r="IC5" s="442" t="s">
        <v>63</v>
      </c>
      <c r="ID5" s="442" t="s">
        <v>64</v>
      </c>
      <c r="IE5" s="442" t="s">
        <v>63</v>
      </c>
      <c r="IF5" s="442" t="s">
        <v>64</v>
      </c>
      <c r="IG5" s="443" t="s">
        <v>10</v>
      </c>
      <c r="IH5" s="443" t="s">
        <v>5</v>
      </c>
      <c r="II5" s="442" t="s">
        <v>65</v>
      </c>
      <c r="IJ5" s="442" t="s">
        <v>64</v>
      </c>
      <c r="IK5" s="442" t="s">
        <v>65</v>
      </c>
      <c r="IL5" s="442" t="s">
        <v>64</v>
      </c>
      <c r="IM5" s="442" t="s">
        <v>65</v>
      </c>
      <c r="IN5" s="442" t="s">
        <v>64</v>
      </c>
      <c r="IO5" s="442" t="s">
        <v>65</v>
      </c>
      <c r="IP5" s="442" t="s">
        <v>64</v>
      </c>
      <c r="IQ5" s="443" t="s">
        <v>10</v>
      </c>
      <c r="IR5" s="443" t="s">
        <v>5</v>
      </c>
      <c r="IS5" s="442" t="s">
        <v>63</v>
      </c>
      <c r="IT5" s="442" t="s">
        <v>64</v>
      </c>
      <c r="IU5" s="442" t="s">
        <v>63</v>
      </c>
      <c r="IV5" s="442" t="s">
        <v>64</v>
      </c>
      <c r="IW5" s="442" t="s">
        <v>63</v>
      </c>
      <c r="IX5" s="442" t="s">
        <v>64</v>
      </c>
      <c r="IY5" s="443" t="s">
        <v>10</v>
      </c>
      <c r="IZ5" s="443" t="s">
        <v>5</v>
      </c>
      <c r="JA5" s="442" t="s">
        <v>63</v>
      </c>
      <c r="JB5" s="442" t="s">
        <v>64</v>
      </c>
      <c r="JC5" s="442" t="s">
        <v>63</v>
      </c>
      <c r="JD5" s="442" t="s">
        <v>64</v>
      </c>
      <c r="JE5" s="442" t="s">
        <v>63</v>
      </c>
      <c r="JF5" s="442" t="s">
        <v>64</v>
      </c>
      <c r="JG5" s="443" t="s">
        <v>10</v>
      </c>
      <c r="JH5" s="443" t="s">
        <v>5</v>
      </c>
      <c r="JI5" s="442" t="s">
        <v>63</v>
      </c>
      <c r="JJ5" s="442" t="s">
        <v>64</v>
      </c>
      <c r="JK5" s="442" t="s">
        <v>63</v>
      </c>
      <c r="JL5" s="442" t="s">
        <v>64</v>
      </c>
      <c r="JM5" s="442" t="s">
        <v>63</v>
      </c>
      <c r="JN5" s="442" t="s">
        <v>64</v>
      </c>
      <c r="JO5" s="443" t="s">
        <v>10</v>
      </c>
      <c r="JP5" s="443" t="s">
        <v>5</v>
      </c>
      <c r="JQ5" s="442" t="s">
        <v>63</v>
      </c>
      <c r="JR5" s="442" t="s">
        <v>64</v>
      </c>
      <c r="JS5" s="442" t="s">
        <v>63</v>
      </c>
      <c r="JT5" s="442" t="s">
        <v>64</v>
      </c>
      <c r="JU5" s="442" t="s">
        <v>63</v>
      </c>
      <c r="JV5" s="442" t="s">
        <v>64</v>
      </c>
      <c r="JW5" s="443" t="s">
        <v>10</v>
      </c>
      <c r="JX5" s="443" t="s">
        <v>5</v>
      </c>
      <c r="JY5" s="442" t="s">
        <v>63</v>
      </c>
      <c r="JZ5" s="442" t="s">
        <v>64</v>
      </c>
      <c r="KA5" s="442" t="s">
        <v>63</v>
      </c>
      <c r="KB5" s="442" t="s">
        <v>64</v>
      </c>
      <c r="KC5" s="442" t="s">
        <v>63</v>
      </c>
      <c r="KD5" s="442" t="s">
        <v>64</v>
      </c>
      <c r="KE5" s="443" t="s">
        <v>10</v>
      </c>
      <c r="KF5" s="443" t="s">
        <v>5</v>
      </c>
      <c r="KG5" s="442" t="s">
        <v>63</v>
      </c>
      <c r="KH5" s="442" t="s">
        <v>64</v>
      </c>
      <c r="KI5" s="442" t="s">
        <v>63</v>
      </c>
      <c r="KJ5" s="442" t="s">
        <v>64</v>
      </c>
      <c r="KK5" s="442" t="s">
        <v>63</v>
      </c>
      <c r="KL5" s="442" t="s">
        <v>64</v>
      </c>
      <c r="KM5" s="443" t="s">
        <v>10</v>
      </c>
      <c r="KN5" s="443" t="s">
        <v>5</v>
      </c>
      <c r="KO5" s="442" t="s">
        <v>63</v>
      </c>
      <c r="KP5" s="442" t="s">
        <v>64</v>
      </c>
      <c r="KQ5" s="442" t="s">
        <v>63</v>
      </c>
      <c r="KR5" s="442" t="s">
        <v>64</v>
      </c>
      <c r="KS5" s="442" t="s">
        <v>63</v>
      </c>
      <c r="KT5" s="442" t="s">
        <v>64</v>
      </c>
      <c r="KU5" s="443" t="s">
        <v>10</v>
      </c>
      <c r="KV5" s="443" t="s">
        <v>5</v>
      </c>
      <c r="KW5" s="442" t="s">
        <v>63</v>
      </c>
      <c r="KX5" s="442" t="s">
        <v>64</v>
      </c>
      <c r="KY5" s="442" t="s">
        <v>63</v>
      </c>
      <c r="KZ5" s="442" t="s">
        <v>64</v>
      </c>
      <c r="LA5" s="442" t="s">
        <v>63</v>
      </c>
      <c r="LB5" s="442" t="s">
        <v>64</v>
      </c>
      <c r="LC5" s="443" t="s">
        <v>10</v>
      </c>
      <c r="LD5" s="443" t="s">
        <v>5</v>
      </c>
      <c r="LE5" s="442" t="s">
        <v>63</v>
      </c>
      <c r="LF5" s="442" t="s">
        <v>64</v>
      </c>
      <c r="LG5" s="442" t="s">
        <v>63</v>
      </c>
      <c r="LH5" s="442" t="s">
        <v>64</v>
      </c>
      <c r="LI5" s="442" t="s">
        <v>63</v>
      </c>
      <c r="LJ5" s="442" t="s">
        <v>64</v>
      </c>
      <c r="LK5" s="443" t="s">
        <v>10</v>
      </c>
      <c r="LL5" s="443" t="s">
        <v>5</v>
      </c>
      <c r="LM5" s="442" t="s">
        <v>63</v>
      </c>
      <c r="LN5" s="442" t="s">
        <v>64</v>
      </c>
      <c r="LO5" s="442" t="s">
        <v>63</v>
      </c>
      <c r="LP5" s="442" t="s">
        <v>64</v>
      </c>
      <c r="LQ5" s="442" t="s">
        <v>63</v>
      </c>
      <c r="LR5" s="442" t="s">
        <v>64</v>
      </c>
      <c r="LS5" s="443" t="s">
        <v>10</v>
      </c>
      <c r="LT5" s="443" t="s">
        <v>5</v>
      </c>
      <c r="LU5" s="442" t="s">
        <v>63</v>
      </c>
      <c r="LV5" s="442" t="s">
        <v>64</v>
      </c>
      <c r="LW5" s="442" t="s">
        <v>63</v>
      </c>
      <c r="LX5" s="442" t="s">
        <v>64</v>
      </c>
      <c r="LY5" s="442" t="s">
        <v>63</v>
      </c>
      <c r="LZ5" s="442" t="s">
        <v>64</v>
      </c>
      <c r="MA5" s="443" t="s">
        <v>10</v>
      </c>
      <c r="MB5" s="443" t="s">
        <v>5</v>
      </c>
      <c r="MC5" s="442" t="s">
        <v>63</v>
      </c>
      <c r="MD5" s="442" t="s">
        <v>64</v>
      </c>
      <c r="ME5" s="442" t="s">
        <v>63</v>
      </c>
      <c r="MF5" s="442" t="s">
        <v>64</v>
      </c>
      <c r="MG5" s="442" t="s">
        <v>63</v>
      </c>
      <c r="MH5" s="442" t="s">
        <v>64</v>
      </c>
      <c r="MI5" s="443" t="s">
        <v>10</v>
      </c>
      <c r="MJ5" s="443" t="s">
        <v>5</v>
      </c>
      <c r="MK5" s="442" t="s">
        <v>63</v>
      </c>
      <c r="ML5" s="442" t="s">
        <v>64</v>
      </c>
      <c r="MM5" s="442" t="s">
        <v>63</v>
      </c>
      <c r="MN5" s="442" t="s">
        <v>64</v>
      </c>
      <c r="MO5" s="442" t="s">
        <v>63</v>
      </c>
      <c r="MP5" s="442" t="s">
        <v>64</v>
      </c>
    </row>
    <row r="6" spans="1:354" s="4" customFormat="1" ht="33.75" customHeight="1">
      <c r="A6" s="440"/>
      <c r="B6" s="440"/>
      <c r="C6" s="393"/>
      <c r="D6" s="393"/>
      <c r="E6" s="393"/>
      <c r="F6" s="393"/>
      <c r="G6" s="393"/>
      <c r="H6" s="393"/>
      <c r="I6" s="440"/>
      <c r="J6" s="440"/>
      <c r="K6" s="393"/>
      <c r="L6" s="393"/>
      <c r="M6" s="393"/>
      <c r="N6" s="393"/>
      <c r="O6" s="393"/>
      <c r="P6" s="393"/>
      <c r="Q6" s="440"/>
      <c r="R6" s="440"/>
      <c r="S6" s="393"/>
      <c r="T6" s="393"/>
      <c r="U6" s="393"/>
      <c r="V6" s="393"/>
      <c r="W6" s="393"/>
      <c r="X6" s="393"/>
      <c r="Y6" s="440"/>
      <c r="Z6" s="440"/>
      <c r="AA6" s="393"/>
      <c r="AB6" s="393"/>
      <c r="AC6" s="393"/>
      <c r="AD6" s="393"/>
      <c r="AE6" s="393"/>
      <c r="AF6" s="393"/>
      <c r="AG6" s="440"/>
      <c r="AH6" s="440"/>
      <c r="AI6" s="393"/>
      <c r="AJ6" s="393"/>
      <c r="AK6" s="393"/>
      <c r="AL6" s="393"/>
      <c r="AM6" s="393"/>
      <c r="AN6" s="393"/>
      <c r="AO6" s="440"/>
      <c r="AP6" s="440"/>
      <c r="AQ6" s="393"/>
      <c r="AR6" s="393"/>
      <c r="AS6" s="393"/>
      <c r="AT6" s="393"/>
      <c r="AU6" s="393"/>
      <c r="AV6" s="393"/>
      <c r="AW6" s="440"/>
      <c r="AX6" s="440"/>
      <c r="AY6" s="393"/>
      <c r="AZ6" s="393"/>
      <c r="BA6" s="393"/>
      <c r="BB6" s="393"/>
      <c r="BC6" s="393"/>
      <c r="BD6" s="393"/>
      <c r="BE6" s="440"/>
      <c r="BF6" s="440"/>
      <c r="BG6" s="393"/>
      <c r="BH6" s="393"/>
      <c r="BI6" s="393"/>
      <c r="BJ6" s="393"/>
      <c r="BK6" s="393"/>
      <c r="BL6" s="510"/>
      <c r="BM6" s="440"/>
      <c r="BN6" s="440"/>
      <c r="BO6" s="393"/>
      <c r="BP6" s="393"/>
      <c r="BQ6" s="393"/>
      <c r="BR6" s="393"/>
      <c r="BS6" s="393"/>
      <c r="BT6" s="393"/>
      <c r="BU6" s="440"/>
      <c r="BV6" s="440"/>
      <c r="BW6" s="393"/>
      <c r="BX6" s="393"/>
      <c r="BY6" s="393"/>
      <c r="BZ6" s="393"/>
      <c r="CA6" s="393"/>
      <c r="CB6" s="393"/>
      <c r="CC6" s="440"/>
      <c r="CD6" s="440"/>
      <c r="CE6" s="393"/>
      <c r="CF6" s="393"/>
      <c r="CG6" s="393"/>
      <c r="CH6" s="393"/>
      <c r="CI6" s="393"/>
      <c r="CJ6" s="393"/>
      <c r="CK6" s="440"/>
      <c r="CL6" s="440"/>
      <c r="CM6" s="393"/>
      <c r="CN6" s="393"/>
      <c r="CO6" s="393"/>
      <c r="CP6" s="393"/>
      <c r="CQ6" s="393"/>
      <c r="CR6" s="393"/>
      <c r="CS6" s="440"/>
      <c r="CT6" s="440"/>
      <c r="CU6" s="393"/>
      <c r="CV6" s="393"/>
      <c r="CW6" s="393"/>
      <c r="CX6" s="393"/>
      <c r="CY6" s="393"/>
      <c r="CZ6" s="393"/>
      <c r="DA6" s="440"/>
      <c r="DB6" s="440"/>
      <c r="DC6" s="393"/>
      <c r="DD6" s="393"/>
      <c r="DE6" s="393"/>
      <c r="DF6" s="393"/>
      <c r="DG6" s="393"/>
      <c r="DH6" s="393"/>
      <c r="DI6" s="440"/>
      <c r="DJ6" s="440"/>
      <c r="DK6" s="393"/>
      <c r="DL6" s="393"/>
      <c r="DM6" s="393"/>
      <c r="DN6" s="393"/>
      <c r="DO6" s="393"/>
      <c r="DP6" s="393"/>
      <c r="DQ6" s="440"/>
      <c r="DR6" s="440"/>
      <c r="DS6" s="393"/>
      <c r="DT6" s="393"/>
      <c r="DU6" s="393"/>
      <c r="DV6" s="393"/>
      <c r="DW6" s="393"/>
      <c r="DX6" s="393"/>
      <c r="DY6" s="440"/>
      <c r="DZ6" s="440"/>
      <c r="EA6" s="393"/>
      <c r="EB6" s="393"/>
      <c r="EC6" s="393"/>
      <c r="ED6" s="393"/>
      <c r="EE6" s="393"/>
      <c r="EF6" s="393"/>
      <c r="EG6" s="440"/>
      <c r="EH6" s="440"/>
      <c r="EI6" s="393"/>
      <c r="EJ6" s="393"/>
      <c r="EK6" s="393"/>
      <c r="EL6" s="393"/>
      <c r="EM6" s="393"/>
      <c r="EN6" s="393"/>
      <c r="EO6" s="440"/>
      <c r="EP6" s="440"/>
      <c r="EQ6" s="393"/>
      <c r="ER6" s="393"/>
      <c r="ES6" s="393"/>
      <c r="ET6" s="393"/>
      <c r="EU6" s="393"/>
      <c r="EV6" s="393"/>
      <c r="EW6" s="440"/>
      <c r="EX6" s="440"/>
      <c r="EY6" s="393"/>
      <c r="EZ6" s="393"/>
      <c r="FA6" s="393"/>
      <c r="FB6" s="393"/>
      <c r="FC6" s="393"/>
      <c r="FD6" s="393"/>
      <c r="FE6" s="440"/>
      <c r="FF6" s="440"/>
      <c r="FG6" s="393"/>
      <c r="FH6" s="393"/>
      <c r="FI6" s="393"/>
      <c r="FJ6" s="393"/>
      <c r="FK6" s="393"/>
      <c r="FL6" s="393"/>
      <c r="FM6" s="440"/>
      <c r="FN6" s="440"/>
      <c r="FO6" s="393"/>
      <c r="FP6" s="393"/>
      <c r="FQ6" s="393"/>
      <c r="FR6" s="393"/>
      <c r="FS6" s="393"/>
      <c r="FT6" s="393"/>
      <c r="FU6" s="440"/>
      <c r="FV6" s="440"/>
      <c r="FW6" s="393"/>
      <c r="FX6" s="393"/>
      <c r="FY6" s="393"/>
      <c r="FZ6" s="393"/>
      <c r="GA6" s="393"/>
      <c r="GB6" s="393"/>
      <c r="GC6" s="440"/>
      <c r="GD6" s="440"/>
      <c r="GE6" s="393"/>
      <c r="GF6" s="393"/>
      <c r="GG6" s="393"/>
      <c r="GH6" s="393"/>
      <c r="GI6" s="393"/>
      <c r="GJ6" s="393"/>
      <c r="GK6" s="440"/>
      <c r="GL6" s="440"/>
      <c r="GM6" s="393"/>
      <c r="GN6" s="393"/>
      <c r="GO6" s="393"/>
      <c r="GP6" s="393"/>
      <c r="GQ6" s="393"/>
      <c r="GR6" s="393"/>
      <c r="GS6" s="440"/>
      <c r="GT6" s="440"/>
      <c r="GU6" s="393"/>
      <c r="GV6" s="393"/>
      <c r="GW6" s="393"/>
      <c r="GX6" s="393"/>
      <c r="GY6" s="393"/>
      <c r="GZ6" s="393"/>
      <c r="HA6" s="440"/>
      <c r="HB6" s="440"/>
      <c r="HC6" s="393"/>
      <c r="HD6" s="393"/>
      <c r="HE6" s="393"/>
      <c r="HF6" s="393"/>
      <c r="HG6" s="393"/>
      <c r="HH6" s="393"/>
      <c r="HI6" s="440"/>
      <c r="HJ6" s="440"/>
      <c r="HK6" s="393"/>
      <c r="HL6" s="393"/>
      <c r="HM6" s="393"/>
      <c r="HN6" s="393"/>
      <c r="HO6" s="393"/>
      <c r="HP6" s="393"/>
      <c r="HQ6" s="440"/>
      <c r="HR6" s="440"/>
      <c r="HS6" s="393"/>
      <c r="HT6" s="393"/>
      <c r="HU6" s="393"/>
      <c r="HV6" s="393"/>
      <c r="HW6" s="393"/>
      <c r="HX6" s="393"/>
      <c r="HY6" s="440"/>
      <c r="HZ6" s="440"/>
      <c r="IA6" s="393"/>
      <c r="IB6" s="393"/>
      <c r="IC6" s="393"/>
      <c r="ID6" s="393"/>
      <c r="IE6" s="393"/>
      <c r="IF6" s="393"/>
      <c r="IG6" s="440"/>
      <c r="IH6" s="440"/>
      <c r="II6" s="517"/>
      <c r="IJ6" s="517"/>
      <c r="IK6" s="517"/>
      <c r="IL6" s="393"/>
      <c r="IM6" s="393"/>
      <c r="IN6" s="393"/>
      <c r="IO6" s="393"/>
      <c r="IP6" s="393"/>
      <c r="IQ6" s="440"/>
      <c r="IR6" s="440"/>
      <c r="IS6" s="393"/>
      <c r="IT6" s="393"/>
      <c r="IU6" s="393"/>
      <c r="IV6" s="393"/>
      <c r="IW6" s="393"/>
      <c r="IX6" s="393"/>
      <c r="IY6" s="440"/>
      <c r="IZ6" s="440"/>
      <c r="JA6" s="393"/>
      <c r="JB6" s="393"/>
      <c r="JC6" s="393"/>
      <c r="JD6" s="393"/>
      <c r="JE6" s="393"/>
      <c r="JF6" s="393"/>
      <c r="JG6" s="440"/>
      <c r="JH6" s="440"/>
      <c r="JI6" s="393"/>
      <c r="JJ6" s="393"/>
      <c r="JK6" s="393"/>
      <c r="JL6" s="393"/>
      <c r="JM6" s="393"/>
      <c r="JN6" s="393"/>
      <c r="JO6" s="440"/>
      <c r="JP6" s="440"/>
      <c r="JQ6" s="393"/>
      <c r="JR6" s="393"/>
      <c r="JS6" s="393"/>
      <c r="JT6" s="393"/>
      <c r="JU6" s="393"/>
      <c r="JV6" s="393"/>
      <c r="JW6" s="440"/>
      <c r="JX6" s="440"/>
      <c r="JY6" s="393"/>
      <c r="JZ6" s="393"/>
      <c r="KA6" s="393"/>
      <c r="KB6" s="393"/>
      <c r="KC6" s="393"/>
      <c r="KD6" s="393"/>
      <c r="KE6" s="440"/>
      <c r="KF6" s="440"/>
      <c r="KG6" s="393"/>
      <c r="KH6" s="393"/>
      <c r="KI6" s="393"/>
      <c r="KJ6" s="393"/>
      <c r="KK6" s="393"/>
      <c r="KL6" s="393"/>
      <c r="KM6" s="440"/>
      <c r="KN6" s="440"/>
      <c r="KO6" s="393"/>
      <c r="KP6" s="393"/>
      <c r="KQ6" s="393"/>
      <c r="KR6" s="393"/>
      <c r="KS6" s="393"/>
      <c r="KT6" s="393"/>
      <c r="KU6" s="440"/>
      <c r="KV6" s="440"/>
      <c r="KW6" s="393"/>
      <c r="KX6" s="393"/>
      <c r="KY6" s="393"/>
      <c r="KZ6" s="393"/>
      <c r="LA6" s="393"/>
      <c r="LB6" s="393"/>
      <c r="LC6" s="440"/>
      <c r="LD6" s="440"/>
      <c r="LE6" s="393"/>
      <c r="LF6" s="393"/>
      <c r="LG6" s="393"/>
      <c r="LH6" s="393"/>
      <c r="LI6" s="393"/>
      <c r="LJ6" s="393"/>
      <c r="LK6" s="440"/>
      <c r="LL6" s="440"/>
      <c r="LM6" s="393"/>
      <c r="LN6" s="393"/>
      <c r="LO6" s="393"/>
      <c r="LP6" s="393"/>
      <c r="LQ6" s="393"/>
      <c r="LR6" s="393"/>
      <c r="LS6" s="440"/>
      <c r="LT6" s="440"/>
      <c r="LU6" s="393"/>
      <c r="LV6" s="393"/>
      <c r="LW6" s="393"/>
      <c r="LX6" s="393"/>
      <c r="LY6" s="393"/>
      <c r="LZ6" s="393"/>
      <c r="MA6" s="440"/>
      <c r="MB6" s="440"/>
      <c r="MC6" s="393"/>
      <c r="MD6" s="393"/>
      <c r="ME6" s="393"/>
      <c r="MF6" s="393"/>
      <c r="MG6" s="393"/>
      <c r="MH6" s="393"/>
      <c r="MI6" s="440"/>
      <c r="MJ6" s="440"/>
      <c r="MK6" s="393"/>
      <c r="ML6" s="393"/>
      <c r="MM6" s="393"/>
      <c r="MN6" s="393"/>
      <c r="MO6" s="393"/>
      <c r="MP6" s="393"/>
    </row>
    <row r="7" spans="1:354" s="518" customFormat="1" ht="69.95" customHeight="1">
      <c r="A7" s="440"/>
      <c r="B7" s="440"/>
      <c r="C7" s="492" t="s">
        <v>66</v>
      </c>
      <c r="D7" s="492"/>
      <c r="E7" s="492" t="s">
        <v>67</v>
      </c>
      <c r="F7" s="492"/>
      <c r="G7" s="492" t="s">
        <v>68</v>
      </c>
      <c r="H7" s="492"/>
      <c r="I7" s="440"/>
      <c r="J7" s="440"/>
      <c r="K7" s="492" t="s">
        <v>69</v>
      </c>
      <c r="L7" s="492"/>
      <c r="M7" s="492" t="s">
        <v>70</v>
      </c>
      <c r="N7" s="492"/>
      <c r="O7" s="492" t="s">
        <v>71</v>
      </c>
      <c r="P7" s="492"/>
      <c r="Q7" s="440"/>
      <c r="R7" s="440"/>
      <c r="S7" s="492" t="s">
        <v>72</v>
      </c>
      <c r="T7" s="492"/>
      <c r="U7" s="492" t="s">
        <v>73</v>
      </c>
      <c r="V7" s="492"/>
      <c r="W7" s="492" t="s">
        <v>74</v>
      </c>
      <c r="X7" s="492"/>
      <c r="Y7" s="440"/>
      <c r="Z7" s="440"/>
      <c r="AA7" s="492" t="s">
        <v>75</v>
      </c>
      <c r="AB7" s="492"/>
      <c r="AC7" s="492" t="s">
        <v>76</v>
      </c>
      <c r="AD7" s="492"/>
      <c r="AE7" s="492" t="s">
        <v>77</v>
      </c>
      <c r="AF7" s="492"/>
      <c r="AG7" s="440"/>
      <c r="AH7" s="440"/>
      <c r="AI7" s="492" t="s">
        <v>78</v>
      </c>
      <c r="AJ7" s="492"/>
      <c r="AK7" s="492" t="s">
        <v>79</v>
      </c>
      <c r="AL7" s="492"/>
      <c r="AM7" s="492" t="s">
        <v>80</v>
      </c>
      <c r="AN7" s="492"/>
      <c r="AO7" s="440"/>
      <c r="AP7" s="440"/>
      <c r="AQ7" s="492" t="s">
        <v>81</v>
      </c>
      <c r="AR7" s="492"/>
      <c r="AS7" s="492" t="s">
        <v>82</v>
      </c>
      <c r="AT7" s="492"/>
      <c r="AU7" s="492" t="s">
        <v>83</v>
      </c>
      <c r="AV7" s="492"/>
      <c r="AW7" s="440"/>
      <c r="AX7" s="440"/>
      <c r="AY7" s="492" t="s">
        <v>84</v>
      </c>
      <c r="AZ7" s="492"/>
      <c r="BA7" s="492" t="s">
        <v>85</v>
      </c>
      <c r="BB7" s="492"/>
      <c r="BC7" s="492" t="s">
        <v>86</v>
      </c>
      <c r="BD7" s="492"/>
      <c r="BE7" s="440"/>
      <c r="BF7" s="440"/>
      <c r="BG7" s="492" t="s">
        <v>87</v>
      </c>
      <c r="BH7" s="492"/>
      <c r="BI7" s="492" t="s">
        <v>88</v>
      </c>
      <c r="BJ7" s="492"/>
      <c r="BK7" s="492" t="s">
        <v>89</v>
      </c>
      <c r="BL7" s="492"/>
      <c r="BM7" s="440"/>
      <c r="BN7" s="440"/>
      <c r="BO7" s="492" t="s">
        <v>90</v>
      </c>
      <c r="BP7" s="492"/>
      <c r="BQ7" s="492" t="s">
        <v>91</v>
      </c>
      <c r="BR7" s="492"/>
      <c r="BS7" s="492" t="s">
        <v>92</v>
      </c>
      <c r="BT7" s="492"/>
      <c r="BU7" s="440"/>
      <c r="BV7" s="440"/>
      <c r="BW7" s="492" t="s">
        <v>93</v>
      </c>
      <c r="BX7" s="492"/>
      <c r="BY7" s="492" t="s">
        <v>94</v>
      </c>
      <c r="BZ7" s="492"/>
      <c r="CA7" s="492" t="s">
        <v>95</v>
      </c>
      <c r="CB7" s="492"/>
      <c r="CC7" s="440"/>
      <c r="CD7" s="440"/>
      <c r="CE7" s="492" t="s">
        <v>96</v>
      </c>
      <c r="CF7" s="492"/>
      <c r="CG7" s="492" t="s">
        <v>97</v>
      </c>
      <c r="CH7" s="492"/>
      <c r="CI7" s="492" t="s">
        <v>98</v>
      </c>
      <c r="CJ7" s="492"/>
      <c r="CK7" s="440"/>
      <c r="CL7" s="440"/>
      <c r="CM7" s="492" t="s">
        <v>99</v>
      </c>
      <c r="CN7" s="492"/>
      <c r="CO7" s="492" t="s">
        <v>100</v>
      </c>
      <c r="CP7" s="492"/>
      <c r="CQ7" s="492" t="s">
        <v>101</v>
      </c>
      <c r="CR7" s="492"/>
      <c r="CS7" s="440"/>
      <c r="CT7" s="440"/>
      <c r="CU7" s="492" t="s">
        <v>102</v>
      </c>
      <c r="CV7" s="492"/>
      <c r="CW7" s="492" t="s">
        <v>103</v>
      </c>
      <c r="CX7" s="492"/>
      <c r="CY7" s="492" t="s">
        <v>104</v>
      </c>
      <c r="CZ7" s="492"/>
      <c r="DA7" s="440"/>
      <c r="DB7" s="440"/>
      <c r="DC7" s="492" t="s">
        <v>105</v>
      </c>
      <c r="DD7" s="492"/>
      <c r="DE7" s="492" t="s">
        <v>106</v>
      </c>
      <c r="DF7" s="492"/>
      <c r="DG7" s="492" t="s">
        <v>107</v>
      </c>
      <c r="DH7" s="492"/>
      <c r="DI7" s="440"/>
      <c r="DJ7" s="440"/>
      <c r="DK7" s="492" t="s">
        <v>108</v>
      </c>
      <c r="DL7" s="492"/>
      <c r="DM7" s="492" t="s">
        <v>109</v>
      </c>
      <c r="DN7" s="492"/>
      <c r="DO7" s="492" t="s">
        <v>110</v>
      </c>
      <c r="DP7" s="492"/>
      <c r="DQ7" s="440"/>
      <c r="DR7" s="440"/>
      <c r="DS7" s="492" t="s">
        <v>111</v>
      </c>
      <c r="DT7" s="492"/>
      <c r="DU7" s="492" t="s">
        <v>112</v>
      </c>
      <c r="DV7" s="492"/>
      <c r="DW7" s="492" t="s">
        <v>113</v>
      </c>
      <c r="DX7" s="492"/>
      <c r="DY7" s="440"/>
      <c r="DZ7" s="440"/>
      <c r="EA7" s="492" t="s">
        <v>114</v>
      </c>
      <c r="EB7" s="492"/>
      <c r="EC7" s="492" t="s">
        <v>115</v>
      </c>
      <c r="ED7" s="492"/>
      <c r="EE7" s="492" t="s">
        <v>116</v>
      </c>
      <c r="EF7" s="492"/>
      <c r="EG7" s="440"/>
      <c r="EH7" s="440"/>
      <c r="EI7" s="492" t="s">
        <v>117</v>
      </c>
      <c r="EJ7" s="492"/>
      <c r="EK7" s="492" t="s">
        <v>118</v>
      </c>
      <c r="EL7" s="492"/>
      <c r="EM7" s="492" t="s">
        <v>119</v>
      </c>
      <c r="EN7" s="492"/>
      <c r="EO7" s="440"/>
      <c r="EP7" s="440"/>
      <c r="EQ7" s="492" t="s">
        <v>120</v>
      </c>
      <c r="ER7" s="492"/>
      <c r="ES7" s="492" t="s">
        <v>121</v>
      </c>
      <c r="ET7" s="492"/>
      <c r="EU7" s="492" t="s">
        <v>122</v>
      </c>
      <c r="EV7" s="492"/>
      <c r="EW7" s="440"/>
      <c r="EX7" s="440"/>
      <c r="EY7" s="492" t="s">
        <v>123</v>
      </c>
      <c r="EZ7" s="492"/>
      <c r="FA7" s="492" t="s">
        <v>124</v>
      </c>
      <c r="FB7" s="492"/>
      <c r="FC7" s="492" t="s">
        <v>125</v>
      </c>
      <c r="FD7" s="492"/>
      <c r="FE7" s="440"/>
      <c r="FF7" s="440"/>
      <c r="FG7" s="492" t="s">
        <v>126</v>
      </c>
      <c r="FH7" s="492"/>
      <c r="FI7" s="492" t="s">
        <v>127</v>
      </c>
      <c r="FJ7" s="492"/>
      <c r="FK7" s="492" t="s">
        <v>128</v>
      </c>
      <c r="FL7" s="492"/>
      <c r="FM7" s="440"/>
      <c r="FN7" s="440"/>
      <c r="FO7" s="492" t="s">
        <v>129</v>
      </c>
      <c r="FP7" s="492"/>
      <c r="FQ7" s="492" t="s">
        <v>130</v>
      </c>
      <c r="FR7" s="492"/>
      <c r="FS7" s="492" t="s">
        <v>131</v>
      </c>
      <c r="FT7" s="492"/>
      <c r="FU7" s="440"/>
      <c r="FV7" s="440"/>
      <c r="FW7" s="492" t="s">
        <v>132</v>
      </c>
      <c r="FX7" s="492"/>
      <c r="FY7" s="492" t="s">
        <v>133</v>
      </c>
      <c r="FZ7" s="492"/>
      <c r="GA7" s="492" t="s">
        <v>134</v>
      </c>
      <c r="GB7" s="492"/>
      <c r="GC7" s="440"/>
      <c r="GD7" s="440"/>
      <c r="GE7" s="492" t="s">
        <v>135</v>
      </c>
      <c r="GF7" s="492"/>
      <c r="GG7" s="492" t="s">
        <v>136</v>
      </c>
      <c r="GH7" s="492"/>
      <c r="GI7" s="492" t="s">
        <v>137</v>
      </c>
      <c r="GJ7" s="492"/>
      <c r="GK7" s="440"/>
      <c r="GL7" s="440"/>
      <c r="GM7" s="492" t="s">
        <v>138</v>
      </c>
      <c r="GN7" s="492"/>
      <c r="GO7" s="492" t="s">
        <v>139</v>
      </c>
      <c r="GP7" s="492"/>
      <c r="GQ7" s="492" t="s">
        <v>140</v>
      </c>
      <c r="GR7" s="492"/>
      <c r="GS7" s="440"/>
      <c r="GT7" s="440"/>
      <c r="GU7" s="492" t="s">
        <v>141</v>
      </c>
      <c r="GV7" s="492"/>
      <c r="GW7" s="492" t="s">
        <v>142</v>
      </c>
      <c r="GX7" s="492"/>
      <c r="GY7" s="492" t="s">
        <v>143</v>
      </c>
      <c r="GZ7" s="492"/>
      <c r="HA7" s="440"/>
      <c r="HB7" s="440"/>
      <c r="HC7" s="492" t="s">
        <v>144</v>
      </c>
      <c r="HD7" s="492"/>
      <c r="HE7" s="492" t="s">
        <v>145</v>
      </c>
      <c r="HF7" s="492"/>
      <c r="HG7" s="492" t="s">
        <v>146</v>
      </c>
      <c r="HH7" s="492"/>
      <c r="HI7" s="440"/>
      <c r="HJ7" s="440"/>
      <c r="HK7" s="492" t="s">
        <v>147</v>
      </c>
      <c r="HL7" s="492"/>
      <c r="HM7" s="492" t="s">
        <v>148</v>
      </c>
      <c r="HN7" s="492"/>
      <c r="HO7" s="492" t="s">
        <v>149</v>
      </c>
      <c r="HP7" s="492"/>
      <c r="HQ7" s="440"/>
      <c r="HR7" s="440"/>
      <c r="HS7" s="492" t="s">
        <v>150</v>
      </c>
      <c r="HT7" s="492"/>
      <c r="HU7" s="492" t="s">
        <v>151</v>
      </c>
      <c r="HV7" s="492"/>
      <c r="HW7" s="492" t="s">
        <v>152</v>
      </c>
      <c r="HX7" s="492"/>
      <c r="HY7" s="440"/>
      <c r="HZ7" s="440"/>
      <c r="IA7" s="492" t="s">
        <v>153</v>
      </c>
      <c r="IB7" s="492"/>
      <c r="IC7" s="492" t="s">
        <v>154</v>
      </c>
      <c r="ID7" s="492"/>
      <c r="IE7" s="492" t="s">
        <v>155</v>
      </c>
      <c r="IF7" s="492"/>
      <c r="IG7" s="440"/>
      <c r="IH7" s="440"/>
      <c r="II7" s="492" t="s">
        <v>156</v>
      </c>
      <c r="IJ7" s="492"/>
      <c r="IK7" s="492" t="s">
        <v>157</v>
      </c>
      <c r="IL7" s="492"/>
      <c r="IM7" s="492" t="s">
        <v>158</v>
      </c>
      <c r="IN7" s="492"/>
      <c r="IO7" s="492" t="s">
        <v>159</v>
      </c>
      <c r="IP7" s="492"/>
      <c r="IQ7" s="440"/>
      <c r="IR7" s="440"/>
      <c r="IS7" s="492" t="s">
        <v>160</v>
      </c>
      <c r="IT7" s="492"/>
      <c r="IU7" s="492" t="s">
        <v>161</v>
      </c>
      <c r="IV7" s="492"/>
      <c r="IW7" s="492" t="s">
        <v>162</v>
      </c>
      <c r="IX7" s="492"/>
      <c r="IY7" s="440"/>
      <c r="IZ7" s="440"/>
      <c r="JA7" s="492" t="s">
        <v>163</v>
      </c>
      <c r="JB7" s="492"/>
      <c r="JC7" s="492" t="s">
        <v>164</v>
      </c>
      <c r="JD7" s="492"/>
      <c r="JE7" s="492" t="s">
        <v>165</v>
      </c>
      <c r="JF7" s="492"/>
      <c r="JG7" s="440"/>
      <c r="JH7" s="440"/>
      <c r="JI7" s="492" t="s">
        <v>166</v>
      </c>
      <c r="JJ7" s="492"/>
      <c r="JK7" s="492" t="s">
        <v>167</v>
      </c>
      <c r="JL7" s="492"/>
      <c r="JM7" s="492" t="s">
        <v>168</v>
      </c>
      <c r="JN7" s="492"/>
      <c r="JO7" s="440"/>
      <c r="JP7" s="440"/>
      <c r="JQ7" s="492" t="s">
        <v>169</v>
      </c>
      <c r="JR7" s="492"/>
      <c r="JS7" s="492" t="s">
        <v>170</v>
      </c>
      <c r="JT7" s="492"/>
      <c r="JU7" s="492" t="s">
        <v>171</v>
      </c>
      <c r="JV7" s="492"/>
      <c r="JW7" s="440"/>
      <c r="JX7" s="440"/>
      <c r="JY7" s="492" t="s">
        <v>172</v>
      </c>
      <c r="JZ7" s="492"/>
      <c r="KA7" s="492" t="s">
        <v>173</v>
      </c>
      <c r="KB7" s="492"/>
      <c r="KC7" s="492" t="s">
        <v>174</v>
      </c>
      <c r="KD7" s="492"/>
      <c r="KE7" s="440"/>
      <c r="KF7" s="440"/>
      <c r="KG7" s="492" t="s">
        <v>175</v>
      </c>
      <c r="KH7" s="492"/>
      <c r="KI7" s="492" t="s">
        <v>176</v>
      </c>
      <c r="KJ7" s="492"/>
      <c r="KK7" s="492" t="s">
        <v>177</v>
      </c>
      <c r="KL7" s="492"/>
      <c r="KM7" s="440"/>
      <c r="KN7" s="440"/>
      <c r="KO7" s="492" t="s">
        <v>178</v>
      </c>
      <c r="KP7" s="492"/>
      <c r="KQ7" s="492" t="s">
        <v>179</v>
      </c>
      <c r="KR7" s="492"/>
      <c r="KS7" s="492" t="s">
        <v>180</v>
      </c>
      <c r="KT7" s="492"/>
      <c r="KU7" s="440"/>
      <c r="KV7" s="440"/>
      <c r="KW7" s="492" t="s">
        <v>181</v>
      </c>
      <c r="KX7" s="492"/>
      <c r="KY7" s="492" t="s">
        <v>182</v>
      </c>
      <c r="KZ7" s="492"/>
      <c r="LA7" s="492" t="s">
        <v>183</v>
      </c>
      <c r="LB7" s="492"/>
      <c r="LC7" s="440"/>
      <c r="LD7" s="440"/>
      <c r="LE7" s="492" t="s">
        <v>184</v>
      </c>
      <c r="LF7" s="492"/>
      <c r="LG7" s="492" t="s">
        <v>185</v>
      </c>
      <c r="LH7" s="492"/>
      <c r="LI7" s="492" t="s">
        <v>186</v>
      </c>
      <c r="LJ7" s="492"/>
      <c r="LK7" s="440"/>
      <c r="LL7" s="440"/>
      <c r="LM7" s="492" t="s">
        <v>187</v>
      </c>
      <c r="LN7" s="492"/>
      <c r="LO7" s="492" t="s">
        <v>188</v>
      </c>
      <c r="LP7" s="492"/>
      <c r="LQ7" s="492" t="s">
        <v>189</v>
      </c>
      <c r="LR7" s="492"/>
      <c r="LS7" s="440"/>
      <c r="LT7" s="440"/>
      <c r="LU7" s="492" t="s">
        <v>190</v>
      </c>
      <c r="LV7" s="492"/>
      <c r="LW7" s="492" t="s">
        <v>191</v>
      </c>
      <c r="LX7" s="492"/>
      <c r="LY7" s="492" t="s">
        <v>192</v>
      </c>
      <c r="LZ7" s="492"/>
      <c r="MA7" s="440"/>
      <c r="MB7" s="440"/>
      <c r="MC7" s="492" t="s">
        <v>193</v>
      </c>
      <c r="MD7" s="492"/>
      <c r="ME7" s="492" t="s">
        <v>194</v>
      </c>
      <c r="MF7" s="492"/>
      <c r="MG7" s="492" t="s">
        <v>195</v>
      </c>
      <c r="MH7" s="492"/>
      <c r="MI7" s="440"/>
      <c r="MJ7" s="440"/>
      <c r="MK7" s="492" t="s">
        <v>196</v>
      </c>
      <c r="ML7" s="492"/>
      <c r="MM7" s="492" t="s">
        <v>197</v>
      </c>
      <c r="MN7" s="492"/>
      <c r="MO7" s="492" t="s">
        <v>198</v>
      </c>
      <c r="MP7" s="492"/>
    </row>
    <row r="8" spans="1:354" s="4" customFormat="1" ht="69.95" customHeight="1">
      <c r="A8" s="448"/>
      <c r="B8" s="448"/>
      <c r="C8" s="493" t="s">
        <v>199</v>
      </c>
      <c r="D8" s="493"/>
      <c r="E8" s="493" t="s">
        <v>200</v>
      </c>
      <c r="F8" s="493"/>
      <c r="G8" s="493" t="s">
        <v>201</v>
      </c>
      <c r="H8" s="493"/>
      <c r="I8" s="448"/>
      <c r="J8" s="448"/>
      <c r="K8" s="493" t="s">
        <v>202</v>
      </c>
      <c r="L8" s="493"/>
      <c r="M8" s="493" t="s">
        <v>203</v>
      </c>
      <c r="N8" s="493"/>
      <c r="O8" s="493" t="s">
        <v>204</v>
      </c>
      <c r="P8" s="493"/>
      <c r="Q8" s="448"/>
      <c r="R8" s="448"/>
      <c r="S8" s="493" t="s">
        <v>205</v>
      </c>
      <c r="T8" s="493"/>
      <c r="U8" s="493" t="s">
        <v>206</v>
      </c>
      <c r="V8" s="493"/>
      <c r="W8" s="493" t="s">
        <v>207</v>
      </c>
      <c r="X8" s="493"/>
      <c r="Y8" s="448"/>
      <c r="Z8" s="448"/>
      <c r="AA8" s="493" t="s">
        <v>208</v>
      </c>
      <c r="AB8" s="493"/>
      <c r="AC8" s="493" t="s">
        <v>209</v>
      </c>
      <c r="AD8" s="493"/>
      <c r="AE8" s="493" t="s">
        <v>210</v>
      </c>
      <c r="AF8" s="493"/>
      <c r="AG8" s="448"/>
      <c r="AH8" s="448"/>
      <c r="AI8" s="493" t="s">
        <v>211</v>
      </c>
      <c r="AJ8" s="493"/>
      <c r="AK8" s="493" t="s">
        <v>212</v>
      </c>
      <c r="AL8" s="493"/>
      <c r="AM8" s="493" t="s">
        <v>213</v>
      </c>
      <c r="AN8" s="493"/>
      <c r="AO8" s="448"/>
      <c r="AP8" s="448"/>
      <c r="AQ8" s="493" t="s">
        <v>214</v>
      </c>
      <c r="AR8" s="493"/>
      <c r="AS8" s="493" t="s">
        <v>215</v>
      </c>
      <c r="AT8" s="493"/>
      <c r="AU8" s="493" t="s">
        <v>216</v>
      </c>
      <c r="AV8" s="493"/>
      <c r="AW8" s="448"/>
      <c r="AX8" s="448"/>
      <c r="AY8" s="493" t="s">
        <v>217</v>
      </c>
      <c r="AZ8" s="493"/>
      <c r="BA8" s="493" t="s">
        <v>218</v>
      </c>
      <c r="BB8" s="493"/>
      <c r="BC8" s="493" t="s">
        <v>219</v>
      </c>
      <c r="BD8" s="493"/>
      <c r="BE8" s="448"/>
      <c r="BF8" s="448"/>
      <c r="BG8" s="493" t="s">
        <v>220</v>
      </c>
      <c r="BH8" s="493"/>
      <c r="BI8" s="493" t="s">
        <v>221</v>
      </c>
      <c r="BJ8" s="493"/>
      <c r="BK8" s="493" t="s">
        <v>222</v>
      </c>
      <c r="BL8" s="493"/>
      <c r="BM8" s="448"/>
      <c r="BN8" s="448"/>
      <c r="BO8" s="493" t="s">
        <v>223</v>
      </c>
      <c r="BP8" s="493"/>
      <c r="BQ8" s="493" t="s">
        <v>224</v>
      </c>
      <c r="BR8" s="493"/>
      <c r="BS8" s="493" t="s">
        <v>225</v>
      </c>
      <c r="BT8" s="493"/>
      <c r="BU8" s="448"/>
      <c r="BV8" s="448"/>
      <c r="BW8" s="493" t="s">
        <v>226</v>
      </c>
      <c r="BX8" s="493"/>
      <c r="BY8" s="493" t="s">
        <v>227</v>
      </c>
      <c r="BZ8" s="493"/>
      <c r="CA8" s="493" t="s">
        <v>228</v>
      </c>
      <c r="CB8" s="493"/>
      <c r="CC8" s="448"/>
      <c r="CD8" s="448"/>
      <c r="CE8" s="493" t="s">
        <v>229</v>
      </c>
      <c r="CF8" s="493"/>
      <c r="CG8" s="493" t="s">
        <v>230</v>
      </c>
      <c r="CH8" s="493"/>
      <c r="CI8" s="493" t="s">
        <v>231</v>
      </c>
      <c r="CJ8" s="493"/>
      <c r="CK8" s="448"/>
      <c r="CL8" s="448"/>
      <c r="CM8" s="493" t="s">
        <v>232</v>
      </c>
      <c r="CN8" s="493"/>
      <c r="CO8" s="493" t="s">
        <v>233</v>
      </c>
      <c r="CP8" s="493"/>
      <c r="CQ8" s="493" t="s">
        <v>234</v>
      </c>
      <c r="CR8" s="493"/>
      <c r="CS8" s="448"/>
      <c r="CT8" s="448"/>
      <c r="CU8" s="493" t="s">
        <v>235</v>
      </c>
      <c r="CV8" s="493"/>
      <c r="CW8" s="493" t="s">
        <v>236</v>
      </c>
      <c r="CX8" s="493"/>
      <c r="CY8" s="493" t="s">
        <v>237</v>
      </c>
      <c r="CZ8" s="493"/>
      <c r="DA8" s="448"/>
      <c r="DB8" s="448"/>
      <c r="DC8" s="493" t="s">
        <v>238</v>
      </c>
      <c r="DD8" s="493"/>
      <c r="DE8" s="493" t="s">
        <v>239</v>
      </c>
      <c r="DF8" s="493"/>
      <c r="DG8" s="493" t="s">
        <v>240</v>
      </c>
      <c r="DH8" s="493"/>
      <c r="DI8" s="448"/>
      <c r="DJ8" s="448"/>
      <c r="DK8" s="493" t="s">
        <v>241</v>
      </c>
      <c r="DL8" s="493"/>
      <c r="DM8" s="493" t="s">
        <v>242</v>
      </c>
      <c r="DN8" s="493"/>
      <c r="DO8" s="493" t="s">
        <v>243</v>
      </c>
      <c r="DP8" s="493"/>
      <c r="DQ8" s="448"/>
      <c r="DR8" s="448"/>
      <c r="DS8" s="493" t="s">
        <v>244</v>
      </c>
      <c r="DT8" s="493"/>
      <c r="DU8" s="493" t="s">
        <v>245</v>
      </c>
      <c r="DV8" s="493"/>
      <c r="DW8" s="493" t="s">
        <v>246</v>
      </c>
      <c r="DX8" s="493"/>
      <c r="DY8" s="448"/>
      <c r="DZ8" s="448"/>
      <c r="EA8" s="493" t="s">
        <v>247</v>
      </c>
      <c r="EB8" s="493"/>
      <c r="EC8" s="493" t="s">
        <v>248</v>
      </c>
      <c r="ED8" s="493"/>
      <c r="EE8" s="493" t="s">
        <v>249</v>
      </c>
      <c r="EF8" s="493"/>
      <c r="EG8" s="448"/>
      <c r="EH8" s="448"/>
      <c r="EI8" s="493" t="s">
        <v>250</v>
      </c>
      <c r="EJ8" s="493"/>
      <c r="EK8" s="493" t="s">
        <v>251</v>
      </c>
      <c r="EL8" s="493"/>
      <c r="EM8" s="493" t="s">
        <v>252</v>
      </c>
      <c r="EN8" s="493"/>
      <c r="EO8" s="448"/>
      <c r="EP8" s="448"/>
      <c r="EQ8" s="493" t="s">
        <v>253</v>
      </c>
      <c r="ER8" s="493"/>
      <c r="ES8" s="493" t="s">
        <v>254</v>
      </c>
      <c r="ET8" s="493"/>
      <c r="EU8" s="493" t="s">
        <v>255</v>
      </c>
      <c r="EV8" s="493"/>
      <c r="EW8" s="448"/>
      <c r="EX8" s="448"/>
      <c r="EY8" s="493" t="s">
        <v>256</v>
      </c>
      <c r="EZ8" s="493"/>
      <c r="FA8" s="493" t="s">
        <v>257</v>
      </c>
      <c r="FB8" s="493"/>
      <c r="FC8" s="493" t="s">
        <v>258</v>
      </c>
      <c r="FD8" s="493"/>
      <c r="FE8" s="448"/>
      <c r="FF8" s="448"/>
      <c r="FG8" s="493" t="s">
        <v>259</v>
      </c>
      <c r="FH8" s="493"/>
      <c r="FI8" s="493" t="s">
        <v>260</v>
      </c>
      <c r="FJ8" s="493"/>
      <c r="FK8" s="493" t="s">
        <v>261</v>
      </c>
      <c r="FL8" s="493"/>
      <c r="FM8" s="448"/>
      <c r="FN8" s="448"/>
      <c r="FO8" s="493" t="s">
        <v>262</v>
      </c>
      <c r="FP8" s="493"/>
      <c r="FQ8" s="493" t="s">
        <v>263</v>
      </c>
      <c r="FR8" s="493"/>
      <c r="FS8" s="493" t="s">
        <v>264</v>
      </c>
      <c r="FT8" s="493"/>
      <c r="FU8" s="448"/>
      <c r="FV8" s="448"/>
      <c r="FW8" s="493" t="s">
        <v>265</v>
      </c>
      <c r="FX8" s="493"/>
      <c r="FY8" s="493" t="s">
        <v>266</v>
      </c>
      <c r="FZ8" s="493"/>
      <c r="GA8" s="493" t="s">
        <v>267</v>
      </c>
      <c r="GB8" s="493"/>
      <c r="GC8" s="448"/>
      <c r="GD8" s="448"/>
      <c r="GE8" s="493" t="s">
        <v>268</v>
      </c>
      <c r="GF8" s="493"/>
      <c r="GG8" s="493" t="s">
        <v>269</v>
      </c>
      <c r="GH8" s="493"/>
      <c r="GI8" s="493" t="s">
        <v>270</v>
      </c>
      <c r="GJ8" s="493"/>
      <c r="GK8" s="448"/>
      <c r="GL8" s="448"/>
      <c r="GM8" s="493" t="s">
        <v>271</v>
      </c>
      <c r="GN8" s="493"/>
      <c r="GO8" s="493" t="s">
        <v>272</v>
      </c>
      <c r="GP8" s="493"/>
      <c r="GQ8" s="493" t="s">
        <v>273</v>
      </c>
      <c r="GR8" s="493"/>
      <c r="GS8" s="448"/>
      <c r="GT8" s="448"/>
      <c r="GU8" s="493" t="s">
        <v>274</v>
      </c>
      <c r="GV8" s="493"/>
      <c r="GW8" s="493" t="s">
        <v>275</v>
      </c>
      <c r="GX8" s="493"/>
      <c r="GY8" s="493" t="s">
        <v>276</v>
      </c>
      <c r="GZ8" s="493"/>
      <c r="HA8" s="448"/>
      <c r="HB8" s="448"/>
      <c r="HC8" s="493" t="s">
        <v>277</v>
      </c>
      <c r="HD8" s="493"/>
      <c r="HE8" s="493" t="s">
        <v>278</v>
      </c>
      <c r="HF8" s="493"/>
      <c r="HG8" s="493" t="s">
        <v>279</v>
      </c>
      <c r="HH8" s="493"/>
      <c r="HI8" s="448"/>
      <c r="HJ8" s="448"/>
      <c r="HK8" s="493" t="s">
        <v>280</v>
      </c>
      <c r="HL8" s="493"/>
      <c r="HM8" s="493" t="s">
        <v>281</v>
      </c>
      <c r="HN8" s="493"/>
      <c r="HO8" s="493" t="s">
        <v>282</v>
      </c>
      <c r="HP8" s="493"/>
      <c r="HQ8" s="448"/>
      <c r="HR8" s="448"/>
      <c r="HS8" s="493" t="s">
        <v>283</v>
      </c>
      <c r="HT8" s="493"/>
      <c r="HU8" s="493" t="s">
        <v>284</v>
      </c>
      <c r="HV8" s="493"/>
      <c r="HW8" s="493" t="s">
        <v>285</v>
      </c>
      <c r="HX8" s="493"/>
      <c r="HY8" s="448"/>
      <c r="HZ8" s="448"/>
      <c r="IA8" s="493" t="s">
        <v>286</v>
      </c>
      <c r="IB8" s="493"/>
      <c r="IC8" s="493" t="s">
        <v>287</v>
      </c>
      <c r="ID8" s="493"/>
      <c r="IE8" s="493" t="s">
        <v>288</v>
      </c>
      <c r="IF8" s="493"/>
      <c r="IG8" s="448"/>
      <c r="IH8" s="448"/>
      <c r="II8" s="493" t="s">
        <v>289</v>
      </c>
      <c r="IJ8" s="493"/>
      <c r="IK8" s="493" t="s">
        <v>290</v>
      </c>
      <c r="IL8" s="493"/>
      <c r="IM8" s="493" t="s">
        <v>291</v>
      </c>
      <c r="IN8" s="493"/>
      <c r="IO8" s="493" t="s">
        <v>292</v>
      </c>
      <c r="IP8" s="493"/>
      <c r="IQ8" s="448"/>
      <c r="IR8" s="448"/>
      <c r="IS8" s="493" t="s">
        <v>293</v>
      </c>
      <c r="IT8" s="493"/>
      <c r="IU8" s="493" t="s">
        <v>294</v>
      </c>
      <c r="IV8" s="493"/>
      <c r="IW8" s="493" t="s">
        <v>295</v>
      </c>
      <c r="IX8" s="493"/>
      <c r="IY8" s="448"/>
      <c r="IZ8" s="448"/>
      <c r="JA8" s="493" t="s">
        <v>296</v>
      </c>
      <c r="JB8" s="493"/>
      <c r="JC8" s="493" t="s">
        <v>297</v>
      </c>
      <c r="JD8" s="493"/>
      <c r="JE8" s="493" t="s">
        <v>298</v>
      </c>
      <c r="JF8" s="493"/>
      <c r="JG8" s="448"/>
      <c r="JH8" s="448"/>
      <c r="JI8" s="493" t="s">
        <v>299</v>
      </c>
      <c r="JJ8" s="493"/>
      <c r="JK8" s="493" t="s">
        <v>300</v>
      </c>
      <c r="JL8" s="493"/>
      <c r="JM8" s="493" t="s">
        <v>301</v>
      </c>
      <c r="JN8" s="493"/>
      <c r="JO8" s="448"/>
      <c r="JP8" s="448"/>
      <c r="JQ8" s="493" t="s">
        <v>302</v>
      </c>
      <c r="JR8" s="493"/>
      <c r="JS8" s="493" t="s">
        <v>303</v>
      </c>
      <c r="JT8" s="493"/>
      <c r="JU8" s="493" t="s">
        <v>304</v>
      </c>
      <c r="JV8" s="493"/>
      <c r="JW8" s="448"/>
      <c r="JX8" s="448"/>
      <c r="JY8" s="493" t="s">
        <v>305</v>
      </c>
      <c r="JZ8" s="493"/>
      <c r="KA8" s="493" t="s">
        <v>306</v>
      </c>
      <c r="KB8" s="493"/>
      <c r="KC8" s="493" t="s">
        <v>307</v>
      </c>
      <c r="KD8" s="493"/>
      <c r="KE8" s="448"/>
      <c r="KF8" s="448"/>
      <c r="KG8" s="493" t="s">
        <v>308</v>
      </c>
      <c r="KH8" s="493"/>
      <c r="KI8" s="493" t="s">
        <v>309</v>
      </c>
      <c r="KJ8" s="493"/>
      <c r="KK8" s="493" t="s">
        <v>310</v>
      </c>
      <c r="KL8" s="493"/>
      <c r="KM8" s="448"/>
      <c r="KN8" s="448"/>
      <c r="KO8" s="493" t="s">
        <v>311</v>
      </c>
      <c r="KP8" s="493"/>
      <c r="KQ8" s="493" t="s">
        <v>312</v>
      </c>
      <c r="KR8" s="493"/>
      <c r="KS8" s="493" t="s">
        <v>313</v>
      </c>
      <c r="KT8" s="493"/>
      <c r="KU8" s="448"/>
      <c r="KV8" s="448"/>
      <c r="KW8" s="493" t="s">
        <v>314</v>
      </c>
      <c r="KX8" s="493"/>
      <c r="KY8" s="493" t="s">
        <v>315</v>
      </c>
      <c r="KZ8" s="493"/>
      <c r="LA8" s="493" t="s">
        <v>316</v>
      </c>
      <c r="LB8" s="493"/>
      <c r="LC8" s="448"/>
      <c r="LD8" s="448"/>
      <c r="LE8" s="493" t="s">
        <v>317</v>
      </c>
      <c r="LF8" s="493"/>
      <c r="LG8" s="493" t="s">
        <v>318</v>
      </c>
      <c r="LH8" s="493"/>
      <c r="LI8" s="493" t="s">
        <v>319</v>
      </c>
      <c r="LJ8" s="493"/>
      <c r="LK8" s="448"/>
      <c r="LL8" s="448"/>
      <c r="LM8" s="493" t="s">
        <v>320</v>
      </c>
      <c r="LN8" s="493"/>
      <c r="LO8" s="493" t="s">
        <v>321</v>
      </c>
      <c r="LP8" s="493"/>
      <c r="LQ8" s="493" t="s">
        <v>322</v>
      </c>
      <c r="LR8" s="493"/>
      <c r="LS8" s="448"/>
      <c r="LT8" s="448"/>
      <c r="LU8" s="493" t="s">
        <v>323</v>
      </c>
      <c r="LV8" s="493"/>
      <c r="LW8" s="493" t="s">
        <v>324</v>
      </c>
      <c r="LX8" s="493"/>
      <c r="LY8" s="493" t="s">
        <v>325</v>
      </c>
      <c r="LZ8" s="493"/>
      <c r="MA8" s="448"/>
      <c r="MB8" s="448"/>
      <c r="MC8" s="493" t="s">
        <v>326</v>
      </c>
      <c r="MD8" s="493"/>
      <c r="ME8" s="493" t="s">
        <v>327</v>
      </c>
      <c r="MF8" s="493"/>
      <c r="MG8" s="493" t="s">
        <v>328</v>
      </c>
      <c r="MH8" s="493"/>
      <c r="MI8" s="448"/>
      <c r="MJ8" s="448"/>
      <c r="MK8" s="493" t="s">
        <v>329</v>
      </c>
      <c r="ML8" s="493"/>
      <c r="MM8" s="493" t="s">
        <v>330</v>
      </c>
      <c r="MN8" s="493"/>
      <c r="MO8" s="493" t="s">
        <v>331</v>
      </c>
      <c r="MP8" s="493"/>
    </row>
    <row r="9" spans="1:354" s="521" customFormat="1" ht="15" customHeight="1">
      <c r="A9" s="519" t="s">
        <v>332</v>
      </c>
      <c r="B9" s="519"/>
      <c r="C9" s="520" t="s">
        <v>333</v>
      </c>
      <c r="D9" s="379"/>
      <c r="E9" s="520" t="s">
        <v>334</v>
      </c>
      <c r="F9" s="379"/>
      <c r="G9" s="520" t="s">
        <v>335</v>
      </c>
      <c r="H9" s="379"/>
      <c r="I9" s="519" t="s">
        <v>332</v>
      </c>
      <c r="J9" s="519"/>
      <c r="K9" s="379">
        <v>10401</v>
      </c>
      <c r="L9" s="379"/>
      <c r="M9" s="379">
        <v>10402</v>
      </c>
      <c r="N9" s="379"/>
      <c r="O9" s="379">
        <v>10403</v>
      </c>
      <c r="P9" s="379"/>
      <c r="Q9" s="519" t="s">
        <v>332</v>
      </c>
      <c r="R9" s="519"/>
      <c r="S9" s="379">
        <v>10404</v>
      </c>
      <c r="T9" s="379"/>
      <c r="U9" s="379">
        <v>10406</v>
      </c>
      <c r="V9" s="379"/>
      <c r="W9" s="379">
        <v>10501</v>
      </c>
      <c r="X9" s="379"/>
      <c r="Y9" s="519" t="s">
        <v>332</v>
      </c>
      <c r="Z9" s="519"/>
      <c r="AA9" s="379">
        <v>10502</v>
      </c>
      <c r="AB9" s="379"/>
      <c r="AC9" s="379">
        <v>10611</v>
      </c>
      <c r="AD9" s="379"/>
      <c r="AE9" s="379">
        <v>10613</v>
      </c>
      <c r="AF9" s="379"/>
      <c r="AG9" s="519" t="s">
        <v>332</v>
      </c>
      <c r="AH9" s="519"/>
      <c r="AI9" s="379">
        <v>10711</v>
      </c>
      <c r="AJ9" s="379"/>
      <c r="AK9" s="379">
        <v>10712</v>
      </c>
      <c r="AL9" s="379"/>
      <c r="AM9" s="379">
        <v>10713</v>
      </c>
      <c r="AN9" s="379"/>
      <c r="AO9" s="519" t="s">
        <v>332</v>
      </c>
      <c r="AP9" s="519"/>
      <c r="AQ9" s="379">
        <v>10721</v>
      </c>
      <c r="AR9" s="379"/>
      <c r="AS9" s="379">
        <v>10731</v>
      </c>
      <c r="AT9" s="379"/>
      <c r="AU9" s="379">
        <v>10732</v>
      </c>
      <c r="AV9" s="379"/>
      <c r="AW9" s="519" t="s">
        <v>332</v>
      </c>
      <c r="AX9" s="519"/>
      <c r="AY9" s="379">
        <v>10733</v>
      </c>
      <c r="AZ9" s="379"/>
      <c r="BA9" s="379">
        <v>10741</v>
      </c>
      <c r="BB9" s="379"/>
      <c r="BC9" s="379">
        <v>10750</v>
      </c>
      <c r="BD9" s="379"/>
      <c r="BE9" s="519" t="s">
        <v>332</v>
      </c>
      <c r="BF9" s="519"/>
      <c r="BG9" s="379">
        <v>10791</v>
      </c>
      <c r="BH9" s="379"/>
      <c r="BI9" s="379">
        <v>10793</v>
      </c>
      <c r="BJ9" s="379"/>
      <c r="BK9" s="379">
        <v>10794</v>
      </c>
      <c r="BL9" s="379"/>
      <c r="BM9" s="519" t="s">
        <v>332</v>
      </c>
      <c r="BN9" s="519"/>
      <c r="BO9" s="379">
        <v>10799</v>
      </c>
      <c r="BP9" s="379"/>
      <c r="BQ9" s="379" t="s">
        <v>336</v>
      </c>
      <c r="BR9" s="379"/>
      <c r="BS9" s="379">
        <v>11041</v>
      </c>
      <c r="BT9" s="379"/>
      <c r="BU9" s="519" t="s">
        <v>332</v>
      </c>
      <c r="BV9" s="519"/>
      <c r="BW9" s="379">
        <v>11042</v>
      </c>
      <c r="BX9" s="379"/>
      <c r="BY9" s="379">
        <v>12000</v>
      </c>
      <c r="BZ9" s="379"/>
      <c r="CA9" s="379">
        <v>13110</v>
      </c>
      <c r="CB9" s="379"/>
      <c r="CC9" s="519" t="s">
        <v>332</v>
      </c>
      <c r="CD9" s="519"/>
      <c r="CE9" s="379">
        <v>13120</v>
      </c>
      <c r="CF9" s="379"/>
      <c r="CG9" s="379">
        <v>13132</v>
      </c>
      <c r="CH9" s="379"/>
      <c r="CI9" s="379">
        <v>14102</v>
      </c>
      <c r="CJ9" s="379"/>
      <c r="CK9" s="519" t="s">
        <v>332</v>
      </c>
      <c r="CL9" s="519"/>
      <c r="CM9" s="379">
        <v>15120</v>
      </c>
      <c r="CN9" s="379"/>
      <c r="CO9" s="379">
        <v>15201</v>
      </c>
      <c r="CP9" s="379"/>
      <c r="CQ9" s="379">
        <v>15203</v>
      </c>
      <c r="CR9" s="379"/>
      <c r="CS9" s="519" t="s">
        <v>332</v>
      </c>
      <c r="CT9" s="519"/>
      <c r="CU9" s="379">
        <v>16100</v>
      </c>
      <c r="CV9" s="379"/>
      <c r="CW9" s="379">
        <v>16211</v>
      </c>
      <c r="CX9" s="379"/>
      <c r="CY9" s="379">
        <v>16212</v>
      </c>
      <c r="CZ9" s="379"/>
      <c r="DA9" s="519" t="s">
        <v>332</v>
      </c>
      <c r="DB9" s="519"/>
      <c r="DC9" s="379">
        <v>16221</v>
      </c>
      <c r="DD9" s="379"/>
      <c r="DE9" s="379">
        <v>16230</v>
      </c>
      <c r="DF9" s="379"/>
      <c r="DG9" s="379">
        <v>17010</v>
      </c>
      <c r="DH9" s="379"/>
      <c r="DI9" s="519" t="s">
        <v>332</v>
      </c>
      <c r="DJ9" s="519"/>
      <c r="DK9" s="379">
        <v>17020</v>
      </c>
      <c r="DL9" s="379"/>
      <c r="DM9" s="379">
        <v>17091</v>
      </c>
      <c r="DN9" s="379"/>
      <c r="DO9" s="379">
        <v>17092</v>
      </c>
      <c r="DP9" s="379"/>
      <c r="DQ9" s="519" t="s">
        <v>332</v>
      </c>
      <c r="DR9" s="519"/>
      <c r="DS9" s="379">
        <v>17093</v>
      </c>
      <c r="DT9" s="379"/>
      <c r="DU9" s="379">
        <v>18110</v>
      </c>
      <c r="DV9" s="379"/>
      <c r="DW9" s="379">
        <v>18120</v>
      </c>
      <c r="DX9" s="379"/>
      <c r="DY9" s="519" t="s">
        <v>332</v>
      </c>
      <c r="DZ9" s="519"/>
      <c r="EA9" s="379">
        <v>19201</v>
      </c>
      <c r="EB9" s="379"/>
      <c r="EC9" s="379">
        <v>20111</v>
      </c>
      <c r="ED9" s="379"/>
      <c r="EE9" s="379">
        <v>20112</v>
      </c>
      <c r="EF9" s="379"/>
      <c r="EG9" s="519" t="s">
        <v>332</v>
      </c>
      <c r="EH9" s="519"/>
      <c r="EI9" s="379">
        <v>20113</v>
      </c>
      <c r="EJ9" s="379"/>
      <c r="EK9" s="379">
        <v>20121</v>
      </c>
      <c r="EL9" s="379"/>
      <c r="EM9" s="379">
        <v>20131</v>
      </c>
      <c r="EN9" s="379"/>
      <c r="EO9" s="519" t="s">
        <v>332</v>
      </c>
      <c r="EP9" s="519"/>
      <c r="EQ9" s="379">
        <v>20210</v>
      </c>
      <c r="ER9" s="379"/>
      <c r="ES9" s="379">
        <v>20221</v>
      </c>
      <c r="ET9" s="379"/>
      <c r="EU9" s="379">
        <v>20222</v>
      </c>
      <c r="EV9" s="379"/>
      <c r="EW9" s="519" t="s">
        <v>332</v>
      </c>
      <c r="EX9" s="519"/>
      <c r="EY9" s="379">
        <v>20231</v>
      </c>
      <c r="EZ9" s="379"/>
      <c r="FA9" s="379">
        <v>20232</v>
      </c>
      <c r="FB9" s="379"/>
      <c r="FC9" s="379">
        <v>20291</v>
      </c>
      <c r="FD9" s="379"/>
      <c r="FE9" s="519" t="s">
        <v>332</v>
      </c>
      <c r="FF9" s="519"/>
      <c r="FG9" s="379">
        <v>20299</v>
      </c>
      <c r="FH9" s="379"/>
      <c r="FI9" s="379">
        <v>21001</v>
      </c>
      <c r="FJ9" s="379"/>
      <c r="FK9" s="379">
        <v>22111</v>
      </c>
      <c r="FL9" s="379"/>
      <c r="FM9" s="519" t="s">
        <v>332</v>
      </c>
      <c r="FN9" s="519"/>
      <c r="FO9" s="379">
        <v>22112</v>
      </c>
      <c r="FP9" s="379"/>
      <c r="FQ9" s="379">
        <v>22192</v>
      </c>
      <c r="FR9" s="379"/>
      <c r="FS9" s="379">
        <v>22193</v>
      </c>
      <c r="FT9" s="379"/>
      <c r="FU9" s="519" t="s">
        <v>332</v>
      </c>
      <c r="FV9" s="519"/>
      <c r="FW9" s="379">
        <v>22199</v>
      </c>
      <c r="FX9" s="379"/>
      <c r="FY9" s="379">
        <v>22201</v>
      </c>
      <c r="FZ9" s="379"/>
      <c r="GA9" s="379">
        <v>22202</v>
      </c>
      <c r="GB9" s="379"/>
      <c r="GC9" s="519" t="s">
        <v>332</v>
      </c>
      <c r="GD9" s="519"/>
      <c r="GE9" s="379">
        <v>22203</v>
      </c>
      <c r="GF9" s="379"/>
      <c r="GG9" s="379">
        <v>22204</v>
      </c>
      <c r="GH9" s="379"/>
      <c r="GI9" s="379">
        <v>22205</v>
      </c>
      <c r="GJ9" s="379"/>
      <c r="GK9" s="519" t="s">
        <v>332</v>
      </c>
      <c r="GL9" s="519"/>
      <c r="GM9" s="379">
        <v>22209</v>
      </c>
      <c r="GN9" s="379"/>
      <c r="GO9" s="379">
        <v>23101</v>
      </c>
      <c r="GP9" s="379"/>
      <c r="GQ9" s="379">
        <v>23109</v>
      </c>
      <c r="GR9" s="379"/>
      <c r="GS9" s="519" t="s">
        <v>332</v>
      </c>
      <c r="GT9" s="519"/>
      <c r="GU9" s="379">
        <v>23921</v>
      </c>
      <c r="GV9" s="379"/>
      <c r="GW9" s="379">
        <v>23930</v>
      </c>
      <c r="GX9" s="379"/>
      <c r="GY9" s="379">
        <v>23941</v>
      </c>
      <c r="GZ9" s="379"/>
      <c r="HA9" s="519" t="s">
        <v>332</v>
      </c>
      <c r="HB9" s="519"/>
      <c r="HC9" s="379">
        <v>23942</v>
      </c>
      <c r="HD9" s="379"/>
      <c r="HE9" s="379">
        <v>23951</v>
      </c>
      <c r="HF9" s="379"/>
      <c r="HG9" s="379">
        <v>23952</v>
      </c>
      <c r="HH9" s="379"/>
      <c r="HI9" s="519" t="s">
        <v>332</v>
      </c>
      <c r="HJ9" s="519"/>
      <c r="HK9" s="379">
        <v>23953</v>
      </c>
      <c r="HL9" s="379"/>
      <c r="HM9" s="379">
        <v>23959</v>
      </c>
      <c r="HN9" s="379"/>
      <c r="HO9" s="379">
        <v>23990</v>
      </c>
      <c r="HP9" s="379"/>
      <c r="HQ9" s="519" t="s">
        <v>332</v>
      </c>
      <c r="HR9" s="519"/>
      <c r="HS9" s="379">
        <v>24101</v>
      </c>
      <c r="HT9" s="379"/>
      <c r="HU9" s="379">
        <v>24102</v>
      </c>
      <c r="HV9" s="379"/>
      <c r="HW9" s="379">
        <v>24103</v>
      </c>
      <c r="HX9" s="379"/>
      <c r="HY9" s="519" t="s">
        <v>332</v>
      </c>
      <c r="HZ9" s="519"/>
      <c r="IA9" s="379">
        <v>24109</v>
      </c>
      <c r="IB9" s="379"/>
      <c r="IC9" s="379" t="s">
        <v>337</v>
      </c>
      <c r="ID9" s="379"/>
      <c r="IE9" s="379">
        <v>25113</v>
      </c>
      <c r="IF9" s="379"/>
      <c r="IG9" s="519" t="s">
        <v>332</v>
      </c>
      <c r="IH9" s="519"/>
      <c r="II9" s="379">
        <v>25119</v>
      </c>
      <c r="IJ9" s="379"/>
      <c r="IK9" s="379">
        <v>25120</v>
      </c>
      <c r="IL9" s="379"/>
      <c r="IM9" s="379">
        <v>25910</v>
      </c>
      <c r="IN9" s="379"/>
      <c r="IO9" s="379">
        <v>25920</v>
      </c>
      <c r="IP9" s="379"/>
      <c r="IQ9" s="519" t="s">
        <v>332</v>
      </c>
      <c r="IR9" s="519"/>
      <c r="IS9" s="379">
        <v>25991</v>
      </c>
      <c r="IT9" s="379"/>
      <c r="IU9" s="379">
        <v>25992</v>
      </c>
      <c r="IV9" s="379"/>
      <c r="IW9" s="379">
        <v>25993</v>
      </c>
      <c r="IX9" s="379"/>
      <c r="IY9" s="519" t="s">
        <v>332</v>
      </c>
      <c r="IZ9" s="519"/>
      <c r="JA9" s="379">
        <v>25999</v>
      </c>
      <c r="JB9" s="379"/>
      <c r="JC9" s="379">
        <v>26101</v>
      </c>
      <c r="JD9" s="379"/>
      <c r="JE9" s="379">
        <v>26102</v>
      </c>
      <c r="JF9" s="379"/>
      <c r="JG9" s="519" t="s">
        <v>332</v>
      </c>
      <c r="JH9" s="519"/>
      <c r="JI9" s="379">
        <v>26103</v>
      </c>
      <c r="JJ9" s="379"/>
      <c r="JK9" s="379">
        <v>26104</v>
      </c>
      <c r="JL9" s="379"/>
      <c r="JM9" s="379">
        <v>26105</v>
      </c>
      <c r="JN9" s="379"/>
      <c r="JO9" s="519" t="s">
        <v>332</v>
      </c>
      <c r="JP9" s="519"/>
      <c r="JQ9" s="379">
        <v>26109</v>
      </c>
      <c r="JR9" s="379"/>
      <c r="JS9" s="379">
        <v>26201</v>
      </c>
      <c r="JT9" s="379"/>
      <c r="JU9" s="379">
        <v>26202</v>
      </c>
      <c r="JV9" s="379"/>
      <c r="JW9" s="519" t="s">
        <v>332</v>
      </c>
      <c r="JX9" s="519"/>
      <c r="JY9" s="379">
        <v>26300</v>
      </c>
      <c r="JZ9" s="379"/>
      <c r="KA9" s="379">
        <v>26400</v>
      </c>
      <c r="KB9" s="379"/>
      <c r="KC9" s="379">
        <v>26511</v>
      </c>
      <c r="KD9" s="379"/>
      <c r="KE9" s="519" t="s">
        <v>332</v>
      </c>
      <c r="KF9" s="519"/>
      <c r="KG9" s="379">
        <v>26520</v>
      </c>
      <c r="KH9" s="379"/>
      <c r="KI9" s="379">
        <v>26600</v>
      </c>
      <c r="KJ9" s="379"/>
      <c r="KK9" s="379">
        <v>26701</v>
      </c>
      <c r="KL9" s="379"/>
      <c r="KM9" s="519" t="s">
        <v>332</v>
      </c>
      <c r="KN9" s="519"/>
      <c r="KO9" s="379">
        <v>26702</v>
      </c>
      <c r="KP9" s="379"/>
      <c r="KQ9" s="379">
        <v>27101</v>
      </c>
      <c r="KR9" s="379"/>
      <c r="KS9" s="379">
        <v>27102</v>
      </c>
      <c r="KT9" s="379"/>
      <c r="KU9" s="519" t="s">
        <v>332</v>
      </c>
      <c r="KV9" s="519"/>
      <c r="KW9" s="379">
        <v>27310</v>
      </c>
      <c r="KX9" s="379"/>
      <c r="KY9" s="379">
        <v>27320</v>
      </c>
      <c r="KZ9" s="379"/>
      <c r="LA9" s="379">
        <v>27500</v>
      </c>
      <c r="LB9" s="379"/>
      <c r="LC9" s="519" t="s">
        <v>332</v>
      </c>
      <c r="LD9" s="519"/>
      <c r="LE9" s="379">
        <v>28120</v>
      </c>
      <c r="LF9" s="379"/>
      <c r="LG9" s="379">
        <v>28130</v>
      </c>
      <c r="LH9" s="379"/>
      <c r="LI9" s="379">
        <v>28140</v>
      </c>
      <c r="LJ9" s="379"/>
      <c r="LK9" s="519" t="s">
        <v>332</v>
      </c>
      <c r="LL9" s="519"/>
      <c r="LM9" s="379">
        <v>28160</v>
      </c>
      <c r="LN9" s="379"/>
      <c r="LO9" s="379">
        <v>28180</v>
      </c>
      <c r="LP9" s="379"/>
      <c r="LQ9" s="379">
        <v>28192</v>
      </c>
      <c r="LR9" s="379"/>
      <c r="LS9" s="519" t="s">
        <v>332</v>
      </c>
      <c r="LT9" s="519"/>
      <c r="LU9" s="379">
        <v>28220</v>
      </c>
      <c r="LV9" s="379"/>
      <c r="LW9" s="379">
        <v>28290</v>
      </c>
      <c r="LX9" s="379"/>
      <c r="LY9" s="379">
        <v>29101</v>
      </c>
      <c r="LZ9" s="379"/>
      <c r="MA9" s="519" t="s">
        <v>332</v>
      </c>
      <c r="MB9" s="519"/>
      <c r="MC9" s="379">
        <v>29300</v>
      </c>
      <c r="MD9" s="379"/>
      <c r="ME9" s="379">
        <v>30110</v>
      </c>
      <c r="MF9" s="379"/>
      <c r="MG9" s="379">
        <v>30300</v>
      </c>
      <c r="MH9" s="379"/>
      <c r="MI9" s="519" t="s">
        <v>332</v>
      </c>
      <c r="MJ9" s="519"/>
      <c r="MK9" s="379">
        <v>30910</v>
      </c>
      <c r="ML9" s="379"/>
      <c r="MM9" s="379">
        <v>31001</v>
      </c>
      <c r="MN9" s="379"/>
      <c r="MO9" s="379">
        <v>33150</v>
      </c>
      <c r="MP9" s="379"/>
    </row>
    <row r="10" spans="1:354" s="498" customFormat="1" ht="15" hidden="1" customHeight="1">
      <c r="A10" s="496" t="s">
        <v>26</v>
      </c>
      <c r="B10" s="496"/>
      <c r="C10" s="497">
        <v>28.919337651784002</v>
      </c>
      <c r="D10" s="497"/>
      <c r="E10" s="497">
        <v>16.228457970243301</v>
      </c>
      <c r="F10" s="497"/>
      <c r="G10" s="497">
        <v>12.6908796815397</v>
      </c>
      <c r="H10" s="497"/>
      <c r="I10" s="496" t="s">
        <v>26</v>
      </c>
      <c r="J10" s="496"/>
      <c r="K10" s="497">
        <v>2.0734702220370802</v>
      </c>
      <c r="L10" s="497"/>
      <c r="M10" s="497">
        <v>1.2793812392431601</v>
      </c>
      <c r="N10" s="497"/>
      <c r="O10" s="497">
        <v>0.46075727443465397</v>
      </c>
      <c r="P10" s="497"/>
      <c r="Q10" s="496" t="s">
        <v>26</v>
      </c>
      <c r="R10" s="496"/>
      <c r="S10" s="497">
        <v>7.3676465033515895E-2</v>
      </c>
      <c r="T10" s="497"/>
      <c r="U10" s="497">
        <v>3.3657760636744298E-2</v>
      </c>
      <c r="V10" s="497"/>
      <c r="W10" s="497">
        <v>2.9244689785206099E-2</v>
      </c>
      <c r="X10" s="497"/>
      <c r="Y10" s="496" t="s">
        <v>26</v>
      </c>
      <c r="Z10" s="496"/>
      <c r="AA10" s="497">
        <v>0.37029322164297701</v>
      </c>
      <c r="AB10" s="497"/>
      <c r="AC10" s="497">
        <v>0.103537742606555</v>
      </c>
      <c r="AD10" s="497"/>
      <c r="AE10" s="497">
        <v>0.123707691664512</v>
      </c>
      <c r="AF10" s="497"/>
      <c r="AG10" s="496" t="s">
        <v>26</v>
      </c>
      <c r="AH10" s="496"/>
      <c r="AI10" s="497">
        <v>0.14816761802841599</v>
      </c>
      <c r="AJ10" s="497"/>
      <c r="AK10" s="497">
        <v>0.32428602241127302</v>
      </c>
      <c r="AL10" s="497"/>
      <c r="AM10" s="497">
        <v>0.11168563022615099</v>
      </c>
      <c r="AN10" s="497"/>
      <c r="AO10" s="496" t="s">
        <v>26</v>
      </c>
      <c r="AP10" s="496"/>
      <c r="AQ10" s="497">
        <v>0.218169445090799</v>
      </c>
      <c r="AR10" s="497"/>
      <c r="AS10" s="497">
        <v>0.16912111422189399</v>
      </c>
      <c r="AT10" s="497"/>
      <c r="AU10" s="497">
        <v>0.102764508981463</v>
      </c>
      <c r="AV10" s="497"/>
      <c r="AW10" s="496" t="s">
        <v>26</v>
      </c>
      <c r="AX10" s="496"/>
      <c r="AY10" s="497">
        <v>2.49614669184277E-2</v>
      </c>
      <c r="AZ10" s="497"/>
      <c r="BA10" s="497">
        <v>7.9848046857443594E-2</v>
      </c>
      <c r="BB10" s="497"/>
      <c r="BC10" s="497">
        <v>0.10950482138418</v>
      </c>
      <c r="BD10" s="497"/>
      <c r="BE10" s="496" t="s">
        <v>26</v>
      </c>
      <c r="BF10" s="496"/>
      <c r="BG10" s="497">
        <v>9.7025667866054502E-2</v>
      </c>
      <c r="BH10" s="497"/>
      <c r="BI10" s="497">
        <v>0.131340715672251</v>
      </c>
      <c r="BJ10" s="497"/>
      <c r="BK10" s="497">
        <v>5.5218621753194197E-2</v>
      </c>
      <c r="BL10" s="497"/>
      <c r="BM10" s="496" t="s">
        <v>26</v>
      </c>
      <c r="BN10" s="496"/>
      <c r="BO10" s="497">
        <v>0.25318411161163501</v>
      </c>
      <c r="BP10" s="497"/>
      <c r="BQ10" s="497">
        <v>0.37843785600130703</v>
      </c>
      <c r="BR10" s="497"/>
      <c r="BS10" s="497">
        <v>0.22004666648462501</v>
      </c>
      <c r="BT10" s="497"/>
      <c r="BU10" s="496" t="s">
        <v>26</v>
      </c>
      <c r="BV10" s="496"/>
      <c r="BW10" s="497">
        <v>4.5214766322771598E-2</v>
      </c>
      <c r="BX10" s="497"/>
      <c r="BY10" s="497">
        <v>0.35134077293196297</v>
      </c>
      <c r="BZ10" s="497"/>
      <c r="CA10" s="497">
        <v>7.4479925788474705E-2</v>
      </c>
      <c r="CB10" s="497"/>
      <c r="CC10" s="496" t="s">
        <v>26</v>
      </c>
      <c r="CD10" s="496"/>
      <c r="CE10" s="497">
        <v>0.26673574703571801</v>
      </c>
      <c r="CF10" s="497"/>
      <c r="CG10" s="497">
        <v>2.8872775444518401E-2</v>
      </c>
      <c r="CH10" s="497"/>
      <c r="CI10" s="497">
        <v>0.39287141649572499</v>
      </c>
      <c r="CJ10" s="497"/>
      <c r="CK10" s="496" t="s">
        <v>26</v>
      </c>
      <c r="CL10" s="496"/>
      <c r="CM10" s="497">
        <v>2.41424420534984E-2</v>
      </c>
      <c r="CN10" s="497"/>
      <c r="CO10" s="497">
        <v>4.1725563777039398E-2</v>
      </c>
      <c r="CP10" s="497"/>
      <c r="CQ10" s="497">
        <v>3.6195904372991597E-2</v>
      </c>
      <c r="CR10" s="497"/>
      <c r="CS10" s="496" t="s">
        <v>26</v>
      </c>
      <c r="CT10" s="496"/>
      <c r="CU10" s="497">
        <v>0.37770922025547499</v>
      </c>
      <c r="CV10" s="497"/>
      <c r="CW10" s="497">
        <v>0.92052462880816999</v>
      </c>
      <c r="CX10" s="497"/>
      <c r="CY10" s="497">
        <v>0.26103801802910398</v>
      </c>
      <c r="CZ10" s="497"/>
      <c r="DA10" s="496" t="s">
        <v>26</v>
      </c>
      <c r="DB10" s="496"/>
      <c r="DC10" s="497">
        <v>0.12744044199537599</v>
      </c>
      <c r="DD10" s="497"/>
      <c r="DE10" s="497">
        <v>5.0990484891450798E-2</v>
      </c>
      <c r="DF10" s="497"/>
      <c r="DG10" s="497">
        <v>0.25048848124623702</v>
      </c>
      <c r="DH10" s="497"/>
      <c r="DI10" s="496" t="s">
        <v>26</v>
      </c>
      <c r="DJ10" s="496"/>
      <c r="DK10" s="497">
        <v>0.52346985915056998</v>
      </c>
      <c r="DL10" s="497"/>
      <c r="DM10" s="497">
        <v>3.4125440754975402E-2</v>
      </c>
      <c r="DN10" s="497"/>
      <c r="DO10" s="497">
        <v>0.13730535730424101</v>
      </c>
      <c r="DP10" s="497"/>
      <c r="DQ10" s="496" t="s">
        <v>26</v>
      </c>
      <c r="DR10" s="496"/>
      <c r="DS10" s="497">
        <v>0.114047390054919</v>
      </c>
      <c r="DT10" s="497"/>
      <c r="DU10" s="497">
        <v>0.69680824486449</v>
      </c>
      <c r="DV10" s="497"/>
      <c r="DW10" s="497">
        <v>0.20919842027496799</v>
      </c>
      <c r="DX10" s="497"/>
      <c r="DY10" s="496" t="s">
        <v>26</v>
      </c>
      <c r="DZ10" s="496"/>
      <c r="EA10" s="497">
        <v>13.8668021684541</v>
      </c>
      <c r="EB10" s="497"/>
      <c r="EC10" s="497">
        <v>2.4899440154048902</v>
      </c>
      <c r="ED10" s="497"/>
      <c r="EE10" s="497">
        <v>1.71777149273876</v>
      </c>
      <c r="EF10" s="497"/>
      <c r="EG10" s="496" t="s">
        <v>26</v>
      </c>
      <c r="EH10" s="496"/>
      <c r="EI10" s="497">
        <v>0.24756764650791399</v>
      </c>
      <c r="EJ10" s="497"/>
      <c r="EK10" s="497">
        <v>0.25615307489043199</v>
      </c>
      <c r="EL10" s="497"/>
      <c r="EM10" s="497">
        <v>0.87913007922924402</v>
      </c>
      <c r="EN10" s="497"/>
      <c r="EO10" s="496" t="s">
        <v>26</v>
      </c>
      <c r="EP10" s="496"/>
      <c r="EQ10" s="497">
        <v>0.14084200550343901</v>
      </c>
      <c r="ER10" s="497"/>
      <c r="ES10" s="497">
        <v>0.26908478095427701</v>
      </c>
      <c r="ET10" s="497"/>
      <c r="EU10" s="497">
        <v>7.07084598743737E-2</v>
      </c>
      <c r="EV10" s="497"/>
      <c r="EW10" s="496" t="s">
        <v>26</v>
      </c>
      <c r="EX10" s="496"/>
      <c r="EY10" s="497">
        <v>0.123914974084847</v>
      </c>
      <c r="EZ10" s="497"/>
      <c r="FA10" s="497">
        <v>0.16872860927725</v>
      </c>
      <c r="FB10" s="497"/>
      <c r="FC10" s="497">
        <v>2.74366608894645E-2</v>
      </c>
      <c r="FD10" s="522"/>
      <c r="FE10" s="496" t="s">
        <v>26</v>
      </c>
      <c r="FF10" s="496"/>
      <c r="FG10" s="497">
        <v>0.52220596621479298</v>
      </c>
      <c r="FH10" s="497"/>
      <c r="FI10" s="497">
        <v>0.29061807665763401</v>
      </c>
      <c r="FJ10" s="497"/>
      <c r="FK10" s="497">
        <v>0.13203954541933799</v>
      </c>
      <c r="FL10" s="497"/>
      <c r="FM10" s="496" t="s">
        <v>26</v>
      </c>
      <c r="FN10" s="496"/>
      <c r="FO10" s="497">
        <v>7.4740031684654498E-2</v>
      </c>
      <c r="FP10" s="497"/>
      <c r="FQ10" s="497">
        <v>1.0787704468504</v>
      </c>
      <c r="FR10" s="497"/>
      <c r="FS10" s="497">
        <v>0.42532072970400597</v>
      </c>
      <c r="FT10" s="497"/>
      <c r="FU10" s="496" t="s">
        <v>26</v>
      </c>
      <c r="FV10" s="496"/>
      <c r="FW10" s="497">
        <v>0.35067240515847298</v>
      </c>
      <c r="FX10" s="497"/>
      <c r="FY10" s="497">
        <v>0.20016097486390999</v>
      </c>
      <c r="FZ10" s="497"/>
      <c r="GA10" s="497">
        <v>0.124222925050037</v>
      </c>
      <c r="GB10" s="497"/>
      <c r="GC10" s="496" t="s">
        <v>26</v>
      </c>
      <c r="GD10" s="496"/>
      <c r="GE10" s="497">
        <v>0.665676470720865</v>
      </c>
      <c r="GF10" s="497"/>
      <c r="GG10" s="497">
        <v>6.2699174817796799E-2</v>
      </c>
      <c r="GH10" s="497"/>
      <c r="GI10" s="497">
        <v>0.184274495526803</v>
      </c>
      <c r="GJ10" s="497"/>
      <c r="GK10" s="496" t="s">
        <v>26</v>
      </c>
      <c r="GL10" s="496"/>
      <c r="GM10" s="497">
        <v>1.00304378898595</v>
      </c>
      <c r="GN10" s="497"/>
      <c r="GO10" s="497">
        <v>0.36027814460886098</v>
      </c>
      <c r="GP10" s="497"/>
      <c r="GQ10" s="497">
        <v>0.34263115849064202</v>
      </c>
      <c r="GR10" s="497"/>
      <c r="GS10" s="496" t="s">
        <v>26</v>
      </c>
      <c r="GT10" s="496"/>
      <c r="GU10" s="497">
        <v>0.32615690582739298</v>
      </c>
      <c r="GV10" s="497"/>
      <c r="GW10" s="497">
        <v>8.2574086974808406E-2</v>
      </c>
      <c r="GX10" s="497"/>
      <c r="GY10" s="497">
        <v>0.78724273163679803</v>
      </c>
      <c r="GZ10" s="497"/>
      <c r="HA10" s="496" t="s">
        <v>26</v>
      </c>
      <c r="HB10" s="496"/>
      <c r="HC10" s="497">
        <v>4.8003596063367501E-2</v>
      </c>
      <c r="HD10" s="497"/>
      <c r="HE10" s="497">
        <v>0.205182639015242</v>
      </c>
      <c r="HF10" s="497"/>
      <c r="HG10" s="497">
        <v>0.12209226629398701</v>
      </c>
      <c r="HH10" s="497"/>
      <c r="HI10" s="496" t="s">
        <v>26</v>
      </c>
      <c r="HJ10" s="496"/>
      <c r="HK10" s="497">
        <v>0.147845858443409</v>
      </c>
      <c r="HL10" s="497"/>
      <c r="HM10" s="497">
        <v>0.14480542153249501</v>
      </c>
      <c r="HN10" s="497"/>
      <c r="HO10" s="497">
        <v>0.18607913822747801</v>
      </c>
      <c r="HP10" s="497"/>
      <c r="HQ10" s="496" t="s">
        <v>26</v>
      </c>
      <c r="HR10" s="496"/>
      <c r="HS10" s="497">
        <v>0.266687766100898</v>
      </c>
      <c r="HT10" s="497"/>
      <c r="HU10" s="497">
        <v>1.2194193140073899</v>
      </c>
      <c r="HV10" s="497"/>
      <c r="HW10" s="497">
        <v>0.214334407519509</v>
      </c>
      <c r="HX10" s="497"/>
      <c r="HY10" s="496" t="s">
        <v>26</v>
      </c>
      <c r="HZ10" s="496"/>
      <c r="IA10" s="497">
        <v>5.1172872485300301E-2</v>
      </c>
      <c r="IB10" s="497"/>
      <c r="IC10" s="497">
        <v>0.89637658879218896</v>
      </c>
      <c r="ID10" s="497"/>
      <c r="IE10" s="497">
        <v>0.122494426439979</v>
      </c>
      <c r="IF10" s="497"/>
      <c r="IG10" s="496" t="s">
        <v>26</v>
      </c>
      <c r="IH10" s="496"/>
      <c r="II10" s="497">
        <v>0.34171397505779999</v>
      </c>
      <c r="IJ10" s="497"/>
      <c r="IK10" s="497">
        <v>0.151910787385934</v>
      </c>
      <c r="IL10" s="497"/>
      <c r="IM10" s="497">
        <v>0.23172865566964901</v>
      </c>
      <c r="IN10" s="497"/>
      <c r="IO10" s="497">
        <v>0.178889969148185</v>
      </c>
      <c r="IP10" s="497"/>
      <c r="IQ10" s="496" t="s">
        <v>26</v>
      </c>
      <c r="IR10" s="496"/>
      <c r="IS10" s="497">
        <v>0.22343728792956399</v>
      </c>
      <c r="IT10" s="497"/>
      <c r="IU10" s="497">
        <v>0.24821071373213199</v>
      </c>
      <c r="IV10" s="497"/>
      <c r="IW10" s="497">
        <v>0.18040490525605701</v>
      </c>
      <c r="IX10" s="497"/>
      <c r="IY10" s="496" t="s">
        <v>26</v>
      </c>
      <c r="IZ10" s="496"/>
      <c r="JA10" s="497">
        <v>0.37989948027063702</v>
      </c>
      <c r="JB10" s="497"/>
      <c r="JC10" s="497">
        <v>3.2536806616607201</v>
      </c>
      <c r="JD10" s="497"/>
      <c r="JE10" s="497">
        <v>1.70438175148654</v>
      </c>
      <c r="JF10" s="497"/>
      <c r="JG10" s="496" t="s">
        <v>26</v>
      </c>
      <c r="JH10" s="496"/>
      <c r="JI10" s="497">
        <v>0.18248695931766401</v>
      </c>
      <c r="JJ10" s="497"/>
      <c r="JK10" s="497">
        <v>2.2557874776513702</v>
      </c>
      <c r="JL10" s="497"/>
      <c r="JM10" s="497">
        <v>0.106045732047144</v>
      </c>
      <c r="JN10" s="497"/>
      <c r="JO10" s="496" t="s">
        <v>26</v>
      </c>
      <c r="JP10" s="496"/>
      <c r="JQ10" s="497">
        <v>0.15014182797297601</v>
      </c>
      <c r="JR10" s="497"/>
      <c r="JS10" s="497">
        <v>0.33854691074147603</v>
      </c>
      <c r="JT10" s="497"/>
      <c r="JU10" s="497">
        <v>2.0655931623483998</v>
      </c>
      <c r="JV10" s="497"/>
      <c r="JW10" s="496" t="s">
        <v>26</v>
      </c>
      <c r="JX10" s="496"/>
      <c r="JY10" s="497">
        <v>0.86247008673105696</v>
      </c>
      <c r="JZ10" s="497"/>
      <c r="KA10" s="497">
        <v>2.2196526779102301</v>
      </c>
      <c r="KB10" s="497"/>
      <c r="KC10" s="497">
        <v>0.1053147614047</v>
      </c>
      <c r="KD10" s="497"/>
      <c r="KE10" s="496" t="s">
        <v>26</v>
      </c>
      <c r="KF10" s="496"/>
      <c r="KG10" s="497">
        <v>0.116612310709651</v>
      </c>
      <c r="KH10" s="497"/>
      <c r="KI10" s="497">
        <v>0.247213075112548</v>
      </c>
      <c r="KJ10" s="497"/>
      <c r="KK10" s="497">
        <v>5.3191122380516702E-2</v>
      </c>
      <c r="KL10" s="497"/>
      <c r="KM10" s="496" t="s">
        <v>26</v>
      </c>
      <c r="KN10" s="496"/>
      <c r="KO10" s="497">
        <v>0.13461620537852301</v>
      </c>
      <c r="KP10" s="497"/>
      <c r="KQ10" s="497">
        <v>0.168110844936844</v>
      </c>
      <c r="KR10" s="497"/>
      <c r="KS10" s="497">
        <v>0.35923378658028099</v>
      </c>
      <c r="KT10" s="497"/>
      <c r="KU10" s="496" t="s">
        <v>26</v>
      </c>
      <c r="KV10" s="496"/>
      <c r="KW10" s="497">
        <v>3.0673097920847901E-2</v>
      </c>
      <c r="KX10" s="497"/>
      <c r="KY10" s="497">
        <v>0.39188426320069902</v>
      </c>
      <c r="KZ10" s="497"/>
      <c r="LA10" s="497">
        <v>0.23530380864969799</v>
      </c>
      <c r="LB10" s="497"/>
      <c r="LC10" s="496" t="s">
        <v>26</v>
      </c>
      <c r="LD10" s="496"/>
      <c r="LE10" s="497">
        <v>1.3990636069661101E-2</v>
      </c>
      <c r="LF10" s="497"/>
      <c r="LG10" s="497">
        <v>0.180775040761294</v>
      </c>
      <c r="LH10" s="497"/>
      <c r="LI10" s="497">
        <v>0.151731650252035</v>
      </c>
      <c r="LJ10" s="497"/>
      <c r="LK10" s="496" t="s">
        <v>26</v>
      </c>
      <c r="LL10" s="496"/>
      <c r="LM10" s="497">
        <v>9.2870448784352397E-2</v>
      </c>
      <c r="LN10" s="497"/>
      <c r="LO10" s="497">
        <v>4.4223122518724997E-2</v>
      </c>
      <c r="LP10" s="497"/>
      <c r="LQ10" s="497">
        <v>0.52022784209376405</v>
      </c>
      <c r="LR10" s="497"/>
      <c r="LS10" s="496" t="s">
        <v>26</v>
      </c>
      <c r="LT10" s="496"/>
      <c r="LU10" s="497">
        <v>0.393865113664158</v>
      </c>
      <c r="LV10" s="497"/>
      <c r="LW10" s="497">
        <v>0.19512898973187301</v>
      </c>
      <c r="LX10" s="497"/>
      <c r="LY10" s="497">
        <v>1.46630023431946</v>
      </c>
      <c r="LZ10" s="497"/>
      <c r="MA10" s="496" t="s">
        <v>26</v>
      </c>
      <c r="MB10" s="496"/>
      <c r="MC10" s="497">
        <v>1.14300419873401</v>
      </c>
      <c r="MD10" s="497"/>
      <c r="ME10" s="497">
        <v>0.50019042588614304</v>
      </c>
      <c r="MF10" s="497"/>
      <c r="MG10" s="497">
        <v>0.18412582970412</v>
      </c>
      <c r="MH10" s="497"/>
      <c r="MI10" s="496" t="s">
        <v>26</v>
      </c>
      <c r="MJ10" s="496"/>
      <c r="MK10" s="497">
        <v>0.232696987391564</v>
      </c>
      <c r="ML10" s="497"/>
      <c r="MM10" s="497">
        <v>0.91884950063422299</v>
      </c>
      <c r="MN10" s="497"/>
      <c r="MO10" s="497">
        <v>0.100267933501578</v>
      </c>
      <c r="MP10" s="497"/>
    </row>
    <row r="11" spans="1:354" s="498" customFormat="1" ht="15" customHeight="1">
      <c r="A11" s="496" t="s">
        <v>58</v>
      </c>
      <c r="B11" s="496"/>
      <c r="C11" s="497">
        <v>25.14</v>
      </c>
      <c r="D11" s="497"/>
      <c r="E11" s="497">
        <v>12.22</v>
      </c>
      <c r="F11" s="497"/>
      <c r="G11" s="497">
        <v>12.92</v>
      </c>
      <c r="H11" s="497"/>
      <c r="I11" s="496" t="s">
        <v>58</v>
      </c>
      <c r="J11" s="496"/>
      <c r="K11" s="497">
        <v>1.93998759969829</v>
      </c>
      <c r="L11" s="497"/>
      <c r="M11" s="497">
        <v>1.3662565775542901</v>
      </c>
      <c r="N11" s="497"/>
      <c r="O11" s="497">
        <v>0.16655497213928999</v>
      </c>
      <c r="P11" s="497"/>
      <c r="Q11" s="496" t="s">
        <v>58</v>
      </c>
      <c r="R11" s="496"/>
      <c r="S11" s="497">
        <v>4.2390551708795E-2</v>
      </c>
      <c r="T11" s="497"/>
      <c r="U11" s="497">
        <v>0.184050766813631</v>
      </c>
      <c r="V11" s="497"/>
      <c r="W11" s="497">
        <v>2.5108473255757598E-2</v>
      </c>
      <c r="X11" s="497"/>
      <c r="Y11" s="496" t="s">
        <v>58</v>
      </c>
      <c r="Z11" s="496"/>
      <c r="AA11" s="497">
        <v>0.434959636363143</v>
      </c>
      <c r="AB11" s="497"/>
      <c r="AC11" s="497">
        <v>8.8871286725337603E-2</v>
      </c>
      <c r="AD11" s="497"/>
      <c r="AE11" s="497">
        <v>0.13230114954737701</v>
      </c>
      <c r="AF11" s="497"/>
      <c r="AG11" s="496" t="s">
        <v>58</v>
      </c>
      <c r="AH11" s="496"/>
      <c r="AI11" s="497">
        <v>0.131153563797792</v>
      </c>
      <c r="AJ11" s="497"/>
      <c r="AK11" s="497">
        <v>0.364020387424069</v>
      </c>
      <c r="AL11" s="497"/>
      <c r="AM11" s="497">
        <v>8.7589849420362895E-2</v>
      </c>
      <c r="AN11" s="497"/>
      <c r="AO11" s="496" t="s">
        <v>58</v>
      </c>
      <c r="AP11" s="496"/>
      <c r="AQ11" s="497">
        <v>0.11762313902822601</v>
      </c>
      <c r="AR11" s="497"/>
      <c r="AS11" s="497">
        <v>0.16597519302114999</v>
      </c>
      <c r="AT11" s="497"/>
      <c r="AU11" s="497">
        <v>0.106466206843726</v>
      </c>
      <c r="AV11" s="497"/>
      <c r="AW11" s="496" t="s">
        <v>58</v>
      </c>
      <c r="AX11" s="496"/>
      <c r="AY11" s="497">
        <v>5.0203367764849002E-2</v>
      </c>
      <c r="AZ11" s="497"/>
      <c r="BA11" s="497">
        <v>8.5563232119451202E-2</v>
      </c>
      <c r="BB11" s="497"/>
      <c r="BC11" s="497">
        <v>0.16801531442675999</v>
      </c>
      <c r="BD11" s="497"/>
      <c r="BE11" s="496" t="s">
        <v>58</v>
      </c>
      <c r="BF11" s="496"/>
      <c r="BG11" s="497">
        <v>0.14934260020080301</v>
      </c>
      <c r="BH11" s="497"/>
      <c r="BI11" s="497">
        <v>0.12646102811401899</v>
      </c>
      <c r="BJ11" s="497"/>
      <c r="BK11" s="497">
        <v>6.6484124642393602E-2</v>
      </c>
      <c r="BL11" s="497"/>
      <c r="BM11" s="496" t="s">
        <v>58</v>
      </c>
      <c r="BN11" s="496"/>
      <c r="BO11" s="497">
        <v>0.14581478740384199</v>
      </c>
      <c r="BP11" s="497"/>
      <c r="BQ11" s="497">
        <v>0.208748277751791</v>
      </c>
      <c r="BR11" s="497"/>
      <c r="BS11" s="497">
        <v>0.37804678463939501</v>
      </c>
      <c r="BT11" s="497"/>
      <c r="BU11" s="496" t="s">
        <v>58</v>
      </c>
      <c r="BV11" s="496"/>
      <c r="BW11" s="497">
        <v>6.0756784117075399E-2</v>
      </c>
      <c r="BX11" s="497"/>
      <c r="BY11" s="497">
        <v>0.51641002307315098</v>
      </c>
      <c r="BZ11" s="497"/>
      <c r="CA11" s="497">
        <v>6.9396590113446593E-2</v>
      </c>
      <c r="CB11" s="497"/>
      <c r="CC11" s="496" t="s">
        <v>58</v>
      </c>
      <c r="CD11" s="496"/>
      <c r="CE11" s="497">
        <v>0.21968499121980201</v>
      </c>
      <c r="CF11" s="497"/>
      <c r="CG11" s="497">
        <v>0.106034656337319</v>
      </c>
      <c r="CH11" s="497"/>
      <c r="CI11" s="497">
        <v>0.45590227187292598</v>
      </c>
      <c r="CJ11" s="497"/>
      <c r="CK11" s="496" t="s">
        <v>58</v>
      </c>
      <c r="CL11" s="496"/>
      <c r="CM11" s="497">
        <v>5.2596434866964102E-2</v>
      </c>
      <c r="CN11" s="497"/>
      <c r="CO11" s="497">
        <v>1.82696215091342E-2</v>
      </c>
      <c r="CP11" s="497"/>
      <c r="CQ11" s="497">
        <v>4.1145495855984697E-2</v>
      </c>
      <c r="CR11" s="497"/>
      <c r="CS11" s="496" t="s">
        <v>58</v>
      </c>
      <c r="CT11" s="496"/>
      <c r="CU11" s="497">
        <v>0.347934160364129</v>
      </c>
      <c r="CV11" s="497"/>
      <c r="CW11" s="497">
        <v>0.56539716127009798</v>
      </c>
      <c r="CX11" s="497"/>
      <c r="CY11" s="497">
        <v>0.25440124778127599</v>
      </c>
      <c r="CZ11" s="497"/>
      <c r="DA11" s="496" t="s">
        <v>58</v>
      </c>
      <c r="DB11" s="496"/>
      <c r="DC11" s="497">
        <v>0.13765928409765199</v>
      </c>
      <c r="DD11" s="497"/>
      <c r="DE11" s="497">
        <v>5.53528022841938E-2</v>
      </c>
      <c r="DF11" s="497"/>
      <c r="DG11" s="497">
        <v>0.23987676154315399</v>
      </c>
      <c r="DH11" s="497"/>
      <c r="DI11" s="496" t="s">
        <v>58</v>
      </c>
      <c r="DJ11" s="496"/>
      <c r="DK11" s="497">
        <v>0.45427394849059699</v>
      </c>
      <c r="DL11" s="497"/>
      <c r="DM11" s="497">
        <v>4.0131482632639597E-2</v>
      </c>
      <c r="DN11" s="497"/>
      <c r="DO11" s="497">
        <v>0.21508736305558701</v>
      </c>
      <c r="DP11" s="497"/>
      <c r="DQ11" s="496" t="s">
        <v>58</v>
      </c>
      <c r="DR11" s="496"/>
      <c r="DS11" s="497">
        <v>0.111296217241246</v>
      </c>
      <c r="DT11" s="497"/>
      <c r="DU11" s="497">
        <v>0.73063258040217205</v>
      </c>
      <c r="DV11" s="497"/>
      <c r="DW11" s="497">
        <v>0.192617423365392</v>
      </c>
      <c r="DX11" s="497"/>
      <c r="DY11" s="496" t="s">
        <v>58</v>
      </c>
      <c r="DZ11" s="496"/>
      <c r="EA11" s="497">
        <v>9.2616948437080602</v>
      </c>
      <c r="EB11" s="497"/>
      <c r="EC11" s="497">
        <v>1.0462679560722701</v>
      </c>
      <c r="ED11" s="497"/>
      <c r="EE11" s="497">
        <v>2.0040450699344299</v>
      </c>
      <c r="EF11" s="497"/>
      <c r="EG11" s="496" t="s">
        <v>58</v>
      </c>
      <c r="EH11" s="496"/>
      <c r="EI11" s="497">
        <v>0.29275864740306701</v>
      </c>
      <c r="EJ11" s="497"/>
      <c r="EK11" s="497">
        <v>0.37622282847085597</v>
      </c>
      <c r="EL11" s="497"/>
      <c r="EM11" s="497">
        <v>1.10928266292545</v>
      </c>
      <c r="EN11" s="497"/>
      <c r="EO11" s="496" t="s">
        <v>58</v>
      </c>
      <c r="EP11" s="496"/>
      <c r="EQ11" s="497">
        <v>0.139550249106278</v>
      </c>
      <c r="ER11" s="497"/>
      <c r="ES11" s="497">
        <v>0.325733278762528</v>
      </c>
      <c r="ET11" s="497"/>
      <c r="EU11" s="497">
        <v>9.8193124427141301E-2</v>
      </c>
      <c r="EV11" s="497"/>
      <c r="EW11" s="496" t="s">
        <v>58</v>
      </c>
      <c r="EX11" s="496"/>
      <c r="EY11" s="497">
        <v>0.232269538666455</v>
      </c>
      <c r="EZ11" s="497"/>
      <c r="FA11" s="497">
        <v>0.154681770792888</v>
      </c>
      <c r="FB11" s="497"/>
      <c r="FC11" s="497">
        <v>6.5508069934243698E-3</v>
      </c>
      <c r="FD11" s="497"/>
      <c r="FE11" s="496" t="s">
        <v>58</v>
      </c>
      <c r="FF11" s="496"/>
      <c r="FG11" s="497">
        <v>0.42579552640163998</v>
      </c>
      <c r="FH11" s="497"/>
      <c r="FI11" s="497">
        <v>0.29914528545341101</v>
      </c>
      <c r="FJ11" s="497"/>
      <c r="FK11" s="497">
        <v>0.174925717245805</v>
      </c>
      <c r="FL11" s="497"/>
      <c r="FM11" s="496" t="s">
        <v>58</v>
      </c>
      <c r="FN11" s="496"/>
      <c r="FO11" s="497">
        <v>3.8422456444296899E-2</v>
      </c>
      <c r="FP11" s="497"/>
      <c r="FQ11" s="497">
        <v>1.1608536528108699</v>
      </c>
      <c r="FR11" s="497"/>
      <c r="FS11" s="497">
        <v>0.24454565086008101</v>
      </c>
      <c r="FT11" s="497"/>
      <c r="FU11" s="496" t="s">
        <v>58</v>
      </c>
      <c r="FV11" s="496"/>
      <c r="FW11" s="497">
        <v>0.37474653617667703</v>
      </c>
      <c r="FX11" s="497"/>
      <c r="FY11" s="497">
        <v>0.36200843264365301</v>
      </c>
      <c r="FZ11" s="497"/>
      <c r="GA11" s="497">
        <v>0.173388049299536</v>
      </c>
      <c r="GB11" s="497"/>
      <c r="GC11" s="496" t="s">
        <v>58</v>
      </c>
      <c r="GD11" s="496"/>
      <c r="GE11" s="497">
        <v>0.62475477206025898</v>
      </c>
      <c r="GF11" s="497"/>
      <c r="GG11" s="497">
        <v>7.48442218712842E-2</v>
      </c>
      <c r="GH11" s="497"/>
      <c r="GI11" s="497">
        <v>0.16849762252454201</v>
      </c>
      <c r="GJ11" s="497"/>
      <c r="GK11" s="496" t="s">
        <v>58</v>
      </c>
      <c r="GL11" s="496"/>
      <c r="GM11" s="497">
        <v>0.861051370271114</v>
      </c>
      <c r="GN11" s="497"/>
      <c r="GO11" s="497">
        <v>0.14795748401978001</v>
      </c>
      <c r="GP11" s="497"/>
      <c r="GQ11" s="497">
        <v>0.22898489298661301</v>
      </c>
      <c r="GR11" s="497"/>
      <c r="GS11" s="496" t="s">
        <v>58</v>
      </c>
      <c r="GT11" s="496"/>
      <c r="GU11" s="497">
        <v>0.22646132365802199</v>
      </c>
      <c r="GV11" s="497"/>
      <c r="GW11" s="497">
        <v>7.32901537587278E-2</v>
      </c>
      <c r="GX11" s="497"/>
      <c r="GY11" s="497">
        <v>0.74330727802929197</v>
      </c>
      <c r="GZ11" s="497"/>
      <c r="HA11" s="496" t="s">
        <v>58</v>
      </c>
      <c r="HB11" s="496"/>
      <c r="HC11" s="497">
        <v>9.1133902862728905E-2</v>
      </c>
      <c r="HD11" s="497"/>
      <c r="HE11" s="497">
        <v>0.35584391636791102</v>
      </c>
      <c r="HF11" s="497"/>
      <c r="HG11" s="497">
        <v>0.38488039385170503</v>
      </c>
      <c r="HH11" s="497"/>
      <c r="HI11" s="496" t="s">
        <v>58</v>
      </c>
      <c r="HJ11" s="496"/>
      <c r="HK11" s="497">
        <v>0.18254153714184199</v>
      </c>
      <c r="HL11" s="497"/>
      <c r="HM11" s="497">
        <v>0.186751279869492</v>
      </c>
      <c r="HN11" s="497"/>
      <c r="HO11" s="497">
        <v>0.20631851620188499</v>
      </c>
      <c r="HP11" s="497"/>
      <c r="HQ11" s="496" t="s">
        <v>58</v>
      </c>
      <c r="HR11" s="496"/>
      <c r="HS11" s="497">
        <v>0.234023767209939</v>
      </c>
      <c r="HT11" s="497"/>
      <c r="HU11" s="497">
        <v>0.78756844915310398</v>
      </c>
      <c r="HV11" s="497"/>
      <c r="HW11" s="497">
        <v>0.11073782651363399</v>
      </c>
      <c r="HX11" s="497"/>
      <c r="HY11" s="496" t="s">
        <v>58</v>
      </c>
      <c r="HZ11" s="496"/>
      <c r="IA11" s="497">
        <v>0.32589142969250201</v>
      </c>
      <c r="IB11" s="497"/>
      <c r="IC11" s="497">
        <v>0.70975970604242999</v>
      </c>
      <c r="ID11" s="497"/>
      <c r="IE11" s="497">
        <v>0.31698159286605998</v>
      </c>
      <c r="IF11" s="497"/>
      <c r="IG11" s="496" t="s">
        <v>58</v>
      </c>
      <c r="IH11" s="496"/>
      <c r="II11" s="497">
        <v>0.53696086650136299</v>
      </c>
      <c r="IJ11" s="497"/>
      <c r="IK11" s="497">
        <v>0.31014169953223703</v>
      </c>
      <c r="IL11" s="497"/>
      <c r="IM11" s="497">
        <v>0.32334456559125402</v>
      </c>
      <c r="IN11" s="497"/>
      <c r="IO11" s="497">
        <v>0.248668409368484</v>
      </c>
      <c r="IP11" s="497"/>
      <c r="IQ11" s="496" t="s">
        <v>58</v>
      </c>
      <c r="IR11" s="496"/>
      <c r="IS11" s="497">
        <v>0.41488209743321097</v>
      </c>
      <c r="IT11" s="497"/>
      <c r="IU11" s="497">
        <v>0.34779259315621502</v>
      </c>
      <c r="IV11" s="497"/>
      <c r="IW11" s="497">
        <v>0.30652369956752301</v>
      </c>
      <c r="IX11" s="497"/>
      <c r="IY11" s="496" t="s">
        <v>58</v>
      </c>
      <c r="IZ11" s="496"/>
      <c r="JA11" s="497">
        <v>0.45452892911642101</v>
      </c>
      <c r="JB11" s="497"/>
      <c r="JC11" s="497">
        <v>3.25197076740892</v>
      </c>
      <c r="JD11" s="497"/>
      <c r="JE11" s="497">
        <v>1.7564937748048</v>
      </c>
      <c r="JF11" s="497"/>
      <c r="JG11" s="496" t="s">
        <v>58</v>
      </c>
      <c r="JH11" s="496"/>
      <c r="JI11" s="497">
        <v>0.29474823546647899</v>
      </c>
      <c r="JJ11" s="497"/>
      <c r="JK11" s="497">
        <v>2.18608407623306</v>
      </c>
      <c r="JL11" s="497"/>
      <c r="JM11" s="497">
        <v>7.2088671997769102E-3</v>
      </c>
      <c r="JN11" s="497"/>
      <c r="JO11" s="496" t="s">
        <v>58</v>
      </c>
      <c r="JP11" s="496"/>
      <c r="JQ11" s="497">
        <v>0.18687942137309599</v>
      </c>
      <c r="JR11" s="497"/>
      <c r="JS11" s="497">
        <v>0.65621170431460696</v>
      </c>
      <c r="JT11" s="497"/>
      <c r="JU11" s="497">
        <v>1.1593140009021401</v>
      </c>
      <c r="JV11" s="497"/>
      <c r="JW11" s="496" t="s">
        <v>58</v>
      </c>
      <c r="JX11" s="496"/>
      <c r="JY11" s="497">
        <v>0.90877197496935203</v>
      </c>
      <c r="JZ11" s="497"/>
      <c r="KA11" s="497">
        <v>2.4309808257863299</v>
      </c>
      <c r="KB11" s="497"/>
      <c r="KC11" s="497">
        <v>0.391944220993376</v>
      </c>
      <c r="KD11" s="497"/>
      <c r="KE11" s="496" t="s">
        <v>58</v>
      </c>
      <c r="KF11" s="496"/>
      <c r="KG11" s="497">
        <v>0.130196880985884</v>
      </c>
      <c r="KH11" s="497"/>
      <c r="KI11" s="497">
        <v>0.40159409048706801</v>
      </c>
      <c r="KJ11" s="497"/>
      <c r="KK11" s="497">
        <v>3.87400876689169E-2</v>
      </c>
      <c r="KL11" s="497"/>
      <c r="KM11" s="496" t="s">
        <v>58</v>
      </c>
      <c r="KN11" s="496"/>
      <c r="KO11" s="497">
        <v>4.9925233880120601E-2</v>
      </c>
      <c r="KP11" s="497"/>
      <c r="KQ11" s="497">
        <v>0.20868291986666199</v>
      </c>
      <c r="KR11" s="497"/>
      <c r="KS11" s="497">
        <v>0.43741984575414899</v>
      </c>
      <c r="KT11" s="497"/>
      <c r="KU11" s="496" t="s">
        <v>58</v>
      </c>
      <c r="KV11" s="496"/>
      <c r="KW11" s="497">
        <v>2.8844393300444901E-2</v>
      </c>
      <c r="KX11" s="497"/>
      <c r="KY11" s="497">
        <v>0.45928219225268402</v>
      </c>
      <c r="KZ11" s="497"/>
      <c r="LA11" s="497">
        <v>0.47239134962598101</v>
      </c>
      <c r="LB11" s="497"/>
      <c r="LC11" s="496" t="s">
        <v>58</v>
      </c>
      <c r="LD11" s="496"/>
      <c r="LE11" s="497">
        <v>1.4190767406853399E-3</v>
      </c>
      <c r="LF11" s="497"/>
      <c r="LG11" s="497">
        <v>0.138428042050384</v>
      </c>
      <c r="LH11" s="497"/>
      <c r="LI11" s="497">
        <v>5.1087966277914801E-2</v>
      </c>
      <c r="LJ11" s="497"/>
      <c r="LK11" s="496" t="s">
        <v>58</v>
      </c>
      <c r="LL11" s="496"/>
      <c r="LM11" s="497">
        <v>8.4355798194951398E-2</v>
      </c>
      <c r="LN11" s="497"/>
      <c r="LO11" s="497">
        <v>5.7527034522973898E-2</v>
      </c>
      <c r="LP11" s="497"/>
      <c r="LQ11" s="497">
        <v>0.66346033189674103</v>
      </c>
      <c r="LR11" s="497"/>
      <c r="LS11" s="496" t="s">
        <v>58</v>
      </c>
      <c r="LT11" s="496"/>
      <c r="LU11" s="497">
        <v>0.326859033708089</v>
      </c>
      <c r="LV11" s="497"/>
      <c r="LW11" s="497">
        <v>0.26116823518460203</v>
      </c>
      <c r="LX11" s="497"/>
      <c r="LY11" s="497">
        <v>1.5819815574014899</v>
      </c>
      <c r="LZ11" s="497"/>
      <c r="MA11" s="496" t="s">
        <v>58</v>
      </c>
      <c r="MB11" s="496"/>
      <c r="MC11" s="497">
        <v>1.41907116098441</v>
      </c>
      <c r="MD11" s="497"/>
      <c r="ME11" s="497">
        <v>0.43903955088241198</v>
      </c>
      <c r="MF11" s="497"/>
      <c r="MG11" s="497">
        <v>0.278034347108155</v>
      </c>
      <c r="MH11" s="497"/>
      <c r="MI11" s="496" t="s">
        <v>58</v>
      </c>
      <c r="MJ11" s="496"/>
      <c r="MK11" s="497">
        <v>0.26434988756410799</v>
      </c>
      <c r="ML11" s="497"/>
      <c r="MM11" s="497">
        <v>0.71986464617796997</v>
      </c>
      <c r="MN11" s="497"/>
      <c r="MO11" s="497">
        <v>0.24498078256391001</v>
      </c>
      <c r="MP11" s="497"/>
    </row>
    <row r="12" spans="1:354" s="4" customFormat="1" ht="15" customHeight="1">
      <c r="A12" s="456"/>
      <c r="B12" s="54"/>
      <c r="C12" s="314"/>
      <c r="D12" s="314"/>
      <c r="E12" s="314"/>
      <c r="F12" s="314"/>
      <c r="G12" s="314"/>
      <c r="H12" s="314"/>
      <c r="I12" s="456"/>
      <c r="J12" s="54"/>
      <c r="K12" s="314"/>
      <c r="L12" s="314"/>
      <c r="M12" s="314"/>
      <c r="N12" s="314"/>
      <c r="O12" s="314"/>
      <c r="P12" s="314"/>
      <c r="Q12" s="456"/>
      <c r="R12" s="54"/>
      <c r="S12" s="314"/>
      <c r="T12" s="314"/>
      <c r="U12" s="314"/>
      <c r="V12" s="314"/>
      <c r="W12" s="314"/>
      <c r="X12" s="314"/>
      <c r="Y12" s="456"/>
      <c r="Z12" s="54"/>
      <c r="AA12" s="314"/>
      <c r="AB12" s="314"/>
      <c r="AC12" s="314"/>
      <c r="AD12" s="314"/>
      <c r="AE12" s="314"/>
      <c r="AF12" s="314"/>
      <c r="AG12" s="456"/>
      <c r="AH12" s="54"/>
      <c r="AI12" s="314"/>
      <c r="AJ12" s="314"/>
      <c r="AK12" s="314"/>
      <c r="AL12" s="314"/>
      <c r="AM12" s="314"/>
      <c r="AN12" s="314"/>
      <c r="AO12" s="456"/>
      <c r="AP12" s="54"/>
      <c r="AQ12" s="314"/>
      <c r="AR12" s="314"/>
      <c r="AS12" s="314"/>
      <c r="AT12" s="314"/>
      <c r="AU12" s="314"/>
      <c r="AV12" s="314"/>
      <c r="AW12" s="456"/>
      <c r="AX12" s="54"/>
      <c r="AY12" s="314"/>
      <c r="AZ12" s="314"/>
      <c r="BA12" s="322"/>
      <c r="BB12" s="322"/>
      <c r="BC12" s="322"/>
      <c r="BD12" s="314"/>
      <c r="BE12" s="456"/>
      <c r="BF12" s="54"/>
      <c r="BG12" s="323"/>
      <c r="BH12" s="323"/>
      <c r="BI12" s="314"/>
      <c r="BJ12" s="314"/>
      <c r="BK12" s="314"/>
      <c r="BL12" s="314"/>
      <c r="BM12" s="456"/>
      <c r="BN12" s="54"/>
      <c r="BO12" s="314"/>
      <c r="BP12" s="314"/>
      <c r="BQ12" s="314"/>
      <c r="BR12" s="314"/>
      <c r="BS12" s="314"/>
      <c r="BT12" s="314"/>
      <c r="BU12" s="456"/>
      <c r="BV12" s="54"/>
      <c r="BW12" s="314"/>
      <c r="BX12" s="314"/>
      <c r="BY12" s="314"/>
      <c r="BZ12" s="314"/>
      <c r="CA12" s="314"/>
      <c r="CB12" s="314"/>
      <c r="CC12" s="456"/>
      <c r="CD12" s="54"/>
      <c r="CE12" s="314"/>
      <c r="CF12" s="314"/>
      <c r="CG12" s="314"/>
      <c r="CH12" s="314"/>
      <c r="CI12" s="314"/>
      <c r="CJ12" s="314"/>
      <c r="CK12" s="456"/>
      <c r="CL12" s="54"/>
      <c r="CM12" s="314"/>
      <c r="CN12" s="314"/>
      <c r="CO12" s="314"/>
      <c r="CP12" s="314"/>
      <c r="CQ12" s="314"/>
      <c r="CR12" s="314"/>
      <c r="CS12" s="456"/>
      <c r="CT12" s="54"/>
      <c r="CU12" s="314"/>
      <c r="CV12" s="314"/>
      <c r="CW12" s="314"/>
      <c r="CX12" s="314"/>
      <c r="CY12" s="314"/>
      <c r="CZ12" s="314"/>
      <c r="DA12" s="456"/>
      <c r="DB12" s="54"/>
      <c r="DC12" s="314"/>
      <c r="DD12" s="314"/>
      <c r="DE12" s="314"/>
      <c r="DF12" s="314"/>
      <c r="DG12" s="314"/>
      <c r="DH12" s="314"/>
      <c r="DI12" s="456"/>
      <c r="DJ12" s="54"/>
      <c r="DK12" s="314"/>
      <c r="DL12" s="314"/>
      <c r="DM12" s="314"/>
      <c r="DN12" s="314"/>
      <c r="DO12" s="314"/>
      <c r="DP12" s="314"/>
      <c r="DQ12" s="456"/>
      <c r="DR12" s="54"/>
      <c r="DS12" s="314"/>
      <c r="DT12" s="314"/>
      <c r="DU12" s="314"/>
      <c r="DV12" s="314"/>
      <c r="DW12" s="314"/>
      <c r="DX12" s="314"/>
      <c r="DY12" s="456"/>
      <c r="DZ12" s="54"/>
      <c r="EA12" s="314"/>
      <c r="EB12" s="314"/>
      <c r="EC12" s="314"/>
      <c r="ED12" s="314"/>
      <c r="EE12" s="314"/>
      <c r="EF12" s="314"/>
      <c r="EG12" s="456"/>
      <c r="EH12" s="54"/>
      <c r="EI12" s="314"/>
      <c r="EJ12" s="314"/>
      <c r="EK12" s="314"/>
      <c r="EL12" s="314"/>
      <c r="EM12" s="314"/>
      <c r="EN12" s="314"/>
      <c r="EO12" s="456"/>
      <c r="EP12" s="54"/>
      <c r="EQ12" s="314"/>
      <c r="ER12" s="314"/>
      <c r="ES12" s="314"/>
      <c r="ET12" s="314"/>
      <c r="EU12" s="314"/>
      <c r="EV12" s="314"/>
      <c r="EW12" s="456"/>
      <c r="EX12" s="54"/>
      <c r="EY12" s="314"/>
      <c r="EZ12" s="314"/>
      <c r="FA12" s="314"/>
      <c r="FB12" s="314"/>
      <c r="FC12" s="314"/>
      <c r="FD12" s="314"/>
      <c r="FE12" s="456"/>
      <c r="FF12" s="54"/>
      <c r="FG12" s="314"/>
      <c r="FH12" s="314"/>
      <c r="FI12" s="314"/>
      <c r="FJ12" s="314"/>
      <c r="FK12" s="314"/>
      <c r="FL12" s="314"/>
      <c r="FM12" s="456"/>
      <c r="FN12" s="54"/>
      <c r="FO12" s="314"/>
      <c r="FP12" s="314"/>
      <c r="FQ12" s="314"/>
      <c r="FR12" s="314"/>
      <c r="FS12" s="322"/>
      <c r="FT12" s="322"/>
      <c r="FU12" s="456"/>
      <c r="FV12" s="54"/>
      <c r="FW12" s="322"/>
      <c r="FX12" s="314"/>
      <c r="FY12" s="314"/>
      <c r="FZ12" s="314"/>
      <c r="GA12" s="314"/>
      <c r="GB12" s="314"/>
      <c r="GC12" s="456"/>
      <c r="GD12" s="54"/>
      <c r="GE12" s="314"/>
      <c r="GF12" s="314"/>
      <c r="GG12" s="314"/>
      <c r="GH12" s="314"/>
      <c r="GI12" s="314"/>
      <c r="GJ12" s="314"/>
      <c r="GK12" s="456"/>
      <c r="GL12" s="54"/>
      <c r="GM12" s="314"/>
      <c r="GN12" s="314"/>
      <c r="GO12" s="314"/>
      <c r="GP12" s="314"/>
      <c r="GQ12" s="314"/>
      <c r="GR12" s="314"/>
      <c r="GS12" s="456"/>
      <c r="GT12" s="54"/>
      <c r="GU12" s="314"/>
      <c r="GV12" s="314"/>
      <c r="GW12" s="314"/>
      <c r="GX12" s="314"/>
      <c r="GY12" s="314"/>
      <c r="GZ12" s="314"/>
      <c r="HA12" s="456"/>
      <c r="HB12" s="54"/>
      <c r="HC12" s="314"/>
      <c r="HD12" s="314"/>
      <c r="HE12" s="314"/>
      <c r="HF12" s="314"/>
      <c r="HG12" s="322"/>
      <c r="HH12" s="322"/>
      <c r="HI12" s="456"/>
      <c r="HJ12" s="54"/>
      <c r="HK12" s="322"/>
      <c r="HL12" s="314"/>
      <c r="HM12" s="314"/>
      <c r="HN12" s="314"/>
      <c r="HO12" s="314"/>
      <c r="HP12" s="314"/>
      <c r="HQ12" s="456"/>
      <c r="HR12" s="54"/>
      <c r="HS12" s="314"/>
      <c r="HT12" s="314"/>
      <c r="HU12" s="314"/>
      <c r="HV12" s="314"/>
      <c r="HW12" s="314"/>
      <c r="HX12" s="314"/>
      <c r="HY12" s="456"/>
      <c r="HZ12" s="54"/>
      <c r="IA12" s="314"/>
      <c r="IB12" s="314"/>
      <c r="IC12" s="314"/>
      <c r="ID12" s="314"/>
      <c r="IE12" s="314"/>
      <c r="IF12" s="314"/>
      <c r="IG12" s="456"/>
      <c r="IH12" s="54"/>
      <c r="II12" s="314"/>
      <c r="IJ12" s="314"/>
      <c r="IK12" s="314"/>
      <c r="IL12" s="314"/>
      <c r="IM12" s="314"/>
      <c r="IN12" s="314"/>
      <c r="IO12" s="314"/>
      <c r="IP12" s="314"/>
      <c r="IQ12" s="456"/>
      <c r="IR12" s="54"/>
      <c r="IS12" s="465"/>
      <c r="IT12" s="465"/>
      <c r="IU12" s="465"/>
      <c r="IV12" s="465"/>
      <c r="IW12" s="465"/>
      <c r="IX12" s="465"/>
      <c r="IY12" s="456"/>
      <c r="IZ12" s="54"/>
      <c r="JA12" s="465"/>
      <c r="JB12" s="465"/>
      <c r="JC12" s="465"/>
      <c r="JD12" s="465"/>
      <c r="JE12" s="465"/>
      <c r="JF12" s="465"/>
      <c r="JG12" s="456"/>
      <c r="JH12" s="54"/>
      <c r="JI12" s="465"/>
      <c r="JJ12" s="465"/>
      <c r="JK12" s="465"/>
      <c r="JL12" s="465"/>
      <c r="JM12" s="465"/>
      <c r="JN12" s="465"/>
      <c r="JO12" s="456"/>
      <c r="JP12" s="54"/>
      <c r="JQ12" s="465"/>
      <c r="JR12" s="465"/>
      <c r="JS12" s="465"/>
      <c r="JT12" s="465"/>
      <c r="JU12" s="465"/>
      <c r="JV12" s="465"/>
      <c r="JW12" s="456"/>
      <c r="JX12" s="54"/>
      <c r="JY12" s="465"/>
      <c r="JZ12" s="465"/>
      <c r="KA12" s="465"/>
      <c r="KB12" s="465"/>
      <c r="KC12" s="465"/>
      <c r="KD12" s="465"/>
      <c r="KE12" s="456"/>
      <c r="KF12" s="54"/>
      <c r="KG12" s="465"/>
      <c r="KH12" s="465"/>
      <c r="KI12" s="465"/>
      <c r="KJ12" s="465"/>
      <c r="KK12" s="465"/>
      <c r="KL12" s="465"/>
      <c r="KM12" s="456"/>
      <c r="KN12" s="54"/>
      <c r="KO12" s="465"/>
      <c r="KP12" s="465"/>
      <c r="KQ12" s="465"/>
      <c r="KR12" s="465"/>
      <c r="KS12" s="465"/>
      <c r="KT12" s="465"/>
      <c r="KU12" s="456"/>
      <c r="KV12" s="54"/>
      <c r="KW12" s="465"/>
      <c r="KX12" s="465"/>
      <c r="KY12" s="465"/>
      <c r="KZ12" s="465"/>
      <c r="LA12" s="465"/>
      <c r="LB12" s="465"/>
      <c r="LC12" s="456"/>
      <c r="LD12" s="54"/>
      <c r="LE12" s="465"/>
      <c r="LF12" s="465"/>
      <c r="LG12" s="465"/>
      <c r="LH12" s="465"/>
      <c r="LI12" s="465"/>
      <c r="LJ12" s="465"/>
      <c r="LK12" s="456"/>
      <c r="LL12" s="54"/>
      <c r="LM12" s="465"/>
      <c r="LN12" s="465"/>
      <c r="LO12" s="465"/>
      <c r="LP12" s="465"/>
      <c r="LQ12" s="465"/>
      <c r="LR12" s="465"/>
      <c r="LS12" s="456"/>
      <c r="LT12" s="54"/>
      <c r="LU12" s="465"/>
      <c r="LV12" s="465"/>
      <c r="LW12" s="465"/>
      <c r="LX12" s="465"/>
      <c r="LY12" s="465"/>
      <c r="LZ12" s="465"/>
      <c r="MA12" s="456"/>
      <c r="MB12" s="54"/>
      <c r="MC12" s="465"/>
      <c r="MD12" s="465"/>
      <c r="ME12" s="465"/>
      <c r="MF12" s="465"/>
      <c r="MG12" s="465"/>
      <c r="MH12" s="465"/>
      <c r="MI12" s="456"/>
      <c r="MJ12" s="54"/>
      <c r="MK12" s="465"/>
      <c r="ML12" s="465"/>
      <c r="MM12" s="465"/>
      <c r="MN12" s="465"/>
      <c r="MO12" s="465"/>
    </row>
    <row r="13" spans="1:354" s="4" customFormat="1" ht="15" hidden="1" customHeight="1">
      <c r="A13" s="456">
        <v>2015</v>
      </c>
      <c r="B13" s="54"/>
      <c r="C13" s="314">
        <v>100</v>
      </c>
      <c r="D13" s="499"/>
      <c r="E13" s="314">
        <v>100</v>
      </c>
      <c r="F13" s="314"/>
      <c r="G13" s="314">
        <v>100</v>
      </c>
      <c r="H13" s="314"/>
      <c r="I13" s="456">
        <v>2015</v>
      </c>
      <c r="J13" s="54"/>
      <c r="K13" s="314">
        <v>100</v>
      </c>
      <c r="L13" s="499"/>
      <c r="M13" s="314">
        <v>100</v>
      </c>
      <c r="N13" s="314"/>
      <c r="O13" s="314">
        <v>99.999999999999901</v>
      </c>
      <c r="P13" s="314"/>
      <c r="Q13" s="456">
        <v>2015</v>
      </c>
      <c r="R13" s="54"/>
      <c r="S13" s="314">
        <v>100</v>
      </c>
      <c r="T13" s="499"/>
      <c r="U13" s="314">
        <v>100</v>
      </c>
      <c r="V13" s="314"/>
      <c r="W13" s="314">
        <v>100</v>
      </c>
      <c r="X13" s="314"/>
      <c r="Y13" s="456">
        <v>2015</v>
      </c>
      <c r="Z13" s="54"/>
      <c r="AA13" s="314">
        <v>100</v>
      </c>
      <c r="AB13" s="499"/>
      <c r="AC13" s="314">
        <v>100</v>
      </c>
      <c r="AD13" s="314"/>
      <c r="AE13" s="314">
        <v>100</v>
      </c>
      <c r="AF13" s="314"/>
      <c r="AG13" s="456">
        <v>2015</v>
      </c>
      <c r="AH13" s="54"/>
      <c r="AI13" s="314">
        <v>100</v>
      </c>
      <c r="AJ13" s="499"/>
      <c r="AK13" s="314">
        <v>100</v>
      </c>
      <c r="AL13" s="314"/>
      <c r="AM13" s="314">
        <v>99.999999999999901</v>
      </c>
      <c r="AN13" s="314"/>
      <c r="AO13" s="456">
        <v>2015</v>
      </c>
      <c r="AP13" s="54"/>
      <c r="AQ13" s="314">
        <v>100</v>
      </c>
      <c r="AR13" s="499"/>
      <c r="AS13" s="314">
        <v>100</v>
      </c>
      <c r="AT13" s="314"/>
      <c r="AU13" s="314">
        <v>100</v>
      </c>
      <c r="AV13" s="314"/>
      <c r="AW13" s="456">
        <v>2015</v>
      </c>
      <c r="AX13" s="54"/>
      <c r="AY13" s="314">
        <v>99.999999999999901</v>
      </c>
      <c r="AZ13" s="499"/>
      <c r="BA13" s="314">
        <v>100</v>
      </c>
      <c r="BB13" s="314"/>
      <c r="BC13" s="314">
        <v>100</v>
      </c>
      <c r="BD13" s="314"/>
      <c r="BE13" s="456">
        <v>2015</v>
      </c>
      <c r="BF13" s="54"/>
      <c r="BG13" s="314">
        <v>100</v>
      </c>
      <c r="BH13" s="499"/>
      <c r="BI13" s="314">
        <v>100</v>
      </c>
      <c r="BJ13" s="314"/>
      <c r="BK13" s="314">
        <v>100</v>
      </c>
      <c r="BL13" s="314"/>
      <c r="BM13" s="456">
        <v>2015</v>
      </c>
      <c r="BN13" s="54"/>
      <c r="BO13" s="314">
        <v>100</v>
      </c>
      <c r="BP13" s="499"/>
      <c r="BQ13" s="314">
        <v>99.999999999999503</v>
      </c>
      <c r="BR13" s="314"/>
      <c r="BS13" s="314">
        <v>99.999999999999801</v>
      </c>
      <c r="BT13" s="314"/>
      <c r="BU13" s="456">
        <v>2015</v>
      </c>
      <c r="BV13" s="54"/>
      <c r="BW13" s="314">
        <v>100</v>
      </c>
      <c r="BX13" s="499"/>
      <c r="BY13" s="314">
        <v>100</v>
      </c>
      <c r="BZ13" s="314"/>
      <c r="CA13" s="314">
        <v>100</v>
      </c>
      <c r="CB13" s="314"/>
      <c r="CC13" s="456">
        <v>2015</v>
      </c>
      <c r="CD13" s="54"/>
      <c r="CE13" s="314">
        <v>99.999999999999901</v>
      </c>
      <c r="CF13" s="499"/>
      <c r="CG13" s="314">
        <v>100</v>
      </c>
      <c r="CH13" s="314"/>
      <c r="CI13" s="314">
        <v>100</v>
      </c>
      <c r="CJ13" s="314"/>
      <c r="CK13" s="456">
        <v>2015</v>
      </c>
      <c r="CL13" s="54"/>
      <c r="CM13" s="314">
        <v>100</v>
      </c>
      <c r="CN13" s="499"/>
      <c r="CO13" s="314">
        <v>100</v>
      </c>
      <c r="CP13" s="314"/>
      <c r="CQ13" s="314">
        <v>99.999999999999901</v>
      </c>
      <c r="CR13" s="314"/>
      <c r="CS13" s="456">
        <v>2015</v>
      </c>
      <c r="CT13" s="54"/>
      <c r="CU13" s="314">
        <v>99.999999999999901</v>
      </c>
      <c r="CV13" s="499"/>
      <c r="CW13" s="314">
        <v>100</v>
      </c>
      <c r="CX13" s="314"/>
      <c r="CY13" s="314">
        <v>100</v>
      </c>
      <c r="CZ13" s="314"/>
      <c r="DA13" s="456">
        <v>2015</v>
      </c>
      <c r="DB13" s="54"/>
      <c r="DC13" s="314">
        <v>99.999999999999901</v>
      </c>
      <c r="DD13" s="499"/>
      <c r="DE13" s="314">
        <v>99.999999999999901</v>
      </c>
      <c r="DF13" s="314"/>
      <c r="DG13" s="314">
        <v>100</v>
      </c>
      <c r="DH13" s="314"/>
      <c r="DI13" s="456">
        <v>2015</v>
      </c>
      <c r="DJ13" s="54"/>
      <c r="DK13" s="314">
        <v>100</v>
      </c>
      <c r="DL13" s="499"/>
      <c r="DM13" s="314">
        <v>100</v>
      </c>
      <c r="DN13" s="314"/>
      <c r="DO13" s="314">
        <v>100</v>
      </c>
      <c r="DP13" s="314"/>
      <c r="DQ13" s="456">
        <v>2015</v>
      </c>
      <c r="DR13" s="54"/>
      <c r="DS13" s="314">
        <v>100</v>
      </c>
      <c r="DT13" s="499"/>
      <c r="DU13" s="314">
        <v>99.999999999999901</v>
      </c>
      <c r="DV13" s="314"/>
      <c r="DW13" s="314">
        <v>100</v>
      </c>
      <c r="DX13" s="314"/>
      <c r="DY13" s="456">
        <v>2015</v>
      </c>
      <c r="DZ13" s="54"/>
      <c r="EA13" s="314">
        <v>100</v>
      </c>
      <c r="EB13" s="499"/>
      <c r="EC13" s="314">
        <v>100</v>
      </c>
      <c r="ED13" s="314"/>
      <c r="EE13" s="314">
        <v>100</v>
      </c>
      <c r="EF13" s="314"/>
      <c r="EG13" s="456">
        <v>2015</v>
      </c>
      <c r="EH13" s="54"/>
      <c r="EI13" s="314">
        <v>100</v>
      </c>
      <c r="EJ13" s="499"/>
      <c r="EK13" s="314">
        <v>100</v>
      </c>
      <c r="EL13" s="314"/>
      <c r="EM13" s="314">
        <v>99.999999999999901</v>
      </c>
      <c r="EN13" s="314"/>
      <c r="EO13" s="456">
        <v>2015</v>
      </c>
      <c r="EP13" s="54"/>
      <c r="EQ13" s="314">
        <v>100</v>
      </c>
      <c r="ER13" s="499"/>
      <c r="ES13" s="314">
        <v>100</v>
      </c>
      <c r="ET13" s="314"/>
      <c r="EU13" s="314">
        <v>100</v>
      </c>
      <c r="EV13" s="314"/>
      <c r="EW13" s="456">
        <v>2015</v>
      </c>
      <c r="EX13" s="54"/>
      <c r="EY13" s="314">
        <v>100</v>
      </c>
      <c r="EZ13" s="499"/>
      <c r="FA13" s="314">
        <v>100</v>
      </c>
      <c r="FB13" s="314"/>
      <c r="FC13" s="314">
        <v>100</v>
      </c>
      <c r="FD13" s="314"/>
      <c r="FE13" s="456">
        <v>2015</v>
      </c>
      <c r="FF13" s="54"/>
      <c r="FG13" s="314">
        <v>100</v>
      </c>
      <c r="FH13" s="499"/>
      <c r="FI13" s="314">
        <v>100</v>
      </c>
      <c r="FJ13" s="314"/>
      <c r="FK13" s="314">
        <v>100</v>
      </c>
      <c r="FL13" s="314"/>
      <c r="FM13" s="456">
        <v>2015</v>
      </c>
      <c r="FN13" s="54"/>
      <c r="FO13" s="314">
        <v>99.999999999999901</v>
      </c>
      <c r="FP13" s="499"/>
      <c r="FQ13" s="314">
        <v>99.999999999999901</v>
      </c>
      <c r="FR13" s="314"/>
      <c r="FS13" s="314">
        <v>100</v>
      </c>
      <c r="FT13" s="314"/>
      <c r="FU13" s="456">
        <v>2015</v>
      </c>
      <c r="FV13" s="54"/>
      <c r="FW13" s="314">
        <v>100</v>
      </c>
      <c r="FX13" s="499"/>
      <c r="FY13" s="314">
        <v>100</v>
      </c>
      <c r="FZ13" s="314"/>
      <c r="GA13" s="314">
        <v>100</v>
      </c>
      <c r="GB13" s="314"/>
      <c r="GC13" s="456">
        <v>2015</v>
      </c>
      <c r="GD13" s="54"/>
      <c r="GE13" s="314">
        <v>100</v>
      </c>
      <c r="GF13" s="499"/>
      <c r="GG13" s="314">
        <v>99.999999999999901</v>
      </c>
      <c r="GH13" s="314"/>
      <c r="GI13" s="314">
        <v>100</v>
      </c>
      <c r="GJ13" s="314"/>
      <c r="GK13" s="456">
        <v>2015</v>
      </c>
      <c r="GL13" s="54"/>
      <c r="GM13" s="314">
        <v>100</v>
      </c>
      <c r="GN13" s="499"/>
      <c r="GO13" s="314">
        <v>100</v>
      </c>
      <c r="GP13" s="314"/>
      <c r="GQ13" s="314">
        <v>100</v>
      </c>
      <c r="GR13" s="314"/>
      <c r="GS13" s="456">
        <v>2015</v>
      </c>
      <c r="GT13" s="54"/>
      <c r="GU13" s="314">
        <v>99.999999999999901</v>
      </c>
      <c r="GV13" s="499"/>
      <c r="GW13" s="314">
        <v>100</v>
      </c>
      <c r="GX13" s="314"/>
      <c r="GY13" s="314">
        <v>100</v>
      </c>
      <c r="GZ13" s="314"/>
      <c r="HA13" s="456">
        <v>2015</v>
      </c>
      <c r="HB13" s="54"/>
      <c r="HC13" s="314">
        <v>100</v>
      </c>
      <c r="HD13" s="499"/>
      <c r="HE13" s="314">
        <v>99.999999999999901</v>
      </c>
      <c r="HF13" s="314"/>
      <c r="HG13" s="314">
        <v>100</v>
      </c>
      <c r="HH13" s="314"/>
      <c r="HI13" s="456">
        <v>2015</v>
      </c>
      <c r="HJ13" s="54"/>
      <c r="HK13" s="314">
        <v>100</v>
      </c>
      <c r="HL13" s="499"/>
      <c r="HM13" s="314">
        <v>99.999999999999901</v>
      </c>
      <c r="HN13" s="314"/>
      <c r="HO13" s="314">
        <v>100</v>
      </c>
      <c r="HP13" s="314"/>
      <c r="HQ13" s="456">
        <v>2015</v>
      </c>
      <c r="HR13" s="54"/>
      <c r="HS13" s="314">
        <v>100</v>
      </c>
      <c r="HT13" s="499"/>
      <c r="HU13" s="314">
        <v>100</v>
      </c>
      <c r="HV13" s="314"/>
      <c r="HW13" s="314">
        <v>100</v>
      </c>
      <c r="HX13" s="314"/>
      <c r="HY13" s="456">
        <v>2015</v>
      </c>
      <c r="HZ13" s="54"/>
      <c r="IA13" s="314">
        <v>99.999999999999901</v>
      </c>
      <c r="IB13" s="499"/>
      <c r="IC13" s="314">
        <v>100</v>
      </c>
      <c r="ID13" s="314"/>
      <c r="IE13" s="314">
        <v>100</v>
      </c>
      <c r="IF13" s="314"/>
      <c r="IG13" s="456">
        <v>2015</v>
      </c>
      <c r="IH13" s="54"/>
      <c r="II13" s="314">
        <v>100</v>
      </c>
      <c r="IJ13" s="499"/>
      <c r="IK13" s="314">
        <v>99.999999999999901</v>
      </c>
      <c r="IL13" s="314"/>
      <c r="IM13" s="314">
        <v>100</v>
      </c>
      <c r="IN13" s="314"/>
      <c r="IO13" s="314">
        <v>100</v>
      </c>
      <c r="IP13" s="314"/>
      <c r="IQ13" s="456">
        <v>2015</v>
      </c>
      <c r="IR13" s="54"/>
      <c r="IS13" s="314">
        <v>99.999999999999901</v>
      </c>
      <c r="IT13" s="499"/>
      <c r="IU13" s="314">
        <v>100</v>
      </c>
      <c r="IV13" s="314"/>
      <c r="IW13" s="314">
        <v>100</v>
      </c>
      <c r="IX13" s="314"/>
      <c r="IY13" s="456">
        <v>2015</v>
      </c>
      <c r="IZ13" s="54"/>
      <c r="JA13" s="314">
        <v>100</v>
      </c>
      <c r="JB13" s="499"/>
      <c r="JC13" s="314">
        <v>100</v>
      </c>
      <c r="JD13" s="314"/>
      <c r="JE13" s="314">
        <v>99.999999999999901</v>
      </c>
      <c r="JF13" s="314"/>
      <c r="JG13" s="456">
        <v>2015</v>
      </c>
      <c r="JH13" s="54"/>
      <c r="JI13" s="314">
        <v>99.999999999999901</v>
      </c>
      <c r="JJ13" s="499"/>
      <c r="JK13" s="314">
        <v>99.999999999999901</v>
      </c>
      <c r="JL13" s="314"/>
      <c r="JM13" s="314">
        <v>100</v>
      </c>
      <c r="JN13" s="314"/>
      <c r="JO13" s="456">
        <v>2015</v>
      </c>
      <c r="JP13" s="54"/>
      <c r="JQ13" s="314">
        <v>100</v>
      </c>
      <c r="JR13" s="499"/>
      <c r="JS13" s="314">
        <v>99.999999999999901</v>
      </c>
      <c r="JT13" s="314"/>
      <c r="JU13" s="314">
        <v>100</v>
      </c>
      <c r="JV13" s="314"/>
      <c r="JW13" s="456">
        <v>2015</v>
      </c>
      <c r="JX13" s="54"/>
      <c r="JY13" s="314">
        <v>100</v>
      </c>
      <c r="JZ13" s="499"/>
      <c r="KA13" s="314">
        <v>99.999999999999901</v>
      </c>
      <c r="KB13" s="314"/>
      <c r="KC13" s="314">
        <v>99.999999999999901</v>
      </c>
      <c r="KD13" s="314"/>
      <c r="KE13" s="456">
        <v>2015</v>
      </c>
      <c r="KF13" s="54"/>
      <c r="KG13" s="314">
        <v>99.999999999999901</v>
      </c>
      <c r="KH13" s="499"/>
      <c r="KI13" s="314">
        <v>100</v>
      </c>
      <c r="KJ13" s="314"/>
      <c r="KK13" s="314">
        <v>100</v>
      </c>
      <c r="KL13" s="314"/>
      <c r="KM13" s="456">
        <v>2015</v>
      </c>
      <c r="KN13" s="54"/>
      <c r="KO13" s="314">
        <v>100</v>
      </c>
      <c r="KP13" s="499"/>
      <c r="KQ13" s="314">
        <v>100</v>
      </c>
      <c r="KR13" s="314"/>
      <c r="KS13" s="314">
        <v>100</v>
      </c>
      <c r="KT13" s="314"/>
      <c r="KU13" s="456">
        <v>2015</v>
      </c>
      <c r="KV13" s="54"/>
      <c r="KW13" s="314">
        <v>99.999999999999901</v>
      </c>
      <c r="KX13" s="499"/>
      <c r="KY13" s="314">
        <v>100</v>
      </c>
      <c r="KZ13" s="314"/>
      <c r="LA13" s="314">
        <v>100</v>
      </c>
      <c r="LB13" s="314"/>
      <c r="LC13" s="456">
        <v>2015</v>
      </c>
      <c r="LD13" s="54"/>
      <c r="LE13" s="314">
        <v>100</v>
      </c>
      <c r="LF13" s="499"/>
      <c r="LG13" s="314">
        <v>99.999999999999901</v>
      </c>
      <c r="LH13" s="314"/>
      <c r="LI13" s="314">
        <v>100</v>
      </c>
      <c r="LJ13" s="314"/>
      <c r="LK13" s="456">
        <v>2015</v>
      </c>
      <c r="LL13" s="54"/>
      <c r="LM13" s="314">
        <v>99.999999999999901</v>
      </c>
      <c r="LN13" s="499"/>
      <c r="LO13" s="314">
        <v>100</v>
      </c>
      <c r="LP13" s="314"/>
      <c r="LQ13" s="314">
        <v>99.999999999999901</v>
      </c>
      <c r="LR13" s="314"/>
      <c r="LS13" s="456">
        <v>2015</v>
      </c>
      <c r="LT13" s="54"/>
      <c r="LU13" s="314">
        <v>100</v>
      </c>
      <c r="LV13" s="499"/>
      <c r="LW13" s="314">
        <v>99.999999999999901</v>
      </c>
      <c r="LX13" s="314"/>
      <c r="LY13" s="314">
        <v>100</v>
      </c>
      <c r="LZ13" s="314"/>
      <c r="MA13" s="456">
        <v>2015</v>
      </c>
      <c r="MB13" s="54"/>
      <c r="MC13" s="314">
        <v>100</v>
      </c>
      <c r="MD13" s="499"/>
      <c r="ME13" s="314">
        <v>100</v>
      </c>
      <c r="MF13" s="314"/>
      <c r="MG13" s="314">
        <v>100</v>
      </c>
      <c r="MH13" s="314"/>
      <c r="MI13" s="456">
        <v>2015</v>
      </c>
      <c r="MJ13" s="54"/>
      <c r="MK13" s="314">
        <v>100</v>
      </c>
      <c r="ML13" s="499"/>
      <c r="MM13" s="314">
        <v>100.004161757696</v>
      </c>
      <c r="MN13" s="314"/>
      <c r="MO13" s="314">
        <v>100</v>
      </c>
      <c r="MP13" s="314"/>
    </row>
    <row r="14" spans="1:354" s="4" customFormat="1" ht="15" hidden="1" customHeight="1">
      <c r="A14" s="456">
        <v>2016</v>
      </c>
      <c r="B14" s="54"/>
      <c r="C14" s="314">
        <v>102.380373179993</v>
      </c>
      <c r="D14" s="499">
        <v>2.3803731799924002</v>
      </c>
      <c r="E14" s="314">
        <v>101.206166666667</v>
      </c>
      <c r="F14" s="499">
        <v>1.20616666666633</v>
      </c>
      <c r="G14" s="314">
        <v>103.49058333333301</v>
      </c>
      <c r="H14" s="499">
        <v>3.4905833333333498</v>
      </c>
      <c r="I14" s="456">
        <v>2016</v>
      </c>
      <c r="J14" s="54"/>
      <c r="K14" s="314">
        <v>86.765927158200697</v>
      </c>
      <c r="L14" s="499">
        <v>-13.2340728417993</v>
      </c>
      <c r="M14" s="314">
        <v>111.439017832188</v>
      </c>
      <c r="N14" s="499">
        <v>11.4390178321876</v>
      </c>
      <c r="O14" s="314">
        <v>86.085230853107106</v>
      </c>
      <c r="P14" s="499">
        <v>-13.9147691468928</v>
      </c>
      <c r="Q14" s="456">
        <v>2016</v>
      </c>
      <c r="R14" s="54"/>
      <c r="S14" s="314">
        <v>106.516851740726</v>
      </c>
      <c r="T14" s="499">
        <v>6.5168517407259099</v>
      </c>
      <c r="U14" s="314">
        <v>106.208792855678</v>
      </c>
      <c r="V14" s="499">
        <v>6.2087928556782801</v>
      </c>
      <c r="W14" s="314">
        <v>106.14941004039299</v>
      </c>
      <c r="X14" s="499">
        <v>6.1494100403927803</v>
      </c>
      <c r="Y14" s="456">
        <v>2016</v>
      </c>
      <c r="Z14" s="54"/>
      <c r="AA14" s="314">
        <v>108.219053220947</v>
      </c>
      <c r="AB14" s="499">
        <v>8.2190532209473304</v>
      </c>
      <c r="AC14" s="314">
        <v>114.102025900439</v>
      </c>
      <c r="AD14" s="499">
        <v>14.1020259004389</v>
      </c>
      <c r="AE14" s="314">
        <v>100.56314545484599</v>
      </c>
      <c r="AF14" s="499">
        <v>0.56314545484642098</v>
      </c>
      <c r="AG14" s="456">
        <v>2016</v>
      </c>
      <c r="AH14" s="54"/>
      <c r="AI14" s="314">
        <v>118.763611901734</v>
      </c>
      <c r="AJ14" s="499">
        <v>18.763611901733601</v>
      </c>
      <c r="AK14" s="314">
        <v>112.95114760411199</v>
      </c>
      <c r="AL14" s="499">
        <v>12.9511476041121</v>
      </c>
      <c r="AM14" s="314">
        <v>99.269549413555893</v>
      </c>
      <c r="AN14" s="499">
        <v>-0.73045058644402205</v>
      </c>
      <c r="AO14" s="456">
        <v>2016</v>
      </c>
      <c r="AP14" s="54"/>
      <c r="AQ14" s="314">
        <v>109.67074120004899</v>
      </c>
      <c r="AR14" s="499">
        <v>9.6707412000494806</v>
      </c>
      <c r="AS14" s="314">
        <v>101.576512570327</v>
      </c>
      <c r="AT14" s="499">
        <v>1.57651257032695</v>
      </c>
      <c r="AU14" s="314">
        <v>99.959606223641202</v>
      </c>
      <c r="AV14" s="499">
        <v>-4.0393776358939697E-2</v>
      </c>
      <c r="AW14" s="456">
        <v>2016</v>
      </c>
      <c r="AX14" s="54"/>
      <c r="AY14" s="314">
        <v>115.57008404952199</v>
      </c>
      <c r="AZ14" s="499">
        <v>15.570084049522199</v>
      </c>
      <c r="BA14" s="314">
        <v>113.384792824125</v>
      </c>
      <c r="BB14" s="499">
        <v>13.3847928241254</v>
      </c>
      <c r="BC14" s="314">
        <v>115.539263798104</v>
      </c>
      <c r="BD14" s="499">
        <v>15.539263798103599</v>
      </c>
      <c r="BE14" s="456">
        <v>2016</v>
      </c>
      <c r="BF14" s="54"/>
      <c r="BG14" s="314">
        <v>96.398105584017202</v>
      </c>
      <c r="BH14" s="499">
        <v>-3.6018944159827102</v>
      </c>
      <c r="BI14" s="314">
        <v>107.55434074804199</v>
      </c>
      <c r="BJ14" s="499">
        <v>7.5543407480418798</v>
      </c>
      <c r="BK14" s="314">
        <v>115.53609012479301</v>
      </c>
      <c r="BL14" s="499">
        <v>15.5360901247931</v>
      </c>
      <c r="BM14" s="456">
        <v>2016</v>
      </c>
      <c r="BN14" s="54"/>
      <c r="BO14" s="314">
        <v>101.68673198501099</v>
      </c>
      <c r="BP14" s="499">
        <v>1.6867319850107501</v>
      </c>
      <c r="BQ14" s="314">
        <v>109.86599579411001</v>
      </c>
      <c r="BR14" s="499">
        <v>9.8659957941107201</v>
      </c>
      <c r="BS14" s="314">
        <v>109.997154173339</v>
      </c>
      <c r="BT14" s="499">
        <v>9.9971541733390801</v>
      </c>
      <c r="BU14" s="456">
        <v>2016</v>
      </c>
      <c r="BV14" s="54"/>
      <c r="BW14" s="314">
        <v>109.897884698372</v>
      </c>
      <c r="BX14" s="499">
        <v>9.8978846983721809</v>
      </c>
      <c r="BY14" s="314">
        <v>103.232590283614</v>
      </c>
      <c r="BZ14" s="499">
        <v>3.2325902836137601</v>
      </c>
      <c r="CA14" s="314">
        <v>104.931086913664</v>
      </c>
      <c r="CB14" s="499">
        <v>4.9310869136638997</v>
      </c>
      <c r="CC14" s="456">
        <v>2016</v>
      </c>
      <c r="CD14" s="54"/>
      <c r="CE14" s="314">
        <v>105.025611915342</v>
      </c>
      <c r="CF14" s="499">
        <v>5.0256119153417398</v>
      </c>
      <c r="CG14" s="314">
        <v>104.999126017205</v>
      </c>
      <c r="CH14" s="499">
        <v>4.9991260172049197</v>
      </c>
      <c r="CI14" s="314">
        <v>108.217527675536</v>
      </c>
      <c r="CJ14" s="499">
        <v>8.2175276755364699</v>
      </c>
      <c r="CK14" s="456">
        <v>2016</v>
      </c>
      <c r="CL14" s="54"/>
      <c r="CM14" s="314">
        <v>112.03814565170001</v>
      </c>
      <c r="CN14" s="499">
        <v>12.038145651699599</v>
      </c>
      <c r="CO14" s="314">
        <v>105.52646467871899</v>
      </c>
      <c r="CP14" s="499">
        <v>5.5264646787190701</v>
      </c>
      <c r="CQ14" s="314">
        <v>105.685280379229</v>
      </c>
      <c r="CR14" s="499">
        <v>5.6852803792294697</v>
      </c>
      <c r="CS14" s="456">
        <v>2016</v>
      </c>
      <c r="CT14" s="54"/>
      <c r="CU14" s="314">
        <v>112.580343035135</v>
      </c>
      <c r="CV14" s="499">
        <v>12.5803430351346</v>
      </c>
      <c r="CW14" s="314">
        <v>90.090603244991797</v>
      </c>
      <c r="CX14" s="499">
        <v>-9.9093967550082205</v>
      </c>
      <c r="CY14" s="314">
        <v>112.57320182606701</v>
      </c>
      <c r="CZ14" s="499">
        <v>12.573201826067001</v>
      </c>
      <c r="DA14" s="456">
        <v>2016</v>
      </c>
      <c r="DB14" s="54"/>
      <c r="DC14" s="314">
        <v>107.95444828119901</v>
      </c>
      <c r="DD14" s="499">
        <v>7.9544482811986699</v>
      </c>
      <c r="DE14" s="314">
        <v>126.64031161735799</v>
      </c>
      <c r="DF14" s="499">
        <v>26.6403116173577</v>
      </c>
      <c r="DG14" s="314">
        <v>104.446631739184</v>
      </c>
      <c r="DH14" s="499">
        <v>4.4466317391834904</v>
      </c>
      <c r="DI14" s="456">
        <v>2016</v>
      </c>
      <c r="DJ14" s="54"/>
      <c r="DK14" s="314">
        <v>104.04197071523799</v>
      </c>
      <c r="DL14" s="499">
        <v>4.0419707152375501</v>
      </c>
      <c r="DM14" s="314">
        <v>96.064926186307602</v>
      </c>
      <c r="DN14" s="499">
        <v>-3.9350738136925001</v>
      </c>
      <c r="DO14" s="314">
        <v>107.832024861029</v>
      </c>
      <c r="DP14" s="499">
        <v>7.8320248610293701</v>
      </c>
      <c r="DQ14" s="456">
        <v>2016</v>
      </c>
      <c r="DR14" s="54"/>
      <c r="DS14" s="314">
        <v>103.821032678805</v>
      </c>
      <c r="DT14" s="499">
        <v>3.82103267880521</v>
      </c>
      <c r="DU14" s="314">
        <v>102.85173289327</v>
      </c>
      <c r="DV14" s="499">
        <v>2.8517328932700501</v>
      </c>
      <c r="DW14" s="314">
        <v>114.74271624883799</v>
      </c>
      <c r="DX14" s="499">
        <v>14.742716248837899</v>
      </c>
      <c r="DY14" s="456">
        <v>2016</v>
      </c>
      <c r="DZ14" s="54"/>
      <c r="EA14" s="314">
        <v>103.085598924059</v>
      </c>
      <c r="EB14" s="499">
        <v>3.0855989240586199</v>
      </c>
      <c r="EC14" s="314">
        <v>106.821290872037</v>
      </c>
      <c r="ED14" s="499">
        <v>6.8212908720373502</v>
      </c>
      <c r="EE14" s="314">
        <v>106.750326730361</v>
      </c>
      <c r="EF14" s="499">
        <v>6.7503267303610004</v>
      </c>
      <c r="EG14" s="456">
        <v>2016</v>
      </c>
      <c r="EH14" s="54"/>
      <c r="EI14" s="314">
        <v>106.836497437372</v>
      </c>
      <c r="EJ14" s="499">
        <v>6.8364974373723202</v>
      </c>
      <c r="EK14" s="314">
        <v>106.822191047567</v>
      </c>
      <c r="EL14" s="499">
        <v>6.8221910475665801</v>
      </c>
      <c r="EM14" s="314">
        <v>106.70305581168201</v>
      </c>
      <c r="EN14" s="499">
        <v>6.7030558116819101</v>
      </c>
      <c r="EO14" s="456">
        <v>2016</v>
      </c>
      <c r="EP14" s="54"/>
      <c r="EQ14" s="314">
        <v>103.255689529062</v>
      </c>
      <c r="ER14" s="499">
        <v>3.2556895290617001</v>
      </c>
      <c r="ES14" s="314">
        <v>103.333583610128</v>
      </c>
      <c r="ET14" s="499">
        <v>3.3335836101279002</v>
      </c>
      <c r="EU14" s="314">
        <v>103.326185516668</v>
      </c>
      <c r="EV14" s="499">
        <v>3.3261855166679899</v>
      </c>
      <c r="EW14" s="456">
        <v>2016</v>
      </c>
      <c r="EX14" s="54"/>
      <c r="EY14" s="314">
        <v>103.27176448363601</v>
      </c>
      <c r="EZ14" s="499">
        <v>3.2717644836362201</v>
      </c>
      <c r="FA14" s="314">
        <v>103.28804445070899</v>
      </c>
      <c r="FB14" s="499">
        <v>3.2880444507093198</v>
      </c>
      <c r="FC14" s="314">
        <v>103.439276914478</v>
      </c>
      <c r="FD14" s="499">
        <v>3.4392769144781399</v>
      </c>
      <c r="FE14" s="456">
        <v>2016</v>
      </c>
      <c r="FF14" s="54"/>
      <c r="FG14" s="314">
        <v>103.37410332625301</v>
      </c>
      <c r="FH14" s="499">
        <v>3.37410332625325</v>
      </c>
      <c r="FI14" s="314">
        <v>104.43010154434501</v>
      </c>
      <c r="FJ14" s="499">
        <v>4.4301015443449101</v>
      </c>
      <c r="FK14" s="314">
        <v>105.092884252554</v>
      </c>
      <c r="FL14" s="499">
        <v>5.0928842525537599</v>
      </c>
      <c r="FM14" s="456">
        <v>2016</v>
      </c>
      <c r="FN14" s="54"/>
      <c r="FO14" s="314">
        <v>98.110360087543597</v>
      </c>
      <c r="FP14" s="499">
        <v>-1.8896399124563701</v>
      </c>
      <c r="FQ14" s="314">
        <v>103.88297361697499</v>
      </c>
      <c r="FR14" s="499">
        <v>3.8829736169748701</v>
      </c>
      <c r="FS14" s="314">
        <v>100.968444033674</v>
      </c>
      <c r="FT14" s="499">
        <v>0.96844403367384801</v>
      </c>
      <c r="FU14" s="456">
        <v>2016</v>
      </c>
      <c r="FV14" s="54"/>
      <c r="FW14" s="314">
        <v>104.758038728627</v>
      </c>
      <c r="FX14" s="499">
        <v>4.7580387286264596</v>
      </c>
      <c r="FY14" s="314">
        <v>104.05591551593299</v>
      </c>
      <c r="FZ14" s="499">
        <v>4.0559155159326501</v>
      </c>
      <c r="GA14" s="314">
        <v>103.82923395154801</v>
      </c>
      <c r="GB14" s="499">
        <v>3.8292339515483498</v>
      </c>
      <c r="GC14" s="456">
        <v>2016</v>
      </c>
      <c r="GD14" s="54"/>
      <c r="GE14" s="314">
        <v>103.710173855957</v>
      </c>
      <c r="GF14" s="499">
        <v>3.7101738559570698</v>
      </c>
      <c r="GG14" s="314">
        <v>103.803210367424</v>
      </c>
      <c r="GH14" s="499">
        <v>3.8032103674236901</v>
      </c>
      <c r="GI14" s="314">
        <v>101.313456665621</v>
      </c>
      <c r="GJ14" s="499">
        <v>1.3134566656208999</v>
      </c>
      <c r="GK14" s="456">
        <v>2016</v>
      </c>
      <c r="GL14" s="54"/>
      <c r="GM14" s="314">
        <v>103.819397195812</v>
      </c>
      <c r="GN14" s="499">
        <v>3.8193971958119399</v>
      </c>
      <c r="GO14" s="314">
        <v>115.299236127049</v>
      </c>
      <c r="GP14" s="499">
        <v>15.299236127049101</v>
      </c>
      <c r="GQ14" s="314">
        <v>115.633551296901</v>
      </c>
      <c r="GR14" s="499">
        <v>15.6335512969014</v>
      </c>
      <c r="GS14" s="456">
        <v>2016</v>
      </c>
      <c r="GT14" s="54"/>
      <c r="GU14" s="314">
        <v>103.12682341691399</v>
      </c>
      <c r="GV14" s="499">
        <v>3.1268234169142599</v>
      </c>
      <c r="GW14" s="314">
        <v>103.87870072499</v>
      </c>
      <c r="GX14" s="499">
        <v>3.8787007249894998</v>
      </c>
      <c r="GY14" s="314">
        <v>103.17224825793799</v>
      </c>
      <c r="GZ14" s="499">
        <v>3.1722482579379698</v>
      </c>
      <c r="HA14" s="456">
        <v>2016</v>
      </c>
      <c r="HB14" s="54"/>
      <c r="HC14" s="314">
        <v>103.158500400146</v>
      </c>
      <c r="HD14" s="499">
        <v>3.15850040014598</v>
      </c>
      <c r="HE14" s="314">
        <v>103.193466344604</v>
      </c>
      <c r="HF14" s="499">
        <v>3.1934663446037099</v>
      </c>
      <c r="HG14" s="314">
        <v>98.773143578218395</v>
      </c>
      <c r="HH14" s="499">
        <v>-1.22685642178163</v>
      </c>
      <c r="HI14" s="456">
        <v>2016</v>
      </c>
      <c r="HJ14" s="54"/>
      <c r="HK14" s="314">
        <v>105.389690559201</v>
      </c>
      <c r="HL14" s="499">
        <v>5.3896905592010702</v>
      </c>
      <c r="HM14" s="314">
        <v>104.596611276701</v>
      </c>
      <c r="HN14" s="499">
        <v>4.59661127670081</v>
      </c>
      <c r="HO14" s="314">
        <v>103.15542813558901</v>
      </c>
      <c r="HP14" s="499">
        <v>3.1554281355886098</v>
      </c>
      <c r="HQ14" s="456">
        <v>2016</v>
      </c>
      <c r="HR14" s="54"/>
      <c r="HS14" s="314">
        <v>100.85173347688701</v>
      </c>
      <c r="HT14" s="499">
        <v>0.85173347688680701</v>
      </c>
      <c r="HU14" s="314">
        <v>100.109951034829</v>
      </c>
      <c r="HV14" s="499">
        <v>0.109951034829464</v>
      </c>
      <c r="HW14" s="314">
        <v>100.893900703472</v>
      </c>
      <c r="HX14" s="499">
        <v>0.89390070347170103</v>
      </c>
      <c r="HY14" s="456">
        <v>2016</v>
      </c>
      <c r="HZ14" s="54"/>
      <c r="IA14" s="314">
        <v>100.542269235441</v>
      </c>
      <c r="IB14" s="499">
        <v>0.54226923544081296</v>
      </c>
      <c r="IC14" s="314">
        <v>105.55150539368</v>
      </c>
      <c r="ID14" s="499">
        <v>5.5515053936804204</v>
      </c>
      <c r="IE14" s="314">
        <v>99.121878114003096</v>
      </c>
      <c r="IF14" s="499">
        <v>-0.87812188599701801</v>
      </c>
      <c r="IG14" s="456">
        <v>2016</v>
      </c>
      <c r="IH14" s="54"/>
      <c r="II14" s="314">
        <v>105.05261665406999</v>
      </c>
      <c r="IJ14" s="499">
        <v>5.0526166540696398</v>
      </c>
      <c r="IK14" s="314">
        <v>102.756837621278</v>
      </c>
      <c r="IL14" s="499">
        <v>2.7568376212780898</v>
      </c>
      <c r="IM14" s="314">
        <v>106.025269151468</v>
      </c>
      <c r="IN14" s="499">
        <v>6.0252691514677297</v>
      </c>
      <c r="IO14" s="314">
        <v>106.12153853938101</v>
      </c>
      <c r="IP14" s="499">
        <v>6.1215385393805901</v>
      </c>
      <c r="IQ14" s="456">
        <v>2016</v>
      </c>
      <c r="IR14" s="54"/>
      <c r="IS14" s="314">
        <v>106.106879776171</v>
      </c>
      <c r="IT14" s="499">
        <v>6.1068797761712403</v>
      </c>
      <c r="IU14" s="314">
        <v>106.659820041309</v>
      </c>
      <c r="IV14" s="499">
        <v>6.6598200413087598</v>
      </c>
      <c r="IW14" s="314">
        <v>106.01244701799899</v>
      </c>
      <c r="IX14" s="499">
        <v>6.0124470179993104</v>
      </c>
      <c r="IY14" s="456">
        <v>2016</v>
      </c>
      <c r="IZ14" s="54"/>
      <c r="JA14" s="314">
        <v>106.08017147587999</v>
      </c>
      <c r="JB14" s="499">
        <v>6.0801714758799799</v>
      </c>
      <c r="JC14" s="314">
        <v>107.142567840455</v>
      </c>
      <c r="JD14" s="499">
        <v>7.1425678404550403</v>
      </c>
      <c r="JE14" s="314">
        <v>115.91751994945</v>
      </c>
      <c r="JF14" s="499">
        <v>15.9175199494504</v>
      </c>
      <c r="JG14" s="456">
        <v>2016</v>
      </c>
      <c r="JH14" s="54"/>
      <c r="JI14" s="314">
        <v>115.18634909708101</v>
      </c>
      <c r="JJ14" s="499">
        <v>15.1863490970808</v>
      </c>
      <c r="JK14" s="314">
        <v>110.677640121492</v>
      </c>
      <c r="JL14" s="499">
        <v>10.6776401214917</v>
      </c>
      <c r="JM14" s="314">
        <v>103.742355712283</v>
      </c>
      <c r="JN14" s="499">
        <v>3.7423557122828601</v>
      </c>
      <c r="JO14" s="456">
        <v>2016</v>
      </c>
      <c r="JP14" s="54"/>
      <c r="JQ14" s="314">
        <v>113.972067721765</v>
      </c>
      <c r="JR14" s="499">
        <v>13.9720677217645</v>
      </c>
      <c r="JS14" s="314">
        <v>104.32591448938</v>
      </c>
      <c r="JT14" s="499">
        <v>4.3259144893798798</v>
      </c>
      <c r="JU14" s="314">
        <v>104.10187152191899</v>
      </c>
      <c r="JV14" s="499">
        <v>4.1018715219188397</v>
      </c>
      <c r="JW14" s="456">
        <v>2016</v>
      </c>
      <c r="JX14" s="54"/>
      <c r="JY14" s="314">
        <v>103.008405865027</v>
      </c>
      <c r="JZ14" s="499">
        <v>3.0084058650271102</v>
      </c>
      <c r="KA14" s="314">
        <v>104.23005470645199</v>
      </c>
      <c r="KB14" s="499">
        <v>4.2300547064524796</v>
      </c>
      <c r="KC14" s="314">
        <v>113.728160294044</v>
      </c>
      <c r="KD14" s="499">
        <v>13.728160294043899</v>
      </c>
      <c r="KE14" s="456">
        <v>2016</v>
      </c>
      <c r="KF14" s="54"/>
      <c r="KG14" s="314">
        <v>101.6199403291</v>
      </c>
      <c r="KH14" s="499">
        <v>1.6199403291005201</v>
      </c>
      <c r="KI14" s="314">
        <v>110.177949586889</v>
      </c>
      <c r="KJ14" s="499">
        <v>10.1779495868893</v>
      </c>
      <c r="KK14" s="314">
        <v>100.284518632017</v>
      </c>
      <c r="KL14" s="499">
        <v>0.28451863201712502</v>
      </c>
      <c r="KM14" s="456">
        <v>2016</v>
      </c>
      <c r="KN14" s="54"/>
      <c r="KO14" s="314">
        <v>99.028778160771395</v>
      </c>
      <c r="KP14" s="499">
        <v>-0.97122183922864702</v>
      </c>
      <c r="KQ14" s="314">
        <v>112.127176749331</v>
      </c>
      <c r="KR14" s="499">
        <v>12.127176749330999</v>
      </c>
      <c r="KS14" s="314">
        <v>99.206404948401797</v>
      </c>
      <c r="KT14" s="499">
        <v>-0.79359505159824595</v>
      </c>
      <c r="KU14" s="456">
        <v>2016</v>
      </c>
      <c r="KV14" s="54"/>
      <c r="KW14" s="314">
        <v>102.21979897173399</v>
      </c>
      <c r="KX14" s="499">
        <v>2.2197989717337401</v>
      </c>
      <c r="KY14" s="314">
        <v>108.47401740012501</v>
      </c>
      <c r="KZ14" s="499">
        <v>8.4740174001250796</v>
      </c>
      <c r="LA14" s="314">
        <v>106.22224784504</v>
      </c>
      <c r="LB14" s="499">
        <v>6.2222478450404397</v>
      </c>
      <c r="LC14" s="456">
        <v>2016</v>
      </c>
      <c r="LD14" s="54"/>
      <c r="LE14" s="314">
        <v>111.49740745491501</v>
      </c>
      <c r="LF14" s="499">
        <v>11.497407454915001</v>
      </c>
      <c r="LG14" s="314">
        <v>107.296323446218</v>
      </c>
      <c r="LH14" s="499">
        <v>7.2963234462180804</v>
      </c>
      <c r="LI14" s="314">
        <v>103.565217615157</v>
      </c>
      <c r="LJ14" s="499">
        <v>3.5652176151573101</v>
      </c>
      <c r="LK14" s="456">
        <v>2016</v>
      </c>
      <c r="LL14" s="54"/>
      <c r="LM14" s="314">
        <v>107.75595869174801</v>
      </c>
      <c r="LN14" s="499">
        <v>7.7559586917485897</v>
      </c>
      <c r="LO14" s="314">
        <v>107.52127899585</v>
      </c>
      <c r="LP14" s="499">
        <v>7.5212789958497099</v>
      </c>
      <c r="LQ14" s="314">
        <v>107.071694000104</v>
      </c>
      <c r="LR14" s="499">
        <v>7.0716940001043902</v>
      </c>
      <c r="LS14" s="456">
        <v>2016</v>
      </c>
      <c r="LT14" s="54"/>
      <c r="LU14" s="314">
        <v>101.71405646832601</v>
      </c>
      <c r="LV14" s="499">
        <v>1.7140564683260899</v>
      </c>
      <c r="LW14" s="314">
        <v>105.829728174732</v>
      </c>
      <c r="LX14" s="499">
        <v>5.8297281747321303</v>
      </c>
      <c r="LY14" s="314">
        <v>78.653738492729701</v>
      </c>
      <c r="LZ14" s="499">
        <v>-21.346261507270299</v>
      </c>
      <c r="MA14" s="456">
        <v>2016</v>
      </c>
      <c r="MB14" s="54"/>
      <c r="MC14" s="314">
        <v>115.815202838502</v>
      </c>
      <c r="MD14" s="499">
        <v>15.8152028385022</v>
      </c>
      <c r="ME14" s="314">
        <v>97.2056497132602</v>
      </c>
      <c r="MF14" s="499">
        <v>-2.7943502867398702</v>
      </c>
      <c r="MG14" s="314">
        <v>100.648620045532</v>
      </c>
      <c r="MH14" s="499">
        <v>0.64862004553214103</v>
      </c>
      <c r="MI14" s="456">
        <v>2016</v>
      </c>
      <c r="MJ14" s="54"/>
      <c r="MK14" s="314">
        <v>93.846637602093395</v>
      </c>
      <c r="ML14" s="499">
        <v>-6.1533623979066201</v>
      </c>
      <c r="MM14" s="314">
        <v>109.843662621146</v>
      </c>
      <c r="MN14" s="499">
        <v>9.8390913843072099</v>
      </c>
      <c r="MO14" s="314">
        <v>105.583737729295</v>
      </c>
      <c r="MP14" s="499">
        <v>5.5837377292946</v>
      </c>
    </row>
    <row r="15" spans="1:354" s="4" customFormat="1" ht="15" hidden="1" customHeight="1">
      <c r="A15" s="456">
        <v>2017</v>
      </c>
      <c r="B15" s="54"/>
      <c r="C15" s="314">
        <v>102.73872224505899</v>
      </c>
      <c r="D15" s="499">
        <v>0.35001734603596901</v>
      </c>
      <c r="E15" s="314">
        <v>99.514579325717193</v>
      </c>
      <c r="F15" s="499">
        <v>-1.67142714388235</v>
      </c>
      <c r="G15" s="314">
        <v>105.787135598243</v>
      </c>
      <c r="H15" s="499">
        <v>2.21909297536105</v>
      </c>
      <c r="I15" s="456">
        <v>2017</v>
      </c>
      <c r="J15" s="54"/>
      <c r="K15" s="314">
        <v>99.791814963392298</v>
      </c>
      <c r="L15" s="499">
        <v>15.012676325628901</v>
      </c>
      <c r="M15" s="314">
        <v>137.511536263209</v>
      </c>
      <c r="N15" s="499">
        <v>23.396220586117099</v>
      </c>
      <c r="O15" s="314">
        <v>100.208655474106</v>
      </c>
      <c r="P15" s="499">
        <v>16.406327172541701</v>
      </c>
      <c r="Q15" s="456">
        <v>2017</v>
      </c>
      <c r="R15" s="54"/>
      <c r="S15" s="314">
        <v>106.420069677508</v>
      </c>
      <c r="T15" s="499">
        <v>-9.0860799616038407E-2</v>
      </c>
      <c r="U15" s="314">
        <v>110.562356714077</v>
      </c>
      <c r="V15" s="499">
        <v>4.0990616137729603</v>
      </c>
      <c r="W15" s="314">
        <v>106.37592197218299</v>
      </c>
      <c r="X15" s="499">
        <v>0.21338972275424301</v>
      </c>
      <c r="Y15" s="456">
        <v>2017</v>
      </c>
      <c r="Z15" s="54"/>
      <c r="AA15" s="314">
        <v>107.024939143431</v>
      </c>
      <c r="AB15" s="499">
        <v>-1.1034231422064</v>
      </c>
      <c r="AC15" s="314">
        <v>118.12155186117501</v>
      </c>
      <c r="AD15" s="499">
        <v>3.5227472334654699</v>
      </c>
      <c r="AE15" s="314">
        <v>105.33984697512</v>
      </c>
      <c r="AF15" s="499">
        <v>4.7499523793424201</v>
      </c>
      <c r="AG15" s="456">
        <v>2017</v>
      </c>
      <c r="AH15" s="54"/>
      <c r="AI15" s="314">
        <v>126.864555136028</v>
      </c>
      <c r="AJ15" s="499">
        <v>6.8210650590500004</v>
      </c>
      <c r="AK15" s="314">
        <v>125.29064265622701</v>
      </c>
      <c r="AL15" s="499">
        <v>10.924630084648401</v>
      </c>
      <c r="AM15" s="314">
        <v>103.08032406877599</v>
      </c>
      <c r="AN15" s="499">
        <v>3.8388153041211401</v>
      </c>
      <c r="AO15" s="456">
        <v>2017</v>
      </c>
      <c r="AP15" s="54"/>
      <c r="AQ15" s="314">
        <v>104.09745717579</v>
      </c>
      <c r="AR15" s="499">
        <v>-5.0818330972094499</v>
      </c>
      <c r="AS15" s="314">
        <v>104.83718000682801</v>
      </c>
      <c r="AT15" s="499">
        <v>3.2100604303022502</v>
      </c>
      <c r="AU15" s="314">
        <v>105.828730638276</v>
      </c>
      <c r="AV15" s="499">
        <v>5.8714961336518199</v>
      </c>
      <c r="AW15" s="456">
        <v>2017</v>
      </c>
      <c r="AX15" s="54"/>
      <c r="AY15" s="314">
        <v>120.390877397171</v>
      </c>
      <c r="AZ15" s="499">
        <v>4.1713159484971998</v>
      </c>
      <c r="BA15" s="314">
        <v>120.323797364887</v>
      </c>
      <c r="BB15" s="499">
        <v>6.1198723108526698</v>
      </c>
      <c r="BC15" s="314">
        <v>100.35140138515</v>
      </c>
      <c r="BD15" s="499">
        <v>-13.145195766084599</v>
      </c>
      <c r="BE15" s="456">
        <v>2017</v>
      </c>
      <c r="BF15" s="54"/>
      <c r="BG15" s="314">
        <v>96.946730774246504</v>
      </c>
      <c r="BH15" s="499">
        <v>0.56912445208905604</v>
      </c>
      <c r="BI15" s="314">
        <v>114.327092506713</v>
      </c>
      <c r="BJ15" s="499">
        <v>6.2970510642032904</v>
      </c>
      <c r="BK15" s="314">
        <v>125.582653866313</v>
      </c>
      <c r="BL15" s="499">
        <v>8.6956064816356502</v>
      </c>
      <c r="BM15" s="456">
        <v>2017</v>
      </c>
      <c r="BN15" s="54"/>
      <c r="BO15" s="314">
        <v>116.696128462627</v>
      </c>
      <c r="BP15" s="499">
        <v>14.760427623761901</v>
      </c>
      <c r="BQ15" s="314">
        <v>119.924931239771</v>
      </c>
      <c r="BR15" s="499">
        <v>9.1556403534642392</v>
      </c>
      <c r="BS15" s="314">
        <v>119.961986901374</v>
      </c>
      <c r="BT15" s="499">
        <v>9.0591732149101993</v>
      </c>
      <c r="BU15" s="456">
        <v>2017</v>
      </c>
      <c r="BV15" s="54"/>
      <c r="BW15" s="314">
        <v>119.952657551193</v>
      </c>
      <c r="BX15" s="499">
        <v>9.1491959835421905</v>
      </c>
      <c r="BY15" s="314">
        <v>105.35403745282299</v>
      </c>
      <c r="BZ15" s="499">
        <v>2.0550168928054502</v>
      </c>
      <c r="CA15" s="314">
        <v>109.716281667787</v>
      </c>
      <c r="CB15" s="499">
        <v>4.5603213450562698</v>
      </c>
      <c r="CC15" s="456">
        <v>2017</v>
      </c>
      <c r="CD15" s="54"/>
      <c r="CE15" s="314">
        <v>109.81718030101899</v>
      </c>
      <c r="CF15" s="499">
        <v>4.5622856161405601</v>
      </c>
      <c r="CG15" s="314">
        <v>109.777741976223</v>
      </c>
      <c r="CH15" s="499">
        <v>4.5511006998620998</v>
      </c>
      <c r="CI15" s="314">
        <v>120.81295204618</v>
      </c>
      <c r="CJ15" s="499">
        <v>11.6389873629413</v>
      </c>
      <c r="CK15" s="456">
        <v>2017</v>
      </c>
      <c r="CL15" s="54"/>
      <c r="CM15" s="314">
        <v>123.191830187303</v>
      </c>
      <c r="CN15" s="499">
        <v>9.9552562841213295</v>
      </c>
      <c r="CO15" s="314">
        <v>109.327251392729</v>
      </c>
      <c r="CP15" s="499">
        <v>3.6017379389913202</v>
      </c>
      <c r="CQ15" s="314">
        <v>109.681102424022</v>
      </c>
      <c r="CR15" s="499">
        <v>3.78086903914607</v>
      </c>
      <c r="CS15" s="456">
        <v>2017</v>
      </c>
      <c r="CT15" s="54"/>
      <c r="CU15" s="314">
        <v>123.931843532076</v>
      </c>
      <c r="CV15" s="499">
        <v>10.083021769971699</v>
      </c>
      <c r="CW15" s="314">
        <v>84.784895641771897</v>
      </c>
      <c r="CX15" s="499">
        <v>-5.8893018939961799</v>
      </c>
      <c r="CY15" s="314">
        <v>116.570536049485</v>
      </c>
      <c r="CZ15" s="499">
        <v>3.5508754824209601</v>
      </c>
      <c r="DA15" s="456">
        <v>2017</v>
      </c>
      <c r="DB15" s="54"/>
      <c r="DC15" s="314">
        <v>93.494766756857899</v>
      </c>
      <c r="DD15" s="499">
        <v>-13.394243363345501</v>
      </c>
      <c r="DE15" s="314">
        <v>219.04759616825399</v>
      </c>
      <c r="DF15" s="499">
        <v>72.968301617974603</v>
      </c>
      <c r="DG15" s="314">
        <v>109.160024245765</v>
      </c>
      <c r="DH15" s="499">
        <v>4.5127281063035802</v>
      </c>
      <c r="DI15" s="456">
        <v>2017</v>
      </c>
      <c r="DJ15" s="54"/>
      <c r="DK15" s="314">
        <v>109.015569048852</v>
      </c>
      <c r="DL15" s="499">
        <v>4.7803768992677096</v>
      </c>
      <c r="DM15" s="314">
        <v>93.243340809372199</v>
      </c>
      <c r="DN15" s="499">
        <v>-2.9371649872121299</v>
      </c>
      <c r="DO15" s="314">
        <v>119.431308470358</v>
      </c>
      <c r="DP15" s="499">
        <v>10.7568077519435</v>
      </c>
      <c r="DQ15" s="456">
        <v>2017</v>
      </c>
      <c r="DR15" s="54"/>
      <c r="DS15" s="314">
        <v>108.333481571166</v>
      </c>
      <c r="DT15" s="499">
        <v>4.3463725758929899</v>
      </c>
      <c r="DU15" s="314">
        <v>107.74344321251201</v>
      </c>
      <c r="DV15" s="499">
        <v>4.7560796319473297</v>
      </c>
      <c r="DW15" s="314">
        <v>119.339380869576</v>
      </c>
      <c r="DX15" s="499">
        <v>4.0060622329784401</v>
      </c>
      <c r="DY15" s="456">
        <v>2017</v>
      </c>
      <c r="DZ15" s="54"/>
      <c r="EA15" s="314">
        <v>106.65273183339799</v>
      </c>
      <c r="EB15" s="499">
        <v>3.4603600760637399</v>
      </c>
      <c r="EC15" s="314">
        <v>111.677355292157</v>
      </c>
      <c r="ED15" s="499">
        <v>4.5459705462053499</v>
      </c>
      <c r="EE15" s="314">
        <v>111.551227025239</v>
      </c>
      <c r="EF15" s="499">
        <v>4.4973167220407602</v>
      </c>
      <c r="EG15" s="456">
        <v>2017</v>
      </c>
      <c r="EH15" s="54"/>
      <c r="EI15" s="314">
        <v>111.65985067520199</v>
      </c>
      <c r="EJ15" s="499">
        <v>4.5147055112480396</v>
      </c>
      <c r="EK15" s="314">
        <v>111.54910818169201</v>
      </c>
      <c r="EL15" s="499">
        <v>4.42503293348555</v>
      </c>
      <c r="EM15" s="314">
        <v>111.49191071290301</v>
      </c>
      <c r="EN15" s="499">
        <v>4.4880203896620303</v>
      </c>
      <c r="EO15" s="456">
        <v>2017</v>
      </c>
      <c r="EP15" s="54"/>
      <c r="EQ15" s="314">
        <v>107.040572508886</v>
      </c>
      <c r="ER15" s="499">
        <v>3.6655442398250999</v>
      </c>
      <c r="ES15" s="314">
        <v>107.013186999986</v>
      </c>
      <c r="ET15" s="499">
        <v>3.5608978817002099</v>
      </c>
      <c r="EU15" s="314">
        <v>107.09709868844099</v>
      </c>
      <c r="EV15" s="499">
        <v>3.6495232577463699</v>
      </c>
      <c r="EW15" s="456">
        <v>2017</v>
      </c>
      <c r="EX15" s="54"/>
      <c r="EY15" s="314">
        <v>107.047374336023</v>
      </c>
      <c r="EZ15" s="499">
        <v>3.6559943284258898</v>
      </c>
      <c r="FA15" s="314">
        <v>106.97917034424999</v>
      </c>
      <c r="FB15" s="499">
        <v>3.5736235623105399</v>
      </c>
      <c r="FC15" s="314">
        <v>107.25404874144201</v>
      </c>
      <c r="FD15" s="499">
        <v>3.6879335787678</v>
      </c>
      <c r="FE15" s="456">
        <v>2017</v>
      </c>
      <c r="FF15" s="54"/>
      <c r="FG15" s="314">
        <v>107.122779804589</v>
      </c>
      <c r="FH15" s="499">
        <v>3.6263206719234899</v>
      </c>
      <c r="FI15" s="314">
        <v>109.459242365573</v>
      </c>
      <c r="FJ15" s="499">
        <v>4.8157961611218401</v>
      </c>
      <c r="FK15" s="314">
        <v>106.14608302147801</v>
      </c>
      <c r="FL15" s="499">
        <v>1.0021599239711201</v>
      </c>
      <c r="FM15" s="456">
        <v>2017</v>
      </c>
      <c r="FN15" s="54"/>
      <c r="FO15" s="314">
        <v>96.040127288021793</v>
      </c>
      <c r="FP15" s="499">
        <v>-2.1101062086353202</v>
      </c>
      <c r="FQ15" s="314">
        <v>110.95509042089</v>
      </c>
      <c r="FR15" s="499">
        <v>6.8077727828534504</v>
      </c>
      <c r="FS15" s="314">
        <v>108.831527228816</v>
      </c>
      <c r="FT15" s="499">
        <v>7.7876640275049898</v>
      </c>
      <c r="FU15" s="456">
        <v>2017</v>
      </c>
      <c r="FV15" s="54"/>
      <c r="FW15" s="314">
        <v>112.48535035648599</v>
      </c>
      <c r="FX15" s="499">
        <v>7.3763423997239403</v>
      </c>
      <c r="FY15" s="314">
        <v>106.983523675466</v>
      </c>
      <c r="FZ15" s="499">
        <v>2.8134951723000898</v>
      </c>
      <c r="GA15" s="314">
        <v>106.921570706618</v>
      </c>
      <c r="GB15" s="499">
        <v>2.9782910240029699</v>
      </c>
      <c r="GC15" s="456">
        <v>2017</v>
      </c>
      <c r="GD15" s="54"/>
      <c r="GE15" s="314">
        <v>106.949118042913</v>
      </c>
      <c r="GF15" s="499">
        <v>3.12307275798686</v>
      </c>
      <c r="GG15" s="314">
        <v>106.861545981644</v>
      </c>
      <c r="GH15" s="499">
        <v>2.9462823003209699</v>
      </c>
      <c r="GI15" s="314">
        <v>101.81715384362199</v>
      </c>
      <c r="GJ15" s="499">
        <v>0.49716710354049098</v>
      </c>
      <c r="GK15" s="456">
        <v>2017</v>
      </c>
      <c r="GL15" s="54"/>
      <c r="GM15" s="314">
        <v>106.963701941792</v>
      </c>
      <c r="GN15" s="499">
        <v>3.0286293610909398</v>
      </c>
      <c r="GO15" s="314">
        <v>125.120429235628</v>
      </c>
      <c r="GP15" s="499">
        <v>8.5180036212530599</v>
      </c>
      <c r="GQ15" s="314">
        <v>125.40655193587099</v>
      </c>
      <c r="GR15" s="499">
        <v>8.4516998132107499</v>
      </c>
      <c r="GS15" s="456">
        <v>2017</v>
      </c>
      <c r="GT15" s="54"/>
      <c r="GU15" s="314">
        <v>107.78674597636299</v>
      </c>
      <c r="GV15" s="499">
        <v>4.5186328881764402</v>
      </c>
      <c r="GW15" s="314">
        <v>103.990777086338</v>
      </c>
      <c r="GX15" s="499">
        <v>0.107891570231871</v>
      </c>
      <c r="GY15" s="314">
        <v>107.765171259103</v>
      </c>
      <c r="GZ15" s="499">
        <v>4.4517039016946001</v>
      </c>
      <c r="HA15" s="456">
        <v>2017</v>
      </c>
      <c r="HB15" s="54"/>
      <c r="HC15" s="314">
        <v>107.70983434868</v>
      </c>
      <c r="HD15" s="499">
        <v>4.4119814953494201</v>
      </c>
      <c r="HE15" s="314">
        <v>107.774902693735</v>
      </c>
      <c r="HF15" s="499">
        <v>4.4396573847344003</v>
      </c>
      <c r="HG15" s="314">
        <v>99.425058724409396</v>
      </c>
      <c r="HH15" s="499">
        <v>0.66001255257681601</v>
      </c>
      <c r="HI15" s="456">
        <v>2017</v>
      </c>
      <c r="HJ15" s="54"/>
      <c r="HK15" s="314">
        <v>107.947858464465</v>
      </c>
      <c r="HL15" s="499">
        <v>2.4273416988799301</v>
      </c>
      <c r="HM15" s="314">
        <v>112.36671573362101</v>
      </c>
      <c r="HN15" s="499">
        <v>7.4286388077763901</v>
      </c>
      <c r="HO15" s="314">
        <v>107.73481731647099</v>
      </c>
      <c r="HP15" s="499">
        <v>4.4393099458258298</v>
      </c>
      <c r="HQ15" s="456">
        <v>2017</v>
      </c>
      <c r="HR15" s="54"/>
      <c r="HS15" s="314">
        <v>109.497594403794</v>
      </c>
      <c r="HT15" s="499">
        <v>8.5728431518620898</v>
      </c>
      <c r="HU15" s="314">
        <v>108.694062740391</v>
      </c>
      <c r="HV15" s="499">
        <v>8.5746837520425299</v>
      </c>
      <c r="HW15" s="314">
        <v>109.565366509697</v>
      </c>
      <c r="HX15" s="499">
        <v>8.5946382742307303</v>
      </c>
      <c r="HY15" s="456">
        <v>2017</v>
      </c>
      <c r="HZ15" s="54"/>
      <c r="IA15" s="314">
        <v>109.101154120698</v>
      </c>
      <c r="IB15" s="499">
        <v>8.5127230072903295</v>
      </c>
      <c r="IC15" s="314">
        <v>105.146730545013</v>
      </c>
      <c r="ID15" s="499">
        <v>-0.38348562359028898</v>
      </c>
      <c r="IE15" s="314">
        <v>104.565646539746</v>
      </c>
      <c r="IF15" s="499">
        <v>5.4919948343614102</v>
      </c>
      <c r="IG15" s="456">
        <v>2017</v>
      </c>
      <c r="IH15" s="54"/>
      <c r="II15" s="314">
        <v>106.41428029319999</v>
      </c>
      <c r="IJ15" s="499">
        <v>1.29617298692695</v>
      </c>
      <c r="IK15" s="314">
        <v>109.54202848876901</v>
      </c>
      <c r="IL15" s="499">
        <v>6.6031526704804104</v>
      </c>
      <c r="IM15" s="314">
        <v>112.08660968026599</v>
      </c>
      <c r="IN15" s="499">
        <v>5.7168829443283302</v>
      </c>
      <c r="IO15" s="314">
        <v>111.886440887801</v>
      </c>
      <c r="IP15" s="499">
        <v>5.4323584333274102</v>
      </c>
      <c r="IQ15" s="456">
        <v>2017</v>
      </c>
      <c r="IR15" s="54"/>
      <c r="IS15" s="314">
        <v>112.01291389366</v>
      </c>
      <c r="IT15" s="499">
        <v>5.5661179840052704</v>
      </c>
      <c r="IU15" s="314">
        <v>112.467916958125</v>
      </c>
      <c r="IV15" s="499">
        <v>5.4454403866116099</v>
      </c>
      <c r="IW15" s="314">
        <v>111.92900677713</v>
      </c>
      <c r="IX15" s="499">
        <v>5.5810048023192804</v>
      </c>
      <c r="IY15" s="456">
        <v>2017</v>
      </c>
      <c r="IZ15" s="54"/>
      <c r="JA15" s="314">
        <v>111.93304151724899</v>
      </c>
      <c r="JB15" s="499">
        <v>5.5174025078752198</v>
      </c>
      <c r="JC15" s="314">
        <v>118.917617169869</v>
      </c>
      <c r="JD15" s="499">
        <v>10.9900757157024</v>
      </c>
      <c r="JE15" s="314">
        <v>135.89704527501101</v>
      </c>
      <c r="JF15" s="499">
        <v>17.235984115493402</v>
      </c>
      <c r="JG15" s="456">
        <v>2017</v>
      </c>
      <c r="JH15" s="54"/>
      <c r="JI15" s="314">
        <v>123.16730681725601</v>
      </c>
      <c r="JJ15" s="499">
        <v>6.9287357249672503</v>
      </c>
      <c r="JK15" s="314">
        <v>130.48583463989701</v>
      </c>
      <c r="JL15" s="499">
        <v>17.897196305109102</v>
      </c>
      <c r="JM15" s="314">
        <v>109.307940889983</v>
      </c>
      <c r="JN15" s="499">
        <v>5.3648147273001001</v>
      </c>
      <c r="JO15" s="456">
        <v>2017</v>
      </c>
      <c r="JP15" s="54"/>
      <c r="JQ15" s="314">
        <v>114.285167763693</v>
      </c>
      <c r="JR15" s="499">
        <v>0.27471647061156501</v>
      </c>
      <c r="JS15" s="314">
        <v>97.2041489860068</v>
      </c>
      <c r="JT15" s="499">
        <v>-6.8264587358090996</v>
      </c>
      <c r="JU15" s="314">
        <v>96.671463897051197</v>
      </c>
      <c r="JV15" s="499">
        <v>-7.1376311647799602</v>
      </c>
      <c r="JW15" s="456">
        <v>2017</v>
      </c>
      <c r="JX15" s="54"/>
      <c r="JY15" s="314">
        <v>103.86077321603599</v>
      </c>
      <c r="JZ15" s="499">
        <v>0.82747358708338903</v>
      </c>
      <c r="KA15" s="314">
        <v>106.615698286162</v>
      </c>
      <c r="KB15" s="499">
        <v>2.2888250288540801</v>
      </c>
      <c r="KC15" s="314">
        <v>112.80295634700801</v>
      </c>
      <c r="KD15" s="499">
        <v>-0.81352230146272597</v>
      </c>
      <c r="KE15" s="456">
        <v>2017</v>
      </c>
      <c r="KF15" s="54"/>
      <c r="KG15" s="314">
        <v>100.83502186195599</v>
      </c>
      <c r="KH15" s="499">
        <v>-0.77240595162933801</v>
      </c>
      <c r="KI15" s="314">
        <v>110.06858868211501</v>
      </c>
      <c r="KJ15" s="499">
        <v>-9.9258431641203501E-2</v>
      </c>
      <c r="KK15" s="314">
        <v>110.139853325117</v>
      </c>
      <c r="KL15" s="499">
        <v>9.8273739830803795</v>
      </c>
      <c r="KM15" s="456">
        <v>2017</v>
      </c>
      <c r="KN15" s="54"/>
      <c r="KO15" s="314">
        <v>108.603596734733</v>
      </c>
      <c r="KP15" s="499">
        <v>9.6687233264826098</v>
      </c>
      <c r="KQ15" s="314">
        <v>120.72070609831999</v>
      </c>
      <c r="KR15" s="499">
        <v>7.6640914344971902</v>
      </c>
      <c r="KS15" s="314">
        <v>107.909229789188</v>
      </c>
      <c r="KT15" s="499">
        <v>8.7724425104535904</v>
      </c>
      <c r="KU15" s="456">
        <v>2017</v>
      </c>
      <c r="KV15" s="54"/>
      <c r="KW15" s="314">
        <v>106.15598221578</v>
      </c>
      <c r="KX15" s="499">
        <v>3.8507053267971401</v>
      </c>
      <c r="KY15" s="314">
        <v>119.63265359323999</v>
      </c>
      <c r="KZ15" s="499">
        <v>10.286920739696001</v>
      </c>
      <c r="LA15" s="314">
        <v>105.01896209914401</v>
      </c>
      <c r="LB15" s="499">
        <v>-1.1328001151432301</v>
      </c>
      <c r="LC15" s="456">
        <v>2017</v>
      </c>
      <c r="LD15" s="54"/>
      <c r="LE15" s="314">
        <v>116.527287263695</v>
      </c>
      <c r="LF15" s="499">
        <v>4.5112078599797796</v>
      </c>
      <c r="LG15" s="314">
        <v>114.13741743504001</v>
      </c>
      <c r="LH15" s="499">
        <v>6.3758885384837898</v>
      </c>
      <c r="LI15" s="314">
        <v>109.80974364583</v>
      </c>
      <c r="LJ15" s="499">
        <v>6.0295591265758999</v>
      </c>
      <c r="LK15" s="456">
        <v>2017</v>
      </c>
      <c r="LL15" s="54"/>
      <c r="LM15" s="314">
        <v>114.033397877135</v>
      </c>
      <c r="LN15" s="499">
        <v>5.8256074760043797</v>
      </c>
      <c r="LO15" s="314">
        <v>114.307270423586</v>
      </c>
      <c r="LP15" s="499">
        <v>6.3113008802639001</v>
      </c>
      <c r="LQ15" s="314">
        <v>112.97568849917199</v>
      </c>
      <c r="LR15" s="499">
        <v>5.5140572437963202</v>
      </c>
      <c r="LS15" s="456">
        <v>2017</v>
      </c>
      <c r="LT15" s="54"/>
      <c r="LU15" s="314">
        <v>107.558068532104</v>
      </c>
      <c r="LV15" s="499">
        <v>5.7455304278399701</v>
      </c>
      <c r="LW15" s="314">
        <v>115.90844861985001</v>
      </c>
      <c r="LX15" s="499">
        <v>9.52352483460702</v>
      </c>
      <c r="LY15" s="314">
        <v>75.245814164075497</v>
      </c>
      <c r="LZ15" s="499">
        <v>-4.3328192581325604</v>
      </c>
      <c r="MA15" s="456">
        <v>2017</v>
      </c>
      <c r="MB15" s="54"/>
      <c r="MC15" s="314">
        <v>130.29343295017699</v>
      </c>
      <c r="MD15" s="499">
        <v>12.5011481712502</v>
      </c>
      <c r="ME15" s="314">
        <v>105.330892922874</v>
      </c>
      <c r="MF15" s="499">
        <v>8.3588178604654395</v>
      </c>
      <c r="MG15" s="314">
        <v>103.093236966821</v>
      </c>
      <c r="MH15" s="499">
        <v>2.42886283009405</v>
      </c>
      <c r="MI15" s="456">
        <v>2017</v>
      </c>
      <c r="MJ15" s="54"/>
      <c r="MK15" s="314">
        <v>89.7993722708852</v>
      </c>
      <c r="ML15" s="499">
        <v>-4.3126375484740196</v>
      </c>
      <c r="MM15" s="314">
        <v>115.997552069164</v>
      </c>
      <c r="MN15" s="499">
        <v>5.6024073680456903</v>
      </c>
      <c r="MO15" s="314">
        <v>116.308529922847</v>
      </c>
      <c r="MP15" s="499">
        <v>10.157617474245599</v>
      </c>
    </row>
    <row r="16" spans="1:354" s="4" customFormat="1" ht="15" hidden="1" customHeight="1">
      <c r="A16" s="456">
        <v>2018</v>
      </c>
      <c r="B16" s="54"/>
      <c r="C16" s="314">
        <v>100.632379007631</v>
      </c>
      <c r="D16" s="499">
        <v>-2.05019411513035</v>
      </c>
      <c r="E16" s="314">
        <v>99.321904102735203</v>
      </c>
      <c r="F16" s="499">
        <v>-0.19361507056299801</v>
      </c>
      <c r="G16" s="314">
        <v>101.87151432508</v>
      </c>
      <c r="H16" s="499">
        <v>-3.70141534792501</v>
      </c>
      <c r="I16" s="456">
        <v>2018</v>
      </c>
      <c r="J16" s="54"/>
      <c r="K16" s="314">
        <v>97.767462402702193</v>
      </c>
      <c r="L16" s="499">
        <v>-2.0285757518617502</v>
      </c>
      <c r="M16" s="314">
        <v>139.404341400958</v>
      </c>
      <c r="N16" s="499">
        <v>1.3764700687559399</v>
      </c>
      <c r="O16" s="314">
        <v>101.04299011881</v>
      </c>
      <c r="P16" s="499">
        <v>0.83259738468363798</v>
      </c>
      <c r="Q16" s="456">
        <v>2018</v>
      </c>
      <c r="R16" s="54"/>
      <c r="S16" s="314">
        <v>109.08322509098601</v>
      </c>
      <c r="T16" s="499">
        <v>2.5024935818482099</v>
      </c>
      <c r="U16" s="314">
        <v>112.565620689135</v>
      </c>
      <c r="V16" s="499">
        <v>1.8118861017394601</v>
      </c>
      <c r="W16" s="314">
        <v>108.686682162783</v>
      </c>
      <c r="X16" s="499">
        <v>2.1722586726007602</v>
      </c>
      <c r="Y16" s="456">
        <v>2018</v>
      </c>
      <c r="Z16" s="54"/>
      <c r="AA16" s="314">
        <v>108.151836935142</v>
      </c>
      <c r="AB16" s="499">
        <v>1.0529300934253301</v>
      </c>
      <c r="AC16" s="314">
        <v>124.015620642389</v>
      </c>
      <c r="AD16" s="499">
        <v>4.98983351331339</v>
      </c>
      <c r="AE16" s="314">
        <v>109.03871876473301</v>
      </c>
      <c r="AF16" s="499">
        <v>3.5113700046348599</v>
      </c>
      <c r="AG16" s="456">
        <v>2018</v>
      </c>
      <c r="AH16" s="54"/>
      <c r="AI16" s="314">
        <v>134.062684943508</v>
      </c>
      <c r="AJ16" s="499">
        <v>5.67386989987983</v>
      </c>
      <c r="AK16" s="314">
        <v>132.35943931121699</v>
      </c>
      <c r="AL16" s="499">
        <v>5.6419190652453999</v>
      </c>
      <c r="AM16" s="314">
        <v>107.730960408044</v>
      </c>
      <c r="AN16" s="499">
        <v>4.5116625129789201</v>
      </c>
      <c r="AO16" s="456">
        <v>2018</v>
      </c>
      <c r="AP16" s="54"/>
      <c r="AQ16" s="314">
        <v>116.590334126201</v>
      </c>
      <c r="AR16" s="499">
        <v>12.0011355602223</v>
      </c>
      <c r="AS16" s="314">
        <v>109.29346228323</v>
      </c>
      <c r="AT16" s="499">
        <v>4.2506697300627101</v>
      </c>
      <c r="AU16" s="314">
        <v>110.251432067343</v>
      </c>
      <c r="AV16" s="499">
        <v>4.1791122338825604</v>
      </c>
      <c r="AW16" s="456">
        <v>2018</v>
      </c>
      <c r="AX16" s="54"/>
      <c r="AY16" s="314">
        <v>129.72917912936799</v>
      </c>
      <c r="AZ16" s="499">
        <v>7.7566522763926899</v>
      </c>
      <c r="BA16" s="314">
        <v>123.82775546400499</v>
      </c>
      <c r="BB16" s="499">
        <v>2.9121073103205202</v>
      </c>
      <c r="BC16" s="314">
        <v>110.565189205786</v>
      </c>
      <c r="BD16" s="499">
        <v>10.178022109960599</v>
      </c>
      <c r="BE16" s="456">
        <v>2018</v>
      </c>
      <c r="BF16" s="54"/>
      <c r="BG16" s="314">
        <v>105.57081220536099</v>
      </c>
      <c r="BH16" s="499">
        <v>8.8956908213820203</v>
      </c>
      <c r="BI16" s="314">
        <v>119.868507681148</v>
      </c>
      <c r="BJ16" s="499">
        <v>4.8469833815715004</v>
      </c>
      <c r="BK16" s="314">
        <v>131.591069842689</v>
      </c>
      <c r="BL16" s="499">
        <v>4.7844314412816296</v>
      </c>
      <c r="BM16" s="456">
        <v>2018</v>
      </c>
      <c r="BN16" s="54"/>
      <c r="BO16" s="314">
        <v>118.86337023857401</v>
      </c>
      <c r="BP16" s="499">
        <v>1.85716681821259</v>
      </c>
      <c r="BQ16" s="314">
        <v>133.777055183882</v>
      </c>
      <c r="BR16" s="499">
        <v>11.550662402645401</v>
      </c>
      <c r="BS16" s="314">
        <v>117.49523565200199</v>
      </c>
      <c r="BT16" s="499">
        <v>-2.0562774201126501</v>
      </c>
      <c r="BU16" s="456">
        <v>2018</v>
      </c>
      <c r="BV16" s="54"/>
      <c r="BW16" s="314">
        <v>127.642025570112</v>
      </c>
      <c r="BX16" s="499">
        <v>6.4103356906757902</v>
      </c>
      <c r="BY16" s="314">
        <v>107.293766270191</v>
      </c>
      <c r="BZ16" s="499">
        <v>1.8411528065426901</v>
      </c>
      <c r="CA16" s="314">
        <v>108.888075023553</v>
      </c>
      <c r="CB16" s="499">
        <v>-0.75486211494337896</v>
      </c>
      <c r="CC16" s="456">
        <v>2018</v>
      </c>
      <c r="CD16" s="54"/>
      <c r="CE16" s="314">
        <v>113.10647144910401</v>
      </c>
      <c r="CF16" s="499">
        <v>2.9952427653567901</v>
      </c>
      <c r="CG16" s="314">
        <v>109.84602297802</v>
      </c>
      <c r="CH16" s="499">
        <v>6.2199313420066502E-2</v>
      </c>
      <c r="CI16" s="314">
        <v>127.20489452641</v>
      </c>
      <c r="CJ16" s="499">
        <v>5.2907758414735797</v>
      </c>
      <c r="CK16" s="456">
        <v>2018</v>
      </c>
      <c r="CL16" s="54"/>
      <c r="CM16" s="314">
        <v>129.05341636233899</v>
      </c>
      <c r="CN16" s="499">
        <v>4.7580965118574596</v>
      </c>
      <c r="CO16" s="314">
        <v>108.339363396056</v>
      </c>
      <c r="CP16" s="499">
        <v>-0.90360635988571403</v>
      </c>
      <c r="CQ16" s="314">
        <v>115.119427961535</v>
      </c>
      <c r="CR16" s="499">
        <v>4.9583067796751497</v>
      </c>
      <c r="CS16" s="456">
        <v>2018</v>
      </c>
      <c r="CT16" s="54"/>
      <c r="CU16" s="314">
        <v>130.61290184932801</v>
      </c>
      <c r="CV16" s="499">
        <v>5.39091336563766</v>
      </c>
      <c r="CW16" s="314">
        <v>88.116056481918903</v>
      </c>
      <c r="CX16" s="499">
        <v>3.9289555231884199</v>
      </c>
      <c r="CY16" s="314">
        <v>122.618552648825</v>
      </c>
      <c r="CZ16" s="499">
        <v>5.1882892575638904</v>
      </c>
      <c r="DA16" s="456">
        <v>2018</v>
      </c>
      <c r="DB16" s="54"/>
      <c r="DC16" s="314">
        <v>101.49695392539201</v>
      </c>
      <c r="DD16" s="499">
        <v>8.5589680001497808</v>
      </c>
      <c r="DE16" s="314">
        <v>248.29854198222301</v>
      </c>
      <c r="DF16" s="499">
        <v>13.353694048987</v>
      </c>
      <c r="DG16" s="314">
        <v>110.80077234675601</v>
      </c>
      <c r="DH16" s="499">
        <v>1.50306681619703</v>
      </c>
      <c r="DI16" s="456">
        <v>2018</v>
      </c>
      <c r="DJ16" s="54"/>
      <c r="DK16" s="314">
        <v>116.465470075151</v>
      </c>
      <c r="DL16" s="499">
        <v>6.8337954764613897</v>
      </c>
      <c r="DM16" s="314">
        <v>94.513687557350707</v>
      </c>
      <c r="DN16" s="499">
        <v>1.36239943458871</v>
      </c>
      <c r="DO16" s="314">
        <v>123.35647624358501</v>
      </c>
      <c r="DP16" s="499">
        <v>3.28654841305777</v>
      </c>
      <c r="DQ16" s="456">
        <v>2018</v>
      </c>
      <c r="DR16" s="54"/>
      <c r="DS16" s="314">
        <v>113.744304879257</v>
      </c>
      <c r="DT16" s="499">
        <v>4.9945992961895804</v>
      </c>
      <c r="DU16" s="314">
        <v>111.108623855717</v>
      </c>
      <c r="DV16" s="499">
        <v>3.1233275481715301</v>
      </c>
      <c r="DW16" s="314">
        <v>127.026153504717</v>
      </c>
      <c r="DX16" s="499">
        <v>6.4411031623678499</v>
      </c>
      <c r="DY16" s="456">
        <v>2018</v>
      </c>
      <c r="DZ16" s="54"/>
      <c r="EA16" s="314">
        <v>110.24487840435999</v>
      </c>
      <c r="EB16" s="499">
        <v>3.3680774127503001</v>
      </c>
      <c r="EC16" s="314">
        <v>118.79734321776399</v>
      </c>
      <c r="ED16" s="499">
        <v>6.37549833355322</v>
      </c>
      <c r="EE16" s="314">
        <v>115.857642293873</v>
      </c>
      <c r="EF16" s="499">
        <v>3.8604822048798</v>
      </c>
      <c r="EG16" s="456">
        <v>2018</v>
      </c>
      <c r="EH16" s="54"/>
      <c r="EI16" s="314">
        <v>118.28099194217999</v>
      </c>
      <c r="EJ16" s="499">
        <v>5.9297421830142598</v>
      </c>
      <c r="EK16" s="314">
        <v>112.92740426286301</v>
      </c>
      <c r="EL16" s="499">
        <v>1.2355957870377501</v>
      </c>
      <c r="EM16" s="314">
        <v>116.741532427503</v>
      </c>
      <c r="EN16" s="499">
        <v>4.7085225116628804</v>
      </c>
      <c r="EO16" s="456">
        <v>2018</v>
      </c>
      <c r="EP16" s="54"/>
      <c r="EQ16" s="314">
        <v>110.13246469683</v>
      </c>
      <c r="ER16" s="499">
        <v>2.88852359014402</v>
      </c>
      <c r="ES16" s="314">
        <v>113.283939316144</v>
      </c>
      <c r="ET16" s="499">
        <v>5.8597940047880304</v>
      </c>
      <c r="EU16" s="314">
        <v>111.651067808208</v>
      </c>
      <c r="EV16" s="499">
        <v>4.2521871979138002</v>
      </c>
      <c r="EW16" s="456">
        <v>2018</v>
      </c>
      <c r="EX16" s="54"/>
      <c r="EY16" s="314">
        <v>105.79496216696</v>
      </c>
      <c r="EZ16" s="499">
        <v>-1.1699606616521401</v>
      </c>
      <c r="FA16" s="314">
        <v>108.013159621518</v>
      </c>
      <c r="FB16" s="499">
        <v>0.96653327366544795</v>
      </c>
      <c r="FC16" s="314">
        <v>115.20176610858699</v>
      </c>
      <c r="FD16" s="499">
        <v>7.4101793455879603</v>
      </c>
      <c r="FE16" s="456">
        <v>2018</v>
      </c>
      <c r="FF16" s="54"/>
      <c r="FG16" s="314">
        <v>114.91412514647401</v>
      </c>
      <c r="FH16" s="499">
        <v>7.2732852490372197</v>
      </c>
      <c r="FI16" s="314">
        <v>115.72306861747801</v>
      </c>
      <c r="FJ16" s="499">
        <v>5.7225192834653003</v>
      </c>
      <c r="FK16" s="314">
        <v>112.44811410742101</v>
      </c>
      <c r="FL16" s="499">
        <v>5.9371301385349096</v>
      </c>
      <c r="FM16" s="456">
        <v>2018</v>
      </c>
      <c r="FN16" s="54"/>
      <c r="FO16" s="314">
        <v>98.754519548435695</v>
      </c>
      <c r="FP16" s="499">
        <v>2.8263105610777601</v>
      </c>
      <c r="FQ16" s="314">
        <v>116.60059695645</v>
      </c>
      <c r="FR16" s="499">
        <v>5.0881005226029901</v>
      </c>
      <c r="FS16" s="314">
        <v>115.466594782242</v>
      </c>
      <c r="FT16" s="499">
        <v>6.0966410399406401</v>
      </c>
      <c r="FU16" s="456">
        <v>2018</v>
      </c>
      <c r="FV16" s="54"/>
      <c r="FW16" s="314">
        <v>114.223298132178</v>
      </c>
      <c r="FX16" s="499">
        <v>1.5450436614057299</v>
      </c>
      <c r="FY16" s="314">
        <v>110.742652457193</v>
      </c>
      <c r="FZ16" s="499">
        <v>3.51374553069479</v>
      </c>
      <c r="GA16" s="314">
        <v>107.070721551022</v>
      </c>
      <c r="GB16" s="499">
        <v>0.13949556054753001</v>
      </c>
      <c r="GC16" s="456">
        <v>2018</v>
      </c>
      <c r="GD16" s="54"/>
      <c r="GE16" s="314">
        <v>109.98238732479101</v>
      </c>
      <c r="GF16" s="499">
        <v>2.8361797996884901</v>
      </c>
      <c r="GG16" s="314">
        <v>113.33676479990299</v>
      </c>
      <c r="GH16" s="499">
        <v>6.05944707123329</v>
      </c>
      <c r="GI16" s="314">
        <v>107.698845297522</v>
      </c>
      <c r="GJ16" s="499">
        <v>5.7767195721591102</v>
      </c>
      <c r="GK16" s="456">
        <v>2018</v>
      </c>
      <c r="GL16" s="54"/>
      <c r="GM16" s="314">
        <v>112.815452757648</v>
      </c>
      <c r="GN16" s="499">
        <v>5.4707818723776898</v>
      </c>
      <c r="GO16" s="314">
        <v>125.815152120448</v>
      </c>
      <c r="GP16" s="499">
        <v>0.55524336758112702</v>
      </c>
      <c r="GQ16" s="314">
        <v>129.32187047926899</v>
      </c>
      <c r="GR16" s="499">
        <v>3.1221004668088002</v>
      </c>
      <c r="GS16" s="456">
        <v>2018</v>
      </c>
      <c r="GT16" s="54"/>
      <c r="GU16" s="314">
        <v>119.064836065897</v>
      </c>
      <c r="GV16" s="499">
        <v>10.4633366443845</v>
      </c>
      <c r="GW16" s="314">
        <v>102.716620230082</v>
      </c>
      <c r="GX16" s="499">
        <v>-1.22525948161555</v>
      </c>
      <c r="GY16" s="314">
        <v>121.871617885501</v>
      </c>
      <c r="GZ16" s="499">
        <v>13.0899867383696</v>
      </c>
      <c r="HA16" s="456">
        <v>2018</v>
      </c>
      <c r="HB16" s="54"/>
      <c r="HC16" s="314">
        <v>112.71218689909099</v>
      </c>
      <c r="HD16" s="499">
        <v>4.6442858079395304</v>
      </c>
      <c r="HE16" s="314">
        <v>111.29985056142201</v>
      </c>
      <c r="HF16" s="499">
        <v>3.2706574346937001</v>
      </c>
      <c r="HG16" s="314">
        <v>104.772792082533</v>
      </c>
      <c r="HH16" s="499">
        <v>5.3786574800491103</v>
      </c>
      <c r="HI16" s="456">
        <v>2018</v>
      </c>
      <c r="HJ16" s="54"/>
      <c r="HK16" s="314">
        <v>107.210044747852</v>
      </c>
      <c r="HL16" s="499">
        <v>-0.68349083261914201</v>
      </c>
      <c r="HM16" s="314">
        <v>114.19230761345</v>
      </c>
      <c r="HN16" s="499">
        <v>1.6246731675922901</v>
      </c>
      <c r="HO16" s="314">
        <v>104.586202003694</v>
      </c>
      <c r="HP16" s="499">
        <v>-2.9225605901648599</v>
      </c>
      <c r="HQ16" s="456">
        <v>2018</v>
      </c>
      <c r="HR16" s="54"/>
      <c r="HS16" s="314">
        <v>116.761427452322</v>
      </c>
      <c r="HT16" s="499">
        <v>6.6337832242600001</v>
      </c>
      <c r="HU16" s="314">
        <v>109.456866439813</v>
      </c>
      <c r="HV16" s="499">
        <v>0.70178966559011302</v>
      </c>
      <c r="HW16" s="314">
        <v>113.03063496687599</v>
      </c>
      <c r="HX16" s="499">
        <v>3.16274071594755</v>
      </c>
      <c r="HY16" s="456">
        <v>2018</v>
      </c>
      <c r="HZ16" s="54"/>
      <c r="IA16" s="314">
        <v>112.926145502973</v>
      </c>
      <c r="IB16" s="499">
        <v>3.5059128504207302</v>
      </c>
      <c r="IC16" s="314">
        <v>112.15964185720399</v>
      </c>
      <c r="ID16" s="499">
        <v>6.6696427704797001</v>
      </c>
      <c r="IE16" s="314">
        <v>108.734885711172</v>
      </c>
      <c r="IF16" s="499">
        <v>3.9871978124682999</v>
      </c>
      <c r="IG16" s="456">
        <v>2018</v>
      </c>
      <c r="IH16" s="54"/>
      <c r="II16" s="314">
        <v>119.302574364742</v>
      </c>
      <c r="IJ16" s="499">
        <v>12.1114328227677</v>
      </c>
      <c r="IK16" s="314">
        <v>113.655620678399</v>
      </c>
      <c r="IL16" s="499">
        <v>3.7552638438245398</v>
      </c>
      <c r="IM16" s="314">
        <v>118.753126482738</v>
      </c>
      <c r="IN16" s="499">
        <v>5.9476478247390903</v>
      </c>
      <c r="IO16" s="314">
        <v>126.370615922494</v>
      </c>
      <c r="IP16" s="499">
        <v>12.9454247715476</v>
      </c>
      <c r="IQ16" s="456">
        <v>2018</v>
      </c>
      <c r="IR16" s="54"/>
      <c r="IS16" s="314">
        <v>105.605388299729</v>
      </c>
      <c r="IT16" s="499">
        <v>-5.7203454237547797</v>
      </c>
      <c r="IU16" s="314">
        <v>110.864699448346</v>
      </c>
      <c r="IV16" s="499">
        <v>-1.4254887554969</v>
      </c>
      <c r="IW16" s="314">
        <v>113.51025511564001</v>
      </c>
      <c r="IX16" s="499">
        <v>1.4127243545172199</v>
      </c>
      <c r="IY16" s="456">
        <v>2018</v>
      </c>
      <c r="IZ16" s="54"/>
      <c r="JA16" s="314">
        <v>121.360425962585</v>
      </c>
      <c r="JB16" s="499">
        <v>8.4223427841759992</v>
      </c>
      <c r="JC16" s="314">
        <v>131.14443404880399</v>
      </c>
      <c r="JD16" s="499">
        <v>10.2817540158656</v>
      </c>
      <c r="JE16" s="314">
        <v>144.455804639479</v>
      </c>
      <c r="JF16" s="499">
        <v>6.2979731068819103</v>
      </c>
      <c r="JG16" s="456">
        <v>2018</v>
      </c>
      <c r="JH16" s="54"/>
      <c r="JI16" s="314">
        <v>132.82486410339001</v>
      </c>
      <c r="JJ16" s="499">
        <v>7.84100711113516</v>
      </c>
      <c r="JK16" s="314">
        <v>135.33672421534999</v>
      </c>
      <c r="JL16" s="499">
        <v>3.71756029214998</v>
      </c>
      <c r="JM16" s="314">
        <v>105.59875968679</v>
      </c>
      <c r="JN16" s="499">
        <v>-3.3933318778063901</v>
      </c>
      <c r="JO16" s="456">
        <v>2018</v>
      </c>
      <c r="JP16" s="54"/>
      <c r="JQ16" s="314">
        <v>117.66074216915599</v>
      </c>
      <c r="JR16" s="499">
        <v>2.9536417292950898</v>
      </c>
      <c r="JS16" s="314">
        <v>102.43032389303799</v>
      </c>
      <c r="JT16" s="499">
        <v>5.3764936595283199</v>
      </c>
      <c r="JU16" s="314">
        <v>99.707560049522996</v>
      </c>
      <c r="JV16" s="499">
        <v>3.1406332645433399</v>
      </c>
      <c r="JW16" s="456">
        <v>2018</v>
      </c>
      <c r="JX16" s="54"/>
      <c r="JY16" s="314">
        <v>110.59876424302701</v>
      </c>
      <c r="JZ16" s="499">
        <v>6.4875224960786397</v>
      </c>
      <c r="KA16" s="314">
        <v>114.15355636668301</v>
      </c>
      <c r="KB16" s="499">
        <v>7.0701202559206804</v>
      </c>
      <c r="KC16" s="314">
        <v>123.22768651937901</v>
      </c>
      <c r="KD16" s="499">
        <v>9.2415398584957398</v>
      </c>
      <c r="KE16" s="456">
        <v>2018</v>
      </c>
      <c r="KF16" s="54"/>
      <c r="KG16" s="314">
        <v>110.11433033240201</v>
      </c>
      <c r="KH16" s="499">
        <v>9.2024658686033796</v>
      </c>
      <c r="KI16" s="314">
        <v>115.282251460089</v>
      </c>
      <c r="KJ16" s="499">
        <v>4.7367399186260704</v>
      </c>
      <c r="KK16" s="314">
        <v>121.808366857482</v>
      </c>
      <c r="KL16" s="499">
        <v>10.5942700848902</v>
      </c>
      <c r="KM16" s="456">
        <v>2018</v>
      </c>
      <c r="KN16" s="54"/>
      <c r="KO16" s="314">
        <v>116.47023394201899</v>
      </c>
      <c r="KP16" s="499">
        <v>7.2434407734223196</v>
      </c>
      <c r="KQ16" s="314">
        <v>123.897935951799</v>
      </c>
      <c r="KR16" s="499">
        <v>2.6318847496565501</v>
      </c>
      <c r="KS16" s="314">
        <v>105.476123036921</v>
      </c>
      <c r="KT16" s="499">
        <v>-2.2547716789569301</v>
      </c>
      <c r="KU16" s="456">
        <v>2018</v>
      </c>
      <c r="KV16" s="54"/>
      <c r="KW16" s="314">
        <v>114.111367229038</v>
      </c>
      <c r="KX16" s="499">
        <v>7.4940524756178499</v>
      </c>
      <c r="KY16" s="314">
        <v>121.670847948846</v>
      </c>
      <c r="KZ16" s="499">
        <v>1.7037107297945699</v>
      </c>
      <c r="LA16" s="314">
        <v>116.30471411899499</v>
      </c>
      <c r="LB16" s="499">
        <v>10.7463945503447</v>
      </c>
      <c r="LC16" s="456">
        <v>2018</v>
      </c>
      <c r="LD16" s="54"/>
      <c r="LE16" s="314">
        <v>127.11696141284099</v>
      </c>
      <c r="LF16" s="499">
        <v>9.0877204797383406</v>
      </c>
      <c r="LG16" s="314">
        <v>123.58421447181</v>
      </c>
      <c r="LH16" s="499">
        <v>8.2766872153439497</v>
      </c>
      <c r="LI16" s="314">
        <v>115.53497761310901</v>
      </c>
      <c r="LJ16" s="499">
        <v>5.2137759156818602</v>
      </c>
      <c r="LK16" s="456">
        <v>2018</v>
      </c>
      <c r="LL16" s="54"/>
      <c r="LM16" s="314">
        <v>135.724547788519</v>
      </c>
      <c r="LN16" s="499">
        <v>19.0217517983235</v>
      </c>
      <c r="LO16" s="314">
        <v>114.60840960551199</v>
      </c>
      <c r="LP16" s="499">
        <v>0.263447093794269</v>
      </c>
      <c r="LQ16" s="314">
        <v>118.963866993191</v>
      </c>
      <c r="LR16" s="499">
        <v>5.3004133664231601</v>
      </c>
      <c r="LS16" s="456">
        <v>2018</v>
      </c>
      <c r="LT16" s="54"/>
      <c r="LU16" s="314">
        <v>109.311521686421</v>
      </c>
      <c r="LV16" s="499">
        <v>1.6302386034323499</v>
      </c>
      <c r="LW16" s="314">
        <v>120.782837399778</v>
      </c>
      <c r="LX16" s="499">
        <v>4.2053783291632501</v>
      </c>
      <c r="LY16" s="314">
        <v>83.632063846256898</v>
      </c>
      <c r="LZ16" s="499">
        <v>11.145137806463101</v>
      </c>
      <c r="MA16" s="456">
        <v>2018</v>
      </c>
      <c r="MB16" s="54"/>
      <c r="MC16" s="314">
        <v>135.89879460617101</v>
      </c>
      <c r="MD16" s="499">
        <v>4.3021060456189</v>
      </c>
      <c r="ME16" s="314">
        <v>102.576676380008</v>
      </c>
      <c r="MF16" s="499">
        <v>-2.6148231221034401</v>
      </c>
      <c r="MG16" s="314">
        <v>124.389179419203</v>
      </c>
      <c r="MH16" s="499">
        <v>20.6569733174993</v>
      </c>
      <c r="MI16" s="456">
        <v>2018</v>
      </c>
      <c r="MJ16" s="54"/>
      <c r="MK16" s="314">
        <v>83.836226501164703</v>
      </c>
      <c r="ML16" s="499">
        <v>-6.6405205503355704</v>
      </c>
      <c r="MM16" s="314">
        <v>121.40991056763799</v>
      </c>
      <c r="MN16" s="499">
        <v>4.6659247561069197</v>
      </c>
      <c r="MO16" s="314">
        <v>138.09993047329499</v>
      </c>
      <c r="MP16" s="499">
        <v>18.7358576064054</v>
      </c>
    </row>
    <row r="17" spans="1:354" s="4" customFormat="1" ht="15" hidden="1" customHeight="1">
      <c r="A17" s="456">
        <v>2019</v>
      </c>
      <c r="B17" s="54"/>
      <c r="C17" s="314">
        <v>99.334490695599399</v>
      </c>
      <c r="D17" s="499">
        <v>-1.2897323156125999</v>
      </c>
      <c r="E17" s="314">
        <v>93.472975957458601</v>
      </c>
      <c r="F17" s="499">
        <v>-5.8888602651301296</v>
      </c>
      <c r="G17" s="314">
        <v>104.87691649761101</v>
      </c>
      <c r="H17" s="499">
        <v>2.9501889634629102</v>
      </c>
      <c r="I17" s="456">
        <v>2019</v>
      </c>
      <c r="J17" s="54"/>
      <c r="K17" s="314">
        <v>99.4851296584133</v>
      </c>
      <c r="L17" s="499">
        <v>1.7568904965908401</v>
      </c>
      <c r="M17" s="314">
        <v>130.44947891451301</v>
      </c>
      <c r="N17" s="499">
        <v>-6.42366112593918</v>
      </c>
      <c r="O17" s="314">
        <v>102.01823706070201</v>
      </c>
      <c r="P17" s="499">
        <v>0.96518020769711699</v>
      </c>
      <c r="Q17" s="456">
        <v>2019</v>
      </c>
      <c r="R17" s="54"/>
      <c r="S17" s="314">
        <v>112.67552423700199</v>
      </c>
      <c r="T17" s="499">
        <v>3.2931728439632502</v>
      </c>
      <c r="U17" s="314">
        <v>125.393198787872</v>
      </c>
      <c r="V17" s="499">
        <v>11.3956446206273</v>
      </c>
      <c r="W17" s="314">
        <v>119.125437331524</v>
      </c>
      <c r="X17" s="499">
        <v>9.60444735363882</v>
      </c>
      <c r="Y17" s="456">
        <v>2019</v>
      </c>
      <c r="Z17" s="54"/>
      <c r="AA17" s="314">
        <v>125.18807683383</v>
      </c>
      <c r="AB17" s="499">
        <v>15.752150293022501</v>
      </c>
      <c r="AC17" s="314">
        <v>125.898133095573</v>
      </c>
      <c r="AD17" s="499">
        <v>1.51796398182123</v>
      </c>
      <c r="AE17" s="314">
        <v>119.521587781089</v>
      </c>
      <c r="AF17" s="499">
        <v>9.6138959950312</v>
      </c>
      <c r="AG17" s="456">
        <v>2019</v>
      </c>
      <c r="AH17" s="54"/>
      <c r="AI17" s="314">
        <v>120.169898798868</v>
      </c>
      <c r="AJ17" s="499">
        <v>-10.362903107971199</v>
      </c>
      <c r="AK17" s="314">
        <v>137.82323676414401</v>
      </c>
      <c r="AL17" s="499">
        <v>4.1279998475061603</v>
      </c>
      <c r="AM17" s="314">
        <v>117.595464954929</v>
      </c>
      <c r="AN17" s="499">
        <v>9.1566106062010295</v>
      </c>
      <c r="AO17" s="456">
        <v>2019</v>
      </c>
      <c r="AP17" s="54"/>
      <c r="AQ17" s="314">
        <v>124.13615143586399</v>
      </c>
      <c r="AR17" s="499">
        <v>6.4720779524441401</v>
      </c>
      <c r="AS17" s="314">
        <v>121.34351174543799</v>
      </c>
      <c r="AT17" s="499">
        <v>11.025407385284099</v>
      </c>
      <c r="AU17" s="314">
        <v>115.91571568584401</v>
      </c>
      <c r="AV17" s="499">
        <v>5.1376054825674498</v>
      </c>
      <c r="AW17" s="456">
        <v>2019</v>
      </c>
      <c r="AX17" s="54"/>
      <c r="AY17" s="314">
        <v>131.784945421489</v>
      </c>
      <c r="AZ17" s="499">
        <v>1.5846599091406299</v>
      </c>
      <c r="BA17" s="314">
        <v>125.71482929442099</v>
      </c>
      <c r="BB17" s="499">
        <v>1.5239506065055399</v>
      </c>
      <c r="BC17" s="314">
        <v>118.37205508949</v>
      </c>
      <c r="BD17" s="499">
        <v>7.0608714549149596</v>
      </c>
      <c r="BE17" s="456">
        <v>2019</v>
      </c>
      <c r="BF17" s="54"/>
      <c r="BG17" s="314">
        <v>118.99305796321499</v>
      </c>
      <c r="BH17" s="499">
        <v>12.7139741349572</v>
      </c>
      <c r="BI17" s="314">
        <v>117.96589373064199</v>
      </c>
      <c r="BJ17" s="499">
        <v>-1.5872508862513299</v>
      </c>
      <c r="BK17" s="314">
        <v>131.44381444861699</v>
      </c>
      <c r="BL17" s="499">
        <v>-0.11190378970843499</v>
      </c>
      <c r="BM17" s="456">
        <v>2019</v>
      </c>
      <c r="BN17" s="54"/>
      <c r="BO17" s="314">
        <v>121.232338444315</v>
      </c>
      <c r="BP17" s="499">
        <v>1.9930178666370599</v>
      </c>
      <c r="BQ17" s="314">
        <v>134.04619958811901</v>
      </c>
      <c r="BR17" s="499">
        <v>0.20118876429687299</v>
      </c>
      <c r="BS17" s="314">
        <v>124.1220421907</v>
      </c>
      <c r="BT17" s="499">
        <v>5.6400640433839699</v>
      </c>
      <c r="BU17" s="456">
        <v>2019</v>
      </c>
      <c r="BV17" s="54"/>
      <c r="BW17" s="314">
        <v>122.51232378697701</v>
      </c>
      <c r="BX17" s="499">
        <v>-4.0188188492175199</v>
      </c>
      <c r="BY17" s="314">
        <v>113.568660496685</v>
      </c>
      <c r="BZ17" s="499">
        <v>5.8483306576191403</v>
      </c>
      <c r="CA17" s="314">
        <v>108.24809579836101</v>
      </c>
      <c r="CB17" s="499">
        <v>-0.58774041606790195</v>
      </c>
      <c r="CC17" s="456">
        <v>2019</v>
      </c>
      <c r="CD17" s="54"/>
      <c r="CE17" s="314">
        <v>124.620018931206</v>
      </c>
      <c r="CF17" s="499">
        <v>10.1793887958768</v>
      </c>
      <c r="CG17" s="314">
        <v>105.657773467533</v>
      </c>
      <c r="CH17" s="499">
        <v>-3.8128367299432102</v>
      </c>
      <c r="CI17" s="314">
        <v>135.88586134171101</v>
      </c>
      <c r="CJ17" s="499">
        <v>6.8243968501531098</v>
      </c>
      <c r="CK17" s="456">
        <v>2019</v>
      </c>
      <c r="CL17" s="54"/>
      <c r="CM17" s="314">
        <v>140.63287907506199</v>
      </c>
      <c r="CN17" s="499">
        <v>8.97261230203436</v>
      </c>
      <c r="CO17" s="314">
        <v>113.315699218948</v>
      </c>
      <c r="CP17" s="499">
        <v>4.5932850876186997</v>
      </c>
      <c r="CQ17" s="314">
        <v>116.197903539018</v>
      </c>
      <c r="CR17" s="499">
        <v>0.93683194624914301</v>
      </c>
      <c r="CS17" s="456">
        <v>2019</v>
      </c>
      <c r="CT17" s="54"/>
      <c r="CU17" s="314">
        <v>126.825058433301</v>
      </c>
      <c r="CV17" s="499">
        <v>-2.9000530287553401</v>
      </c>
      <c r="CW17" s="314">
        <v>100.344790711085</v>
      </c>
      <c r="CX17" s="499">
        <v>13.8779862801454</v>
      </c>
      <c r="CY17" s="314">
        <v>130.947311078063</v>
      </c>
      <c r="CZ17" s="499">
        <v>6.7924129337025603</v>
      </c>
      <c r="DA17" s="456">
        <v>2019</v>
      </c>
      <c r="DB17" s="54"/>
      <c r="DC17" s="314">
        <v>106.043681716281</v>
      </c>
      <c r="DD17" s="499">
        <v>4.4796692068524404</v>
      </c>
      <c r="DE17" s="314">
        <v>230.987130868257</v>
      </c>
      <c r="DF17" s="499">
        <v>-6.97201480756405</v>
      </c>
      <c r="DG17" s="314">
        <v>113.43226155002699</v>
      </c>
      <c r="DH17" s="499">
        <v>2.3749737005768501</v>
      </c>
      <c r="DI17" s="456">
        <v>2019</v>
      </c>
      <c r="DJ17" s="54"/>
      <c r="DK17" s="314">
        <v>121.78422981789799</v>
      </c>
      <c r="DL17" s="499">
        <v>4.5668125834336202</v>
      </c>
      <c r="DM17" s="314">
        <v>106.480571542991</v>
      </c>
      <c r="DN17" s="499">
        <v>12.661535376428001</v>
      </c>
      <c r="DO17" s="314">
        <v>122.574483435555</v>
      </c>
      <c r="DP17" s="499">
        <v>-0.63392926893087098</v>
      </c>
      <c r="DQ17" s="456">
        <v>2019</v>
      </c>
      <c r="DR17" s="54"/>
      <c r="DS17" s="314">
        <v>119.826503983875</v>
      </c>
      <c r="DT17" s="499">
        <v>5.3472559448801498</v>
      </c>
      <c r="DU17" s="314">
        <v>115.169041647995</v>
      </c>
      <c r="DV17" s="499">
        <v>3.6544578191796799</v>
      </c>
      <c r="DW17" s="314">
        <v>134.291653382736</v>
      </c>
      <c r="DX17" s="499">
        <v>5.7196881725225799</v>
      </c>
      <c r="DY17" s="456">
        <v>2019</v>
      </c>
      <c r="DZ17" s="54"/>
      <c r="EA17" s="314">
        <v>113.248166204857</v>
      </c>
      <c r="EB17" s="499">
        <v>2.7241971182390201</v>
      </c>
      <c r="EC17" s="314">
        <v>119.17537550928699</v>
      </c>
      <c r="ED17" s="499">
        <v>0.31821611602020999</v>
      </c>
      <c r="EE17" s="314">
        <v>119.692583011526</v>
      </c>
      <c r="EF17" s="499">
        <v>3.3100455366819301</v>
      </c>
      <c r="EG17" s="456">
        <v>2019</v>
      </c>
      <c r="EH17" s="54"/>
      <c r="EI17" s="314">
        <v>122.59008905552901</v>
      </c>
      <c r="EJ17" s="499">
        <v>3.6431019410583199</v>
      </c>
      <c r="EK17" s="314">
        <v>116.031058056303</v>
      </c>
      <c r="EL17" s="499">
        <v>2.7483619354384499</v>
      </c>
      <c r="EM17" s="314">
        <v>118.166710271418</v>
      </c>
      <c r="EN17" s="499">
        <v>1.22079761527938</v>
      </c>
      <c r="EO17" s="456">
        <v>2019</v>
      </c>
      <c r="EP17" s="54"/>
      <c r="EQ17" s="314">
        <v>109.589153402025</v>
      </c>
      <c r="ER17" s="499">
        <v>-0.49332528451208202</v>
      </c>
      <c r="ES17" s="314">
        <v>115.118622519402</v>
      </c>
      <c r="ET17" s="499">
        <v>1.61954396566182</v>
      </c>
      <c r="EU17" s="314">
        <v>111.49183987153999</v>
      </c>
      <c r="EV17" s="499">
        <v>-0.14261210375614999</v>
      </c>
      <c r="EW17" s="456">
        <v>2019</v>
      </c>
      <c r="EX17" s="54"/>
      <c r="EY17" s="314">
        <v>104.549499674411</v>
      </c>
      <c r="EZ17" s="499">
        <v>-1.1772417769608701</v>
      </c>
      <c r="FA17" s="314">
        <v>106.096008348339</v>
      </c>
      <c r="FB17" s="499">
        <v>-1.7749237962270401</v>
      </c>
      <c r="FC17" s="314">
        <v>144.08702875478099</v>
      </c>
      <c r="FD17" s="499">
        <v>25.073628314836299</v>
      </c>
      <c r="FE17" s="456">
        <v>2019</v>
      </c>
      <c r="FF17" s="54"/>
      <c r="FG17" s="314">
        <v>113.40326617178</v>
      </c>
      <c r="FH17" s="499">
        <v>-1.3147722029545601</v>
      </c>
      <c r="FI17" s="314">
        <v>119.689022495302</v>
      </c>
      <c r="FJ17" s="499">
        <v>3.42710742568815</v>
      </c>
      <c r="FK17" s="314">
        <v>115.70234482441001</v>
      </c>
      <c r="FL17" s="499">
        <v>2.8939842547116101</v>
      </c>
      <c r="FM17" s="456">
        <v>2019</v>
      </c>
      <c r="FN17" s="54"/>
      <c r="FO17" s="314">
        <v>96.665217743203797</v>
      </c>
      <c r="FP17" s="499">
        <v>-2.11565183526332</v>
      </c>
      <c r="FQ17" s="314">
        <v>124.508384959365</v>
      </c>
      <c r="FR17" s="499">
        <v>6.7819446978207196</v>
      </c>
      <c r="FS17" s="314">
        <v>122.400425003557</v>
      </c>
      <c r="FT17" s="499">
        <v>6.0050530063620799</v>
      </c>
      <c r="FU17" s="456">
        <v>2019</v>
      </c>
      <c r="FV17" s="54"/>
      <c r="FW17" s="314">
        <v>120.569352458322</v>
      </c>
      <c r="FX17" s="499">
        <v>5.5558318048212803</v>
      </c>
      <c r="FY17" s="314">
        <v>112.625408128942</v>
      </c>
      <c r="FZ17" s="499">
        <v>1.70011791299439</v>
      </c>
      <c r="GA17" s="314">
        <v>117.469609281316</v>
      </c>
      <c r="GB17" s="499">
        <v>9.7121674157573494</v>
      </c>
      <c r="GC17" s="456">
        <v>2019</v>
      </c>
      <c r="GD17" s="54"/>
      <c r="GE17" s="314">
        <v>116.052591323592</v>
      </c>
      <c r="GF17" s="499">
        <v>5.5192509877735896</v>
      </c>
      <c r="GG17" s="314">
        <v>120.538491514857</v>
      </c>
      <c r="GH17" s="499">
        <v>6.3542723560778596</v>
      </c>
      <c r="GI17" s="314">
        <v>102.454826934906</v>
      </c>
      <c r="GJ17" s="499">
        <v>-4.86915003417998</v>
      </c>
      <c r="GK17" s="456">
        <v>2019</v>
      </c>
      <c r="GL17" s="54"/>
      <c r="GM17" s="314">
        <v>114.361087505824</v>
      </c>
      <c r="GN17" s="499">
        <v>1.3700558836529999</v>
      </c>
      <c r="GO17" s="314">
        <v>133.73914728088599</v>
      </c>
      <c r="GP17" s="499">
        <v>6.2981246907782404</v>
      </c>
      <c r="GQ17" s="314">
        <v>125.79046296563</v>
      </c>
      <c r="GR17" s="499">
        <v>-2.7307117508829202</v>
      </c>
      <c r="GS17" s="456">
        <v>2019</v>
      </c>
      <c r="GT17" s="54"/>
      <c r="GU17" s="314">
        <v>119.978864435009</v>
      </c>
      <c r="GV17" s="499">
        <v>0.76767280694542706</v>
      </c>
      <c r="GW17" s="314">
        <v>114.078285475201</v>
      </c>
      <c r="GX17" s="499">
        <v>11.061175124014699</v>
      </c>
      <c r="GY17" s="314">
        <v>125.58531337887</v>
      </c>
      <c r="GZ17" s="499">
        <v>3.0472193262077498</v>
      </c>
      <c r="HA17" s="456">
        <v>2019</v>
      </c>
      <c r="HB17" s="54"/>
      <c r="HC17" s="314">
        <v>118.45068864522401</v>
      </c>
      <c r="HD17" s="499">
        <v>5.0912877338368903</v>
      </c>
      <c r="HE17" s="314">
        <v>118.299271663844</v>
      </c>
      <c r="HF17" s="499">
        <v>6.2887964962356202</v>
      </c>
      <c r="HG17" s="314">
        <v>111.647662113716</v>
      </c>
      <c r="HH17" s="499">
        <v>6.5616940185843298</v>
      </c>
      <c r="HI17" s="456">
        <v>2019</v>
      </c>
      <c r="HJ17" s="54"/>
      <c r="HK17" s="314">
        <v>115.881991820376</v>
      </c>
      <c r="HL17" s="499">
        <v>8.0887449426211493</v>
      </c>
      <c r="HM17" s="314">
        <v>115.08903124974</v>
      </c>
      <c r="HN17" s="499">
        <v>0.78527499358884301</v>
      </c>
      <c r="HO17" s="314">
        <v>115.31027849840601</v>
      </c>
      <c r="HP17" s="499">
        <v>10.253815789518001</v>
      </c>
      <c r="HQ17" s="456">
        <v>2019</v>
      </c>
      <c r="HR17" s="54"/>
      <c r="HS17" s="314">
        <v>121.35504319538001</v>
      </c>
      <c r="HT17" s="499">
        <v>3.9341894350632001</v>
      </c>
      <c r="HU17" s="314">
        <v>116.957483416347</v>
      </c>
      <c r="HV17" s="499">
        <v>6.8525778423030204</v>
      </c>
      <c r="HW17" s="314">
        <v>113.656762726796</v>
      </c>
      <c r="HX17" s="499">
        <v>0.55394518495251099</v>
      </c>
      <c r="HY17" s="456">
        <v>2019</v>
      </c>
      <c r="HZ17" s="54"/>
      <c r="IA17" s="314">
        <v>114.059832662714</v>
      </c>
      <c r="IB17" s="499">
        <v>1.0039191142953601</v>
      </c>
      <c r="IC17" s="314">
        <v>116.002735372451</v>
      </c>
      <c r="ID17" s="499">
        <v>3.4264495246343101</v>
      </c>
      <c r="IE17" s="314">
        <v>114.35521861591</v>
      </c>
      <c r="IF17" s="499">
        <v>5.1688405868807203</v>
      </c>
      <c r="IG17" s="456">
        <v>2019</v>
      </c>
      <c r="IH17" s="54"/>
      <c r="II17" s="314">
        <v>124.52629587763499</v>
      </c>
      <c r="IJ17" s="499">
        <v>4.3785488625941902</v>
      </c>
      <c r="IK17" s="314">
        <v>117.651423611488</v>
      </c>
      <c r="IL17" s="499">
        <v>3.5157108018394299</v>
      </c>
      <c r="IM17" s="314">
        <v>127.660973658541</v>
      </c>
      <c r="IN17" s="499">
        <v>7.5011474978700496</v>
      </c>
      <c r="IO17" s="314">
        <v>127.94948894527199</v>
      </c>
      <c r="IP17" s="499">
        <v>1.24939885055753</v>
      </c>
      <c r="IQ17" s="456">
        <v>2019</v>
      </c>
      <c r="IR17" s="54"/>
      <c r="IS17" s="314">
        <v>112.601744517367</v>
      </c>
      <c r="IT17" s="499">
        <v>6.6249992829725999</v>
      </c>
      <c r="IU17" s="314">
        <v>111.12749535553699</v>
      </c>
      <c r="IV17" s="499">
        <v>0.23704200570482201</v>
      </c>
      <c r="IW17" s="314">
        <v>121.925028108527</v>
      </c>
      <c r="IX17" s="499">
        <v>7.4132270994501397</v>
      </c>
      <c r="IY17" s="456">
        <v>2019</v>
      </c>
      <c r="IZ17" s="54"/>
      <c r="JA17" s="314">
        <v>121.635713771174</v>
      </c>
      <c r="JB17" s="499">
        <v>0.22683490635881801</v>
      </c>
      <c r="JC17" s="314">
        <v>135.49426301513199</v>
      </c>
      <c r="JD17" s="499">
        <v>3.3168231636190799</v>
      </c>
      <c r="JE17" s="314">
        <v>151.55863320083901</v>
      </c>
      <c r="JF17" s="499">
        <v>4.9169561438441498</v>
      </c>
      <c r="JG17" s="456">
        <v>2019</v>
      </c>
      <c r="JH17" s="54"/>
      <c r="JI17" s="314">
        <v>135.76596324940201</v>
      </c>
      <c r="JJ17" s="499">
        <v>2.2142685150592198</v>
      </c>
      <c r="JK17" s="314">
        <v>132.99872697304301</v>
      </c>
      <c r="JL17" s="499">
        <v>-1.7275408843109099</v>
      </c>
      <c r="JM17" s="314">
        <v>111.064704103705</v>
      </c>
      <c r="JN17" s="499">
        <v>5.1761445239768999</v>
      </c>
      <c r="JO17" s="456">
        <v>2019</v>
      </c>
      <c r="JP17" s="54"/>
      <c r="JQ17" s="314">
        <v>120.043284611592</v>
      </c>
      <c r="JR17" s="499">
        <v>2.02492556014136</v>
      </c>
      <c r="JS17" s="314">
        <v>107.553662863385</v>
      </c>
      <c r="JT17" s="499">
        <v>5.0017795274147803</v>
      </c>
      <c r="JU17" s="314">
        <v>104.488325474959</v>
      </c>
      <c r="JV17" s="499">
        <v>4.7947872990388598</v>
      </c>
      <c r="JW17" s="456">
        <v>2019</v>
      </c>
      <c r="JX17" s="54"/>
      <c r="JY17" s="314">
        <v>116.61928589550099</v>
      </c>
      <c r="JZ17" s="499">
        <v>5.4435704536846101</v>
      </c>
      <c r="KA17" s="314">
        <v>119.82072969634</v>
      </c>
      <c r="KB17" s="499">
        <v>4.9645175411381599</v>
      </c>
      <c r="KC17" s="314">
        <v>121.78640444014199</v>
      </c>
      <c r="KD17" s="499">
        <v>-1.1696089733942201</v>
      </c>
      <c r="KE17" s="456">
        <v>2019</v>
      </c>
      <c r="KF17" s="54"/>
      <c r="KG17" s="314">
        <v>109.98909266497</v>
      </c>
      <c r="KH17" s="499">
        <v>-0.113734213388753</v>
      </c>
      <c r="KI17" s="314">
        <v>115.30918115257499</v>
      </c>
      <c r="KJ17" s="499">
        <v>2.3359790553186599E-2</v>
      </c>
      <c r="KK17" s="314">
        <v>124.17314172646699</v>
      </c>
      <c r="KL17" s="499">
        <v>1.9413895202714699</v>
      </c>
      <c r="KM17" s="456">
        <v>2019</v>
      </c>
      <c r="KN17" s="54"/>
      <c r="KO17" s="314">
        <v>100.19076757851001</v>
      </c>
      <c r="KP17" s="499">
        <v>-13.9773621229378</v>
      </c>
      <c r="KQ17" s="314">
        <v>125.46018100174901</v>
      </c>
      <c r="KR17" s="499">
        <v>1.2609128941077901</v>
      </c>
      <c r="KS17" s="314">
        <v>103.572891716177</v>
      </c>
      <c r="KT17" s="499">
        <v>-1.8044191101695599</v>
      </c>
      <c r="KU17" s="456">
        <v>2019</v>
      </c>
      <c r="KV17" s="54"/>
      <c r="KW17" s="314">
        <v>120.637122787107</v>
      </c>
      <c r="KX17" s="499">
        <v>5.7187602922773504</v>
      </c>
      <c r="KY17" s="314">
        <v>122.037810156633</v>
      </c>
      <c r="KZ17" s="499">
        <v>0.30160240844332997</v>
      </c>
      <c r="LA17" s="314">
        <v>123.66149309944301</v>
      </c>
      <c r="LB17" s="499">
        <v>6.3254349027685404</v>
      </c>
      <c r="LC17" s="456">
        <v>2019</v>
      </c>
      <c r="LD17" s="54"/>
      <c r="LE17" s="314">
        <v>139.18133139329001</v>
      </c>
      <c r="LF17" s="499">
        <v>9.4907633461022005</v>
      </c>
      <c r="LG17" s="314">
        <v>123.11755624584001</v>
      </c>
      <c r="LH17" s="499">
        <v>-0.37760342448581202</v>
      </c>
      <c r="LI17" s="314">
        <v>109.76168845759101</v>
      </c>
      <c r="LJ17" s="499">
        <v>-4.9970054738322602</v>
      </c>
      <c r="LK17" s="456">
        <v>2019</v>
      </c>
      <c r="LL17" s="54"/>
      <c r="LM17" s="314">
        <v>136.60105686194299</v>
      </c>
      <c r="LN17" s="499">
        <v>0.64579995859719497</v>
      </c>
      <c r="LO17" s="314">
        <v>111.41277796049199</v>
      </c>
      <c r="LP17" s="499">
        <v>-2.7883046767856099</v>
      </c>
      <c r="LQ17" s="314">
        <v>128.560497690825</v>
      </c>
      <c r="LR17" s="499">
        <v>8.0668449506464697</v>
      </c>
      <c r="LS17" s="456">
        <v>2019</v>
      </c>
      <c r="LT17" s="54"/>
      <c r="LU17" s="314">
        <v>110.374218652416</v>
      </c>
      <c r="LV17" s="499">
        <v>0.97217287766271498</v>
      </c>
      <c r="LW17" s="314">
        <v>109.110087304469</v>
      </c>
      <c r="LX17" s="499">
        <v>-9.6642456383711792</v>
      </c>
      <c r="LY17" s="314">
        <v>96.601206070370395</v>
      </c>
      <c r="LZ17" s="499">
        <v>15.507380336751099</v>
      </c>
      <c r="MA17" s="456">
        <v>2019</v>
      </c>
      <c r="MB17" s="54"/>
      <c r="MC17" s="314">
        <v>138.53187300576101</v>
      </c>
      <c r="MD17" s="499">
        <v>1.9375288848003001</v>
      </c>
      <c r="ME17" s="314">
        <v>105.645027036408</v>
      </c>
      <c r="MF17" s="499">
        <v>2.9912751754915501</v>
      </c>
      <c r="MG17" s="314">
        <v>132.03582699154799</v>
      </c>
      <c r="MH17" s="499">
        <v>6.1473575177906197</v>
      </c>
      <c r="MI17" s="456">
        <v>2019</v>
      </c>
      <c r="MJ17" s="54"/>
      <c r="MK17" s="314">
        <v>90.678690778731095</v>
      </c>
      <c r="ML17" s="499">
        <v>8.1617035536198408</v>
      </c>
      <c r="MM17" s="314">
        <v>128.08232906011301</v>
      </c>
      <c r="MN17" s="499">
        <v>5.4957774544759603</v>
      </c>
      <c r="MO17" s="314">
        <v>150.237584723617</v>
      </c>
      <c r="MP17" s="499">
        <v>8.7890371912021799</v>
      </c>
    </row>
    <row r="18" spans="1:354" s="4" customFormat="1" ht="15" hidden="1" customHeight="1">
      <c r="A18" s="456">
        <v>2020</v>
      </c>
      <c r="B18" s="54"/>
      <c r="C18" s="314">
        <v>90.4776104623853</v>
      </c>
      <c r="D18" s="499">
        <v>-8.9162184969117408</v>
      </c>
      <c r="E18" s="314">
        <v>85.145395852056396</v>
      </c>
      <c r="F18" s="499">
        <v>-8.9090777522609699</v>
      </c>
      <c r="G18" s="314">
        <v>95.519550158594697</v>
      </c>
      <c r="H18" s="499">
        <v>-8.9222363237856506</v>
      </c>
      <c r="I18" s="456">
        <v>2020</v>
      </c>
      <c r="J18" s="54"/>
      <c r="K18" s="314">
        <v>95.868492894845403</v>
      </c>
      <c r="L18" s="499">
        <v>-3.6353541237628502</v>
      </c>
      <c r="M18" s="314">
        <v>124.836809464507</v>
      </c>
      <c r="N18" s="499">
        <v>-4.3025618014802696</v>
      </c>
      <c r="O18" s="314">
        <v>96.795993751109293</v>
      </c>
      <c r="P18" s="499">
        <v>-5.1189311441298697</v>
      </c>
      <c r="Q18" s="456">
        <v>2020</v>
      </c>
      <c r="R18" s="54"/>
      <c r="S18" s="314">
        <v>115.670812907223</v>
      </c>
      <c r="T18" s="499">
        <v>2.6583312485156498</v>
      </c>
      <c r="U18" s="314">
        <v>119.17846943823101</v>
      </c>
      <c r="V18" s="499">
        <v>-4.9561933260466704</v>
      </c>
      <c r="W18" s="314">
        <v>124.30104202287799</v>
      </c>
      <c r="X18" s="499">
        <v>4.3446679460661697</v>
      </c>
      <c r="Y18" s="456">
        <v>2020</v>
      </c>
      <c r="Z18" s="54"/>
      <c r="AA18" s="314">
        <v>133.440115683274</v>
      </c>
      <c r="AB18" s="499">
        <v>6.5917130913332898</v>
      </c>
      <c r="AC18" s="314">
        <v>132.28151386072301</v>
      </c>
      <c r="AD18" s="499">
        <v>5.0702743624515598</v>
      </c>
      <c r="AE18" s="314">
        <v>115.977577225365</v>
      </c>
      <c r="AF18" s="499">
        <v>-2.9651635503828402</v>
      </c>
      <c r="AG18" s="456">
        <v>2020</v>
      </c>
      <c r="AH18" s="54"/>
      <c r="AI18" s="314">
        <v>106.10931996162201</v>
      </c>
      <c r="AJ18" s="499">
        <v>-11.700583072620899</v>
      </c>
      <c r="AK18" s="314">
        <v>146.73538458608499</v>
      </c>
      <c r="AL18" s="499">
        <v>6.46636084827436</v>
      </c>
      <c r="AM18" s="314">
        <v>118.777736311249</v>
      </c>
      <c r="AN18" s="499">
        <v>1.0053715564397101</v>
      </c>
      <c r="AO18" s="456">
        <v>2020</v>
      </c>
      <c r="AP18" s="54"/>
      <c r="AQ18" s="314">
        <v>122.452533946892</v>
      </c>
      <c r="AR18" s="499">
        <v>-1.3562668646463001</v>
      </c>
      <c r="AS18" s="314">
        <v>124.047529944746</v>
      </c>
      <c r="AT18" s="499">
        <v>2.2283994919987999</v>
      </c>
      <c r="AU18" s="314">
        <v>127.40457471376</v>
      </c>
      <c r="AV18" s="499">
        <v>9.9113903235117107</v>
      </c>
      <c r="AW18" s="456">
        <v>2020</v>
      </c>
      <c r="AX18" s="54"/>
      <c r="AY18" s="314">
        <v>134.19264936123199</v>
      </c>
      <c r="AZ18" s="499">
        <v>1.82699467836969</v>
      </c>
      <c r="BA18" s="314">
        <v>128.10359951681099</v>
      </c>
      <c r="BB18" s="499">
        <v>1.9001499153260799</v>
      </c>
      <c r="BC18" s="314">
        <v>128.28975028476799</v>
      </c>
      <c r="BD18" s="499">
        <v>8.3784092350004897</v>
      </c>
      <c r="BE18" s="456">
        <v>2020</v>
      </c>
      <c r="BF18" s="54"/>
      <c r="BG18" s="314">
        <v>126.87263618080399</v>
      </c>
      <c r="BH18" s="499">
        <v>6.6218805974589401</v>
      </c>
      <c r="BI18" s="314">
        <v>118.694575388396</v>
      </c>
      <c r="BJ18" s="499">
        <v>0.61770536780542795</v>
      </c>
      <c r="BK18" s="314">
        <v>135.20496711692499</v>
      </c>
      <c r="BL18" s="499">
        <v>2.8614147300011399</v>
      </c>
      <c r="BM18" s="456">
        <v>2020</v>
      </c>
      <c r="BN18" s="54"/>
      <c r="BO18" s="314">
        <v>124.794320381237</v>
      </c>
      <c r="BP18" s="499">
        <v>2.9381450383866499</v>
      </c>
      <c r="BQ18" s="314">
        <v>99.987116188997504</v>
      </c>
      <c r="BR18" s="499">
        <v>-25.408466262955599</v>
      </c>
      <c r="BS18" s="314">
        <v>112.59608492946001</v>
      </c>
      <c r="BT18" s="499">
        <v>-9.2859874505863491</v>
      </c>
      <c r="BU18" s="456">
        <v>2020</v>
      </c>
      <c r="BV18" s="54"/>
      <c r="BW18" s="314">
        <v>114.540037672041</v>
      </c>
      <c r="BX18" s="499">
        <v>-6.5073340122079601</v>
      </c>
      <c r="BY18" s="314">
        <v>95.444839151962398</v>
      </c>
      <c r="BZ18" s="499">
        <v>-15.9584706427454</v>
      </c>
      <c r="CA18" s="314">
        <v>93.319309230724102</v>
      </c>
      <c r="CB18" s="499">
        <v>-13.7912694514695</v>
      </c>
      <c r="CC18" s="456">
        <v>2020</v>
      </c>
      <c r="CD18" s="54"/>
      <c r="CE18" s="314">
        <v>102.42463029841301</v>
      </c>
      <c r="CF18" s="499">
        <v>-17.810451982875101</v>
      </c>
      <c r="CG18" s="314">
        <v>89.0100276001086</v>
      </c>
      <c r="CH18" s="499">
        <v>-15.756290636334199</v>
      </c>
      <c r="CI18" s="314">
        <v>118.89459691150699</v>
      </c>
      <c r="CJ18" s="499">
        <v>-12.5040708889324</v>
      </c>
      <c r="CK18" s="456">
        <v>2020</v>
      </c>
      <c r="CL18" s="54"/>
      <c r="CM18" s="314">
        <v>120.410209093132</v>
      </c>
      <c r="CN18" s="499">
        <v>-14.3797596372437</v>
      </c>
      <c r="CO18" s="314">
        <v>87.032483336847307</v>
      </c>
      <c r="CP18" s="499">
        <v>-23.194681816608998</v>
      </c>
      <c r="CQ18" s="314">
        <v>86.388731111763803</v>
      </c>
      <c r="CR18" s="499">
        <v>-25.653795395064598</v>
      </c>
      <c r="CS18" s="456">
        <v>2020</v>
      </c>
      <c r="CT18" s="54"/>
      <c r="CU18" s="314">
        <v>109.586767246836</v>
      </c>
      <c r="CV18" s="499">
        <v>-13.5921807562429</v>
      </c>
      <c r="CW18" s="314">
        <v>81.761168188049197</v>
      </c>
      <c r="CX18" s="499">
        <v>-18.519768082971002</v>
      </c>
      <c r="CY18" s="314">
        <v>121.341628301909</v>
      </c>
      <c r="CZ18" s="499">
        <v>-7.3355326635363598</v>
      </c>
      <c r="DA18" s="456">
        <v>2020</v>
      </c>
      <c r="DB18" s="54"/>
      <c r="DC18" s="314">
        <v>94.815149427021794</v>
      </c>
      <c r="DD18" s="499">
        <v>-10.588591519578801</v>
      </c>
      <c r="DE18" s="314">
        <v>251.91323652752001</v>
      </c>
      <c r="DF18" s="499">
        <v>9.0594249041511006</v>
      </c>
      <c r="DG18" s="314">
        <v>101.501936062217</v>
      </c>
      <c r="DH18" s="499">
        <v>-10.5175770321292</v>
      </c>
      <c r="DI18" s="456">
        <v>2020</v>
      </c>
      <c r="DJ18" s="54"/>
      <c r="DK18" s="314">
        <v>127.784281463813</v>
      </c>
      <c r="DL18" s="499">
        <v>4.9267886777187204</v>
      </c>
      <c r="DM18" s="314">
        <v>78.922654512398793</v>
      </c>
      <c r="DN18" s="499">
        <v>-25.8806997664039</v>
      </c>
      <c r="DO18" s="314">
        <v>112.31321301472001</v>
      </c>
      <c r="DP18" s="499">
        <v>-8.3714572015551703</v>
      </c>
      <c r="DQ18" s="456">
        <v>2020</v>
      </c>
      <c r="DR18" s="54"/>
      <c r="DS18" s="314">
        <v>129.22487571816899</v>
      </c>
      <c r="DT18" s="499">
        <v>7.84331631302378</v>
      </c>
      <c r="DU18" s="314">
        <v>108.877597572273</v>
      </c>
      <c r="DV18" s="499">
        <v>-5.4627910293380904</v>
      </c>
      <c r="DW18" s="314">
        <v>129.19074087388699</v>
      </c>
      <c r="DX18" s="499">
        <v>-3.7983838759596602</v>
      </c>
      <c r="DY18" s="456">
        <v>2020</v>
      </c>
      <c r="DZ18" s="54"/>
      <c r="EA18" s="314">
        <v>101.060836928874</v>
      </c>
      <c r="EB18" s="499">
        <v>-10.7616129111862</v>
      </c>
      <c r="EC18" s="314">
        <v>102.58268151612199</v>
      </c>
      <c r="ED18" s="499">
        <v>-13.922921511476099</v>
      </c>
      <c r="EE18" s="314">
        <v>114.99029597998801</v>
      </c>
      <c r="EF18" s="499">
        <v>-3.92863694075827</v>
      </c>
      <c r="EG18" s="456">
        <v>2020</v>
      </c>
      <c r="EH18" s="54"/>
      <c r="EI18" s="314">
        <v>127.938961339817</v>
      </c>
      <c r="EJ18" s="499">
        <v>4.36321755330904</v>
      </c>
      <c r="EK18" s="314">
        <v>114.58307164928399</v>
      </c>
      <c r="EL18" s="499">
        <v>-1.2479300208709001</v>
      </c>
      <c r="EM18" s="314">
        <v>99.724965556914896</v>
      </c>
      <c r="EN18" s="499">
        <v>-15.6065483012468</v>
      </c>
      <c r="EO18" s="456">
        <v>2020</v>
      </c>
      <c r="EP18" s="54"/>
      <c r="EQ18" s="314">
        <v>107.979542548898</v>
      </c>
      <c r="ER18" s="499">
        <v>-1.46876839829328</v>
      </c>
      <c r="ES18" s="314">
        <v>106.50972807353401</v>
      </c>
      <c r="ET18" s="499">
        <v>-7.4782813218754898</v>
      </c>
      <c r="EU18" s="314">
        <v>110.575937397187</v>
      </c>
      <c r="EV18" s="499">
        <v>-0.82149731801764903</v>
      </c>
      <c r="EW18" s="456">
        <v>2020</v>
      </c>
      <c r="EX18" s="54"/>
      <c r="EY18" s="314">
        <v>94.112528902946195</v>
      </c>
      <c r="EZ18" s="499">
        <v>-9.9828031735853404</v>
      </c>
      <c r="FA18" s="314">
        <v>91.404748014437004</v>
      </c>
      <c r="FB18" s="499">
        <v>-13.8471376657895</v>
      </c>
      <c r="FC18" s="314">
        <v>137.30702520528899</v>
      </c>
      <c r="FD18" s="499">
        <v>-4.7054919572465597</v>
      </c>
      <c r="FE18" s="456">
        <v>2020</v>
      </c>
      <c r="FF18" s="54"/>
      <c r="FG18" s="314">
        <v>119.017926272257</v>
      </c>
      <c r="FH18" s="499">
        <v>4.9510567817085001</v>
      </c>
      <c r="FI18" s="314">
        <v>138.75140149542</v>
      </c>
      <c r="FJ18" s="499">
        <v>15.9265892583139</v>
      </c>
      <c r="FK18" s="314">
        <v>104.99142302796299</v>
      </c>
      <c r="FL18" s="499">
        <v>-9.2573074579446502</v>
      </c>
      <c r="FM18" s="456">
        <v>2020</v>
      </c>
      <c r="FN18" s="54"/>
      <c r="FO18" s="314">
        <v>130.293291807976</v>
      </c>
      <c r="FP18" s="499">
        <v>34.788184260968698</v>
      </c>
      <c r="FQ18" s="314">
        <v>232.39514355508601</v>
      </c>
      <c r="FR18" s="499">
        <v>86.650195190412902</v>
      </c>
      <c r="FS18" s="314">
        <v>119.95091421947301</v>
      </c>
      <c r="FT18" s="499">
        <v>-2.0012273519579402</v>
      </c>
      <c r="FU18" s="456">
        <v>2020</v>
      </c>
      <c r="FV18" s="54"/>
      <c r="FW18" s="314">
        <v>139.254206705271</v>
      </c>
      <c r="FX18" s="499">
        <v>15.497183874657001</v>
      </c>
      <c r="FY18" s="314">
        <v>116.59821450779801</v>
      </c>
      <c r="FZ18" s="499">
        <v>3.5274512606488502</v>
      </c>
      <c r="GA18" s="314">
        <v>105.925363816754</v>
      </c>
      <c r="GB18" s="499">
        <v>-9.8274315673566406</v>
      </c>
      <c r="GC18" s="456">
        <v>2020</v>
      </c>
      <c r="GD18" s="54"/>
      <c r="GE18" s="314">
        <v>123.22275534842299</v>
      </c>
      <c r="GF18" s="499">
        <v>6.1783747722087599</v>
      </c>
      <c r="GG18" s="314">
        <v>106.060834989116</v>
      </c>
      <c r="GH18" s="499">
        <v>-12.0108160835545</v>
      </c>
      <c r="GI18" s="314">
        <v>95.909259726781897</v>
      </c>
      <c r="GJ18" s="499">
        <v>-6.3887348248444198</v>
      </c>
      <c r="GK18" s="456">
        <v>2020</v>
      </c>
      <c r="GL18" s="54"/>
      <c r="GM18" s="314">
        <v>118.76285393561299</v>
      </c>
      <c r="GN18" s="499">
        <v>3.84900714551648</v>
      </c>
      <c r="GO18" s="314">
        <v>129.95104474589101</v>
      </c>
      <c r="GP18" s="499">
        <v>-2.8324560250406101</v>
      </c>
      <c r="GQ18" s="314">
        <v>115.11097127616701</v>
      </c>
      <c r="GR18" s="499">
        <v>-8.4899057032495993</v>
      </c>
      <c r="GS18" s="456">
        <v>2020</v>
      </c>
      <c r="GT18" s="54"/>
      <c r="GU18" s="314">
        <v>95.646223954584997</v>
      </c>
      <c r="GV18" s="499">
        <v>-20.2807724468876</v>
      </c>
      <c r="GW18" s="314">
        <v>89.532383719784505</v>
      </c>
      <c r="GX18" s="499">
        <v>-21.516716922215799</v>
      </c>
      <c r="GY18" s="314">
        <v>114.020848902453</v>
      </c>
      <c r="GZ18" s="499">
        <v>-9.2084529355186397</v>
      </c>
      <c r="HA18" s="456">
        <v>2020</v>
      </c>
      <c r="HB18" s="54"/>
      <c r="HC18" s="314">
        <v>95.379616703288306</v>
      </c>
      <c r="HD18" s="499">
        <v>-19.477364130010901</v>
      </c>
      <c r="HE18" s="314">
        <v>113.931387440009</v>
      </c>
      <c r="HF18" s="499">
        <v>-3.6922325576499602</v>
      </c>
      <c r="HG18" s="314">
        <v>85.275985515203303</v>
      </c>
      <c r="HH18" s="499">
        <v>-23.620446769098301</v>
      </c>
      <c r="HI18" s="456">
        <v>2020</v>
      </c>
      <c r="HJ18" s="54"/>
      <c r="HK18" s="314">
        <v>92.305777475319104</v>
      </c>
      <c r="HL18" s="499">
        <v>-20.3450199420123</v>
      </c>
      <c r="HM18" s="314">
        <v>92.829332073281606</v>
      </c>
      <c r="HN18" s="499">
        <v>-19.341286423860399</v>
      </c>
      <c r="HO18" s="314">
        <v>87.856125912342804</v>
      </c>
      <c r="HP18" s="499">
        <v>-23.808937887911199</v>
      </c>
      <c r="HQ18" s="456">
        <v>2020</v>
      </c>
      <c r="HR18" s="54"/>
      <c r="HS18" s="314">
        <v>105.09250043767901</v>
      </c>
      <c r="HT18" s="499">
        <v>-13.4007968103294</v>
      </c>
      <c r="HU18" s="314">
        <v>125.112901449273</v>
      </c>
      <c r="HV18" s="499">
        <v>6.9729766704152398</v>
      </c>
      <c r="HW18" s="314">
        <v>96.695999828433301</v>
      </c>
      <c r="HX18" s="499">
        <v>-14.9227925302893</v>
      </c>
      <c r="HY18" s="456">
        <v>2020</v>
      </c>
      <c r="HZ18" s="54"/>
      <c r="IA18" s="314">
        <v>97.592202791661705</v>
      </c>
      <c r="IB18" s="499">
        <v>-14.437711757607699</v>
      </c>
      <c r="IC18" s="314">
        <v>106.527333986839</v>
      </c>
      <c r="ID18" s="499">
        <v>-8.1682568563486093</v>
      </c>
      <c r="IE18" s="314">
        <v>113.334607326655</v>
      </c>
      <c r="IF18" s="499">
        <v>-0.89249209752519199</v>
      </c>
      <c r="IG18" s="456">
        <v>2020</v>
      </c>
      <c r="IH18" s="54"/>
      <c r="II18" s="314">
        <v>114.990568524461</v>
      </c>
      <c r="IJ18" s="499">
        <v>-7.6576013812732802</v>
      </c>
      <c r="IK18" s="314">
        <v>99.528350407202595</v>
      </c>
      <c r="IL18" s="499">
        <v>-15.404040722984799</v>
      </c>
      <c r="IM18" s="314">
        <v>89.174056078847997</v>
      </c>
      <c r="IN18" s="499">
        <v>-30.147755008226</v>
      </c>
      <c r="IO18" s="314">
        <v>119.726750960659</v>
      </c>
      <c r="IP18" s="499">
        <v>-6.42655008034441</v>
      </c>
      <c r="IQ18" s="456">
        <v>2020</v>
      </c>
      <c r="IR18" s="54"/>
      <c r="IS18" s="314">
        <v>88.005097728374196</v>
      </c>
      <c r="IT18" s="499">
        <v>-21.843930477648101</v>
      </c>
      <c r="IU18" s="314">
        <v>90.359673856908302</v>
      </c>
      <c r="IV18" s="499">
        <v>-18.688283608106801</v>
      </c>
      <c r="IW18" s="314">
        <v>91.918961675223898</v>
      </c>
      <c r="IX18" s="499">
        <v>-24.610260008793801</v>
      </c>
      <c r="IY18" s="456">
        <v>2020</v>
      </c>
      <c r="IZ18" s="54"/>
      <c r="JA18" s="314">
        <v>110.481151424345</v>
      </c>
      <c r="JB18" s="499">
        <v>-9.1704664699162795</v>
      </c>
      <c r="JC18" s="314">
        <v>132.87100682764699</v>
      </c>
      <c r="JD18" s="499">
        <v>-1.9360643979379999</v>
      </c>
      <c r="JE18" s="314">
        <v>158.80529507277799</v>
      </c>
      <c r="JF18" s="499">
        <v>4.7814246664099302</v>
      </c>
      <c r="JG18" s="456">
        <v>2020</v>
      </c>
      <c r="JH18" s="54"/>
      <c r="JI18" s="314">
        <v>168.47006170706101</v>
      </c>
      <c r="JJ18" s="499">
        <v>24.0885842628918</v>
      </c>
      <c r="JK18" s="314">
        <v>144.50546290185599</v>
      </c>
      <c r="JL18" s="499">
        <v>8.6517639609776609</v>
      </c>
      <c r="JM18" s="314">
        <v>132.15899965959301</v>
      </c>
      <c r="JN18" s="499">
        <v>18.992798590803201</v>
      </c>
      <c r="JO18" s="456">
        <v>2020</v>
      </c>
      <c r="JP18" s="54"/>
      <c r="JQ18" s="314">
        <v>122.150170191426</v>
      </c>
      <c r="JR18" s="499">
        <v>1.75510490791042</v>
      </c>
      <c r="JS18" s="314">
        <v>111.48384433396799</v>
      </c>
      <c r="JT18" s="499">
        <v>3.6541586459737698</v>
      </c>
      <c r="JU18" s="314">
        <v>99.963358546858103</v>
      </c>
      <c r="JV18" s="499">
        <v>-4.3305956981628499</v>
      </c>
      <c r="JW18" s="456">
        <v>2020</v>
      </c>
      <c r="JX18" s="54"/>
      <c r="JY18" s="314">
        <v>111.22898407174</v>
      </c>
      <c r="JZ18" s="499">
        <v>-4.6221358520329003</v>
      </c>
      <c r="KA18" s="314">
        <v>125.393447583727</v>
      </c>
      <c r="KB18" s="499">
        <v>4.6508796111572703</v>
      </c>
      <c r="KC18" s="314">
        <v>115.250503025892</v>
      </c>
      <c r="KD18" s="499">
        <v>-5.3666921560714398</v>
      </c>
      <c r="KE18" s="456">
        <v>2020</v>
      </c>
      <c r="KF18" s="54"/>
      <c r="KG18" s="314">
        <v>122.257351377925</v>
      </c>
      <c r="KH18" s="499">
        <v>11.1540684768853</v>
      </c>
      <c r="KI18" s="314">
        <v>121.351447061038</v>
      </c>
      <c r="KJ18" s="499">
        <v>5.2400562106738597</v>
      </c>
      <c r="KK18" s="314">
        <v>106.206363582188</v>
      </c>
      <c r="KL18" s="499">
        <v>-14.469133900032601</v>
      </c>
      <c r="KM18" s="456">
        <v>2020</v>
      </c>
      <c r="KN18" s="54"/>
      <c r="KO18" s="314">
        <v>76.321670116868205</v>
      </c>
      <c r="KP18" s="499">
        <v>-23.823649662069101</v>
      </c>
      <c r="KQ18" s="314">
        <v>134.980092705879</v>
      </c>
      <c r="KR18" s="499">
        <v>7.5879945558159996</v>
      </c>
      <c r="KS18" s="314">
        <v>101.997934640575</v>
      </c>
      <c r="KT18" s="499">
        <v>-1.52062672916188</v>
      </c>
      <c r="KU18" s="456">
        <v>2020</v>
      </c>
      <c r="KV18" s="54"/>
      <c r="KW18" s="314">
        <v>101.93313385172</v>
      </c>
      <c r="KX18" s="499">
        <v>-15.504339380171301</v>
      </c>
      <c r="KY18" s="314">
        <v>130.291826242968</v>
      </c>
      <c r="KZ18" s="499">
        <v>6.7634908195592196</v>
      </c>
      <c r="LA18" s="314">
        <v>127.204172379318</v>
      </c>
      <c r="LB18" s="499">
        <v>2.8648200754185198</v>
      </c>
      <c r="LC18" s="456">
        <v>2020</v>
      </c>
      <c r="LD18" s="54"/>
      <c r="LE18" s="314">
        <v>134.81261358192299</v>
      </c>
      <c r="LF18" s="499">
        <v>-3.1388676682663901</v>
      </c>
      <c r="LG18" s="314">
        <v>120.73484682075799</v>
      </c>
      <c r="LH18" s="499">
        <v>-1.93531247511515</v>
      </c>
      <c r="LI18" s="314">
        <v>85.792561496273194</v>
      </c>
      <c r="LJ18" s="499">
        <v>-21.8374255153505</v>
      </c>
      <c r="LK18" s="456">
        <v>2020</v>
      </c>
      <c r="LL18" s="54"/>
      <c r="LM18" s="314">
        <v>135.37900014699599</v>
      </c>
      <c r="LN18" s="499">
        <v>-0.89461732070034805</v>
      </c>
      <c r="LO18" s="314">
        <v>112.378215700415</v>
      </c>
      <c r="LP18" s="499">
        <v>0.86654130486287795</v>
      </c>
      <c r="LQ18" s="314">
        <v>124.918898238747</v>
      </c>
      <c r="LR18" s="499">
        <v>-2.8325959509238601</v>
      </c>
      <c r="LS18" s="456">
        <v>2020</v>
      </c>
      <c r="LT18" s="54"/>
      <c r="LU18" s="314">
        <v>113.91383259179899</v>
      </c>
      <c r="LV18" s="499">
        <v>3.2069209482056098</v>
      </c>
      <c r="LW18" s="314">
        <v>125.27750184206801</v>
      </c>
      <c r="LX18" s="499">
        <v>14.817525067580799</v>
      </c>
      <c r="LY18" s="314">
        <v>99.967831180488304</v>
      </c>
      <c r="LZ18" s="499">
        <v>3.48507564974443</v>
      </c>
      <c r="MA18" s="456">
        <v>2020</v>
      </c>
      <c r="MB18" s="54"/>
      <c r="MC18" s="314">
        <v>132.07234992572899</v>
      </c>
      <c r="MD18" s="499">
        <v>-4.6628425212759499</v>
      </c>
      <c r="ME18" s="314">
        <v>87.584540406318396</v>
      </c>
      <c r="MF18" s="499">
        <v>-17.0954441839136</v>
      </c>
      <c r="MG18" s="314">
        <v>106.27794398745</v>
      </c>
      <c r="MH18" s="499">
        <v>-19.508252866660499</v>
      </c>
      <c r="MI18" s="456">
        <v>2020</v>
      </c>
      <c r="MJ18" s="54"/>
      <c r="MK18" s="314">
        <v>85.025403581972796</v>
      </c>
      <c r="ML18" s="499">
        <v>-6.2344164303751599</v>
      </c>
      <c r="MM18" s="314">
        <v>119.38256670254501</v>
      </c>
      <c r="MN18" s="499">
        <v>-6.7923205499217501</v>
      </c>
      <c r="MO18" s="314">
        <v>161.185485129645</v>
      </c>
      <c r="MP18" s="499">
        <v>7.2870583124509398</v>
      </c>
    </row>
    <row r="19" spans="1:354" s="4" customFormat="1" ht="15" hidden="1" customHeight="1">
      <c r="A19" s="456">
        <v>2021</v>
      </c>
      <c r="B19" s="54"/>
      <c r="C19" s="314">
        <v>91.813461085915193</v>
      </c>
      <c r="D19" s="499">
        <v>1.47644330647445</v>
      </c>
      <c r="E19" s="314">
        <v>80.754627949927496</v>
      </c>
      <c r="F19" s="499">
        <v>-5.1567884066897003</v>
      </c>
      <c r="G19" s="314">
        <v>102.27027384699301</v>
      </c>
      <c r="H19" s="499">
        <v>7.0673738278603802</v>
      </c>
      <c r="I19" s="456">
        <v>2021</v>
      </c>
      <c r="J19" s="54"/>
      <c r="K19" s="314">
        <v>90.7327546690465</v>
      </c>
      <c r="L19" s="499">
        <v>-5.35706577908977</v>
      </c>
      <c r="M19" s="314">
        <v>106.45901371160301</v>
      </c>
      <c r="N19" s="499">
        <v>-14.721455820391901</v>
      </c>
      <c r="O19" s="314">
        <v>90.041181876811095</v>
      </c>
      <c r="P19" s="499">
        <v>-6.9784002545257904</v>
      </c>
      <c r="Q19" s="456">
        <v>2021</v>
      </c>
      <c r="R19" s="54"/>
      <c r="S19" s="314">
        <v>124.104549002477</v>
      </c>
      <c r="T19" s="499">
        <v>7.2911531295440701</v>
      </c>
      <c r="U19" s="314">
        <v>130.12141466748</v>
      </c>
      <c r="V19" s="499">
        <v>9.1819816790990991</v>
      </c>
      <c r="W19" s="314">
        <v>135.113072526476</v>
      </c>
      <c r="X19" s="499">
        <v>8.6982621606724795</v>
      </c>
      <c r="Y19" s="456">
        <v>2021</v>
      </c>
      <c r="Z19" s="54"/>
      <c r="AA19" s="314">
        <v>142.45264459289601</v>
      </c>
      <c r="AB19" s="499">
        <v>6.7539876321852104</v>
      </c>
      <c r="AC19" s="314">
        <v>136.760344180994</v>
      </c>
      <c r="AD19" s="499">
        <v>3.3858323733628501</v>
      </c>
      <c r="AE19" s="314">
        <v>139.040194975248</v>
      </c>
      <c r="AF19" s="499">
        <v>19.8854108713338</v>
      </c>
      <c r="AG19" s="456">
        <v>2021</v>
      </c>
      <c r="AH19" s="54"/>
      <c r="AI19" s="314">
        <v>109.497224276298</v>
      </c>
      <c r="AJ19" s="499">
        <v>3.1928433015138702</v>
      </c>
      <c r="AK19" s="314">
        <v>170.95938182133401</v>
      </c>
      <c r="AL19" s="499">
        <v>16.5086269433788</v>
      </c>
      <c r="AM19" s="314">
        <v>101.354125582545</v>
      </c>
      <c r="AN19" s="499">
        <v>-14.6690880545544</v>
      </c>
      <c r="AO19" s="456">
        <v>2021</v>
      </c>
      <c r="AP19" s="54"/>
      <c r="AQ19" s="314">
        <v>149.55525676083701</v>
      </c>
      <c r="AR19" s="499">
        <v>22.1332478311137</v>
      </c>
      <c r="AS19" s="314">
        <v>128.494538908441</v>
      </c>
      <c r="AT19" s="499">
        <v>3.5849234286851002</v>
      </c>
      <c r="AU19" s="314">
        <v>136.791589250729</v>
      </c>
      <c r="AV19" s="499">
        <v>7.3678787108387498</v>
      </c>
      <c r="AW19" s="456">
        <v>2021</v>
      </c>
      <c r="AX19" s="54"/>
      <c r="AY19" s="314">
        <v>133.03800116853</v>
      </c>
      <c r="AZ19" s="499">
        <v>-0.86044071579047499</v>
      </c>
      <c r="BA19" s="314">
        <v>121.314380272999</v>
      </c>
      <c r="BB19" s="499">
        <v>-5.2997880382909601</v>
      </c>
      <c r="BC19" s="314">
        <v>149.21810977351501</v>
      </c>
      <c r="BD19" s="499">
        <v>16.313352736514499</v>
      </c>
      <c r="BE19" s="456">
        <v>2021</v>
      </c>
      <c r="BF19" s="54"/>
      <c r="BG19" s="314">
        <v>123.786077110758</v>
      </c>
      <c r="BH19" s="499">
        <v>-2.43280124300956</v>
      </c>
      <c r="BI19" s="314">
        <v>120.96101440052399</v>
      </c>
      <c r="BJ19" s="499">
        <v>1.9094714351618101</v>
      </c>
      <c r="BK19" s="314">
        <v>170.79579794811801</v>
      </c>
      <c r="BL19" s="499">
        <v>26.323611913173099</v>
      </c>
      <c r="BM19" s="456">
        <v>2021</v>
      </c>
      <c r="BN19" s="54"/>
      <c r="BO19" s="314">
        <v>116.382341408529</v>
      </c>
      <c r="BP19" s="499">
        <v>-6.7406745331116698</v>
      </c>
      <c r="BQ19" s="314">
        <v>107.66132295716299</v>
      </c>
      <c r="BR19" s="499">
        <v>7.6751956258639398</v>
      </c>
      <c r="BS19" s="314">
        <v>125.269092524383</v>
      </c>
      <c r="BT19" s="499">
        <v>11.255282635149101</v>
      </c>
      <c r="BU19" s="456">
        <v>2021</v>
      </c>
      <c r="BV19" s="54"/>
      <c r="BW19" s="314">
        <v>123.651322346885</v>
      </c>
      <c r="BX19" s="499">
        <v>7.9546723224694098</v>
      </c>
      <c r="BY19" s="314">
        <v>83.632605665206199</v>
      </c>
      <c r="BZ19" s="499">
        <v>-12.3759792480235</v>
      </c>
      <c r="CA19" s="314">
        <v>111.95398583562</v>
      </c>
      <c r="CB19" s="499">
        <v>19.968725399395201</v>
      </c>
      <c r="CC19" s="456">
        <v>2021</v>
      </c>
      <c r="CD19" s="54"/>
      <c r="CE19" s="314">
        <v>124.838974323249</v>
      </c>
      <c r="CF19" s="499">
        <v>21.883744134132598</v>
      </c>
      <c r="CG19" s="314">
        <v>91.203501899843801</v>
      </c>
      <c r="CH19" s="499">
        <v>2.46430021299369</v>
      </c>
      <c r="CI19" s="314">
        <v>123.147610321345</v>
      </c>
      <c r="CJ19" s="499">
        <v>3.5771292559268302</v>
      </c>
      <c r="CK19" s="456">
        <v>2021</v>
      </c>
      <c r="CL19" s="54"/>
      <c r="CM19" s="314">
        <v>152.77724550443801</v>
      </c>
      <c r="CN19" s="499">
        <v>26.8806413136207</v>
      </c>
      <c r="CO19" s="314">
        <v>89.5816252220026</v>
      </c>
      <c r="CP19" s="499">
        <v>2.9289545551506202</v>
      </c>
      <c r="CQ19" s="314">
        <v>88.896868829790506</v>
      </c>
      <c r="CR19" s="499">
        <v>2.9033158442642799</v>
      </c>
      <c r="CS19" s="456">
        <v>2021</v>
      </c>
      <c r="CT19" s="54"/>
      <c r="CU19" s="314">
        <v>124.453260823918</v>
      </c>
      <c r="CV19" s="499">
        <v>13.5659568673985</v>
      </c>
      <c r="CW19" s="314">
        <v>93.000437042657794</v>
      </c>
      <c r="CX19" s="499">
        <v>13.7464631483231</v>
      </c>
      <c r="CY19" s="314">
        <v>129.110602655854</v>
      </c>
      <c r="CZ19" s="499">
        <v>6.4025631291309004</v>
      </c>
      <c r="DA19" s="456">
        <v>2021</v>
      </c>
      <c r="DB19" s="54"/>
      <c r="DC19" s="314">
        <v>81.515855910446604</v>
      </c>
      <c r="DD19" s="499">
        <v>-14.026549129484399</v>
      </c>
      <c r="DE19" s="314">
        <v>278.44896570819498</v>
      </c>
      <c r="DF19" s="499">
        <v>10.533678002178499</v>
      </c>
      <c r="DG19" s="314">
        <v>120.56883287314101</v>
      </c>
      <c r="DH19" s="499">
        <v>18.784761700739601</v>
      </c>
      <c r="DI19" s="456">
        <v>2021</v>
      </c>
      <c r="DJ19" s="54"/>
      <c r="DK19" s="314">
        <v>158.81502674547099</v>
      </c>
      <c r="DL19" s="499">
        <v>24.2836950884648</v>
      </c>
      <c r="DM19" s="314">
        <v>63.948031655887</v>
      </c>
      <c r="DN19" s="499">
        <v>-18.973795229048299</v>
      </c>
      <c r="DO19" s="314">
        <v>115.30769055365801</v>
      </c>
      <c r="DP19" s="499">
        <v>2.6661845552801098</v>
      </c>
      <c r="DQ19" s="456">
        <v>2021</v>
      </c>
      <c r="DR19" s="54"/>
      <c r="DS19" s="314">
        <v>133.25816857526999</v>
      </c>
      <c r="DT19" s="499">
        <v>3.1211427634856501</v>
      </c>
      <c r="DU19" s="314">
        <v>115.07857466103</v>
      </c>
      <c r="DV19" s="499">
        <v>5.6953654627074304</v>
      </c>
      <c r="DW19" s="314">
        <v>122.564336829955</v>
      </c>
      <c r="DX19" s="499">
        <v>-5.1291632814465098</v>
      </c>
      <c r="DY19" s="456">
        <v>2021</v>
      </c>
      <c r="DZ19" s="54"/>
      <c r="EA19" s="314">
        <v>112.824476792653</v>
      </c>
      <c r="EB19" s="499">
        <v>11.6401567820563</v>
      </c>
      <c r="EC19" s="314">
        <v>121.869076862697</v>
      </c>
      <c r="ED19" s="499">
        <v>18.800829790692799</v>
      </c>
      <c r="EE19" s="314">
        <v>122.46708802524699</v>
      </c>
      <c r="EF19" s="499">
        <v>6.5021069661046802</v>
      </c>
      <c r="EG19" s="456">
        <v>2021</v>
      </c>
      <c r="EH19" s="54"/>
      <c r="EI19" s="314">
        <v>137.21473376572001</v>
      </c>
      <c r="EJ19" s="499">
        <v>7.25015454929824</v>
      </c>
      <c r="EK19" s="314">
        <v>131.925893830283</v>
      </c>
      <c r="EL19" s="499">
        <v>15.1355884698933</v>
      </c>
      <c r="EM19" s="314">
        <v>110.110098558289</v>
      </c>
      <c r="EN19" s="499">
        <v>10.413774467986199</v>
      </c>
      <c r="EO19" s="456">
        <v>2021</v>
      </c>
      <c r="EP19" s="54"/>
      <c r="EQ19" s="314">
        <v>83.687879703450207</v>
      </c>
      <c r="ER19" s="499">
        <v>-22.496541726362501</v>
      </c>
      <c r="ES19" s="314">
        <v>140.87087255782399</v>
      </c>
      <c r="ET19" s="499">
        <v>32.261038597871703</v>
      </c>
      <c r="EU19" s="314">
        <v>83.608014417020897</v>
      </c>
      <c r="EV19" s="499">
        <v>-24.3885999205215</v>
      </c>
      <c r="EW19" s="456">
        <v>2021</v>
      </c>
      <c r="EX19" s="54"/>
      <c r="EY19" s="314">
        <v>93.6668239250737</v>
      </c>
      <c r="EZ19" s="499">
        <v>-0.47358729285886603</v>
      </c>
      <c r="FA19" s="314">
        <v>98.198763307251795</v>
      </c>
      <c r="FB19" s="499">
        <v>7.4328910044605001</v>
      </c>
      <c r="FC19" s="314">
        <v>209.37628233256001</v>
      </c>
      <c r="FD19" s="499">
        <v>52.487669162971997</v>
      </c>
      <c r="FE19" s="456">
        <v>2021</v>
      </c>
      <c r="FF19" s="54"/>
      <c r="FG19" s="314">
        <v>123.142963435767</v>
      </c>
      <c r="FH19" s="499">
        <v>3.46589567866739</v>
      </c>
      <c r="FI19" s="314">
        <v>164.83104864392399</v>
      </c>
      <c r="FJ19" s="499">
        <v>18.795952233581598</v>
      </c>
      <c r="FK19" s="314">
        <v>122.897119761323</v>
      </c>
      <c r="FL19" s="499">
        <v>17.054437607338301</v>
      </c>
      <c r="FM19" s="456">
        <v>2021</v>
      </c>
      <c r="FN19" s="54"/>
      <c r="FO19" s="314">
        <v>112.069332530381</v>
      </c>
      <c r="FP19" s="499">
        <v>-13.986874554104499</v>
      </c>
      <c r="FQ19" s="314">
        <v>306.945967480109</v>
      </c>
      <c r="FR19" s="499">
        <v>32.079338141312</v>
      </c>
      <c r="FS19" s="314">
        <v>131.087928221825</v>
      </c>
      <c r="FT19" s="499">
        <v>9.2846428681443598</v>
      </c>
      <c r="FU19" s="456">
        <v>2021</v>
      </c>
      <c r="FV19" s="54"/>
      <c r="FW19" s="314">
        <v>130.60933560860499</v>
      </c>
      <c r="FX19" s="499">
        <v>-6.2079784167400298</v>
      </c>
      <c r="FY19" s="314">
        <v>153.89392040624301</v>
      </c>
      <c r="FZ19" s="499">
        <v>31.986515450415599</v>
      </c>
      <c r="GA19" s="314">
        <v>103.75792190991901</v>
      </c>
      <c r="GB19" s="499">
        <v>-2.0461972739449799</v>
      </c>
      <c r="GC19" s="456">
        <v>2021</v>
      </c>
      <c r="GD19" s="54"/>
      <c r="GE19" s="314">
        <v>138.50261826565099</v>
      </c>
      <c r="GF19" s="499">
        <v>12.400195786908199</v>
      </c>
      <c r="GG19" s="314">
        <v>129.60355751550901</v>
      </c>
      <c r="GH19" s="499">
        <v>22.197376183969599</v>
      </c>
      <c r="GI19" s="314">
        <v>88.248194887187594</v>
      </c>
      <c r="GJ19" s="499">
        <v>-7.9878260570652602</v>
      </c>
      <c r="GK19" s="456">
        <v>2021</v>
      </c>
      <c r="GL19" s="54"/>
      <c r="GM19" s="314">
        <v>128.91135727523499</v>
      </c>
      <c r="GN19" s="499">
        <v>8.5451831135045797</v>
      </c>
      <c r="GO19" s="314">
        <v>117.214781191966</v>
      </c>
      <c r="GP19" s="499">
        <v>-9.8008165912241996</v>
      </c>
      <c r="GQ19" s="314">
        <v>93.852797941271106</v>
      </c>
      <c r="GR19" s="499">
        <v>-18.467547531933</v>
      </c>
      <c r="GS19" s="456">
        <v>2021</v>
      </c>
      <c r="GT19" s="54"/>
      <c r="GU19" s="314">
        <v>80.322333963756293</v>
      </c>
      <c r="GV19" s="499">
        <v>-16.021427043586002</v>
      </c>
      <c r="GW19" s="314">
        <v>100.49858390995399</v>
      </c>
      <c r="GX19" s="499">
        <v>12.248305847067799</v>
      </c>
      <c r="GY19" s="314">
        <v>113.717534411849</v>
      </c>
      <c r="GZ19" s="499">
        <v>-0.26601669214314</v>
      </c>
      <c r="HA19" s="456">
        <v>2021</v>
      </c>
      <c r="HB19" s="54"/>
      <c r="HC19" s="314">
        <v>95.9430623967326</v>
      </c>
      <c r="HD19" s="499">
        <v>0.59074015279081504</v>
      </c>
      <c r="HE19" s="314">
        <v>143.92909150102</v>
      </c>
      <c r="HF19" s="499">
        <v>26.3296223587257</v>
      </c>
      <c r="HG19" s="314">
        <v>77.5862876866329</v>
      </c>
      <c r="HH19" s="499">
        <v>-9.0174247557648108</v>
      </c>
      <c r="HI19" s="456">
        <v>2021</v>
      </c>
      <c r="HJ19" s="54"/>
      <c r="HK19" s="314">
        <v>91.367707150365803</v>
      </c>
      <c r="HL19" s="499">
        <v>-1.01626393342934</v>
      </c>
      <c r="HM19" s="314">
        <v>95.728684158385803</v>
      </c>
      <c r="HN19" s="499">
        <v>3.1233146036377701</v>
      </c>
      <c r="HO19" s="314">
        <v>99.458273075996701</v>
      </c>
      <c r="HP19" s="499">
        <v>13.2058488160857</v>
      </c>
      <c r="HQ19" s="456">
        <v>2021</v>
      </c>
      <c r="HR19" s="54"/>
      <c r="HS19" s="314">
        <v>103.13556801948801</v>
      </c>
      <c r="HT19" s="499">
        <v>-1.8621047268278701</v>
      </c>
      <c r="HU19" s="314">
        <v>130.558122810665</v>
      </c>
      <c r="HV19" s="499">
        <v>4.3522460899843596</v>
      </c>
      <c r="HW19" s="314">
        <v>82.678376404657399</v>
      </c>
      <c r="HX19" s="499">
        <v>-14.4965908089758</v>
      </c>
      <c r="HY19" s="456">
        <v>2021</v>
      </c>
      <c r="HZ19" s="54"/>
      <c r="IA19" s="314">
        <v>94.333543912795705</v>
      </c>
      <c r="IB19" s="499">
        <v>-3.3390565902303599</v>
      </c>
      <c r="IC19" s="314">
        <v>112.73417076370799</v>
      </c>
      <c r="ID19" s="499">
        <v>5.8265203348048402</v>
      </c>
      <c r="IE19" s="314">
        <v>107.51446154509</v>
      </c>
      <c r="IF19" s="499">
        <v>-5.1353650211977904</v>
      </c>
      <c r="IG19" s="456">
        <v>2021</v>
      </c>
      <c r="IH19" s="54"/>
      <c r="II19" s="314">
        <v>112.707167015224</v>
      </c>
      <c r="IJ19" s="499">
        <v>-1.9857293850597399</v>
      </c>
      <c r="IK19" s="314">
        <v>113.48046812098499</v>
      </c>
      <c r="IL19" s="499">
        <v>14.018234660475899</v>
      </c>
      <c r="IM19" s="314">
        <v>96.699099028173606</v>
      </c>
      <c r="IN19" s="499">
        <v>8.4386011808994503</v>
      </c>
      <c r="IO19" s="314">
        <v>118.921362464014</v>
      </c>
      <c r="IP19" s="499">
        <v>-0.67268884370675197</v>
      </c>
      <c r="IQ19" s="456">
        <v>2021</v>
      </c>
      <c r="IR19" s="54"/>
      <c r="IS19" s="314">
        <v>93.335814820207105</v>
      </c>
      <c r="IT19" s="499">
        <v>6.0572821682286104</v>
      </c>
      <c r="IU19" s="314">
        <v>84.808199017803304</v>
      </c>
      <c r="IV19" s="499">
        <v>-6.1437526300683798</v>
      </c>
      <c r="IW19" s="314">
        <v>108.996712802947</v>
      </c>
      <c r="IX19" s="499">
        <v>18.5791384241952</v>
      </c>
      <c r="IY19" s="456">
        <v>2021</v>
      </c>
      <c r="IZ19" s="54"/>
      <c r="JA19" s="314">
        <v>122.22185421659</v>
      </c>
      <c r="JB19" s="499">
        <v>10.6268830844728</v>
      </c>
      <c r="JC19" s="314">
        <v>155.16464932063599</v>
      </c>
      <c r="JD19" s="499">
        <v>16.778410147751199</v>
      </c>
      <c r="JE19" s="314">
        <v>174.63606589009899</v>
      </c>
      <c r="JF19" s="499">
        <v>9.9686668571510406</v>
      </c>
      <c r="JG19" s="456">
        <v>2021</v>
      </c>
      <c r="JH19" s="54"/>
      <c r="JI19" s="314">
        <v>179.27799563793499</v>
      </c>
      <c r="JJ19" s="499">
        <v>6.4153439616274097</v>
      </c>
      <c r="JK19" s="314">
        <v>182.22209141410801</v>
      </c>
      <c r="JL19" s="499">
        <v>26.100486275642499</v>
      </c>
      <c r="JM19" s="314">
        <v>120.89382875691101</v>
      </c>
      <c r="JN19" s="499">
        <v>-8.5239529140646493</v>
      </c>
      <c r="JO19" s="456">
        <v>2021</v>
      </c>
      <c r="JP19" s="54"/>
      <c r="JQ19" s="314">
        <v>107.375659562124</v>
      </c>
      <c r="JR19" s="499">
        <v>-12.0953663888872</v>
      </c>
      <c r="JS19" s="314">
        <v>113.200737984016</v>
      </c>
      <c r="JT19" s="499">
        <v>1.54003807484801</v>
      </c>
      <c r="JU19" s="314">
        <v>121.720208428291</v>
      </c>
      <c r="JV19" s="499">
        <v>21.7648248295244</v>
      </c>
      <c r="JW19" s="456">
        <v>2021</v>
      </c>
      <c r="JX19" s="54"/>
      <c r="JY19" s="314">
        <v>97.206509336519005</v>
      </c>
      <c r="JZ19" s="499">
        <v>-12.6068531977037</v>
      </c>
      <c r="KA19" s="314">
        <v>155.913659323481</v>
      </c>
      <c r="KB19" s="499">
        <v>24.3395586674296</v>
      </c>
      <c r="KC19" s="314">
        <v>139.46806206527901</v>
      </c>
      <c r="KD19" s="499">
        <v>21.012974697339601</v>
      </c>
      <c r="KE19" s="456">
        <v>2021</v>
      </c>
      <c r="KF19" s="54"/>
      <c r="KG19" s="314">
        <v>103.39812445548699</v>
      </c>
      <c r="KH19" s="499">
        <v>-15.425842871518199</v>
      </c>
      <c r="KI19" s="314">
        <v>132.56476953669801</v>
      </c>
      <c r="KJ19" s="499">
        <v>9.2403698078852301</v>
      </c>
      <c r="KK19" s="314">
        <v>111.76964792208</v>
      </c>
      <c r="KL19" s="499">
        <v>5.2381836193716298</v>
      </c>
      <c r="KM19" s="456">
        <v>2021</v>
      </c>
      <c r="KN19" s="54"/>
      <c r="KO19" s="314">
        <v>63.531835005265997</v>
      </c>
      <c r="KP19" s="499">
        <v>-16.757802983107801</v>
      </c>
      <c r="KQ19" s="314">
        <v>141.832021782249</v>
      </c>
      <c r="KR19" s="499">
        <v>5.0762515708893101</v>
      </c>
      <c r="KS19" s="314">
        <v>107.532036115133</v>
      </c>
      <c r="KT19" s="499">
        <v>5.4256995438775597</v>
      </c>
      <c r="KU19" s="456">
        <v>2021</v>
      </c>
      <c r="KV19" s="54"/>
      <c r="KW19" s="314">
        <v>113.798452132931</v>
      </c>
      <c r="KX19" s="499">
        <v>11.640295782989901</v>
      </c>
      <c r="KY19" s="314">
        <v>145.981368578527</v>
      </c>
      <c r="KZ19" s="499">
        <v>12.0418469738089</v>
      </c>
      <c r="LA19" s="314">
        <v>136.10802245110699</v>
      </c>
      <c r="LB19" s="499">
        <v>6.9996525312374196</v>
      </c>
      <c r="LC19" s="456">
        <v>2021</v>
      </c>
      <c r="LD19" s="54"/>
      <c r="LE19" s="314">
        <v>137.56965805754399</v>
      </c>
      <c r="LF19" s="499">
        <v>2.0450938546230799</v>
      </c>
      <c r="LG19" s="314">
        <v>127.91229678825</v>
      </c>
      <c r="LH19" s="499">
        <v>5.9448039704298496</v>
      </c>
      <c r="LI19" s="314">
        <v>69.736288202914693</v>
      </c>
      <c r="LJ19" s="499">
        <v>-18.715227769549699</v>
      </c>
      <c r="LK19" s="456">
        <v>2021</v>
      </c>
      <c r="LL19" s="54"/>
      <c r="LM19" s="314">
        <v>167.11435049435599</v>
      </c>
      <c r="LN19" s="499">
        <v>23.441856058104001</v>
      </c>
      <c r="LO19" s="314">
        <v>97.281504340649803</v>
      </c>
      <c r="LP19" s="499">
        <v>-13.4338414840211</v>
      </c>
      <c r="LQ19" s="314">
        <v>157.361878006506</v>
      </c>
      <c r="LR19" s="499">
        <v>25.971234316967401</v>
      </c>
      <c r="LS19" s="456">
        <v>2021</v>
      </c>
      <c r="LT19" s="54"/>
      <c r="LU19" s="314">
        <v>107.60637093060799</v>
      </c>
      <c r="LV19" s="499">
        <v>-5.53704630744316</v>
      </c>
      <c r="LW19" s="314">
        <v>138.62794504513701</v>
      </c>
      <c r="LX19" s="499">
        <v>10.6566965390953</v>
      </c>
      <c r="LY19" s="314">
        <v>98.626105889067304</v>
      </c>
      <c r="LZ19" s="499">
        <v>-1.3421570474992099</v>
      </c>
      <c r="MA19" s="456">
        <v>2021</v>
      </c>
      <c r="MB19" s="54"/>
      <c r="MC19" s="314">
        <v>134.510328565419</v>
      </c>
      <c r="MD19" s="499">
        <v>1.8459417440983401</v>
      </c>
      <c r="ME19" s="314">
        <v>92.818409592487995</v>
      </c>
      <c r="MF19" s="499">
        <v>5.9757911178033503</v>
      </c>
      <c r="MG19" s="314">
        <v>101.48225897923599</v>
      </c>
      <c r="MH19" s="499">
        <v>-4.5123991190309898</v>
      </c>
      <c r="MI19" s="456">
        <v>2021</v>
      </c>
      <c r="MJ19" s="54"/>
      <c r="MK19" s="314">
        <v>82.784007871293895</v>
      </c>
      <c r="ML19" s="499">
        <v>-2.63614827598906</v>
      </c>
      <c r="MM19" s="314">
        <v>117.008286160165</v>
      </c>
      <c r="MN19" s="499">
        <v>-1.98880004673993</v>
      </c>
      <c r="MO19" s="314">
        <v>146.972247002996</v>
      </c>
      <c r="MP19" s="499">
        <v>-8.8179392302089603</v>
      </c>
    </row>
    <row r="20" spans="1:354" s="4" customFormat="1" ht="15" hidden="1" customHeight="1">
      <c r="A20" s="456">
        <v>2022</v>
      </c>
      <c r="B20" s="54"/>
      <c r="C20" s="314">
        <v>94.482564430650001</v>
      </c>
      <c r="D20" s="499">
        <v>2.90709370191064</v>
      </c>
      <c r="E20" s="314">
        <v>80.542403294080998</v>
      </c>
      <c r="F20" s="499">
        <v>-0.26280184954619301</v>
      </c>
      <c r="G20" s="314">
        <v>107.66385155849299</v>
      </c>
      <c r="H20" s="499">
        <v>5.2738469436086604</v>
      </c>
      <c r="I20" s="456">
        <v>2022</v>
      </c>
      <c r="J20" s="54"/>
      <c r="K20" s="314">
        <v>92.445958252288307</v>
      </c>
      <c r="L20" s="499">
        <v>1.8881864542643401</v>
      </c>
      <c r="M20" s="314">
        <v>95.151011421153498</v>
      </c>
      <c r="N20" s="499">
        <v>-10.621930352542099</v>
      </c>
      <c r="O20" s="314">
        <v>92.121626679740899</v>
      </c>
      <c r="P20" s="499">
        <v>2.3105480842933899</v>
      </c>
      <c r="Q20" s="456">
        <v>2022</v>
      </c>
      <c r="R20" s="54"/>
      <c r="S20" s="314">
        <v>113.56630811263901</v>
      </c>
      <c r="T20" s="499">
        <v>-8.49142192976967</v>
      </c>
      <c r="U20" s="314">
        <v>161.00442065969801</v>
      </c>
      <c r="V20" s="499">
        <v>23.7339918806897</v>
      </c>
      <c r="W20" s="314">
        <v>144.288076778217</v>
      </c>
      <c r="X20" s="499">
        <v>6.7906118040086199</v>
      </c>
      <c r="Y20" s="456">
        <v>2022</v>
      </c>
      <c r="Z20" s="54"/>
      <c r="AA20" s="314">
        <v>153.817380520016</v>
      </c>
      <c r="AB20" s="499">
        <v>7.9779044886099504</v>
      </c>
      <c r="AC20" s="314">
        <v>140.107554080917</v>
      </c>
      <c r="AD20" s="499">
        <v>2.4475003481227602</v>
      </c>
      <c r="AE20" s="314">
        <v>160.36470312571899</v>
      </c>
      <c r="AF20" s="499">
        <v>15.3369377497401</v>
      </c>
      <c r="AG20" s="456">
        <v>2022</v>
      </c>
      <c r="AH20" s="54"/>
      <c r="AI20" s="314">
        <v>109.427952364992</v>
      </c>
      <c r="AJ20" s="499">
        <v>-6.3263623132286298E-2</v>
      </c>
      <c r="AK20" s="314">
        <v>182.97179164808799</v>
      </c>
      <c r="AL20" s="499">
        <v>7.02647008826216</v>
      </c>
      <c r="AM20" s="314">
        <v>94.343987725902807</v>
      </c>
      <c r="AN20" s="499">
        <v>-6.9164800311293497</v>
      </c>
      <c r="AO20" s="456">
        <v>2022</v>
      </c>
      <c r="AP20" s="54"/>
      <c r="AQ20" s="314">
        <v>166.13448485922399</v>
      </c>
      <c r="AR20" s="499">
        <v>11.085687295432299</v>
      </c>
      <c r="AS20" s="314">
        <v>147.90882210452099</v>
      </c>
      <c r="AT20" s="499">
        <v>15.109033707583301</v>
      </c>
      <c r="AU20" s="314">
        <v>156.885206953709</v>
      </c>
      <c r="AV20" s="499">
        <v>14.689220158228901</v>
      </c>
      <c r="AW20" s="456">
        <v>2022</v>
      </c>
      <c r="AX20" s="54"/>
      <c r="AY20" s="314">
        <v>143.74393902621901</v>
      </c>
      <c r="AZ20" s="499">
        <v>8.0472780436072409</v>
      </c>
      <c r="BA20" s="314">
        <v>116.113252436309</v>
      </c>
      <c r="BB20" s="499">
        <v>-4.2873135278653098</v>
      </c>
      <c r="BC20" s="314">
        <v>148.66343616299201</v>
      </c>
      <c r="BD20" s="499">
        <v>-0.37172003543322801</v>
      </c>
      <c r="BE20" s="456">
        <v>2022</v>
      </c>
      <c r="BF20" s="54"/>
      <c r="BG20" s="314">
        <v>126.570679524624</v>
      </c>
      <c r="BH20" s="499">
        <v>2.2495279589272301</v>
      </c>
      <c r="BI20" s="314">
        <v>110.56978671011299</v>
      </c>
      <c r="BJ20" s="499">
        <v>-8.5905593152552608</v>
      </c>
      <c r="BK20" s="314">
        <v>198.46497115721701</v>
      </c>
      <c r="BL20" s="499">
        <v>16.200148681353401</v>
      </c>
      <c r="BM20" s="456">
        <v>2022</v>
      </c>
      <c r="BN20" s="54"/>
      <c r="BO20" s="314">
        <v>119.499582464225</v>
      </c>
      <c r="BP20" s="499">
        <v>2.6784484810747</v>
      </c>
      <c r="BQ20" s="314">
        <v>129.88540684526501</v>
      </c>
      <c r="BR20" s="499">
        <v>20.6425885152318</v>
      </c>
      <c r="BS20" s="314">
        <v>137.23390872374699</v>
      </c>
      <c r="BT20" s="499">
        <v>9.5512915103414393</v>
      </c>
      <c r="BU20" s="456">
        <v>2022</v>
      </c>
      <c r="BV20" s="54"/>
      <c r="BW20" s="314">
        <v>141.54439182798299</v>
      </c>
      <c r="BX20" s="499">
        <v>14.4705848198714</v>
      </c>
      <c r="BY20" s="314">
        <v>102.15308235986799</v>
      </c>
      <c r="BZ20" s="499">
        <v>22.145043248803699</v>
      </c>
      <c r="CA20" s="314">
        <v>121.387312155064</v>
      </c>
      <c r="CB20" s="499">
        <v>8.4260745600386695</v>
      </c>
      <c r="CC20" s="456">
        <v>2022</v>
      </c>
      <c r="CD20" s="54"/>
      <c r="CE20" s="314">
        <v>135.708050486871</v>
      </c>
      <c r="CF20" s="499">
        <v>8.7064766612691606</v>
      </c>
      <c r="CG20" s="314">
        <v>85.027093300844896</v>
      </c>
      <c r="CH20" s="499">
        <v>-6.7721178138330602</v>
      </c>
      <c r="CI20" s="314">
        <v>124.584328023539</v>
      </c>
      <c r="CJ20" s="499">
        <v>1.16666307892237</v>
      </c>
      <c r="CK20" s="456">
        <v>2022</v>
      </c>
      <c r="CL20" s="54"/>
      <c r="CM20" s="314">
        <v>204.046099152843</v>
      </c>
      <c r="CN20" s="499">
        <v>33.5579120301107</v>
      </c>
      <c r="CO20" s="314">
        <v>93.707206606880902</v>
      </c>
      <c r="CP20" s="499">
        <v>4.6053879628263799</v>
      </c>
      <c r="CQ20" s="314">
        <v>108.439512476611</v>
      </c>
      <c r="CR20" s="499">
        <v>21.9835005485272</v>
      </c>
      <c r="CS20" s="456">
        <v>2022</v>
      </c>
      <c r="CT20" s="54"/>
      <c r="CU20" s="314">
        <v>134.58048946129699</v>
      </c>
      <c r="CV20" s="499">
        <v>8.1373750838937902</v>
      </c>
      <c r="CW20" s="314">
        <v>97.396389422099404</v>
      </c>
      <c r="CX20" s="499">
        <v>4.7268083024440601</v>
      </c>
      <c r="CY20" s="314">
        <v>134.42400218693101</v>
      </c>
      <c r="CZ20" s="499">
        <v>4.1153858953317597</v>
      </c>
      <c r="DA20" s="456">
        <v>2022</v>
      </c>
      <c r="DB20" s="54"/>
      <c r="DC20" s="314">
        <v>79.962634570341507</v>
      </c>
      <c r="DD20" s="499">
        <v>-1.90542235342708</v>
      </c>
      <c r="DE20" s="314">
        <v>351.259745439911</v>
      </c>
      <c r="DF20" s="499">
        <v>26.148698217115498</v>
      </c>
      <c r="DG20" s="314">
        <v>110.952422812855</v>
      </c>
      <c r="DH20" s="499">
        <v>-7.9758672545204803</v>
      </c>
      <c r="DI20" s="456">
        <v>2022</v>
      </c>
      <c r="DJ20" s="54"/>
      <c r="DK20" s="314">
        <v>178.169686224721</v>
      </c>
      <c r="DL20" s="499">
        <v>12.1869195099964</v>
      </c>
      <c r="DM20" s="314">
        <v>57.689325955213903</v>
      </c>
      <c r="DN20" s="499">
        <v>-9.7871748959405398</v>
      </c>
      <c r="DO20" s="314">
        <v>127.34668821689</v>
      </c>
      <c r="DP20" s="499">
        <v>10.440758639277799</v>
      </c>
      <c r="DQ20" s="456">
        <v>2022</v>
      </c>
      <c r="DR20" s="54"/>
      <c r="DS20" s="314">
        <v>142.70065548184101</v>
      </c>
      <c r="DT20" s="499">
        <v>7.0858597319214196</v>
      </c>
      <c r="DU20" s="314">
        <v>121.568588694536</v>
      </c>
      <c r="DV20" s="499">
        <v>5.6396371371664902</v>
      </c>
      <c r="DW20" s="314">
        <v>136.300030403048</v>
      </c>
      <c r="DX20" s="499">
        <v>11.206925218508101</v>
      </c>
      <c r="DY20" s="456">
        <v>2022</v>
      </c>
      <c r="DZ20" s="54"/>
      <c r="EA20" s="314">
        <v>119.84125033958</v>
      </c>
      <c r="EB20" s="499">
        <v>6.2191944039079203</v>
      </c>
      <c r="EC20" s="314">
        <v>144.39256287178699</v>
      </c>
      <c r="ED20" s="499">
        <v>18.481707245937301</v>
      </c>
      <c r="EE20" s="314">
        <v>122.713265221943</v>
      </c>
      <c r="EF20" s="499">
        <v>0.20101498342563701</v>
      </c>
      <c r="EG20" s="456">
        <v>2022</v>
      </c>
      <c r="EH20" s="54"/>
      <c r="EI20" s="314">
        <v>137.66238518882699</v>
      </c>
      <c r="EJ20" s="499">
        <v>0.32624151271618002</v>
      </c>
      <c r="EK20" s="314">
        <v>152.509289491544</v>
      </c>
      <c r="EL20" s="499">
        <v>15.602240821457499</v>
      </c>
      <c r="EM20" s="314">
        <v>110.380532975039</v>
      </c>
      <c r="EN20" s="499">
        <v>0.24560364606931301</v>
      </c>
      <c r="EO20" s="456">
        <v>2022</v>
      </c>
      <c r="EP20" s="54"/>
      <c r="EQ20" s="314">
        <v>68.204318597348504</v>
      </c>
      <c r="ER20" s="499">
        <v>-18.501557407079702</v>
      </c>
      <c r="ES20" s="314">
        <v>141.04902622737399</v>
      </c>
      <c r="ET20" s="499">
        <v>0.12646593743225801</v>
      </c>
      <c r="EU20" s="314">
        <v>68.369600100409698</v>
      </c>
      <c r="EV20" s="499">
        <v>-18.226021061336201</v>
      </c>
      <c r="EW20" s="456">
        <v>2022</v>
      </c>
      <c r="EX20" s="54"/>
      <c r="EY20" s="314">
        <v>92.498782288909794</v>
      </c>
      <c r="EZ20" s="499">
        <v>-1.2470174467517301</v>
      </c>
      <c r="FA20" s="314">
        <v>92.236883894908402</v>
      </c>
      <c r="FB20" s="499">
        <v>-6.0712367565052396</v>
      </c>
      <c r="FC20" s="314">
        <v>240.733667520312</v>
      </c>
      <c r="FD20" s="499">
        <v>14.976569857108201</v>
      </c>
      <c r="FE20" s="456">
        <v>2022</v>
      </c>
      <c r="FF20" s="54"/>
      <c r="FG20" s="314">
        <v>126.212027423427</v>
      </c>
      <c r="FH20" s="499">
        <v>2.49227718907493</v>
      </c>
      <c r="FI20" s="314">
        <v>177.806027689963</v>
      </c>
      <c r="FJ20" s="499">
        <v>7.8716838561578397</v>
      </c>
      <c r="FK20" s="314">
        <v>113.757971663053</v>
      </c>
      <c r="FL20" s="499">
        <v>-7.4364217127458803</v>
      </c>
      <c r="FM20" s="456">
        <v>2022</v>
      </c>
      <c r="FN20" s="54"/>
      <c r="FO20" s="314">
        <v>118.226644489088</v>
      </c>
      <c r="FP20" s="499">
        <v>5.4941988318143196</v>
      </c>
      <c r="FQ20" s="314">
        <v>227.852768398546</v>
      </c>
      <c r="FR20" s="499">
        <v>-25.767792204889801</v>
      </c>
      <c r="FS20" s="314">
        <v>139.49094281529901</v>
      </c>
      <c r="FT20" s="499">
        <v>6.4102123723051703</v>
      </c>
      <c r="FU20" s="456">
        <v>2022</v>
      </c>
      <c r="FV20" s="54"/>
      <c r="FW20" s="314">
        <v>139.99720741475599</v>
      </c>
      <c r="FX20" s="499">
        <v>7.1877494532881103</v>
      </c>
      <c r="FY20" s="314">
        <v>177.63737772105199</v>
      </c>
      <c r="FZ20" s="499">
        <v>15.4284569865607</v>
      </c>
      <c r="GA20" s="314">
        <v>96.243314080224593</v>
      </c>
      <c r="GB20" s="499">
        <v>-7.2424424963123499</v>
      </c>
      <c r="GC20" s="456">
        <v>2022</v>
      </c>
      <c r="GD20" s="54"/>
      <c r="GE20" s="314">
        <v>145.15596296634399</v>
      </c>
      <c r="GF20" s="499">
        <v>4.80376817709866</v>
      </c>
      <c r="GG20" s="314">
        <v>119.741441479739</v>
      </c>
      <c r="GH20" s="499">
        <v>-7.6094485559091796</v>
      </c>
      <c r="GI20" s="314">
        <v>76.229096177488003</v>
      </c>
      <c r="GJ20" s="499">
        <v>-13.6196538921439</v>
      </c>
      <c r="GK20" s="456">
        <v>2022</v>
      </c>
      <c r="GL20" s="54"/>
      <c r="GM20" s="314">
        <v>128.28404183244501</v>
      </c>
      <c r="GN20" s="499">
        <v>-0.48662542699862898</v>
      </c>
      <c r="GO20" s="314">
        <v>123.072799990626</v>
      </c>
      <c r="GP20" s="499">
        <v>4.9976792509348202</v>
      </c>
      <c r="GQ20" s="314">
        <v>103.33069740414901</v>
      </c>
      <c r="GR20" s="499">
        <v>10.0986861028997</v>
      </c>
      <c r="GS20" s="456">
        <v>2022</v>
      </c>
      <c r="GT20" s="54"/>
      <c r="GU20" s="314">
        <v>67.016395466375002</v>
      </c>
      <c r="GV20" s="499">
        <v>-16.565677117133198</v>
      </c>
      <c r="GW20" s="314">
        <v>105.801151555784</v>
      </c>
      <c r="GX20" s="499">
        <v>5.2762610571514896</v>
      </c>
      <c r="GY20" s="314">
        <v>120.782613458703</v>
      </c>
      <c r="GZ20" s="499">
        <v>6.2128317179885402</v>
      </c>
      <c r="HA20" s="456">
        <v>2022</v>
      </c>
      <c r="HB20" s="54"/>
      <c r="HC20" s="314">
        <v>102.490405571292</v>
      </c>
      <c r="HD20" s="499">
        <v>6.8241965713844497</v>
      </c>
      <c r="HE20" s="314">
        <v>178.50202340031299</v>
      </c>
      <c r="HF20" s="499">
        <v>24.020808815463301</v>
      </c>
      <c r="HG20" s="314">
        <v>92.872565186663806</v>
      </c>
      <c r="HH20" s="499">
        <v>19.702292706375399</v>
      </c>
      <c r="HI20" s="456">
        <v>2022</v>
      </c>
      <c r="HJ20" s="54"/>
      <c r="HK20" s="314">
        <v>87.936912609489696</v>
      </c>
      <c r="HL20" s="499">
        <v>-3.7549311982076699</v>
      </c>
      <c r="HM20" s="314">
        <v>108.403978835283</v>
      </c>
      <c r="HN20" s="499">
        <v>13.2408533433152</v>
      </c>
      <c r="HO20" s="314">
        <v>95.737636176237004</v>
      </c>
      <c r="HP20" s="499">
        <v>-3.7409023751264101</v>
      </c>
      <c r="HQ20" s="456">
        <v>2022</v>
      </c>
      <c r="HR20" s="54"/>
      <c r="HS20" s="314">
        <v>107.610815341408</v>
      </c>
      <c r="HT20" s="499">
        <v>4.3391890963110997</v>
      </c>
      <c r="HU20" s="314">
        <v>141.27380000743901</v>
      </c>
      <c r="HV20" s="499">
        <v>8.2075913517178503</v>
      </c>
      <c r="HW20" s="314">
        <v>81.741013116059094</v>
      </c>
      <c r="HX20" s="499">
        <v>-1.1337466086785899</v>
      </c>
      <c r="HY20" s="456">
        <v>2022</v>
      </c>
      <c r="HZ20" s="54"/>
      <c r="IA20" s="314">
        <v>100.197649021763</v>
      </c>
      <c r="IB20" s="499">
        <v>6.21635196318715</v>
      </c>
      <c r="IC20" s="314">
        <v>120.955527274264</v>
      </c>
      <c r="ID20" s="499">
        <v>7.29269258367842</v>
      </c>
      <c r="IE20" s="314">
        <v>104.889364791676</v>
      </c>
      <c r="IF20" s="499">
        <v>-2.4416220066485401</v>
      </c>
      <c r="IG20" s="456">
        <v>2022</v>
      </c>
      <c r="IH20" s="54"/>
      <c r="II20" s="314">
        <v>121.38314595195099</v>
      </c>
      <c r="IJ20" s="499">
        <v>7.6978058862533496</v>
      </c>
      <c r="IK20" s="314">
        <v>131.49707808251</v>
      </c>
      <c r="IL20" s="499">
        <v>15.876397286550899</v>
      </c>
      <c r="IM20" s="314">
        <v>101.074636716348</v>
      </c>
      <c r="IN20" s="499">
        <v>4.5249001615819804</v>
      </c>
      <c r="IO20" s="314">
        <v>141.793640736545</v>
      </c>
      <c r="IP20" s="499">
        <v>19.233111527335002</v>
      </c>
      <c r="IQ20" s="456">
        <v>2022</v>
      </c>
      <c r="IR20" s="54"/>
      <c r="IS20" s="314">
        <v>89.553018532686707</v>
      </c>
      <c r="IT20" s="499">
        <v>-4.0528882667465602</v>
      </c>
      <c r="IU20" s="314">
        <v>92.461664278006694</v>
      </c>
      <c r="IV20" s="499">
        <v>9.0244402650228697</v>
      </c>
      <c r="IW20" s="314">
        <v>97.281028669748295</v>
      </c>
      <c r="IX20" s="499">
        <v>-10.7486582227291</v>
      </c>
      <c r="IY20" s="456">
        <v>2022</v>
      </c>
      <c r="IZ20" s="54"/>
      <c r="JA20" s="314">
        <v>141.544025985882</v>
      </c>
      <c r="JB20" s="499">
        <v>15.809097229903999</v>
      </c>
      <c r="JC20" s="314">
        <v>176.76734214985601</v>
      </c>
      <c r="JD20" s="499">
        <v>13.9224320254667</v>
      </c>
      <c r="JE20" s="314">
        <v>204.35972147525499</v>
      </c>
      <c r="JF20" s="499">
        <v>17.020341951508399</v>
      </c>
      <c r="JG20" s="456">
        <v>2022</v>
      </c>
      <c r="JH20" s="54"/>
      <c r="JI20" s="314">
        <v>154.24530794738001</v>
      </c>
      <c r="JJ20" s="499">
        <v>-13.9630564261271</v>
      </c>
      <c r="JK20" s="314">
        <v>240.69494376226899</v>
      </c>
      <c r="JL20" s="499">
        <v>32.088783469880397</v>
      </c>
      <c r="JM20" s="314">
        <v>118.817821067051</v>
      </c>
      <c r="JN20" s="499">
        <v>-1.71721560248865</v>
      </c>
      <c r="JO20" s="456">
        <v>2022</v>
      </c>
      <c r="JP20" s="54"/>
      <c r="JQ20" s="314">
        <v>111.855553965052</v>
      </c>
      <c r="JR20" s="499">
        <v>4.1721693922037302</v>
      </c>
      <c r="JS20" s="314">
        <v>128.97230681705801</v>
      </c>
      <c r="JT20" s="499">
        <v>13.932390471932001</v>
      </c>
      <c r="JU20" s="314">
        <v>123.390357463897</v>
      </c>
      <c r="JV20" s="499">
        <v>1.3721214062738101</v>
      </c>
      <c r="JW20" s="456">
        <v>2022</v>
      </c>
      <c r="JX20" s="54"/>
      <c r="JY20" s="314">
        <v>95.405621285785102</v>
      </c>
      <c r="JZ20" s="499">
        <v>-1.8526414157094699</v>
      </c>
      <c r="KA20" s="314">
        <v>182.97414245068501</v>
      </c>
      <c r="KB20" s="499">
        <v>17.356069535293202</v>
      </c>
      <c r="KC20" s="314">
        <v>172.243014201368</v>
      </c>
      <c r="KD20" s="499">
        <v>23.499969563460699</v>
      </c>
      <c r="KE20" s="456">
        <v>2022</v>
      </c>
      <c r="KF20" s="54"/>
      <c r="KG20" s="314">
        <v>86.5118564150699</v>
      </c>
      <c r="KH20" s="499">
        <v>-16.3313098079322</v>
      </c>
      <c r="KI20" s="314">
        <v>144.77828572545801</v>
      </c>
      <c r="KJ20" s="499">
        <v>9.21324438721172</v>
      </c>
      <c r="KK20" s="314">
        <v>111.97906701495199</v>
      </c>
      <c r="KL20" s="499">
        <v>0.18736669280583801</v>
      </c>
      <c r="KM20" s="456">
        <v>2022</v>
      </c>
      <c r="KN20" s="54"/>
      <c r="KO20" s="314">
        <v>45.232629531562999</v>
      </c>
      <c r="KP20" s="499">
        <v>-28.803206254291599</v>
      </c>
      <c r="KQ20" s="314">
        <v>156.35047892917501</v>
      </c>
      <c r="KR20" s="499">
        <v>10.2363746666576</v>
      </c>
      <c r="KS20" s="314">
        <v>102.544326267762</v>
      </c>
      <c r="KT20" s="499">
        <v>-4.6383478148139101</v>
      </c>
      <c r="KU20" s="456">
        <v>2022</v>
      </c>
      <c r="KV20" s="54"/>
      <c r="KW20" s="314">
        <v>128.783183192622</v>
      </c>
      <c r="KX20" s="499">
        <v>13.1677810891373</v>
      </c>
      <c r="KY20" s="314">
        <v>165.411617197749</v>
      </c>
      <c r="KZ20" s="499">
        <v>13.310087998503599</v>
      </c>
      <c r="LA20" s="314">
        <v>142.57426370086199</v>
      </c>
      <c r="LB20" s="499">
        <v>4.7508156634029897</v>
      </c>
      <c r="LC20" s="456">
        <v>2022</v>
      </c>
      <c r="LD20" s="54"/>
      <c r="LE20" s="314">
        <v>145.421469344039</v>
      </c>
      <c r="LF20" s="499">
        <v>5.7075167572276904</v>
      </c>
      <c r="LG20" s="314">
        <v>114.440033355899</v>
      </c>
      <c r="LH20" s="499">
        <v>-10.5324224258549</v>
      </c>
      <c r="LI20" s="314">
        <v>62.320915571566601</v>
      </c>
      <c r="LJ20" s="499">
        <v>-10.6334489868047</v>
      </c>
      <c r="LK20" s="456">
        <v>2022</v>
      </c>
      <c r="LL20" s="54"/>
      <c r="LM20" s="314">
        <v>198.627544552529</v>
      </c>
      <c r="LN20" s="499">
        <v>18.857263882456301</v>
      </c>
      <c r="LO20" s="314">
        <v>88.263302136886196</v>
      </c>
      <c r="LP20" s="499">
        <v>-9.2702125289763995</v>
      </c>
      <c r="LQ20" s="314">
        <v>174.62107431809801</v>
      </c>
      <c r="LR20" s="499">
        <v>10.967838291100099</v>
      </c>
      <c r="LS20" s="456">
        <v>2022</v>
      </c>
      <c r="LT20" s="54"/>
      <c r="LU20" s="314">
        <v>108.58920902720899</v>
      </c>
      <c r="LV20" s="499">
        <v>0.91336422565073905</v>
      </c>
      <c r="LW20" s="314">
        <v>132.094436791986</v>
      </c>
      <c r="LX20" s="499">
        <v>-4.7129806699678802</v>
      </c>
      <c r="LY20" s="314">
        <v>136.83002572031299</v>
      </c>
      <c r="LZ20" s="499">
        <v>38.736113006648502</v>
      </c>
      <c r="MA20" s="456">
        <v>2022</v>
      </c>
      <c r="MB20" s="54"/>
      <c r="MC20" s="314">
        <v>154.26396753634901</v>
      </c>
      <c r="MD20" s="499">
        <v>14.6855926839274</v>
      </c>
      <c r="ME20" s="314">
        <v>99.710020534345801</v>
      </c>
      <c r="MF20" s="499">
        <v>7.4248319618003098</v>
      </c>
      <c r="MG20" s="314">
        <v>102.86856336836</v>
      </c>
      <c r="MH20" s="499">
        <v>1.3660559028421799</v>
      </c>
      <c r="MI20" s="456">
        <v>2022</v>
      </c>
      <c r="MJ20" s="54"/>
      <c r="MK20" s="314">
        <v>97.110270474734804</v>
      </c>
      <c r="ML20" s="499">
        <v>17.305591951665701</v>
      </c>
      <c r="MM20" s="314">
        <v>123.99290060276201</v>
      </c>
      <c r="MN20" s="499">
        <v>5.9693331744350902</v>
      </c>
      <c r="MO20" s="314">
        <v>161.60258430228501</v>
      </c>
      <c r="MP20" s="499">
        <v>9.9544897745156504</v>
      </c>
    </row>
    <row r="21" spans="1:354" s="4" customFormat="1" ht="15" customHeight="1">
      <c r="A21" s="456">
        <v>2023</v>
      </c>
      <c r="B21" s="54"/>
      <c r="C21" s="314">
        <v>94.689925046788602</v>
      </c>
      <c r="D21" s="314">
        <v>0.219469716331361</v>
      </c>
      <c r="E21" s="314">
        <v>80.332861880844405</v>
      </c>
      <c r="F21" s="314">
        <v>-0.26016285169868097</v>
      </c>
      <c r="G21" s="314">
        <v>108.265418905784</v>
      </c>
      <c r="H21" s="314">
        <v>0.558745891571235</v>
      </c>
      <c r="I21" s="456">
        <v>2023</v>
      </c>
      <c r="J21" s="54"/>
      <c r="K21" s="314">
        <v>92.945642113998602</v>
      </c>
      <c r="L21" s="314">
        <v>0.54051455699833195</v>
      </c>
      <c r="M21" s="314">
        <v>104.775497103986</v>
      </c>
      <c r="N21" s="314">
        <v>10.1149588838657</v>
      </c>
      <c r="O21" s="314">
        <v>92.995134308975594</v>
      </c>
      <c r="P21" s="314">
        <v>0.94821125149194097</v>
      </c>
      <c r="Q21" s="456">
        <v>2023</v>
      </c>
      <c r="R21" s="54"/>
      <c r="S21" s="314">
        <v>96.346471769220798</v>
      </c>
      <c r="T21" s="314">
        <v>-15.1628036779527</v>
      </c>
      <c r="U21" s="314">
        <v>176.279514001992</v>
      </c>
      <c r="V21" s="314">
        <v>9.4873751165996492</v>
      </c>
      <c r="W21" s="314">
        <v>147.63015105152601</v>
      </c>
      <c r="X21" s="314">
        <v>2.31625117468705</v>
      </c>
      <c r="Y21" s="456">
        <v>2023</v>
      </c>
      <c r="Z21" s="54"/>
      <c r="AA21" s="314">
        <v>156.90710674450801</v>
      </c>
      <c r="AB21" s="314">
        <v>2.00869772586559</v>
      </c>
      <c r="AC21" s="314">
        <v>129.84102920986501</v>
      </c>
      <c r="AD21" s="314">
        <v>-7.3276026681070601</v>
      </c>
      <c r="AE21" s="314">
        <v>174.93486091873299</v>
      </c>
      <c r="AF21" s="314">
        <v>9.0856388650514095</v>
      </c>
      <c r="AG21" s="456">
        <v>2023</v>
      </c>
      <c r="AH21" s="54"/>
      <c r="AI21" s="314">
        <v>102.569157173306</v>
      </c>
      <c r="AJ21" s="314">
        <v>-6.2678639629560697</v>
      </c>
      <c r="AK21" s="314">
        <v>196.24082165023299</v>
      </c>
      <c r="AL21" s="314">
        <v>7.2519539119265497</v>
      </c>
      <c r="AM21" s="314">
        <v>80.505087168211006</v>
      </c>
      <c r="AN21" s="314">
        <v>-14.6685558786192</v>
      </c>
      <c r="AO21" s="456">
        <v>2023</v>
      </c>
      <c r="AP21" s="54"/>
      <c r="AQ21" s="314">
        <v>154.618389617438</v>
      </c>
      <c r="AR21" s="314">
        <v>-6.9317909833975202</v>
      </c>
      <c r="AS21" s="314">
        <v>158.032919409307</v>
      </c>
      <c r="AT21" s="314">
        <v>6.8448231557357104</v>
      </c>
      <c r="AU21" s="314">
        <v>164.789512365479</v>
      </c>
      <c r="AV21" s="314">
        <v>5.0382732478415599</v>
      </c>
      <c r="AW21" s="456">
        <v>2023</v>
      </c>
      <c r="AX21" s="54"/>
      <c r="AY21" s="314">
        <v>152.648117566221</v>
      </c>
      <c r="AZ21" s="314">
        <v>6.1944723376324902</v>
      </c>
      <c r="BA21" s="314">
        <v>105.10216644376</v>
      </c>
      <c r="BB21" s="314">
        <v>-9.4830570684328599</v>
      </c>
      <c r="BC21" s="314">
        <v>148.887426681161</v>
      </c>
      <c r="BD21" s="314">
        <v>0.15066954185189699</v>
      </c>
      <c r="BE21" s="456">
        <v>2023</v>
      </c>
      <c r="BF21" s="54"/>
      <c r="BG21" s="314">
        <v>140.06253987857201</v>
      </c>
      <c r="BH21" s="314">
        <v>10.6595464325706</v>
      </c>
      <c r="BI21" s="314">
        <v>111.79699041779</v>
      </c>
      <c r="BJ21" s="314">
        <v>1.10989063485776</v>
      </c>
      <c r="BK21" s="314">
        <v>226.68302940321601</v>
      </c>
      <c r="BL21" s="314">
        <v>14.218155517048899</v>
      </c>
      <c r="BM21" s="456">
        <v>2023</v>
      </c>
      <c r="BN21" s="54"/>
      <c r="BO21" s="314">
        <v>128.81108800782599</v>
      </c>
      <c r="BP21" s="314">
        <v>7.7920820739174399</v>
      </c>
      <c r="BQ21" s="314">
        <v>125.092812613864</v>
      </c>
      <c r="BR21" s="314">
        <v>-3.6898635095395802</v>
      </c>
      <c r="BS21" s="314">
        <v>143.24928633302699</v>
      </c>
      <c r="BT21" s="314">
        <v>4.3833026875229804</v>
      </c>
      <c r="BU21" s="456">
        <v>2023</v>
      </c>
      <c r="BV21" s="54"/>
      <c r="BW21" s="314">
        <v>146.195460432391</v>
      </c>
      <c r="BX21" s="314">
        <v>3.2859434021659299</v>
      </c>
      <c r="BY21" s="314">
        <v>116.350261853798</v>
      </c>
      <c r="BZ21" s="314">
        <v>13.8979452856018</v>
      </c>
      <c r="CA21" s="314">
        <v>133.381498042483</v>
      </c>
      <c r="CB21" s="314">
        <v>9.8809222104671601</v>
      </c>
      <c r="CC21" s="456">
        <v>2023</v>
      </c>
      <c r="CD21" s="54"/>
      <c r="CE21" s="314">
        <v>114.25639583241799</v>
      </c>
      <c r="CF21" s="314">
        <v>-15.8072086198955</v>
      </c>
      <c r="CG21" s="314">
        <v>69.642469737992201</v>
      </c>
      <c r="CH21" s="314">
        <v>-18.093789832869501</v>
      </c>
      <c r="CI21" s="314">
        <v>129.32331046663501</v>
      </c>
      <c r="CJ21" s="314">
        <v>3.8038351358292499</v>
      </c>
      <c r="CK21" s="456">
        <v>2023</v>
      </c>
      <c r="CL21" s="54"/>
      <c r="CM21" s="314">
        <v>221.35430060618</v>
      </c>
      <c r="CN21" s="314">
        <v>8.4824956346615501</v>
      </c>
      <c r="CO21" s="314">
        <v>88.238800537288697</v>
      </c>
      <c r="CP21" s="314">
        <v>-5.8356302226926902</v>
      </c>
      <c r="CQ21" s="314">
        <v>125.30345860396299</v>
      </c>
      <c r="CR21" s="314">
        <v>15.5514772634092</v>
      </c>
      <c r="CS21" s="456">
        <v>2023</v>
      </c>
      <c r="CT21" s="54"/>
      <c r="CU21" s="314">
        <v>127.880057810065</v>
      </c>
      <c r="CV21" s="314">
        <v>-4.9787541106833997</v>
      </c>
      <c r="CW21" s="314">
        <v>82.544894442925496</v>
      </c>
      <c r="CX21" s="314">
        <v>-15.248506712923501</v>
      </c>
      <c r="CY21" s="314">
        <v>150.412784013352</v>
      </c>
      <c r="CZ21" s="314">
        <v>11.8942908753653</v>
      </c>
      <c r="DA21" s="456">
        <v>2023</v>
      </c>
      <c r="DB21" s="54"/>
      <c r="DC21" s="314">
        <v>76.730252955794299</v>
      </c>
      <c r="DD21" s="314">
        <v>-4.0423650770332697</v>
      </c>
      <c r="DE21" s="314">
        <v>325.268855890883</v>
      </c>
      <c r="DF21" s="314">
        <v>-7.39933621385424</v>
      </c>
      <c r="DG21" s="314">
        <v>103.70285965992301</v>
      </c>
      <c r="DH21" s="314">
        <v>-6.5339385739779603</v>
      </c>
      <c r="DI21" s="456">
        <v>2023</v>
      </c>
      <c r="DJ21" s="54"/>
      <c r="DK21" s="314">
        <v>180.185378375851</v>
      </c>
      <c r="DL21" s="314">
        <v>1.13133282874351</v>
      </c>
      <c r="DM21" s="314">
        <v>55.026878510151697</v>
      </c>
      <c r="DN21" s="314">
        <v>-4.6151474314836198</v>
      </c>
      <c r="DO21" s="314">
        <v>132.997992699349</v>
      </c>
      <c r="DP21" s="314">
        <v>4.4377318025215802</v>
      </c>
      <c r="DQ21" s="456">
        <v>2023</v>
      </c>
      <c r="DR21" s="54"/>
      <c r="DS21" s="314">
        <v>167.54784412382901</v>
      </c>
      <c r="DT21" s="314">
        <v>17.412105472178801</v>
      </c>
      <c r="DU21" s="314">
        <v>130.97630861329301</v>
      </c>
      <c r="DV21" s="314">
        <v>7.7386107873610701</v>
      </c>
      <c r="DW21" s="314">
        <v>137.52407607619099</v>
      </c>
      <c r="DX21" s="314">
        <v>0.89805238452515801</v>
      </c>
      <c r="DY21" s="456">
        <v>2023</v>
      </c>
      <c r="DZ21" s="54"/>
      <c r="EA21" s="314">
        <v>118.255604822119</v>
      </c>
      <c r="EB21" s="314">
        <v>-1.3231216404770001</v>
      </c>
      <c r="EC21" s="314">
        <v>147.10670746053</v>
      </c>
      <c r="ED21" s="314">
        <v>1.87969832708976</v>
      </c>
      <c r="EE21" s="314">
        <v>130.65462179334099</v>
      </c>
      <c r="EF21" s="314">
        <v>6.4714736072217098</v>
      </c>
      <c r="EG21" s="456">
        <v>2023</v>
      </c>
      <c r="EH21" s="54"/>
      <c r="EI21" s="314">
        <v>142.40342394418801</v>
      </c>
      <c r="EJ21" s="314">
        <v>3.4439609257516999</v>
      </c>
      <c r="EK21" s="314">
        <v>152.356490529268</v>
      </c>
      <c r="EL21" s="314">
        <v>-0.100189937796387</v>
      </c>
      <c r="EM21" s="314">
        <v>120.074715159595</v>
      </c>
      <c r="EN21" s="314">
        <v>8.7825107591647793</v>
      </c>
      <c r="EO21" s="456">
        <v>2023</v>
      </c>
      <c r="EP21" s="54"/>
      <c r="EQ21" s="314">
        <v>70.012527663775302</v>
      </c>
      <c r="ER21" s="314">
        <v>2.6511650634643602</v>
      </c>
      <c r="ES21" s="314">
        <v>158.38621034497501</v>
      </c>
      <c r="ET21" s="314">
        <v>12.291601424920801</v>
      </c>
      <c r="EU21" s="314">
        <v>50.002688903686703</v>
      </c>
      <c r="EV21" s="314">
        <v>-26.864148934246799</v>
      </c>
      <c r="EW21" s="456">
        <v>2023</v>
      </c>
      <c r="EX21" s="54"/>
      <c r="EY21" s="314">
        <v>91.070962338944994</v>
      </c>
      <c r="EZ21" s="314">
        <v>-1.5436094558576099</v>
      </c>
      <c r="FA21" s="314">
        <v>103.023666893087</v>
      </c>
      <c r="FB21" s="314">
        <v>11.6946524456195</v>
      </c>
      <c r="FC21" s="314">
        <v>261.18520868099898</v>
      </c>
      <c r="FD21" s="314">
        <v>8.4955051660819993</v>
      </c>
      <c r="FE21" s="456">
        <v>2023</v>
      </c>
      <c r="FF21" s="54"/>
      <c r="FG21" s="314">
        <v>118.86292066740801</v>
      </c>
      <c r="FH21" s="314">
        <v>-5.8228260064025603</v>
      </c>
      <c r="FI21" s="314">
        <v>176.93719993935201</v>
      </c>
      <c r="FJ21" s="314">
        <v>-0.488637962334039</v>
      </c>
      <c r="FK21" s="314">
        <v>102.544936904023</v>
      </c>
      <c r="FL21" s="314">
        <v>-9.8569221964001592</v>
      </c>
      <c r="FM21" s="456">
        <v>2023</v>
      </c>
      <c r="FN21" s="54"/>
      <c r="FO21" s="314">
        <v>106.46851121069599</v>
      </c>
      <c r="FP21" s="314">
        <v>-9.9454174050220097</v>
      </c>
      <c r="FQ21" s="314">
        <v>208.787124010621</v>
      </c>
      <c r="FR21" s="314">
        <v>-8.3675280848801794</v>
      </c>
      <c r="FS21" s="314">
        <v>133.782413108139</v>
      </c>
      <c r="FT21" s="314">
        <v>-4.0924016942939003</v>
      </c>
      <c r="FU21" s="456">
        <v>2023</v>
      </c>
      <c r="FV21" s="54"/>
      <c r="FW21" s="314">
        <v>141.80388569293501</v>
      </c>
      <c r="FX21" s="314">
        <v>1.29051022626928</v>
      </c>
      <c r="FY21" s="314">
        <v>155.358124663615</v>
      </c>
      <c r="FZ21" s="314">
        <v>-12.541984881370499</v>
      </c>
      <c r="GA21" s="314">
        <v>106.310690701881</v>
      </c>
      <c r="GB21" s="314">
        <v>10.460338692478</v>
      </c>
      <c r="GC21" s="456">
        <v>2023</v>
      </c>
      <c r="GD21" s="54"/>
      <c r="GE21" s="314">
        <v>144.680592936685</v>
      </c>
      <c r="GF21" s="314">
        <v>-0.32748915025237602</v>
      </c>
      <c r="GG21" s="314">
        <v>106.15228206003501</v>
      </c>
      <c r="GH21" s="314">
        <v>-11.3487521544518</v>
      </c>
      <c r="GI21" s="314">
        <v>69.582735365033002</v>
      </c>
      <c r="GJ21" s="314">
        <v>-8.7189290516837392</v>
      </c>
      <c r="GK21" s="456">
        <v>2023</v>
      </c>
      <c r="GL21" s="54"/>
      <c r="GM21" s="314">
        <v>128.25612520312299</v>
      </c>
      <c r="GN21" s="314">
        <v>-2.17615760489593E-2</v>
      </c>
      <c r="GO21" s="314">
        <v>131.05143756379101</v>
      </c>
      <c r="GP21" s="314">
        <v>6.4828602045071202</v>
      </c>
      <c r="GQ21" s="314">
        <v>97.928917017883194</v>
      </c>
      <c r="GR21" s="314">
        <v>-5.2276627584715802</v>
      </c>
      <c r="GS21" s="456">
        <v>2023</v>
      </c>
      <c r="GT21" s="54"/>
      <c r="GU21" s="314">
        <v>73.870522212571103</v>
      </c>
      <c r="GV21" s="314">
        <v>10.227537154896901</v>
      </c>
      <c r="GW21" s="314">
        <v>90.661519337125796</v>
      </c>
      <c r="GX21" s="314">
        <v>-14.309515535542699</v>
      </c>
      <c r="GY21" s="314">
        <v>134.39304373025701</v>
      </c>
      <c r="GZ21" s="314">
        <v>11.2685343376906</v>
      </c>
      <c r="HA21" s="456">
        <v>2023</v>
      </c>
      <c r="HB21" s="54"/>
      <c r="HC21" s="314">
        <v>125.63137595827401</v>
      </c>
      <c r="HD21" s="314">
        <v>22.5786699330462</v>
      </c>
      <c r="HE21" s="314">
        <v>186.77575451576601</v>
      </c>
      <c r="HF21" s="314">
        <v>4.6350909406209304</v>
      </c>
      <c r="HG21" s="314">
        <v>94.798259773558897</v>
      </c>
      <c r="HH21" s="314">
        <v>2.0734805623432599</v>
      </c>
      <c r="HI21" s="456">
        <v>2023</v>
      </c>
      <c r="HJ21" s="54"/>
      <c r="HK21" s="314">
        <v>86.007000062580403</v>
      </c>
      <c r="HL21" s="314">
        <v>-2.1946557931589901</v>
      </c>
      <c r="HM21" s="314">
        <v>99.460537764123004</v>
      </c>
      <c r="HN21" s="314">
        <v>-8.2501040711332596</v>
      </c>
      <c r="HO21" s="314">
        <v>92.167405970035006</v>
      </c>
      <c r="HP21" s="314">
        <v>-3.7291814889077002</v>
      </c>
      <c r="HQ21" s="456">
        <v>2023</v>
      </c>
      <c r="HR21" s="54"/>
      <c r="HS21" s="314">
        <v>123.09514103197699</v>
      </c>
      <c r="HT21" s="314">
        <v>14.389190939073099</v>
      </c>
      <c r="HU21" s="314">
        <v>153.53432988264601</v>
      </c>
      <c r="HV21" s="314">
        <v>8.6785588513665495</v>
      </c>
      <c r="HW21" s="314">
        <v>75.885211045540203</v>
      </c>
      <c r="HX21" s="314">
        <v>-7.1638481678769104</v>
      </c>
      <c r="HY21" s="456">
        <v>2023</v>
      </c>
      <c r="HZ21" s="54"/>
      <c r="IA21" s="314">
        <v>88.102788959040396</v>
      </c>
      <c r="IB21" s="314">
        <v>-12.0710018456575</v>
      </c>
      <c r="IC21" s="314">
        <v>120.799175398485</v>
      </c>
      <c r="ID21" s="314">
        <v>-0.129263936343222</v>
      </c>
      <c r="IE21" s="314">
        <v>107.640200492614</v>
      </c>
      <c r="IF21" s="314">
        <v>2.6226068833595502</v>
      </c>
      <c r="IG21" s="456">
        <v>2023</v>
      </c>
      <c r="IH21" s="54"/>
      <c r="II21" s="314">
        <v>129.31061172801901</v>
      </c>
      <c r="IJ21" s="314">
        <v>6.53094440245117</v>
      </c>
      <c r="IK21" s="314">
        <v>152.727680766182</v>
      </c>
      <c r="IL21" s="314">
        <v>16.145303753707999</v>
      </c>
      <c r="IM21" s="314">
        <v>116.144955044138</v>
      </c>
      <c r="IN21" s="314">
        <v>14.9100890365631</v>
      </c>
      <c r="IO21" s="314">
        <v>170.42882106922099</v>
      </c>
      <c r="IP21" s="314">
        <v>20.194967971717102</v>
      </c>
      <c r="IQ21" s="456">
        <v>2023</v>
      </c>
      <c r="IR21" s="54"/>
      <c r="IS21" s="314">
        <v>87.043417459686793</v>
      </c>
      <c r="IT21" s="314">
        <v>-2.8023634648159401</v>
      </c>
      <c r="IU21" s="314">
        <v>94.098888994377504</v>
      </c>
      <c r="IV21" s="314">
        <v>1.77070651837737</v>
      </c>
      <c r="IW21" s="314">
        <v>99.152381562929804</v>
      </c>
      <c r="IX21" s="314">
        <v>1.9236565636393701</v>
      </c>
      <c r="IY21" s="456">
        <v>2023</v>
      </c>
      <c r="IZ21" s="54"/>
      <c r="JA21" s="314">
        <v>143.98253082177601</v>
      </c>
      <c r="JB21" s="314">
        <v>1.7227889477562399</v>
      </c>
      <c r="JC21" s="314">
        <v>167.76241518890399</v>
      </c>
      <c r="JD21" s="314">
        <v>-5.0942254668954501</v>
      </c>
      <c r="JE21" s="314">
        <v>164.80732599691399</v>
      </c>
      <c r="JF21" s="314">
        <v>-19.354300932108899</v>
      </c>
      <c r="JG21" s="456">
        <v>2023</v>
      </c>
      <c r="JH21" s="54"/>
      <c r="JI21" s="314">
        <v>144.61894055902701</v>
      </c>
      <c r="JJ21" s="314">
        <v>-6.2409466559833398</v>
      </c>
      <c r="JK21" s="314">
        <v>233.84246674566899</v>
      </c>
      <c r="JL21" s="314">
        <v>-2.8469551165012499</v>
      </c>
      <c r="JM21" s="314">
        <v>117.011327756288</v>
      </c>
      <c r="JN21" s="314">
        <v>-1.52038919291748</v>
      </c>
      <c r="JO21" s="456">
        <v>2023</v>
      </c>
      <c r="JP21" s="54"/>
      <c r="JQ21" s="314">
        <v>133.95528486183099</v>
      </c>
      <c r="JR21" s="314">
        <v>19.7573836196668</v>
      </c>
      <c r="JS21" s="314">
        <v>121.739905387256</v>
      </c>
      <c r="JT21" s="314">
        <v>-5.6077165775288798</v>
      </c>
      <c r="JU21" s="314">
        <v>136.45170958779201</v>
      </c>
      <c r="JV21" s="314">
        <v>10.585391267479899</v>
      </c>
      <c r="JW21" s="456">
        <v>2023</v>
      </c>
      <c r="JX21" s="54"/>
      <c r="JY21" s="314">
        <v>112.390583454872</v>
      </c>
      <c r="JZ21" s="314">
        <v>17.802894567615802</v>
      </c>
      <c r="KA21" s="314">
        <v>194.30690900133499</v>
      </c>
      <c r="KB21" s="314">
        <v>6.1936437569066101</v>
      </c>
      <c r="KC21" s="314">
        <v>197.94831622219701</v>
      </c>
      <c r="KD21" s="314">
        <v>14.9238575160894</v>
      </c>
      <c r="KE21" s="456">
        <v>2023</v>
      </c>
      <c r="KF21" s="54"/>
      <c r="KG21" s="314">
        <v>79.955019023768699</v>
      </c>
      <c r="KH21" s="314">
        <v>-7.5791199761597303</v>
      </c>
      <c r="KI21" s="314">
        <v>150.35619326396301</v>
      </c>
      <c r="KJ21" s="314">
        <v>3.8527238463666098</v>
      </c>
      <c r="KK21" s="314">
        <v>107.737550372245</v>
      </c>
      <c r="KL21" s="314">
        <v>-3.7877763726504798</v>
      </c>
      <c r="KM21" s="456">
        <v>2023</v>
      </c>
      <c r="KN21" s="54"/>
      <c r="KO21" s="314">
        <v>36.470772326644102</v>
      </c>
      <c r="KP21" s="314">
        <v>-19.3706563064279</v>
      </c>
      <c r="KQ21" s="314">
        <v>152.39875881656701</v>
      </c>
      <c r="KR21" s="314">
        <v>-2.5274755406399101</v>
      </c>
      <c r="KS21" s="314">
        <v>96.557833116820603</v>
      </c>
      <c r="KT21" s="314">
        <v>-5.8379564904540304</v>
      </c>
      <c r="KU21" s="456">
        <v>2023</v>
      </c>
      <c r="KV21" s="54"/>
      <c r="KW21" s="314">
        <v>134.69398534969901</v>
      </c>
      <c r="KX21" s="314">
        <v>4.5897313690687698</v>
      </c>
      <c r="KY21" s="314">
        <v>152.83667936112101</v>
      </c>
      <c r="KZ21" s="314">
        <v>-7.6022095966785104</v>
      </c>
      <c r="LA21" s="314">
        <v>125.501707657369</v>
      </c>
      <c r="LB21" s="314">
        <v>-11.9745005868056</v>
      </c>
      <c r="LC21" s="456">
        <v>2023</v>
      </c>
      <c r="LD21" s="54"/>
      <c r="LE21" s="314">
        <v>150.00266936128099</v>
      </c>
      <c r="LF21" s="314">
        <v>3.1502913826314898</v>
      </c>
      <c r="LG21" s="314">
        <v>110.629449099284</v>
      </c>
      <c r="LH21" s="314">
        <v>-3.3297650698545498</v>
      </c>
      <c r="LI21" s="314">
        <v>51.142032788023599</v>
      </c>
      <c r="LJ21" s="314">
        <v>-17.937609999817401</v>
      </c>
      <c r="LK21" s="456">
        <v>2023</v>
      </c>
      <c r="LL21" s="54"/>
      <c r="LM21" s="314">
        <v>188.58380339753</v>
      </c>
      <c r="LN21" s="314">
        <v>-5.0565701638340403</v>
      </c>
      <c r="LO21" s="314">
        <v>77.783319946861596</v>
      </c>
      <c r="LP21" s="314">
        <v>-11.8735441982121</v>
      </c>
      <c r="LQ21" s="314">
        <v>179.74168141750999</v>
      </c>
      <c r="LR21" s="314">
        <v>2.9324107181264898</v>
      </c>
      <c r="LS21" s="456">
        <v>2023</v>
      </c>
      <c r="LT21" s="54"/>
      <c r="LU21" s="314">
        <v>107.455196085582</v>
      </c>
      <c r="LV21" s="314">
        <v>-1.04431457949242</v>
      </c>
      <c r="LW21" s="314">
        <v>137.196770033267</v>
      </c>
      <c r="LX21" s="314">
        <v>3.86264052082372</v>
      </c>
      <c r="LY21" s="314">
        <v>144.981920989613</v>
      </c>
      <c r="LZ21" s="314">
        <v>5.9576801410261204</v>
      </c>
      <c r="MA21" s="456">
        <v>2023</v>
      </c>
      <c r="MB21" s="54"/>
      <c r="MC21" s="314">
        <v>159.51642526290999</v>
      </c>
      <c r="MD21" s="314">
        <v>3.40485066632495</v>
      </c>
      <c r="ME21" s="314">
        <v>106.815685549688</v>
      </c>
      <c r="MF21" s="314">
        <v>7.1263299087320302</v>
      </c>
      <c r="MG21" s="314">
        <v>90.718811543374798</v>
      </c>
      <c r="MH21" s="314">
        <v>-11.8109473167987</v>
      </c>
      <c r="MI21" s="456">
        <v>2023</v>
      </c>
      <c r="MJ21" s="54"/>
      <c r="MK21" s="314">
        <v>108.514185454928</v>
      </c>
      <c r="ML21" s="314">
        <v>11.7432635337577</v>
      </c>
      <c r="MM21" s="314">
        <v>117.006163830943</v>
      </c>
      <c r="MN21" s="314">
        <v>-5.6347877482137401</v>
      </c>
      <c r="MO21" s="314">
        <v>191.63502953660799</v>
      </c>
      <c r="MP21" s="314">
        <v>18.584136735181399</v>
      </c>
    </row>
    <row r="22" spans="1:354" s="4" customFormat="1" ht="15" customHeight="1">
      <c r="A22" s="456">
        <v>2024</v>
      </c>
      <c r="B22" s="54"/>
      <c r="C22" s="314">
        <v>95.3302233113386</v>
      </c>
      <c r="D22" s="314">
        <v>0.67620527129325603</v>
      </c>
      <c r="E22" s="314">
        <v>78.177892689114898</v>
      </c>
      <c r="F22" s="314">
        <v>-2.6825500066534298</v>
      </c>
      <c r="G22" s="314">
        <v>111.548815953724</v>
      </c>
      <c r="H22" s="314">
        <v>3.0327292695351198</v>
      </c>
      <c r="I22" s="456">
        <v>2024</v>
      </c>
      <c r="J22" s="54"/>
      <c r="K22" s="314">
        <v>96.895804496598004</v>
      </c>
      <c r="L22" s="314">
        <v>4.2499705126083898</v>
      </c>
      <c r="M22" s="314">
        <v>114.802629014199</v>
      </c>
      <c r="N22" s="314">
        <v>9.5701115121043507</v>
      </c>
      <c r="O22" s="314">
        <v>93.866910105419294</v>
      </c>
      <c r="P22" s="314">
        <v>0.93744237579915102</v>
      </c>
      <c r="Q22" s="456">
        <v>2024</v>
      </c>
      <c r="R22" s="54"/>
      <c r="S22" s="314">
        <v>91.448471286699998</v>
      </c>
      <c r="T22" s="314">
        <v>-5.0837362205157302</v>
      </c>
      <c r="U22" s="314">
        <v>165.82250207513999</v>
      </c>
      <c r="V22" s="314">
        <v>-5.9320630568189001</v>
      </c>
      <c r="W22" s="314">
        <v>142.850673446813</v>
      </c>
      <c r="X22" s="314">
        <v>-3.2374671235312902</v>
      </c>
      <c r="Y22" s="456">
        <v>2024</v>
      </c>
      <c r="Z22" s="54"/>
      <c r="AA22" s="314">
        <v>150.711876663211</v>
      </c>
      <c r="AB22" s="314">
        <v>-3.94834256384868</v>
      </c>
      <c r="AC22" s="314">
        <v>127.025927274879</v>
      </c>
      <c r="AD22" s="314">
        <v>-2.1681143103349401</v>
      </c>
      <c r="AE22" s="314">
        <v>165.64074578287801</v>
      </c>
      <c r="AF22" s="314">
        <v>-5.3129005202530699</v>
      </c>
      <c r="AG22" s="456">
        <v>2024</v>
      </c>
      <c r="AH22" s="54"/>
      <c r="AI22" s="314">
        <v>101.952468986759</v>
      </c>
      <c r="AJ22" s="314">
        <v>-0.60124135124223699</v>
      </c>
      <c r="AK22" s="314">
        <v>220.782211687943</v>
      </c>
      <c r="AL22" s="314">
        <v>12.5057517754641</v>
      </c>
      <c r="AM22" s="314">
        <v>87.091832279913703</v>
      </c>
      <c r="AN22" s="314">
        <v>8.18177501993131</v>
      </c>
      <c r="AO22" s="456">
        <v>2024</v>
      </c>
      <c r="AP22" s="54"/>
      <c r="AQ22" s="314">
        <v>152.62920437238699</v>
      </c>
      <c r="AR22" s="314">
        <v>-1.28651271687238</v>
      </c>
      <c r="AS22" s="314">
        <v>176.40702169501799</v>
      </c>
      <c r="AT22" s="314">
        <v>11.6267562191408</v>
      </c>
      <c r="AU22" s="314">
        <v>194.81250275809401</v>
      </c>
      <c r="AV22" s="314">
        <v>18.2189934065883</v>
      </c>
      <c r="AW22" s="456">
        <v>2024</v>
      </c>
      <c r="AX22" s="54"/>
      <c r="AY22" s="314">
        <v>136.42048572006701</v>
      </c>
      <c r="AZ22" s="314">
        <v>-10.630744816826001</v>
      </c>
      <c r="BA22" s="314">
        <v>93.822077176345502</v>
      </c>
      <c r="BB22" s="314">
        <v>-10.7324992900603</v>
      </c>
      <c r="BC22" s="314">
        <v>151.996714413956</v>
      </c>
      <c r="BD22" s="314">
        <v>2.0883480909732</v>
      </c>
      <c r="BE22" s="456">
        <v>2024</v>
      </c>
      <c r="BF22" s="54"/>
      <c r="BG22" s="314">
        <v>139.12514163725601</v>
      </c>
      <c r="BH22" s="314">
        <v>-0.66927119994305395</v>
      </c>
      <c r="BI22" s="314">
        <v>117.79797053977801</v>
      </c>
      <c r="BJ22" s="314">
        <v>5.3677474675854597</v>
      </c>
      <c r="BK22" s="314">
        <v>256.37905588516202</v>
      </c>
      <c r="BL22" s="314">
        <v>13.1002424663752</v>
      </c>
      <c r="BM22" s="456">
        <v>2024</v>
      </c>
      <c r="BN22" s="54"/>
      <c r="BO22" s="314">
        <v>129.17377833187601</v>
      </c>
      <c r="BP22" s="314">
        <v>0.28156762718060702</v>
      </c>
      <c r="BQ22" s="314">
        <v>126.30231140805201</v>
      </c>
      <c r="BR22" s="314">
        <v>0.966881125234195</v>
      </c>
      <c r="BS22" s="314">
        <v>154.55616428050001</v>
      </c>
      <c r="BT22" s="314">
        <v>7.8931478382279199</v>
      </c>
      <c r="BU22" s="456">
        <v>2024</v>
      </c>
      <c r="BV22" s="54"/>
      <c r="BW22" s="314">
        <v>174.21905844966099</v>
      </c>
      <c r="BX22" s="314">
        <v>19.168582891963801</v>
      </c>
      <c r="BY22" s="314">
        <v>127.941419742512</v>
      </c>
      <c r="BZ22" s="314">
        <v>9.9622963490011607</v>
      </c>
      <c r="CA22" s="314">
        <v>149.49691585883099</v>
      </c>
      <c r="CB22" s="314">
        <v>12.082198845311099</v>
      </c>
      <c r="CC22" s="456">
        <v>2024</v>
      </c>
      <c r="CD22" s="54"/>
      <c r="CE22" s="314">
        <v>107.600957301159</v>
      </c>
      <c r="CF22" s="314">
        <v>-5.8250030405478297</v>
      </c>
      <c r="CG22" s="314">
        <v>80.786889819377805</v>
      </c>
      <c r="CH22" s="314">
        <v>16.002333236189099</v>
      </c>
      <c r="CI22" s="314">
        <v>132.82147400149901</v>
      </c>
      <c r="CJ22" s="314">
        <v>2.7049752455618998</v>
      </c>
      <c r="CK22" s="456">
        <v>2024</v>
      </c>
      <c r="CL22" s="54"/>
      <c r="CM22" s="314">
        <v>243.70853469738299</v>
      </c>
      <c r="CN22" s="314">
        <v>10.0988478787107</v>
      </c>
      <c r="CO22" s="314">
        <v>94.680405223308</v>
      </c>
      <c r="CP22" s="314">
        <v>7.3001952052794197</v>
      </c>
      <c r="CQ22" s="314">
        <v>129.07305484111899</v>
      </c>
      <c r="CR22" s="314">
        <v>3.0083736547689699</v>
      </c>
      <c r="CS22" s="456">
        <v>2024</v>
      </c>
      <c r="CT22" s="54"/>
      <c r="CU22" s="314">
        <v>134.34110587499401</v>
      </c>
      <c r="CV22" s="314">
        <v>5.0524281702509297</v>
      </c>
      <c r="CW22" s="314">
        <v>78.780007837791999</v>
      </c>
      <c r="CX22" s="314">
        <v>-4.5610169236288796</v>
      </c>
      <c r="CY22" s="314">
        <v>160.634452510952</v>
      </c>
      <c r="CZ22" s="314">
        <v>6.7957445004758901</v>
      </c>
      <c r="DA22" s="456">
        <v>2024</v>
      </c>
      <c r="DB22" s="54"/>
      <c r="DC22" s="314">
        <v>83.958823123589099</v>
      </c>
      <c r="DD22" s="314">
        <v>9.4207563370855603</v>
      </c>
      <c r="DE22" s="314">
        <v>344.38697510821902</v>
      </c>
      <c r="DF22" s="314">
        <v>5.8776359528713398</v>
      </c>
      <c r="DG22" s="314">
        <v>97.160990064704293</v>
      </c>
      <c r="DH22" s="314">
        <v>-6.3082827384620996</v>
      </c>
      <c r="DI22" s="456">
        <v>2024</v>
      </c>
      <c r="DJ22" s="54"/>
      <c r="DK22" s="314">
        <v>186.091137943436</v>
      </c>
      <c r="DL22" s="314">
        <v>3.2776020012384102</v>
      </c>
      <c r="DM22" s="314">
        <v>53.1556170925966</v>
      </c>
      <c r="DN22" s="314">
        <v>-3.4006315971745802</v>
      </c>
      <c r="DO22" s="314">
        <v>129.63948765252499</v>
      </c>
      <c r="DP22" s="314">
        <v>-2.5252298765260299</v>
      </c>
      <c r="DQ22" s="456">
        <v>2024</v>
      </c>
      <c r="DR22" s="54"/>
      <c r="DS22" s="314">
        <v>210.98599145277299</v>
      </c>
      <c r="DT22" s="314">
        <v>25.925816924770501</v>
      </c>
      <c r="DU22" s="314">
        <v>145.80437402851501</v>
      </c>
      <c r="DV22" s="314">
        <v>11.3211813435676</v>
      </c>
      <c r="DW22" s="314">
        <v>134.40770551691199</v>
      </c>
      <c r="DX22" s="314">
        <v>-2.2660545325551298</v>
      </c>
      <c r="DY22" s="456">
        <v>2024</v>
      </c>
      <c r="DZ22" s="54"/>
      <c r="EA22" s="314">
        <v>120.523350512928</v>
      </c>
      <c r="EB22" s="314">
        <v>1.9176644474651301</v>
      </c>
      <c r="EC22" s="314">
        <v>134.50856226356501</v>
      </c>
      <c r="ED22" s="314">
        <v>-8.5639502198393291</v>
      </c>
      <c r="EE22" s="314">
        <v>143.78708905858201</v>
      </c>
      <c r="EF22" s="314">
        <v>10.0512841298589</v>
      </c>
      <c r="EG22" s="456">
        <v>2024</v>
      </c>
      <c r="EH22" s="54"/>
      <c r="EI22" s="314">
        <v>143.120600192729</v>
      </c>
      <c r="EJ22" s="314">
        <v>0.50362289661099202</v>
      </c>
      <c r="EK22" s="314">
        <v>156.44382724149099</v>
      </c>
      <c r="EL22" s="314">
        <v>2.68274538093097</v>
      </c>
      <c r="EM22" s="314">
        <v>129.987288426059</v>
      </c>
      <c r="EN22" s="314">
        <v>8.2553377314188907</v>
      </c>
      <c r="EO22" s="456">
        <v>2024</v>
      </c>
      <c r="EP22" s="54"/>
      <c r="EQ22" s="314">
        <v>67.774782908645605</v>
      </c>
      <c r="ER22" s="314">
        <v>-3.1962062073749999</v>
      </c>
      <c r="ES22" s="314">
        <v>156.02219463992</v>
      </c>
      <c r="ET22" s="314">
        <v>-1.4925640937459801</v>
      </c>
      <c r="EU22" s="314">
        <v>52.550894297767002</v>
      </c>
      <c r="EV22" s="314">
        <v>5.0961367277437803</v>
      </c>
      <c r="EW22" s="456">
        <v>2024</v>
      </c>
      <c r="EX22" s="54"/>
      <c r="EY22" s="314">
        <v>95.488640331013102</v>
      </c>
      <c r="EZ22" s="314">
        <v>4.8508085108692702</v>
      </c>
      <c r="FA22" s="314">
        <v>96.2598885172915</v>
      </c>
      <c r="FB22" s="314">
        <v>-6.5652665836627904</v>
      </c>
      <c r="FC22" s="314">
        <v>277.72278606070398</v>
      </c>
      <c r="FD22" s="314">
        <v>6.3317434640425896</v>
      </c>
      <c r="FE22" s="456">
        <v>2024</v>
      </c>
      <c r="FF22" s="54"/>
      <c r="FG22" s="314">
        <v>111.130948723138</v>
      </c>
      <c r="FH22" s="314">
        <v>-6.5049486423988201</v>
      </c>
      <c r="FI22" s="314">
        <v>186.564087354788</v>
      </c>
      <c r="FJ22" s="314">
        <v>5.4408498714438496</v>
      </c>
      <c r="FK22" s="314">
        <v>82.3329626202908</v>
      </c>
      <c r="FL22" s="314">
        <v>-19.710358106367998</v>
      </c>
      <c r="FM22" s="456">
        <v>2024</v>
      </c>
      <c r="FN22" s="54"/>
      <c r="FO22" s="314">
        <v>98.918249087528096</v>
      </c>
      <c r="FP22" s="314">
        <v>-7.0915447556382398</v>
      </c>
      <c r="FQ22" s="314">
        <v>243.503822345987</v>
      </c>
      <c r="FR22" s="314">
        <v>16.6277966133582</v>
      </c>
      <c r="FS22" s="314">
        <v>131.09866511809801</v>
      </c>
      <c r="FT22" s="314">
        <v>-2.0060544040806101</v>
      </c>
      <c r="FU22" s="456">
        <v>2024</v>
      </c>
      <c r="FV22" s="54"/>
      <c r="FW22" s="314">
        <v>129.94963773605099</v>
      </c>
      <c r="FX22" s="314">
        <v>-8.3596072836491704</v>
      </c>
      <c r="FY22" s="314">
        <v>176.74574159840699</v>
      </c>
      <c r="FZ22" s="314">
        <v>13.7666549342692</v>
      </c>
      <c r="GA22" s="314">
        <v>116.732515387379</v>
      </c>
      <c r="GB22" s="314">
        <v>9.8031765353898894</v>
      </c>
      <c r="GC22" s="456">
        <v>2024</v>
      </c>
      <c r="GD22" s="54"/>
      <c r="GE22" s="314">
        <v>148.36964471153701</v>
      </c>
      <c r="GF22" s="314">
        <v>2.5497903346762598</v>
      </c>
      <c r="GG22" s="314">
        <v>110.271644941709</v>
      </c>
      <c r="GH22" s="314">
        <v>3.8806164142042698</v>
      </c>
      <c r="GI22" s="314">
        <v>62.972784718847002</v>
      </c>
      <c r="GJ22" s="314">
        <v>-9.4994119037000804</v>
      </c>
      <c r="GK22" s="456">
        <v>2024</v>
      </c>
      <c r="GL22" s="54"/>
      <c r="GM22" s="314">
        <v>133.98476153833201</v>
      </c>
      <c r="GN22" s="314">
        <v>4.4665596486220798</v>
      </c>
      <c r="GO22" s="314">
        <v>119.953178900612</v>
      </c>
      <c r="GP22" s="314">
        <v>-8.4686279444866592</v>
      </c>
      <c r="GQ22" s="314">
        <v>120.35876601219</v>
      </c>
      <c r="GR22" s="314">
        <v>22.904214278414202</v>
      </c>
      <c r="GS22" s="456">
        <v>2024</v>
      </c>
      <c r="GT22" s="54"/>
      <c r="GU22" s="314">
        <v>77.133508227487695</v>
      </c>
      <c r="GV22" s="314">
        <v>4.4171692810387198</v>
      </c>
      <c r="GW22" s="314">
        <v>91.790928693283902</v>
      </c>
      <c r="GX22" s="314">
        <v>1.2457428073297601</v>
      </c>
      <c r="GY22" s="314">
        <v>171.38954655744601</v>
      </c>
      <c r="GZ22" s="314">
        <v>27.5285846650259</v>
      </c>
      <c r="HA22" s="456">
        <v>2024</v>
      </c>
      <c r="HB22" s="54"/>
      <c r="HC22" s="314">
        <v>143.655680475937</v>
      </c>
      <c r="HD22" s="314">
        <v>14.3469769237019</v>
      </c>
      <c r="HE22" s="314">
        <v>182.20885331459999</v>
      </c>
      <c r="HF22" s="314">
        <v>-2.4451252856699601</v>
      </c>
      <c r="HG22" s="314">
        <v>84.605224797215698</v>
      </c>
      <c r="HH22" s="314">
        <v>-10.7523439783504</v>
      </c>
      <c r="HI22" s="456">
        <v>2024</v>
      </c>
      <c r="HJ22" s="54"/>
      <c r="HK22" s="314">
        <v>84.715812007747303</v>
      </c>
      <c r="HL22" s="314">
        <v>-1.50125926249449</v>
      </c>
      <c r="HM22" s="314">
        <v>78.572394344117598</v>
      </c>
      <c r="HN22" s="314">
        <v>-21.001438248346201</v>
      </c>
      <c r="HO22" s="314">
        <v>93.214281222379796</v>
      </c>
      <c r="HP22" s="314">
        <v>1.1358410723690799</v>
      </c>
      <c r="HQ22" s="456">
        <v>2024</v>
      </c>
      <c r="HR22" s="54"/>
      <c r="HS22" s="314">
        <v>132.55262377723599</v>
      </c>
      <c r="HT22" s="314">
        <v>7.6830674760773299</v>
      </c>
      <c r="HU22" s="314">
        <v>166.75483108676599</v>
      </c>
      <c r="HV22" s="314">
        <v>8.6107785888831199</v>
      </c>
      <c r="HW22" s="314">
        <v>62.751442550163297</v>
      </c>
      <c r="HX22" s="314">
        <v>-17.307415126637899</v>
      </c>
      <c r="HY22" s="456">
        <v>2024</v>
      </c>
      <c r="HZ22" s="54"/>
      <c r="IA22" s="314">
        <v>87.998979799344397</v>
      </c>
      <c r="IB22" s="314">
        <v>-0.117827325244221</v>
      </c>
      <c r="IC22" s="314">
        <v>123.134374096854</v>
      </c>
      <c r="ID22" s="314">
        <v>1.93312470111351</v>
      </c>
      <c r="IE22" s="314">
        <v>110.59915984152001</v>
      </c>
      <c r="IF22" s="314">
        <v>2.74893518905085</v>
      </c>
      <c r="IG22" s="456">
        <v>2024</v>
      </c>
      <c r="IH22" s="54"/>
      <c r="II22" s="314">
        <v>143.68211059317301</v>
      </c>
      <c r="IJ22" s="314">
        <v>11.113936182887899</v>
      </c>
      <c r="IK22" s="314">
        <v>159.498339452697</v>
      </c>
      <c r="IL22" s="314">
        <v>4.4331575340820004</v>
      </c>
      <c r="IM22" s="314">
        <v>135.202107107236</v>
      </c>
      <c r="IN22" s="314">
        <v>16.408075629162202</v>
      </c>
      <c r="IO22" s="314">
        <v>216.88900098023601</v>
      </c>
      <c r="IP22" s="314">
        <v>27.260752975662498</v>
      </c>
      <c r="IQ22" s="456">
        <v>2024</v>
      </c>
      <c r="IR22" s="54"/>
      <c r="IS22" s="314">
        <v>87.433670520203705</v>
      </c>
      <c r="IT22" s="314">
        <v>0.448342990091817</v>
      </c>
      <c r="IU22" s="314">
        <v>96.738928209341395</v>
      </c>
      <c r="IV22" s="314">
        <v>2.8056008345875401</v>
      </c>
      <c r="IW22" s="314">
        <v>104.046908209962</v>
      </c>
      <c r="IX22" s="314">
        <v>4.9363682141364498</v>
      </c>
      <c r="IY22" s="456">
        <v>2024</v>
      </c>
      <c r="IZ22" s="54"/>
      <c r="JA22" s="314">
        <v>166.29870040404501</v>
      </c>
      <c r="JB22" s="314">
        <v>15.499220256026801</v>
      </c>
      <c r="JC22" s="314">
        <v>173.271710221175</v>
      </c>
      <c r="JD22" s="314">
        <v>3.2839864793720901</v>
      </c>
      <c r="JE22" s="314">
        <v>124.815358731849</v>
      </c>
      <c r="JF22" s="314">
        <v>-24.265891715162201</v>
      </c>
      <c r="JG22" s="456">
        <v>2024</v>
      </c>
      <c r="JH22" s="54"/>
      <c r="JI22" s="314">
        <v>164.46222604381401</v>
      </c>
      <c r="JJ22" s="314">
        <v>13.721083426611999</v>
      </c>
      <c r="JK22" s="314">
        <v>247.14730928038</v>
      </c>
      <c r="JL22" s="314">
        <v>5.6896605308141899</v>
      </c>
      <c r="JM22" s="314">
        <v>124.93978955042699</v>
      </c>
      <c r="JN22" s="314">
        <v>6.7758070489145004</v>
      </c>
      <c r="JO22" s="456">
        <v>2024</v>
      </c>
      <c r="JP22" s="54"/>
      <c r="JQ22" s="314">
        <v>114.961311954352</v>
      </c>
      <c r="JR22" s="314">
        <v>-14.1793382225052</v>
      </c>
      <c r="JS22" s="314">
        <v>119.86115761937199</v>
      </c>
      <c r="JT22" s="314">
        <v>-1.54324727122807</v>
      </c>
      <c r="JU22" s="314">
        <v>166.80889974079599</v>
      </c>
      <c r="JV22" s="314">
        <v>22.247570400333899</v>
      </c>
      <c r="JW22" s="456">
        <v>2024</v>
      </c>
      <c r="JX22" s="54"/>
      <c r="JY22" s="314">
        <v>109.418709835615</v>
      </c>
      <c r="JZ22" s="314">
        <v>-2.6442372019985498</v>
      </c>
      <c r="KA22" s="314">
        <v>237.58589031388601</v>
      </c>
      <c r="KB22" s="314">
        <v>22.2735164359257</v>
      </c>
      <c r="KC22" s="314">
        <v>173.19407406533699</v>
      </c>
      <c r="KD22" s="314">
        <v>-12.5054067795525</v>
      </c>
      <c r="KE22" s="456">
        <v>2024</v>
      </c>
      <c r="KF22" s="54"/>
      <c r="KG22" s="314">
        <v>93.303539627263007</v>
      </c>
      <c r="KH22" s="314">
        <v>16.695037743066699</v>
      </c>
      <c r="KI22" s="314">
        <v>175.83037562163901</v>
      </c>
      <c r="KJ22" s="314">
        <v>16.942556076126198</v>
      </c>
      <c r="KK22" s="314">
        <v>110.92241629916001</v>
      </c>
      <c r="KL22" s="314">
        <v>2.9561336005049701</v>
      </c>
      <c r="KM22" s="456">
        <v>2024</v>
      </c>
      <c r="KN22" s="54"/>
      <c r="KO22" s="314">
        <v>31.688901309777101</v>
      </c>
      <c r="KP22" s="314">
        <v>-13.1115156378896</v>
      </c>
      <c r="KQ22" s="314">
        <v>164.416889005516</v>
      </c>
      <c r="KR22" s="314">
        <v>7.8859764228230897</v>
      </c>
      <c r="KS22" s="314">
        <v>102.051404655627</v>
      </c>
      <c r="KT22" s="314">
        <v>5.6894105444139198</v>
      </c>
      <c r="KU22" s="456">
        <v>2024</v>
      </c>
      <c r="KV22" s="54"/>
      <c r="KW22" s="314">
        <v>137.03601240639799</v>
      </c>
      <c r="KX22" s="314">
        <v>1.7387762717231301</v>
      </c>
      <c r="KY22" s="314">
        <v>136.98571454404799</v>
      </c>
      <c r="KZ22" s="314">
        <v>-10.3711784915323</v>
      </c>
      <c r="LA22" s="314">
        <v>131.556699314768</v>
      </c>
      <c r="LB22" s="314">
        <v>4.8246288998152203</v>
      </c>
      <c r="LC22" s="456">
        <v>2024</v>
      </c>
      <c r="LD22" s="54"/>
      <c r="LE22" s="314">
        <v>153.03952861448201</v>
      </c>
      <c r="LF22" s="314">
        <v>2.0245368073333099</v>
      </c>
      <c r="LG22" s="314">
        <v>102.846348830794</v>
      </c>
      <c r="LH22" s="314">
        <v>-7.0352879200414096</v>
      </c>
      <c r="LI22" s="314">
        <v>51.175846087680497</v>
      </c>
      <c r="LJ22" s="314">
        <v>6.6116456099976503E-2</v>
      </c>
      <c r="LK22" s="456">
        <v>2024</v>
      </c>
      <c r="LL22" s="54"/>
      <c r="LM22" s="314">
        <v>175.72924436473201</v>
      </c>
      <c r="LN22" s="314">
        <v>-6.8163642906814799</v>
      </c>
      <c r="LO22" s="314">
        <v>77.871656670473101</v>
      </c>
      <c r="LP22" s="314">
        <v>0.113567695068738</v>
      </c>
      <c r="LQ22" s="314">
        <v>203.98868627339101</v>
      </c>
      <c r="LR22" s="314">
        <v>13.489917677780699</v>
      </c>
      <c r="LS22" s="456">
        <v>2024</v>
      </c>
      <c r="LT22" s="54"/>
      <c r="LU22" s="314">
        <v>93.641215595446099</v>
      </c>
      <c r="LV22" s="314">
        <v>-12.855572362581899</v>
      </c>
      <c r="LW22" s="314">
        <v>151.25269745522201</v>
      </c>
      <c r="LX22" s="314">
        <v>10.2450862498783</v>
      </c>
      <c r="LY22" s="314">
        <v>147.250884373405</v>
      </c>
      <c r="LZ22" s="314">
        <v>1.5649974619621501</v>
      </c>
      <c r="MA22" s="456">
        <v>2024</v>
      </c>
      <c r="MB22" s="54"/>
      <c r="MC22" s="314">
        <v>157.97123650998</v>
      </c>
      <c r="MD22" s="314">
        <v>-0.968670624597607</v>
      </c>
      <c r="ME22" s="314">
        <v>115.87672890812399</v>
      </c>
      <c r="MF22" s="314">
        <v>8.4828771278360904</v>
      </c>
      <c r="MG22" s="314">
        <v>76.647290919474798</v>
      </c>
      <c r="MH22" s="314">
        <v>-15.511138632114999</v>
      </c>
      <c r="MI22" s="456">
        <v>2024</v>
      </c>
      <c r="MJ22" s="54"/>
      <c r="MK22" s="314">
        <v>116.54401006835</v>
      </c>
      <c r="ML22" s="314">
        <v>7.3997925522446604</v>
      </c>
      <c r="MM22" s="314">
        <v>121.761024372159</v>
      </c>
      <c r="MN22" s="314">
        <v>4.0637692797843501</v>
      </c>
      <c r="MO22" s="314">
        <v>207.76035391999801</v>
      </c>
      <c r="MP22" s="314">
        <v>8.4146016635804095</v>
      </c>
    </row>
    <row r="23" spans="1:354" s="4" customFormat="1" ht="15" customHeight="1">
      <c r="A23" s="456"/>
      <c r="B23" s="54"/>
      <c r="C23" s="314"/>
      <c r="D23" s="314"/>
      <c r="E23" s="314"/>
      <c r="F23" s="314"/>
      <c r="G23" s="314"/>
      <c r="H23" s="314"/>
      <c r="I23" s="456"/>
      <c r="J23" s="54"/>
      <c r="K23" s="314"/>
      <c r="L23" s="314"/>
      <c r="M23" s="314"/>
      <c r="N23" s="314"/>
      <c r="O23" s="314"/>
      <c r="P23" s="314"/>
      <c r="Q23" s="456"/>
      <c r="R23" s="54"/>
      <c r="S23" s="314"/>
      <c r="T23" s="314"/>
      <c r="U23" s="314"/>
      <c r="V23" s="314"/>
      <c r="W23" s="314"/>
      <c r="X23" s="314"/>
      <c r="Y23" s="456"/>
      <c r="Z23" s="54"/>
      <c r="AA23" s="314"/>
      <c r="AB23" s="314"/>
      <c r="AC23" s="314"/>
      <c r="AD23" s="314"/>
      <c r="AE23" s="314"/>
      <c r="AF23" s="314"/>
      <c r="AG23" s="456"/>
      <c r="AH23" s="54"/>
      <c r="AI23" s="314"/>
      <c r="AJ23" s="314"/>
      <c r="AK23" s="314"/>
      <c r="AL23" s="314"/>
      <c r="AM23" s="314"/>
      <c r="AN23" s="314"/>
      <c r="AO23" s="456"/>
      <c r="AP23" s="54"/>
      <c r="AQ23" s="314"/>
      <c r="AR23" s="314"/>
      <c r="AS23" s="314"/>
      <c r="AT23" s="314"/>
      <c r="AU23" s="314"/>
      <c r="AV23" s="314"/>
      <c r="AW23" s="456"/>
      <c r="AX23" s="54"/>
      <c r="AY23" s="314"/>
      <c r="AZ23" s="314"/>
      <c r="BA23" s="314"/>
      <c r="BB23" s="314"/>
      <c r="BC23" s="314"/>
      <c r="BD23" s="314"/>
      <c r="BE23" s="456"/>
      <c r="BF23" s="54"/>
      <c r="BG23" s="314"/>
      <c r="BH23" s="314"/>
      <c r="BI23" s="314"/>
      <c r="BJ23" s="314"/>
      <c r="BK23" s="314"/>
      <c r="BL23" s="314"/>
      <c r="BM23" s="456"/>
      <c r="BN23" s="54"/>
      <c r="BO23" s="314"/>
      <c r="BP23" s="314"/>
      <c r="BQ23" s="314"/>
      <c r="BR23" s="314"/>
      <c r="BS23" s="314"/>
      <c r="BT23" s="314"/>
      <c r="BU23" s="456"/>
      <c r="BV23" s="54"/>
      <c r="BW23" s="314"/>
      <c r="BX23" s="314"/>
      <c r="BY23" s="314"/>
      <c r="BZ23" s="314"/>
      <c r="CA23" s="314"/>
      <c r="CB23" s="314"/>
      <c r="CC23" s="456"/>
      <c r="CD23" s="54"/>
      <c r="CE23" s="314"/>
      <c r="CF23" s="314"/>
      <c r="CG23" s="314"/>
      <c r="CH23" s="314"/>
      <c r="CI23" s="314"/>
      <c r="CJ23" s="314"/>
      <c r="CK23" s="456"/>
      <c r="CL23" s="54"/>
      <c r="CM23" s="314"/>
      <c r="CN23" s="314"/>
      <c r="CO23" s="314"/>
      <c r="CP23" s="314"/>
      <c r="CQ23" s="314"/>
      <c r="CR23" s="314"/>
      <c r="CS23" s="456"/>
      <c r="CT23" s="54"/>
      <c r="CU23" s="314"/>
      <c r="CV23" s="314"/>
      <c r="CW23" s="314"/>
      <c r="CX23" s="314"/>
      <c r="CY23" s="314"/>
      <c r="CZ23" s="314"/>
      <c r="DA23" s="456"/>
      <c r="DB23" s="54"/>
      <c r="DC23" s="314"/>
      <c r="DD23" s="314"/>
      <c r="DE23" s="314"/>
      <c r="DF23" s="314"/>
      <c r="DG23" s="314"/>
      <c r="DH23" s="314"/>
      <c r="DI23" s="456"/>
      <c r="DJ23" s="54"/>
      <c r="DK23" s="314"/>
      <c r="DL23" s="314"/>
      <c r="DM23" s="314"/>
      <c r="DN23" s="314"/>
      <c r="DO23" s="314"/>
      <c r="DP23" s="314"/>
      <c r="DQ23" s="456"/>
      <c r="DR23" s="54"/>
      <c r="DS23" s="314"/>
      <c r="DT23" s="314"/>
      <c r="DU23" s="314"/>
      <c r="DV23" s="314"/>
      <c r="DW23" s="314"/>
      <c r="DX23" s="314"/>
      <c r="DY23" s="456"/>
      <c r="DZ23" s="54"/>
      <c r="EA23" s="314"/>
      <c r="EB23" s="314"/>
      <c r="EC23" s="314"/>
      <c r="ED23" s="314"/>
      <c r="EE23" s="314"/>
      <c r="EF23" s="314"/>
      <c r="EG23" s="456"/>
      <c r="EH23" s="54"/>
      <c r="EI23" s="314"/>
      <c r="EJ23" s="314"/>
      <c r="EK23" s="314"/>
      <c r="EL23" s="314"/>
      <c r="EM23" s="314"/>
      <c r="EN23" s="314"/>
      <c r="EO23" s="456"/>
      <c r="EP23" s="54"/>
      <c r="EQ23" s="314"/>
      <c r="ER23" s="314"/>
      <c r="ES23" s="314"/>
      <c r="ET23" s="314"/>
      <c r="EU23" s="314"/>
      <c r="EV23" s="314"/>
      <c r="EW23" s="456"/>
      <c r="EX23" s="54"/>
      <c r="EY23" s="314"/>
      <c r="EZ23" s="314"/>
      <c r="FA23" s="314"/>
      <c r="FB23" s="314"/>
      <c r="FC23" s="314"/>
      <c r="FD23" s="314"/>
      <c r="FE23" s="456"/>
      <c r="FF23" s="54"/>
      <c r="FG23" s="314"/>
      <c r="FH23" s="314"/>
      <c r="FI23" s="314"/>
      <c r="FJ23" s="314"/>
      <c r="FK23" s="314"/>
      <c r="FL23" s="314"/>
      <c r="FM23" s="456"/>
      <c r="FN23" s="54"/>
      <c r="FO23" s="314"/>
      <c r="FP23" s="314"/>
      <c r="FQ23" s="314"/>
      <c r="FR23" s="314"/>
      <c r="FS23" s="314"/>
      <c r="FT23" s="314"/>
      <c r="FU23" s="456"/>
      <c r="FV23" s="54"/>
      <c r="FW23" s="314"/>
      <c r="FX23" s="314"/>
      <c r="FY23" s="314"/>
      <c r="FZ23" s="314"/>
      <c r="GA23" s="314"/>
      <c r="GB23" s="314"/>
      <c r="GC23" s="456"/>
      <c r="GD23" s="54"/>
      <c r="GE23" s="314"/>
      <c r="GF23" s="314"/>
      <c r="GG23" s="314"/>
      <c r="GH23" s="314"/>
      <c r="GI23" s="314"/>
      <c r="GJ23" s="314"/>
      <c r="GK23" s="456"/>
      <c r="GL23" s="54"/>
      <c r="GM23" s="314"/>
      <c r="GN23" s="314"/>
      <c r="GO23" s="314"/>
      <c r="GP23" s="314"/>
      <c r="GQ23" s="314"/>
      <c r="GR23" s="314"/>
      <c r="GS23" s="456"/>
      <c r="GT23" s="54"/>
      <c r="GU23" s="314"/>
      <c r="GV23" s="314"/>
      <c r="GW23" s="314"/>
      <c r="GX23" s="314"/>
      <c r="GY23" s="314"/>
      <c r="GZ23" s="314"/>
      <c r="HA23" s="456"/>
      <c r="HB23" s="54"/>
      <c r="HC23" s="314"/>
      <c r="HD23" s="314"/>
      <c r="HE23" s="314"/>
      <c r="HF23" s="314"/>
      <c r="HG23" s="314"/>
      <c r="HH23" s="314"/>
      <c r="HI23" s="456"/>
      <c r="HJ23" s="54"/>
      <c r="HK23" s="314"/>
      <c r="HL23" s="314"/>
      <c r="HM23" s="314"/>
      <c r="HN23" s="314"/>
      <c r="HO23" s="314"/>
      <c r="HP23" s="314"/>
      <c r="HQ23" s="456"/>
      <c r="HR23" s="54"/>
      <c r="HS23" s="314"/>
      <c r="HT23" s="314"/>
      <c r="HU23" s="314"/>
      <c r="HV23" s="314"/>
      <c r="HW23" s="314"/>
      <c r="HX23" s="314"/>
      <c r="HY23" s="456"/>
      <c r="HZ23" s="54"/>
      <c r="IA23" s="314"/>
      <c r="IB23" s="314"/>
      <c r="IC23" s="314"/>
      <c r="ID23" s="314"/>
      <c r="IE23" s="314"/>
      <c r="IF23" s="314"/>
      <c r="IG23" s="456"/>
      <c r="IH23" s="54"/>
      <c r="II23" s="314"/>
      <c r="IJ23" s="314"/>
      <c r="IK23" s="314"/>
      <c r="IL23" s="314"/>
      <c r="IM23" s="314"/>
      <c r="IN23" s="314"/>
      <c r="IO23" s="314"/>
      <c r="IP23" s="314"/>
      <c r="IQ23" s="456"/>
      <c r="IR23" s="54"/>
      <c r="IS23" s="314"/>
      <c r="IT23" s="314"/>
      <c r="IU23" s="314"/>
      <c r="IV23" s="314"/>
      <c r="IW23" s="314"/>
      <c r="IX23" s="314"/>
      <c r="IY23" s="456"/>
      <c r="IZ23" s="54"/>
      <c r="JA23" s="314"/>
      <c r="JB23" s="314"/>
      <c r="JC23" s="314"/>
      <c r="JD23" s="314"/>
      <c r="JE23" s="314"/>
      <c r="JF23" s="314"/>
      <c r="JG23" s="456"/>
      <c r="JH23" s="54"/>
      <c r="JI23" s="314"/>
      <c r="JJ23" s="314"/>
      <c r="JK23" s="314"/>
      <c r="JL23" s="314"/>
      <c r="JM23" s="314"/>
      <c r="JN23" s="314"/>
      <c r="JO23" s="456"/>
      <c r="JP23" s="54"/>
      <c r="JQ23" s="314"/>
      <c r="JR23" s="314"/>
      <c r="JS23" s="314"/>
      <c r="JT23" s="314"/>
      <c r="JU23" s="314"/>
      <c r="JV23" s="314"/>
      <c r="JW23" s="456"/>
      <c r="JX23" s="54"/>
      <c r="JY23" s="314"/>
      <c r="JZ23" s="314"/>
      <c r="KA23" s="314"/>
      <c r="KB23" s="314"/>
      <c r="KC23" s="314"/>
      <c r="KD23" s="314"/>
      <c r="KE23" s="456"/>
      <c r="KF23" s="54"/>
      <c r="KG23" s="314"/>
      <c r="KH23" s="314"/>
      <c r="KI23" s="314"/>
      <c r="KJ23" s="314"/>
      <c r="KK23" s="314"/>
      <c r="KL23" s="314"/>
      <c r="KM23" s="456"/>
      <c r="KN23" s="54"/>
      <c r="KO23" s="314"/>
      <c r="KP23" s="314"/>
      <c r="KQ23" s="314"/>
      <c r="KR23" s="314"/>
      <c r="KS23" s="314"/>
      <c r="KT23" s="314"/>
      <c r="KU23" s="456"/>
      <c r="KV23" s="54"/>
      <c r="KW23" s="314"/>
      <c r="KX23" s="314"/>
      <c r="KY23" s="314"/>
      <c r="KZ23" s="314"/>
      <c r="LA23" s="314"/>
      <c r="LB23" s="314"/>
      <c r="LC23" s="456"/>
      <c r="LD23" s="54"/>
      <c r="LE23" s="314"/>
      <c r="LF23" s="314"/>
      <c r="LG23" s="314"/>
      <c r="LH23" s="314"/>
      <c r="LI23" s="314"/>
      <c r="LJ23" s="314"/>
      <c r="LK23" s="456"/>
      <c r="LL23" s="54"/>
      <c r="LM23" s="314"/>
      <c r="LN23" s="314"/>
      <c r="LO23" s="314"/>
      <c r="LP23" s="314"/>
      <c r="LQ23" s="314"/>
      <c r="LR23" s="314"/>
      <c r="LS23" s="456"/>
      <c r="LT23" s="54"/>
      <c r="LU23" s="314"/>
      <c r="LV23" s="314"/>
      <c r="LW23" s="314"/>
      <c r="LX23" s="314"/>
      <c r="LY23" s="314"/>
      <c r="LZ23" s="314"/>
      <c r="MA23" s="456"/>
      <c r="MB23" s="54"/>
      <c r="MC23" s="314"/>
      <c r="MD23" s="314"/>
      <c r="ME23" s="314"/>
      <c r="MF23" s="314"/>
      <c r="MG23" s="314"/>
      <c r="MH23" s="314"/>
      <c r="MI23" s="456"/>
      <c r="MJ23" s="54"/>
      <c r="MK23" s="314"/>
      <c r="ML23" s="314"/>
      <c r="MM23" s="314"/>
      <c r="MN23" s="314"/>
      <c r="MO23" s="314"/>
      <c r="MP23" s="314"/>
    </row>
    <row r="24" spans="1:354" s="4" customFormat="1" ht="15" hidden="1" customHeight="1">
      <c r="A24" s="456">
        <v>2015</v>
      </c>
      <c r="B24" s="54" t="s">
        <v>28</v>
      </c>
      <c r="C24" s="457">
        <v>103.74730524158301</v>
      </c>
      <c r="D24" s="44"/>
      <c r="E24" s="457">
        <v>105.956593988854</v>
      </c>
      <c r="F24" s="44"/>
      <c r="G24" s="457">
        <v>101.658285678553</v>
      </c>
      <c r="H24" s="44"/>
      <c r="I24" s="456">
        <v>2015</v>
      </c>
      <c r="J24" s="54" t="s">
        <v>28</v>
      </c>
      <c r="K24" s="457">
        <v>75.696390517135598</v>
      </c>
      <c r="L24" s="44"/>
      <c r="M24" s="457">
        <v>72.739204092125803</v>
      </c>
      <c r="N24" s="44"/>
      <c r="O24" s="457">
        <v>76.778236428080504</v>
      </c>
      <c r="P24" s="44"/>
      <c r="Q24" s="456">
        <v>2015</v>
      </c>
      <c r="R24" s="54" t="s">
        <v>28</v>
      </c>
      <c r="S24" s="457">
        <v>107.72920785960299</v>
      </c>
      <c r="T24" s="44"/>
      <c r="U24" s="457">
        <v>102.457573920935</v>
      </c>
      <c r="V24" s="44"/>
      <c r="W24" s="457">
        <v>97.941936177701706</v>
      </c>
      <c r="X24" s="44"/>
      <c r="Y24" s="456">
        <v>2015</v>
      </c>
      <c r="Z24" s="54" t="s">
        <v>28</v>
      </c>
      <c r="AA24" s="457">
        <v>95.743933356693006</v>
      </c>
      <c r="AB24" s="44"/>
      <c r="AC24" s="457">
        <v>100.758710115816</v>
      </c>
      <c r="AD24" s="44"/>
      <c r="AE24" s="457">
        <v>96.2259510499632</v>
      </c>
      <c r="AF24" s="44"/>
      <c r="AG24" s="456">
        <v>2015</v>
      </c>
      <c r="AH24" s="54" t="s">
        <v>28</v>
      </c>
      <c r="AI24" s="457">
        <v>90.194145835453995</v>
      </c>
      <c r="AJ24" s="44"/>
      <c r="AK24" s="457">
        <v>100.064640932632</v>
      </c>
      <c r="AL24" s="44"/>
      <c r="AM24" s="457">
        <v>107.651203886895</v>
      </c>
      <c r="AN24" s="44"/>
      <c r="AO24" s="456">
        <v>2015</v>
      </c>
      <c r="AP24" s="54" t="s">
        <v>28</v>
      </c>
      <c r="AQ24" s="457">
        <v>94.873761055129805</v>
      </c>
      <c r="AR24" s="44"/>
      <c r="AS24" s="457">
        <v>98.732689936776396</v>
      </c>
      <c r="AT24" s="44"/>
      <c r="AU24" s="457">
        <v>88.815617119802297</v>
      </c>
      <c r="AV24" s="44"/>
      <c r="AW24" s="456">
        <v>2015</v>
      </c>
      <c r="AX24" s="54" t="s">
        <v>28</v>
      </c>
      <c r="AY24" s="457">
        <v>100.106147559421</v>
      </c>
      <c r="AZ24" s="44"/>
      <c r="BA24" s="457">
        <v>97.642688785727898</v>
      </c>
      <c r="BB24" s="44"/>
      <c r="BC24" s="457">
        <v>89.686918020761695</v>
      </c>
      <c r="BD24" s="44"/>
      <c r="BE24" s="456">
        <v>2015</v>
      </c>
      <c r="BF24" s="54" t="s">
        <v>28</v>
      </c>
      <c r="BG24" s="457">
        <v>102.762786644344</v>
      </c>
      <c r="BH24" s="44"/>
      <c r="BI24" s="457">
        <v>95.363534945554306</v>
      </c>
      <c r="BJ24" s="44"/>
      <c r="BK24" s="457">
        <v>96.148191420715804</v>
      </c>
      <c r="BL24" s="44"/>
      <c r="BM24" s="456">
        <v>2015</v>
      </c>
      <c r="BN24" s="54" t="s">
        <v>28</v>
      </c>
      <c r="BO24" s="457">
        <v>102.29076329999999</v>
      </c>
      <c r="BP24" s="44"/>
      <c r="BQ24" s="457">
        <v>92.904610548734993</v>
      </c>
      <c r="BR24" s="44"/>
      <c r="BS24" s="457">
        <v>87.832920808794498</v>
      </c>
      <c r="BT24" s="44"/>
      <c r="BU24" s="456">
        <v>2015</v>
      </c>
      <c r="BV24" s="54" t="s">
        <v>28</v>
      </c>
      <c r="BW24" s="457">
        <v>90.120725986508504</v>
      </c>
      <c r="BX24" s="44"/>
      <c r="BY24" s="457">
        <v>99.518289499757003</v>
      </c>
      <c r="BZ24" s="44"/>
      <c r="CA24" s="457">
        <v>92.084075931208105</v>
      </c>
      <c r="CB24" s="44"/>
      <c r="CC24" s="456">
        <v>2015</v>
      </c>
      <c r="CD24" s="54" t="s">
        <v>28</v>
      </c>
      <c r="CE24" s="457">
        <v>96.5364662590341</v>
      </c>
      <c r="CF24" s="44"/>
      <c r="CG24" s="457">
        <v>92.219698012084294</v>
      </c>
      <c r="CH24" s="44"/>
      <c r="CI24" s="457">
        <v>91.886073668642297</v>
      </c>
      <c r="CJ24" s="44"/>
      <c r="CK24" s="456">
        <v>2015</v>
      </c>
      <c r="CL24" s="54" t="s">
        <v>28</v>
      </c>
      <c r="CM24" s="457">
        <v>73.545240882162901</v>
      </c>
      <c r="CN24" s="44"/>
      <c r="CO24" s="457">
        <v>109.38443012882099</v>
      </c>
      <c r="CP24" s="44"/>
      <c r="CQ24" s="457">
        <v>108.45240357012</v>
      </c>
      <c r="CR24" s="44"/>
      <c r="CS24" s="456">
        <v>2015</v>
      </c>
      <c r="CT24" s="54" t="s">
        <v>28</v>
      </c>
      <c r="CU24" s="457">
        <v>84.474672120527998</v>
      </c>
      <c r="CV24" s="44"/>
      <c r="CW24" s="457">
        <v>101.832991868562</v>
      </c>
      <c r="CX24" s="44"/>
      <c r="CY24" s="457">
        <v>101.120150404876</v>
      </c>
      <c r="CZ24" s="44"/>
      <c r="DA24" s="456">
        <v>2015</v>
      </c>
      <c r="DB24" s="54" t="s">
        <v>28</v>
      </c>
      <c r="DC24" s="457">
        <v>97.452057869010105</v>
      </c>
      <c r="DD24" s="44"/>
      <c r="DE24" s="457">
        <v>85.526395904402506</v>
      </c>
      <c r="DF24" s="44"/>
      <c r="DG24" s="457">
        <v>99.665926315719702</v>
      </c>
      <c r="DH24" s="44"/>
      <c r="DI24" s="456">
        <v>2015</v>
      </c>
      <c r="DJ24" s="54" t="s">
        <v>28</v>
      </c>
      <c r="DK24" s="457">
        <v>92.471988184613906</v>
      </c>
      <c r="DL24" s="44"/>
      <c r="DM24" s="457">
        <v>101.616523621963</v>
      </c>
      <c r="DN24" s="44"/>
      <c r="DO24" s="457">
        <v>95.288018043640506</v>
      </c>
      <c r="DP24" s="44"/>
      <c r="DQ24" s="456">
        <v>2015</v>
      </c>
      <c r="DR24" s="54" t="s">
        <v>28</v>
      </c>
      <c r="DS24" s="457">
        <v>92.271268892261205</v>
      </c>
      <c r="DT24" s="44"/>
      <c r="DU24" s="457">
        <v>81.932873141161394</v>
      </c>
      <c r="DV24" s="44"/>
      <c r="DW24" s="457">
        <v>93.910925954360806</v>
      </c>
      <c r="DX24" s="44"/>
      <c r="DY24" s="456">
        <v>2015</v>
      </c>
      <c r="DZ24" s="54" t="s">
        <v>28</v>
      </c>
      <c r="EA24" s="457">
        <v>104.895917897449</v>
      </c>
      <c r="EB24" s="44"/>
      <c r="EC24" s="457">
        <v>91.269194370086097</v>
      </c>
      <c r="ED24" s="44"/>
      <c r="EE24" s="457">
        <v>98.188627941405599</v>
      </c>
      <c r="EF24" s="44"/>
      <c r="EG24" s="456">
        <v>2015</v>
      </c>
      <c r="EH24" s="54" t="s">
        <v>28</v>
      </c>
      <c r="EI24" s="457">
        <v>90.530651471770597</v>
      </c>
      <c r="EJ24" s="44"/>
      <c r="EK24" s="457">
        <v>89.155015830285095</v>
      </c>
      <c r="EL24" s="44"/>
      <c r="EM24" s="457">
        <v>102.33114327574999</v>
      </c>
      <c r="EN24" s="44"/>
      <c r="EO24" s="456">
        <v>2015</v>
      </c>
      <c r="EP24" s="54" t="s">
        <v>28</v>
      </c>
      <c r="EQ24" s="457">
        <v>103.162830675988</v>
      </c>
      <c r="ER24" s="44"/>
      <c r="ES24" s="457">
        <v>99.760112207751405</v>
      </c>
      <c r="ET24" s="44"/>
      <c r="EU24" s="457">
        <v>103.39024247680599</v>
      </c>
      <c r="EV24" s="44"/>
      <c r="EW24" s="456">
        <v>2015</v>
      </c>
      <c r="EX24" s="54" t="s">
        <v>28</v>
      </c>
      <c r="EY24" s="457">
        <v>103.762543495797</v>
      </c>
      <c r="EZ24" s="44"/>
      <c r="FA24" s="457">
        <v>96.779535717964094</v>
      </c>
      <c r="FB24" s="44"/>
      <c r="FC24" s="457">
        <v>95.334827219991595</v>
      </c>
      <c r="FD24" s="44"/>
      <c r="FE24" s="456">
        <v>2015</v>
      </c>
      <c r="FF24" s="54" t="s">
        <v>28</v>
      </c>
      <c r="FG24" s="457">
        <v>97.463204562371203</v>
      </c>
      <c r="FH24" s="44"/>
      <c r="FI24" s="457">
        <v>85.776223629172407</v>
      </c>
      <c r="FJ24" s="44"/>
      <c r="FK24" s="457">
        <v>88.640141729161002</v>
      </c>
      <c r="FL24" s="44"/>
      <c r="FM24" s="456">
        <v>2015</v>
      </c>
      <c r="FN24" s="54" t="s">
        <v>28</v>
      </c>
      <c r="FO24" s="457">
        <v>97.409364135554696</v>
      </c>
      <c r="FP24" s="44"/>
      <c r="FQ24" s="457">
        <v>96.131954617169299</v>
      </c>
      <c r="FR24" s="44"/>
      <c r="FS24" s="457">
        <v>92.206809468266798</v>
      </c>
      <c r="FT24" s="44"/>
      <c r="FU24" s="456">
        <v>2015</v>
      </c>
      <c r="FV24" s="54" t="s">
        <v>28</v>
      </c>
      <c r="FW24" s="457">
        <v>94.704914573123702</v>
      </c>
      <c r="FX24" s="44"/>
      <c r="FY24" s="457">
        <v>91.588912944208701</v>
      </c>
      <c r="FZ24" s="44"/>
      <c r="GA24" s="457">
        <v>97.432625250809593</v>
      </c>
      <c r="GB24" s="44"/>
      <c r="GC24" s="456">
        <v>2015</v>
      </c>
      <c r="GD24" s="54" t="s">
        <v>28</v>
      </c>
      <c r="GE24" s="457">
        <v>101.800080683915</v>
      </c>
      <c r="GF24" s="44"/>
      <c r="GG24" s="457">
        <v>96.583991552536006</v>
      </c>
      <c r="GH24" s="44"/>
      <c r="GI24" s="457">
        <v>94.759107414816498</v>
      </c>
      <c r="GJ24" s="44"/>
      <c r="GK24" s="456">
        <v>2015</v>
      </c>
      <c r="GL24" s="54" t="s">
        <v>28</v>
      </c>
      <c r="GM24" s="457">
        <v>93.540479258784998</v>
      </c>
      <c r="GN24" s="44"/>
      <c r="GO24" s="457">
        <v>84.049451797662101</v>
      </c>
      <c r="GP24" s="44"/>
      <c r="GQ24" s="457">
        <v>87.820744720143907</v>
      </c>
      <c r="GR24" s="44"/>
      <c r="GS24" s="456">
        <v>2015</v>
      </c>
      <c r="GT24" s="54" t="s">
        <v>28</v>
      </c>
      <c r="GU24" s="457">
        <v>115.453854504126</v>
      </c>
      <c r="GV24" s="44"/>
      <c r="GW24" s="457">
        <v>97.976451324498996</v>
      </c>
      <c r="GX24" s="44"/>
      <c r="GY24" s="457">
        <v>91.513950613737094</v>
      </c>
      <c r="GZ24" s="44"/>
      <c r="HA24" s="456">
        <v>2015</v>
      </c>
      <c r="HB24" s="54" t="s">
        <v>28</v>
      </c>
      <c r="HC24" s="457">
        <v>92.596118026867998</v>
      </c>
      <c r="HD24" s="44"/>
      <c r="HE24" s="457">
        <v>91.386415974773897</v>
      </c>
      <c r="HF24" s="44"/>
      <c r="HG24" s="457">
        <v>93.201617723403004</v>
      </c>
      <c r="HH24" s="44"/>
      <c r="HI24" s="456">
        <v>2015</v>
      </c>
      <c r="HJ24" s="54" t="s">
        <v>28</v>
      </c>
      <c r="HK24" s="457">
        <v>87.830510936357697</v>
      </c>
      <c r="HL24" s="44"/>
      <c r="HM24" s="457">
        <v>112.650215772401</v>
      </c>
      <c r="HN24" s="44"/>
      <c r="HO24" s="457">
        <v>88.365900280294994</v>
      </c>
      <c r="HP24" s="44"/>
      <c r="HQ24" s="456">
        <v>2015</v>
      </c>
      <c r="HR24" s="54" t="s">
        <v>28</v>
      </c>
      <c r="HS24" s="457">
        <v>99.283910135067799</v>
      </c>
      <c r="HT24" s="44"/>
      <c r="HU24" s="457">
        <v>104.81765950473</v>
      </c>
      <c r="HV24" s="44"/>
      <c r="HW24" s="457">
        <v>88.734147934698996</v>
      </c>
      <c r="HX24" s="44"/>
      <c r="HY24" s="456">
        <v>2015</v>
      </c>
      <c r="HZ24" s="54" t="s">
        <v>28</v>
      </c>
      <c r="IA24" s="457">
        <v>112.879632929644</v>
      </c>
      <c r="IB24" s="44"/>
      <c r="IC24" s="457">
        <v>80.385820331071997</v>
      </c>
      <c r="ID24" s="44"/>
      <c r="IE24" s="457">
        <v>85.228848230679006</v>
      </c>
      <c r="IF24" s="44"/>
      <c r="IG24" s="456">
        <v>2015</v>
      </c>
      <c r="IH24" s="54" t="s">
        <v>28</v>
      </c>
      <c r="II24" s="457">
        <v>107.210001354613</v>
      </c>
      <c r="IJ24" s="44"/>
      <c r="IK24" s="457">
        <v>86.578505303913701</v>
      </c>
      <c r="IL24" s="44"/>
      <c r="IM24" s="457">
        <v>85.810742022096505</v>
      </c>
      <c r="IN24" s="44"/>
      <c r="IO24" s="457">
        <v>101.226382966944</v>
      </c>
      <c r="IP24" s="44"/>
      <c r="IQ24" s="456">
        <v>2015</v>
      </c>
      <c r="IR24" s="54" t="s">
        <v>28</v>
      </c>
      <c r="IS24" s="457">
        <v>93.138480366703007</v>
      </c>
      <c r="IT24" s="44"/>
      <c r="IU24" s="457">
        <v>138.859230882861</v>
      </c>
      <c r="IV24" s="44"/>
      <c r="IW24" s="457">
        <v>92.859526719494895</v>
      </c>
      <c r="IX24" s="44"/>
      <c r="IY24" s="456">
        <v>2015</v>
      </c>
      <c r="IZ24" s="54" t="s">
        <v>28</v>
      </c>
      <c r="JA24" s="457">
        <v>93.130457814649404</v>
      </c>
      <c r="JB24" s="44"/>
      <c r="JC24" s="457">
        <v>95.244008719429303</v>
      </c>
      <c r="JD24" s="44"/>
      <c r="JE24" s="457">
        <v>90.070530852368407</v>
      </c>
      <c r="JF24" s="44"/>
      <c r="JG24" s="456">
        <v>2015</v>
      </c>
      <c r="JH24" s="54" t="s">
        <v>28</v>
      </c>
      <c r="JI24" s="457">
        <v>92.805930649785694</v>
      </c>
      <c r="JJ24" s="44"/>
      <c r="JK24" s="457">
        <v>86.228743403560401</v>
      </c>
      <c r="JL24" s="44"/>
      <c r="JM24" s="457">
        <v>124.418694826749</v>
      </c>
      <c r="JN24" s="44"/>
      <c r="JO24" s="456">
        <v>2015</v>
      </c>
      <c r="JP24" s="54" t="s">
        <v>28</v>
      </c>
      <c r="JQ24" s="457">
        <v>87.7097890952044</v>
      </c>
      <c r="JR24" s="44"/>
      <c r="JS24" s="457">
        <v>103.037831520184</v>
      </c>
      <c r="JT24" s="44"/>
      <c r="JU24" s="457">
        <v>86.414328012390399</v>
      </c>
      <c r="JV24" s="44"/>
      <c r="JW24" s="456">
        <v>2015</v>
      </c>
      <c r="JX24" s="54" t="s">
        <v>28</v>
      </c>
      <c r="JY24" s="457">
        <v>100.79576248702099</v>
      </c>
      <c r="JZ24" s="44"/>
      <c r="KA24" s="457">
        <v>77.981286701819101</v>
      </c>
      <c r="KB24" s="44"/>
      <c r="KC24" s="457">
        <v>85.929615461962698</v>
      </c>
      <c r="KD24" s="44"/>
      <c r="KE24" s="456">
        <v>2015</v>
      </c>
      <c r="KF24" s="54" t="s">
        <v>28</v>
      </c>
      <c r="KG24" s="457">
        <v>121.743703976733</v>
      </c>
      <c r="KH24" s="44"/>
      <c r="KI24" s="457">
        <v>114.609197919956</v>
      </c>
      <c r="KJ24" s="44"/>
      <c r="KK24" s="457">
        <v>85.855916199193501</v>
      </c>
      <c r="KL24" s="44"/>
      <c r="KM24" s="456">
        <v>2015</v>
      </c>
      <c r="KN24" s="54" t="s">
        <v>28</v>
      </c>
      <c r="KO24" s="457">
        <v>78.918736477374694</v>
      </c>
      <c r="KP24" s="44"/>
      <c r="KQ24" s="457">
        <v>95.998430788845695</v>
      </c>
      <c r="KR24" s="44"/>
      <c r="KS24" s="457">
        <v>94.391849902687099</v>
      </c>
      <c r="KT24" s="44"/>
      <c r="KU24" s="456">
        <v>2015</v>
      </c>
      <c r="KV24" s="54" t="s">
        <v>28</v>
      </c>
      <c r="KW24" s="457">
        <v>94.032488113626897</v>
      </c>
      <c r="KX24" s="44"/>
      <c r="KY24" s="457">
        <v>98.8418524903134</v>
      </c>
      <c r="KZ24" s="44"/>
      <c r="LA24" s="457">
        <v>88.208007270894001</v>
      </c>
      <c r="LB24" s="44"/>
      <c r="LC24" s="456">
        <v>2015</v>
      </c>
      <c r="LD24" s="54" t="s">
        <v>28</v>
      </c>
      <c r="LE24" s="457">
        <v>106.366247488225</v>
      </c>
      <c r="LF24" s="44"/>
      <c r="LG24" s="457">
        <v>114.215028369175</v>
      </c>
      <c r="LH24" s="44"/>
      <c r="LI24" s="457">
        <v>109.54940302547401</v>
      </c>
      <c r="LJ24" s="44"/>
      <c r="LK24" s="456">
        <v>2015</v>
      </c>
      <c r="LL24" s="54" t="s">
        <v>28</v>
      </c>
      <c r="LM24" s="457">
        <v>111.167088502364</v>
      </c>
      <c r="LN24" s="44"/>
      <c r="LO24" s="457">
        <v>113.22634756335199</v>
      </c>
      <c r="LP24" s="44"/>
      <c r="LQ24" s="457">
        <v>104.47223939526801</v>
      </c>
      <c r="LR24" s="44"/>
      <c r="LS24" s="456">
        <v>2015</v>
      </c>
      <c r="LT24" s="54" t="s">
        <v>28</v>
      </c>
      <c r="LU24" s="457">
        <v>87.442652064210904</v>
      </c>
      <c r="LV24" s="44"/>
      <c r="LW24" s="457">
        <v>86.063143827115695</v>
      </c>
      <c r="LX24" s="44"/>
      <c r="LY24" s="457">
        <v>105.89787086917801</v>
      </c>
      <c r="LZ24" s="44"/>
      <c r="MA24" s="456">
        <v>2015</v>
      </c>
      <c r="MB24" s="54" t="s">
        <v>28</v>
      </c>
      <c r="MC24" s="457">
        <v>101.099885215082</v>
      </c>
      <c r="MD24" s="44"/>
      <c r="ME24" s="457">
        <v>95.759298868418895</v>
      </c>
      <c r="MF24" s="44"/>
      <c r="MG24" s="457">
        <v>95.621911934778595</v>
      </c>
      <c r="MH24" s="44"/>
      <c r="MI24" s="456">
        <v>2015</v>
      </c>
      <c r="MJ24" s="54" t="s">
        <v>28</v>
      </c>
      <c r="MK24" s="457">
        <v>105.88472454414899</v>
      </c>
      <c r="ML24" s="44"/>
      <c r="MM24" s="457">
        <v>98.192642270148198</v>
      </c>
      <c r="MN24" s="44"/>
      <c r="MO24" s="457">
        <v>125.70576362921901</v>
      </c>
      <c r="MP24" s="44"/>
    </row>
    <row r="25" spans="1:354" s="4" customFormat="1" ht="15" hidden="1" customHeight="1">
      <c r="A25" s="456"/>
      <c r="B25" s="54" t="s">
        <v>29</v>
      </c>
      <c r="C25" s="457">
        <v>98.8099175464354</v>
      </c>
      <c r="D25" s="44"/>
      <c r="E25" s="457">
        <v>99.568597076127801</v>
      </c>
      <c r="F25" s="44"/>
      <c r="G25" s="457">
        <v>98.092538986681006</v>
      </c>
      <c r="H25" s="44"/>
      <c r="I25" s="456"/>
      <c r="J25" s="54" t="s">
        <v>29</v>
      </c>
      <c r="K25" s="457">
        <v>105.566324812478</v>
      </c>
      <c r="L25" s="44"/>
      <c r="M25" s="457">
        <v>117.234307358509</v>
      </c>
      <c r="N25" s="44"/>
      <c r="O25" s="457">
        <v>105.147602805323</v>
      </c>
      <c r="P25" s="44"/>
      <c r="Q25" s="456"/>
      <c r="R25" s="54" t="s">
        <v>29</v>
      </c>
      <c r="S25" s="457">
        <v>92.275387014856506</v>
      </c>
      <c r="T25" s="44"/>
      <c r="U25" s="457">
        <v>92.119541476702096</v>
      </c>
      <c r="V25" s="44"/>
      <c r="W25" s="457">
        <v>101.856983294804</v>
      </c>
      <c r="X25" s="44"/>
      <c r="Y25" s="456"/>
      <c r="Z25" s="54" t="s">
        <v>29</v>
      </c>
      <c r="AA25" s="457">
        <v>98.007702730153298</v>
      </c>
      <c r="AB25" s="44"/>
      <c r="AC25" s="457">
        <v>93.028492400223101</v>
      </c>
      <c r="AD25" s="44"/>
      <c r="AE25" s="457">
        <v>93.2968600848546</v>
      </c>
      <c r="AF25" s="44"/>
      <c r="AG25" s="456"/>
      <c r="AH25" s="54" t="s">
        <v>29</v>
      </c>
      <c r="AI25" s="457">
        <v>99.309260633011803</v>
      </c>
      <c r="AJ25" s="44"/>
      <c r="AK25" s="457">
        <v>90.425128501812594</v>
      </c>
      <c r="AL25" s="44"/>
      <c r="AM25" s="457">
        <v>81.485239711560794</v>
      </c>
      <c r="AN25" s="44"/>
      <c r="AO25" s="456"/>
      <c r="AP25" s="54" t="s">
        <v>29</v>
      </c>
      <c r="AQ25" s="457">
        <v>98.005076707224703</v>
      </c>
      <c r="AR25" s="44"/>
      <c r="AS25" s="457">
        <v>99.878088894383595</v>
      </c>
      <c r="AT25" s="44"/>
      <c r="AU25" s="457">
        <v>98.342992922146806</v>
      </c>
      <c r="AV25" s="44"/>
      <c r="AW25" s="456"/>
      <c r="AX25" s="54" t="s">
        <v>29</v>
      </c>
      <c r="AY25" s="457">
        <v>93.559723189677698</v>
      </c>
      <c r="AZ25" s="44"/>
      <c r="BA25" s="457">
        <v>99.034681854990296</v>
      </c>
      <c r="BB25" s="44"/>
      <c r="BC25" s="457">
        <v>94.321217984022098</v>
      </c>
      <c r="BD25" s="44"/>
      <c r="BE25" s="456"/>
      <c r="BF25" s="54" t="s">
        <v>29</v>
      </c>
      <c r="BG25" s="457">
        <v>99.182019101277703</v>
      </c>
      <c r="BH25" s="44"/>
      <c r="BI25" s="457">
        <v>98.581651350780206</v>
      </c>
      <c r="BJ25" s="44"/>
      <c r="BK25" s="457">
        <v>93.142449189706497</v>
      </c>
      <c r="BL25" s="44"/>
      <c r="BM25" s="456"/>
      <c r="BN25" s="54" t="s">
        <v>29</v>
      </c>
      <c r="BO25" s="457">
        <v>97.180893627714795</v>
      </c>
      <c r="BP25" s="44"/>
      <c r="BQ25" s="457">
        <v>99.334693092861897</v>
      </c>
      <c r="BR25" s="44"/>
      <c r="BS25" s="457">
        <v>102.38407929962599</v>
      </c>
      <c r="BT25" s="44"/>
      <c r="BU25" s="456"/>
      <c r="BV25" s="54" t="s">
        <v>29</v>
      </c>
      <c r="BW25" s="457">
        <v>100.03694809469199</v>
      </c>
      <c r="BX25" s="44"/>
      <c r="BY25" s="457">
        <v>100.85798184589601</v>
      </c>
      <c r="BZ25" s="44"/>
      <c r="CA25" s="457">
        <v>102.850642466677</v>
      </c>
      <c r="CB25" s="44"/>
      <c r="CC25" s="456"/>
      <c r="CD25" s="54" t="s">
        <v>29</v>
      </c>
      <c r="CE25" s="457">
        <v>100.44343430394601</v>
      </c>
      <c r="CF25" s="44"/>
      <c r="CG25" s="457">
        <v>106.009810300616</v>
      </c>
      <c r="CH25" s="44"/>
      <c r="CI25" s="457">
        <v>101.945492950079</v>
      </c>
      <c r="CJ25" s="44"/>
      <c r="CK25" s="456"/>
      <c r="CL25" s="54" t="s">
        <v>29</v>
      </c>
      <c r="CM25" s="457">
        <v>97.342730224925106</v>
      </c>
      <c r="CN25" s="44"/>
      <c r="CO25" s="457">
        <v>102.13392612275899</v>
      </c>
      <c r="CP25" s="44"/>
      <c r="CQ25" s="457">
        <v>112.585498629439</v>
      </c>
      <c r="CR25" s="44"/>
      <c r="CS25" s="456"/>
      <c r="CT25" s="54" t="s">
        <v>29</v>
      </c>
      <c r="CU25" s="457">
        <v>91.497677365504103</v>
      </c>
      <c r="CV25" s="44"/>
      <c r="CW25" s="457">
        <v>103.19346312523599</v>
      </c>
      <c r="CX25" s="44"/>
      <c r="CY25" s="457">
        <v>94.1623476787871</v>
      </c>
      <c r="CZ25" s="44"/>
      <c r="DA25" s="456"/>
      <c r="DB25" s="54" t="s">
        <v>29</v>
      </c>
      <c r="DC25" s="457">
        <v>103.391098628067</v>
      </c>
      <c r="DD25" s="44"/>
      <c r="DE25" s="457">
        <v>122.999919970481</v>
      </c>
      <c r="DF25" s="44"/>
      <c r="DG25" s="457">
        <v>99.463810714567799</v>
      </c>
      <c r="DH25" s="44"/>
      <c r="DI25" s="456"/>
      <c r="DJ25" s="54" t="s">
        <v>29</v>
      </c>
      <c r="DK25" s="457">
        <v>97.526912228413195</v>
      </c>
      <c r="DL25" s="44"/>
      <c r="DM25" s="457">
        <v>92.754430530276593</v>
      </c>
      <c r="DN25" s="44"/>
      <c r="DO25" s="457">
        <v>92.583862663775193</v>
      </c>
      <c r="DP25" s="44"/>
      <c r="DQ25" s="456"/>
      <c r="DR25" s="54" t="s">
        <v>29</v>
      </c>
      <c r="DS25" s="457">
        <v>96.987490252602598</v>
      </c>
      <c r="DT25" s="44"/>
      <c r="DU25" s="457">
        <v>105.121605007309</v>
      </c>
      <c r="DV25" s="44"/>
      <c r="DW25" s="457">
        <v>98.994121797812795</v>
      </c>
      <c r="DX25" s="44"/>
      <c r="DY25" s="456"/>
      <c r="DZ25" s="54" t="s">
        <v>29</v>
      </c>
      <c r="EA25" s="457">
        <v>98.092901318482603</v>
      </c>
      <c r="EB25" s="44"/>
      <c r="EC25" s="457">
        <v>106.602394074985</v>
      </c>
      <c r="ED25" s="44"/>
      <c r="EE25" s="457">
        <v>95.765001490645503</v>
      </c>
      <c r="EF25" s="44"/>
      <c r="EG25" s="456"/>
      <c r="EH25" s="54" t="s">
        <v>29</v>
      </c>
      <c r="EI25" s="457">
        <v>103.153179428933</v>
      </c>
      <c r="EJ25" s="44"/>
      <c r="EK25" s="457">
        <v>105.100276010055</v>
      </c>
      <c r="EL25" s="44"/>
      <c r="EM25" s="457">
        <v>102.264047936663</v>
      </c>
      <c r="EN25" s="44"/>
      <c r="EO25" s="456"/>
      <c r="EP25" s="54" t="s">
        <v>29</v>
      </c>
      <c r="EQ25" s="457">
        <v>96.327384923228095</v>
      </c>
      <c r="ER25" s="44"/>
      <c r="ES25" s="457">
        <v>110.48445819257</v>
      </c>
      <c r="ET25" s="44"/>
      <c r="EU25" s="457">
        <v>97.0156526965973</v>
      </c>
      <c r="EV25" s="44"/>
      <c r="EW25" s="456"/>
      <c r="EX25" s="54" t="s">
        <v>29</v>
      </c>
      <c r="EY25" s="457">
        <v>95.509291779742995</v>
      </c>
      <c r="EZ25" s="44"/>
      <c r="FA25" s="457">
        <v>104.210808635752</v>
      </c>
      <c r="FB25" s="44"/>
      <c r="FC25" s="457">
        <v>86.680617421288403</v>
      </c>
      <c r="FD25" s="44"/>
      <c r="FE25" s="456"/>
      <c r="FF25" s="54" t="s">
        <v>29</v>
      </c>
      <c r="FG25" s="457">
        <v>99.913137528109701</v>
      </c>
      <c r="FH25" s="44"/>
      <c r="FI25" s="457">
        <v>104.419188210253</v>
      </c>
      <c r="FJ25" s="44"/>
      <c r="FK25" s="457">
        <v>104.241832459718</v>
      </c>
      <c r="FL25" s="44"/>
      <c r="FM25" s="456"/>
      <c r="FN25" s="54" t="s">
        <v>29</v>
      </c>
      <c r="FO25" s="457">
        <v>100.49245648943401</v>
      </c>
      <c r="FP25" s="44"/>
      <c r="FQ25" s="457">
        <v>95.7667969536556</v>
      </c>
      <c r="FR25" s="44"/>
      <c r="FS25" s="457">
        <v>92.505359222876393</v>
      </c>
      <c r="FT25" s="44"/>
      <c r="FU25" s="456"/>
      <c r="FV25" s="54" t="s">
        <v>29</v>
      </c>
      <c r="FW25" s="457">
        <v>98.925544340857002</v>
      </c>
      <c r="FX25" s="44"/>
      <c r="FY25" s="457">
        <v>96.699580095593802</v>
      </c>
      <c r="FZ25" s="44"/>
      <c r="GA25" s="457">
        <v>95.274391767342394</v>
      </c>
      <c r="GB25" s="44"/>
      <c r="GC25" s="456"/>
      <c r="GD25" s="54" t="s">
        <v>29</v>
      </c>
      <c r="GE25" s="457">
        <v>99.377803295396305</v>
      </c>
      <c r="GF25" s="44"/>
      <c r="GG25" s="457">
        <v>95.159532659917602</v>
      </c>
      <c r="GH25" s="44"/>
      <c r="GI25" s="457">
        <v>118.642735195169</v>
      </c>
      <c r="GJ25" s="44"/>
      <c r="GK25" s="456"/>
      <c r="GL25" s="54" t="s">
        <v>29</v>
      </c>
      <c r="GM25" s="457">
        <v>94.967809168874197</v>
      </c>
      <c r="GN25" s="44"/>
      <c r="GO25" s="457">
        <v>93.656695779265704</v>
      </c>
      <c r="GP25" s="44"/>
      <c r="GQ25" s="457">
        <v>95.6510288014411</v>
      </c>
      <c r="GR25" s="44"/>
      <c r="GS25" s="456"/>
      <c r="GT25" s="54" t="s">
        <v>29</v>
      </c>
      <c r="GU25" s="457">
        <v>94.673132724889498</v>
      </c>
      <c r="GV25" s="44"/>
      <c r="GW25" s="457">
        <v>104.51164790040301</v>
      </c>
      <c r="GX25" s="44"/>
      <c r="GY25" s="457">
        <v>97.971278597948796</v>
      </c>
      <c r="GZ25" s="44"/>
      <c r="HA25" s="456"/>
      <c r="HB25" s="54" t="s">
        <v>29</v>
      </c>
      <c r="HC25" s="457">
        <v>92.509943608545996</v>
      </c>
      <c r="HD25" s="44"/>
      <c r="HE25" s="457">
        <v>99.4487072296739</v>
      </c>
      <c r="HF25" s="44"/>
      <c r="HG25" s="457">
        <v>105.663023436491</v>
      </c>
      <c r="HH25" s="44"/>
      <c r="HI25" s="456"/>
      <c r="HJ25" s="54" t="s">
        <v>29</v>
      </c>
      <c r="HK25" s="457">
        <v>98.554026064121999</v>
      </c>
      <c r="HL25" s="44"/>
      <c r="HM25" s="457">
        <v>102.534065110681</v>
      </c>
      <c r="HN25" s="44"/>
      <c r="HO25" s="457">
        <v>104.14125914256999</v>
      </c>
      <c r="HP25" s="44"/>
      <c r="HQ25" s="456"/>
      <c r="HR25" s="54" t="s">
        <v>29</v>
      </c>
      <c r="HS25" s="457">
        <v>91.975843572599501</v>
      </c>
      <c r="HT25" s="44"/>
      <c r="HU25" s="457">
        <v>112.37315487537001</v>
      </c>
      <c r="HV25" s="44"/>
      <c r="HW25" s="457">
        <v>112.458943989609</v>
      </c>
      <c r="HX25" s="44"/>
      <c r="HY25" s="456"/>
      <c r="HZ25" s="54" t="s">
        <v>29</v>
      </c>
      <c r="IA25" s="457">
        <v>87.634176560063594</v>
      </c>
      <c r="IB25" s="44"/>
      <c r="IC25" s="457">
        <v>98.928288370418301</v>
      </c>
      <c r="ID25" s="44"/>
      <c r="IE25" s="457">
        <v>105.370942918742</v>
      </c>
      <c r="IF25" s="44"/>
      <c r="IG25" s="456"/>
      <c r="IH25" s="54" t="s">
        <v>29</v>
      </c>
      <c r="II25" s="457">
        <v>93.396552559759002</v>
      </c>
      <c r="IJ25" s="44"/>
      <c r="IK25" s="457">
        <v>111.281143826506</v>
      </c>
      <c r="IL25" s="44"/>
      <c r="IM25" s="457">
        <v>96.701720747515594</v>
      </c>
      <c r="IN25" s="44"/>
      <c r="IO25" s="457">
        <v>117.41985353037499</v>
      </c>
      <c r="IP25" s="44"/>
      <c r="IQ25" s="456"/>
      <c r="IR25" s="54" t="s">
        <v>29</v>
      </c>
      <c r="IS25" s="457">
        <v>103.533942091676</v>
      </c>
      <c r="IT25" s="44"/>
      <c r="IU25" s="457">
        <v>92.586383856737598</v>
      </c>
      <c r="IV25" s="44"/>
      <c r="IW25" s="457">
        <v>103.27573457901499</v>
      </c>
      <c r="IX25" s="44"/>
      <c r="IY25" s="456"/>
      <c r="IZ25" s="54" t="s">
        <v>29</v>
      </c>
      <c r="JA25" s="457">
        <v>107.828162098161</v>
      </c>
      <c r="JB25" s="44"/>
      <c r="JC25" s="457">
        <v>104.623519872521</v>
      </c>
      <c r="JD25" s="44"/>
      <c r="JE25" s="457">
        <v>96.430502055894706</v>
      </c>
      <c r="JF25" s="44"/>
      <c r="JG25" s="456"/>
      <c r="JH25" s="54" t="s">
        <v>29</v>
      </c>
      <c r="JI25" s="457">
        <v>94.140378124165693</v>
      </c>
      <c r="JJ25" s="44"/>
      <c r="JK25" s="457">
        <v>86.483762983139101</v>
      </c>
      <c r="JL25" s="44"/>
      <c r="JM25" s="457">
        <v>93.862061094537196</v>
      </c>
      <c r="JN25" s="44"/>
      <c r="JO25" s="456"/>
      <c r="JP25" s="54" t="s">
        <v>29</v>
      </c>
      <c r="JQ25" s="457">
        <v>101.743479098335</v>
      </c>
      <c r="JR25" s="44"/>
      <c r="JS25" s="457">
        <v>107.163975456158</v>
      </c>
      <c r="JT25" s="44"/>
      <c r="JU25" s="457">
        <v>100.603661570385</v>
      </c>
      <c r="JV25" s="44"/>
      <c r="JW25" s="456"/>
      <c r="JX25" s="54" t="s">
        <v>29</v>
      </c>
      <c r="JY25" s="457">
        <v>100.548308922651</v>
      </c>
      <c r="JZ25" s="44"/>
      <c r="KA25" s="457">
        <v>82.350203548684206</v>
      </c>
      <c r="KB25" s="44"/>
      <c r="KC25" s="457">
        <v>106.312285004779</v>
      </c>
      <c r="KD25" s="44"/>
      <c r="KE25" s="456"/>
      <c r="KF25" s="54" t="s">
        <v>29</v>
      </c>
      <c r="KG25" s="457">
        <v>95.753008731906405</v>
      </c>
      <c r="KH25" s="44"/>
      <c r="KI25" s="457">
        <v>81.788831133980395</v>
      </c>
      <c r="KJ25" s="44"/>
      <c r="KK25" s="457">
        <v>89.353693137205994</v>
      </c>
      <c r="KL25" s="44"/>
      <c r="KM25" s="456"/>
      <c r="KN25" s="54" t="s">
        <v>29</v>
      </c>
      <c r="KO25" s="457">
        <v>89.490076905508602</v>
      </c>
      <c r="KP25" s="44"/>
      <c r="KQ25" s="457">
        <v>100.635527913391</v>
      </c>
      <c r="KR25" s="44"/>
      <c r="KS25" s="457">
        <v>103.231009647625</v>
      </c>
      <c r="KT25" s="44"/>
      <c r="KU25" s="456"/>
      <c r="KV25" s="54" t="s">
        <v>29</v>
      </c>
      <c r="KW25" s="457">
        <v>108.53885308779699</v>
      </c>
      <c r="KX25" s="44"/>
      <c r="KY25" s="457">
        <v>103.170784974577</v>
      </c>
      <c r="KZ25" s="44"/>
      <c r="LA25" s="457">
        <v>100.53295902999299</v>
      </c>
      <c r="LB25" s="44"/>
      <c r="LC25" s="456"/>
      <c r="LD25" s="54" t="s">
        <v>29</v>
      </c>
      <c r="LE25" s="457">
        <v>87.860620267221194</v>
      </c>
      <c r="LF25" s="44"/>
      <c r="LG25" s="457">
        <v>108.830222484423</v>
      </c>
      <c r="LH25" s="44"/>
      <c r="LI25" s="457">
        <v>110.749685060228</v>
      </c>
      <c r="LJ25" s="44"/>
      <c r="LK25" s="456"/>
      <c r="LL25" s="54" t="s">
        <v>29</v>
      </c>
      <c r="LM25" s="457">
        <v>118.01338574904101</v>
      </c>
      <c r="LN25" s="44"/>
      <c r="LO25" s="457">
        <v>108.624532600511</v>
      </c>
      <c r="LP25" s="44"/>
      <c r="LQ25" s="457">
        <v>134.36617905435099</v>
      </c>
      <c r="LR25" s="44"/>
      <c r="LS25" s="456"/>
      <c r="LT25" s="54" t="s">
        <v>29</v>
      </c>
      <c r="LU25" s="457">
        <v>93.305471811900603</v>
      </c>
      <c r="LV25" s="44"/>
      <c r="LW25" s="457">
        <v>77.618162193485503</v>
      </c>
      <c r="LX25" s="44"/>
      <c r="LY25" s="457">
        <v>106.546289929324</v>
      </c>
      <c r="LZ25" s="44"/>
      <c r="MA25" s="456"/>
      <c r="MB25" s="54" t="s">
        <v>29</v>
      </c>
      <c r="MC25" s="457">
        <v>102.071492329831</v>
      </c>
      <c r="MD25" s="44"/>
      <c r="ME25" s="457">
        <v>94.225712180326894</v>
      </c>
      <c r="MF25" s="44"/>
      <c r="MG25" s="457">
        <v>96.032569997527105</v>
      </c>
      <c r="MH25" s="44"/>
      <c r="MI25" s="456"/>
      <c r="MJ25" s="54" t="s">
        <v>29</v>
      </c>
      <c r="MK25" s="457">
        <v>103.407039344097</v>
      </c>
      <c r="ML25" s="44"/>
      <c r="MM25" s="457">
        <v>94.005619660281795</v>
      </c>
      <c r="MN25" s="44"/>
      <c r="MO25" s="457">
        <v>77.623306552863895</v>
      </c>
      <c r="MP25" s="44"/>
    </row>
    <row r="26" spans="1:354" s="4" customFormat="1" ht="15" hidden="1" customHeight="1">
      <c r="A26" s="456"/>
      <c r="B26" s="54" t="s">
        <v>30</v>
      </c>
      <c r="C26" s="457">
        <v>96.058884580010002</v>
      </c>
      <c r="D26" s="44"/>
      <c r="E26" s="457">
        <v>94.094194339981996</v>
      </c>
      <c r="F26" s="44"/>
      <c r="G26" s="457">
        <v>97.916621080855904</v>
      </c>
      <c r="H26" s="44"/>
      <c r="I26" s="456"/>
      <c r="J26" s="54" t="s">
        <v>30</v>
      </c>
      <c r="K26" s="457">
        <v>116.740775653016</v>
      </c>
      <c r="L26" s="44"/>
      <c r="M26" s="457">
        <v>112.002654010903</v>
      </c>
      <c r="N26" s="44"/>
      <c r="O26" s="457">
        <v>111.823864225452</v>
      </c>
      <c r="P26" s="44"/>
      <c r="Q26" s="456"/>
      <c r="R26" s="54" t="s">
        <v>30</v>
      </c>
      <c r="S26" s="457">
        <v>98.316467710677202</v>
      </c>
      <c r="T26" s="44"/>
      <c r="U26" s="457">
        <v>95.215533553972804</v>
      </c>
      <c r="V26" s="44"/>
      <c r="W26" s="457">
        <v>101.971280140074</v>
      </c>
      <c r="X26" s="44"/>
      <c r="Y26" s="456"/>
      <c r="Z26" s="54" t="s">
        <v>30</v>
      </c>
      <c r="AA26" s="457">
        <v>101.47312734253001</v>
      </c>
      <c r="AB26" s="44"/>
      <c r="AC26" s="457">
        <v>98.157425954466902</v>
      </c>
      <c r="AD26" s="44"/>
      <c r="AE26" s="457">
        <v>91.179529358469495</v>
      </c>
      <c r="AF26" s="44"/>
      <c r="AG26" s="456"/>
      <c r="AH26" s="54" t="s">
        <v>30</v>
      </c>
      <c r="AI26" s="457">
        <v>96.495211601416898</v>
      </c>
      <c r="AJ26" s="44"/>
      <c r="AK26" s="457">
        <v>94.559595683801604</v>
      </c>
      <c r="AL26" s="44"/>
      <c r="AM26" s="457">
        <v>90.278029475638903</v>
      </c>
      <c r="AN26" s="44"/>
      <c r="AO26" s="456"/>
      <c r="AP26" s="54" t="s">
        <v>30</v>
      </c>
      <c r="AQ26" s="457">
        <v>98.545104984743404</v>
      </c>
      <c r="AR26" s="44"/>
      <c r="AS26" s="457">
        <v>106.612610231169</v>
      </c>
      <c r="AT26" s="44"/>
      <c r="AU26" s="457">
        <v>106.365528055922</v>
      </c>
      <c r="AV26" s="44"/>
      <c r="AW26" s="456"/>
      <c r="AX26" s="54" t="s">
        <v>30</v>
      </c>
      <c r="AY26" s="457">
        <v>91.232519242933407</v>
      </c>
      <c r="AZ26" s="44"/>
      <c r="BA26" s="457">
        <v>99.577987990947705</v>
      </c>
      <c r="BB26" s="44"/>
      <c r="BC26" s="457">
        <v>102.407088754341</v>
      </c>
      <c r="BD26" s="44"/>
      <c r="BE26" s="456"/>
      <c r="BF26" s="54" t="s">
        <v>30</v>
      </c>
      <c r="BG26" s="457">
        <v>91.903378605075901</v>
      </c>
      <c r="BH26" s="44"/>
      <c r="BI26" s="457">
        <v>101.233212009437</v>
      </c>
      <c r="BJ26" s="44"/>
      <c r="BK26" s="457">
        <v>90.597888971589498</v>
      </c>
      <c r="BL26" s="44"/>
      <c r="BM26" s="456"/>
      <c r="BN26" s="54" t="s">
        <v>30</v>
      </c>
      <c r="BO26" s="457">
        <v>99.027680077016498</v>
      </c>
      <c r="BP26" s="44"/>
      <c r="BQ26" s="457">
        <v>97.768716816232995</v>
      </c>
      <c r="BR26" s="44"/>
      <c r="BS26" s="457">
        <v>101.261637134316</v>
      </c>
      <c r="BT26" s="44"/>
      <c r="BU26" s="456"/>
      <c r="BV26" s="54" t="s">
        <v>30</v>
      </c>
      <c r="BW26" s="457">
        <v>101.91209170370099</v>
      </c>
      <c r="BX26" s="44"/>
      <c r="BY26" s="457">
        <v>103.100356505349</v>
      </c>
      <c r="BZ26" s="44"/>
      <c r="CA26" s="457">
        <v>108.063936471598</v>
      </c>
      <c r="CB26" s="44"/>
      <c r="CC26" s="456"/>
      <c r="CD26" s="54" t="s">
        <v>30</v>
      </c>
      <c r="CE26" s="457">
        <v>98.6382045489338</v>
      </c>
      <c r="CF26" s="44"/>
      <c r="CG26" s="457">
        <v>97.421390052078195</v>
      </c>
      <c r="CH26" s="44"/>
      <c r="CI26" s="457">
        <v>92.311129670806906</v>
      </c>
      <c r="CJ26" s="44"/>
      <c r="CK26" s="456"/>
      <c r="CL26" s="54" t="s">
        <v>30</v>
      </c>
      <c r="CM26" s="457">
        <v>106.009149632571</v>
      </c>
      <c r="CN26" s="44"/>
      <c r="CO26" s="457">
        <v>88.305281621376295</v>
      </c>
      <c r="CP26" s="44"/>
      <c r="CQ26" s="457">
        <v>87.961986464503497</v>
      </c>
      <c r="CR26" s="44"/>
      <c r="CS26" s="456"/>
      <c r="CT26" s="54" t="s">
        <v>30</v>
      </c>
      <c r="CU26" s="457">
        <v>108.51733377047</v>
      </c>
      <c r="CV26" s="44"/>
      <c r="CW26" s="457">
        <v>93.799951664898003</v>
      </c>
      <c r="CX26" s="44"/>
      <c r="CY26" s="457">
        <v>98.5858534877339</v>
      </c>
      <c r="CZ26" s="44"/>
      <c r="DA26" s="456"/>
      <c r="DB26" s="54" t="s">
        <v>30</v>
      </c>
      <c r="DC26" s="457">
        <v>94.120264538757596</v>
      </c>
      <c r="DD26" s="44"/>
      <c r="DE26" s="457">
        <v>97.380193297500099</v>
      </c>
      <c r="DF26" s="44"/>
      <c r="DG26" s="457">
        <v>100.106568618102</v>
      </c>
      <c r="DH26" s="44"/>
      <c r="DI26" s="456"/>
      <c r="DJ26" s="54" t="s">
        <v>30</v>
      </c>
      <c r="DK26" s="457">
        <v>101.526712579551</v>
      </c>
      <c r="DL26" s="44"/>
      <c r="DM26" s="457">
        <v>108.5888999475</v>
      </c>
      <c r="DN26" s="44"/>
      <c r="DO26" s="457">
        <v>107.97888849296</v>
      </c>
      <c r="DP26" s="44"/>
      <c r="DQ26" s="456"/>
      <c r="DR26" s="54" t="s">
        <v>30</v>
      </c>
      <c r="DS26" s="457">
        <v>102.486841153246</v>
      </c>
      <c r="DT26" s="44"/>
      <c r="DU26" s="457">
        <v>105.24745527563201</v>
      </c>
      <c r="DV26" s="44"/>
      <c r="DW26" s="457">
        <v>96.304461855779806</v>
      </c>
      <c r="DX26" s="44"/>
      <c r="DY26" s="456"/>
      <c r="DZ26" s="54" t="s">
        <v>30</v>
      </c>
      <c r="EA26" s="457">
        <v>94.048215788885202</v>
      </c>
      <c r="EB26" s="44"/>
      <c r="EC26" s="457">
        <v>93.956214551089303</v>
      </c>
      <c r="ED26" s="44"/>
      <c r="EE26" s="457">
        <v>104.99496773418601</v>
      </c>
      <c r="EF26" s="44"/>
      <c r="EG26" s="456"/>
      <c r="EH26" s="54" t="s">
        <v>30</v>
      </c>
      <c r="EI26" s="457">
        <v>101.120913619961</v>
      </c>
      <c r="EJ26" s="44"/>
      <c r="EK26" s="457">
        <v>111.21644024785699</v>
      </c>
      <c r="EL26" s="44"/>
      <c r="EM26" s="457">
        <v>99.579669330583897</v>
      </c>
      <c r="EN26" s="44"/>
      <c r="EO26" s="456"/>
      <c r="EP26" s="54" t="s">
        <v>30</v>
      </c>
      <c r="EQ26" s="457">
        <v>101.14676630593399</v>
      </c>
      <c r="ER26" s="44"/>
      <c r="ES26" s="457">
        <v>94.081083857805694</v>
      </c>
      <c r="ET26" s="44"/>
      <c r="EU26" s="457">
        <v>96.663073851564803</v>
      </c>
      <c r="EV26" s="44"/>
      <c r="EW26" s="456"/>
      <c r="EX26" s="54" t="s">
        <v>30</v>
      </c>
      <c r="EY26" s="457">
        <v>110.888884253822</v>
      </c>
      <c r="EZ26" s="44"/>
      <c r="FA26" s="457">
        <v>103.572812671625</v>
      </c>
      <c r="FB26" s="44"/>
      <c r="FC26" s="457">
        <v>119.23264684736399</v>
      </c>
      <c r="FD26" s="44"/>
      <c r="FE26" s="456"/>
      <c r="FF26" s="54" t="s">
        <v>30</v>
      </c>
      <c r="FG26" s="457">
        <v>101.34879111478701</v>
      </c>
      <c r="FH26" s="44"/>
      <c r="FI26" s="457">
        <v>110.044837300411</v>
      </c>
      <c r="FJ26" s="44"/>
      <c r="FK26" s="457">
        <v>102.464416097098</v>
      </c>
      <c r="FL26" s="44"/>
      <c r="FM26" s="456"/>
      <c r="FN26" s="54" t="s">
        <v>30</v>
      </c>
      <c r="FO26" s="457">
        <v>106.511239956583</v>
      </c>
      <c r="FP26" s="44"/>
      <c r="FQ26" s="457">
        <v>102.803035039089</v>
      </c>
      <c r="FR26" s="44"/>
      <c r="FS26" s="457">
        <v>110.940620290067</v>
      </c>
      <c r="FT26" s="44"/>
      <c r="FU26" s="456"/>
      <c r="FV26" s="54" t="s">
        <v>30</v>
      </c>
      <c r="FW26" s="457">
        <v>106.67378681018199</v>
      </c>
      <c r="FX26" s="44"/>
      <c r="FY26" s="457">
        <v>104.967251844988</v>
      </c>
      <c r="FZ26" s="44"/>
      <c r="GA26" s="457">
        <v>105.271733431058</v>
      </c>
      <c r="GB26" s="44"/>
      <c r="GC26" s="456"/>
      <c r="GD26" s="54" t="s">
        <v>30</v>
      </c>
      <c r="GE26" s="457">
        <v>104.290911594056</v>
      </c>
      <c r="GF26" s="44"/>
      <c r="GG26" s="457">
        <v>101.84472352257001</v>
      </c>
      <c r="GH26" s="44"/>
      <c r="GI26" s="457">
        <v>95.542445460364604</v>
      </c>
      <c r="GJ26" s="44"/>
      <c r="GK26" s="456"/>
      <c r="GL26" s="54" t="s">
        <v>30</v>
      </c>
      <c r="GM26" s="457">
        <v>103.198409422312</v>
      </c>
      <c r="GN26" s="44"/>
      <c r="GO26" s="457">
        <v>107.65712616354701</v>
      </c>
      <c r="GP26" s="44"/>
      <c r="GQ26" s="457">
        <v>106.102603344466</v>
      </c>
      <c r="GR26" s="44"/>
      <c r="GS26" s="456"/>
      <c r="GT26" s="54" t="s">
        <v>30</v>
      </c>
      <c r="GU26" s="457">
        <v>97.396671655577293</v>
      </c>
      <c r="GV26" s="44"/>
      <c r="GW26" s="457">
        <v>98.617294238950606</v>
      </c>
      <c r="GX26" s="44"/>
      <c r="GY26" s="457">
        <v>101.07835864444699</v>
      </c>
      <c r="GZ26" s="44"/>
      <c r="HA26" s="456"/>
      <c r="HB26" s="54" t="s">
        <v>30</v>
      </c>
      <c r="HC26" s="457">
        <v>101.60333609511601</v>
      </c>
      <c r="HD26" s="44"/>
      <c r="HE26" s="457">
        <v>101.89875376008899</v>
      </c>
      <c r="HF26" s="44"/>
      <c r="HG26" s="457">
        <v>100.121682610796</v>
      </c>
      <c r="HH26" s="44"/>
      <c r="HI26" s="456"/>
      <c r="HJ26" s="54" t="s">
        <v>30</v>
      </c>
      <c r="HK26" s="457">
        <v>101.159677713768</v>
      </c>
      <c r="HL26" s="44"/>
      <c r="HM26" s="457">
        <v>88.197941228946803</v>
      </c>
      <c r="HN26" s="44"/>
      <c r="HO26" s="457">
        <v>97.3031674871539</v>
      </c>
      <c r="HP26" s="44"/>
      <c r="HQ26" s="456"/>
      <c r="HR26" s="54" t="s">
        <v>30</v>
      </c>
      <c r="HS26" s="457">
        <v>96.658068226409497</v>
      </c>
      <c r="HT26" s="44"/>
      <c r="HU26" s="457">
        <v>99.444916240162897</v>
      </c>
      <c r="HV26" s="44"/>
      <c r="HW26" s="457">
        <v>103.637898900035</v>
      </c>
      <c r="HX26" s="44"/>
      <c r="HY26" s="456"/>
      <c r="HZ26" s="54" t="s">
        <v>30</v>
      </c>
      <c r="IA26" s="457">
        <v>101.90532172123901</v>
      </c>
      <c r="IB26" s="44"/>
      <c r="IC26" s="457">
        <v>115.156813760829</v>
      </c>
      <c r="ID26" s="44"/>
      <c r="IE26" s="457">
        <v>109.997576526754</v>
      </c>
      <c r="IF26" s="44"/>
      <c r="IG26" s="456"/>
      <c r="IH26" s="54" t="s">
        <v>30</v>
      </c>
      <c r="II26" s="457">
        <v>92.322566417386398</v>
      </c>
      <c r="IJ26" s="44"/>
      <c r="IK26" s="457">
        <v>101.05932498088301</v>
      </c>
      <c r="IL26" s="44"/>
      <c r="IM26" s="457">
        <v>109.135533188034</v>
      </c>
      <c r="IN26" s="44"/>
      <c r="IO26" s="457">
        <v>92.235096458239994</v>
      </c>
      <c r="IP26" s="44"/>
      <c r="IQ26" s="456"/>
      <c r="IR26" s="54" t="s">
        <v>30</v>
      </c>
      <c r="IS26" s="457">
        <v>100.958860214198</v>
      </c>
      <c r="IT26" s="44"/>
      <c r="IU26" s="457">
        <v>86.7859484619851</v>
      </c>
      <c r="IV26" s="44"/>
      <c r="IW26" s="457">
        <v>101.332375561188</v>
      </c>
      <c r="IX26" s="44"/>
      <c r="IY26" s="456"/>
      <c r="IZ26" s="54" t="s">
        <v>30</v>
      </c>
      <c r="JA26" s="457">
        <v>98.196849482058397</v>
      </c>
      <c r="JB26" s="44"/>
      <c r="JC26" s="457">
        <v>97.223858862687393</v>
      </c>
      <c r="JD26" s="44"/>
      <c r="JE26" s="457">
        <v>105.890166879362</v>
      </c>
      <c r="JF26" s="44"/>
      <c r="JG26" s="456"/>
      <c r="JH26" s="54" t="s">
        <v>30</v>
      </c>
      <c r="JI26" s="457">
        <v>106.702285559686</v>
      </c>
      <c r="JJ26" s="44"/>
      <c r="JK26" s="457">
        <v>108.837028287167</v>
      </c>
      <c r="JL26" s="44"/>
      <c r="JM26" s="457">
        <v>80.821206607700205</v>
      </c>
      <c r="JN26" s="44"/>
      <c r="JO26" s="456"/>
      <c r="JP26" s="54" t="s">
        <v>30</v>
      </c>
      <c r="JQ26" s="457">
        <v>99.066034250833198</v>
      </c>
      <c r="JR26" s="44"/>
      <c r="JS26" s="457">
        <v>97.008823139566005</v>
      </c>
      <c r="JT26" s="44"/>
      <c r="JU26" s="457">
        <v>112.78860425226</v>
      </c>
      <c r="JV26" s="44"/>
      <c r="JW26" s="456"/>
      <c r="JX26" s="54" t="s">
        <v>30</v>
      </c>
      <c r="JY26" s="457">
        <v>100.208381516858</v>
      </c>
      <c r="JZ26" s="44"/>
      <c r="KA26" s="457">
        <v>119.544216952635</v>
      </c>
      <c r="KB26" s="44"/>
      <c r="KC26" s="457">
        <v>99.614569121736594</v>
      </c>
      <c r="KD26" s="44"/>
      <c r="KE26" s="456"/>
      <c r="KF26" s="54" t="s">
        <v>30</v>
      </c>
      <c r="KG26" s="457">
        <v>84.434316077339005</v>
      </c>
      <c r="KH26" s="44"/>
      <c r="KI26" s="457">
        <v>111.446580134263</v>
      </c>
      <c r="KJ26" s="44"/>
      <c r="KK26" s="457">
        <v>111.126067839502</v>
      </c>
      <c r="KL26" s="44"/>
      <c r="KM26" s="456"/>
      <c r="KN26" s="54" t="s">
        <v>30</v>
      </c>
      <c r="KO26" s="457">
        <v>110.267430486745</v>
      </c>
      <c r="KP26" s="44"/>
      <c r="KQ26" s="457">
        <v>99.9247987072077</v>
      </c>
      <c r="KR26" s="44"/>
      <c r="KS26" s="457">
        <v>99.618794934980599</v>
      </c>
      <c r="KT26" s="44"/>
      <c r="KU26" s="456"/>
      <c r="KV26" s="54" t="s">
        <v>30</v>
      </c>
      <c r="KW26" s="457">
        <v>96.430531996918006</v>
      </c>
      <c r="KX26" s="44"/>
      <c r="KY26" s="457">
        <v>98.807585971895406</v>
      </c>
      <c r="KZ26" s="44"/>
      <c r="LA26" s="457">
        <v>107.561471111822</v>
      </c>
      <c r="LB26" s="44"/>
      <c r="LC26" s="456"/>
      <c r="LD26" s="54" t="s">
        <v>30</v>
      </c>
      <c r="LE26" s="457">
        <v>95.526408769606107</v>
      </c>
      <c r="LF26" s="44"/>
      <c r="LG26" s="457">
        <v>87.666634430535694</v>
      </c>
      <c r="LH26" s="44"/>
      <c r="LI26" s="457">
        <v>87.086619513728706</v>
      </c>
      <c r="LJ26" s="44"/>
      <c r="LK26" s="456"/>
      <c r="LL26" s="54" t="s">
        <v>30</v>
      </c>
      <c r="LM26" s="457">
        <v>87.891812980080203</v>
      </c>
      <c r="LN26" s="44"/>
      <c r="LO26" s="457">
        <v>98.824865098132904</v>
      </c>
      <c r="LP26" s="44"/>
      <c r="LQ26" s="457">
        <v>88.526096958472607</v>
      </c>
      <c r="LR26" s="44"/>
      <c r="LS26" s="456"/>
      <c r="LT26" s="54" t="s">
        <v>30</v>
      </c>
      <c r="LU26" s="457">
        <v>118.07123901078</v>
      </c>
      <c r="LV26" s="44"/>
      <c r="LW26" s="457">
        <v>137.49209320390699</v>
      </c>
      <c r="LX26" s="44"/>
      <c r="LY26" s="457">
        <v>87.0792649689417</v>
      </c>
      <c r="LZ26" s="44"/>
      <c r="MA26" s="456"/>
      <c r="MB26" s="54" t="s">
        <v>30</v>
      </c>
      <c r="MC26" s="457">
        <v>101.579414801485</v>
      </c>
      <c r="MD26" s="44"/>
      <c r="ME26" s="457">
        <v>106.33679429377899</v>
      </c>
      <c r="MF26" s="44"/>
      <c r="MG26" s="457">
        <v>100.83732444609799</v>
      </c>
      <c r="MH26" s="44"/>
      <c r="MI26" s="456"/>
      <c r="MJ26" s="54" t="s">
        <v>30</v>
      </c>
      <c r="MK26" s="457">
        <v>95.015644590757503</v>
      </c>
      <c r="ML26" s="44"/>
      <c r="MM26" s="457">
        <v>98.666602626203499</v>
      </c>
      <c r="MN26" s="44"/>
      <c r="MO26" s="457">
        <v>81.860715541010094</v>
      </c>
      <c r="MP26" s="44"/>
    </row>
    <row r="27" spans="1:354" s="4" customFormat="1" ht="15" hidden="1" customHeight="1">
      <c r="A27" s="456"/>
      <c r="B27" s="54" t="s">
        <v>31</v>
      </c>
      <c r="C27" s="457">
        <v>101.383892631972</v>
      </c>
      <c r="D27" s="44"/>
      <c r="E27" s="457">
        <v>100.380614595038</v>
      </c>
      <c r="F27" s="44"/>
      <c r="G27" s="457">
        <v>102.33255425391</v>
      </c>
      <c r="H27" s="44"/>
      <c r="I27" s="456"/>
      <c r="J27" s="54" t="s">
        <v>31</v>
      </c>
      <c r="K27" s="457">
        <v>101.99650901737</v>
      </c>
      <c r="L27" s="44"/>
      <c r="M27" s="457">
        <v>98.023834538463007</v>
      </c>
      <c r="N27" s="44"/>
      <c r="O27" s="457">
        <v>106.250296541144</v>
      </c>
      <c r="P27" s="44"/>
      <c r="Q27" s="456"/>
      <c r="R27" s="54" t="s">
        <v>31</v>
      </c>
      <c r="S27" s="457">
        <v>101.678937414863</v>
      </c>
      <c r="T27" s="44"/>
      <c r="U27" s="457">
        <v>110.20735104839</v>
      </c>
      <c r="V27" s="44"/>
      <c r="W27" s="457">
        <v>98.229800387420198</v>
      </c>
      <c r="X27" s="44"/>
      <c r="Y27" s="456"/>
      <c r="Z27" s="54" t="s">
        <v>31</v>
      </c>
      <c r="AA27" s="457">
        <v>104.77523657062299</v>
      </c>
      <c r="AB27" s="44"/>
      <c r="AC27" s="457">
        <v>108.055371529494</v>
      </c>
      <c r="AD27" s="44"/>
      <c r="AE27" s="457">
        <v>119.297659506713</v>
      </c>
      <c r="AF27" s="44"/>
      <c r="AG27" s="456"/>
      <c r="AH27" s="54" t="s">
        <v>31</v>
      </c>
      <c r="AI27" s="457">
        <v>114.00138193011701</v>
      </c>
      <c r="AJ27" s="44"/>
      <c r="AK27" s="457">
        <v>114.950634881754</v>
      </c>
      <c r="AL27" s="44"/>
      <c r="AM27" s="457">
        <v>120.585526925905</v>
      </c>
      <c r="AN27" s="44"/>
      <c r="AO27" s="456"/>
      <c r="AP27" s="54" t="s">
        <v>31</v>
      </c>
      <c r="AQ27" s="457">
        <v>108.576057252902</v>
      </c>
      <c r="AR27" s="44"/>
      <c r="AS27" s="457">
        <v>94.776610937671506</v>
      </c>
      <c r="AT27" s="44"/>
      <c r="AU27" s="457">
        <v>106.47586190213001</v>
      </c>
      <c r="AV27" s="44"/>
      <c r="AW27" s="456"/>
      <c r="AX27" s="54" t="s">
        <v>31</v>
      </c>
      <c r="AY27" s="457">
        <v>115.10161000796801</v>
      </c>
      <c r="AZ27" s="44"/>
      <c r="BA27" s="457">
        <v>103.744641368334</v>
      </c>
      <c r="BB27" s="44"/>
      <c r="BC27" s="457">
        <v>113.584775240876</v>
      </c>
      <c r="BD27" s="44"/>
      <c r="BE27" s="456"/>
      <c r="BF27" s="54" t="s">
        <v>31</v>
      </c>
      <c r="BG27" s="457">
        <v>106.15181564930199</v>
      </c>
      <c r="BH27" s="44"/>
      <c r="BI27" s="457">
        <v>104.82160169422799</v>
      </c>
      <c r="BJ27" s="44"/>
      <c r="BK27" s="457">
        <v>120.111470417988</v>
      </c>
      <c r="BL27" s="44"/>
      <c r="BM27" s="456"/>
      <c r="BN27" s="54" t="s">
        <v>31</v>
      </c>
      <c r="BO27" s="457">
        <v>101.50066299527001</v>
      </c>
      <c r="BP27" s="44"/>
      <c r="BQ27" s="457">
        <v>109.991979542168</v>
      </c>
      <c r="BR27" s="44"/>
      <c r="BS27" s="457">
        <v>108.52136275726301</v>
      </c>
      <c r="BT27" s="44"/>
      <c r="BU27" s="456"/>
      <c r="BV27" s="54" t="s">
        <v>31</v>
      </c>
      <c r="BW27" s="457">
        <v>107.93023421509901</v>
      </c>
      <c r="BX27" s="44"/>
      <c r="BY27" s="457">
        <v>96.523372148997595</v>
      </c>
      <c r="BZ27" s="44"/>
      <c r="CA27" s="457">
        <v>97.001345130517393</v>
      </c>
      <c r="CB27" s="44"/>
      <c r="CC27" s="456"/>
      <c r="CD27" s="54" t="s">
        <v>31</v>
      </c>
      <c r="CE27" s="457">
        <v>104.38189488808599</v>
      </c>
      <c r="CF27" s="44"/>
      <c r="CG27" s="457">
        <v>104.349101635222</v>
      </c>
      <c r="CH27" s="44"/>
      <c r="CI27" s="457">
        <v>113.857303710472</v>
      </c>
      <c r="CJ27" s="44"/>
      <c r="CK27" s="456"/>
      <c r="CL27" s="54" t="s">
        <v>31</v>
      </c>
      <c r="CM27" s="457">
        <v>123.102879260341</v>
      </c>
      <c r="CN27" s="44"/>
      <c r="CO27" s="457">
        <v>100.176362127044</v>
      </c>
      <c r="CP27" s="44"/>
      <c r="CQ27" s="457">
        <v>91.000111335938001</v>
      </c>
      <c r="CR27" s="44"/>
      <c r="CS27" s="456"/>
      <c r="CT27" s="54" t="s">
        <v>31</v>
      </c>
      <c r="CU27" s="457">
        <v>115.510316743497</v>
      </c>
      <c r="CV27" s="44"/>
      <c r="CW27" s="457">
        <v>101.17359334130499</v>
      </c>
      <c r="CX27" s="44"/>
      <c r="CY27" s="457">
        <v>106.131648428603</v>
      </c>
      <c r="CZ27" s="44"/>
      <c r="DA27" s="456"/>
      <c r="DB27" s="54" t="s">
        <v>31</v>
      </c>
      <c r="DC27" s="457">
        <v>105.036578964165</v>
      </c>
      <c r="DD27" s="44"/>
      <c r="DE27" s="457">
        <v>94.093490827616606</v>
      </c>
      <c r="DF27" s="44"/>
      <c r="DG27" s="457">
        <v>100.76369435161</v>
      </c>
      <c r="DH27" s="44"/>
      <c r="DI27" s="456"/>
      <c r="DJ27" s="54" t="s">
        <v>31</v>
      </c>
      <c r="DK27" s="457">
        <v>108.474387007422</v>
      </c>
      <c r="DL27" s="44"/>
      <c r="DM27" s="457">
        <v>97.040145900261393</v>
      </c>
      <c r="DN27" s="44"/>
      <c r="DO27" s="457">
        <v>104.14923079962399</v>
      </c>
      <c r="DP27" s="44"/>
      <c r="DQ27" s="456"/>
      <c r="DR27" s="54" t="s">
        <v>31</v>
      </c>
      <c r="DS27" s="457">
        <v>108.25439970188999</v>
      </c>
      <c r="DT27" s="44"/>
      <c r="DU27" s="457">
        <v>107.698066575897</v>
      </c>
      <c r="DV27" s="44"/>
      <c r="DW27" s="457">
        <v>110.790490392047</v>
      </c>
      <c r="DX27" s="44"/>
      <c r="DY27" s="456"/>
      <c r="DZ27" s="54" t="s">
        <v>31</v>
      </c>
      <c r="EA27" s="457">
        <v>102.962964995183</v>
      </c>
      <c r="EB27" s="44"/>
      <c r="EC27" s="457">
        <v>108.17219700384</v>
      </c>
      <c r="ED27" s="44"/>
      <c r="EE27" s="457">
        <v>101.05140283376301</v>
      </c>
      <c r="EF27" s="44"/>
      <c r="EG27" s="456"/>
      <c r="EH27" s="54" t="s">
        <v>31</v>
      </c>
      <c r="EI27" s="457">
        <v>105.195255479336</v>
      </c>
      <c r="EJ27" s="44"/>
      <c r="EK27" s="457">
        <v>94.528267911802402</v>
      </c>
      <c r="EL27" s="44"/>
      <c r="EM27" s="457">
        <v>95.825139457002507</v>
      </c>
      <c r="EN27" s="44"/>
      <c r="EO27" s="456"/>
      <c r="EP27" s="54" t="s">
        <v>31</v>
      </c>
      <c r="EQ27" s="457">
        <v>99.363018094849394</v>
      </c>
      <c r="ER27" s="44"/>
      <c r="ES27" s="457">
        <v>95.674345741873694</v>
      </c>
      <c r="ET27" s="44"/>
      <c r="EU27" s="457">
        <v>102.931030975032</v>
      </c>
      <c r="EV27" s="44"/>
      <c r="EW27" s="456"/>
      <c r="EX27" s="54" t="s">
        <v>31</v>
      </c>
      <c r="EY27" s="457">
        <v>89.839280470637902</v>
      </c>
      <c r="EZ27" s="44"/>
      <c r="FA27" s="457">
        <v>95.436842974658504</v>
      </c>
      <c r="FB27" s="44"/>
      <c r="FC27" s="457">
        <v>98.751908511356305</v>
      </c>
      <c r="FD27" s="44"/>
      <c r="FE27" s="456"/>
      <c r="FF27" s="54" t="s">
        <v>31</v>
      </c>
      <c r="FG27" s="457">
        <v>101.27486679473201</v>
      </c>
      <c r="FH27" s="44"/>
      <c r="FI27" s="457">
        <v>99.759750860163706</v>
      </c>
      <c r="FJ27" s="44"/>
      <c r="FK27" s="457">
        <v>104.653609714024</v>
      </c>
      <c r="FL27" s="44"/>
      <c r="FM27" s="456"/>
      <c r="FN27" s="54" t="s">
        <v>31</v>
      </c>
      <c r="FO27" s="457">
        <v>95.586939418428301</v>
      </c>
      <c r="FP27" s="44"/>
      <c r="FQ27" s="457">
        <v>105.298213390085</v>
      </c>
      <c r="FR27" s="44"/>
      <c r="FS27" s="457">
        <v>104.34721101879001</v>
      </c>
      <c r="FT27" s="44"/>
      <c r="FU27" s="456"/>
      <c r="FV27" s="54" t="s">
        <v>31</v>
      </c>
      <c r="FW27" s="457">
        <v>99.695754275838098</v>
      </c>
      <c r="FX27" s="44"/>
      <c r="FY27" s="457">
        <v>106.744255115209</v>
      </c>
      <c r="FZ27" s="44"/>
      <c r="GA27" s="457">
        <v>102.021249550791</v>
      </c>
      <c r="GB27" s="44"/>
      <c r="GC27" s="456"/>
      <c r="GD27" s="54" t="s">
        <v>31</v>
      </c>
      <c r="GE27" s="457">
        <v>94.5312044266322</v>
      </c>
      <c r="GF27" s="44"/>
      <c r="GG27" s="457">
        <v>106.41175226497499</v>
      </c>
      <c r="GH27" s="44"/>
      <c r="GI27" s="457">
        <v>91.055711929649902</v>
      </c>
      <c r="GJ27" s="44"/>
      <c r="GK27" s="456"/>
      <c r="GL27" s="54" t="s">
        <v>31</v>
      </c>
      <c r="GM27" s="457">
        <v>108.29330215002901</v>
      </c>
      <c r="GN27" s="44"/>
      <c r="GO27" s="457">
        <v>114.63672625952501</v>
      </c>
      <c r="GP27" s="44"/>
      <c r="GQ27" s="457">
        <v>110.425623133949</v>
      </c>
      <c r="GR27" s="44"/>
      <c r="GS27" s="456"/>
      <c r="GT27" s="54" t="s">
        <v>31</v>
      </c>
      <c r="GU27" s="457">
        <v>92.476341115406896</v>
      </c>
      <c r="GV27" s="44"/>
      <c r="GW27" s="457">
        <v>98.894606536147194</v>
      </c>
      <c r="GX27" s="44"/>
      <c r="GY27" s="457">
        <v>109.436412143867</v>
      </c>
      <c r="GZ27" s="44"/>
      <c r="HA27" s="456"/>
      <c r="HB27" s="54" t="s">
        <v>31</v>
      </c>
      <c r="HC27" s="457">
        <v>113.29060226947</v>
      </c>
      <c r="HD27" s="44"/>
      <c r="HE27" s="457">
        <v>107.266123035463</v>
      </c>
      <c r="HF27" s="44"/>
      <c r="HG27" s="457">
        <v>101.013676229309</v>
      </c>
      <c r="HH27" s="44"/>
      <c r="HI27" s="456"/>
      <c r="HJ27" s="54" t="s">
        <v>31</v>
      </c>
      <c r="HK27" s="457">
        <v>112.455785285752</v>
      </c>
      <c r="HL27" s="44"/>
      <c r="HM27" s="457">
        <v>96.6177778879713</v>
      </c>
      <c r="HN27" s="44"/>
      <c r="HO27" s="457">
        <v>110.189673089981</v>
      </c>
      <c r="HP27" s="44"/>
      <c r="HQ27" s="456"/>
      <c r="HR27" s="54" t="s">
        <v>31</v>
      </c>
      <c r="HS27" s="457">
        <v>112.082178065924</v>
      </c>
      <c r="HT27" s="44"/>
      <c r="HU27" s="457">
        <v>83.364269379736996</v>
      </c>
      <c r="HV27" s="44"/>
      <c r="HW27" s="457">
        <v>95.169009175657195</v>
      </c>
      <c r="HX27" s="44"/>
      <c r="HY27" s="456"/>
      <c r="HZ27" s="54" t="s">
        <v>31</v>
      </c>
      <c r="IA27" s="457">
        <v>97.580868789053397</v>
      </c>
      <c r="IB27" s="44"/>
      <c r="IC27" s="457">
        <v>105.52907753768</v>
      </c>
      <c r="ID27" s="44"/>
      <c r="IE27" s="457">
        <v>99.402632323825301</v>
      </c>
      <c r="IF27" s="44"/>
      <c r="IG27" s="456"/>
      <c r="IH27" s="54" t="s">
        <v>31</v>
      </c>
      <c r="II27" s="457">
        <v>107.070879668242</v>
      </c>
      <c r="IJ27" s="44"/>
      <c r="IK27" s="457">
        <v>101.081025888697</v>
      </c>
      <c r="IL27" s="44"/>
      <c r="IM27" s="457">
        <v>108.352004042354</v>
      </c>
      <c r="IN27" s="44"/>
      <c r="IO27" s="457">
        <v>89.118667044440301</v>
      </c>
      <c r="IP27" s="44"/>
      <c r="IQ27" s="456"/>
      <c r="IR27" s="54" t="s">
        <v>31</v>
      </c>
      <c r="IS27" s="457">
        <v>102.368717327423</v>
      </c>
      <c r="IT27" s="44"/>
      <c r="IU27" s="457">
        <v>81.768436798416104</v>
      </c>
      <c r="IV27" s="44"/>
      <c r="IW27" s="457">
        <v>102.532363140302</v>
      </c>
      <c r="IX27" s="44"/>
      <c r="IY27" s="456"/>
      <c r="IZ27" s="54" t="s">
        <v>31</v>
      </c>
      <c r="JA27" s="457">
        <v>100.84453060513199</v>
      </c>
      <c r="JB27" s="44"/>
      <c r="JC27" s="457">
        <v>102.908612545363</v>
      </c>
      <c r="JD27" s="44"/>
      <c r="JE27" s="457">
        <v>107.608800212375</v>
      </c>
      <c r="JF27" s="44"/>
      <c r="JG27" s="456"/>
      <c r="JH27" s="54" t="s">
        <v>31</v>
      </c>
      <c r="JI27" s="457">
        <v>106.35140566636299</v>
      </c>
      <c r="JJ27" s="44"/>
      <c r="JK27" s="457">
        <v>118.450465326133</v>
      </c>
      <c r="JL27" s="44"/>
      <c r="JM27" s="457">
        <v>100.898037471013</v>
      </c>
      <c r="JN27" s="44"/>
      <c r="JO27" s="456"/>
      <c r="JP27" s="54" t="s">
        <v>31</v>
      </c>
      <c r="JQ27" s="457">
        <v>111.480697555628</v>
      </c>
      <c r="JR27" s="44"/>
      <c r="JS27" s="457">
        <v>92.789369884091897</v>
      </c>
      <c r="JT27" s="44"/>
      <c r="JU27" s="457">
        <v>100.193406164965</v>
      </c>
      <c r="JV27" s="44"/>
      <c r="JW27" s="456"/>
      <c r="JX27" s="54" t="s">
        <v>31</v>
      </c>
      <c r="JY27" s="457">
        <v>98.447547073469394</v>
      </c>
      <c r="JZ27" s="44"/>
      <c r="KA27" s="457">
        <v>120.12429279686199</v>
      </c>
      <c r="KB27" s="44"/>
      <c r="KC27" s="457">
        <v>108.143530411521</v>
      </c>
      <c r="KD27" s="44"/>
      <c r="KE27" s="456"/>
      <c r="KF27" s="54" t="s">
        <v>31</v>
      </c>
      <c r="KG27" s="457">
        <v>98.068971214021005</v>
      </c>
      <c r="KH27" s="44"/>
      <c r="KI27" s="457">
        <v>92.155390811801198</v>
      </c>
      <c r="KJ27" s="44"/>
      <c r="KK27" s="457">
        <v>113.664322824099</v>
      </c>
      <c r="KL27" s="44"/>
      <c r="KM27" s="456"/>
      <c r="KN27" s="54" t="s">
        <v>31</v>
      </c>
      <c r="KO27" s="457">
        <v>121.323756130372</v>
      </c>
      <c r="KP27" s="44"/>
      <c r="KQ27" s="457">
        <v>103.44124259055501</v>
      </c>
      <c r="KR27" s="44"/>
      <c r="KS27" s="457">
        <v>102.758345514708</v>
      </c>
      <c r="KT27" s="44"/>
      <c r="KU27" s="456"/>
      <c r="KV27" s="54" t="s">
        <v>31</v>
      </c>
      <c r="KW27" s="457">
        <v>100.998126801658</v>
      </c>
      <c r="KX27" s="44"/>
      <c r="KY27" s="457">
        <v>99.179776563213693</v>
      </c>
      <c r="KZ27" s="44"/>
      <c r="LA27" s="457">
        <v>103.69756258728999</v>
      </c>
      <c r="LB27" s="44"/>
      <c r="LC27" s="456"/>
      <c r="LD27" s="54" t="s">
        <v>31</v>
      </c>
      <c r="LE27" s="457">
        <v>110.246723474948</v>
      </c>
      <c r="LF27" s="44"/>
      <c r="LG27" s="457">
        <v>89.288114715865305</v>
      </c>
      <c r="LH27" s="44"/>
      <c r="LI27" s="457">
        <v>92.614292400568601</v>
      </c>
      <c r="LJ27" s="44"/>
      <c r="LK27" s="456"/>
      <c r="LL27" s="54" t="s">
        <v>31</v>
      </c>
      <c r="LM27" s="457">
        <v>82.927712768514198</v>
      </c>
      <c r="LN27" s="44"/>
      <c r="LO27" s="457">
        <v>79.324254738003901</v>
      </c>
      <c r="LP27" s="44"/>
      <c r="LQ27" s="457">
        <v>72.635484591907598</v>
      </c>
      <c r="LR27" s="44"/>
      <c r="LS27" s="456"/>
      <c r="LT27" s="54" t="s">
        <v>31</v>
      </c>
      <c r="LU27" s="457">
        <v>101.18063711310801</v>
      </c>
      <c r="LV27" s="44"/>
      <c r="LW27" s="457">
        <v>98.826600775491499</v>
      </c>
      <c r="LX27" s="44"/>
      <c r="LY27" s="457">
        <v>100.476574232556</v>
      </c>
      <c r="LZ27" s="44"/>
      <c r="MA27" s="456"/>
      <c r="MB27" s="54" t="s">
        <v>31</v>
      </c>
      <c r="MC27" s="457">
        <v>95.249207653601601</v>
      </c>
      <c r="MD27" s="44"/>
      <c r="ME27" s="457">
        <v>103.678194657476</v>
      </c>
      <c r="MF27" s="44"/>
      <c r="MG27" s="457">
        <v>107.50819362159601</v>
      </c>
      <c r="MH27" s="44"/>
      <c r="MI27" s="456"/>
      <c r="MJ27" s="54" t="s">
        <v>31</v>
      </c>
      <c r="MK27" s="457">
        <v>95.692591520996501</v>
      </c>
      <c r="ML27" s="44"/>
      <c r="MM27" s="457">
        <v>109.15178247415101</v>
      </c>
      <c r="MN27" s="44"/>
      <c r="MO27" s="457">
        <v>114.810214276907</v>
      </c>
      <c r="MP27" s="44"/>
    </row>
    <row r="28" spans="1:354" s="4" customFormat="1" ht="15" hidden="1" customHeight="1">
      <c r="A28" s="456"/>
      <c r="B28" s="54"/>
      <c r="C28" s="499"/>
      <c r="D28" s="499"/>
      <c r="E28" s="499"/>
      <c r="F28" s="499"/>
      <c r="G28" s="499"/>
      <c r="H28" s="499"/>
      <c r="I28" s="456"/>
      <c r="J28" s="54"/>
      <c r="K28" s="499"/>
      <c r="L28" s="499"/>
      <c r="M28" s="499"/>
      <c r="N28" s="499"/>
      <c r="O28" s="499"/>
      <c r="P28" s="499"/>
      <c r="Q28" s="456"/>
      <c r="R28" s="54"/>
      <c r="S28" s="499"/>
      <c r="T28" s="499"/>
      <c r="U28" s="499"/>
      <c r="V28" s="499"/>
      <c r="W28" s="499"/>
      <c r="X28" s="499"/>
      <c r="Y28" s="456"/>
      <c r="Z28" s="54"/>
      <c r="AA28" s="499"/>
      <c r="AB28" s="499"/>
      <c r="AC28" s="499"/>
      <c r="AD28" s="499"/>
      <c r="AE28" s="499"/>
      <c r="AF28" s="499"/>
      <c r="AG28" s="456"/>
      <c r="AH28" s="54"/>
      <c r="AI28" s="499"/>
      <c r="AJ28" s="499"/>
      <c r="AK28" s="499"/>
      <c r="AL28" s="499"/>
      <c r="AM28" s="499"/>
      <c r="AN28" s="499"/>
      <c r="AO28" s="456"/>
      <c r="AP28" s="54"/>
      <c r="AQ28" s="499"/>
      <c r="AR28" s="499"/>
      <c r="AS28" s="499"/>
      <c r="AT28" s="499"/>
      <c r="AU28" s="499"/>
      <c r="AV28" s="499"/>
      <c r="AW28" s="456"/>
      <c r="AX28" s="54"/>
      <c r="AY28" s="499"/>
      <c r="AZ28" s="499"/>
      <c r="BA28" s="499"/>
      <c r="BB28" s="499"/>
      <c r="BC28" s="499"/>
      <c r="BD28" s="499"/>
      <c r="BE28" s="456"/>
      <c r="BF28" s="54"/>
      <c r="BG28" s="499"/>
      <c r="BH28" s="499"/>
      <c r="BI28" s="499"/>
      <c r="BJ28" s="499"/>
      <c r="BK28" s="499"/>
      <c r="BL28" s="499"/>
      <c r="BM28" s="456"/>
      <c r="BN28" s="54"/>
      <c r="BO28" s="499"/>
      <c r="BP28" s="499"/>
      <c r="BQ28" s="499"/>
      <c r="BR28" s="499"/>
      <c r="BS28" s="499"/>
      <c r="BT28" s="499"/>
      <c r="BU28" s="456"/>
      <c r="BV28" s="54"/>
      <c r="BW28" s="499"/>
      <c r="BX28" s="499"/>
      <c r="BY28" s="499"/>
      <c r="BZ28" s="499"/>
      <c r="CA28" s="499"/>
      <c r="CB28" s="499"/>
      <c r="CC28" s="456"/>
      <c r="CD28" s="54"/>
      <c r="CE28" s="499"/>
      <c r="CF28" s="499"/>
      <c r="CG28" s="499"/>
      <c r="CH28" s="499"/>
      <c r="CI28" s="499"/>
      <c r="CJ28" s="499"/>
      <c r="CK28" s="456"/>
      <c r="CL28" s="54"/>
      <c r="CM28" s="499"/>
      <c r="CN28" s="499"/>
      <c r="CO28" s="499"/>
      <c r="CP28" s="499"/>
      <c r="CQ28" s="499"/>
      <c r="CR28" s="499"/>
      <c r="CS28" s="456"/>
      <c r="CT28" s="54"/>
      <c r="CU28" s="499"/>
      <c r="CV28" s="499"/>
      <c r="CW28" s="499"/>
      <c r="CX28" s="499"/>
      <c r="CY28" s="499"/>
      <c r="CZ28" s="499"/>
      <c r="DA28" s="456"/>
      <c r="DB28" s="54"/>
      <c r="DC28" s="499"/>
      <c r="DD28" s="499"/>
      <c r="DE28" s="499"/>
      <c r="DF28" s="499"/>
      <c r="DG28" s="499"/>
      <c r="DH28" s="499"/>
      <c r="DI28" s="456"/>
      <c r="DJ28" s="54"/>
      <c r="DK28" s="499"/>
      <c r="DL28" s="499"/>
      <c r="DM28" s="499"/>
      <c r="DN28" s="499"/>
      <c r="DO28" s="499"/>
      <c r="DP28" s="499"/>
      <c r="DQ28" s="456"/>
      <c r="DR28" s="54"/>
      <c r="DS28" s="499"/>
      <c r="DT28" s="499"/>
      <c r="DU28" s="499"/>
      <c r="DV28" s="499"/>
      <c r="DW28" s="499"/>
      <c r="DX28" s="499"/>
      <c r="DY28" s="456"/>
      <c r="DZ28" s="54"/>
      <c r="EA28" s="499"/>
      <c r="EB28" s="499"/>
      <c r="EC28" s="499"/>
      <c r="ED28" s="499"/>
      <c r="EE28" s="499"/>
      <c r="EF28" s="499"/>
      <c r="EG28" s="456"/>
      <c r="EH28" s="54"/>
      <c r="EI28" s="499"/>
      <c r="EJ28" s="499"/>
      <c r="EK28" s="499"/>
      <c r="EL28" s="499"/>
      <c r="EM28" s="499"/>
      <c r="EN28" s="499"/>
      <c r="EO28" s="456"/>
      <c r="EP28" s="54"/>
      <c r="EQ28" s="499"/>
      <c r="ER28" s="499"/>
      <c r="ES28" s="499"/>
      <c r="ET28" s="499"/>
      <c r="EU28" s="499"/>
      <c r="EV28" s="499"/>
      <c r="EW28" s="456"/>
      <c r="EX28" s="54"/>
      <c r="EY28" s="499"/>
      <c r="EZ28" s="499"/>
      <c r="FA28" s="499"/>
      <c r="FB28" s="499"/>
      <c r="FC28" s="499"/>
      <c r="FD28" s="499"/>
      <c r="FE28" s="456"/>
      <c r="FF28" s="54"/>
      <c r="FG28" s="499"/>
      <c r="FH28" s="499"/>
      <c r="FI28" s="499"/>
      <c r="FJ28" s="499"/>
      <c r="FK28" s="499"/>
      <c r="FL28" s="499"/>
      <c r="FM28" s="456"/>
      <c r="FN28" s="54"/>
      <c r="FO28" s="499"/>
      <c r="FP28" s="499"/>
      <c r="FQ28" s="499"/>
      <c r="FR28" s="499"/>
      <c r="FS28" s="499"/>
      <c r="FT28" s="499"/>
      <c r="FU28" s="456"/>
      <c r="FV28" s="54"/>
      <c r="FW28" s="499"/>
      <c r="FX28" s="499"/>
      <c r="FY28" s="499"/>
      <c r="FZ28" s="499"/>
      <c r="GA28" s="499"/>
      <c r="GB28" s="499"/>
      <c r="GC28" s="456"/>
      <c r="GD28" s="54"/>
      <c r="GE28" s="499"/>
      <c r="GF28" s="499"/>
      <c r="GG28" s="499"/>
      <c r="GH28" s="499"/>
      <c r="GI28" s="499"/>
      <c r="GJ28" s="499"/>
      <c r="GK28" s="456"/>
      <c r="GL28" s="54"/>
      <c r="GM28" s="499"/>
      <c r="GN28" s="499"/>
      <c r="GO28" s="499"/>
      <c r="GP28" s="499"/>
      <c r="GQ28" s="499"/>
      <c r="GR28" s="499"/>
      <c r="GS28" s="456"/>
      <c r="GT28" s="54"/>
      <c r="GU28" s="499"/>
      <c r="GV28" s="499"/>
      <c r="GW28" s="499"/>
      <c r="GX28" s="499"/>
      <c r="GY28" s="499"/>
      <c r="GZ28" s="499"/>
      <c r="HA28" s="456"/>
      <c r="HB28" s="54"/>
      <c r="HC28" s="499"/>
      <c r="HD28" s="499"/>
      <c r="HE28" s="499"/>
      <c r="HF28" s="499"/>
      <c r="HG28" s="499"/>
      <c r="HH28" s="499"/>
      <c r="HI28" s="456"/>
      <c r="HJ28" s="54"/>
      <c r="HK28" s="499"/>
      <c r="HL28" s="499"/>
      <c r="HM28" s="499"/>
      <c r="HN28" s="499"/>
      <c r="HO28" s="499"/>
      <c r="HP28" s="499"/>
      <c r="HQ28" s="456"/>
      <c r="HR28" s="54"/>
      <c r="HS28" s="499"/>
      <c r="HT28" s="499"/>
      <c r="HU28" s="499"/>
      <c r="HV28" s="499"/>
      <c r="HW28" s="499"/>
      <c r="HX28" s="499"/>
      <c r="HY28" s="456"/>
      <c r="HZ28" s="54"/>
      <c r="IA28" s="499"/>
      <c r="IB28" s="499"/>
      <c r="IC28" s="499"/>
      <c r="ID28" s="499"/>
      <c r="IE28" s="499"/>
      <c r="IF28" s="499"/>
      <c r="IG28" s="456"/>
      <c r="IH28" s="54"/>
      <c r="II28" s="499"/>
      <c r="IJ28" s="499"/>
      <c r="IK28" s="499"/>
      <c r="IL28" s="499"/>
      <c r="IM28" s="499"/>
      <c r="IN28" s="499"/>
      <c r="IO28" s="499"/>
      <c r="IP28" s="499"/>
      <c r="IQ28" s="456"/>
      <c r="IR28" s="54"/>
      <c r="IS28" s="499"/>
      <c r="IT28" s="499"/>
      <c r="IU28" s="499"/>
      <c r="IV28" s="499"/>
      <c r="IW28" s="499"/>
      <c r="IX28" s="499"/>
      <c r="IY28" s="456"/>
      <c r="IZ28" s="54"/>
      <c r="JA28" s="499"/>
      <c r="JB28" s="499"/>
      <c r="JC28" s="499"/>
      <c r="JD28" s="499"/>
      <c r="JE28" s="499"/>
      <c r="JF28" s="499"/>
      <c r="JG28" s="456"/>
      <c r="JH28" s="54"/>
      <c r="JI28" s="499"/>
      <c r="JJ28" s="499"/>
      <c r="JK28" s="499"/>
      <c r="JL28" s="499"/>
      <c r="JM28" s="499"/>
      <c r="JN28" s="499"/>
      <c r="JO28" s="456"/>
      <c r="JP28" s="54"/>
      <c r="JQ28" s="499"/>
      <c r="JR28" s="499"/>
      <c r="JS28" s="499"/>
      <c r="JT28" s="499"/>
      <c r="JU28" s="499"/>
      <c r="JV28" s="499"/>
      <c r="JW28" s="456"/>
      <c r="JX28" s="54"/>
      <c r="JY28" s="499"/>
      <c r="JZ28" s="499"/>
      <c r="KA28" s="499"/>
      <c r="KB28" s="499"/>
      <c r="KC28" s="499"/>
      <c r="KD28" s="499"/>
      <c r="KE28" s="456"/>
      <c r="KF28" s="54"/>
      <c r="KG28" s="499"/>
      <c r="KH28" s="499"/>
      <c r="KI28" s="499"/>
      <c r="KJ28" s="499"/>
      <c r="KK28" s="499"/>
      <c r="KL28" s="499"/>
      <c r="KM28" s="456"/>
      <c r="KN28" s="54"/>
      <c r="KO28" s="499"/>
      <c r="KP28" s="499"/>
      <c r="KQ28" s="499"/>
      <c r="KR28" s="499"/>
      <c r="KS28" s="499"/>
      <c r="KT28" s="499"/>
      <c r="KU28" s="456"/>
      <c r="KV28" s="54"/>
      <c r="KW28" s="499"/>
      <c r="KX28" s="499"/>
      <c r="KY28" s="499"/>
      <c r="KZ28" s="499"/>
      <c r="LA28" s="499"/>
      <c r="LB28" s="499"/>
      <c r="LC28" s="456"/>
      <c r="LD28" s="54"/>
      <c r="LE28" s="499"/>
      <c r="LF28" s="499"/>
      <c r="LG28" s="499"/>
      <c r="LH28" s="499"/>
      <c r="LI28" s="499"/>
      <c r="LJ28" s="499"/>
      <c r="LK28" s="456"/>
      <c r="LL28" s="54"/>
      <c r="LM28" s="499"/>
      <c r="LN28" s="499"/>
      <c r="LO28" s="499"/>
      <c r="LP28" s="499"/>
      <c r="LQ28" s="499"/>
      <c r="LR28" s="499"/>
      <c r="LS28" s="456"/>
      <c r="LT28" s="54"/>
      <c r="LU28" s="499"/>
      <c r="LV28" s="499"/>
      <c r="LW28" s="499"/>
      <c r="LX28" s="499"/>
      <c r="LY28" s="499"/>
      <c r="LZ28" s="499"/>
      <c r="MA28" s="456"/>
      <c r="MB28" s="54"/>
      <c r="MC28" s="499"/>
      <c r="MD28" s="499"/>
      <c r="ME28" s="499"/>
      <c r="MF28" s="499"/>
      <c r="MG28" s="499"/>
      <c r="MH28" s="499"/>
      <c r="MI28" s="456"/>
      <c r="MJ28" s="54"/>
      <c r="MK28" s="499"/>
      <c r="ML28" s="499"/>
      <c r="MM28" s="499"/>
      <c r="MN28" s="499"/>
      <c r="MO28" s="499"/>
      <c r="MP28" s="499"/>
    </row>
    <row r="29" spans="1:354" s="4" customFormat="1" ht="15" hidden="1" customHeight="1">
      <c r="A29" s="456">
        <v>2016</v>
      </c>
      <c r="B29" s="54" t="s">
        <v>28</v>
      </c>
      <c r="C29" s="457">
        <v>103.1339635799</v>
      </c>
      <c r="D29" s="44">
        <v>-0.59118804122633195</v>
      </c>
      <c r="E29" s="457">
        <v>102.402666666667</v>
      </c>
      <c r="F29" s="44">
        <v>-3.35413511174312</v>
      </c>
      <c r="G29" s="457">
        <v>103.825666666667</v>
      </c>
      <c r="H29" s="44">
        <v>2.1320259078211299</v>
      </c>
      <c r="I29" s="456">
        <v>2016</v>
      </c>
      <c r="J29" s="54" t="s">
        <v>28</v>
      </c>
      <c r="K29" s="457">
        <v>67.975375299469405</v>
      </c>
      <c r="L29" s="44">
        <v>-10.199978050364701</v>
      </c>
      <c r="M29" s="457">
        <v>94.696737995417394</v>
      </c>
      <c r="N29" s="44">
        <v>30.186656806805299</v>
      </c>
      <c r="O29" s="457">
        <v>71.876923412428596</v>
      </c>
      <c r="P29" s="44">
        <v>-6.3837270086856002</v>
      </c>
      <c r="Q29" s="456">
        <v>2016</v>
      </c>
      <c r="R29" s="54" t="s">
        <v>28</v>
      </c>
      <c r="S29" s="457">
        <v>106.95807362956999</v>
      </c>
      <c r="T29" s="44">
        <v>-0.71580794601044295</v>
      </c>
      <c r="U29" s="457">
        <v>106.71183808938</v>
      </c>
      <c r="V29" s="44">
        <v>4.15222028556681</v>
      </c>
      <c r="W29" s="457">
        <v>107.994306828238</v>
      </c>
      <c r="X29" s="44">
        <v>10.2636021328981</v>
      </c>
      <c r="Y29" s="456">
        <v>2016</v>
      </c>
      <c r="Z29" s="54" t="s">
        <v>28</v>
      </c>
      <c r="AA29" s="457">
        <v>103.816546217123</v>
      </c>
      <c r="AB29" s="44">
        <v>8.4314614800242094</v>
      </c>
      <c r="AC29" s="457">
        <v>108.851436935089</v>
      </c>
      <c r="AD29" s="44">
        <v>8.0317888249770792</v>
      </c>
      <c r="AE29" s="457">
        <v>99.189581819385694</v>
      </c>
      <c r="AF29" s="44">
        <v>3.07986643632516</v>
      </c>
      <c r="AG29" s="456">
        <v>2016</v>
      </c>
      <c r="AH29" s="54" t="s">
        <v>28</v>
      </c>
      <c r="AI29" s="457">
        <v>103.410780940268</v>
      </c>
      <c r="AJ29" s="44">
        <v>14.6535398527145</v>
      </c>
      <c r="AK29" s="457">
        <v>106.418923749782</v>
      </c>
      <c r="AL29" s="44">
        <v>6.3501780028647197</v>
      </c>
      <c r="AM29" s="457">
        <v>112.878197654224</v>
      </c>
      <c r="AN29" s="44">
        <v>4.8554903044286002</v>
      </c>
      <c r="AO29" s="456">
        <v>2016</v>
      </c>
      <c r="AP29" s="54" t="s">
        <v>28</v>
      </c>
      <c r="AQ29" s="457">
        <v>105.690298133531</v>
      </c>
      <c r="AR29" s="44">
        <v>11.4009784771958</v>
      </c>
      <c r="AS29" s="457">
        <v>95.874050281308001</v>
      </c>
      <c r="AT29" s="44">
        <v>-2.8953324955482902</v>
      </c>
      <c r="AU29" s="457">
        <v>99.455758227898002</v>
      </c>
      <c r="AV29" s="44">
        <v>11.9800339772941</v>
      </c>
      <c r="AW29" s="456">
        <v>2016</v>
      </c>
      <c r="AX29" s="54" t="s">
        <v>28</v>
      </c>
      <c r="AY29" s="457">
        <v>109.16166953142201</v>
      </c>
      <c r="AZ29" s="44">
        <v>9.0459199487479705</v>
      </c>
      <c r="BA29" s="457">
        <v>106.472171296502</v>
      </c>
      <c r="BB29" s="44">
        <v>9.0426458146292994</v>
      </c>
      <c r="BC29" s="457">
        <v>97.687388525748005</v>
      </c>
      <c r="BD29" s="44">
        <v>8.9204431165025309</v>
      </c>
      <c r="BE29" s="456">
        <v>2016</v>
      </c>
      <c r="BF29" s="54" t="s">
        <v>28</v>
      </c>
      <c r="BG29" s="457">
        <v>105.948422336069</v>
      </c>
      <c r="BH29" s="44">
        <v>3.0999895932660002</v>
      </c>
      <c r="BI29" s="457">
        <v>100.599362992168</v>
      </c>
      <c r="BJ29" s="44">
        <v>5.4903879660109904</v>
      </c>
      <c r="BK29" s="457">
        <v>108.262027165839</v>
      </c>
      <c r="BL29" s="44">
        <v>12.5991301200009</v>
      </c>
      <c r="BM29" s="456">
        <v>2016</v>
      </c>
      <c r="BN29" s="54" t="s">
        <v>28</v>
      </c>
      <c r="BO29" s="457">
        <v>103.99392794004299</v>
      </c>
      <c r="BP29" s="44">
        <v>1.6650229063681199</v>
      </c>
      <c r="BQ29" s="457">
        <v>100.598798116277</v>
      </c>
      <c r="BR29" s="44">
        <v>8.2818145645266998</v>
      </c>
      <c r="BS29" s="457">
        <v>95.398283360022305</v>
      </c>
      <c r="BT29" s="44">
        <v>8.6133564517307502</v>
      </c>
      <c r="BU29" s="456">
        <v>2016</v>
      </c>
      <c r="BV29" s="54" t="s">
        <v>28</v>
      </c>
      <c r="BW29" s="457">
        <v>97.569205460155302</v>
      </c>
      <c r="BX29" s="44">
        <v>8.2650016321017095</v>
      </c>
      <c r="BY29" s="457">
        <v>107.238361134455</v>
      </c>
      <c r="BZ29" s="44">
        <v>7.7574400379106798</v>
      </c>
      <c r="CA29" s="457">
        <v>95.981014321322505</v>
      </c>
      <c r="CB29" s="44">
        <v>4.23193516436619</v>
      </c>
      <c r="CC29" s="456">
        <v>2016</v>
      </c>
      <c r="CD29" s="54" t="s">
        <v>28</v>
      </c>
      <c r="CE29" s="457">
        <v>100.68511432803299</v>
      </c>
      <c r="CF29" s="44">
        <v>4.2974931958533098</v>
      </c>
      <c r="CG29" s="457">
        <v>96.169170735486802</v>
      </c>
      <c r="CH29" s="44">
        <v>4.2826780053920999</v>
      </c>
      <c r="CI29" s="457">
        <v>100.42944403547899</v>
      </c>
      <c r="CJ29" s="44">
        <v>9.2977858621381699</v>
      </c>
      <c r="CK29" s="456">
        <v>2016</v>
      </c>
      <c r="CL29" s="54" t="s">
        <v>28</v>
      </c>
      <c r="CM29" s="457">
        <v>110.598582606798</v>
      </c>
      <c r="CN29" s="44">
        <v>50.381698775049003</v>
      </c>
      <c r="CO29" s="457">
        <v>109.748525381543</v>
      </c>
      <c r="CP29" s="44">
        <v>0.33285838971122</v>
      </c>
      <c r="CQ29" s="457">
        <v>108.83512151691799</v>
      </c>
      <c r="CR29" s="44">
        <v>0.35289023958844701</v>
      </c>
      <c r="CS29" s="456">
        <v>2016</v>
      </c>
      <c r="CT29" s="54" t="s">
        <v>28</v>
      </c>
      <c r="CU29" s="457">
        <v>104.947038807205</v>
      </c>
      <c r="CV29" s="44">
        <v>24.234917014495299</v>
      </c>
      <c r="CW29" s="457">
        <v>92.900079646633998</v>
      </c>
      <c r="CX29" s="44">
        <v>-8.7721199760658504</v>
      </c>
      <c r="CY29" s="457">
        <v>102.78047397093501</v>
      </c>
      <c r="CZ29" s="44">
        <v>1.64193146411591</v>
      </c>
      <c r="DA29" s="456">
        <v>2016</v>
      </c>
      <c r="DB29" s="54" t="s">
        <v>28</v>
      </c>
      <c r="DC29" s="457">
        <v>104.983126458128</v>
      </c>
      <c r="DD29" s="44">
        <v>7.7279728656324203</v>
      </c>
      <c r="DE29" s="457">
        <v>100.47124646943</v>
      </c>
      <c r="DF29" s="44">
        <v>17.473962753829401</v>
      </c>
      <c r="DG29" s="457">
        <v>108.990193623401</v>
      </c>
      <c r="DH29" s="44">
        <v>9.3555216435194097</v>
      </c>
      <c r="DI29" s="456">
        <v>2016</v>
      </c>
      <c r="DJ29" s="54" t="s">
        <v>28</v>
      </c>
      <c r="DK29" s="457">
        <v>100.137882860951</v>
      </c>
      <c r="DL29" s="44">
        <v>8.2899641576131007</v>
      </c>
      <c r="DM29" s="457">
        <v>103.473038078564</v>
      </c>
      <c r="DN29" s="44">
        <v>1.8269808791214099</v>
      </c>
      <c r="DO29" s="457">
        <v>106.402766110784</v>
      </c>
      <c r="DP29" s="44">
        <v>11.6643711301174</v>
      </c>
      <c r="DQ29" s="456">
        <v>2016</v>
      </c>
      <c r="DR29" s="54" t="s">
        <v>28</v>
      </c>
      <c r="DS29" s="457">
        <v>99.027464048554293</v>
      </c>
      <c r="DT29" s="44">
        <v>7.32210062504058</v>
      </c>
      <c r="DU29" s="457">
        <v>88.569264906412997</v>
      </c>
      <c r="DV29" s="44">
        <v>8.09979134238068</v>
      </c>
      <c r="DW29" s="457">
        <v>95.592864995351505</v>
      </c>
      <c r="DX29" s="44">
        <v>1.7909939912722901</v>
      </c>
      <c r="DY29" s="456">
        <v>2016</v>
      </c>
      <c r="DZ29" s="54" t="s">
        <v>28</v>
      </c>
      <c r="EA29" s="457">
        <v>106.16472902956799</v>
      </c>
      <c r="EB29" s="44">
        <v>1.20959057087316</v>
      </c>
      <c r="EC29" s="457">
        <v>95.038163488149706</v>
      </c>
      <c r="ED29" s="44">
        <v>4.1295084766288701</v>
      </c>
      <c r="EE29" s="457">
        <v>102.269973588111</v>
      </c>
      <c r="EF29" s="44">
        <v>4.15663782280427</v>
      </c>
      <c r="EG29" s="456">
        <v>2016</v>
      </c>
      <c r="EH29" s="54" t="s">
        <v>28</v>
      </c>
      <c r="EI29" s="457">
        <v>94.285656416156002</v>
      </c>
      <c r="EJ29" s="44">
        <v>4.1477719240276203</v>
      </c>
      <c r="EK29" s="457">
        <v>92.859430856933002</v>
      </c>
      <c r="EL29" s="44">
        <v>4.1550270527679602</v>
      </c>
      <c r="EM29" s="457">
        <v>106.57055658006</v>
      </c>
      <c r="EN29" s="44">
        <v>4.1428378190658703</v>
      </c>
      <c r="EO29" s="456">
        <v>2016</v>
      </c>
      <c r="EP29" s="54" t="s">
        <v>28</v>
      </c>
      <c r="EQ29" s="457">
        <v>105.41709144958</v>
      </c>
      <c r="ER29" s="44">
        <v>2.1851482349028801</v>
      </c>
      <c r="ES29" s="457">
        <v>101.850334440512</v>
      </c>
      <c r="ET29" s="44">
        <v>2.0952484780767802</v>
      </c>
      <c r="EU29" s="457">
        <v>105.561075400005</v>
      </c>
      <c r="EV29" s="44">
        <v>2.0996497069698998</v>
      </c>
      <c r="EW29" s="456">
        <v>2016</v>
      </c>
      <c r="EX29" s="54" t="s">
        <v>28</v>
      </c>
      <c r="EY29" s="457">
        <v>105.924057934545</v>
      </c>
      <c r="EZ29" s="44">
        <v>2.0831355573272199</v>
      </c>
      <c r="FA29" s="457">
        <v>98.868511136170696</v>
      </c>
      <c r="FB29" s="44">
        <v>2.15848877834495</v>
      </c>
      <c r="FC29" s="457">
        <v>97.530107657912396</v>
      </c>
      <c r="FD29" s="44">
        <v>2.3027056343795902</v>
      </c>
      <c r="FE29" s="456">
        <v>2016</v>
      </c>
      <c r="FF29" s="54" t="s">
        <v>28</v>
      </c>
      <c r="FG29" s="457">
        <v>99.606413305013007</v>
      </c>
      <c r="FH29" s="44">
        <v>2.1989926888462201</v>
      </c>
      <c r="FI29" s="457">
        <v>89.224739510713206</v>
      </c>
      <c r="FJ29" s="44">
        <v>4.0203633776760297</v>
      </c>
      <c r="FK29" s="457">
        <v>93.942870343548606</v>
      </c>
      <c r="FL29" s="44">
        <v>5.98231062241533</v>
      </c>
      <c r="FM29" s="456">
        <v>2016</v>
      </c>
      <c r="FN29" s="54" t="s">
        <v>28</v>
      </c>
      <c r="FO29" s="457">
        <v>96.870773683507593</v>
      </c>
      <c r="FP29" s="44">
        <v>-0.55291445214403701</v>
      </c>
      <c r="FQ29" s="457">
        <v>104.02656113456599</v>
      </c>
      <c r="FR29" s="44">
        <v>8.2122604797077798</v>
      </c>
      <c r="FS29" s="457">
        <v>93.884776134695599</v>
      </c>
      <c r="FT29" s="44">
        <v>1.81978606146905</v>
      </c>
      <c r="FU29" s="456">
        <v>2016</v>
      </c>
      <c r="FV29" s="54" t="s">
        <v>28</v>
      </c>
      <c r="FW29" s="457">
        <v>97.890488247839698</v>
      </c>
      <c r="FX29" s="44">
        <v>3.3636835945364498</v>
      </c>
      <c r="FY29" s="457">
        <v>94.612662063730298</v>
      </c>
      <c r="FZ29" s="44">
        <v>3.3014357549625402</v>
      </c>
      <c r="GA29" s="457">
        <v>99.774269139526993</v>
      </c>
      <c r="GB29" s="44">
        <v>2.4033468077962801</v>
      </c>
      <c r="GC29" s="456">
        <v>2016</v>
      </c>
      <c r="GD29" s="54" t="s">
        <v>28</v>
      </c>
      <c r="GE29" s="457">
        <v>104.178362090495</v>
      </c>
      <c r="GF29" s="44">
        <v>2.3362274279174602</v>
      </c>
      <c r="GG29" s="457">
        <v>98.853174803027699</v>
      </c>
      <c r="GH29" s="44">
        <v>2.3494403306549398</v>
      </c>
      <c r="GI29" s="457">
        <v>91.715159995817103</v>
      </c>
      <c r="GJ29" s="44">
        <v>-3.2123006453345102</v>
      </c>
      <c r="GK29" s="456">
        <v>2016</v>
      </c>
      <c r="GL29" s="54" t="s">
        <v>28</v>
      </c>
      <c r="GM29" s="457">
        <v>95.867255449914694</v>
      </c>
      <c r="GN29" s="44">
        <v>2.4874537842516098</v>
      </c>
      <c r="GO29" s="457">
        <v>105.68761117486299</v>
      </c>
      <c r="GP29" s="44">
        <v>25.744557417569201</v>
      </c>
      <c r="GQ29" s="457">
        <v>110.385205187605</v>
      </c>
      <c r="GR29" s="44">
        <v>25.693770349325799</v>
      </c>
      <c r="GS29" s="456">
        <v>2016</v>
      </c>
      <c r="GT29" s="54" t="s">
        <v>28</v>
      </c>
      <c r="GU29" s="457">
        <v>118.46829366765699</v>
      </c>
      <c r="GV29" s="44">
        <v>2.61094718446402</v>
      </c>
      <c r="GW29" s="457">
        <v>99.586802899958002</v>
      </c>
      <c r="GX29" s="44">
        <v>1.6436108408596199</v>
      </c>
      <c r="GY29" s="457">
        <v>93.921659698418594</v>
      </c>
      <c r="GZ29" s="44">
        <v>2.6309749153372302</v>
      </c>
      <c r="HA29" s="456">
        <v>2016</v>
      </c>
      <c r="HB29" s="54" t="s">
        <v>28</v>
      </c>
      <c r="HC29" s="457">
        <v>95.008001600583796</v>
      </c>
      <c r="HD29" s="44">
        <v>2.6047350851316402</v>
      </c>
      <c r="HE29" s="457">
        <v>93.835532045081294</v>
      </c>
      <c r="HF29" s="44">
        <v>2.6799563635185399</v>
      </c>
      <c r="HG29" s="457">
        <v>93.951574312873703</v>
      </c>
      <c r="HH29" s="44">
        <v>0.80466048528937495</v>
      </c>
      <c r="HI29" s="456">
        <v>2016</v>
      </c>
      <c r="HJ29" s="54" t="s">
        <v>28</v>
      </c>
      <c r="HK29" s="457">
        <v>91.6154289034709</v>
      </c>
      <c r="HL29" s="44">
        <v>4.3093429911341303</v>
      </c>
      <c r="HM29" s="457">
        <v>110.85911177347</v>
      </c>
      <c r="HN29" s="44">
        <v>-1.58996943472327</v>
      </c>
      <c r="HO29" s="457">
        <v>90.659379209020997</v>
      </c>
      <c r="HP29" s="44">
        <v>2.5954343490545599</v>
      </c>
      <c r="HQ29" s="456">
        <v>2016</v>
      </c>
      <c r="HR29" s="54" t="s">
        <v>28</v>
      </c>
      <c r="HS29" s="457">
        <v>92.283267240881102</v>
      </c>
      <c r="HT29" s="44">
        <v>-7.05113535986139</v>
      </c>
      <c r="HU29" s="457">
        <v>97.787470805984498</v>
      </c>
      <c r="HV29" s="44">
        <v>-6.7070651376533403</v>
      </c>
      <c r="HW29" s="457">
        <v>82.907602813886996</v>
      </c>
      <c r="HX29" s="44">
        <v>-6.5662941003274797</v>
      </c>
      <c r="HY29" s="456">
        <v>2016</v>
      </c>
      <c r="HZ29" s="54" t="s">
        <v>28</v>
      </c>
      <c r="IA29" s="457">
        <v>105.135076941763</v>
      </c>
      <c r="IB29" s="44">
        <v>-6.8608975657354403</v>
      </c>
      <c r="IC29" s="457">
        <v>93.866693616720298</v>
      </c>
      <c r="ID29" s="44">
        <v>16.770212992946799</v>
      </c>
      <c r="IE29" s="457">
        <v>88.090512456012306</v>
      </c>
      <c r="IF29" s="44">
        <v>3.35762395566806</v>
      </c>
      <c r="IG29" s="456">
        <v>2016</v>
      </c>
      <c r="IH29" s="54" t="s">
        <v>28</v>
      </c>
      <c r="II29" s="457">
        <v>104.913133282945</v>
      </c>
      <c r="IJ29" s="44">
        <v>-2.14240093521741</v>
      </c>
      <c r="IK29" s="457">
        <v>81.778683818445501</v>
      </c>
      <c r="IL29" s="44">
        <v>-5.5438950679728398</v>
      </c>
      <c r="IM29" s="457">
        <v>94.152743272537805</v>
      </c>
      <c r="IN29" s="44">
        <v>9.72139507696272</v>
      </c>
      <c r="IO29" s="457">
        <v>111.033487490856</v>
      </c>
      <c r="IP29" s="44">
        <v>9.6882889978532791</v>
      </c>
      <c r="IQ29" s="456">
        <v>2016</v>
      </c>
      <c r="IR29" s="54" t="s">
        <v>28</v>
      </c>
      <c r="IS29" s="457">
        <v>102.111852438018</v>
      </c>
      <c r="IT29" s="44">
        <v>9.6344411418193694</v>
      </c>
      <c r="IU29" s="457">
        <v>152.491280165235</v>
      </c>
      <c r="IV29" s="44">
        <v>9.8171718190442903</v>
      </c>
      <c r="IW29" s="457">
        <v>101.823788071997</v>
      </c>
      <c r="IX29" s="44">
        <v>9.6535720880650295</v>
      </c>
      <c r="IY29" s="456">
        <v>2016</v>
      </c>
      <c r="IZ29" s="54" t="s">
        <v>28</v>
      </c>
      <c r="JA29" s="457">
        <v>102.046352570187</v>
      </c>
      <c r="JB29" s="44">
        <v>9.5735540925632101</v>
      </c>
      <c r="JC29" s="457">
        <v>98.512938028487</v>
      </c>
      <c r="JD29" s="44">
        <v>3.4321626661970299</v>
      </c>
      <c r="JE29" s="457">
        <v>99.524079797800994</v>
      </c>
      <c r="JF29" s="44">
        <v>10.4957180289385</v>
      </c>
      <c r="JG29" s="456">
        <v>2016</v>
      </c>
      <c r="JH29" s="54" t="s">
        <v>28</v>
      </c>
      <c r="JI29" s="457">
        <v>93.051729721656102</v>
      </c>
      <c r="JJ29" s="44">
        <v>0.264852763341139</v>
      </c>
      <c r="JK29" s="457">
        <v>91.931893819299702</v>
      </c>
      <c r="JL29" s="44">
        <v>6.6139783448401896</v>
      </c>
      <c r="JM29" s="457">
        <v>128.48842284913101</v>
      </c>
      <c r="JN29" s="44">
        <v>3.27099398370075</v>
      </c>
      <c r="JO29" s="456">
        <v>2016</v>
      </c>
      <c r="JP29" s="54" t="s">
        <v>28</v>
      </c>
      <c r="JQ29" s="457">
        <v>112.259937553725</v>
      </c>
      <c r="JR29" s="44">
        <v>27.990203501541899</v>
      </c>
      <c r="JS29" s="457">
        <v>109.633324624186</v>
      </c>
      <c r="JT29" s="44">
        <v>6.4010402846159202</v>
      </c>
      <c r="JU29" s="457">
        <v>91.963819421008793</v>
      </c>
      <c r="JV29" s="44">
        <v>6.4219574881409898</v>
      </c>
      <c r="JW29" s="456">
        <v>2016</v>
      </c>
      <c r="JX29" s="54" t="s">
        <v>28</v>
      </c>
      <c r="JY29" s="457">
        <v>92.941623460108701</v>
      </c>
      <c r="JZ29" s="44">
        <v>-7.79213216222632</v>
      </c>
      <c r="KA29" s="457">
        <v>94.291218825809693</v>
      </c>
      <c r="KB29" s="44">
        <v>20.915187237619801</v>
      </c>
      <c r="KC29" s="457">
        <v>98.073307842841999</v>
      </c>
      <c r="KD29" s="44">
        <v>14.132138629498099</v>
      </c>
      <c r="KE29" s="456">
        <v>2016</v>
      </c>
      <c r="KF29" s="54" t="s">
        <v>28</v>
      </c>
      <c r="KG29" s="457">
        <v>120.67609464973501</v>
      </c>
      <c r="KH29" s="44">
        <v>-0.87693185941030505</v>
      </c>
      <c r="KI29" s="457">
        <v>133.536465014225</v>
      </c>
      <c r="KJ29" s="44">
        <v>16.514614392020398</v>
      </c>
      <c r="KK29" s="457">
        <v>86.953407861402098</v>
      </c>
      <c r="KL29" s="44">
        <v>1.2782947416953301</v>
      </c>
      <c r="KM29" s="456">
        <v>2016</v>
      </c>
      <c r="KN29" s="54" t="s">
        <v>28</v>
      </c>
      <c r="KO29" s="457">
        <v>86.173779309752007</v>
      </c>
      <c r="KP29" s="44">
        <v>9.1930549780877708</v>
      </c>
      <c r="KQ29" s="457">
        <v>115.821040330657</v>
      </c>
      <c r="KR29" s="44">
        <v>20.6488891317533</v>
      </c>
      <c r="KS29" s="457">
        <v>95.815286460273896</v>
      </c>
      <c r="KT29" s="44">
        <v>1.5080079043416701</v>
      </c>
      <c r="KU29" s="456">
        <v>2016</v>
      </c>
      <c r="KV29" s="54" t="s">
        <v>28</v>
      </c>
      <c r="KW29" s="457">
        <v>97.020195886934502</v>
      </c>
      <c r="KX29" s="44">
        <v>3.1773143870204898</v>
      </c>
      <c r="KY29" s="457">
        <v>98.816402933833402</v>
      </c>
      <c r="KZ29" s="44">
        <v>-2.5747753445330101E-2</v>
      </c>
      <c r="LA29" s="457">
        <v>92.354991380161707</v>
      </c>
      <c r="LB29" s="44">
        <v>4.7013692266416998</v>
      </c>
      <c r="LC29" s="456">
        <v>2016</v>
      </c>
      <c r="LD29" s="54" t="s">
        <v>28</v>
      </c>
      <c r="LE29" s="457">
        <v>101.089296486327</v>
      </c>
      <c r="LF29" s="44">
        <v>-4.9611141941260701</v>
      </c>
      <c r="LG29" s="457">
        <v>121.049627118205</v>
      </c>
      <c r="LH29" s="44">
        <v>5.9839750045314304</v>
      </c>
      <c r="LI29" s="457">
        <v>112.03220379396301</v>
      </c>
      <c r="LJ29" s="44">
        <v>2.26637544333397</v>
      </c>
      <c r="LK29" s="456">
        <v>2016</v>
      </c>
      <c r="LL29" s="54" t="s">
        <v>28</v>
      </c>
      <c r="LM29" s="457">
        <v>118.938501433661</v>
      </c>
      <c r="LN29" s="44">
        <v>6.9907497227752096</v>
      </c>
      <c r="LO29" s="457">
        <v>120.014449316732</v>
      </c>
      <c r="LP29" s="44">
        <v>5.9951609315857004</v>
      </c>
      <c r="LQ29" s="457">
        <v>110.448442667084</v>
      </c>
      <c r="LR29" s="44">
        <v>5.7203744328715898</v>
      </c>
      <c r="LS29" s="456">
        <v>2016</v>
      </c>
      <c r="LT29" s="54" t="s">
        <v>28</v>
      </c>
      <c r="LU29" s="457">
        <v>90.192892539970998</v>
      </c>
      <c r="LV29" s="44">
        <v>3.1451933476818401</v>
      </c>
      <c r="LW29" s="457">
        <v>84.921246032261493</v>
      </c>
      <c r="LX29" s="44">
        <v>-1.32681394622074</v>
      </c>
      <c r="LY29" s="457">
        <v>84.517953970918896</v>
      </c>
      <c r="LZ29" s="44">
        <v>-20.1891848464745</v>
      </c>
      <c r="MA29" s="456">
        <v>2016</v>
      </c>
      <c r="MB29" s="54" t="s">
        <v>28</v>
      </c>
      <c r="MC29" s="457">
        <v>118.911144687342</v>
      </c>
      <c r="MD29" s="44">
        <v>17.6174873338061</v>
      </c>
      <c r="ME29" s="457">
        <v>107.982932186374</v>
      </c>
      <c r="MF29" s="44">
        <v>12.7649569936302</v>
      </c>
      <c r="MG29" s="457">
        <v>93.701480182128407</v>
      </c>
      <c r="MH29" s="44">
        <v>-2.0083595002368102</v>
      </c>
      <c r="MI29" s="456">
        <v>2016</v>
      </c>
      <c r="MJ29" s="54" t="s">
        <v>28</v>
      </c>
      <c r="MK29" s="457">
        <v>101.703883741707</v>
      </c>
      <c r="ML29" s="44">
        <v>-3.9484834289751101</v>
      </c>
      <c r="MM29" s="457">
        <v>107.391074335167</v>
      </c>
      <c r="MN29" s="44">
        <v>9.3677406497647802</v>
      </c>
      <c r="MO29" s="457">
        <v>126.89228425051201</v>
      </c>
      <c r="MP29" s="44">
        <v>0.94388720694786299</v>
      </c>
    </row>
    <row r="30" spans="1:354" s="4" customFormat="1" ht="15" hidden="1" customHeight="1">
      <c r="A30" s="456"/>
      <c r="B30" s="54" t="s">
        <v>29</v>
      </c>
      <c r="C30" s="457">
        <v>101.28073335429799</v>
      </c>
      <c r="D30" s="44">
        <v>2.5005747087088102</v>
      </c>
      <c r="E30" s="457">
        <v>100.692333333333</v>
      </c>
      <c r="F30" s="44">
        <v>1.12860509257386</v>
      </c>
      <c r="G30" s="457">
        <v>101.837</v>
      </c>
      <c r="H30" s="44">
        <v>3.8172740271585899</v>
      </c>
      <c r="I30" s="456"/>
      <c r="J30" s="54" t="s">
        <v>29</v>
      </c>
      <c r="K30" s="457">
        <v>84.132999999999996</v>
      </c>
      <c r="L30" s="44">
        <v>-20.3031836625469</v>
      </c>
      <c r="M30" s="457">
        <v>84.866</v>
      </c>
      <c r="N30" s="44">
        <v>-27.6099275782171</v>
      </c>
      <c r="O30" s="457">
        <v>82.111000000000004</v>
      </c>
      <c r="P30" s="44">
        <v>-21.908823587708898</v>
      </c>
      <c r="Q30" s="456"/>
      <c r="R30" s="54" t="s">
        <v>29</v>
      </c>
      <c r="S30" s="457">
        <v>109.184333333333</v>
      </c>
      <c r="T30" s="44">
        <v>18.324438255408701</v>
      </c>
      <c r="U30" s="457">
        <v>109.09033333333301</v>
      </c>
      <c r="V30" s="44">
        <v>18.422575258826299</v>
      </c>
      <c r="W30" s="457">
        <v>108.568</v>
      </c>
      <c r="X30" s="44">
        <v>6.5886662731530699</v>
      </c>
      <c r="Y30" s="456"/>
      <c r="Z30" s="54" t="s">
        <v>29</v>
      </c>
      <c r="AA30" s="457">
        <v>113.40333333333299</v>
      </c>
      <c r="AB30" s="44">
        <v>15.7085924619305</v>
      </c>
      <c r="AC30" s="457">
        <v>109.829333333333</v>
      </c>
      <c r="AD30" s="44">
        <v>18.059887352393499</v>
      </c>
      <c r="AE30" s="457">
        <v>106.09</v>
      </c>
      <c r="AF30" s="44">
        <v>13.712294179578899</v>
      </c>
      <c r="AG30" s="456"/>
      <c r="AH30" s="54" t="s">
        <v>29</v>
      </c>
      <c r="AI30" s="457">
        <v>123.14100000000001</v>
      </c>
      <c r="AJ30" s="44">
        <v>23.997499543427502</v>
      </c>
      <c r="AK30" s="457">
        <v>115.708666666667</v>
      </c>
      <c r="AL30" s="44">
        <v>27.960743416966501</v>
      </c>
      <c r="AM30" s="457">
        <v>90.755333333333297</v>
      </c>
      <c r="AN30" s="44">
        <v>11.376408358847099</v>
      </c>
      <c r="AO30" s="456"/>
      <c r="AP30" s="54" t="s">
        <v>29</v>
      </c>
      <c r="AQ30" s="457">
        <v>118.95399999999999</v>
      </c>
      <c r="AR30" s="44">
        <v>21.375345029683501</v>
      </c>
      <c r="AS30" s="457">
        <v>104.975333333333</v>
      </c>
      <c r="AT30" s="44">
        <v>5.1034661309346898</v>
      </c>
      <c r="AU30" s="457">
        <v>99.478999999999999</v>
      </c>
      <c r="AV30" s="44">
        <v>1.1551479613321201</v>
      </c>
      <c r="AW30" s="456"/>
      <c r="AX30" s="54" t="s">
        <v>29</v>
      </c>
      <c r="AY30" s="457">
        <v>120.364</v>
      </c>
      <c r="AZ30" s="44">
        <v>28.6493759242755</v>
      </c>
      <c r="BA30" s="457">
        <v>112.134</v>
      </c>
      <c r="BB30" s="44">
        <v>13.2270007836145</v>
      </c>
      <c r="BC30" s="457">
        <v>105.07833333333301</v>
      </c>
      <c r="BD30" s="44">
        <v>11.404767219114399</v>
      </c>
      <c r="BE30" s="456"/>
      <c r="BF30" s="54" t="s">
        <v>29</v>
      </c>
      <c r="BG30" s="457">
        <v>96.959000000000003</v>
      </c>
      <c r="BH30" s="44">
        <v>-2.24135294020151</v>
      </c>
      <c r="BI30" s="457">
        <v>110.621666666667</v>
      </c>
      <c r="BJ30" s="44">
        <v>12.2132416640545</v>
      </c>
      <c r="BK30" s="457">
        <v>116.929666666667</v>
      </c>
      <c r="BL30" s="44">
        <v>25.538535526923798</v>
      </c>
      <c r="BM30" s="456"/>
      <c r="BN30" s="54" t="s">
        <v>29</v>
      </c>
      <c r="BO30" s="457">
        <v>105.95166666666699</v>
      </c>
      <c r="BP30" s="44">
        <v>9.0252031150807408</v>
      </c>
      <c r="BQ30" s="457">
        <v>107.953048493876</v>
      </c>
      <c r="BR30" s="44">
        <v>8.6760779468635594</v>
      </c>
      <c r="BS30" s="457">
        <v>111.579333333333</v>
      </c>
      <c r="BT30" s="44">
        <v>8.9811366148026899</v>
      </c>
      <c r="BU30" s="456"/>
      <c r="BV30" s="54" t="s">
        <v>29</v>
      </c>
      <c r="BW30" s="457">
        <v>108.73366666666701</v>
      </c>
      <c r="BX30" s="44">
        <v>8.6935064869656706</v>
      </c>
      <c r="BY30" s="457">
        <v>105.37666666666701</v>
      </c>
      <c r="BZ30" s="44">
        <v>4.4802451308958204</v>
      </c>
      <c r="CA30" s="457">
        <v>107.43366666666699</v>
      </c>
      <c r="CB30" s="44">
        <v>4.4559995835463404</v>
      </c>
      <c r="CC30" s="456"/>
      <c r="CD30" s="54" t="s">
        <v>29</v>
      </c>
      <c r="CE30" s="457">
        <v>105.209666666667</v>
      </c>
      <c r="CF30" s="44">
        <v>4.7451905599904798</v>
      </c>
      <c r="CG30" s="457">
        <v>110.943666666667</v>
      </c>
      <c r="CH30" s="44">
        <v>4.6541507357283196</v>
      </c>
      <c r="CI30" s="457">
        <v>111.476666666667</v>
      </c>
      <c r="CJ30" s="44">
        <v>9.3492840544261195</v>
      </c>
      <c r="CK30" s="456"/>
      <c r="CL30" s="54" t="s">
        <v>29</v>
      </c>
      <c r="CM30" s="457">
        <v>104.06399999999999</v>
      </c>
      <c r="CN30" s="44">
        <v>6.9047475446234197</v>
      </c>
      <c r="CO30" s="457">
        <v>111.222666666667</v>
      </c>
      <c r="CP30" s="44">
        <v>8.8988457498283502</v>
      </c>
      <c r="CQ30" s="457">
        <v>122.27500000000001</v>
      </c>
      <c r="CR30" s="44">
        <v>8.6063493864810408</v>
      </c>
      <c r="CS30" s="456"/>
      <c r="CT30" s="54" t="s">
        <v>29</v>
      </c>
      <c r="CU30" s="457">
        <v>112.443333333333</v>
      </c>
      <c r="CV30" s="44">
        <v>22.8920083776095</v>
      </c>
      <c r="CW30" s="457">
        <v>95.658000000000001</v>
      </c>
      <c r="CX30" s="44">
        <v>-7.3022678927740099</v>
      </c>
      <c r="CY30" s="457">
        <v>106.839333333333</v>
      </c>
      <c r="CZ30" s="44">
        <v>13.462903131717599</v>
      </c>
      <c r="DA30" s="456"/>
      <c r="DB30" s="54" t="s">
        <v>29</v>
      </c>
      <c r="DC30" s="457">
        <v>106.106333333333</v>
      </c>
      <c r="DD30" s="44">
        <v>2.62617840539068</v>
      </c>
      <c r="DE30" s="457">
        <v>109.354666666667</v>
      </c>
      <c r="DF30" s="44">
        <v>-11.0937090911025</v>
      </c>
      <c r="DG30" s="457">
        <v>104.881666666667</v>
      </c>
      <c r="DH30" s="44">
        <v>5.4470625176894698</v>
      </c>
      <c r="DI30" s="456"/>
      <c r="DJ30" s="54" t="s">
        <v>29</v>
      </c>
      <c r="DK30" s="457">
        <v>102.850333333333</v>
      </c>
      <c r="DL30" s="44">
        <v>5.4584124353823702</v>
      </c>
      <c r="DM30" s="457">
        <v>97.9583333333333</v>
      </c>
      <c r="DN30" s="44">
        <v>5.6104088756796697</v>
      </c>
      <c r="DO30" s="457">
        <v>97.685666666666705</v>
      </c>
      <c r="DP30" s="44">
        <v>5.510467867839</v>
      </c>
      <c r="DQ30" s="456"/>
      <c r="DR30" s="54" t="s">
        <v>29</v>
      </c>
      <c r="DS30" s="457">
        <v>102.28</v>
      </c>
      <c r="DT30" s="44">
        <v>5.4568993729120798</v>
      </c>
      <c r="DU30" s="457">
        <v>103.539666666667</v>
      </c>
      <c r="DV30" s="44">
        <v>-1.50486509460355</v>
      </c>
      <c r="DW30" s="457">
        <v>120.38566666666701</v>
      </c>
      <c r="DX30" s="44">
        <v>21.608904125180601</v>
      </c>
      <c r="DY30" s="456"/>
      <c r="DZ30" s="54" t="s">
        <v>29</v>
      </c>
      <c r="EA30" s="457">
        <v>102.981333333333</v>
      </c>
      <c r="EB30" s="44">
        <v>4.9834717386727903</v>
      </c>
      <c r="EC30" s="457">
        <v>112.94566666666699</v>
      </c>
      <c r="ED30" s="44">
        <v>5.9504035033398104</v>
      </c>
      <c r="EE30" s="457">
        <v>101.503</v>
      </c>
      <c r="EF30" s="44">
        <v>5.9917489897549201</v>
      </c>
      <c r="EG30" s="456"/>
      <c r="EH30" s="54" t="s">
        <v>29</v>
      </c>
      <c r="EI30" s="457">
        <v>109.295666666667</v>
      </c>
      <c r="EJ30" s="44">
        <v>5.9547241022908501</v>
      </c>
      <c r="EK30" s="457">
        <v>111.321333333333</v>
      </c>
      <c r="EL30" s="44">
        <v>5.9191636401440197</v>
      </c>
      <c r="EM30" s="457">
        <v>108.37066666666701</v>
      </c>
      <c r="EN30" s="44">
        <v>5.9714228540862697</v>
      </c>
      <c r="EO30" s="456"/>
      <c r="EP30" s="54" t="s">
        <v>29</v>
      </c>
      <c r="EQ30" s="457">
        <v>99.942999999999998</v>
      </c>
      <c r="ER30" s="44">
        <v>3.7534654134475902</v>
      </c>
      <c r="ES30" s="457">
        <v>114.78166666666699</v>
      </c>
      <c r="ET30" s="44">
        <v>3.88942349394262</v>
      </c>
      <c r="EU30" s="457">
        <v>100.752333333333</v>
      </c>
      <c r="EV30" s="44">
        <v>3.85162654981252</v>
      </c>
      <c r="EW30" s="456"/>
      <c r="EX30" s="54" t="s">
        <v>29</v>
      </c>
      <c r="EY30" s="457">
        <v>99.333666666666701</v>
      </c>
      <c r="EZ30" s="44">
        <v>4.0041914411250703</v>
      </c>
      <c r="FA30" s="457">
        <v>108.329333333333</v>
      </c>
      <c r="FB30" s="44">
        <v>3.9521089525140098</v>
      </c>
      <c r="FC30" s="457">
        <v>90.116333333333301</v>
      </c>
      <c r="FD30" s="44">
        <v>3.9636495611776001</v>
      </c>
      <c r="FE30" s="456"/>
      <c r="FF30" s="54" t="s">
        <v>29</v>
      </c>
      <c r="FG30" s="457">
        <v>103.771333333333</v>
      </c>
      <c r="FH30" s="44">
        <v>3.8615500430443599</v>
      </c>
      <c r="FI30" s="457">
        <v>108.432</v>
      </c>
      <c r="FJ30" s="44">
        <v>3.84298313224514</v>
      </c>
      <c r="FK30" s="457">
        <v>108.890333333333</v>
      </c>
      <c r="FL30" s="44">
        <v>4.4593430141512398</v>
      </c>
      <c r="FM30" s="456"/>
      <c r="FN30" s="54" t="s">
        <v>29</v>
      </c>
      <c r="FO30" s="457">
        <v>98.343666666666707</v>
      </c>
      <c r="FP30" s="44">
        <v>-2.1382598235055799</v>
      </c>
      <c r="FQ30" s="457">
        <v>101.04900000000001</v>
      </c>
      <c r="FR30" s="44">
        <v>5.5156935538949199</v>
      </c>
      <c r="FS30" s="457">
        <v>101.086333333333</v>
      </c>
      <c r="FT30" s="44">
        <v>9.2761913283127093</v>
      </c>
      <c r="FU30" s="456"/>
      <c r="FV30" s="54" t="s">
        <v>29</v>
      </c>
      <c r="FW30" s="457">
        <v>101.72733333333299</v>
      </c>
      <c r="FX30" s="44">
        <v>2.8322199398999302</v>
      </c>
      <c r="FY30" s="457">
        <v>100.59333333333301</v>
      </c>
      <c r="FZ30" s="44">
        <v>4.0266495820253896</v>
      </c>
      <c r="GA30" s="457">
        <v>99.102999999999994</v>
      </c>
      <c r="GB30" s="44">
        <v>4.0185071367413601</v>
      </c>
      <c r="GC30" s="456"/>
      <c r="GD30" s="54" t="s">
        <v>29</v>
      </c>
      <c r="GE30" s="457">
        <v>103.262333333333</v>
      </c>
      <c r="GF30" s="44">
        <v>3.9088507786697302</v>
      </c>
      <c r="GG30" s="457">
        <v>98.906999999999996</v>
      </c>
      <c r="GH30" s="44">
        <v>3.9380892647666599</v>
      </c>
      <c r="GI30" s="457">
        <v>121.14133333333299</v>
      </c>
      <c r="GJ30" s="44">
        <v>2.1059849421492198</v>
      </c>
      <c r="GK30" s="456"/>
      <c r="GL30" s="54" t="s">
        <v>29</v>
      </c>
      <c r="GM30" s="457">
        <v>98.658000000000001</v>
      </c>
      <c r="GN30" s="44">
        <v>3.8857280834643699</v>
      </c>
      <c r="GO30" s="457">
        <v>111.429666666667</v>
      </c>
      <c r="GP30" s="44">
        <v>18.976722101417199</v>
      </c>
      <c r="GQ30" s="457">
        <v>114.008</v>
      </c>
      <c r="GR30" s="44">
        <v>19.191608734983401</v>
      </c>
      <c r="GS30" s="456"/>
      <c r="GT30" s="54" t="s">
        <v>29</v>
      </c>
      <c r="GU30" s="457">
        <v>97.682333333333304</v>
      </c>
      <c r="GV30" s="44">
        <v>3.17851593354183</v>
      </c>
      <c r="GW30" s="457">
        <v>110.06766666666699</v>
      </c>
      <c r="GX30" s="44">
        <v>5.3161718123113797</v>
      </c>
      <c r="GY30" s="457">
        <v>101.07833333333301</v>
      </c>
      <c r="GZ30" s="44">
        <v>3.1713934735252098</v>
      </c>
      <c r="HA30" s="456"/>
      <c r="HB30" s="54" t="s">
        <v>29</v>
      </c>
      <c r="HC30" s="457">
        <v>95.450666666666706</v>
      </c>
      <c r="HD30" s="44">
        <v>3.1788183447222198</v>
      </c>
      <c r="HE30" s="457">
        <v>102.611</v>
      </c>
      <c r="HF30" s="44">
        <v>3.1798229041055599</v>
      </c>
      <c r="HG30" s="457">
        <v>99.228999999999999</v>
      </c>
      <c r="HH30" s="44">
        <v>-6.0891911164727501</v>
      </c>
      <c r="HI30" s="456"/>
      <c r="HJ30" s="54" t="s">
        <v>29</v>
      </c>
      <c r="HK30" s="457">
        <v>104.670666666667</v>
      </c>
      <c r="HL30" s="44">
        <v>6.2063832872388804</v>
      </c>
      <c r="HM30" s="457">
        <v>108.36499999999999</v>
      </c>
      <c r="HN30" s="44">
        <v>5.6868269906443603</v>
      </c>
      <c r="HO30" s="457">
        <v>107.449</v>
      </c>
      <c r="HP30" s="44">
        <v>3.1762059386106798</v>
      </c>
      <c r="HQ30" s="456"/>
      <c r="HR30" s="54" t="s">
        <v>29</v>
      </c>
      <c r="HS30" s="457">
        <v>92.282666666666699</v>
      </c>
      <c r="HT30" s="44">
        <v>0.33359095404759398</v>
      </c>
      <c r="HU30" s="457">
        <v>112.37966666666701</v>
      </c>
      <c r="HV30" s="44">
        <v>5.7947926301693499E-3</v>
      </c>
      <c r="HW30" s="457">
        <v>112.95633333333301</v>
      </c>
      <c r="HX30" s="44">
        <v>0.44228526969834497</v>
      </c>
      <c r="HY30" s="456"/>
      <c r="HZ30" s="54" t="s">
        <v>29</v>
      </c>
      <c r="IA30" s="457">
        <v>88.396000000000001</v>
      </c>
      <c r="IB30" s="44">
        <v>0.86932230077417205</v>
      </c>
      <c r="IC30" s="457">
        <v>106.387711112739</v>
      </c>
      <c r="ID30" s="44">
        <v>7.5402322886556599</v>
      </c>
      <c r="IE30" s="457">
        <v>101.65</v>
      </c>
      <c r="IF30" s="44">
        <v>-3.5312798914701302</v>
      </c>
      <c r="IG30" s="456"/>
      <c r="IH30" s="54" t="s">
        <v>29</v>
      </c>
      <c r="II30" s="457">
        <v>109.28700000000001</v>
      </c>
      <c r="IJ30" s="44">
        <v>17.013955017315698</v>
      </c>
      <c r="IK30" s="457">
        <v>117.133333333333</v>
      </c>
      <c r="IL30" s="44">
        <v>5.2589228557456504</v>
      </c>
      <c r="IM30" s="457">
        <v>100.270666666667</v>
      </c>
      <c r="IN30" s="44">
        <v>3.69067467627535</v>
      </c>
      <c r="IO30" s="457">
        <v>122.094333333333</v>
      </c>
      <c r="IP30" s="44">
        <v>3.9809961113166801</v>
      </c>
      <c r="IQ30" s="456"/>
      <c r="IR30" s="54" t="s">
        <v>29</v>
      </c>
      <c r="IS30" s="457">
        <v>107.535666666667</v>
      </c>
      <c r="IT30" s="44">
        <v>3.8651330125601899</v>
      </c>
      <c r="IU30" s="457">
        <v>96.173000000000002</v>
      </c>
      <c r="IV30" s="44">
        <v>3.8738051902017898</v>
      </c>
      <c r="IW30" s="457">
        <v>107.05200000000001</v>
      </c>
      <c r="IX30" s="44">
        <v>3.6564885608201201</v>
      </c>
      <c r="IY30" s="456"/>
      <c r="IZ30" s="54" t="s">
        <v>29</v>
      </c>
      <c r="JA30" s="457">
        <v>112.050333333333</v>
      </c>
      <c r="JB30" s="44">
        <v>3.9156479652588598</v>
      </c>
      <c r="JC30" s="457">
        <v>110.841333333333</v>
      </c>
      <c r="JD30" s="44">
        <v>5.9430360098653203</v>
      </c>
      <c r="JE30" s="457">
        <v>115.669333333333</v>
      </c>
      <c r="JF30" s="44">
        <v>19.950981139025</v>
      </c>
      <c r="JG30" s="456"/>
      <c r="JH30" s="54" t="s">
        <v>29</v>
      </c>
      <c r="JI30" s="457">
        <v>120.220666666667</v>
      </c>
      <c r="JJ30" s="44">
        <v>27.7036156664917</v>
      </c>
      <c r="JK30" s="457">
        <v>101.107333333333</v>
      </c>
      <c r="JL30" s="44">
        <v>16.909035691526501</v>
      </c>
      <c r="JM30" s="457">
        <v>85.861999999999995</v>
      </c>
      <c r="JN30" s="44">
        <v>-8.5232105509377494</v>
      </c>
      <c r="JO30" s="456"/>
      <c r="JP30" s="54" t="s">
        <v>29</v>
      </c>
      <c r="JQ30" s="457">
        <v>105.22133333333301</v>
      </c>
      <c r="JR30" s="44">
        <v>3.41825762773172</v>
      </c>
      <c r="JS30" s="457">
        <v>111.905333333333</v>
      </c>
      <c r="JT30" s="44">
        <v>4.4243952848833601</v>
      </c>
      <c r="JU30" s="457">
        <v>104.578</v>
      </c>
      <c r="JV30" s="44">
        <v>3.95049083460512</v>
      </c>
      <c r="JW30" s="456"/>
      <c r="JX30" s="54" t="s">
        <v>29</v>
      </c>
      <c r="JY30" s="457">
        <v>104.332333333333</v>
      </c>
      <c r="JZ30" s="44">
        <v>3.7633894107486601</v>
      </c>
      <c r="KA30" s="457">
        <v>89.495999999999995</v>
      </c>
      <c r="KB30" s="44">
        <v>8.6773270051376397</v>
      </c>
      <c r="KC30" s="457">
        <v>118.88533333333299</v>
      </c>
      <c r="KD30" s="44">
        <v>11.8265244021317</v>
      </c>
      <c r="KE30" s="456"/>
      <c r="KF30" s="54" t="s">
        <v>29</v>
      </c>
      <c r="KG30" s="457">
        <v>96.335999999999999</v>
      </c>
      <c r="KH30" s="44">
        <v>0.60884903337694096</v>
      </c>
      <c r="KI30" s="457">
        <v>97.086666666666702</v>
      </c>
      <c r="KJ30" s="44">
        <v>18.704064259857802</v>
      </c>
      <c r="KK30" s="457">
        <v>92.235333333333301</v>
      </c>
      <c r="KL30" s="44">
        <v>3.22498163752726</v>
      </c>
      <c r="KM30" s="456"/>
      <c r="KN30" s="54" t="s">
        <v>29</v>
      </c>
      <c r="KO30" s="457">
        <v>88.405666666666704</v>
      </c>
      <c r="KP30" s="44">
        <v>-1.21176590337157</v>
      </c>
      <c r="KQ30" s="457">
        <v>115.25733333333299</v>
      </c>
      <c r="KR30" s="44">
        <v>14.529466604006901</v>
      </c>
      <c r="KS30" s="457">
        <v>97.225999999999999</v>
      </c>
      <c r="KT30" s="44">
        <v>-5.8170598816408896</v>
      </c>
      <c r="KU30" s="456"/>
      <c r="KV30" s="54" t="s">
        <v>29</v>
      </c>
      <c r="KW30" s="457">
        <v>114.22133333333301</v>
      </c>
      <c r="KX30" s="44">
        <v>5.2354342098493696</v>
      </c>
      <c r="KY30" s="457">
        <v>109.258666666667</v>
      </c>
      <c r="KZ30" s="44">
        <v>5.9007806265983804</v>
      </c>
      <c r="LA30" s="457">
        <v>116.307</v>
      </c>
      <c r="LB30" s="44">
        <v>15.690417473239201</v>
      </c>
      <c r="LC30" s="456"/>
      <c r="LD30" s="54" t="s">
        <v>29</v>
      </c>
      <c r="LE30" s="457">
        <v>94.415666666666695</v>
      </c>
      <c r="LF30" s="44">
        <v>7.4607331242470396</v>
      </c>
      <c r="LG30" s="457">
        <v>113.27533333333299</v>
      </c>
      <c r="LH30" s="44">
        <v>4.0844452463985004</v>
      </c>
      <c r="LI30" s="457">
        <v>113.00166666666701</v>
      </c>
      <c r="LJ30" s="44">
        <v>2.03339775206915</v>
      </c>
      <c r="LK30" s="456"/>
      <c r="LL30" s="54" t="s">
        <v>29</v>
      </c>
      <c r="LM30" s="457">
        <v>123.914</v>
      </c>
      <c r="LN30" s="44">
        <v>4.9999533641944804</v>
      </c>
      <c r="LO30" s="457">
        <v>113.843666666667</v>
      </c>
      <c r="LP30" s="44">
        <v>4.8047470872444897</v>
      </c>
      <c r="LQ30" s="457">
        <v>140.35499999999999</v>
      </c>
      <c r="LR30" s="44">
        <v>4.4570895650955</v>
      </c>
      <c r="LS30" s="456"/>
      <c r="LT30" s="54" t="s">
        <v>29</v>
      </c>
      <c r="LU30" s="457">
        <v>96.459666666666706</v>
      </c>
      <c r="LV30" s="44">
        <v>3.3805036226865601</v>
      </c>
      <c r="LW30" s="457">
        <v>80.697999999999993</v>
      </c>
      <c r="LX30" s="44">
        <v>3.9679344620877699</v>
      </c>
      <c r="LY30" s="457">
        <v>78.852666666666707</v>
      </c>
      <c r="LZ30" s="44">
        <v>-25.992104728402499</v>
      </c>
      <c r="MA30" s="456"/>
      <c r="MB30" s="54" t="s">
        <v>29</v>
      </c>
      <c r="MC30" s="457">
        <v>114.80200000000001</v>
      </c>
      <c r="MD30" s="44">
        <v>12.4721480793407</v>
      </c>
      <c r="ME30" s="457">
        <v>84.4583333333333</v>
      </c>
      <c r="MF30" s="44">
        <v>-10.3659379387879</v>
      </c>
      <c r="MG30" s="457">
        <v>98.561000000000007</v>
      </c>
      <c r="MH30" s="44">
        <v>2.6328879905411098</v>
      </c>
      <c r="MI30" s="456"/>
      <c r="MJ30" s="54" t="s">
        <v>29</v>
      </c>
      <c r="MK30" s="457">
        <v>95.108000000000004</v>
      </c>
      <c r="ML30" s="44">
        <v>-8.0256038628875093</v>
      </c>
      <c r="MM30" s="457">
        <v>102.964619578227</v>
      </c>
      <c r="MN30" s="44">
        <v>9.5302812218261703</v>
      </c>
      <c r="MO30" s="457">
        <v>81.505666666666698</v>
      </c>
      <c r="MP30" s="44">
        <v>5.0015392105961398</v>
      </c>
    </row>
    <row r="31" spans="1:354" s="4" customFormat="1" ht="15" hidden="1" customHeight="1">
      <c r="A31" s="456"/>
      <c r="B31" s="54" t="s">
        <v>30</v>
      </c>
      <c r="C31" s="457">
        <v>98.205162605253605</v>
      </c>
      <c r="D31" s="44">
        <v>2.23433577708873</v>
      </c>
      <c r="E31" s="457">
        <v>99.72</v>
      </c>
      <c r="F31" s="44">
        <v>5.9789083688742402</v>
      </c>
      <c r="G31" s="457">
        <v>96.772666666666694</v>
      </c>
      <c r="H31" s="44">
        <v>-1.1682944137181901</v>
      </c>
      <c r="I31" s="456"/>
      <c r="J31" s="54" t="s">
        <v>30</v>
      </c>
      <c r="K31" s="457">
        <v>100.241</v>
      </c>
      <c r="L31" s="44">
        <v>-14.133686846537399</v>
      </c>
      <c r="M31" s="457">
        <v>120.669</v>
      </c>
      <c r="N31" s="44">
        <v>7.7376255639921796</v>
      </c>
      <c r="O31" s="457">
        <v>94.5566666666667</v>
      </c>
      <c r="P31" s="44">
        <v>-15.4414244923359</v>
      </c>
      <c r="Q31" s="456"/>
      <c r="R31" s="54" t="s">
        <v>30</v>
      </c>
      <c r="S31" s="457">
        <v>102.762</v>
      </c>
      <c r="T31" s="44">
        <v>4.52165582515127</v>
      </c>
      <c r="U31" s="457">
        <v>100.55800000000001</v>
      </c>
      <c r="V31" s="44">
        <v>5.6109189820365399</v>
      </c>
      <c r="W31" s="457">
        <v>104.595333333333</v>
      </c>
      <c r="X31" s="44">
        <v>2.5733257341229501</v>
      </c>
      <c r="Y31" s="456"/>
      <c r="Z31" s="54" t="s">
        <v>30</v>
      </c>
      <c r="AA31" s="457">
        <v>108.658</v>
      </c>
      <c r="AB31" s="44">
        <v>7.0805668905980204</v>
      </c>
      <c r="AC31" s="457">
        <v>116.059333333333</v>
      </c>
      <c r="AD31" s="44">
        <v>18.237955207964401</v>
      </c>
      <c r="AE31" s="457">
        <v>92.816999999999993</v>
      </c>
      <c r="AF31" s="44">
        <v>1.79587529465391</v>
      </c>
      <c r="AG31" s="456"/>
      <c r="AH31" s="54" t="s">
        <v>30</v>
      </c>
      <c r="AI31" s="457">
        <v>113.744</v>
      </c>
      <c r="AJ31" s="44">
        <v>17.875279106937398</v>
      </c>
      <c r="AK31" s="457">
        <v>111.811333333333</v>
      </c>
      <c r="AL31" s="44">
        <v>18.244301410953401</v>
      </c>
      <c r="AM31" s="457">
        <v>93.774333333333303</v>
      </c>
      <c r="AN31" s="44">
        <v>3.8728180909596501</v>
      </c>
      <c r="AO31" s="456"/>
      <c r="AP31" s="54" t="s">
        <v>30</v>
      </c>
      <c r="AQ31" s="457">
        <v>102.92333333333301</v>
      </c>
      <c r="AR31" s="44">
        <v>4.4428674049997001</v>
      </c>
      <c r="AS31" s="457">
        <v>106.98033333333299</v>
      </c>
      <c r="AT31" s="44">
        <v>0.34491520409014198</v>
      </c>
      <c r="AU31" s="457">
        <v>100.75766666666701</v>
      </c>
      <c r="AV31" s="44">
        <v>-5.2722545468929196</v>
      </c>
      <c r="AW31" s="456"/>
      <c r="AX31" s="54" t="s">
        <v>30</v>
      </c>
      <c r="AY31" s="457">
        <v>119.779666666667</v>
      </c>
      <c r="AZ31" s="44">
        <v>31.290539448678501</v>
      </c>
      <c r="BA31" s="457">
        <v>116.41200000000001</v>
      </c>
      <c r="BB31" s="44">
        <v>16.9053546357881</v>
      </c>
      <c r="BC31" s="457">
        <v>122.276</v>
      </c>
      <c r="BD31" s="44">
        <v>19.401890520803601</v>
      </c>
      <c r="BE31" s="456"/>
      <c r="BF31" s="54" t="s">
        <v>30</v>
      </c>
      <c r="BG31" s="457">
        <v>83.553333333333299</v>
      </c>
      <c r="BH31" s="44">
        <v>-9.0856782399960796</v>
      </c>
      <c r="BI31" s="457">
        <v>109.684333333333</v>
      </c>
      <c r="BJ31" s="44">
        <v>8.3481706804958709</v>
      </c>
      <c r="BK31" s="457">
        <v>108.79900000000001</v>
      </c>
      <c r="BL31" s="44">
        <v>20.089994629033999</v>
      </c>
      <c r="BM31" s="456"/>
      <c r="BN31" s="54" t="s">
        <v>30</v>
      </c>
      <c r="BO31" s="457">
        <v>100.960333333333</v>
      </c>
      <c r="BP31" s="44">
        <v>1.9516293371851099</v>
      </c>
      <c r="BQ31" s="457">
        <v>109.258527545625</v>
      </c>
      <c r="BR31" s="44">
        <v>11.752031839579599</v>
      </c>
      <c r="BS31" s="457">
        <v>112.97199999999999</v>
      </c>
      <c r="BT31" s="44">
        <v>11.5644613271966</v>
      </c>
      <c r="BU31" s="456"/>
      <c r="BV31" s="54" t="s">
        <v>30</v>
      </c>
      <c r="BW31" s="457">
        <v>113.863333333333</v>
      </c>
      <c r="BX31" s="44">
        <v>11.727010435994099</v>
      </c>
      <c r="BY31" s="457">
        <v>105.239</v>
      </c>
      <c r="BZ31" s="44">
        <v>2.0743318133334299</v>
      </c>
      <c r="CA31" s="457">
        <v>113.571</v>
      </c>
      <c r="CB31" s="44">
        <v>5.09611597375907</v>
      </c>
      <c r="CC31" s="456"/>
      <c r="CD31" s="54" t="s">
        <v>30</v>
      </c>
      <c r="CE31" s="457">
        <v>103.63566666666701</v>
      </c>
      <c r="CF31" s="44">
        <v>5.0664568972904203</v>
      </c>
      <c r="CG31" s="457">
        <v>102.40300000000001</v>
      </c>
      <c r="CH31" s="44">
        <v>5.11346629858068</v>
      </c>
      <c r="CI31" s="457">
        <v>99.785333333333298</v>
      </c>
      <c r="CJ31" s="44">
        <v>8.0967524600559209</v>
      </c>
      <c r="CK31" s="456"/>
      <c r="CL31" s="54" t="s">
        <v>30</v>
      </c>
      <c r="CM31" s="457">
        <v>105.252333333333</v>
      </c>
      <c r="CN31" s="44">
        <v>-0.71391601749576195</v>
      </c>
      <c r="CO31" s="457">
        <v>99.251999999999995</v>
      </c>
      <c r="CP31" s="44">
        <v>12.3964480692782</v>
      </c>
      <c r="CQ31" s="457">
        <v>99.107333333333301</v>
      </c>
      <c r="CR31" s="44">
        <v>12.670640258138601</v>
      </c>
      <c r="CS31" s="456"/>
      <c r="CT31" s="54" t="s">
        <v>30</v>
      </c>
      <c r="CU31" s="457">
        <v>114.069666666667</v>
      </c>
      <c r="CV31" s="44">
        <v>5.1165400985065803</v>
      </c>
      <c r="CW31" s="457">
        <v>83.156666666666695</v>
      </c>
      <c r="CX31" s="44">
        <v>-11.3467915593972</v>
      </c>
      <c r="CY31" s="457">
        <v>117.619666666667</v>
      </c>
      <c r="CZ31" s="44">
        <v>19.3068401860526</v>
      </c>
      <c r="DA31" s="456"/>
      <c r="DB31" s="54" t="s">
        <v>30</v>
      </c>
      <c r="DC31" s="457">
        <v>106.356333333333</v>
      </c>
      <c r="DD31" s="44">
        <v>13.000461541985</v>
      </c>
      <c r="DE31" s="457">
        <v>121.605</v>
      </c>
      <c r="DF31" s="44">
        <v>24.876523533376201</v>
      </c>
      <c r="DG31" s="457">
        <v>102.291666666667</v>
      </c>
      <c r="DH31" s="44">
        <v>2.1827718987153899</v>
      </c>
      <c r="DI31" s="456"/>
      <c r="DJ31" s="54" t="s">
        <v>30</v>
      </c>
      <c r="DK31" s="457">
        <v>103.73399999999999</v>
      </c>
      <c r="DL31" s="44">
        <v>2.1740952350048999</v>
      </c>
      <c r="DM31" s="457">
        <v>95.778666666666695</v>
      </c>
      <c r="DN31" s="44">
        <v>-11.7970006943863</v>
      </c>
      <c r="DO31" s="457">
        <v>112.291333333333</v>
      </c>
      <c r="DP31" s="44">
        <v>3.9937851746405499</v>
      </c>
      <c r="DQ31" s="456"/>
      <c r="DR31" s="54" t="s">
        <v>30</v>
      </c>
      <c r="DS31" s="457">
        <v>104.717666666667</v>
      </c>
      <c r="DT31" s="44">
        <v>2.1766945769013701</v>
      </c>
      <c r="DU31" s="457">
        <v>105.127666666667</v>
      </c>
      <c r="DV31" s="44">
        <v>-0.113816157028836</v>
      </c>
      <c r="DW31" s="457">
        <v>123.216666666667</v>
      </c>
      <c r="DX31" s="44">
        <v>27.944919988431099</v>
      </c>
      <c r="DY31" s="456"/>
      <c r="DZ31" s="54" t="s">
        <v>30</v>
      </c>
      <c r="EA31" s="457">
        <v>97.004000000000005</v>
      </c>
      <c r="EB31" s="44">
        <v>3.1428392195656398</v>
      </c>
      <c r="EC31" s="457">
        <v>101.837666666667</v>
      </c>
      <c r="ED31" s="44">
        <v>8.3884308805266095</v>
      </c>
      <c r="EE31" s="457">
        <v>113.821666666667</v>
      </c>
      <c r="EF31" s="44">
        <v>8.4067828420374404</v>
      </c>
      <c r="EG31" s="456"/>
      <c r="EH31" s="54" t="s">
        <v>30</v>
      </c>
      <c r="EI31" s="457">
        <v>109.67333333333301</v>
      </c>
      <c r="EJ31" s="44">
        <v>8.4576171310262005</v>
      </c>
      <c r="EK31" s="457">
        <v>120.59033333333301</v>
      </c>
      <c r="EL31" s="44">
        <v>8.4285138641241293</v>
      </c>
      <c r="EM31" s="457">
        <v>107.947666666667</v>
      </c>
      <c r="EN31" s="44">
        <v>8.4033190633548998</v>
      </c>
      <c r="EO31" s="456"/>
      <c r="EP31" s="54" t="s">
        <v>30</v>
      </c>
      <c r="EQ31" s="457">
        <v>103.93366666666699</v>
      </c>
      <c r="ER31" s="44">
        <v>2.7553034689242999</v>
      </c>
      <c r="ES31" s="457">
        <v>96.572333333333304</v>
      </c>
      <c r="ET31" s="44">
        <v>2.647981266131</v>
      </c>
      <c r="EU31" s="457">
        <v>99.257666666666694</v>
      </c>
      <c r="EV31" s="44">
        <v>2.6841612952284799</v>
      </c>
      <c r="EW31" s="456"/>
      <c r="EX31" s="54" t="s">
        <v>30</v>
      </c>
      <c r="EY31" s="457">
        <v>113.95333333333301</v>
      </c>
      <c r="EZ31" s="44">
        <v>2.76353134954135</v>
      </c>
      <c r="FA31" s="457">
        <v>106.392666666667</v>
      </c>
      <c r="FB31" s="44">
        <v>2.7225812665547999</v>
      </c>
      <c r="FC31" s="457">
        <v>122.648666666667</v>
      </c>
      <c r="FD31" s="44">
        <v>2.8650037633368899</v>
      </c>
      <c r="FE31" s="456"/>
      <c r="FF31" s="54" t="s">
        <v>30</v>
      </c>
      <c r="FG31" s="457">
        <v>104.089</v>
      </c>
      <c r="FH31" s="44">
        <v>2.7037410659489698</v>
      </c>
      <c r="FI31" s="457">
        <v>114.267333333333</v>
      </c>
      <c r="FJ31" s="44">
        <v>3.8370687226289402</v>
      </c>
      <c r="FK31" s="457">
        <v>107.314333333333</v>
      </c>
      <c r="FL31" s="44">
        <v>4.7332697740060299</v>
      </c>
      <c r="FM31" s="456"/>
      <c r="FN31" s="54" t="s">
        <v>30</v>
      </c>
      <c r="FO31" s="457">
        <v>99.966999999999999</v>
      </c>
      <c r="FP31" s="44">
        <v>-6.14417779686943</v>
      </c>
      <c r="FQ31" s="457">
        <v>105.416666666667</v>
      </c>
      <c r="FR31" s="44">
        <v>2.5423681573053898</v>
      </c>
      <c r="FS31" s="457">
        <v>107.90600000000001</v>
      </c>
      <c r="FT31" s="44">
        <v>-2.7353554380106901</v>
      </c>
      <c r="FU31" s="456"/>
      <c r="FV31" s="54" t="s">
        <v>30</v>
      </c>
      <c r="FW31" s="457">
        <v>112.414333333333</v>
      </c>
      <c r="FX31" s="44">
        <v>5.3814031495540204</v>
      </c>
      <c r="FY31" s="457">
        <v>107.996333333333</v>
      </c>
      <c r="FZ31" s="44">
        <v>2.8857395379070998</v>
      </c>
      <c r="GA31" s="457">
        <v>108.417333333333</v>
      </c>
      <c r="GB31" s="44">
        <v>2.9880764757576199</v>
      </c>
      <c r="GC31" s="456"/>
      <c r="GD31" s="54" t="s">
        <v>30</v>
      </c>
      <c r="GE31" s="457">
        <v>107.32299999999999</v>
      </c>
      <c r="GF31" s="44">
        <v>2.9073371395446399</v>
      </c>
      <c r="GG31" s="457">
        <v>104.831666666667</v>
      </c>
      <c r="GH31" s="44">
        <v>2.93284034831147</v>
      </c>
      <c r="GI31" s="457">
        <v>96.989000000000004</v>
      </c>
      <c r="GJ31" s="44">
        <v>1.5140438709363899</v>
      </c>
      <c r="GK31" s="456"/>
      <c r="GL31" s="54" t="s">
        <v>30</v>
      </c>
      <c r="GM31" s="457">
        <v>106.158</v>
      </c>
      <c r="GN31" s="44">
        <v>2.8678645283924</v>
      </c>
      <c r="GO31" s="457">
        <v>118.845</v>
      </c>
      <c r="GP31" s="44">
        <v>10.3921349520857</v>
      </c>
      <c r="GQ31" s="457">
        <v>117.326333333333</v>
      </c>
      <c r="GR31" s="44">
        <v>10.578185299025201</v>
      </c>
      <c r="GS31" s="456"/>
      <c r="GT31" s="54" t="s">
        <v>30</v>
      </c>
      <c r="GU31" s="457">
        <v>101.33433333333301</v>
      </c>
      <c r="GV31" s="44">
        <v>4.0429119505035498</v>
      </c>
      <c r="GW31" s="457">
        <v>105.672666666667</v>
      </c>
      <c r="GX31" s="44">
        <v>7.1542952807251501</v>
      </c>
      <c r="GY31" s="457">
        <v>105.243333333333</v>
      </c>
      <c r="GZ31" s="44">
        <v>4.1205404843751996</v>
      </c>
      <c r="HA31" s="456"/>
      <c r="HB31" s="54" t="s">
        <v>30</v>
      </c>
      <c r="HC31" s="457">
        <v>105.82666666666699</v>
      </c>
      <c r="HD31" s="44">
        <v>4.1566849415228804</v>
      </c>
      <c r="HE31" s="457">
        <v>106.133666666667</v>
      </c>
      <c r="HF31" s="44">
        <v>4.1560006872587296</v>
      </c>
      <c r="HG31" s="457">
        <v>99.262666666666703</v>
      </c>
      <c r="HH31" s="44">
        <v>-0.857971941471533</v>
      </c>
      <c r="HI31" s="456"/>
      <c r="HJ31" s="54" t="s">
        <v>30</v>
      </c>
      <c r="HK31" s="457">
        <v>109.05266666666699</v>
      </c>
      <c r="HL31" s="44">
        <v>7.8025050408242302</v>
      </c>
      <c r="HM31" s="457">
        <v>94.269333333333293</v>
      </c>
      <c r="HN31" s="44">
        <v>6.8838252002121996</v>
      </c>
      <c r="HO31" s="457">
        <v>101.276333333333</v>
      </c>
      <c r="HP31" s="44">
        <v>4.0832852092960197</v>
      </c>
      <c r="HQ31" s="456"/>
      <c r="HR31" s="54" t="s">
        <v>30</v>
      </c>
      <c r="HS31" s="457">
        <v>98.363666666666703</v>
      </c>
      <c r="HT31" s="44">
        <v>1.76456913691058</v>
      </c>
      <c r="HU31" s="457">
        <v>101.31633333333301</v>
      </c>
      <c r="HV31" s="44">
        <v>1.8818630091164601</v>
      </c>
      <c r="HW31" s="457">
        <v>105.696666666667</v>
      </c>
      <c r="HX31" s="44">
        <v>1.98650087321586</v>
      </c>
      <c r="HY31" s="456"/>
      <c r="HZ31" s="54" t="s">
        <v>30</v>
      </c>
      <c r="IA31" s="457">
        <v>103.836333333333</v>
      </c>
      <c r="IB31" s="44">
        <v>1.8949075273779099</v>
      </c>
      <c r="IC31" s="457">
        <v>115.18100881066999</v>
      </c>
      <c r="ID31" s="44">
        <v>2.1010523867843699E-2</v>
      </c>
      <c r="IE31" s="457">
        <v>104.07299999999999</v>
      </c>
      <c r="IF31" s="44">
        <v>-5.3860973248924298</v>
      </c>
      <c r="IG31" s="456"/>
      <c r="IH31" s="54" t="s">
        <v>30</v>
      </c>
      <c r="II31" s="457">
        <v>105.247</v>
      </c>
      <c r="IJ31" s="44">
        <v>13.9992139345247</v>
      </c>
      <c r="IK31" s="457">
        <v>106.455333333333</v>
      </c>
      <c r="IL31" s="44">
        <v>5.3394462643318699</v>
      </c>
      <c r="IM31" s="457">
        <v>113.392333333333</v>
      </c>
      <c r="IN31" s="44">
        <v>3.90047129560006</v>
      </c>
      <c r="IO31" s="457">
        <v>95.777666666666704</v>
      </c>
      <c r="IP31" s="44">
        <v>3.8408050129059301</v>
      </c>
      <c r="IQ31" s="456"/>
      <c r="IR31" s="54" t="s">
        <v>30</v>
      </c>
      <c r="IS31" s="457">
        <v>104.889666666667</v>
      </c>
      <c r="IT31" s="44">
        <v>3.8934734842777798</v>
      </c>
      <c r="IU31" s="457">
        <v>90.16</v>
      </c>
      <c r="IV31" s="44">
        <v>3.8877855203631699</v>
      </c>
      <c r="IW31" s="457">
        <v>105.192333333333</v>
      </c>
      <c r="IX31" s="44">
        <v>3.80920485754821</v>
      </c>
      <c r="IY31" s="456"/>
      <c r="IZ31" s="54" t="s">
        <v>30</v>
      </c>
      <c r="JA31" s="457">
        <v>101.979333333333</v>
      </c>
      <c r="JB31" s="44">
        <v>3.85194012967392</v>
      </c>
      <c r="JC31" s="457">
        <v>106.73966666666701</v>
      </c>
      <c r="JD31" s="44">
        <v>9.7875232636247897</v>
      </c>
      <c r="JE31" s="457">
        <v>124.529666666667</v>
      </c>
      <c r="JF31" s="44">
        <v>17.602672973912899</v>
      </c>
      <c r="JG31" s="456"/>
      <c r="JH31" s="54" t="s">
        <v>30</v>
      </c>
      <c r="JI31" s="457">
        <v>127.76033333333299</v>
      </c>
      <c r="JJ31" s="44">
        <v>19.7353296259699</v>
      </c>
      <c r="JK31" s="457">
        <v>118.277</v>
      </c>
      <c r="JL31" s="44">
        <v>8.6734927086813407</v>
      </c>
      <c r="JM31" s="457">
        <v>88.649666666666704</v>
      </c>
      <c r="JN31" s="44">
        <v>9.6861459851313008</v>
      </c>
      <c r="JO31" s="456"/>
      <c r="JP31" s="54" t="s">
        <v>30</v>
      </c>
      <c r="JQ31" s="457">
        <v>104.85</v>
      </c>
      <c r="JR31" s="44">
        <v>5.8384952954934297</v>
      </c>
      <c r="JS31" s="457">
        <v>95.159000000000006</v>
      </c>
      <c r="JT31" s="44">
        <v>-1.9068607160656199</v>
      </c>
      <c r="JU31" s="457">
        <v>111.312333333333</v>
      </c>
      <c r="JV31" s="44">
        <v>-1.3088830460435501</v>
      </c>
      <c r="JW31" s="456"/>
      <c r="JX31" s="54" t="s">
        <v>30</v>
      </c>
      <c r="JY31" s="457">
        <v>108.972333333333</v>
      </c>
      <c r="JZ31" s="44">
        <v>8.7457273371895106</v>
      </c>
      <c r="KA31" s="457">
        <v>116.039333333333</v>
      </c>
      <c r="KB31" s="44">
        <v>-2.93187216299222</v>
      </c>
      <c r="KC31" s="457">
        <v>112.74</v>
      </c>
      <c r="KD31" s="44">
        <v>13.176216083636399</v>
      </c>
      <c r="KE31" s="456"/>
      <c r="KF31" s="54" t="s">
        <v>30</v>
      </c>
      <c r="KG31" s="457">
        <v>87.709333333333305</v>
      </c>
      <c r="KH31" s="44">
        <v>3.8787751333173199</v>
      </c>
      <c r="KI31" s="457">
        <v>120.561333333333</v>
      </c>
      <c r="KJ31" s="44">
        <v>8.1785849221123605</v>
      </c>
      <c r="KK31" s="457">
        <v>115.175666666667</v>
      </c>
      <c r="KL31" s="44">
        <v>3.6441484036075198</v>
      </c>
      <c r="KM31" s="456"/>
      <c r="KN31" s="54" t="s">
        <v>30</v>
      </c>
      <c r="KO31" s="457">
        <v>112.97766666666701</v>
      </c>
      <c r="KP31" s="44">
        <v>2.4578755195059201</v>
      </c>
      <c r="KQ31" s="457">
        <v>110.274</v>
      </c>
      <c r="KR31" s="44">
        <v>10.3569898830788</v>
      </c>
      <c r="KS31" s="457">
        <v>100.682</v>
      </c>
      <c r="KT31" s="44">
        <v>1.0672735659102699</v>
      </c>
      <c r="KU31" s="456"/>
      <c r="KV31" s="54" t="s">
        <v>30</v>
      </c>
      <c r="KW31" s="457">
        <v>95.690666666666701</v>
      </c>
      <c r="KX31" s="44">
        <v>-0.76725215025777505</v>
      </c>
      <c r="KY31" s="457">
        <v>113.218</v>
      </c>
      <c r="KZ31" s="44">
        <v>14.5843194997229</v>
      </c>
      <c r="LA31" s="457">
        <v>105.648666666667</v>
      </c>
      <c r="LB31" s="44">
        <v>-1.77833607646282</v>
      </c>
      <c r="LC31" s="456"/>
      <c r="LD31" s="54" t="s">
        <v>30</v>
      </c>
      <c r="LE31" s="457">
        <v>107.607333333333</v>
      </c>
      <c r="LF31" s="44">
        <v>12.6466855808057</v>
      </c>
      <c r="LG31" s="457">
        <v>95.885999999999996</v>
      </c>
      <c r="LH31" s="44">
        <v>9.3757056180559601</v>
      </c>
      <c r="LI31" s="457">
        <v>92.3363333333333</v>
      </c>
      <c r="LJ31" s="44">
        <v>6.02815202716309</v>
      </c>
      <c r="LK31" s="456"/>
      <c r="LL31" s="54" t="s">
        <v>30</v>
      </c>
      <c r="LM31" s="457">
        <v>96.295333333333303</v>
      </c>
      <c r="LN31" s="44">
        <v>9.5612094782453703</v>
      </c>
      <c r="LO31" s="457">
        <v>108.27566666666699</v>
      </c>
      <c r="LP31" s="44">
        <v>9.5631818562556798</v>
      </c>
      <c r="LQ31" s="457">
        <v>96.994666666666703</v>
      </c>
      <c r="LR31" s="44">
        <v>9.5661844350448</v>
      </c>
      <c r="LS31" s="456"/>
      <c r="LT31" s="54" t="s">
        <v>30</v>
      </c>
      <c r="LU31" s="457">
        <v>118.244333333333</v>
      </c>
      <c r="LV31" s="44">
        <v>0.14660159747923299</v>
      </c>
      <c r="LW31" s="457">
        <v>148.035666666667</v>
      </c>
      <c r="LX31" s="44">
        <v>7.6684943963454204</v>
      </c>
      <c r="LY31" s="457">
        <v>70.831999999999994</v>
      </c>
      <c r="LZ31" s="44">
        <v>-18.658018042224601</v>
      </c>
      <c r="MA31" s="456"/>
      <c r="MB31" s="54" t="s">
        <v>30</v>
      </c>
      <c r="MC31" s="457">
        <v>110.975666666667</v>
      </c>
      <c r="MD31" s="44">
        <v>9.2501535705283704</v>
      </c>
      <c r="ME31" s="457">
        <v>110.973333333333</v>
      </c>
      <c r="MF31" s="44">
        <v>4.3602396238739498</v>
      </c>
      <c r="MG31" s="457">
        <v>96.406999999999996</v>
      </c>
      <c r="MH31" s="44">
        <v>-4.3935362926711301</v>
      </c>
      <c r="MI31" s="456"/>
      <c r="MJ31" s="54" t="s">
        <v>30</v>
      </c>
      <c r="MK31" s="457">
        <v>88.735333333333301</v>
      </c>
      <c r="ML31" s="44">
        <v>-6.6097654596504896</v>
      </c>
      <c r="MM31" s="457">
        <v>109.492142215557</v>
      </c>
      <c r="MN31" s="44">
        <v>10.9718377862523</v>
      </c>
      <c r="MO31" s="457">
        <v>101.69799999999999</v>
      </c>
      <c r="MP31" s="44">
        <v>24.232972223473901</v>
      </c>
    </row>
    <row r="32" spans="1:354" s="4" customFormat="1" ht="15" hidden="1" customHeight="1">
      <c r="A32" s="456"/>
      <c r="B32" s="54" t="s">
        <v>31</v>
      </c>
      <c r="C32" s="457">
        <v>106.901633180519</v>
      </c>
      <c r="D32" s="44">
        <v>5.4424232541320503</v>
      </c>
      <c r="E32" s="457">
        <v>102.009666666667</v>
      </c>
      <c r="F32" s="44">
        <v>1.6228751718657299</v>
      </c>
      <c r="G32" s="457">
        <v>111.527</v>
      </c>
      <c r="H32" s="44">
        <v>8.9848688065349904</v>
      </c>
      <c r="I32" s="456"/>
      <c r="J32" s="54" t="s">
        <v>31</v>
      </c>
      <c r="K32" s="457">
        <v>94.7143333333333</v>
      </c>
      <c r="L32" s="44">
        <v>-7.1396322817249001</v>
      </c>
      <c r="M32" s="457">
        <v>145.524333333333</v>
      </c>
      <c r="N32" s="44">
        <v>48.458111252760503</v>
      </c>
      <c r="O32" s="457">
        <v>95.796333333333294</v>
      </c>
      <c r="P32" s="44">
        <v>-9.83899673518785</v>
      </c>
      <c r="Q32" s="456"/>
      <c r="R32" s="54" t="s">
        <v>31</v>
      </c>
      <c r="S32" s="457">
        <v>107.163</v>
      </c>
      <c r="T32" s="44">
        <v>5.3935089454777199</v>
      </c>
      <c r="U32" s="457">
        <v>108.47499999999999</v>
      </c>
      <c r="V32" s="44">
        <v>-1.57190154006091</v>
      </c>
      <c r="W32" s="457">
        <v>103.44</v>
      </c>
      <c r="X32" s="44">
        <v>5.30409263994291</v>
      </c>
      <c r="Y32" s="456"/>
      <c r="Z32" s="54" t="s">
        <v>31</v>
      </c>
      <c r="AA32" s="457">
        <v>106.99833333333299</v>
      </c>
      <c r="AB32" s="44">
        <v>2.1217768964058101</v>
      </c>
      <c r="AC32" s="457">
        <v>121.66800000000001</v>
      </c>
      <c r="AD32" s="44">
        <v>12.5978267233018</v>
      </c>
      <c r="AE32" s="457">
        <v>104.15600000000001</v>
      </c>
      <c r="AF32" s="44">
        <v>-12.692335766956701</v>
      </c>
      <c r="AG32" s="456"/>
      <c r="AH32" s="54" t="s">
        <v>31</v>
      </c>
      <c r="AI32" s="457">
        <v>134.75866666666701</v>
      </c>
      <c r="AJ32" s="44">
        <v>18.2079237857603</v>
      </c>
      <c r="AK32" s="457">
        <v>117.865666666667</v>
      </c>
      <c r="AL32" s="44">
        <v>2.5358988124872801</v>
      </c>
      <c r="AM32" s="457">
        <v>99.670333333333303</v>
      </c>
      <c r="AN32" s="44">
        <v>-17.344696437262801</v>
      </c>
      <c r="AO32" s="456"/>
      <c r="AP32" s="54" t="s">
        <v>31</v>
      </c>
      <c r="AQ32" s="457">
        <v>111.115333333333</v>
      </c>
      <c r="AR32" s="44">
        <v>2.3387072110352101</v>
      </c>
      <c r="AS32" s="457">
        <v>98.476333333333301</v>
      </c>
      <c r="AT32" s="44">
        <v>3.9036238572562101</v>
      </c>
      <c r="AU32" s="457">
        <v>100.146</v>
      </c>
      <c r="AV32" s="44">
        <v>-5.9448797023572801</v>
      </c>
      <c r="AW32" s="456"/>
      <c r="AX32" s="54" t="s">
        <v>31</v>
      </c>
      <c r="AY32" s="457">
        <v>112.97499999999999</v>
      </c>
      <c r="AZ32" s="44">
        <v>-1.8475936242946001</v>
      </c>
      <c r="BA32" s="457">
        <v>118.521</v>
      </c>
      <c r="BB32" s="44">
        <v>14.2430090236696</v>
      </c>
      <c r="BC32" s="457">
        <v>137.11533333333301</v>
      </c>
      <c r="BD32" s="44">
        <v>20.716295861445499</v>
      </c>
      <c r="BE32" s="456"/>
      <c r="BF32" s="54" t="s">
        <v>31</v>
      </c>
      <c r="BG32" s="457">
        <v>99.131666666666703</v>
      </c>
      <c r="BH32" s="44">
        <v>-6.6133103232337502</v>
      </c>
      <c r="BI32" s="457">
        <v>109.312</v>
      </c>
      <c r="BJ32" s="44">
        <v>4.2838482079967397</v>
      </c>
      <c r="BK32" s="457">
        <v>128.15366666666699</v>
      </c>
      <c r="BL32" s="44">
        <v>6.6956105197042897</v>
      </c>
      <c r="BM32" s="456"/>
      <c r="BN32" s="54" t="s">
        <v>31</v>
      </c>
      <c r="BO32" s="457">
        <v>95.840999999999994</v>
      </c>
      <c r="BP32" s="44">
        <v>-5.5759862332459296</v>
      </c>
      <c r="BQ32" s="457">
        <v>121.653609020663</v>
      </c>
      <c r="BR32" s="44">
        <v>10.6022543889425</v>
      </c>
      <c r="BS32" s="457">
        <v>120.039</v>
      </c>
      <c r="BT32" s="44">
        <v>10.6132442038157</v>
      </c>
      <c r="BU32" s="456"/>
      <c r="BV32" s="54" t="s">
        <v>31</v>
      </c>
      <c r="BW32" s="457">
        <v>119.425333333333</v>
      </c>
      <c r="BX32" s="44">
        <v>10.6504902929476</v>
      </c>
      <c r="BY32" s="457">
        <v>95.076333333333395</v>
      </c>
      <c r="BZ32" s="44">
        <v>-1.49915899480854</v>
      </c>
      <c r="CA32" s="457">
        <v>102.738666666667</v>
      </c>
      <c r="CB32" s="44">
        <v>5.9146824494336601</v>
      </c>
      <c r="CC32" s="456"/>
      <c r="CD32" s="54" t="s">
        <v>31</v>
      </c>
      <c r="CE32" s="457">
        <v>110.572</v>
      </c>
      <c r="CF32" s="44">
        <v>5.9302478830744096</v>
      </c>
      <c r="CG32" s="457">
        <v>110.48066666666701</v>
      </c>
      <c r="CH32" s="44">
        <v>5.8760113267476202</v>
      </c>
      <c r="CI32" s="457">
        <v>121.178666666667</v>
      </c>
      <c r="CJ32" s="44">
        <v>6.43029715055627</v>
      </c>
      <c r="CK32" s="456"/>
      <c r="CL32" s="54" t="s">
        <v>31</v>
      </c>
      <c r="CM32" s="457">
        <v>128.237666666667</v>
      </c>
      <c r="CN32" s="44">
        <v>4.1711351003146104</v>
      </c>
      <c r="CO32" s="457">
        <v>101.88266666666701</v>
      </c>
      <c r="CP32" s="44">
        <v>1.70330056252099</v>
      </c>
      <c r="CQ32" s="457">
        <v>92.523666666666699</v>
      </c>
      <c r="CR32" s="44">
        <v>1.6742345787955299</v>
      </c>
      <c r="CS32" s="456"/>
      <c r="CT32" s="54" t="s">
        <v>31</v>
      </c>
      <c r="CU32" s="457">
        <v>118.86133333333299</v>
      </c>
      <c r="CV32" s="44">
        <v>2.9010539355348302</v>
      </c>
      <c r="CW32" s="457">
        <v>88.647666666666694</v>
      </c>
      <c r="CX32" s="44">
        <v>-12.3806284436124</v>
      </c>
      <c r="CY32" s="457">
        <v>123.053333333333</v>
      </c>
      <c r="CZ32" s="44">
        <v>15.944051708679099</v>
      </c>
      <c r="DA32" s="456"/>
      <c r="DB32" s="54" t="s">
        <v>31</v>
      </c>
      <c r="DC32" s="457">
        <v>114.372</v>
      </c>
      <c r="DD32" s="44">
        <v>8.8877809310792095</v>
      </c>
      <c r="DE32" s="457">
        <v>175.130333333333</v>
      </c>
      <c r="DF32" s="44">
        <v>86.123749680176999</v>
      </c>
      <c r="DG32" s="457">
        <v>101.623</v>
      </c>
      <c r="DH32" s="44">
        <v>0.85279291705135996</v>
      </c>
      <c r="DI32" s="456"/>
      <c r="DJ32" s="54" t="s">
        <v>31</v>
      </c>
      <c r="DK32" s="457">
        <v>109.44566666666699</v>
      </c>
      <c r="DL32" s="44">
        <v>0.89539999813770499</v>
      </c>
      <c r="DM32" s="457">
        <v>87.049666666666695</v>
      </c>
      <c r="DN32" s="44">
        <v>-10.2952021979265</v>
      </c>
      <c r="DO32" s="457">
        <v>114.948333333333</v>
      </c>
      <c r="DP32" s="44">
        <v>10.368874019324799</v>
      </c>
      <c r="DQ32" s="456"/>
      <c r="DR32" s="54" t="s">
        <v>31</v>
      </c>
      <c r="DS32" s="457">
        <v>109.259</v>
      </c>
      <c r="DT32" s="44">
        <v>0.92799950937465803</v>
      </c>
      <c r="DU32" s="457">
        <v>114.17033333333301</v>
      </c>
      <c r="DV32" s="44">
        <v>6.0096406214264402</v>
      </c>
      <c r="DW32" s="457">
        <v>119.77566666666699</v>
      </c>
      <c r="DX32" s="44">
        <v>8.1100609292592107</v>
      </c>
      <c r="DY32" s="456"/>
      <c r="DZ32" s="54" t="s">
        <v>31</v>
      </c>
      <c r="EA32" s="457">
        <v>106.192333333333</v>
      </c>
      <c r="EB32" s="44">
        <v>3.1364368132770402</v>
      </c>
      <c r="EC32" s="457">
        <v>117.463666666667</v>
      </c>
      <c r="ED32" s="44">
        <v>8.5895173807892196</v>
      </c>
      <c r="EE32" s="457">
        <v>109.40666666666699</v>
      </c>
      <c r="EF32" s="44">
        <v>8.2683303730569708</v>
      </c>
      <c r="EG32" s="456"/>
      <c r="EH32" s="54" t="s">
        <v>31</v>
      </c>
      <c r="EI32" s="457">
        <v>114.091333333333</v>
      </c>
      <c r="EJ32" s="44">
        <v>8.4567291684987094</v>
      </c>
      <c r="EK32" s="457">
        <v>102.517666666667</v>
      </c>
      <c r="EL32" s="44">
        <v>8.45186199996661</v>
      </c>
      <c r="EM32" s="457">
        <v>103.92333333333301</v>
      </c>
      <c r="EN32" s="44">
        <v>8.4510118349105898</v>
      </c>
      <c r="EO32" s="456"/>
      <c r="EP32" s="54" t="s">
        <v>31</v>
      </c>
      <c r="EQ32" s="457">
        <v>103.729</v>
      </c>
      <c r="ER32" s="44">
        <v>4.3939707034492397</v>
      </c>
      <c r="ES32" s="457">
        <v>100.13</v>
      </c>
      <c r="ET32" s="44">
        <v>4.6571044971109599</v>
      </c>
      <c r="EU32" s="457">
        <v>107.73366666666701</v>
      </c>
      <c r="EV32" s="44">
        <v>4.6658773803590599</v>
      </c>
      <c r="EW32" s="456"/>
      <c r="EX32" s="54" t="s">
        <v>31</v>
      </c>
      <c r="EY32" s="457">
        <v>93.876000000000005</v>
      </c>
      <c r="EZ32" s="44">
        <v>4.49326787593915</v>
      </c>
      <c r="FA32" s="457">
        <v>99.561666666666696</v>
      </c>
      <c r="FB32" s="44">
        <v>4.3220454108100297</v>
      </c>
      <c r="FC32" s="457">
        <v>103.462</v>
      </c>
      <c r="FD32" s="44">
        <v>4.7696207188765802</v>
      </c>
      <c r="FE32" s="456"/>
      <c r="FF32" s="54" t="s">
        <v>31</v>
      </c>
      <c r="FG32" s="457">
        <v>106.029666666667</v>
      </c>
      <c r="FH32" s="44">
        <v>4.6949455698337497</v>
      </c>
      <c r="FI32" s="457">
        <v>105.796333333333</v>
      </c>
      <c r="FJ32" s="44">
        <v>6.0511202374906601</v>
      </c>
      <c r="FK32" s="457">
        <v>110.224</v>
      </c>
      <c r="FL32" s="44">
        <v>5.3226929307052</v>
      </c>
      <c r="FM32" s="456"/>
      <c r="FN32" s="54" t="s">
        <v>31</v>
      </c>
      <c r="FO32" s="457">
        <v>97.26</v>
      </c>
      <c r="FP32" s="44">
        <v>1.75030249085388</v>
      </c>
      <c r="FQ32" s="457">
        <v>105.039666666667</v>
      </c>
      <c r="FR32" s="44">
        <v>-0.24553761654136999</v>
      </c>
      <c r="FS32" s="457">
        <v>100.996666666667</v>
      </c>
      <c r="FT32" s="44">
        <v>-3.2109572641285</v>
      </c>
      <c r="FU32" s="456"/>
      <c r="FV32" s="54" t="s">
        <v>31</v>
      </c>
      <c r="FW32" s="457">
        <v>107</v>
      </c>
      <c r="FX32" s="44">
        <v>7.3265363978816502</v>
      </c>
      <c r="FY32" s="457">
        <v>113.021333333333</v>
      </c>
      <c r="FZ32" s="44">
        <v>5.8804834146335496</v>
      </c>
      <c r="GA32" s="457">
        <v>108.02233333333299</v>
      </c>
      <c r="GB32" s="44">
        <v>5.8821900427275002</v>
      </c>
      <c r="GC32" s="456"/>
      <c r="GD32" s="54" t="s">
        <v>31</v>
      </c>
      <c r="GE32" s="457">
        <v>100.077</v>
      </c>
      <c r="GF32" s="44">
        <v>5.8666295505332497</v>
      </c>
      <c r="GG32" s="457">
        <v>112.621</v>
      </c>
      <c r="GH32" s="44">
        <v>5.83511463993473</v>
      </c>
      <c r="GI32" s="457">
        <v>95.408333333333303</v>
      </c>
      <c r="GJ32" s="44">
        <v>4.7801739302705899</v>
      </c>
      <c r="GK32" s="456"/>
      <c r="GL32" s="54" t="s">
        <v>31</v>
      </c>
      <c r="GM32" s="457">
        <v>114.594333333333</v>
      </c>
      <c r="GN32" s="44">
        <v>5.8184865159761197</v>
      </c>
      <c r="GO32" s="457">
        <v>125.234666666667</v>
      </c>
      <c r="GP32" s="44">
        <v>9.2448037840410002</v>
      </c>
      <c r="GQ32" s="457">
        <v>120.81466666666699</v>
      </c>
      <c r="GR32" s="44">
        <v>9.4081819399067399</v>
      </c>
      <c r="GS32" s="456"/>
      <c r="GT32" s="54" t="s">
        <v>31</v>
      </c>
      <c r="GU32" s="457">
        <v>95.022333333333293</v>
      </c>
      <c r="GV32" s="44">
        <v>2.7531281917275501</v>
      </c>
      <c r="GW32" s="457">
        <v>100.187666666667</v>
      </c>
      <c r="GX32" s="44">
        <v>1.30751329704397</v>
      </c>
      <c r="GY32" s="457">
        <v>112.44566666666699</v>
      </c>
      <c r="GZ32" s="44">
        <v>2.7497744707157401</v>
      </c>
      <c r="HA32" s="456"/>
      <c r="HB32" s="54" t="s">
        <v>31</v>
      </c>
      <c r="HC32" s="457">
        <v>116.348666666667</v>
      </c>
      <c r="HD32" s="44">
        <v>2.69930985972091</v>
      </c>
      <c r="HE32" s="457">
        <v>110.193666666667</v>
      </c>
      <c r="HF32" s="44">
        <v>2.7292341219754399</v>
      </c>
      <c r="HG32" s="457">
        <v>102.649333333333</v>
      </c>
      <c r="HH32" s="44">
        <v>1.6192432204040299</v>
      </c>
      <c r="HI32" s="456"/>
      <c r="HJ32" s="54" t="s">
        <v>31</v>
      </c>
      <c r="HK32" s="457">
        <v>116.22</v>
      </c>
      <c r="HL32" s="44">
        <v>3.3472841834531102</v>
      </c>
      <c r="HM32" s="457">
        <v>104.893</v>
      </c>
      <c r="HN32" s="44">
        <v>8.5649062656189408</v>
      </c>
      <c r="HO32" s="457">
        <v>113.23699999999999</v>
      </c>
      <c r="HP32" s="44">
        <v>2.7655285877200102</v>
      </c>
      <c r="HQ32" s="456"/>
      <c r="HR32" s="54" t="s">
        <v>31</v>
      </c>
      <c r="HS32" s="457">
        <v>120.47733333333299</v>
      </c>
      <c r="HT32" s="44">
        <v>7.4901785567299299</v>
      </c>
      <c r="HU32" s="457">
        <v>88.956333333333305</v>
      </c>
      <c r="HV32" s="44">
        <v>6.7079865213280003</v>
      </c>
      <c r="HW32" s="457">
        <v>102.015</v>
      </c>
      <c r="HX32" s="44">
        <v>7.1935085629680797</v>
      </c>
      <c r="HY32" s="456"/>
      <c r="HZ32" s="54" t="s">
        <v>31</v>
      </c>
      <c r="IA32" s="457">
        <v>104.801666666667</v>
      </c>
      <c r="IB32" s="44">
        <v>7.3998089658567201</v>
      </c>
      <c r="IC32" s="457">
        <v>106.770608034592</v>
      </c>
      <c r="ID32" s="44">
        <v>1.1764819004209399</v>
      </c>
      <c r="IE32" s="457">
        <v>102.67400000000001</v>
      </c>
      <c r="IF32" s="44">
        <v>3.2910272089350201</v>
      </c>
      <c r="IG32" s="456"/>
      <c r="IH32" s="54" t="s">
        <v>31</v>
      </c>
      <c r="II32" s="457">
        <v>100.76333333333299</v>
      </c>
      <c r="IJ32" s="44">
        <v>-5.8910007599192404</v>
      </c>
      <c r="IK32" s="457">
        <v>105.66</v>
      </c>
      <c r="IL32" s="44">
        <v>4.5300035996317396</v>
      </c>
      <c r="IM32" s="457">
        <v>116.285333333333</v>
      </c>
      <c r="IN32" s="44">
        <v>7.3218113140558501</v>
      </c>
      <c r="IO32" s="457">
        <v>95.580666666666701</v>
      </c>
      <c r="IP32" s="44">
        <v>7.2510056944680299</v>
      </c>
      <c r="IQ32" s="456"/>
      <c r="IR32" s="54" t="s">
        <v>31</v>
      </c>
      <c r="IS32" s="457">
        <v>109.890333333333</v>
      </c>
      <c r="IT32" s="44">
        <v>7.3475727764108401</v>
      </c>
      <c r="IU32" s="457">
        <v>87.814999999999998</v>
      </c>
      <c r="IV32" s="44">
        <v>7.3947398755959304</v>
      </c>
      <c r="IW32" s="457">
        <v>109.981666666667</v>
      </c>
      <c r="IX32" s="44">
        <v>7.2653192594137197</v>
      </c>
      <c r="IY32" s="456"/>
      <c r="IZ32" s="54" t="s">
        <v>31</v>
      </c>
      <c r="JA32" s="457">
        <v>108.244666666667</v>
      </c>
      <c r="JB32" s="44">
        <v>7.3381630289015298</v>
      </c>
      <c r="JC32" s="457">
        <v>112.476333333333</v>
      </c>
      <c r="JD32" s="44">
        <v>9.2972984003191605</v>
      </c>
      <c r="JE32" s="457">
        <v>123.947</v>
      </c>
      <c r="JF32" s="44">
        <v>15.182958787181599</v>
      </c>
      <c r="JG32" s="456"/>
      <c r="JH32" s="54" t="s">
        <v>31</v>
      </c>
      <c r="JI32" s="457">
        <v>119.712666666667</v>
      </c>
      <c r="JJ32" s="44">
        <v>12.5633139652333</v>
      </c>
      <c r="JK32" s="457">
        <v>131.39433333333301</v>
      </c>
      <c r="JL32" s="44">
        <v>10.927663282336299</v>
      </c>
      <c r="JM32" s="457">
        <v>111.969333333333</v>
      </c>
      <c r="JN32" s="44">
        <v>10.972756398260801</v>
      </c>
      <c r="JO32" s="456"/>
      <c r="JP32" s="54" t="s">
        <v>31</v>
      </c>
      <c r="JQ32" s="457">
        <v>133.55699999999999</v>
      </c>
      <c r="JR32" s="44">
        <v>19.802802573383701</v>
      </c>
      <c r="JS32" s="457">
        <v>100.60599999999999</v>
      </c>
      <c r="JT32" s="44">
        <v>8.4240577618667896</v>
      </c>
      <c r="JU32" s="457">
        <v>108.553333333333</v>
      </c>
      <c r="JV32" s="44">
        <v>8.3437897645723798</v>
      </c>
      <c r="JW32" s="456"/>
      <c r="JX32" s="54" t="s">
        <v>31</v>
      </c>
      <c r="JY32" s="457">
        <v>105.787333333333</v>
      </c>
      <c r="JZ32" s="44">
        <v>7.4555298512277197</v>
      </c>
      <c r="KA32" s="457">
        <v>117.093666666667</v>
      </c>
      <c r="KB32" s="44">
        <v>-2.5229086137640402</v>
      </c>
      <c r="KC32" s="457">
        <v>125.214</v>
      </c>
      <c r="KD32" s="44">
        <v>15.785012310510499</v>
      </c>
      <c r="KE32" s="456"/>
      <c r="KF32" s="54" t="s">
        <v>31</v>
      </c>
      <c r="KG32" s="457">
        <v>101.758333333333</v>
      </c>
      <c r="KH32" s="44">
        <v>3.76200756838865</v>
      </c>
      <c r="KI32" s="457">
        <v>89.527333333333303</v>
      </c>
      <c r="KJ32" s="44">
        <v>-2.8517674932711001</v>
      </c>
      <c r="KK32" s="457">
        <v>106.773666666667</v>
      </c>
      <c r="KL32" s="44">
        <v>-6.0622858485647697</v>
      </c>
      <c r="KM32" s="456"/>
      <c r="KN32" s="54" t="s">
        <v>31</v>
      </c>
      <c r="KO32" s="457">
        <v>108.55800000000001</v>
      </c>
      <c r="KP32" s="44">
        <v>-10.522058117500199</v>
      </c>
      <c r="KQ32" s="457">
        <v>107.156333333333</v>
      </c>
      <c r="KR32" s="44">
        <v>3.5914985645359998</v>
      </c>
      <c r="KS32" s="457">
        <v>103.10233333333299</v>
      </c>
      <c r="KT32" s="44">
        <v>0.33475414274380499</v>
      </c>
      <c r="KU32" s="456"/>
      <c r="KV32" s="54" t="s">
        <v>31</v>
      </c>
      <c r="KW32" s="457">
        <v>101.947</v>
      </c>
      <c r="KX32" s="44">
        <v>0.93949583857680397</v>
      </c>
      <c r="KY32" s="457">
        <v>112.60299999999999</v>
      </c>
      <c r="KZ32" s="44">
        <v>13.5342343993191</v>
      </c>
      <c r="LA32" s="457">
        <v>110.57833333333301</v>
      </c>
      <c r="LB32" s="44">
        <v>6.6354218694882299</v>
      </c>
      <c r="LC32" s="456"/>
      <c r="LD32" s="54" t="s">
        <v>31</v>
      </c>
      <c r="LE32" s="457">
        <v>142.87733333333301</v>
      </c>
      <c r="LF32" s="44">
        <v>29.597804660198999</v>
      </c>
      <c r="LG32" s="457">
        <v>98.974333333333306</v>
      </c>
      <c r="LH32" s="44">
        <v>10.848273197717001</v>
      </c>
      <c r="LI32" s="457">
        <v>96.890666666666704</v>
      </c>
      <c r="LJ32" s="44">
        <v>4.6174020826096704</v>
      </c>
      <c r="LK32" s="456"/>
      <c r="LL32" s="54" t="s">
        <v>31</v>
      </c>
      <c r="LM32" s="457">
        <v>91.876000000000005</v>
      </c>
      <c r="LN32" s="44">
        <v>10.7904667001539</v>
      </c>
      <c r="LO32" s="457">
        <v>87.951333333333295</v>
      </c>
      <c r="LP32" s="44">
        <v>10.8757133916019</v>
      </c>
      <c r="LQ32" s="457">
        <v>80.488666666666703</v>
      </c>
      <c r="LR32" s="44">
        <v>10.811770746600001</v>
      </c>
      <c r="LS32" s="456"/>
      <c r="LT32" s="54" t="s">
        <v>31</v>
      </c>
      <c r="LU32" s="457">
        <v>101.95933333333301</v>
      </c>
      <c r="LV32" s="44">
        <v>0.76960991988461602</v>
      </c>
      <c r="LW32" s="457">
        <v>109.664</v>
      </c>
      <c r="LX32" s="44">
        <v>10.966075064271701</v>
      </c>
      <c r="LY32" s="457">
        <v>80.412333333333294</v>
      </c>
      <c r="LZ32" s="44">
        <v>-19.969073440724198</v>
      </c>
      <c r="MA32" s="456"/>
      <c r="MB32" s="54" t="s">
        <v>31</v>
      </c>
      <c r="MC32" s="457">
        <v>118.572</v>
      </c>
      <c r="MD32" s="44">
        <v>24.4860749196128</v>
      </c>
      <c r="ME32" s="457">
        <v>85.408000000000001</v>
      </c>
      <c r="MF32" s="44">
        <v>-17.622022372048001</v>
      </c>
      <c r="MG32" s="457">
        <v>113.925</v>
      </c>
      <c r="MH32" s="44">
        <v>5.9686672822253399</v>
      </c>
      <c r="MI32" s="456"/>
      <c r="MJ32" s="54" t="s">
        <v>31</v>
      </c>
      <c r="MK32" s="457">
        <v>89.8393333333333</v>
      </c>
      <c r="ML32" s="44">
        <v>-6.1167307673748299</v>
      </c>
      <c r="MM32" s="457">
        <v>119.526814355634</v>
      </c>
      <c r="MN32" s="44">
        <v>9.5051419649883702</v>
      </c>
      <c r="MO32" s="457">
        <v>112.239</v>
      </c>
      <c r="MP32" s="44">
        <v>-2.2395344291451802</v>
      </c>
    </row>
    <row r="33" spans="1:354" s="4" customFormat="1" ht="15" hidden="1" customHeight="1">
      <c r="A33" s="456"/>
      <c r="B33" s="54"/>
      <c r="C33" s="457"/>
      <c r="D33" s="499"/>
      <c r="E33" s="457"/>
      <c r="F33" s="499"/>
      <c r="G33" s="457"/>
      <c r="H33" s="499"/>
      <c r="I33" s="456"/>
      <c r="J33" s="54"/>
      <c r="K33" s="457"/>
      <c r="L33" s="499"/>
      <c r="M33" s="457"/>
      <c r="N33" s="499"/>
      <c r="O33" s="457"/>
      <c r="P33" s="499"/>
      <c r="Q33" s="456"/>
      <c r="R33" s="54"/>
      <c r="S33" s="457"/>
      <c r="T33" s="499"/>
      <c r="U33" s="457"/>
      <c r="V33" s="499"/>
      <c r="W33" s="457"/>
      <c r="X33" s="499"/>
      <c r="Y33" s="456"/>
      <c r="Z33" s="54"/>
      <c r="AA33" s="457"/>
      <c r="AB33" s="499"/>
      <c r="AC33" s="457"/>
      <c r="AD33" s="499"/>
      <c r="AE33" s="457"/>
      <c r="AF33" s="499"/>
      <c r="AG33" s="456"/>
      <c r="AH33" s="54"/>
      <c r="AI33" s="457"/>
      <c r="AJ33" s="499"/>
      <c r="AK33" s="457"/>
      <c r="AL33" s="499"/>
      <c r="AM33" s="457"/>
      <c r="AN33" s="499"/>
      <c r="AO33" s="456"/>
      <c r="AP33" s="54"/>
      <c r="AQ33" s="457"/>
      <c r="AR33" s="499"/>
      <c r="AS33" s="457"/>
      <c r="AT33" s="499"/>
      <c r="AU33" s="457"/>
      <c r="AV33" s="499"/>
      <c r="AW33" s="456"/>
      <c r="AX33" s="54"/>
      <c r="AY33" s="457"/>
      <c r="AZ33" s="499"/>
      <c r="BA33" s="457"/>
      <c r="BB33" s="499"/>
      <c r="BC33" s="457"/>
      <c r="BD33" s="499"/>
      <c r="BE33" s="456"/>
      <c r="BF33" s="54"/>
      <c r="BG33" s="457"/>
      <c r="BH33" s="499"/>
      <c r="BI33" s="457"/>
      <c r="BJ33" s="499"/>
      <c r="BK33" s="457"/>
      <c r="BL33" s="499"/>
      <c r="BM33" s="456"/>
      <c r="BN33" s="54"/>
      <c r="BO33" s="457"/>
      <c r="BP33" s="499"/>
      <c r="BQ33" s="457"/>
      <c r="BR33" s="499"/>
      <c r="BS33" s="457"/>
      <c r="BT33" s="499"/>
      <c r="BU33" s="456"/>
      <c r="BV33" s="54"/>
      <c r="BW33" s="457"/>
      <c r="BX33" s="499"/>
      <c r="BY33" s="457"/>
      <c r="BZ33" s="499"/>
      <c r="CA33" s="457"/>
      <c r="CB33" s="499"/>
      <c r="CC33" s="456"/>
      <c r="CD33" s="54"/>
      <c r="CE33" s="457"/>
      <c r="CF33" s="499"/>
      <c r="CG33" s="457"/>
      <c r="CH33" s="499"/>
      <c r="CI33" s="457"/>
      <c r="CJ33" s="499"/>
      <c r="CK33" s="456"/>
      <c r="CL33" s="54"/>
      <c r="CM33" s="457"/>
      <c r="CN33" s="499"/>
      <c r="CO33" s="457"/>
      <c r="CP33" s="499"/>
      <c r="CQ33" s="457"/>
      <c r="CR33" s="499"/>
      <c r="CS33" s="456"/>
      <c r="CT33" s="54"/>
      <c r="CU33" s="457"/>
      <c r="CV33" s="499"/>
      <c r="CW33" s="457"/>
      <c r="CX33" s="499"/>
      <c r="CY33" s="457"/>
      <c r="CZ33" s="499"/>
      <c r="DA33" s="456"/>
      <c r="DB33" s="54"/>
      <c r="DC33" s="457"/>
      <c r="DD33" s="499"/>
      <c r="DE33" s="457"/>
      <c r="DF33" s="499"/>
      <c r="DG33" s="457"/>
      <c r="DH33" s="499"/>
      <c r="DI33" s="456"/>
      <c r="DJ33" s="54"/>
      <c r="DK33" s="457"/>
      <c r="DL33" s="499"/>
      <c r="DM33" s="457"/>
      <c r="DN33" s="499"/>
      <c r="DO33" s="457"/>
      <c r="DP33" s="499"/>
      <c r="DQ33" s="456"/>
      <c r="DR33" s="54"/>
      <c r="DS33" s="457"/>
      <c r="DT33" s="499"/>
      <c r="DU33" s="457"/>
      <c r="DV33" s="499"/>
      <c r="DW33" s="457"/>
      <c r="DX33" s="499"/>
      <c r="DY33" s="456"/>
      <c r="DZ33" s="54"/>
      <c r="EA33" s="457"/>
      <c r="EB33" s="499"/>
      <c r="EC33" s="457"/>
      <c r="ED33" s="499"/>
      <c r="EE33" s="457"/>
      <c r="EF33" s="499"/>
      <c r="EG33" s="456"/>
      <c r="EH33" s="54"/>
      <c r="EI33" s="457"/>
      <c r="EJ33" s="499"/>
      <c r="EK33" s="457"/>
      <c r="EL33" s="499"/>
      <c r="EM33" s="457"/>
      <c r="EN33" s="499"/>
      <c r="EO33" s="456"/>
      <c r="EP33" s="54"/>
      <c r="EQ33" s="457"/>
      <c r="ER33" s="499"/>
      <c r="ES33" s="457"/>
      <c r="ET33" s="499"/>
      <c r="EU33" s="457"/>
      <c r="EV33" s="499"/>
      <c r="EW33" s="456"/>
      <c r="EX33" s="54"/>
      <c r="EY33" s="457"/>
      <c r="EZ33" s="499"/>
      <c r="FA33" s="457"/>
      <c r="FB33" s="499"/>
      <c r="FC33" s="457"/>
      <c r="FD33" s="499"/>
      <c r="FE33" s="456"/>
      <c r="FF33" s="54"/>
      <c r="FG33" s="457"/>
      <c r="FH33" s="499"/>
      <c r="FI33" s="457"/>
      <c r="FJ33" s="499"/>
      <c r="FK33" s="457"/>
      <c r="FL33" s="499"/>
      <c r="FM33" s="456"/>
      <c r="FN33" s="54"/>
      <c r="FO33" s="457"/>
      <c r="FP33" s="499"/>
      <c r="FQ33" s="457"/>
      <c r="FR33" s="499"/>
      <c r="FS33" s="457"/>
      <c r="FT33" s="499"/>
      <c r="FU33" s="456"/>
      <c r="FV33" s="54"/>
      <c r="FW33" s="457"/>
      <c r="FX33" s="499"/>
      <c r="FY33" s="457"/>
      <c r="FZ33" s="499"/>
      <c r="GA33" s="457"/>
      <c r="GB33" s="499"/>
      <c r="GC33" s="456"/>
      <c r="GD33" s="54"/>
      <c r="GE33" s="457"/>
      <c r="GF33" s="499"/>
      <c r="GG33" s="457"/>
      <c r="GH33" s="499"/>
      <c r="GI33" s="457"/>
      <c r="GJ33" s="499"/>
      <c r="GK33" s="456"/>
      <c r="GL33" s="54"/>
      <c r="GM33" s="457"/>
      <c r="GN33" s="499"/>
      <c r="GO33" s="457"/>
      <c r="GP33" s="499"/>
      <c r="GQ33" s="457"/>
      <c r="GR33" s="499"/>
      <c r="GS33" s="456"/>
      <c r="GT33" s="54"/>
      <c r="GU33" s="457"/>
      <c r="GV33" s="499"/>
      <c r="GW33" s="457"/>
      <c r="GX33" s="499"/>
      <c r="GY33" s="457"/>
      <c r="GZ33" s="499"/>
      <c r="HA33" s="456"/>
      <c r="HB33" s="54"/>
      <c r="HC33" s="457"/>
      <c r="HD33" s="499"/>
      <c r="HE33" s="457"/>
      <c r="HF33" s="499"/>
      <c r="HG33" s="457"/>
      <c r="HH33" s="499"/>
      <c r="HI33" s="456"/>
      <c r="HJ33" s="54"/>
      <c r="HK33" s="457"/>
      <c r="HL33" s="499"/>
      <c r="HM33" s="457"/>
      <c r="HN33" s="499"/>
      <c r="HO33" s="457"/>
      <c r="HP33" s="499"/>
      <c r="HQ33" s="456"/>
      <c r="HR33" s="54"/>
      <c r="HS33" s="457"/>
      <c r="HT33" s="499"/>
      <c r="HU33" s="457"/>
      <c r="HV33" s="499"/>
      <c r="HW33" s="457"/>
      <c r="HX33" s="499"/>
      <c r="HY33" s="456"/>
      <c r="HZ33" s="54"/>
      <c r="IA33" s="457"/>
      <c r="IB33" s="499"/>
      <c r="IC33" s="457"/>
      <c r="ID33" s="499"/>
      <c r="IE33" s="457"/>
      <c r="IF33" s="499"/>
      <c r="IG33" s="456"/>
      <c r="IH33" s="54"/>
      <c r="II33" s="457"/>
      <c r="IJ33" s="499"/>
      <c r="IK33" s="457"/>
      <c r="IL33" s="499"/>
      <c r="IM33" s="457"/>
      <c r="IN33" s="499"/>
      <c r="IO33" s="457"/>
      <c r="IP33" s="499"/>
      <c r="IQ33" s="456"/>
      <c r="IR33" s="54"/>
      <c r="IS33" s="457"/>
      <c r="IT33" s="499"/>
      <c r="IU33" s="457"/>
      <c r="IV33" s="499"/>
      <c r="IW33" s="457"/>
      <c r="IX33" s="499"/>
      <c r="IY33" s="456"/>
      <c r="IZ33" s="54"/>
      <c r="JA33" s="457"/>
      <c r="JB33" s="499"/>
      <c r="JC33" s="457"/>
      <c r="JD33" s="499"/>
      <c r="JE33" s="457"/>
      <c r="JF33" s="499"/>
      <c r="JG33" s="456"/>
      <c r="JH33" s="54"/>
      <c r="JI33" s="457"/>
      <c r="JJ33" s="499"/>
      <c r="JK33" s="457"/>
      <c r="JL33" s="499"/>
      <c r="JM33" s="457"/>
      <c r="JN33" s="499"/>
      <c r="JO33" s="456"/>
      <c r="JP33" s="54"/>
      <c r="JQ33" s="457"/>
      <c r="JR33" s="499"/>
      <c r="JS33" s="457"/>
      <c r="JT33" s="499"/>
      <c r="JU33" s="457"/>
      <c r="JV33" s="499"/>
      <c r="JW33" s="456"/>
      <c r="JX33" s="54"/>
      <c r="JY33" s="457"/>
      <c r="JZ33" s="499"/>
      <c r="KA33" s="457"/>
      <c r="KB33" s="499"/>
      <c r="KC33" s="457"/>
      <c r="KD33" s="499"/>
      <c r="KE33" s="456"/>
      <c r="KF33" s="54"/>
      <c r="KG33" s="457"/>
      <c r="KH33" s="499"/>
      <c r="KI33" s="457"/>
      <c r="KJ33" s="499"/>
      <c r="KK33" s="457"/>
      <c r="KL33" s="499"/>
      <c r="KM33" s="456"/>
      <c r="KN33" s="54"/>
      <c r="KO33" s="457"/>
      <c r="KP33" s="499"/>
      <c r="KQ33" s="457"/>
      <c r="KR33" s="499"/>
      <c r="KS33" s="457"/>
      <c r="KT33" s="499"/>
      <c r="KU33" s="456"/>
      <c r="KV33" s="54"/>
      <c r="KW33" s="457"/>
      <c r="KX33" s="499"/>
      <c r="KY33" s="457"/>
      <c r="KZ33" s="499"/>
      <c r="LA33" s="457"/>
      <c r="LB33" s="499"/>
      <c r="LC33" s="456"/>
      <c r="LD33" s="54"/>
      <c r="LE33" s="457"/>
      <c r="LF33" s="499"/>
      <c r="LG33" s="457"/>
      <c r="LH33" s="499"/>
      <c r="LI33" s="457"/>
      <c r="LJ33" s="499"/>
      <c r="LK33" s="456"/>
      <c r="LL33" s="54"/>
      <c r="LM33" s="457"/>
      <c r="LN33" s="499"/>
      <c r="LO33" s="457"/>
      <c r="LP33" s="499"/>
      <c r="LQ33" s="457"/>
      <c r="LR33" s="499"/>
      <c r="LS33" s="456"/>
      <c r="LT33" s="54"/>
      <c r="LU33" s="457"/>
      <c r="LV33" s="499"/>
      <c r="LW33" s="457"/>
      <c r="LX33" s="499"/>
      <c r="LY33" s="457"/>
      <c r="LZ33" s="499"/>
      <c r="MA33" s="456"/>
      <c r="MB33" s="54"/>
      <c r="MC33" s="457"/>
      <c r="MD33" s="499"/>
      <c r="ME33" s="457"/>
      <c r="MF33" s="499"/>
      <c r="MG33" s="457"/>
      <c r="MH33" s="499"/>
      <c r="MI33" s="456"/>
      <c r="MJ33" s="54"/>
      <c r="MK33" s="457"/>
      <c r="ML33" s="499"/>
      <c r="MM33" s="457"/>
      <c r="MN33" s="499"/>
      <c r="MO33" s="457"/>
      <c r="MP33" s="499"/>
    </row>
    <row r="34" spans="1:354" s="4" customFormat="1" ht="15" hidden="1" customHeight="1">
      <c r="A34" s="456">
        <v>2017</v>
      </c>
      <c r="B34" s="54" t="s">
        <v>28</v>
      </c>
      <c r="C34" s="457">
        <v>104.93349258658201</v>
      </c>
      <c r="D34" s="44">
        <v>1.74484616339512</v>
      </c>
      <c r="E34" s="457">
        <v>102.69345574637801</v>
      </c>
      <c r="F34" s="44">
        <v>0.28396631569940201</v>
      </c>
      <c r="G34" s="457">
        <v>107.051245491488</v>
      </c>
      <c r="H34" s="44">
        <v>3.1067258495696102</v>
      </c>
      <c r="I34" s="456">
        <v>2017</v>
      </c>
      <c r="J34" s="54" t="s">
        <v>28</v>
      </c>
      <c r="K34" s="457">
        <v>80.143666666666704</v>
      </c>
      <c r="L34" s="44">
        <v>17.901028590999601</v>
      </c>
      <c r="M34" s="457">
        <v>100.68666666666699</v>
      </c>
      <c r="N34" s="44">
        <v>6.3253801535794203</v>
      </c>
      <c r="O34" s="457">
        <v>81.338666666666697</v>
      </c>
      <c r="P34" s="44">
        <v>13.1638122571645</v>
      </c>
      <c r="Q34" s="456">
        <v>2017</v>
      </c>
      <c r="R34" s="54" t="s">
        <v>28</v>
      </c>
      <c r="S34" s="457">
        <v>107.725333333333</v>
      </c>
      <c r="T34" s="44">
        <v>0.71734622523239</v>
      </c>
      <c r="U34" s="457">
        <v>111.092</v>
      </c>
      <c r="V34" s="44">
        <v>4.1046635397205096</v>
      </c>
      <c r="W34" s="457">
        <v>111.429666666667</v>
      </c>
      <c r="X34" s="44">
        <v>3.1810564272545498</v>
      </c>
      <c r="Y34" s="456">
        <v>2017</v>
      </c>
      <c r="Z34" s="54" t="s">
        <v>28</v>
      </c>
      <c r="AA34" s="457">
        <v>99.876999999999995</v>
      </c>
      <c r="AB34" s="44">
        <v>-3.7947190122116701</v>
      </c>
      <c r="AC34" s="457">
        <v>123.28100000000001</v>
      </c>
      <c r="AD34" s="44">
        <v>13.2561989728401</v>
      </c>
      <c r="AE34" s="457">
        <v>100.86133333333299</v>
      </c>
      <c r="AF34" s="44">
        <v>1.6854103861348799</v>
      </c>
      <c r="AG34" s="456">
        <v>2017</v>
      </c>
      <c r="AH34" s="54" t="s">
        <v>28</v>
      </c>
      <c r="AI34" s="457">
        <v>118.74233333333299</v>
      </c>
      <c r="AJ34" s="44">
        <v>14.825874298272099</v>
      </c>
      <c r="AK34" s="457">
        <v>119.163</v>
      </c>
      <c r="AL34" s="44">
        <v>11.9753853930932</v>
      </c>
      <c r="AM34" s="457">
        <v>111.883333333333</v>
      </c>
      <c r="AN34" s="44">
        <v>-0.881360919615233</v>
      </c>
      <c r="AO34" s="456">
        <v>2017</v>
      </c>
      <c r="AP34" s="54" t="s">
        <v>28</v>
      </c>
      <c r="AQ34" s="457">
        <v>107.836666666667</v>
      </c>
      <c r="AR34" s="44">
        <v>2.0308094224727902</v>
      </c>
      <c r="AS34" s="457">
        <v>101.406333333333</v>
      </c>
      <c r="AT34" s="44">
        <v>5.7703654281767296</v>
      </c>
      <c r="AU34" s="457">
        <v>101.331</v>
      </c>
      <c r="AV34" s="44">
        <v>1.88550346959799</v>
      </c>
      <c r="AW34" s="456">
        <v>2017</v>
      </c>
      <c r="AX34" s="54" t="s">
        <v>28</v>
      </c>
      <c r="AY34" s="457">
        <v>107.98066666666701</v>
      </c>
      <c r="AZ34" s="44">
        <v>-1.08188420882944</v>
      </c>
      <c r="BA34" s="457">
        <v>116.091333333333</v>
      </c>
      <c r="BB34" s="44">
        <v>9.0344377499769895</v>
      </c>
      <c r="BC34" s="457">
        <v>117.146666666667</v>
      </c>
      <c r="BD34" s="44">
        <v>19.919949171115</v>
      </c>
      <c r="BE34" s="456">
        <v>2017</v>
      </c>
      <c r="BF34" s="54" t="s">
        <v>28</v>
      </c>
      <c r="BG34" s="457">
        <v>101.75433333333299</v>
      </c>
      <c r="BH34" s="44">
        <v>-3.95861392766375</v>
      </c>
      <c r="BI34" s="457">
        <v>106.803333333333</v>
      </c>
      <c r="BJ34" s="44">
        <v>6.1670075800069002</v>
      </c>
      <c r="BK34" s="457">
        <v>119.274666666667</v>
      </c>
      <c r="BL34" s="44">
        <v>10.172208842864</v>
      </c>
      <c r="BM34" s="456">
        <v>2017</v>
      </c>
      <c r="BN34" s="54" t="s">
        <v>28</v>
      </c>
      <c r="BO34" s="457">
        <v>112.033</v>
      </c>
      <c r="BP34" s="44">
        <v>7.7303283174297697</v>
      </c>
      <c r="BQ34" s="457">
        <v>114.016732501699</v>
      </c>
      <c r="BR34" s="44">
        <v>13.338066295695601</v>
      </c>
      <c r="BS34" s="457">
        <v>107.872333333333</v>
      </c>
      <c r="BT34" s="44">
        <v>13.0757593679494</v>
      </c>
      <c r="BU34" s="456">
        <v>2017</v>
      </c>
      <c r="BV34" s="54" t="s">
        <v>28</v>
      </c>
      <c r="BW34" s="457">
        <v>110.443666666667</v>
      </c>
      <c r="BX34" s="44">
        <v>13.195209642010401</v>
      </c>
      <c r="BY34" s="457">
        <v>110.22199999999999</v>
      </c>
      <c r="BZ34" s="44">
        <v>2.7822495923861901</v>
      </c>
      <c r="CA34" s="457">
        <v>100.622666666667</v>
      </c>
      <c r="CB34" s="44">
        <v>4.8360109321255198</v>
      </c>
      <c r="CC34" s="456">
        <v>2017</v>
      </c>
      <c r="CD34" s="54" t="s">
        <v>28</v>
      </c>
      <c r="CE34" s="457">
        <v>105.63233333333299</v>
      </c>
      <c r="CF34" s="44">
        <v>4.9135555323320999</v>
      </c>
      <c r="CG34" s="457">
        <v>100.886</v>
      </c>
      <c r="CH34" s="44">
        <v>4.9047207420419703</v>
      </c>
      <c r="CI34" s="457">
        <v>109.81766666666699</v>
      </c>
      <c r="CJ34" s="44">
        <v>9.3480778683499199</v>
      </c>
      <c r="CK34" s="456">
        <v>2017</v>
      </c>
      <c r="CL34" s="54" t="s">
        <v>28</v>
      </c>
      <c r="CM34" s="457">
        <v>129.87799999999999</v>
      </c>
      <c r="CN34" s="44">
        <v>17.431884693987602</v>
      </c>
      <c r="CO34" s="457">
        <v>111.819</v>
      </c>
      <c r="CP34" s="44">
        <v>1.88656258592901</v>
      </c>
      <c r="CQ34" s="457">
        <v>111.27533333333299</v>
      </c>
      <c r="CR34" s="44">
        <v>2.2421179692773601</v>
      </c>
      <c r="CS34" s="456">
        <v>2017</v>
      </c>
      <c r="CT34" s="54" t="s">
        <v>28</v>
      </c>
      <c r="CU34" s="457">
        <v>133.26066666666699</v>
      </c>
      <c r="CV34" s="44">
        <v>26.9789678501323</v>
      </c>
      <c r="CW34" s="457">
        <v>85.445333333333295</v>
      </c>
      <c r="CX34" s="44">
        <v>-8.0244778493801796</v>
      </c>
      <c r="CY34" s="457">
        <v>111.407</v>
      </c>
      <c r="CZ34" s="44">
        <v>8.3931564973176105</v>
      </c>
      <c r="DA34" s="456">
        <v>2017</v>
      </c>
      <c r="DB34" s="54" t="s">
        <v>28</v>
      </c>
      <c r="DC34" s="457">
        <v>79.812333333333299</v>
      </c>
      <c r="DD34" s="44">
        <v>-23.976036887064598</v>
      </c>
      <c r="DE34" s="457">
        <v>185.083</v>
      </c>
      <c r="DF34" s="44">
        <v>84.214893816723702</v>
      </c>
      <c r="DG34" s="457">
        <v>115.799333333333</v>
      </c>
      <c r="DH34" s="44">
        <v>6.2474792305262703</v>
      </c>
      <c r="DI34" s="456">
        <v>2017</v>
      </c>
      <c r="DJ34" s="54" t="s">
        <v>28</v>
      </c>
      <c r="DK34" s="457">
        <v>108.92633333333301</v>
      </c>
      <c r="DL34" s="44">
        <v>8.77634939075568</v>
      </c>
      <c r="DM34" s="457">
        <v>88.235333333333301</v>
      </c>
      <c r="DN34" s="44">
        <v>-14.7262562578484</v>
      </c>
      <c r="DO34" s="457">
        <v>114.30133333333301</v>
      </c>
      <c r="DP34" s="44">
        <v>7.4232724498210096</v>
      </c>
      <c r="DQ34" s="456">
        <v>2017</v>
      </c>
      <c r="DR34" s="54" t="s">
        <v>28</v>
      </c>
      <c r="DS34" s="457">
        <v>105.175666666667</v>
      </c>
      <c r="DT34" s="44">
        <v>6.2085833230040102</v>
      </c>
      <c r="DU34" s="457">
        <v>100.479666666667</v>
      </c>
      <c r="DV34" s="44">
        <v>13.4475562971408</v>
      </c>
      <c r="DW34" s="457">
        <v>113.20933333333301</v>
      </c>
      <c r="DX34" s="44">
        <v>18.428643538237299</v>
      </c>
      <c r="DY34" s="456">
        <v>2017</v>
      </c>
      <c r="DZ34" s="54" t="s">
        <v>28</v>
      </c>
      <c r="EA34" s="457">
        <v>108.76300000000001</v>
      </c>
      <c r="EB34" s="44">
        <v>2.4473956597286399</v>
      </c>
      <c r="EC34" s="457">
        <v>98.251000000000005</v>
      </c>
      <c r="ED34" s="44">
        <v>3.3805751225936702</v>
      </c>
      <c r="EE34" s="457">
        <v>105.657333333333</v>
      </c>
      <c r="EF34" s="44">
        <v>3.3121742642324001</v>
      </c>
      <c r="EG34" s="456">
        <v>2017</v>
      </c>
      <c r="EH34" s="54" t="s">
        <v>28</v>
      </c>
      <c r="EI34" s="457">
        <v>97.434666666666701</v>
      </c>
      <c r="EJ34" s="44">
        <v>3.3398614065024601</v>
      </c>
      <c r="EK34" s="457">
        <v>95.953000000000003</v>
      </c>
      <c r="EL34" s="44">
        <v>3.3314539132091499</v>
      </c>
      <c r="EM34" s="457">
        <v>110.097666666667</v>
      </c>
      <c r="EN34" s="44">
        <v>3.30964780497942</v>
      </c>
      <c r="EO34" s="456">
        <v>2017</v>
      </c>
      <c r="EP34" s="54" t="s">
        <v>28</v>
      </c>
      <c r="EQ34" s="457">
        <v>110.98333333333299</v>
      </c>
      <c r="ER34" s="44">
        <v>5.2802081780214003</v>
      </c>
      <c r="ES34" s="457">
        <v>107.118666666667</v>
      </c>
      <c r="ET34" s="44">
        <v>5.1726214303515698</v>
      </c>
      <c r="EU34" s="457">
        <v>111.052333333333</v>
      </c>
      <c r="EV34" s="44">
        <v>5.2019723297814604</v>
      </c>
      <c r="EW34" s="456">
        <v>2017</v>
      </c>
      <c r="EX34" s="54" t="s">
        <v>28</v>
      </c>
      <c r="EY34" s="457">
        <v>111.600333333333</v>
      </c>
      <c r="EZ34" s="44">
        <v>5.35881603242228</v>
      </c>
      <c r="FA34" s="457">
        <v>104.170666666667</v>
      </c>
      <c r="FB34" s="44">
        <v>5.3628354160137004</v>
      </c>
      <c r="FC34" s="457">
        <v>102.81333333333301</v>
      </c>
      <c r="FD34" s="44">
        <v>5.41702024358659</v>
      </c>
      <c r="FE34" s="456">
        <v>2017</v>
      </c>
      <c r="FF34" s="54" t="s">
        <v>28</v>
      </c>
      <c r="FG34" s="457">
        <v>104.726666666667</v>
      </c>
      <c r="FH34" s="44">
        <v>5.1404856291477001</v>
      </c>
      <c r="FI34" s="457">
        <v>93.533333333333303</v>
      </c>
      <c r="FJ34" s="44">
        <v>4.8289228371497304</v>
      </c>
      <c r="FK34" s="457">
        <v>90.745000000000005</v>
      </c>
      <c r="FL34" s="44">
        <v>-3.4040585856637802</v>
      </c>
      <c r="FM34" s="456">
        <v>2017</v>
      </c>
      <c r="FN34" s="54" t="s">
        <v>28</v>
      </c>
      <c r="FO34" s="457">
        <v>96.385333333333307</v>
      </c>
      <c r="FP34" s="44">
        <v>-0.50112157848583605</v>
      </c>
      <c r="FQ34" s="457">
        <v>112.044</v>
      </c>
      <c r="FR34" s="44">
        <v>7.7071074713920504</v>
      </c>
      <c r="FS34" s="457">
        <v>104.59</v>
      </c>
      <c r="FT34" s="44">
        <v>11.402513065532199</v>
      </c>
      <c r="FU34" s="456">
        <v>2017</v>
      </c>
      <c r="FV34" s="54" t="s">
        <v>28</v>
      </c>
      <c r="FW34" s="457">
        <v>104.874</v>
      </c>
      <c r="FX34" s="44">
        <v>7.1340044136662497</v>
      </c>
      <c r="FY34" s="457">
        <v>95.65</v>
      </c>
      <c r="FZ34" s="44">
        <v>1.0964049775609399</v>
      </c>
      <c r="GA34" s="457">
        <v>101.818666666667</v>
      </c>
      <c r="GB34" s="44">
        <v>2.0490228039463001</v>
      </c>
      <c r="GC34" s="456">
        <v>2017</v>
      </c>
      <c r="GD34" s="54" t="s">
        <v>28</v>
      </c>
      <c r="GE34" s="457">
        <v>106.956</v>
      </c>
      <c r="GF34" s="44">
        <v>2.6662330389608102</v>
      </c>
      <c r="GG34" s="457">
        <v>100.87</v>
      </c>
      <c r="GH34" s="44">
        <v>2.0402229882763101</v>
      </c>
      <c r="GI34" s="457">
        <v>91.474666666666707</v>
      </c>
      <c r="GJ34" s="44">
        <v>-0.26221764118538698</v>
      </c>
      <c r="GK34" s="456">
        <v>2017</v>
      </c>
      <c r="GL34" s="54" t="s">
        <v>28</v>
      </c>
      <c r="GM34" s="457">
        <v>97.760333333333307</v>
      </c>
      <c r="GN34" s="44">
        <v>1.97468663782459</v>
      </c>
      <c r="GO34" s="457">
        <v>109.533</v>
      </c>
      <c r="GP34" s="44">
        <v>3.6384480474010799</v>
      </c>
      <c r="GQ34" s="457">
        <v>114.44433333333301</v>
      </c>
      <c r="GR34" s="44">
        <v>3.6772392992605201</v>
      </c>
      <c r="GS34" s="456">
        <v>2017</v>
      </c>
      <c r="GT34" s="54" t="s">
        <v>28</v>
      </c>
      <c r="GU34" s="457">
        <v>124.077</v>
      </c>
      <c r="GV34" s="44">
        <v>4.7343522546864998</v>
      </c>
      <c r="GW34" s="457">
        <v>101.213666666667</v>
      </c>
      <c r="GX34" s="44">
        <v>1.6336138116040899</v>
      </c>
      <c r="GY34" s="457">
        <v>98.335333333333296</v>
      </c>
      <c r="GZ34" s="44">
        <v>4.69931392725276</v>
      </c>
      <c r="HA34" s="456">
        <v>2017</v>
      </c>
      <c r="HB34" s="54" t="s">
        <v>28</v>
      </c>
      <c r="HC34" s="457">
        <v>99.513666666666694</v>
      </c>
      <c r="HD34" s="44">
        <v>4.7424058923213996</v>
      </c>
      <c r="HE34" s="457">
        <v>98.1786666666667</v>
      </c>
      <c r="HF34" s="44">
        <v>4.6284541973916502</v>
      </c>
      <c r="HG34" s="457">
        <v>95.182000000000002</v>
      </c>
      <c r="HH34" s="44">
        <v>1.3096381791632701</v>
      </c>
      <c r="HI34" s="456">
        <v>2017</v>
      </c>
      <c r="HJ34" s="54" t="s">
        <v>28</v>
      </c>
      <c r="HK34" s="457">
        <v>94.528333333333293</v>
      </c>
      <c r="HL34" s="44">
        <v>3.1794911236310499</v>
      </c>
      <c r="HM34" s="457">
        <v>120.768666666667</v>
      </c>
      <c r="HN34" s="44">
        <v>8.93887271390577</v>
      </c>
      <c r="HO34" s="457">
        <v>94.972666666666697</v>
      </c>
      <c r="HP34" s="44">
        <v>4.75768474842637</v>
      </c>
      <c r="HQ34" s="456">
        <v>2017</v>
      </c>
      <c r="HR34" s="54" t="s">
        <v>28</v>
      </c>
      <c r="HS34" s="457">
        <v>99.217333333333301</v>
      </c>
      <c r="HT34" s="44">
        <v>7.5138931463628298</v>
      </c>
      <c r="HU34" s="457">
        <v>105.060666666667</v>
      </c>
      <c r="HV34" s="44">
        <v>7.4377584374920804</v>
      </c>
      <c r="HW34" s="457">
        <v>89.063666666666705</v>
      </c>
      <c r="HX34" s="44">
        <v>7.4252102869250596</v>
      </c>
      <c r="HY34" s="456">
        <v>2017</v>
      </c>
      <c r="HZ34" s="54" t="s">
        <v>28</v>
      </c>
      <c r="IA34" s="457">
        <v>112.979333333333</v>
      </c>
      <c r="IB34" s="44">
        <v>7.4611220343861397</v>
      </c>
      <c r="IC34" s="457">
        <v>92.695286407696102</v>
      </c>
      <c r="ID34" s="44">
        <v>-1.24794766267927</v>
      </c>
      <c r="IE34" s="457">
        <v>91.571666666666701</v>
      </c>
      <c r="IF34" s="44">
        <v>3.9517924389333801</v>
      </c>
      <c r="IG34" s="456">
        <v>2017</v>
      </c>
      <c r="IH34" s="54" t="s">
        <v>28</v>
      </c>
      <c r="II34" s="457">
        <v>105.21533333333301</v>
      </c>
      <c r="IJ34" s="44">
        <v>0.28804787440020602</v>
      </c>
      <c r="IK34" s="457">
        <v>80.272999999999996</v>
      </c>
      <c r="IL34" s="44">
        <v>-1.84116905303611</v>
      </c>
      <c r="IM34" s="457">
        <v>98.062666666666701</v>
      </c>
      <c r="IN34" s="44">
        <v>4.15274505896343</v>
      </c>
      <c r="IO34" s="457">
        <v>115.631666666667</v>
      </c>
      <c r="IP34" s="44">
        <v>4.1412543906537103</v>
      </c>
      <c r="IQ34" s="456">
        <v>2017</v>
      </c>
      <c r="IR34" s="54" t="s">
        <v>28</v>
      </c>
      <c r="IS34" s="457">
        <v>106.297666666667</v>
      </c>
      <c r="IT34" s="44">
        <v>4.0992442392419299</v>
      </c>
      <c r="IU34" s="457">
        <v>159.160666666667</v>
      </c>
      <c r="IV34" s="44">
        <v>4.3736182778483697</v>
      </c>
      <c r="IW34" s="457">
        <v>106.040333333333</v>
      </c>
      <c r="IX34" s="44">
        <v>4.1410217996943599</v>
      </c>
      <c r="IY34" s="456">
        <v>2017</v>
      </c>
      <c r="IZ34" s="54" t="s">
        <v>28</v>
      </c>
      <c r="JA34" s="457">
        <v>106.180333333333</v>
      </c>
      <c r="JB34" s="44">
        <v>4.0510813557038698</v>
      </c>
      <c r="JC34" s="457">
        <v>108.217</v>
      </c>
      <c r="JD34" s="44">
        <v>9.8505456904623792</v>
      </c>
      <c r="JE34" s="457">
        <v>114.29533333333301</v>
      </c>
      <c r="JF34" s="44">
        <v>14.841889084071401</v>
      </c>
      <c r="JG34" s="456">
        <v>2017</v>
      </c>
      <c r="JH34" s="54" t="s">
        <v>28</v>
      </c>
      <c r="JI34" s="457">
        <v>99.277333333333303</v>
      </c>
      <c r="JJ34" s="44">
        <v>6.6904759646056498</v>
      </c>
      <c r="JK34" s="457">
        <v>111.991333333333</v>
      </c>
      <c r="JL34" s="44">
        <v>21.819891531291901</v>
      </c>
      <c r="JM34" s="457">
        <v>123.657666666667</v>
      </c>
      <c r="JN34" s="44">
        <v>-3.7596820595554301</v>
      </c>
      <c r="JO34" s="456">
        <v>2017</v>
      </c>
      <c r="JP34" s="54" t="s">
        <v>28</v>
      </c>
      <c r="JQ34" s="457">
        <v>115.437666666667</v>
      </c>
      <c r="JR34" s="44">
        <v>2.83068847372243</v>
      </c>
      <c r="JS34" s="457">
        <v>108.72199999999999</v>
      </c>
      <c r="JT34" s="44">
        <v>-0.83124782296802402</v>
      </c>
      <c r="JU34" s="457">
        <v>91.3243333333333</v>
      </c>
      <c r="JV34" s="44">
        <v>-0.69536703858278803</v>
      </c>
      <c r="JW34" s="456">
        <v>2017</v>
      </c>
      <c r="JX34" s="54" t="s">
        <v>28</v>
      </c>
      <c r="JY34" s="457">
        <v>94.555333333333294</v>
      </c>
      <c r="JZ34" s="44">
        <v>1.7362617664165201</v>
      </c>
      <c r="KA34" s="457">
        <v>93.652666666666704</v>
      </c>
      <c r="KB34" s="44">
        <v>-0.67721275331335595</v>
      </c>
      <c r="KC34" s="457">
        <v>98.476666666666702</v>
      </c>
      <c r="KD34" s="44">
        <v>0.41128298075869901</v>
      </c>
      <c r="KE34" s="456">
        <v>2017</v>
      </c>
      <c r="KF34" s="54" t="s">
        <v>28</v>
      </c>
      <c r="KG34" s="457">
        <v>122.55433333333301</v>
      </c>
      <c r="KH34" s="44">
        <v>1.55642978756462</v>
      </c>
      <c r="KI34" s="457">
        <v>128.923</v>
      </c>
      <c r="KJ34" s="44">
        <v>-3.4548353618116301</v>
      </c>
      <c r="KK34" s="457">
        <v>95.087666666666706</v>
      </c>
      <c r="KL34" s="44">
        <v>9.3547326152299899</v>
      </c>
      <c r="KM34" s="456">
        <v>2017</v>
      </c>
      <c r="KN34" s="54" t="s">
        <v>28</v>
      </c>
      <c r="KO34" s="457">
        <v>92.851333333333301</v>
      </c>
      <c r="KP34" s="44">
        <v>7.7489395000059904</v>
      </c>
      <c r="KQ34" s="457">
        <v>119.07966666666699</v>
      </c>
      <c r="KR34" s="44">
        <v>2.8135011796702099</v>
      </c>
      <c r="KS34" s="457">
        <v>102.574</v>
      </c>
      <c r="KT34" s="44">
        <v>7.0538990065309699</v>
      </c>
      <c r="KU34" s="456">
        <v>2017</v>
      </c>
      <c r="KV34" s="54" t="s">
        <v>28</v>
      </c>
      <c r="KW34" s="457">
        <v>93.200666666666706</v>
      </c>
      <c r="KX34" s="44">
        <v>-3.9368393202576599</v>
      </c>
      <c r="KY34" s="457">
        <v>114.526</v>
      </c>
      <c r="KZ34" s="44">
        <v>15.8977625169028</v>
      </c>
      <c r="LA34" s="457">
        <v>97.275999999999996</v>
      </c>
      <c r="LB34" s="44">
        <v>5.3283623833409699</v>
      </c>
      <c r="LC34" s="456">
        <v>2017</v>
      </c>
      <c r="LD34" s="54" t="s">
        <v>28</v>
      </c>
      <c r="LE34" s="457">
        <v>107.844333333333</v>
      </c>
      <c r="LF34" s="44">
        <v>6.6822473612920996</v>
      </c>
      <c r="LG34" s="457">
        <v>123.630666666667</v>
      </c>
      <c r="LH34" s="44">
        <v>2.1322160256973999</v>
      </c>
      <c r="LI34" s="457">
        <v>113.92766666666699</v>
      </c>
      <c r="LJ34" s="44">
        <v>1.69189108891399</v>
      </c>
      <c r="LK34" s="456">
        <v>2017</v>
      </c>
      <c r="LL34" s="54" t="s">
        <v>28</v>
      </c>
      <c r="LM34" s="457">
        <v>121.526333333333</v>
      </c>
      <c r="LN34" s="44">
        <v>2.1757730831308302</v>
      </c>
      <c r="LO34" s="457">
        <v>122.584</v>
      </c>
      <c r="LP34" s="44">
        <v>2.14103443201796</v>
      </c>
      <c r="LQ34" s="457">
        <v>112.77533333333299</v>
      </c>
      <c r="LR34" s="44">
        <v>2.1067663880634599</v>
      </c>
      <c r="LS34" s="456">
        <v>2017</v>
      </c>
      <c r="LT34" s="54" t="s">
        <v>28</v>
      </c>
      <c r="LU34" s="457">
        <v>101.075666666667</v>
      </c>
      <c r="LV34" s="44">
        <v>12.066110555078099</v>
      </c>
      <c r="LW34" s="457">
        <v>105.532333333333</v>
      </c>
      <c r="LX34" s="44">
        <v>24.270825340035199</v>
      </c>
      <c r="LY34" s="457">
        <v>88.930999999999997</v>
      </c>
      <c r="LZ34" s="44">
        <v>5.2214302662834298</v>
      </c>
      <c r="MA34" s="456">
        <v>2017</v>
      </c>
      <c r="MB34" s="54" t="s">
        <v>28</v>
      </c>
      <c r="MC34" s="457">
        <v>143.05866666666699</v>
      </c>
      <c r="MD34" s="44">
        <v>20.3071983225935</v>
      </c>
      <c r="ME34" s="457">
        <v>97.716666666666697</v>
      </c>
      <c r="MF34" s="44">
        <v>-9.50730389686818</v>
      </c>
      <c r="MG34" s="457">
        <v>104.910333333333</v>
      </c>
      <c r="MH34" s="44">
        <v>11.962301053748799</v>
      </c>
      <c r="MI34" s="456">
        <v>2017</v>
      </c>
      <c r="MJ34" s="54" t="s">
        <v>28</v>
      </c>
      <c r="MK34" s="457">
        <v>80.890333333333302</v>
      </c>
      <c r="ML34" s="44">
        <v>-20.4648531035776</v>
      </c>
      <c r="MM34" s="457">
        <v>120.317392951239</v>
      </c>
      <c r="MN34" s="44">
        <v>12.0366787427132</v>
      </c>
      <c r="MO34" s="457">
        <v>122.768666666667</v>
      </c>
      <c r="MP34" s="44">
        <v>-3.24969922970581</v>
      </c>
    </row>
    <row r="35" spans="1:354" s="4" customFormat="1" ht="15" hidden="1" customHeight="1">
      <c r="A35" s="456"/>
      <c r="B35" s="54" t="s">
        <v>29</v>
      </c>
      <c r="C35" s="457">
        <v>99.575373278458201</v>
      </c>
      <c r="D35" s="44">
        <v>-1.68379514973871</v>
      </c>
      <c r="E35" s="457">
        <v>97.223666666666702</v>
      </c>
      <c r="F35" s="44">
        <v>-3.44481704995746</v>
      </c>
      <c r="G35" s="457">
        <v>101.798666666667</v>
      </c>
      <c r="H35" s="44">
        <v>-3.7641852502872601E-2</v>
      </c>
      <c r="I35" s="456"/>
      <c r="J35" s="54" t="s">
        <v>29</v>
      </c>
      <c r="K35" s="457">
        <v>94.518000000000001</v>
      </c>
      <c r="L35" s="44">
        <v>12.3435512818989</v>
      </c>
      <c r="M35" s="457">
        <v>114.655333333333</v>
      </c>
      <c r="N35" s="44">
        <v>35.101611167408997</v>
      </c>
      <c r="O35" s="457">
        <v>94.143666666666704</v>
      </c>
      <c r="P35" s="44">
        <v>14.6541470286157</v>
      </c>
      <c r="Q35" s="456"/>
      <c r="R35" s="54" t="s">
        <v>29</v>
      </c>
      <c r="S35" s="457">
        <v>108.88233333333299</v>
      </c>
      <c r="T35" s="44">
        <v>-0.27659645919897002</v>
      </c>
      <c r="U35" s="457">
        <v>115.29666666666699</v>
      </c>
      <c r="V35" s="44">
        <v>5.6891689150581799</v>
      </c>
      <c r="W35" s="457">
        <v>111.51333333333299</v>
      </c>
      <c r="X35" s="44">
        <v>2.7128926878392701</v>
      </c>
      <c r="Y35" s="456"/>
      <c r="Z35" s="54" t="s">
        <v>29</v>
      </c>
      <c r="AA35" s="457">
        <v>111.36766666666701</v>
      </c>
      <c r="AB35" s="44">
        <v>-1.7950677522706699</v>
      </c>
      <c r="AC35" s="457">
        <v>114.351</v>
      </c>
      <c r="AD35" s="44">
        <v>4.1169936386150603</v>
      </c>
      <c r="AE35" s="457">
        <v>110.274</v>
      </c>
      <c r="AF35" s="44">
        <v>3.9438212838156201</v>
      </c>
      <c r="AG35" s="456"/>
      <c r="AH35" s="54" t="s">
        <v>29</v>
      </c>
      <c r="AI35" s="457">
        <v>135.159333333333</v>
      </c>
      <c r="AJ35" s="44">
        <v>9.7598146298416797</v>
      </c>
      <c r="AK35" s="457">
        <v>135.49633333333301</v>
      </c>
      <c r="AL35" s="44">
        <v>17.101283107574801</v>
      </c>
      <c r="AM35" s="457">
        <v>95.769666666666694</v>
      </c>
      <c r="AN35" s="44">
        <v>5.5251114718694101</v>
      </c>
      <c r="AO35" s="456"/>
      <c r="AP35" s="54" t="s">
        <v>29</v>
      </c>
      <c r="AQ35" s="457">
        <v>100.874666666667</v>
      </c>
      <c r="AR35" s="44">
        <v>-15.198592172884799</v>
      </c>
      <c r="AS35" s="457">
        <v>108.694</v>
      </c>
      <c r="AT35" s="44">
        <v>3.54241948902283</v>
      </c>
      <c r="AU35" s="457">
        <v>100.823333333333</v>
      </c>
      <c r="AV35" s="44">
        <v>1.3513739918307801</v>
      </c>
      <c r="AW35" s="456"/>
      <c r="AX35" s="54" t="s">
        <v>29</v>
      </c>
      <c r="AY35" s="457">
        <v>119.669666666667</v>
      </c>
      <c r="AZ35" s="44">
        <v>-0.57686129850563395</v>
      </c>
      <c r="BA35" s="457">
        <v>115.378666666667</v>
      </c>
      <c r="BB35" s="44">
        <v>2.89356186943002</v>
      </c>
      <c r="BC35" s="457">
        <v>89.382666666666694</v>
      </c>
      <c r="BD35" s="44">
        <v>-14.9371104096944</v>
      </c>
      <c r="BE35" s="456"/>
      <c r="BF35" s="54" t="s">
        <v>29</v>
      </c>
      <c r="BG35" s="457">
        <v>91.486333333333306</v>
      </c>
      <c r="BH35" s="44">
        <v>-5.6443101379620799</v>
      </c>
      <c r="BI35" s="457">
        <v>120.62933333333299</v>
      </c>
      <c r="BJ35" s="44">
        <v>9.0467509378813808</v>
      </c>
      <c r="BK35" s="457">
        <v>133.249666666667</v>
      </c>
      <c r="BL35" s="44">
        <v>13.957108119125801</v>
      </c>
      <c r="BM35" s="456"/>
      <c r="BN35" s="54" t="s">
        <v>29</v>
      </c>
      <c r="BO35" s="457">
        <v>126.37666666666701</v>
      </c>
      <c r="BP35" s="44">
        <v>19.277658051627299</v>
      </c>
      <c r="BQ35" s="457">
        <v>118.391934897968</v>
      </c>
      <c r="BR35" s="44">
        <v>9.6698393882630906</v>
      </c>
      <c r="BS35" s="457">
        <v>122.31333333333301</v>
      </c>
      <c r="BT35" s="44">
        <v>9.6200610626818595</v>
      </c>
      <c r="BU35" s="456"/>
      <c r="BV35" s="54" t="s">
        <v>29</v>
      </c>
      <c r="BW35" s="457">
        <v>119.26</v>
      </c>
      <c r="BX35" s="44">
        <v>9.6808409538903994</v>
      </c>
      <c r="BY35" s="457">
        <v>107.72</v>
      </c>
      <c r="BZ35" s="44">
        <v>2.2237687027488602</v>
      </c>
      <c r="CA35" s="457">
        <v>112.354333333333</v>
      </c>
      <c r="CB35" s="44">
        <v>4.5801905672027203</v>
      </c>
      <c r="CC35" s="456"/>
      <c r="CD35" s="54" t="s">
        <v>29</v>
      </c>
      <c r="CE35" s="457">
        <v>110.106333333333</v>
      </c>
      <c r="CF35" s="44">
        <v>4.6541984418415199</v>
      </c>
      <c r="CG35" s="457">
        <v>116.059333333333</v>
      </c>
      <c r="CH35" s="44">
        <v>4.6110488506178804</v>
      </c>
      <c r="CI35" s="457">
        <v>122.919666666667</v>
      </c>
      <c r="CJ35" s="44">
        <v>10.2649283856113</v>
      </c>
      <c r="CK35" s="456"/>
      <c r="CL35" s="54" t="s">
        <v>29</v>
      </c>
      <c r="CM35" s="457">
        <v>115.032</v>
      </c>
      <c r="CN35" s="44">
        <v>10.5396678966789</v>
      </c>
      <c r="CO35" s="457">
        <v>116.592333333333</v>
      </c>
      <c r="CP35" s="44">
        <v>4.8278528357529096</v>
      </c>
      <c r="CQ35" s="457">
        <v>128.20333333333301</v>
      </c>
      <c r="CR35" s="44">
        <v>4.8483609350507901</v>
      </c>
      <c r="CS35" s="456"/>
      <c r="CT35" s="54" t="s">
        <v>29</v>
      </c>
      <c r="CU35" s="457">
        <v>124.77</v>
      </c>
      <c r="CV35" s="44">
        <v>10.962558918566399</v>
      </c>
      <c r="CW35" s="457">
        <v>84.2916666666667</v>
      </c>
      <c r="CX35" s="44">
        <v>-11.882261110762601</v>
      </c>
      <c r="CY35" s="457">
        <v>122.334666666667</v>
      </c>
      <c r="CZ35" s="44">
        <v>14.503397625094401</v>
      </c>
      <c r="DA35" s="456"/>
      <c r="DB35" s="54" t="s">
        <v>29</v>
      </c>
      <c r="DC35" s="457">
        <v>97.987666666666698</v>
      </c>
      <c r="DD35" s="44">
        <v>-7.65144399171899</v>
      </c>
      <c r="DE35" s="457">
        <v>198.958666666667</v>
      </c>
      <c r="DF35" s="44">
        <v>81.938889972688202</v>
      </c>
      <c r="DG35" s="457">
        <v>111.784333333333</v>
      </c>
      <c r="DH35" s="44">
        <v>6.5813853708147398</v>
      </c>
      <c r="DI35" s="456"/>
      <c r="DJ35" s="54" t="s">
        <v>29</v>
      </c>
      <c r="DK35" s="457">
        <v>109.46833333333301</v>
      </c>
      <c r="DL35" s="44">
        <v>6.43459266053262</v>
      </c>
      <c r="DM35" s="457">
        <v>97.971000000000004</v>
      </c>
      <c r="DN35" s="44">
        <v>1.29306678009442E-2</v>
      </c>
      <c r="DO35" s="457">
        <v>108.767333333333</v>
      </c>
      <c r="DP35" s="44">
        <v>11.344209488256499</v>
      </c>
      <c r="DQ35" s="456"/>
      <c r="DR35" s="54" t="s">
        <v>29</v>
      </c>
      <c r="DS35" s="457">
        <v>108.872666666667</v>
      </c>
      <c r="DT35" s="44">
        <v>6.4457046017468302</v>
      </c>
      <c r="DU35" s="457">
        <v>107.75133333333299</v>
      </c>
      <c r="DV35" s="44">
        <v>4.0676842047653103</v>
      </c>
      <c r="DW35" s="457">
        <v>117.081</v>
      </c>
      <c r="DX35" s="44">
        <v>-2.7450665500045699</v>
      </c>
      <c r="DY35" s="456"/>
      <c r="DZ35" s="54" t="s">
        <v>29</v>
      </c>
      <c r="EA35" s="457">
        <v>104.81100000000001</v>
      </c>
      <c r="EB35" s="44">
        <v>1.7766973949971301</v>
      </c>
      <c r="EC35" s="457">
        <v>118.128666666667</v>
      </c>
      <c r="ED35" s="44">
        <v>4.5889321414131103</v>
      </c>
      <c r="EE35" s="457">
        <v>106.17100000000001</v>
      </c>
      <c r="EF35" s="44">
        <v>4.5988788508714</v>
      </c>
      <c r="EG35" s="456"/>
      <c r="EH35" s="54" t="s">
        <v>29</v>
      </c>
      <c r="EI35" s="457">
        <v>114.363</v>
      </c>
      <c r="EJ35" s="44">
        <v>4.6363533778405399</v>
      </c>
      <c r="EK35" s="457">
        <v>116.444</v>
      </c>
      <c r="EL35" s="44">
        <v>4.6016935957169096</v>
      </c>
      <c r="EM35" s="457">
        <v>113.35299999999999</v>
      </c>
      <c r="EN35" s="44">
        <v>4.5974925564113196</v>
      </c>
      <c r="EO35" s="456"/>
      <c r="EP35" s="54" t="s">
        <v>29</v>
      </c>
      <c r="EQ35" s="457">
        <v>101.707666666667</v>
      </c>
      <c r="ER35" s="44">
        <v>1.7656731003338799</v>
      </c>
      <c r="ES35" s="457">
        <v>116.60899999999999</v>
      </c>
      <c r="ET35" s="44">
        <v>1.59200801521729</v>
      </c>
      <c r="EU35" s="457">
        <v>102.387</v>
      </c>
      <c r="EV35" s="44">
        <v>1.6224603565839599</v>
      </c>
      <c r="EW35" s="456"/>
      <c r="EX35" s="54" t="s">
        <v>29</v>
      </c>
      <c r="EY35" s="457">
        <v>100.776666666667</v>
      </c>
      <c r="EZ35" s="44">
        <v>1.4526796889943401</v>
      </c>
      <c r="FA35" s="457">
        <v>109.997666666667</v>
      </c>
      <c r="FB35" s="44">
        <v>1.5400568636381</v>
      </c>
      <c r="FC35" s="457">
        <v>91.358333333333306</v>
      </c>
      <c r="FD35" s="44">
        <v>1.37821852494369</v>
      </c>
      <c r="FE35" s="456"/>
      <c r="FF35" s="54" t="s">
        <v>29</v>
      </c>
      <c r="FG35" s="457">
        <v>105.44799999999999</v>
      </c>
      <c r="FH35" s="44">
        <v>1.6157320261857699</v>
      </c>
      <c r="FI35" s="457">
        <v>113.684333333333</v>
      </c>
      <c r="FJ35" s="44">
        <v>4.8438960208548396</v>
      </c>
      <c r="FK35" s="457">
        <v>103.61199999999999</v>
      </c>
      <c r="FL35" s="44">
        <v>-4.8473846775501803</v>
      </c>
      <c r="FM35" s="456"/>
      <c r="FN35" s="54" t="s">
        <v>29</v>
      </c>
      <c r="FO35" s="457">
        <v>93.842666666666702</v>
      </c>
      <c r="FP35" s="44">
        <v>-4.5768071829739796</v>
      </c>
      <c r="FQ35" s="457">
        <v>110.488333333333</v>
      </c>
      <c r="FR35" s="44">
        <v>9.3413426489458509</v>
      </c>
      <c r="FS35" s="457">
        <v>111.14733333333299</v>
      </c>
      <c r="FT35" s="44">
        <v>9.9528785625488307</v>
      </c>
      <c r="FU35" s="456"/>
      <c r="FV35" s="54" t="s">
        <v>29</v>
      </c>
      <c r="FW35" s="457">
        <v>109.595</v>
      </c>
      <c r="FX35" s="44">
        <v>7.7340734381450904</v>
      </c>
      <c r="FY35" s="457">
        <v>102.628333333333</v>
      </c>
      <c r="FZ35" s="44">
        <v>2.0229968851481299</v>
      </c>
      <c r="GA35" s="457">
        <v>101.04</v>
      </c>
      <c r="GB35" s="44">
        <v>1.95453215341614</v>
      </c>
      <c r="GC35" s="456"/>
      <c r="GD35" s="54" t="s">
        <v>29</v>
      </c>
      <c r="GE35" s="457">
        <v>105.27833333333299</v>
      </c>
      <c r="GF35" s="44">
        <v>1.95230916726656</v>
      </c>
      <c r="GG35" s="457">
        <v>100.68833333333301</v>
      </c>
      <c r="GH35" s="44">
        <v>1.8010184651575001</v>
      </c>
      <c r="GI35" s="457">
        <v>117.705</v>
      </c>
      <c r="GJ35" s="44">
        <v>-2.8366315928502401</v>
      </c>
      <c r="GK35" s="456"/>
      <c r="GL35" s="54" t="s">
        <v>29</v>
      </c>
      <c r="GM35" s="457">
        <v>100.686333333333</v>
      </c>
      <c r="GN35" s="44">
        <v>2.0559238311472998</v>
      </c>
      <c r="GO35" s="457">
        <v>120.752333333333</v>
      </c>
      <c r="GP35" s="44">
        <v>8.3664134925169709</v>
      </c>
      <c r="GQ35" s="457">
        <v>123.54966666666699</v>
      </c>
      <c r="GR35" s="44">
        <v>8.3692957219376503</v>
      </c>
      <c r="GS35" s="456"/>
      <c r="GT35" s="54" t="s">
        <v>29</v>
      </c>
      <c r="GU35" s="457">
        <v>102.07899999999999</v>
      </c>
      <c r="GV35" s="44">
        <v>4.5009844837176303</v>
      </c>
      <c r="GW35" s="457">
        <v>113.847333333333</v>
      </c>
      <c r="GX35" s="44">
        <v>3.4339482076177301</v>
      </c>
      <c r="GY35" s="457">
        <v>105.62666666666701</v>
      </c>
      <c r="GZ35" s="44">
        <v>4.4998103780895899</v>
      </c>
      <c r="HA35" s="456"/>
      <c r="HB35" s="54" t="s">
        <v>29</v>
      </c>
      <c r="HC35" s="457">
        <v>99.746666666666698</v>
      </c>
      <c r="HD35" s="44">
        <v>4.5007543163658701</v>
      </c>
      <c r="HE35" s="457">
        <v>107.22799999999999</v>
      </c>
      <c r="HF35" s="44">
        <v>4.4995175955794302</v>
      </c>
      <c r="HG35" s="457">
        <v>98.774000000000001</v>
      </c>
      <c r="HH35" s="44">
        <v>-0.45853530721865399</v>
      </c>
      <c r="HI35" s="456"/>
      <c r="HJ35" s="54" t="s">
        <v>29</v>
      </c>
      <c r="HK35" s="457">
        <v>107.01033333333299</v>
      </c>
      <c r="HL35" s="44">
        <v>2.23526489433526</v>
      </c>
      <c r="HM35" s="457">
        <v>117.73966666666701</v>
      </c>
      <c r="HN35" s="44">
        <v>8.6510097048555092</v>
      </c>
      <c r="HO35" s="457">
        <v>112.292333333333</v>
      </c>
      <c r="HP35" s="44">
        <v>4.5075648292057604</v>
      </c>
      <c r="HQ35" s="456"/>
      <c r="HR35" s="54" t="s">
        <v>29</v>
      </c>
      <c r="HS35" s="457">
        <v>98.9613333333333</v>
      </c>
      <c r="HT35" s="44">
        <v>7.2371843033000003</v>
      </c>
      <c r="HU35" s="457">
        <v>120.607333333333</v>
      </c>
      <c r="HV35" s="44">
        <v>7.3213125743387604</v>
      </c>
      <c r="HW35" s="457">
        <v>121.09666666666701</v>
      </c>
      <c r="HX35" s="44">
        <v>7.2066196671869802</v>
      </c>
      <c r="HY35" s="456"/>
      <c r="HZ35" s="54" t="s">
        <v>29</v>
      </c>
      <c r="IA35" s="457">
        <v>94.551000000000002</v>
      </c>
      <c r="IB35" s="44">
        <v>6.9629847504411897</v>
      </c>
      <c r="IC35" s="457">
        <v>106.23146936782</v>
      </c>
      <c r="ID35" s="44">
        <v>-0.14686070720463801</v>
      </c>
      <c r="IE35" s="457">
        <v>105.011</v>
      </c>
      <c r="IF35" s="44">
        <v>3.30644367929172</v>
      </c>
      <c r="IG35" s="456"/>
      <c r="IH35" s="54" t="s">
        <v>29</v>
      </c>
      <c r="II35" s="457">
        <v>114.062</v>
      </c>
      <c r="IJ35" s="44">
        <v>4.36922964304995</v>
      </c>
      <c r="IK35" s="457">
        <v>116.152666666667</v>
      </c>
      <c r="IL35" s="44">
        <v>-0.83722253841776295</v>
      </c>
      <c r="IM35" s="457">
        <v>104.17633333333301</v>
      </c>
      <c r="IN35" s="44">
        <v>3.89512386473942</v>
      </c>
      <c r="IO35" s="457">
        <v>126.799333333333</v>
      </c>
      <c r="IP35" s="44">
        <v>3.85357769811867</v>
      </c>
      <c r="IQ35" s="456"/>
      <c r="IR35" s="54" t="s">
        <v>29</v>
      </c>
      <c r="IS35" s="457">
        <v>111.698333333333</v>
      </c>
      <c r="IT35" s="44">
        <v>3.8709637422622598</v>
      </c>
      <c r="IU35" s="457">
        <v>99.894333333333293</v>
      </c>
      <c r="IV35" s="44">
        <v>3.8694158790235602</v>
      </c>
      <c r="IW35" s="457">
        <v>111.22766666666701</v>
      </c>
      <c r="IX35" s="44">
        <v>3.9005965948012702</v>
      </c>
      <c r="IY35" s="456"/>
      <c r="IZ35" s="54" t="s">
        <v>29</v>
      </c>
      <c r="JA35" s="457">
        <v>116.379</v>
      </c>
      <c r="JB35" s="44">
        <v>3.86314483669543</v>
      </c>
      <c r="JC35" s="457">
        <v>124.38200000000001</v>
      </c>
      <c r="JD35" s="44">
        <v>12.2162610819069</v>
      </c>
      <c r="JE35" s="457">
        <v>135.66200000000001</v>
      </c>
      <c r="JF35" s="44">
        <v>17.2843277388417</v>
      </c>
      <c r="JG35" s="456"/>
      <c r="JH35" s="54" t="s">
        <v>29</v>
      </c>
      <c r="JI35" s="457">
        <v>123.492</v>
      </c>
      <c r="JJ35" s="44">
        <v>2.7211072971369199</v>
      </c>
      <c r="JK35" s="457">
        <v>129.649</v>
      </c>
      <c r="JL35" s="44">
        <v>28.229076690777401</v>
      </c>
      <c r="JM35" s="457">
        <v>101.42633333333301</v>
      </c>
      <c r="JN35" s="44">
        <v>18.127149767456299</v>
      </c>
      <c r="JO35" s="456"/>
      <c r="JP35" s="54" t="s">
        <v>29</v>
      </c>
      <c r="JQ35" s="457">
        <v>110.20699999999999</v>
      </c>
      <c r="JR35" s="44">
        <v>4.7382660043590503</v>
      </c>
      <c r="JS35" s="457">
        <v>102.51633333333299</v>
      </c>
      <c r="JT35" s="44">
        <v>-8.3901273695623804</v>
      </c>
      <c r="JU35" s="457">
        <v>95.983000000000004</v>
      </c>
      <c r="JV35" s="44">
        <v>-8.2187458165197107</v>
      </c>
      <c r="JW35" s="456"/>
      <c r="JX35" s="54" t="s">
        <v>29</v>
      </c>
      <c r="JY35" s="457">
        <v>97.526666666666699</v>
      </c>
      <c r="JZ35" s="44">
        <v>-6.5230657162848296</v>
      </c>
      <c r="KA35" s="457">
        <v>93.654666666666699</v>
      </c>
      <c r="KB35" s="44">
        <v>4.6467626113643803</v>
      </c>
      <c r="KC35" s="457">
        <v>114.70633333333301</v>
      </c>
      <c r="KD35" s="44">
        <v>-3.5151518550087402</v>
      </c>
      <c r="KE35" s="456"/>
      <c r="KF35" s="54" t="s">
        <v>29</v>
      </c>
      <c r="KG35" s="457">
        <v>91.063333333333304</v>
      </c>
      <c r="KH35" s="44">
        <v>-5.47320489398217</v>
      </c>
      <c r="KI35" s="457">
        <v>98.704333333333295</v>
      </c>
      <c r="KJ35" s="44">
        <v>1.66620888553184</v>
      </c>
      <c r="KK35" s="457">
        <v>106.834</v>
      </c>
      <c r="KL35" s="44">
        <v>15.8276293249875</v>
      </c>
      <c r="KM35" s="456"/>
      <c r="KN35" s="54" t="s">
        <v>29</v>
      </c>
      <c r="KO35" s="457">
        <v>102.42333333333301</v>
      </c>
      <c r="KP35" s="44">
        <v>15.8560725745333</v>
      </c>
      <c r="KQ35" s="457">
        <v>130.34833333333299</v>
      </c>
      <c r="KR35" s="44">
        <v>13.0933100424557</v>
      </c>
      <c r="KS35" s="457">
        <v>109.23933333333299</v>
      </c>
      <c r="KT35" s="44">
        <v>12.3560913061664</v>
      </c>
      <c r="KU35" s="456"/>
      <c r="KV35" s="54" t="s">
        <v>29</v>
      </c>
      <c r="KW35" s="457">
        <v>116.68066666666699</v>
      </c>
      <c r="KX35" s="44">
        <v>2.15312959633928</v>
      </c>
      <c r="KY35" s="457">
        <v>123.457333333333</v>
      </c>
      <c r="KZ35" s="44">
        <v>12.995460314361001</v>
      </c>
      <c r="LA35" s="457">
        <v>111.999</v>
      </c>
      <c r="LB35" s="44">
        <v>-3.7039903015295699</v>
      </c>
      <c r="LC35" s="456"/>
      <c r="LD35" s="54" t="s">
        <v>29</v>
      </c>
      <c r="LE35" s="457">
        <v>93.385333333333307</v>
      </c>
      <c r="LF35" s="44">
        <v>-1.0912736939843899</v>
      </c>
      <c r="LG35" s="457">
        <v>111.98666666666701</v>
      </c>
      <c r="LH35" s="44">
        <v>-1.13764102805553</v>
      </c>
      <c r="LI35" s="457">
        <v>110.540333333333</v>
      </c>
      <c r="LJ35" s="44">
        <v>-2.1781389655019998</v>
      </c>
      <c r="LK35" s="456"/>
      <c r="LL35" s="54" t="s">
        <v>29</v>
      </c>
      <c r="LM35" s="457">
        <v>122.05</v>
      </c>
      <c r="LN35" s="44">
        <v>-1.5042690898526301</v>
      </c>
      <c r="LO35" s="457">
        <v>112.203</v>
      </c>
      <c r="LP35" s="44">
        <v>-1.44115761087575</v>
      </c>
      <c r="LQ35" s="457">
        <v>138.576333333333</v>
      </c>
      <c r="LR35" s="44">
        <v>-1.2672627741560201</v>
      </c>
      <c r="LS35" s="456"/>
      <c r="LT35" s="54" t="s">
        <v>29</v>
      </c>
      <c r="LU35" s="457">
        <v>111.006666666667</v>
      </c>
      <c r="LV35" s="44">
        <v>15.080914648264001</v>
      </c>
      <c r="LW35" s="457">
        <v>89.302999999999997</v>
      </c>
      <c r="LX35" s="44">
        <v>10.6632134625394</v>
      </c>
      <c r="LY35" s="457">
        <v>71.3066666666667</v>
      </c>
      <c r="LZ35" s="44">
        <v>-9.5697461087767106</v>
      </c>
      <c r="MA35" s="456"/>
      <c r="MB35" s="54" t="s">
        <v>29</v>
      </c>
      <c r="MC35" s="457">
        <v>124.621666666667</v>
      </c>
      <c r="MD35" s="44">
        <v>8.5535675917376608</v>
      </c>
      <c r="ME35" s="457">
        <v>91.994333333333302</v>
      </c>
      <c r="MF35" s="44">
        <v>8.9227429699062704</v>
      </c>
      <c r="MG35" s="457">
        <v>101.083</v>
      </c>
      <c r="MH35" s="44">
        <v>2.55882144052923</v>
      </c>
      <c r="MI35" s="456"/>
      <c r="MJ35" s="54" t="s">
        <v>29</v>
      </c>
      <c r="MK35" s="457">
        <v>92.486333333333306</v>
      </c>
      <c r="ML35" s="44">
        <v>-2.75651540003645</v>
      </c>
      <c r="MM35" s="457">
        <v>110.84248268759499</v>
      </c>
      <c r="MN35" s="44">
        <v>7.6510389118495503</v>
      </c>
      <c r="MO35" s="457">
        <v>102.337666666667</v>
      </c>
      <c r="MP35" s="44">
        <v>25.558959090778998</v>
      </c>
    </row>
    <row r="36" spans="1:354" s="4" customFormat="1" ht="15" hidden="1" customHeight="1">
      <c r="A36" s="456"/>
      <c r="B36" s="54" t="s">
        <v>30</v>
      </c>
      <c r="C36" s="457">
        <v>100.20793388350999</v>
      </c>
      <c r="D36" s="44">
        <v>2.0393747386858201</v>
      </c>
      <c r="E36" s="457">
        <v>97.543688363676694</v>
      </c>
      <c r="F36" s="44">
        <v>-2.1824224190967199</v>
      </c>
      <c r="G36" s="457">
        <v>102.727179181415</v>
      </c>
      <c r="H36" s="44">
        <v>6.1530933473797704</v>
      </c>
      <c r="I36" s="456"/>
      <c r="J36" s="54" t="s">
        <v>30</v>
      </c>
      <c r="K36" s="457">
        <v>108.56337302254499</v>
      </c>
      <c r="L36" s="44">
        <v>8.3023643245232304</v>
      </c>
      <c r="M36" s="457">
        <v>165.249695685365</v>
      </c>
      <c r="N36" s="44">
        <v>36.944613517444701</v>
      </c>
      <c r="O36" s="457">
        <v>106.38747335698601</v>
      </c>
      <c r="P36" s="44">
        <v>12.5118694507558</v>
      </c>
      <c r="Q36" s="456"/>
      <c r="R36" s="54" t="s">
        <v>30</v>
      </c>
      <c r="S36" s="457">
        <v>106.34945925189</v>
      </c>
      <c r="T36" s="44">
        <v>3.4910368150580902</v>
      </c>
      <c r="U36" s="457">
        <v>105.42194494208699</v>
      </c>
      <c r="V36" s="44">
        <v>4.8369547346679003</v>
      </c>
      <c r="W36" s="457">
        <v>102.463765761377</v>
      </c>
      <c r="X36" s="44">
        <v>-2.0379184271669</v>
      </c>
      <c r="Y36" s="456"/>
      <c r="Z36" s="54" t="s">
        <v>30</v>
      </c>
      <c r="AA36" s="457">
        <v>109.32600953078899</v>
      </c>
      <c r="AB36" s="44">
        <v>0.61478172871672099</v>
      </c>
      <c r="AC36" s="457">
        <v>119.527268152838</v>
      </c>
      <c r="AD36" s="44">
        <v>2.9880706013915299</v>
      </c>
      <c r="AE36" s="457">
        <v>102.424189789068</v>
      </c>
      <c r="AF36" s="44">
        <v>10.3506790664085</v>
      </c>
      <c r="AG36" s="456"/>
      <c r="AH36" s="54" t="s">
        <v>30</v>
      </c>
      <c r="AI36" s="457">
        <v>123.88573498668001</v>
      </c>
      <c r="AJ36" s="44">
        <v>8.9162812866434091</v>
      </c>
      <c r="AK36" s="457">
        <v>128.658449990554</v>
      </c>
      <c r="AL36" s="44">
        <v>15.067449922089599</v>
      </c>
      <c r="AM36" s="457">
        <v>102.31405154596099</v>
      </c>
      <c r="AN36" s="44">
        <v>9.10666907358552</v>
      </c>
      <c r="AO36" s="456"/>
      <c r="AP36" s="54" t="s">
        <v>30</v>
      </c>
      <c r="AQ36" s="457">
        <v>98.233153585002299</v>
      </c>
      <c r="AR36" s="44">
        <v>-4.5569644865087202</v>
      </c>
      <c r="AS36" s="457">
        <v>111.05045530997801</v>
      </c>
      <c r="AT36" s="44">
        <v>3.8045515935742</v>
      </c>
      <c r="AU36" s="457">
        <v>110.66975259092899</v>
      </c>
      <c r="AV36" s="44">
        <v>9.8375500864403893</v>
      </c>
      <c r="AW36" s="456"/>
      <c r="AX36" s="54" t="s">
        <v>30</v>
      </c>
      <c r="AY36" s="457">
        <v>133.24985978733599</v>
      </c>
      <c r="AZ36" s="44">
        <v>11.245809489648799</v>
      </c>
      <c r="BA36" s="457">
        <v>128.25515866721699</v>
      </c>
      <c r="BB36" s="44">
        <v>10.1734861244691</v>
      </c>
      <c r="BC36" s="457">
        <v>86.941539891766197</v>
      </c>
      <c r="BD36" s="44">
        <v>-28.897298004705601</v>
      </c>
      <c r="BE36" s="456"/>
      <c r="BF36" s="54" t="s">
        <v>30</v>
      </c>
      <c r="BG36" s="457">
        <v>89.499015976940001</v>
      </c>
      <c r="BH36" s="44">
        <v>7.1160328456156199</v>
      </c>
      <c r="BI36" s="457">
        <v>117.975201771656</v>
      </c>
      <c r="BJ36" s="44">
        <v>7.5588447195342496</v>
      </c>
      <c r="BK36" s="457">
        <v>128.132635441188</v>
      </c>
      <c r="BL36" s="44">
        <v>17.770048843452301</v>
      </c>
      <c r="BM36" s="456"/>
      <c r="BN36" s="54" t="s">
        <v>30</v>
      </c>
      <c r="BO36" s="457">
        <v>123.804731077914</v>
      </c>
      <c r="BP36" s="44">
        <v>22.627102140359799</v>
      </c>
      <c r="BQ36" s="457">
        <v>118.44648335985799</v>
      </c>
      <c r="BR36" s="44">
        <v>8.4093718088923506</v>
      </c>
      <c r="BS36" s="457">
        <v>122.522641576548</v>
      </c>
      <c r="BT36" s="44">
        <v>8.4539899944658998</v>
      </c>
      <c r="BU36" s="456"/>
      <c r="BV36" s="54" t="s">
        <v>30</v>
      </c>
      <c r="BW36" s="457">
        <v>123.597124082609</v>
      </c>
      <c r="BX36" s="44">
        <v>8.5486613331262298</v>
      </c>
      <c r="BY36" s="457">
        <v>103.959698351386</v>
      </c>
      <c r="BZ36" s="44">
        <v>-1.2156155499519901</v>
      </c>
      <c r="CA36" s="457">
        <v>119.144817611809</v>
      </c>
      <c r="CB36" s="44">
        <v>4.90778245486025</v>
      </c>
      <c r="CC36" s="456"/>
      <c r="CD36" s="54" t="s">
        <v>30</v>
      </c>
      <c r="CE36" s="457">
        <v>108.71811870620201</v>
      </c>
      <c r="CF36" s="44">
        <v>4.9041533701740301</v>
      </c>
      <c r="CG36" s="457">
        <v>107.427477153019</v>
      </c>
      <c r="CH36" s="44">
        <v>4.9065722225120503</v>
      </c>
      <c r="CI36" s="457">
        <v>113.54846117144299</v>
      </c>
      <c r="CJ36" s="44">
        <v>13.792736245249101</v>
      </c>
      <c r="CK36" s="456"/>
      <c r="CL36" s="54" t="s">
        <v>30</v>
      </c>
      <c r="CM36" s="457">
        <v>108.05163141870101</v>
      </c>
      <c r="CN36" s="44">
        <v>2.6596066773192599</v>
      </c>
      <c r="CO36" s="457">
        <v>106.563942054168</v>
      </c>
      <c r="CP36" s="44">
        <v>7.3670475699918496</v>
      </c>
      <c r="CQ36" s="457">
        <v>106.311692639529</v>
      </c>
      <c r="CR36" s="44">
        <v>7.2692494731594097</v>
      </c>
      <c r="CS36" s="456"/>
      <c r="CT36" s="54" t="s">
        <v>30</v>
      </c>
      <c r="CU36" s="457">
        <v>111.439306769656</v>
      </c>
      <c r="CV36" s="44">
        <v>-2.3059240671729699</v>
      </c>
      <c r="CW36" s="457">
        <v>81.680945535381497</v>
      </c>
      <c r="CX36" s="44">
        <v>-1.7746275679863299</v>
      </c>
      <c r="CY36" s="457">
        <v>128.29314187835701</v>
      </c>
      <c r="CZ36" s="44">
        <v>9.0745667915716997</v>
      </c>
      <c r="DA36" s="456"/>
      <c r="DB36" s="54" t="s">
        <v>30</v>
      </c>
      <c r="DC36" s="457">
        <v>91.073957386936797</v>
      </c>
      <c r="DD36" s="44">
        <v>-14.3690323532495</v>
      </c>
      <c r="DE36" s="457">
        <v>183.481516436063</v>
      </c>
      <c r="DF36" s="44">
        <v>50.8832008848836</v>
      </c>
      <c r="DG36" s="457">
        <v>103.16564942055</v>
      </c>
      <c r="DH36" s="44">
        <v>0.85440269218770504</v>
      </c>
      <c r="DI36" s="456"/>
      <c r="DJ36" s="54" t="s">
        <v>30</v>
      </c>
      <c r="DK36" s="457">
        <v>104.127756731402</v>
      </c>
      <c r="DL36" s="44">
        <v>0.37958309850387201</v>
      </c>
      <c r="DM36" s="457">
        <v>92.070744993950001</v>
      </c>
      <c r="DN36" s="44">
        <v>-3.8713440077644501</v>
      </c>
      <c r="DO36" s="457">
        <v>121.646598435133</v>
      </c>
      <c r="DP36" s="44">
        <v>8.3312441166132807</v>
      </c>
      <c r="DQ36" s="456"/>
      <c r="DR36" s="54" t="s">
        <v>30</v>
      </c>
      <c r="DS36" s="457">
        <v>105.54975894077801</v>
      </c>
      <c r="DT36" s="44">
        <v>0.79460543822055696</v>
      </c>
      <c r="DU36" s="457">
        <v>108.163798529685</v>
      </c>
      <c r="DV36" s="44">
        <v>2.8880426621140001</v>
      </c>
      <c r="DW36" s="457">
        <v>120.561075319867</v>
      </c>
      <c r="DX36" s="44">
        <v>-2.1552208955498302</v>
      </c>
      <c r="DY36" s="456"/>
      <c r="DZ36" s="54" t="s">
        <v>30</v>
      </c>
      <c r="EA36" s="457">
        <v>102.835178357814</v>
      </c>
      <c r="EB36" s="44">
        <v>6.0112761925425797</v>
      </c>
      <c r="EC36" s="457">
        <v>105.745486411675</v>
      </c>
      <c r="ED36" s="44">
        <v>3.8373029085590402</v>
      </c>
      <c r="EE36" s="457">
        <v>118.28358562720901</v>
      </c>
      <c r="EF36" s="44">
        <v>3.9200963148861701</v>
      </c>
      <c r="EG36" s="456"/>
      <c r="EH36" s="54" t="s">
        <v>30</v>
      </c>
      <c r="EI36" s="457">
        <v>113.979889137928</v>
      </c>
      <c r="EJ36" s="44">
        <v>3.9267118758078698</v>
      </c>
      <c r="EK36" s="457">
        <v>125.344077396637</v>
      </c>
      <c r="EL36" s="44">
        <v>3.9420606377824901</v>
      </c>
      <c r="EM36" s="457">
        <v>112.214315271621</v>
      </c>
      <c r="EN36" s="44">
        <v>3.95251582243925</v>
      </c>
      <c r="EO36" s="456"/>
      <c r="EP36" s="54" t="s">
        <v>30</v>
      </c>
      <c r="EQ36" s="457">
        <v>108.499704456782</v>
      </c>
      <c r="ER36" s="44">
        <v>4.3932230398064904</v>
      </c>
      <c r="ES36" s="457">
        <v>100.867107788233</v>
      </c>
      <c r="ET36" s="44">
        <v>4.4472099892994104</v>
      </c>
      <c r="EU36" s="457">
        <v>103.639424380127</v>
      </c>
      <c r="EV36" s="44">
        <v>4.4145282280062803</v>
      </c>
      <c r="EW36" s="456"/>
      <c r="EX36" s="54" t="s">
        <v>30</v>
      </c>
      <c r="EY36" s="457">
        <v>118.93212208518899</v>
      </c>
      <c r="EZ36" s="44">
        <v>4.36914709400516</v>
      </c>
      <c r="FA36" s="457">
        <v>111.14950669732799</v>
      </c>
      <c r="FB36" s="44">
        <v>4.4710224677086101</v>
      </c>
      <c r="FC36" s="457">
        <v>127.84842221904201</v>
      </c>
      <c r="FD36" s="44">
        <v>4.23955326518701</v>
      </c>
      <c r="FE36" s="456"/>
      <c r="FF36" s="54" t="s">
        <v>30</v>
      </c>
      <c r="FG36" s="457">
        <v>108.738410934279</v>
      </c>
      <c r="FH36" s="44">
        <v>4.4667649168301597</v>
      </c>
      <c r="FI36" s="457">
        <v>118.15221281834199</v>
      </c>
      <c r="FJ36" s="44">
        <v>3.3998163531790802</v>
      </c>
      <c r="FK36" s="457">
        <v>109.822568827399</v>
      </c>
      <c r="FL36" s="44">
        <v>2.3372791090960301</v>
      </c>
      <c r="FM36" s="456"/>
      <c r="FN36" s="54" t="s">
        <v>30</v>
      </c>
      <c r="FO36" s="457">
        <v>98.021670780973693</v>
      </c>
      <c r="FP36" s="44">
        <v>-1.94597138958488</v>
      </c>
      <c r="FQ36" s="457">
        <v>111.99282840590701</v>
      </c>
      <c r="FR36" s="44">
        <v>6.2382561953264704</v>
      </c>
      <c r="FS36" s="457">
        <v>114.691502031087</v>
      </c>
      <c r="FT36" s="44">
        <v>6.2883454405568999</v>
      </c>
      <c r="FU36" s="456"/>
      <c r="FV36" s="54" t="s">
        <v>30</v>
      </c>
      <c r="FW36" s="457">
        <v>117.939266888565</v>
      </c>
      <c r="FX36" s="44">
        <v>4.9147945741486003</v>
      </c>
      <c r="FY36" s="457">
        <v>112.825154120954</v>
      </c>
      <c r="FZ36" s="44">
        <v>4.4712821616977596</v>
      </c>
      <c r="GA36" s="457">
        <v>113.17127889074401</v>
      </c>
      <c r="GB36" s="44">
        <v>4.3848574865741101</v>
      </c>
      <c r="GC36" s="456"/>
      <c r="GD36" s="54" t="s">
        <v>30</v>
      </c>
      <c r="GE36" s="457">
        <v>112.103516996979</v>
      </c>
      <c r="GF36" s="44">
        <v>4.4543266559625501</v>
      </c>
      <c r="GG36" s="457">
        <v>109.45344501008501</v>
      </c>
      <c r="GH36" s="44">
        <v>4.4087616751471597</v>
      </c>
      <c r="GI36" s="457">
        <v>100.94532917898201</v>
      </c>
      <c r="GJ36" s="44">
        <v>4.0791524595386202</v>
      </c>
      <c r="GK36" s="456"/>
      <c r="GL36" s="54" t="s">
        <v>30</v>
      </c>
      <c r="GM36" s="457">
        <v>110.920503351658</v>
      </c>
      <c r="GN36" s="44">
        <v>4.4862406522899798</v>
      </c>
      <c r="GO36" s="457">
        <v>131.52703314856601</v>
      </c>
      <c r="GP36" s="44">
        <v>10.6710700059459</v>
      </c>
      <c r="GQ36" s="457">
        <v>129.86114580262</v>
      </c>
      <c r="GR36" s="44">
        <v>10.6837161898465</v>
      </c>
      <c r="GS36" s="456"/>
      <c r="GT36" s="54" t="s">
        <v>30</v>
      </c>
      <c r="GU36" s="457">
        <v>106.58577965095</v>
      </c>
      <c r="GV36" s="44">
        <v>5.1822971986628401</v>
      </c>
      <c r="GW36" s="457">
        <v>100.957201042977</v>
      </c>
      <c r="GX36" s="44">
        <v>-4.46233238209504</v>
      </c>
      <c r="GY36" s="457">
        <v>110.652003635353</v>
      </c>
      <c r="GZ36" s="44">
        <v>5.1392046704649603</v>
      </c>
      <c r="HA36" s="456"/>
      <c r="HB36" s="54" t="s">
        <v>30</v>
      </c>
      <c r="HC36" s="457">
        <v>111.103323392291</v>
      </c>
      <c r="HD36" s="44">
        <v>4.9861314655638198</v>
      </c>
      <c r="HE36" s="457">
        <v>111.585519199255</v>
      </c>
      <c r="HF36" s="44">
        <v>5.1367795948395099</v>
      </c>
      <c r="HG36" s="457">
        <v>100.763995751613</v>
      </c>
      <c r="HH36" s="44">
        <v>1.51248111234803</v>
      </c>
      <c r="HI36" s="456"/>
      <c r="HJ36" s="54" t="s">
        <v>30</v>
      </c>
      <c r="HK36" s="457">
        <v>111.322298763596</v>
      </c>
      <c r="HL36" s="44">
        <v>2.08122567407429</v>
      </c>
      <c r="HM36" s="457">
        <v>101.579240230636</v>
      </c>
      <c r="HN36" s="44">
        <v>7.7542787657735897</v>
      </c>
      <c r="HO36" s="457">
        <v>106.400523580639</v>
      </c>
      <c r="HP36" s="44">
        <v>5.05961272357706</v>
      </c>
      <c r="HQ36" s="456"/>
      <c r="HR36" s="54" t="s">
        <v>30</v>
      </c>
      <c r="HS36" s="457">
        <v>109.77164963044299</v>
      </c>
      <c r="HT36" s="44">
        <v>11.597760992822201</v>
      </c>
      <c r="HU36" s="457">
        <v>112.95142526913899</v>
      </c>
      <c r="HV36" s="44">
        <v>11.483925200417501</v>
      </c>
      <c r="HW36" s="457">
        <v>117.917516374526</v>
      </c>
      <c r="HX36" s="44">
        <v>11.562190268875399</v>
      </c>
      <c r="HY36" s="456"/>
      <c r="HZ36" s="54" t="s">
        <v>30</v>
      </c>
      <c r="IA36" s="457">
        <v>115.73684065532299</v>
      </c>
      <c r="IB36" s="44">
        <v>11.4608316183381</v>
      </c>
      <c r="IC36" s="457">
        <v>114.39287378916499</v>
      </c>
      <c r="ID36" s="44">
        <v>-0.68425778662913195</v>
      </c>
      <c r="IE36" s="457">
        <v>114.02436913712999</v>
      </c>
      <c r="IF36" s="44">
        <v>9.5619124433141405</v>
      </c>
      <c r="IG36" s="456"/>
      <c r="IH36" s="54" t="s">
        <v>30</v>
      </c>
      <c r="II36" s="457">
        <v>102.77031965824099</v>
      </c>
      <c r="IJ36" s="44">
        <v>-2.35320754202868</v>
      </c>
      <c r="IK36" s="457">
        <v>126.85448449130701</v>
      </c>
      <c r="IL36" s="44">
        <v>19.1621692584439</v>
      </c>
      <c r="IM36" s="457">
        <v>123.800830083386</v>
      </c>
      <c r="IN36" s="44">
        <v>9.1791891427577195</v>
      </c>
      <c r="IO36" s="457">
        <v>104.583893799576</v>
      </c>
      <c r="IP36" s="44">
        <v>9.1944473481037505</v>
      </c>
      <c r="IQ36" s="456"/>
      <c r="IR36" s="54" t="s">
        <v>30</v>
      </c>
      <c r="IS36" s="457">
        <v>114.480653292551</v>
      </c>
      <c r="IT36" s="44">
        <v>9.1438813094559599</v>
      </c>
      <c r="IU36" s="457">
        <v>98.464841172035307</v>
      </c>
      <c r="IV36" s="44">
        <v>9.2112257897463508</v>
      </c>
      <c r="IW36" s="457">
        <v>114.771884478785</v>
      </c>
      <c r="IX36" s="44">
        <v>9.1067008800878906</v>
      </c>
      <c r="IY36" s="456"/>
      <c r="IZ36" s="54" t="s">
        <v>30</v>
      </c>
      <c r="JA36" s="457">
        <v>111.33001784258499</v>
      </c>
      <c r="JB36" s="44">
        <v>9.1691955650347605</v>
      </c>
      <c r="JC36" s="457">
        <v>121.263974389639</v>
      </c>
      <c r="JD36" s="44">
        <v>13.607226044962401</v>
      </c>
      <c r="JE36" s="457">
        <v>147.90317534086401</v>
      </c>
      <c r="JF36" s="44">
        <v>18.769430048152401</v>
      </c>
      <c r="JG36" s="456"/>
      <c r="JH36" s="54" t="s">
        <v>30</v>
      </c>
      <c r="JI36" s="457">
        <v>130.926458163365</v>
      </c>
      <c r="JJ36" s="44">
        <v>2.4781751482839001</v>
      </c>
      <c r="JK36" s="457">
        <v>142.01660683494501</v>
      </c>
      <c r="JL36" s="44">
        <v>20.0711945982268</v>
      </c>
      <c r="JM36" s="457">
        <v>94.706865088304696</v>
      </c>
      <c r="JN36" s="44">
        <v>6.8327368273292999</v>
      </c>
      <c r="JO36" s="456"/>
      <c r="JP36" s="54" t="s">
        <v>30</v>
      </c>
      <c r="JQ36" s="457">
        <v>108.862462123564</v>
      </c>
      <c r="JR36" s="44">
        <v>3.8268594406908401</v>
      </c>
      <c r="JS36" s="457">
        <v>81.183834695392903</v>
      </c>
      <c r="JT36" s="44">
        <v>-14.6861203928237</v>
      </c>
      <c r="JU36" s="457">
        <v>94.605557263683806</v>
      </c>
      <c r="JV36" s="44">
        <v>-15.008917313429899</v>
      </c>
      <c r="JW36" s="456"/>
      <c r="JX36" s="54" t="s">
        <v>30</v>
      </c>
      <c r="JY36" s="457">
        <v>109.520548271058</v>
      </c>
      <c r="JZ36" s="44">
        <v>0.503077176523405</v>
      </c>
      <c r="KA36" s="457">
        <v>120.19102406277899</v>
      </c>
      <c r="KB36" s="44">
        <v>3.5778305598492599</v>
      </c>
      <c r="KC36" s="457">
        <v>112.780585715299</v>
      </c>
      <c r="KD36" s="44">
        <v>3.5999392672778199E-2</v>
      </c>
      <c r="KE36" s="456"/>
      <c r="KF36" s="54" t="s">
        <v>30</v>
      </c>
      <c r="KG36" s="457">
        <v>86.602404834792594</v>
      </c>
      <c r="KH36" s="44">
        <v>-1.26204185629132</v>
      </c>
      <c r="KI36" s="457">
        <v>124.064807862487</v>
      </c>
      <c r="KJ36" s="44">
        <v>2.9059686321374598</v>
      </c>
      <c r="KK36" s="457">
        <v>117.953668401458</v>
      </c>
      <c r="KL36" s="44">
        <v>2.4119693119130998</v>
      </c>
      <c r="KM36" s="456"/>
      <c r="KN36" s="54" t="s">
        <v>30</v>
      </c>
      <c r="KO36" s="457">
        <v>115.658724421849</v>
      </c>
      <c r="KP36" s="44">
        <v>2.3730864995583301</v>
      </c>
      <c r="KQ36" s="457">
        <v>119.26850834312</v>
      </c>
      <c r="KR36" s="44">
        <v>8.1565086449392705</v>
      </c>
      <c r="KS36" s="457">
        <v>109.76316829049399</v>
      </c>
      <c r="KT36" s="44">
        <v>9.0196542485187603</v>
      </c>
      <c r="KU36" s="456"/>
      <c r="KV36" s="54" t="s">
        <v>30</v>
      </c>
      <c r="KW36" s="457">
        <v>104.03702863136201</v>
      </c>
      <c r="KX36" s="44">
        <v>8.7222320163878901</v>
      </c>
      <c r="KY36" s="457">
        <v>125.984269022148</v>
      </c>
      <c r="KZ36" s="44">
        <v>11.275829834609301</v>
      </c>
      <c r="LA36" s="457">
        <v>103.383934573126</v>
      </c>
      <c r="LB36" s="44">
        <v>-2.1436447472506299</v>
      </c>
      <c r="LC36" s="456"/>
      <c r="LD36" s="54" t="s">
        <v>30</v>
      </c>
      <c r="LE36" s="457">
        <v>113.14159243968599</v>
      </c>
      <c r="LF36" s="44">
        <v>5.1430129666066904</v>
      </c>
      <c r="LG36" s="457">
        <v>107.931810504598</v>
      </c>
      <c r="LH36" s="44">
        <v>12.562637407544701</v>
      </c>
      <c r="LI36" s="457">
        <v>104.635388737771</v>
      </c>
      <c r="LJ36" s="44">
        <v>13.319843836594501</v>
      </c>
      <c r="LK36" s="456"/>
      <c r="LL36" s="54" t="s">
        <v>30</v>
      </c>
      <c r="LM36" s="457">
        <v>108.060538603205</v>
      </c>
      <c r="LN36" s="44">
        <v>12.2178353432205</v>
      </c>
      <c r="LO36" s="457">
        <v>121.712459999864</v>
      </c>
      <c r="LP36" s="44">
        <v>12.4097996778568</v>
      </c>
      <c r="LQ36" s="457">
        <v>108.788796206108</v>
      </c>
      <c r="LR36" s="44">
        <v>12.1595649995618</v>
      </c>
      <c r="LS36" s="456"/>
      <c r="LT36" s="54" t="s">
        <v>30</v>
      </c>
      <c r="LU36" s="457">
        <v>119.212329547078</v>
      </c>
      <c r="LV36" s="44">
        <v>0.81864067939352503</v>
      </c>
      <c r="LW36" s="457">
        <v>160.67854941213301</v>
      </c>
      <c r="LX36" s="44">
        <v>8.5404301748002194</v>
      </c>
      <c r="LY36" s="457">
        <v>68.354865104786299</v>
      </c>
      <c r="LZ36" s="44">
        <v>-3.49719744637133</v>
      </c>
      <c r="MA36" s="456"/>
      <c r="MB36" s="54" t="s">
        <v>30</v>
      </c>
      <c r="MC36" s="457">
        <v>122.67805479694201</v>
      </c>
      <c r="MD36" s="44">
        <v>10.545003676729401</v>
      </c>
      <c r="ME36" s="457">
        <v>132.203487954715</v>
      </c>
      <c r="MF36" s="44">
        <v>19.130861427413802</v>
      </c>
      <c r="MG36" s="457">
        <v>95.816477439515396</v>
      </c>
      <c r="MH36" s="44">
        <v>-0.61253079183526904</v>
      </c>
      <c r="MI36" s="456"/>
      <c r="MJ36" s="54" t="s">
        <v>30</v>
      </c>
      <c r="MK36" s="457">
        <v>94.486070036505296</v>
      </c>
      <c r="ML36" s="44">
        <v>6.4807743287213704</v>
      </c>
      <c r="MM36" s="457">
        <v>117.380261080465</v>
      </c>
      <c r="MN36" s="44">
        <v>7.2042785037295403</v>
      </c>
      <c r="MO36" s="457">
        <v>118.842544713229</v>
      </c>
      <c r="MP36" s="44">
        <v>16.8582909331836</v>
      </c>
    </row>
    <row r="37" spans="1:354" s="4" customFormat="1" ht="15" hidden="1" customHeight="1">
      <c r="A37" s="456"/>
      <c r="B37" s="54" t="s">
        <v>31</v>
      </c>
      <c r="C37" s="457">
        <v>106.238089231685</v>
      </c>
      <c r="D37" s="44">
        <v>-0.620705155844405</v>
      </c>
      <c r="E37" s="457">
        <v>100.597506526147</v>
      </c>
      <c r="F37" s="44">
        <v>-1.38433953042292</v>
      </c>
      <c r="G37" s="457">
        <v>111.571451053404</v>
      </c>
      <c r="H37" s="44">
        <v>3.9856764195221203E-2</v>
      </c>
      <c r="I37" s="456"/>
      <c r="J37" s="54" t="s">
        <v>31</v>
      </c>
      <c r="K37" s="457">
        <v>115.942220164357</v>
      </c>
      <c r="L37" s="44">
        <v>22.412538930423</v>
      </c>
      <c r="M37" s="457">
        <v>169.45444936747</v>
      </c>
      <c r="N37" s="44">
        <v>16.4440650480926</v>
      </c>
      <c r="O37" s="457">
        <v>118.964815206103</v>
      </c>
      <c r="P37" s="44">
        <v>24.1851447405116</v>
      </c>
      <c r="Q37" s="456"/>
      <c r="R37" s="54" t="s">
        <v>31</v>
      </c>
      <c r="S37" s="457">
        <v>102.72315279147701</v>
      </c>
      <c r="T37" s="44">
        <v>-4.1430784958641498</v>
      </c>
      <c r="U37" s="457">
        <v>110.438815247554</v>
      </c>
      <c r="V37" s="44">
        <v>1.8103851095219901</v>
      </c>
      <c r="W37" s="457">
        <v>100.096922127357</v>
      </c>
      <c r="X37" s="44">
        <v>-3.2319004955948998</v>
      </c>
      <c r="Y37" s="456"/>
      <c r="Z37" s="54" t="s">
        <v>31</v>
      </c>
      <c r="AA37" s="457">
        <v>107.529080376267</v>
      </c>
      <c r="AB37" s="44">
        <v>0.49603300014082702</v>
      </c>
      <c r="AC37" s="457">
        <v>115.326939291861</v>
      </c>
      <c r="AD37" s="44">
        <v>-5.2117736036912001</v>
      </c>
      <c r="AE37" s="457">
        <v>107.79986477808001</v>
      </c>
      <c r="AF37" s="44">
        <v>3.4984684301240501</v>
      </c>
      <c r="AG37" s="456"/>
      <c r="AH37" s="54" t="s">
        <v>31</v>
      </c>
      <c r="AI37" s="457">
        <v>129.670818890768</v>
      </c>
      <c r="AJ37" s="44">
        <v>-3.7755254647065501</v>
      </c>
      <c r="AK37" s="457">
        <v>117.844787301019</v>
      </c>
      <c r="AL37" s="44">
        <v>-1.7714544225199799E-2</v>
      </c>
      <c r="AM37" s="457">
        <v>102.354244729141</v>
      </c>
      <c r="AN37" s="44">
        <v>2.6927886222995601</v>
      </c>
      <c r="AO37" s="456"/>
      <c r="AP37" s="54" t="s">
        <v>31</v>
      </c>
      <c r="AQ37" s="457">
        <v>109.445341784826</v>
      </c>
      <c r="AR37" s="44">
        <v>-1.5029352821158899</v>
      </c>
      <c r="AS37" s="457">
        <v>98.197931384001194</v>
      </c>
      <c r="AT37" s="44">
        <v>-0.28270949974320603</v>
      </c>
      <c r="AU37" s="457">
        <v>110.490836628841</v>
      </c>
      <c r="AV37" s="44">
        <v>10.3297551862694</v>
      </c>
      <c r="AW37" s="456"/>
      <c r="AX37" s="54" t="s">
        <v>31</v>
      </c>
      <c r="AY37" s="457">
        <v>120.66331646801601</v>
      </c>
      <c r="AZ37" s="44">
        <v>6.8053254861836896</v>
      </c>
      <c r="BA37" s="457">
        <v>121.57003079233</v>
      </c>
      <c r="BB37" s="44">
        <v>2.5725658679308601</v>
      </c>
      <c r="BC37" s="457">
        <v>107.93473231550099</v>
      </c>
      <c r="BD37" s="44">
        <v>-21.281792713068299</v>
      </c>
      <c r="BE37" s="456"/>
      <c r="BF37" s="54" t="s">
        <v>31</v>
      </c>
      <c r="BG37" s="457">
        <v>105.047240453379</v>
      </c>
      <c r="BH37" s="44">
        <v>5.9673906286716401</v>
      </c>
      <c r="BI37" s="457">
        <v>111.90050158853001</v>
      </c>
      <c r="BJ37" s="44">
        <v>2.3679939883364498</v>
      </c>
      <c r="BK37" s="457">
        <v>121.673646690731</v>
      </c>
      <c r="BL37" s="44">
        <v>-5.0564452383482497</v>
      </c>
      <c r="BM37" s="456"/>
      <c r="BN37" s="54" t="s">
        <v>31</v>
      </c>
      <c r="BO37" s="457">
        <v>104.570116105927</v>
      </c>
      <c r="BP37" s="44">
        <v>9.1079142600007703</v>
      </c>
      <c r="BQ37" s="457">
        <v>128.84457419955999</v>
      </c>
      <c r="BR37" s="44">
        <v>5.9110167275643297</v>
      </c>
      <c r="BS37" s="457">
        <v>127.139639362279</v>
      </c>
      <c r="BT37" s="44">
        <v>5.9152770035399698</v>
      </c>
      <c r="BU37" s="456"/>
      <c r="BV37" s="54" t="s">
        <v>31</v>
      </c>
      <c r="BW37" s="457">
        <v>126.509839455498</v>
      </c>
      <c r="BX37" s="44">
        <v>5.93216357403091</v>
      </c>
      <c r="BY37" s="457">
        <v>99.514451459904706</v>
      </c>
      <c r="BZ37" s="44">
        <v>4.6679525503066097</v>
      </c>
      <c r="CA37" s="457">
        <v>106.74330905934001</v>
      </c>
      <c r="CB37" s="44">
        <v>3.8978921204674699</v>
      </c>
      <c r="CC37" s="456"/>
      <c r="CD37" s="54" t="s">
        <v>31</v>
      </c>
      <c r="CE37" s="457">
        <v>114.81193583120699</v>
      </c>
      <c r="CF37" s="44">
        <v>3.8345474724222002</v>
      </c>
      <c r="CG37" s="457">
        <v>114.73815741854</v>
      </c>
      <c r="CH37" s="44">
        <v>3.8536070430485498</v>
      </c>
      <c r="CI37" s="457">
        <v>136.96601367994199</v>
      </c>
      <c r="CJ37" s="44">
        <v>13.0281570573002</v>
      </c>
      <c r="CK37" s="456"/>
      <c r="CL37" s="54" t="s">
        <v>31</v>
      </c>
      <c r="CM37" s="457">
        <v>139.80568933051299</v>
      </c>
      <c r="CN37" s="44">
        <v>9.0207682068289792</v>
      </c>
      <c r="CO37" s="457">
        <v>102.333730183413</v>
      </c>
      <c r="CP37" s="44">
        <v>0.44272841642687399</v>
      </c>
      <c r="CQ37" s="457">
        <v>92.934050389894097</v>
      </c>
      <c r="CR37" s="44">
        <v>0.44354459568263799</v>
      </c>
      <c r="CS37" s="456"/>
      <c r="CT37" s="54" t="s">
        <v>31</v>
      </c>
      <c r="CU37" s="457">
        <v>126.257400691981</v>
      </c>
      <c r="CV37" s="44">
        <v>6.2224334451192398</v>
      </c>
      <c r="CW37" s="457">
        <v>87.721637031706294</v>
      </c>
      <c r="CX37" s="44">
        <v>-1.0446181718944301</v>
      </c>
      <c r="CY37" s="457">
        <v>104.24733565291599</v>
      </c>
      <c r="CZ37" s="44">
        <v>-15.2828023191166</v>
      </c>
      <c r="DA37" s="456"/>
      <c r="DB37" s="54" t="s">
        <v>31</v>
      </c>
      <c r="DC37" s="457">
        <v>105.105109640495</v>
      </c>
      <c r="DD37" s="44">
        <v>-8.1024117437003706</v>
      </c>
      <c r="DE37" s="457">
        <v>308.66720157028698</v>
      </c>
      <c r="DF37" s="44">
        <v>76.249993759097606</v>
      </c>
      <c r="DG37" s="457">
        <v>105.89078089584299</v>
      </c>
      <c r="DH37" s="44">
        <v>4.1996210462624797</v>
      </c>
      <c r="DI37" s="456"/>
      <c r="DJ37" s="54" t="s">
        <v>31</v>
      </c>
      <c r="DK37" s="457">
        <v>113.539852797338</v>
      </c>
      <c r="DL37" s="44">
        <v>3.7408389526660102</v>
      </c>
      <c r="DM37" s="457">
        <v>94.696284910205307</v>
      </c>
      <c r="DN37" s="44">
        <v>8.7842016360836208</v>
      </c>
      <c r="DO37" s="457">
        <v>133.009968779633</v>
      </c>
      <c r="DP37" s="44">
        <v>15.712829340399001</v>
      </c>
      <c r="DQ37" s="456"/>
      <c r="DR37" s="54" t="s">
        <v>31</v>
      </c>
      <c r="DS37" s="457">
        <v>113.735834010552</v>
      </c>
      <c r="DT37" s="44">
        <v>4.0974510205584904</v>
      </c>
      <c r="DU37" s="457">
        <v>114.578974320361</v>
      </c>
      <c r="DV37" s="44">
        <v>0.35792221595333701</v>
      </c>
      <c r="DW37" s="457">
        <v>126.506114825105</v>
      </c>
      <c r="DX37" s="44">
        <v>5.6192116026109904</v>
      </c>
      <c r="DY37" s="456"/>
      <c r="DZ37" s="54" t="s">
        <v>31</v>
      </c>
      <c r="EA37" s="457">
        <v>110.201748975778</v>
      </c>
      <c r="EB37" s="44">
        <v>3.7756168610204099</v>
      </c>
      <c r="EC37" s="457">
        <v>124.584268090284</v>
      </c>
      <c r="ED37" s="44">
        <v>6.0619607966301503</v>
      </c>
      <c r="EE37" s="457">
        <v>116.092989140413</v>
      </c>
      <c r="EF37" s="44">
        <v>6.1114397115465096</v>
      </c>
      <c r="EG37" s="456"/>
      <c r="EH37" s="54" t="s">
        <v>31</v>
      </c>
      <c r="EI37" s="457">
        <v>120.861846896213</v>
      </c>
      <c r="EJ37" s="44">
        <v>5.9342926102006004</v>
      </c>
      <c r="EK37" s="457">
        <v>108.45535533013199</v>
      </c>
      <c r="EL37" s="44">
        <v>5.7918687154392803</v>
      </c>
      <c r="EM37" s="457">
        <v>110.302660913323</v>
      </c>
      <c r="EN37" s="44">
        <v>6.1384939987708798</v>
      </c>
      <c r="EO37" s="456"/>
      <c r="EP37" s="54" t="s">
        <v>31</v>
      </c>
      <c r="EQ37" s="457">
        <v>106.97158557876099</v>
      </c>
      <c r="ER37" s="44">
        <v>3.12601642622732</v>
      </c>
      <c r="ES37" s="457">
        <v>103.457973545044</v>
      </c>
      <c r="ET37" s="44">
        <v>3.3236527964090099</v>
      </c>
      <c r="EU37" s="457">
        <v>111.309637040303</v>
      </c>
      <c r="EV37" s="44">
        <v>3.3192691609586502</v>
      </c>
      <c r="EW37" s="456"/>
      <c r="EX37" s="54" t="s">
        <v>31</v>
      </c>
      <c r="EY37" s="457">
        <v>96.880375258904294</v>
      </c>
      <c r="EZ37" s="44">
        <v>3.2003656513958298</v>
      </c>
      <c r="FA37" s="457">
        <v>102.59884134633801</v>
      </c>
      <c r="FB37" s="44">
        <v>3.0505462406927699</v>
      </c>
      <c r="FC37" s="457">
        <v>106.99610608005899</v>
      </c>
      <c r="FD37" s="44">
        <v>3.4158493747063399</v>
      </c>
      <c r="FE37" s="456"/>
      <c r="FF37" s="54" t="s">
        <v>31</v>
      </c>
      <c r="FG37" s="457">
        <v>109.578041617409</v>
      </c>
      <c r="FH37" s="44">
        <v>3.34658691505427</v>
      </c>
      <c r="FI37" s="457">
        <v>112.467089977284</v>
      </c>
      <c r="FJ37" s="44">
        <v>6.3052815100249102</v>
      </c>
      <c r="FK37" s="457">
        <v>120.404763258514</v>
      </c>
      <c r="FL37" s="44">
        <v>9.2364305945293204</v>
      </c>
      <c r="FM37" s="456"/>
      <c r="FN37" s="54" t="s">
        <v>31</v>
      </c>
      <c r="FO37" s="457">
        <v>95.910838371113698</v>
      </c>
      <c r="FP37" s="44">
        <v>-1.3871700893340799</v>
      </c>
      <c r="FQ37" s="457">
        <v>109.29519994432</v>
      </c>
      <c r="FR37" s="44">
        <v>4.0513583227161698</v>
      </c>
      <c r="FS37" s="457">
        <v>104.897273550843</v>
      </c>
      <c r="FT37" s="44">
        <v>3.86211447655963</v>
      </c>
      <c r="FU37" s="456"/>
      <c r="FV37" s="54" t="s">
        <v>31</v>
      </c>
      <c r="FW37" s="457">
        <v>117.53313453737699</v>
      </c>
      <c r="FX37" s="44">
        <v>9.8440509695108993</v>
      </c>
      <c r="FY37" s="457">
        <v>116.830607247576</v>
      </c>
      <c r="FZ37" s="44">
        <v>3.3704025619732398</v>
      </c>
      <c r="GA37" s="457">
        <v>111.656337269063</v>
      </c>
      <c r="GB37" s="44">
        <v>3.3641227916415302</v>
      </c>
      <c r="GC37" s="456"/>
      <c r="GD37" s="54" t="s">
        <v>31</v>
      </c>
      <c r="GE37" s="457">
        <v>103.458621841341</v>
      </c>
      <c r="GF37" s="44">
        <v>3.3790199959443199</v>
      </c>
      <c r="GG37" s="457">
        <v>116.434405583158</v>
      </c>
      <c r="GH37" s="44">
        <v>3.3860519646936802</v>
      </c>
      <c r="GI37" s="457">
        <v>97.143619528840105</v>
      </c>
      <c r="GJ37" s="44">
        <v>1.81879940135217</v>
      </c>
      <c r="GK37" s="456"/>
      <c r="GL37" s="54" t="s">
        <v>31</v>
      </c>
      <c r="GM37" s="457">
        <v>118.487637748843</v>
      </c>
      <c r="GN37" s="44">
        <v>3.3974667876334599</v>
      </c>
      <c r="GO37" s="457">
        <v>138.669350460614</v>
      </c>
      <c r="GP37" s="44">
        <v>10.727607739561201</v>
      </c>
      <c r="GQ37" s="457">
        <v>133.77106194086201</v>
      </c>
      <c r="GR37" s="44">
        <v>10.7241907225905</v>
      </c>
      <c r="GS37" s="456"/>
      <c r="GT37" s="54" t="s">
        <v>31</v>
      </c>
      <c r="GU37" s="457">
        <v>98.405204254499694</v>
      </c>
      <c r="GV37" s="44">
        <v>3.56007982807516</v>
      </c>
      <c r="GW37" s="457">
        <v>99.944907302376095</v>
      </c>
      <c r="GX37" s="44">
        <v>-0.242304639250918</v>
      </c>
      <c r="GY37" s="457">
        <v>116.446681401058</v>
      </c>
      <c r="GZ37" s="44">
        <v>3.5581760089088901</v>
      </c>
      <c r="HA37" s="456"/>
      <c r="HB37" s="54" t="s">
        <v>31</v>
      </c>
      <c r="HC37" s="457">
        <v>120.475680669097</v>
      </c>
      <c r="HD37" s="44">
        <v>3.5471089791294199</v>
      </c>
      <c r="HE37" s="457">
        <v>114.107424909019</v>
      </c>
      <c r="HF37" s="44">
        <v>3.5517088783257398</v>
      </c>
      <c r="HG37" s="457">
        <v>102.980239146025</v>
      </c>
      <c r="HH37" s="44">
        <v>0.32236528182485802</v>
      </c>
      <c r="HI37" s="456"/>
      <c r="HJ37" s="54" t="s">
        <v>31</v>
      </c>
      <c r="HK37" s="457">
        <v>118.930468427598</v>
      </c>
      <c r="HL37" s="44">
        <v>2.3321875990343099</v>
      </c>
      <c r="HM37" s="457">
        <v>109.37928937051301</v>
      </c>
      <c r="HN37" s="44">
        <v>4.2770150253242303</v>
      </c>
      <c r="HO37" s="457">
        <v>117.273745685245</v>
      </c>
      <c r="HP37" s="44">
        <v>3.5648645630359299</v>
      </c>
      <c r="HQ37" s="456"/>
      <c r="HR37" s="54" t="s">
        <v>31</v>
      </c>
      <c r="HS37" s="457">
        <v>130.04006131806801</v>
      </c>
      <c r="HT37" s="44">
        <v>7.9373669055877496</v>
      </c>
      <c r="HU37" s="457">
        <v>96.156825692423794</v>
      </c>
      <c r="HV37" s="44">
        <v>8.0944122686679698</v>
      </c>
      <c r="HW37" s="457">
        <v>110.183616330928</v>
      </c>
      <c r="HX37" s="44">
        <v>8.0072698435795502</v>
      </c>
      <c r="HY37" s="456"/>
      <c r="HZ37" s="54" t="s">
        <v>31</v>
      </c>
      <c r="IA37" s="457">
        <v>113.137442494135</v>
      </c>
      <c r="IB37" s="44">
        <v>7.9538580755410901</v>
      </c>
      <c r="IC37" s="457">
        <v>107.267292615369</v>
      </c>
      <c r="ID37" s="44">
        <v>0.46518849140181801</v>
      </c>
      <c r="IE37" s="457">
        <v>107.655550355188</v>
      </c>
      <c r="IF37" s="44">
        <v>4.8518128788082899</v>
      </c>
      <c r="IG37" s="456"/>
      <c r="IH37" s="54" t="s">
        <v>31</v>
      </c>
      <c r="II37" s="457">
        <v>103.609468181224</v>
      </c>
      <c r="IJ37" s="44">
        <v>2.8245739335314002</v>
      </c>
      <c r="IK37" s="457">
        <v>114.887962797101</v>
      </c>
      <c r="IL37" s="44">
        <v>8.73363883882325</v>
      </c>
      <c r="IM37" s="457">
        <v>122.30660863767901</v>
      </c>
      <c r="IN37" s="44">
        <v>5.1780178391760598</v>
      </c>
      <c r="IO37" s="457">
        <v>100.53086975162999</v>
      </c>
      <c r="IP37" s="44">
        <v>5.1790840737980499</v>
      </c>
      <c r="IQ37" s="456"/>
      <c r="IR37" s="54" t="s">
        <v>31</v>
      </c>
      <c r="IS37" s="457">
        <v>115.575002282087</v>
      </c>
      <c r="IT37" s="44">
        <v>5.1730382248550599</v>
      </c>
      <c r="IU37" s="457">
        <v>92.351826660466401</v>
      </c>
      <c r="IV37" s="44">
        <v>5.16634590954442</v>
      </c>
      <c r="IW37" s="457">
        <v>115.676142629735</v>
      </c>
      <c r="IX37" s="44">
        <v>5.1776592732746396</v>
      </c>
      <c r="IY37" s="456"/>
      <c r="IZ37" s="54" t="s">
        <v>31</v>
      </c>
      <c r="JA37" s="457">
        <v>113.842814893076</v>
      </c>
      <c r="JB37" s="44">
        <v>5.1717543217608899</v>
      </c>
      <c r="JC37" s="457">
        <v>121.807494289837</v>
      </c>
      <c r="JD37" s="44">
        <v>8.2961105505187795</v>
      </c>
      <c r="JE37" s="457">
        <v>145.727672425848</v>
      </c>
      <c r="JF37" s="44">
        <v>17.572569264159998</v>
      </c>
      <c r="JG37" s="456"/>
      <c r="JH37" s="54" t="s">
        <v>31</v>
      </c>
      <c r="JI37" s="457">
        <v>138.973435772324</v>
      </c>
      <c r="JJ37" s="44">
        <v>16.089165534410999</v>
      </c>
      <c r="JK37" s="457">
        <v>138.28639839131</v>
      </c>
      <c r="JL37" s="44">
        <v>5.2453289903245501</v>
      </c>
      <c r="JM37" s="457">
        <v>117.440898471629</v>
      </c>
      <c r="JN37" s="44">
        <v>4.8866640314868999</v>
      </c>
      <c r="JO37" s="456"/>
      <c r="JP37" s="54" t="s">
        <v>31</v>
      </c>
      <c r="JQ37" s="457">
        <v>122.63354226454101</v>
      </c>
      <c r="JR37" s="44">
        <v>-8.1788732417314893</v>
      </c>
      <c r="JS37" s="457">
        <v>96.394427915300994</v>
      </c>
      <c r="JT37" s="44">
        <v>-4.1862036903355504</v>
      </c>
      <c r="JU37" s="457">
        <v>104.772964991188</v>
      </c>
      <c r="JV37" s="44">
        <v>-3.4824986263087299</v>
      </c>
      <c r="JW37" s="456"/>
      <c r="JX37" s="54" t="s">
        <v>31</v>
      </c>
      <c r="JY37" s="457">
        <v>113.840544593085</v>
      </c>
      <c r="JZ37" s="44">
        <v>7.6126422757784402</v>
      </c>
      <c r="KA37" s="457">
        <v>118.964435748536</v>
      </c>
      <c r="KB37" s="44">
        <v>1.5976688877587999</v>
      </c>
      <c r="KC37" s="457">
        <v>125.248239672735</v>
      </c>
      <c r="KD37" s="44">
        <v>2.73449236783989E-2</v>
      </c>
      <c r="KE37" s="456"/>
      <c r="KF37" s="54" t="s">
        <v>31</v>
      </c>
      <c r="KG37" s="457">
        <v>103.120015946366</v>
      </c>
      <c r="KH37" s="44">
        <v>1.33815341547707</v>
      </c>
      <c r="KI37" s="457">
        <v>88.582213532640495</v>
      </c>
      <c r="KJ37" s="44">
        <v>-1.05567737304753</v>
      </c>
      <c r="KK37" s="457">
        <v>120.684078232345</v>
      </c>
      <c r="KL37" s="44">
        <v>13.0279421883158</v>
      </c>
      <c r="KM37" s="456"/>
      <c r="KN37" s="54" t="s">
        <v>31</v>
      </c>
      <c r="KO37" s="457">
        <v>123.480995850414</v>
      </c>
      <c r="KP37" s="44">
        <v>13.7465648320845</v>
      </c>
      <c r="KQ37" s="457">
        <v>114.18631605016</v>
      </c>
      <c r="KR37" s="44">
        <v>6.5604920382615299</v>
      </c>
      <c r="KS37" s="457">
        <v>110.060417532926</v>
      </c>
      <c r="KT37" s="44">
        <v>6.7487165174978401</v>
      </c>
      <c r="KU37" s="456"/>
      <c r="KV37" s="54" t="s">
        <v>31</v>
      </c>
      <c r="KW37" s="457">
        <v>110.705566898423</v>
      </c>
      <c r="KX37" s="44">
        <v>8.5912943965227093</v>
      </c>
      <c r="KY37" s="457">
        <v>114.563012017478</v>
      </c>
      <c r="KZ37" s="44">
        <v>1.74063925248736</v>
      </c>
      <c r="LA37" s="457">
        <v>107.41691382345</v>
      </c>
      <c r="LB37" s="44">
        <v>-2.8589863986766502</v>
      </c>
      <c r="LC37" s="456"/>
      <c r="LD37" s="54" t="s">
        <v>31</v>
      </c>
      <c r="LE37" s="457">
        <v>151.73788994842701</v>
      </c>
      <c r="LF37" s="44">
        <v>6.2015131500401397</v>
      </c>
      <c r="LG37" s="457">
        <v>113.00052590222801</v>
      </c>
      <c r="LH37" s="44">
        <v>14.1715453860711</v>
      </c>
      <c r="LI37" s="457">
        <v>110.13558584555</v>
      </c>
      <c r="LJ37" s="44">
        <v>13.669963923821699</v>
      </c>
      <c r="LK37" s="456"/>
      <c r="LL37" s="54" t="s">
        <v>31</v>
      </c>
      <c r="LM37" s="457">
        <v>104.49671957200199</v>
      </c>
      <c r="LN37" s="44">
        <v>13.736688114417101</v>
      </c>
      <c r="LO37" s="457">
        <v>100.72962169447899</v>
      </c>
      <c r="LP37" s="44">
        <v>14.5288171047006</v>
      </c>
      <c r="LQ37" s="457">
        <v>91.762291123914807</v>
      </c>
      <c r="LR37" s="44">
        <v>14.006474357360601</v>
      </c>
      <c r="LS37" s="456"/>
      <c r="LT37" s="54" t="s">
        <v>31</v>
      </c>
      <c r="LU37" s="457">
        <v>98.937611248005396</v>
      </c>
      <c r="LV37" s="44">
        <v>-2.9636542203048202</v>
      </c>
      <c r="LW37" s="457">
        <v>108.119911733932</v>
      </c>
      <c r="LX37" s="44">
        <v>-1.4080174588448999</v>
      </c>
      <c r="LY37" s="457">
        <v>72.390724884849107</v>
      </c>
      <c r="LZ37" s="44">
        <v>-9.9755946830099909</v>
      </c>
      <c r="MA37" s="456"/>
      <c r="MB37" s="54" t="s">
        <v>31</v>
      </c>
      <c r="MC37" s="457">
        <v>130.815343670434</v>
      </c>
      <c r="MD37" s="44">
        <v>10.3256617670566</v>
      </c>
      <c r="ME37" s="457">
        <v>99.409083736779607</v>
      </c>
      <c r="MF37" s="44">
        <v>16.393175975060402</v>
      </c>
      <c r="MG37" s="457">
        <v>110.563137094434</v>
      </c>
      <c r="MH37" s="44">
        <v>-2.9509439592417999</v>
      </c>
      <c r="MI37" s="456"/>
      <c r="MJ37" s="54" t="s">
        <v>31</v>
      </c>
      <c r="MK37" s="457">
        <v>91.334752380368798</v>
      </c>
      <c r="ML37" s="44">
        <v>1.66454824579677</v>
      </c>
      <c r="MM37" s="457">
        <v>115.450071557359</v>
      </c>
      <c r="MN37" s="44">
        <v>-3.4107349219109899</v>
      </c>
      <c r="MO37" s="457">
        <v>121.285241644826</v>
      </c>
      <c r="MP37" s="44">
        <v>8.05980242591761</v>
      </c>
    </row>
    <row r="38" spans="1:354" s="4" customFormat="1" ht="15" hidden="1" customHeight="1">
      <c r="A38" s="456"/>
      <c r="B38" s="54"/>
      <c r="C38" s="499"/>
      <c r="D38" s="499"/>
      <c r="E38" s="499"/>
      <c r="F38" s="499"/>
      <c r="G38" s="499"/>
      <c r="H38" s="499"/>
      <c r="I38" s="456"/>
      <c r="J38" s="54"/>
      <c r="K38" s="499"/>
      <c r="L38" s="499"/>
      <c r="M38" s="499"/>
      <c r="N38" s="499"/>
      <c r="O38" s="499"/>
      <c r="P38" s="499"/>
      <c r="Q38" s="456"/>
      <c r="R38" s="54"/>
      <c r="S38" s="499"/>
      <c r="T38" s="499"/>
      <c r="U38" s="499"/>
      <c r="V38" s="499"/>
      <c r="W38" s="499"/>
      <c r="X38" s="499"/>
      <c r="Y38" s="456"/>
      <c r="Z38" s="54"/>
      <c r="AA38" s="499"/>
      <c r="AB38" s="499"/>
      <c r="AC38" s="499"/>
      <c r="AD38" s="499"/>
      <c r="AE38" s="499"/>
      <c r="AF38" s="499"/>
      <c r="AG38" s="456"/>
      <c r="AH38" s="54"/>
      <c r="AI38" s="499"/>
      <c r="AJ38" s="499"/>
      <c r="AK38" s="499"/>
      <c r="AL38" s="499"/>
      <c r="AM38" s="499"/>
      <c r="AN38" s="499"/>
      <c r="AO38" s="456"/>
      <c r="AP38" s="54"/>
      <c r="AQ38" s="499"/>
      <c r="AR38" s="499"/>
      <c r="AS38" s="499"/>
      <c r="AT38" s="499"/>
      <c r="AU38" s="499"/>
      <c r="AV38" s="499"/>
      <c r="AW38" s="456"/>
      <c r="AX38" s="54"/>
      <c r="AY38" s="499"/>
      <c r="AZ38" s="499"/>
      <c r="BA38" s="499"/>
      <c r="BB38" s="499"/>
      <c r="BC38" s="499"/>
      <c r="BD38" s="499"/>
      <c r="BE38" s="456"/>
      <c r="BF38" s="54"/>
      <c r="BG38" s="499"/>
      <c r="BH38" s="499"/>
      <c r="BI38" s="499"/>
      <c r="BJ38" s="499"/>
      <c r="BK38" s="499"/>
      <c r="BL38" s="499"/>
      <c r="BM38" s="456"/>
      <c r="BN38" s="54"/>
      <c r="BO38" s="499"/>
      <c r="BP38" s="499"/>
      <c r="BQ38" s="499"/>
      <c r="BR38" s="499"/>
      <c r="BS38" s="499"/>
      <c r="BT38" s="499"/>
      <c r="BU38" s="456"/>
      <c r="BV38" s="54"/>
      <c r="BW38" s="499"/>
      <c r="BX38" s="499"/>
      <c r="BY38" s="499"/>
      <c r="BZ38" s="499"/>
      <c r="CA38" s="499"/>
      <c r="CB38" s="499"/>
      <c r="CC38" s="456"/>
      <c r="CD38" s="54"/>
      <c r="CE38" s="499"/>
      <c r="CF38" s="499"/>
      <c r="CG38" s="499"/>
      <c r="CH38" s="499"/>
      <c r="CI38" s="499"/>
      <c r="CJ38" s="499"/>
      <c r="CK38" s="456"/>
      <c r="CL38" s="54"/>
      <c r="CM38" s="499"/>
      <c r="CN38" s="499"/>
      <c r="CO38" s="499"/>
      <c r="CP38" s="499"/>
      <c r="CQ38" s="499"/>
      <c r="CR38" s="499"/>
      <c r="CS38" s="456"/>
      <c r="CT38" s="54"/>
      <c r="CU38" s="499"/>
      <c r="CV38" s="499"/>
      <c r="CW38" s="499"/>
      <c r="CX38" s="499"/>
      <c r="CY38" s="499"/>
      <c r="CZ38" s="499"/>
      <c r="DA38" s="456"/>
      <c r="DB38" s="54"/>
      <c r="DC38" s="499"/>
      <c r="DD38" s="499"/>
      <c r="DE38" s="499"/>
      <c r="DF38" s="499"/>
      <c r="DG38" s="499"/>
      <c r="DH38" s="499"/>
      <c r="DI38" s="456"/>
      <c r="DJ38" s="54"/>
      <c r="DK38" s="499"/>
      <c r="DL38" s="499"/>
      <c r="DM38" s="499"/>
      <c r="DN38" s="499"/>
      <c r="DO38" s="499"/>
      <c r="DP38" s="499"/>
      <c r="DQ38" s="456"/>
      <c r="DR38" s="54"/>
      <c r="DS38" s="499"/>
      <c r="DT38" s="499"/>
      <c r="DU38" s="499"/>
      <c r="DV38" s="499"/>
      <c r="DW38" s="499"/>
      <c r="DX38" s="499"/>
      <c r="DY38" s="456"/>
      <c r="DZ38" s="54"/>
      <c r="EA38" s="499"/>
      <c r="EB38" s="499"/>
      <c r="EC38" s="499"/>
      <c r="ED38" s="499"/>
      <c r="EE38" s="499"/>
      <c r="EF38" s="499"/>
      <c r="EG38" s="456"/>
      <c r="EH38" s="54"/>
      <c r="EI38" s="499"/>
      <c r="EJ38" s="499"/>
      <c r="EK38" s="499"/>
      <c r="EL38" s="499"/>
      <c r="EM38" s="499"/>
      <c r="EN38" s="499"/>
      <c r="EO38" s="456"/>
      <c r="EP38" s="54"/>
      <c r="EQ38" s="499"/>
      <c r="ER38" s="499"/>
      <c r="ES38" s="499"/>
      <c r="ET38" s="499"/>
      <c r="EU38" s="499"/>
      <c r="EV38" s="499"/>
      <c r="EW38" s="456"/>
      <c r="EX38" s="54"/>
      <c r="EY38" s="499"/>
      <c r="EZ38" s="499"/>
      <c r="FA38" s="499"/>
      <c r="FB38" s="499"/>
      <c r="FC38" s="499"/>
      <c r="FD38" s="499"/>
      <c r="FE38" s="456"/>
      <c r="FF38" s="54"/>
      <c r="FG38" s="499"/>
      <c r="FH38" s="499"/>
      <c r="FI38" s="499"/>
      <c r="FJ38" s="499"/>
      <c r="FK38" s="499"/>
      <c r="FL38" s="499"/>
      <c r="FM38" s="456"/>
      <c r="FN38" s="54"/>
      <c r="FO38" s="499"/>
      <c r="FP38" s="499"/>
      <c r="FQ38" s="499"/>
      <c r="FR38" s="499"/>
      <c r="FS38" s="499"/>
      <c r="FT38" s="499"/>
      <c r="FU38" s="456"/>
      <c r="FV38" s="54"/>
      <c r="FW38" s="499"/>
      <c r="FX38" s="499"/>
      <c r="FY38" s="499"/>
      <c r="FZ38" s="499"/>
      <c r="GA38" s="499"/>
      <c r="GB38" s="499"/>
      <c r="GC38" s="456"/>
      <c r="GD38" s="54"/>
      <c r="GE38" s="499"/>
      <c r="GF38" s="499"/>
      <c r="GG38" s="499"/>
      <c r="GH38" s="499"/>
      <c r="GI38" s="499"/>
      <c r="GJ38" s="499"/>
      <c r="GK38" s="456"/>
      <c r="GL38" s="54"/>
      <c r="GM38" s="499"/>
      <c r="GN38" s="499"/>
      <c r="GO38" s="499"/>
      <c r="GP38" s="499"/>
      <c r="GQ38" s="499"/>
      <c r="GR38" s="499"/>
      <c r="GS38" s="456"/>
      <c r="GT38" s="54"/>
      <c r="GU38" s="499"/>
      <c r="GV38" s="499"/>
      <c r="GW38" s="499"/>
      <c r="GX38" s="499"/>
      <c r="GY38" s="499"/>
      <c r="GZ38" s="499"/>
      <c r="HA38" s="456"/>
      <c r="HB38" s="54"/>
      <c r="HC38" s="499"/>
      <c r="HD38" s="499"/>
      <c r="HE38" s="499"/>
      <c r="HF38" s="499"/>
      <c r="HG38" s="499"/>
      <c r="HH38" s="499"/>
      <c r="HI38" s="456"/>
      <c r="HJ38" s="54"/>
      <c r="HK38" s="499"/>
      <c r="HL38" s="499"/>
      <c r="HM38" s="499"/>
      <c r="HN38" s="499"/>
      <c r="HO38" s="499"/>
      <c r="HP38" s="499"/>
      <c r="HQ38" s="456"/>
      <c r="HR38" s="54"/>
      <c r="HS38" s="499"/>
      <c r="HT38" s="499"/>
      <c r="HU38" s="499"/>
      <c r="HV38" s="499"/>
      <c r="HW38" s="499"/>
      <c r="HX38" s="499"/>
      <c r="HY38" s="456"/>
      <c r="HZ38" s="54"/>
      <c r="IA38" s="499"/>
      <c r="IB38" s="499"/>
      <c r="IC38" s="499"/>
      <c r="ID38" s="499"/>
      <c r="IE38" s="499"/>
      <c r="IF38" s="499"/>
      <c r="IG38" s="456"/>
      <c r="IH38" s="54"/>
      <c r="II38" s="499"/>
      <c r="IJ38" s="499"/>
      <c r="IK38" s="499"/>
      <c r="IL38" s="499"/>
      <c r="IM38" s="499"/>
      <c r="IN38" s="499"/>
      <c r="IO38" s="499"/>
      <c r="IP38" s="499"/>
      <c r="IQ38" s="456"/>
      <c r="IR38" s="54"/>
      <c r="IS38" s="499"/>
      <c r="IT38" s="499"/>
      <c r="IU38" s="499"/>
      <c r="IV38" s="499"/>
      <c r="IW38" s="499"/>
      <c r="IX38" s="499"/>
      <c r="IY38" s="456"/>
      <c r="IZ38" s="54"/>
      <c r="JA38" s="499"/>
      <c r="JB38" s="499"/>
      <c r="JC38" s="499"/>
      <c r="JD38" s="499"/>
      <c r="JE38" s="499"/>
      <c r="JF38" s="499"/>
      <c r="JG38" s="456"/>
      <c r="JH38" s="54"/>
      <c r="JI38" s="499"/>
      <c r="JJ38" s="499"/>
      <c r="JK38" s="499"/>
      <c r="JL38" s="499"/>
      <c r="JM38" s="499"/>
      <c r="JN38" s="499"/>
      <c r="JO38" s="456"/>
      <c r="JP38" s="54"/>
      <c r="JQ38" s="499"/>
      <c r="JR38" s="499"/>
      <c r="JS38" s="499"/>
      <c r="JT38" s="499"/>
      <c r="JU38" s="499"/>
      <c r="JV38" s="499"/>
      <c r="JW38" s="456"/>
      <c r="JX38" s="54"/>
      <c r="JY38" s="499"/>
      <c r="JZ38" s="499"/>
      <c r="KA38" s="499"/>
      <c r="KB38" s="499"/>
      <c r="KC38" s="499"/>
      <c r="KD38" s="499"/>
      <c r="KE38" s="456"/>
      <c r="KF38" s="54"/>
      <c r="KG38" s="499"/>
      <c r="KH38" s="499"/>
      <c r="KI38" s="499"/>
      <c r="KJ38" s="499"/>
      <c r="KK38" s="499"/>
      <c r="KL38" s="499"/>
      <c r="KM38" s="456"/>
      <c r="KN38" s="54"/>
      <c r="KO38" s="499"/>
      <c r="KP38" s="499"/>
      <c r="KQ38" s="499"/>
      <c r="KR38" s="499"/>
      <c r="KS38" s="499"/>
      <c r="KT38" s="499"/>
      <c r="KU38" s="456"/>
      <c r="KV38" s="54"/>
      <c r="KW38" s="499"/>
      <c r="KX38" s="499"/>
      <c r="KY38" s="499"/>
      <c r="KZ38" s="499"/>
      <c r="LA38" s="499"/>
      <c r="LB38" s="499"/>
      <c r="LC38" s="456"/>
      <c r="LD38" s="54"/>
      <c r="LE38" s="499"/>
      <c r="LF38" s="499"/>
      <c r="LG38" s="499"/>
      <c r="LH38" s="499"/>
      <c r="LI38" s="499"/>
      <c r="LJ38" s="499"/>
      <c r="LK38" s="456"/>
      <c r="LL38" s="54"/>
      <c r="LM38" s="499"/>
      <c r="LN38" s="499"/>
      <c r="LO38" s="499"/>
      <c r="LP38" s="499"/>
      <c r="LQ38" s="499"/>
      <c r="LR38" s="499"/>
      <c r="LS38" s="456"/>
      <c r="LT38" s="54"/>
      <c r="LU38" s="499"/>
      <c r="LV38" s="499"/>
      <c r="LW38" s="499"/>
      <c r="LX38" s="499"/>
      <c r="LY38" s="499"/>
      <c r="LZ38" s="499"/>
      <c r="MA38" s="456"/>
      <c r="MB38" s="54"/>
      <c r="MC38" s="499"/>
      <c r="MD38" s="499"/>
      <c r="ME38" s="499"/>
      <c r="MF38" s="499"/>
      <c r="MG38" s="499"/>
      <c r="MH38" s="499"/>
      <c r="MI38" s="456"/>
      <c r="MJ38" s="54"/>
      <c r="MK38" s="499"/>
      <c r="ML38" s="499"/>
      <c r="MM38" s="499"/>
      <c r="MN38" s="499"/>
      <c r="MO38" s="499"/>
      <c r="MP38" s="499"/>
    </row>
    <row r="39" spans="1:354" s="4" customFormat="1" ht="15" hidden="1" customHeight="1">
      <c r="A39" s="456">
        <v>2018</v>
      </c>
      <c r="B39" s="54" t="s">
        <v>28</v>
      </c>
      <c r="C39" s="457">
        <v>102.558053467351</v>
      </c>
      <c r="D39" s="44">
        <v>-2.2637568431930499</v>
      </c>
      <c r="E39" s="457">
        <v>102.058819160366</v>
      </c>
      <c r="F39" s="44">
        <v>-0.617991264778183</v>
      </c>
      <c r="G39" s="457">
        <v>103.030110474438</v>
      </c>
      <c r="H39" s="44">
        <v>-3.7562711191152101</v>
      </c>
      <c r="I39" s="456">
        <v>2018</v>
      </c>
      <c r="J39" s="54" t="s">
        <v>28</v>
      </c>
      <c r="K39" s="457">
        <v>90.243814707595405</v>
      </c>
      <c r="L39" s="44">
        <v>12.602552966458701</v>
      </c>
      <c r="M39" s="457">
        <v>121.42505983049</v>
      </c>
      <c r="N39" s="44">
        <v>20.5969607003479</v>
      </c>
      <c r="O39" s="457">
        <v>98.937547995733098</v>
      </c>
      <c r="P39" s="44">
        <v>21.636550057045199</v>
      </c>
      <c r="Q39" s="456">
        <v>2018</v>
      </c>
      <c r="R39" s="54" t="s">
        <v>28</v>
      </c>
      <c r="S39" s="457">
        <v>110.39171057981901</v>
      </c>
      <c r="T39" s="44">
        <v>2.4751626789913201</v>
      </c>
      <c r="U39" s="457">
        <v>114.329053337305</v>
      </c>
      <c r="V39" s="44">
        <v>2.9138491856347302</v>
      </c>
      <c r="W39" s="457">
        <v>111.003706920908</v>
      </c>
      <c r="X39" s="44">
        <v>-0.38226780937303301</v>
      </c>
      <c r="Y39" s="456">
        <v>2018</v>
      </c>
      <c r="Z39" s="54" t="s">
        <v>28</v>
      </c>
      <c r="AA39" s="457">
        <v>100.641839656451</v>
      </c>
      <c r="AB39" s="44">
        <v>0.76578156777928497</v>
      </c>
      <c r="AC39" s="457">
        <v>128.770614918565</v>
      </c>
      <c r="AD39" s="44">
        <v>4.4529286090844096</v>
      </c>
      <c r="AE39" s="457">
        <v>107.167063666359</v>
      </c>
      <c r="AF39" s="44">
        <v>6.2518807997372798</v>
      </c>
      <c r="AG39" s="456">
        <v>2018</v>
      </c>
      <c r="AH39" s="54" t="s">
        <v>28</v>
      </c>
      <c r="AI39" s="457">
        <v>128.071550878403</v>
      </c>
      <c r="AJ39" s="44">
        <v>7.8566904348098303</v>
      </c>
      <c r="AK39" s="457">
        <v>119.89122686015899</v>
      </c>
      <c r="AL39" s="44">
        <v>0.61111826670918401</v>
      </c>
      <c r="AM39" s="457">
        <v>110.55861210696401</v>
      </c>
      <c r="AN39" s="44">
        <v>-1.1840201635956999</v>
      </c>
      <c r="AO39" s="456">
        <v>2018</v>
      </c>
      <c r="AP39" s="54" t="s">
        <v>28</v>
      </c>
      <c r="AQ39" s="457">
        <v>129.70843477116901</v>
      </c>
      <c r="AR39" s="44">
        <v>20.282310999198501</v>
      </c>
      <c r="AS39" s="457">
        <v>102.608542138639</v>
      </c>
      <c r="AT39" s="44">
        <v>1.18553621434458</v>
      </c>
      <c r="AU39" s="457">
        <v>109.01293323306</v>
      </c>
      <c r="AV39" s="44">
        <v>7.5810297273881302</v>
      </c>
      <c r="AW39" s="456">
        <v>2018</v>
      </c>
      <c r="AX39" s="54" t="s">
        <v>28</v>
      </c>
      <c r="AY39" s="457">
        <v>118.35719445114999</v>
      </c>
      <c r="AZ39" s="44">
        <v>9.6096163367056597</v>
      </c>
      <c r="BA39" s="457">
        <v>120.44742946478399</v>
      </c>
      <c r="BB39" s="44">
        <v>3.7523008879077602</v>
      </c>
      <c r="BC39" s="457">
        <v>113.791861340298</v>
      </c>
      <c r="BD39" s="44">
        <v>-2.8637650748654102</v>
      </c>
      <c r="BE39" s="456">
        <v>2018</v>
      </c>
      <c r="BF39" s="54" t="s">
        <v>28</v>
      </c>
      <c r="BG39" s="457">
        <v>107.33470287112701</v>
      </c>
      <c r="BH39" s="44">
        <v>5.4841591065346602</v>
      </c>
      <c r="BI39" s="457">
        <v>108.70059732443799</v>
      </c>
      <c r="BJ39" s="44">
        <v>1.77640896767048</v>
      </c>
      <c r="BK39" s="457">
        <v>124.057519988441</v>
      </c>
      <c r="BL39" s="44">
        <v>4.0099490155283197</v>
      </c>
      <c r="BM39" s="456">
        <v>2018</v>
      </c>
      <c r="BN39" s="54" t="s">
        <v>28</v>
      </c>
      <c r="BO39" s="457">
        <v>118.863519092974</v>
      </c>
      <c r="BP39" s="44">
        <v>6.0968813590406503</v>
      </c>
      <c r="BQ39" s="457">
        <v>116.017776867579</v>
      </c>
      <c r="BR39" s="44">
        <v>1.7550444763453199</v>
      </c>
      <c r="BS39" s="457">
        <v>110.84210359387301</v>
      </c>
      <c r="BT39" s="44">
        <v>2.7530416454079898</v>
      </c>
      <c r="BU39" s="456">
        <v>2018</v>
      </c>
      <c r="BV39" s="54" t="s">
        <v>28</v>
      </c>
      <c r="BW39" s="457">
        <v>113.643303522496</v>
      </c>
      <c r="BX39" s="44">
        <v>2.89707590520905</v>
      </c>
      <c r="BY39" s="457">
        <v>109.96919858</v>
      </c>
      <c r="BZ39" s="44">
        <v>-0.22935658942860501</v>
      </c>
      <c r="CA39" s="457">
        <v>110.257640891679</v>
      </c>
      <c r="CB39" s="44">
        <v>9.5753517017494403</v>
      </c>
      <c r="CC39" s="456">
        <v>2018</v>
      </c>
      <c r="CD39" s="54" t="s">
        <v>28</v>
      </c>
      <c r="CE39" s="457">
        <v>107.631751961969</v>
      </c>
      <c r="CF39" s="44">
        <v>1.8928092995225501</v>
      </c>
      <c r="CG39" s="457">
        <v>109.386110394919</v>
      </c>
      <c r="CH39" s="44">
        <v>8.4254608121232302</v>
      </c>
      <c r="CI39" s="457">
        <v>120.33251343696401</v>
      </c>
      <c r="CJ39" s="44">
        <v>9.5748226031916595</v>
      </c>
      <c r="CK39" s="456">
        <v>2018</v>
      </c>
      <c r="CL39" s="54" t="s">
        <v>28</v>
      </c>
      <c r="CM39" s="457">
        <v>138.066510187668</v>
      </c>
      <c r="CN39" s="44">
        <v>6.3047707753953501</v>
      </c>
      <c r="CO39" s="457">
        <v>110.710593352131</v>
      </c>
      <c r="CP39" s="44">
        <v>-0.99125072471494502</v>
      </c>
      <c r="CQ39" s="457">
        <v>117.161215822199</v>
      </c>
      <c r="CR39" s="44">
        <v>5.28947639386897</v>
      </c>
      <c r="CS39" s="456">
        <v>2018</v>
      </c>
      <c r="CT39" s="54" t="s">
        <v>28</v>
      </c>
      <c r="CU39" s="457">
        <v>141.341410542288</v>
      </c>
      <c r="CV39" s="44">
        <v>6.0638627118937203</v>
      </c>
      <c r="CW39" s="457">
        <v>86.872546253497703</v>
      </c>
      <c r="CX39" s="44">
        <v>1.6703228420873399</v>
      </c>
      <c r="CY39" s="457">
        <v>114.065704344644</v>
      </c>
      <c r="CZ39" s="44">
        <v>2.3864787173556001</v>
      </c>
      <c r="DA39" s="456">
        <v>2018</v>
      </c>
      <c r="DB39" s="54" t="s">
        <v>28</v>
      </c>
      <c r="DC39" s="457">
        <v>93.790816172582794</v>
      </c>
      <c r="DD39" s="44">
        <v>17.5141889172302</v>
      </c>
      <c r="DE39" s="457">
        <v>229.10765016820801</v>
      </c>
      <c r="DF39" s="44">
        <v>23.786436446463501</v>
      </c>
      <c r="DG39" s="457">
        <v>116.906517788134</v>
      </c>
      <c r="DH39" s="44">
        <v>0.95612334106786501</v>
      </c>
      <c r="DI39" s="456">
        <v>2018</v>
      </c>
      <c r="DJ39" s="54" t="s">
        <v>28</v>
      </c>
      <c r="DK39" s="457">
        <v>114.624841757456</v>
      </c>
      <c r="DL39" s="44">
        <v>5.23152505894444</v>
      </c>
      <c r="DM39" s="457">
        <v>92.015937595857594</v>
      </c>
      <c r="DN39" s="44">
        <v>4.2846829265573501</v>
      </c>
      <c r="DO39" s="457">
        <v>121.43858226707999</v>
      </c>
      <c r="DP39" s="44">
        <v>6.24423943763823</v>
      </c>
      <c r="DQ39" s="456">
        <v>2018</v>
      </c>
      <c r="DR39" s="54" t="s">
        <v>28</v>
      </c>
      <c r="DS39" s="457">
        <v>109.058097684261</v>
      </c>
      <c r="DT39" s="44">
        <v>3.6913776167437402</v>
      </c>
      <c r="DU39" s="457">
        <v>103.879503875594</v>
      </c>
      <c r="DV39" s="44">
        <v>3.3836071731869701</v>
      </c>
      <c r="DW39" s="457">
        <v>119.071361877741</v>
      </c>
      <c r="DX39" s="44">
        <v>5.1780435162068601</v>
      </c>
      <c r="DY39" s="456">
        <v>2018</v>
      </c>
      <c r="DZ39" s="54" t="s">
        <v>28</v>
      </c>
      <c r="EA39" s="457">
        <v>113.445263231052</v>
      </c>
      <c r="EB39" s="44">
        <v>4.3050147854068097</v>
      </c>
      <c r="EC39" s="457">
        <v>104.67104277604</v>
      </c>
      <c r="ED39" s="44">
        <v>6.5343281758353404</v>
      </c>
      <c r="EE39" s="457">
        <v>114.483239605112</v>
      </c>
      <c r="EF39" s="44">
        <v>8.3533305198364598</v>
      </c>
      <c r="EG39" s="456">
        <v>2018</v>
      </c>
      <c r="EH39" s="54" t="s">
        <v>28</v>
      </c>
      <c r="EI39" s="457">
        <v>115.404174569004</v>
      </c>
      <c r="EJ39" s="44">
        <v>18.442622648684601</v>
      </c>
      <c r="EK39" s="457">
        <v>108.478508592559</v>
      </c>
      <c r="EL39" s="44">
        <v>13.053795704729</v>
      </c>
      <c r="EM39" s="457">
        <v>112.436762210845</v>
      </c>
      <c r="EN39" s="44">
        <v>2.12456413927453</v>
      </c>
      <c r="EO39" s="456">
        <v>2018</v>
      </c>
      <c r="EP39" s="54" t="s">
        <v>28</v>
      </c>
      <c r="EQ39" s="457">
        <v>112.90455280072899</v>
      </c>
      <c r="ER39" s="44">
        <v>1.7310882721690699</v>
      </c>
      <c r="ES39" s="457">
        <v>113.503587403775</v>
      </c>
      <c r="ET39" s="44">
        <v>5.9606051268144897</v>
      </c>
      <c r="EU39" s="457">
        <v>114.141168973972</v>
      </c>
      <c r="EV39" s="44">
        <v>2.7814234495799202</v>
      </c>
      <c r="EW39" s="456">
        <v>2018</v>
      </c>
      <c r="EX39" s="54" t="s">
        <v>28</v>
      </c>
      <c r="EY39" s="457">
        <v>107.37106495192</v>
      </c>
      <c r="EZ39" s="44">
        <v>-3.78965568927212</v>
      </c>
      <c r="FA39" s="457">
        <v>107.040596788252</v>
      </c>
      <c r="FB39" s="44">
        <v>2.7550271236806898</v>
      </c>
      <c r="FC39" s="457">
        <v>108.632780460296</v>
      </c>
      <c r="FD39" s="44">
        <v>5.6602066466376</v>
      </c>
      <c r="FE39" s="456">
        <v>2018</v>
      </c>
      <c r="FF39" s="54" t="s">
        <v>28</v>
      </c>
      <c r="FG39" s="457">
        <v>112.1699517054</v>
      </c>
      <c r="FH39" s="44">
        <v>7.1073445528677901</v>
      </c>
      <c r="FI39" s="457">
        <v>102.93207958089199</v>
      </c>
      <c r="FJ39" s="44">
        <v>10.0485526524149</v>
      </c>
      <c r="FK39" s="457">
        <v>102.56199134577901</v>
      </c>
      <c r="FL39" s="44">
        <v>13.0221955433129</v>
      </c>
      <c r="FM39" s="456">
        <v>2018</v>
      </c>
      <c r="FN39" s="54" t="s">
        <v>28</v>
      </c>
      <c r="FO39" s="457">
        <v>100.257689042916</v>
      </c>
      <c r="FP39" s="44">
        <v>4.0175777534434198</v>
      </c>
      <c r="FQ39" s="457">
        <v>111.827331063654</v>
      </c>
      <c r="FR39" s="44">
        <v>-0.19337843735108601</v>
      </c>
      <c r="FS39" s="457">
        <v>110.67436617113</v>
      </c>
      <c r="FT39" s="44">
        <v>5.81734981463811</v>
      </c>
      <c r="FU39" s="456">
        <v>2018</v>
      </c>
      <c r="FV39" s="54" t="s">
        <v>28</v>
      </c>
      <c r="FW39" s="457">
        <v>110.66856116790601</v>
      </c>
      <c r="FX39" s="44">
        <v>5.5252599957148796</v>
      </c>
      <c r="FY39" s="457">
        <v>101.320372716021</v>
      </c>
      <c r="FZ39" s="44">
        <v>5.9282516633775799</v>
      </c>
      <c r="GA39" s="457">
        <v>102.361765754871</v>
      </c>
      <c r="GB39" s="44">
        <v>0.53339835020828696</v>
      </c>
      <c r="GC39" s="456">
        <v>2018</v>
      </c>
      <c r="GD39" s="54" t="s">
        <v>28</v>
      </c>
      <c r="GE39" s="457">
        <v>109.41354794230701</v>
      </c>
      <c r="GF39" s="44">
        <v>2.2977186341177598</v>
      </c>
      <c r="GG39" s="457">
        <v>111.027655335047</v>
      </c>
      <c r="GH39" s="44">
        <v>10.070045935408899</v>
      </c>
      <c r="GI39" s="457">
        <v>98.666761908812404</v>
      </c>
      <c r="GJ39" s="44">
        <v>7.8623902160296497</v>
      </c>
      <c r="GK39" s="456">
        <v>2018</v>
      </c>
      <c r="GL39" s="54" t="s">
        <v>28</v>
      </c>
      <c r="GM39" s="457">
        <v>101.311109667873</v>
      </c>
      <c r="GN39" s="44">
        <v>3.6321238005939001</v>
      </c>
      <c r="GO39" s="457">
        <v>117.178592478506</v>
      </c>
      <c r="GP39" s="44">
        <v>6.9801726224114997</v>
      </c>
      <c r="GQ39" s="457">
        <v>124.217856819654</v>
      </c>
      <c r="GR39" s="44">
        <v>8.5399802695817293</v>
      </c>
      <c r="GS39" s="456">
        <v>2018</v>
      </c>
      <c r="GT39" s="54" t="s">
        <v>28</v>
      </c>
      <c r="GU39" s="457">
        <v>120.12520055767401</v>
      </c>
      <c r="GV39" s="44">
        <v>-3.1849572784045401</v>
      </c>
      <c r="GW39" s="457">
        <v>105.1927575401</v>
      </c>
      <c r="GX39" s="44">
        <v>3.9313770605093099</v>
      </c>
      <c r="GY39" s="457">
        <v>108.82140336735699</v>
      </c>
      <c r="GZ39" s="44">
        <v>10.663583148163401</v>
      </c>
      <c r="HA39" s="456">
        <v>2018</v>
      </c>
      <c r="HB39" s="54" t="s">
        <v>28</v>
      </c>
      <c r="HC39" s="457">
        <v>114.666377254929</v>
      </c>
      <c r="HD39" s="44">
        <v>15.226763414334</v>
      </c>
      <c r="HE39" s="457">
        <v>99.925124656448901</v>
      </c>
      <c r="HF39" s="44">
        <v>1.77885690351829</v>
      </c>
      <c r="HG39" s="457">
        <v>102.00473192938701</v>
      </c>
      <c r="HH39" s="44">
        <v>7.1680905311796996</v>
      </c>
      <c r="HI39" s="456">
        <v>2018</v>
      </c>
      <c r="HJ39" s="54" t="s">
        <v>28</v>
      </c>
      <c r="HK39" s="457">
        <v>96.003766271005105</v>
      </c>
      <c r="HL39" s="44">
        <v>1.56083672021272</v>
      </c>
      <c r="HM39" s="457">
        <v>133.683633124799</v>
      </c>
      <c r="HN39" s="44">
        <v>10.693971221673401</v>
      </c>
      <c r="HO39" s="457">
        <v>96.783498516814902</v>
      </c>
      <c r="HP39" s="44">
        <v>1.9066873803847999</v>
      </c>
      <c r="HQ39" s="456">
        <v>2018</v>
      </c>
      <c r="HR39" s="54" t="s">
        <v>28</v>
      </c>
      <c r="HS39" s="457">
        <v>109.72835988295</v>
      </c>
      <c r="HT39" s="44">
        <v>10.5939418007772</v>
      </c>
      <c r="HU39" s="457">
        <v>106.624908327363</v>
      </c>
      <c r="HV39" s="44">
        <v>1.48889371286711</v>
      </c>
      <c r="HW39" s="457">
        <v>107.691983645192</v>
      </c>
      <c r="HX39" s="44">
        <v>20.9157310446748</v>
      </c>
      <c r="HY39" s="456">
        <v>2018</v>
      </c>
      <c r="HZ39" s="54" t="s">
        <v>28</v>
      </c>
      <c r="IA39" s="457">
        <v>119.125363651228</v>
      </c>
      <c r="IB39" s="44">
        <v>5.43995980199416</v>
      </c>
      <c r="IC39" s="457">
        <v>100.00425142789101</v>
      </c>
      <c r="ID39" s="44">
        <v>7.8849370916752797</v>
      </c>
      <c r="IE39" s="457">
        <v>104.91126592535799</v>
      </c>
      <c r="IF39" s="44">
        <v>14.567387210772999</v>
      </c>
      <c r="IG39" s="456">
        <v>2018</v>
      </c>
      <c r="IH39" s="54" t="s">
        <v>28</v>
      </c>
      <c r="II39" s="457">
        <v>114.007568052587</v>
      </c>
      <c r="IJ39" s="44">
        <v>8.3564195832546595</v>
      </c>
      <c r="IK39" s="457">
        <v>93.405425254240299</v>
      </c>
      <c r="IL39" s="44">
        <v>16.359704077635399</v>
      </c>
      <c r="IM39" s="457">
        <v>107.781509966812</v>
      </c>
      <c r="IN39" s="44">
        <v>9.9108494909496692</v>
      </c>
      <c r="IO39" s="457">
        <v>118.283759063801</v>
      </c>
      <c r="IP39" s="44">
        <v>2.2935692908233101</v>
      </c>
      <c r="IQ39" s="456">
        <v>2018</v>
      </c>
      <c r="IR39" s="54" t="s">
        <v>28</v>
      </c>
      <c r="IS39" s="457">
        <v>103.487885902955</v>
      </c>
      <c r="IT39" s="44">
        <v>-2.6433136792385898</v>
      </c>
      <c r="IU39" s="457">
        <v>154.72680748324601</v>
      </c>
      <c r="IV39" s="44">
        <v>-2.7857757046887701</v>
      </c>
      <c r="IW39" s="457">
        <v>105.88202501989799</v>
      </c>
      <c r="IX39" s="44">
        <v>-0.14929065993945301</v>
      </c>
      <c r="IY39" s="456">
        <v>2018</v>
      </c>
      <c r="IZ39" s="54" t="s">
        <v>28</v>
      </c>
      <c r="JA39" s="457">
        <v>110.461775697045</v>
      </c>
      <c r="JB39" s="44">
        <v>4.0322366951613704</v>
      </c>
      <c r="JC39" s="457">
        <v>118.39457752192</v>
      </c>
      <c r="JD39" s="44">
        <v>9.4047862368386195</v>
      </c>
      <c r="JE39" s="457">
        <v>118.00882570176699</v>
      </c>
      <c r="JF39" s="44">
        <v>3.24903236215567</v>
      </c>
      <c r="JG39" s="456">
        <v>2018</v>
      </c>
      <c r="JH39" s="54" t="s">
        <v>28</v>
      </c>
      <c r="JI39" s="457">
        <v>116.92132617435701</v>
      </c>
      <c r="JJ39" s="44">
        <v>17.772428255886201</v>
      </c>
      <c r="JK39" s="457">
        <v>118.381004157557</v>
      </c>
      <c r="JL39" s="44">
        <v>5.7055047333036697</v>
      </c>
      <c r="JM39" s="457">
        <v>105.147215908717</v>
      </c>
      <c r="JN39" s="44">
        <v>-14.969108876885301</v>
      </c>
      <c r="JO39" s="456">
        <v>2018</v>
      </c>
      <c r="JP39" s="54" t="s">
        <v>28</v>
      </c>
      <c r="JQ39" s="457">
        <v>122.28988276848401</v>
      </c>
      <c r="JR39" s="44">
        <v>5.93585811258919</v>
      </c>
      <c r="JS39" s="457">
        <v>102.240702034873</v>
      </c>
      <c r="JT39" s="44">
        <v>-5.9613490968958001</v>
      </c>
      <c r="JU39" s="457">
        <v>97.565510848057002</v>
      </c>
      <c r="JV39" s="44">
        <v>6.8340794692071496</v>
      </c>
      <c r="JW39" s="456">
        <v>2018</v>
      </c>
      <c r="JX39" s="54" t="s">
        <v>28</v>
      </c>
      <c r="JY39" s="457">
        <v>99.868528272938207</v>
      </c>
      <c r="JZ39" s="44">
        <v>5.6191382889788004</v>
      </c>
      <c r="KA39" s="457">
        <v>100.183709374893</v>
      </c>
      <c r="KB39" s="44">
        <v>6.9736857910002801</v>
      </c>
      <c r="KC39" s="457">
        <v>113.603685656214</v>
      </c>
      <c r="KD39" s="44">
        <v>15.36101850477</v>
      </c>
      <c r="KE39" s="456">
        <v>2018</v>
      </c>
      <c r="KF39" s="54" t="s">
        <v>28</v>
      </c>
      <c r="KG39" s="457">
        <v>118.208629637347</v>
      </c>
      <c r="KH39" s="44">
        <v>-3.5459404639465899</v>
      </c>
      <c r="KI39" s="457">
        <v>125.142606519697</v>
      </c>
      <c r="KJ39" s="44">
        <v>-2.9322878619819601</v>
      </c>
      <c r="KK39" s="457">
        <v>122.54457376846599</v>
      </c>
      <c r="KL39" s="44">
        <v>28.875361089730202</v>
      </c>
      <c r="KM39" s="456">
        <v>2018</v>
      </c>
      <c r="KN39" s="54" t="s">
        <v>28</v>
      </c>
      <c r="KO39" s="457">
        <v>112.104310317146</v>
      </c>
      <c r="KP39" s="44">
        <v>20.7352724970523</v>
      </c>
      <c r="KQ39" s="457">
        <v>120.158827624464</v>
      </c>
      <c r="KR39" s="44">
        <v>0.906251241715196</v>
      </c>
      <c r="KS39" s="457">
        <v>102.034104686329</v>
      </c>
      <c r="KT39" s="44">
        <v>-0.52634713833037905</v>
      </c>
      <c r="KU39" s="456">
        <v>2018</v>
      </c>
      <c r="KV39" s="54" t="s">
        <v>28</v>
      </c>
      <c r="KW39" s="457">
        <v>115.796870466619</v>
      </c>
      <c r="KX39" s="44">
        <v>24.244680438572001</v>
      </c>
      <c r="KY39" s="457">
        <v>119.725588857896</v>
      </c>
      <c r="KZ39" s="44">
        <v>4.5400947015492603</v>
      </c>
      <c r="LA39" s="457">
        <v>102.417575859504</v>
      </c>
      <c r="LB39" s="44">
        <v>5.2855543602777102</v>
      </c>
      <c r="LC39" s="456">
        <v>2018</v>
      </c>
      <c r="LD39" s="54" t="s">
        <v>28</v>
      </c>
      <c r="LE39" s="457">
        <v>125.58329430888099</v>
      </c>
      <c r="LF39" s="44">
        <v>16.448672292051501</v>
      </c>
      <c r="LG39" s="457">
        <v>144.201186141796</v>
      </c>
      <c r="LH39" s="44">
        <v>16.638686848297901</v>
      </c>
      <c r="LI39" s="457">
        <v>120.966291563647</v>
      </c>
      <c r="LJ39" s="44">
        <v>6.1781524215481802</v>
      </c>
      <c r="LK39" s="456">
        <v>2018</v>
      </c>
      <c r="LL39" s="54" t="s">
        <v>28</v>
      </c>
      <c r="LM39" s="457">
        <v>175.36270730792199</v>
      </c>
      <c r="LN39" s="44">
        <v>44.300171409698898</v>
      </c>
      <c r="LO39" s="457">
        <v>120.291149053377</v>
      </c>
      <c r="LP39" s="44">
        <v>-1.8704324761980999</v>
      </c>
      <c r="LQ39" s="457">
        <v>111.737536272716</v>
      </c>
      <c r="LR39" s="44">
        <v>-0.92023408837965803</v>
      </c>
      <c r="LS39" s="456">
        <v>2018</v>
      </c>
      <c r="LT39" s="54" t="s">
        <v>28</v>
      </c>
      <c r="LU39" s="457">
        <v>103.372389941051</v>
      </c>
      <c r="LV39" s="44">
        <v>2.2722811039760402</v>
      </c>
      <c r="LW39" s="457">
        <v>133.07977728285701</v>
      </c>
      <c r="LX39" s="44">
        <v>26.103321209162299</v>
      </c>
      <c r="LY39" s="457">
        <v>88.877022999899197</v>
      </c>
      <c r="LZ39" s="44">
        <v>-6.06953706815005E-2</v>
      </c>
      <c r="MA39" s="456">
        <v>2018</v>
      </c>
      <c r="MB39" s="54" t="s">
        <v>28</v>
      </c>
      <c r="MC39" s="457">
        <v>144.79562211507499</v>
      </c>
      <c r="MD39" s="44">
        <v>1.2141560444258299</v>
      </c>
      <c r="ME39" s="457">
        <v>97.854671086505704</v>
      </c>
      <c r="MF39" s="44">
        <v>0.14122915214640799</v>
      </c>
      <c r="MG39" s="457">
        <v>114.645343317778</v>
      </c>
      <c r="MH39" s="44">
        <v>9.2793623612968794</v>
      </c>
      <c r="MI39" s="456">
        <v>2018</v>
      </c>
      <c r="MJ39" s="54" t="s">
        <v>28</v>
      </c>
      <c r="MK39" s="457">
        <v>84.882688190482597</v>
      </c>
      <c r="ML39" s="44">
        <v>4.9355153979865296</v>
      </c>
      <c r="MM39" s="457">
        <v>122.91440084572901</v>
      </c>
      <c r="MN39" s="44">
        <v>2.15846423429582</v>
      </c>
      <c r="MO39" s="457">
        <v>128.09868936743101</v>
      </c>
      <c r="MP39" s="44">
        <v>4.3415171358307996</v>
      </c>
    </row>
    <row r="40" spans="1:354" s="4" customFormat="1" ht="15" hidden="1" customHeight="1">
      <c r="A40" s="456"/>
      <c r="B40" s="54" t="s">
        <v>29</v>
      </c>
      <c r="C40" s="457">
        <v>99.223224700530096</v>
      </c>
      <c r="D40" s="44">
        <v>-0.35365027148157002</v>
      </c>
      <c r="E40" s="457">
        <v>100.028232154032</v>
      </c>
      <c r="F40" s="44">
        <v>2.8846530721586001</v>
      </c>
      <c r="G40" s="457">
        <v>98.462040214877206</v>
      </c>
      <c r="H40" s="44">
        <v>-3.2776720570565199</v>
      </c>
      <c r="I40" s="456"/>
      <c r="J40" s="54" t="s">
        <v>29</v>
      </c>
      <c r="K40" s="457">
        <v>88.500768142423794</v>
      </c>
      <c r="L40" s="44">
        <v>-6.3662285041750302</v>
      </c>
      <c r="M40" s="457">
        <v>125.18947506316501</v>
      </c>
      <c r="N40" s="44">
        <v>9.1876595912084404</v>
      </c>
      <c r="O40" s="457">
        <v>92.178342919300405</v>
      </c>
      <c r="P40" s="44">
        <v>-2.0875793528680502</v>
      </c>
      <c r="Q40" s="456"/>
      <c r="R40" s="54" t="s">
        <v>29</v>
      </c>
      <c r="S40" s="457">
        <v>110.421653131931</v>
      </c>
      <c r="T40" s="44">
        <v>1.4137461528175801</v>
      </c>
      <c r="U40" s="457">
        <v>120.04132144164601</v>
      </c>
      <c r="V40" s="44">
        <v>4.1151708129570004</v>
      </c>
      <c r="W40" s="457">
        <v>106.245071976942</v>
      </c>
      <c r="X40" s="44">
        <v>-4.7243331348042004</v>
      </c>
      <c r="Y40" s="456"/>
      <c r="Z40" s="54" t="s">
        <v>29</v>
      </c>
      <c r="AA40" s="457">
        <v>105.90172385248</v>
      </c>
      <c r="AB40" s="44">
        <v>-4.9080159239994297</v>
      </c>
      <c r="AC40" s="457">
        <v>129.99681072781499</v>
      </c>
      <c r="AD40" s="44">
        <v>13.682268391019999</v>
      </c>
      <c r="AE40" s="457">
        <v>112.411203132667</v>
      </c>
      <c r="AF40" s="44">
        <v>1.9380843468696201</v>
      </c>
      <c r="AG40" s="456"/>
      <c r="AH40" s="54" t="s">
        <v>29</v>
      </c>
      <c r="AI40" s="457">
        <v>137.632402165852</v>
      </c>
      <c r="AJ40" s="44">
        <v>1.8297432900322499</v>
      </c>
      <c r="AK40" s="457">
        <v>130.61994844626699</v>
      </c>
      <c r="AL40" s="44">
        <v>-3.5989054220901702</v>
      </c>
      <c r="AM40" s="457">
        <v>111.301595959145</v>
      </c>
      <c r="AN40" s="44">
        <v>16.218004962404901</v>
      </c>
      <c r="AO40" s="456"/>
      <c r="AP40" s="54" t="s">
        <v>29</v>
      </c>
      <c r="AQ40" s="457">
        <v>116.470409777244</v>
      </c>
      <c r="AR40" s="44">
        <v>15.4605151381692</v>
      </c>
      <c r="AS40" s="457">
        <v>115.486161652818</v>
      </c>
      <c r="AT40" s="44">
        <v>6.2488837036251503</v>
      </c>
      <c r="AU40" s="457">
        <v>112.39412324039</v>
      </c>
      <c r="AV40" s="44">
        <v>11.476301689810599</v>
      </c>
      <c r="AW40" s="456"/>
      <c r="AX40" s="54" t="s">
        <v>29</v>
      </c>
      <c r="AY40" s="457">
        <v>133.978563237119</v>
      </c>
      <c r="AZ40" s="44">
        <v>11.9569954266765</v>
      </c>
      <c r="BA40" s="457">
        <v>117.443057811481</v>
      </c>
      <c r="BB40" s="44">
        <v>1.78923123698257</v>
      </c>
      <c r="BC40" s="457">
        <v>106.009653251316</v>
      </c>
      <c r="BD40" s="44">
        <v>18.602025655216199</v>
      </c>
      <c r="BE40" s="456"/>
      <c r="BF40" s="54" t="s">
        <v>29</v>
      </c>
      <c r="BG40" s="457">
        <v>105.572195616172</v>
      </c>
      <c r="BH40" s="44">
        <v>15.3966846955338</v>
      </c>
      <c r="BI40" s="457">
        <v>116.85905254307301</v>
      </c>
      <c r="BJ40" s="44">
        <v>-3.12550909971596</v>
      </c>
      <c r="BK40" s="457">
        <v>131.98036827927999</v>
      </c>
      <c r="BL40" s="44">
        <v>-0.95257152917481802</v>
      </c>
      <c r="BM40" s="456"/>
      <c r="BN40" s="54" t="s">
        <v>29</v>
      </c>
      <c r="BO40" s="457">
        <v>117.664979054703</v>
      </c>
      <c r="BP40" s="44">
        <v>-6.8934304422994801</v>
      </c>
      <c r="BQ40" s="457">
        <v>130.51108830260699</v>
      </c>
      <c r="BR40" s="44">
        <v>10.236468738418701</v>
      </c>
      <c r="BS40" s="457">
        <v>124.77426023090101</v>
      </c>
      <c r="BT40" s="44">
        <v>2.01198579950454</v>
      </c>
      <c r="BU40" s="456"/>
      <c r="BV40" s="54" t="s">
        <v>29</v>
      </c>
      <c r="BW40" s="457">
        <v>129.011010500623</v>
      </c>
      <c r="BX40" s="44">
        <v>8.1762623684582802</v>
      </c>
      <c r="BY40" s="457">
        <v>109.56922979806799</v>
      </c>
      <c r="BZ40" s="44">
        <v>1.7167005180730801</v>
      </c>
      <c r="CA40" s="457">
        <v>114.16916200810201</v>
      </c>
      <c r="CB40" s="44">
        <v>1.6152725230319001</v>
      </c>
      <c r="CC40" s="456"/>
      <c r="CD40" s="54" t="s">
        <v>29</v>
      </c>
      <c r="CE40" s="457">
        <v>110.809369140181</v>
      </c>
      <c r="CF40" s="44">
        <v>0.63850623807380202</v>
      </c>
      <c r="CG40" s="457">
        <v>119.29013133485201</v>
      </c>
      <c r="CH40" s="44">
        <v>2.7837468204645099</v>
      </c>
      <c r="CI40" s="457">
        <v>125.91164437479</v>
      </c>
      <c r="CJ40" s="44">
        <v>2.4340919474152698</v>
      </c>
      <c r="CK40" s="456"/>
      <c r="CL40" s="54" t="s">
        <v>29</v>
      </c>
      <c r="CM40" s="457">
        <v>132.050154947973</v>
      </c>
      <c r="CN40" s="44">
        <v>14.794278938010899</v>
      </c>
      <c r="CO40" s="457">
        <v>117.460047913964</v>
      </c>
      <c r="CP40" s="44">
        <v>0.74422953535908198</v>
      </c>
      <c r="CQ40" s="457">
        <v>130.90904604208001</v>
      </c>
      <c r="CR40" s="44">
        <v>2.1104854596190998</v>
      </c>
      <c r="CS40" s="456"/>
      <c r="CT40" s="54" t="s">
        <v>29</v>
      </c>
      <c r="CU40" s="457">
        <v>133.10916972152199</v>
      </c>
      <c r="CV40" s="44">
        <v>6.6836336631575399</v>
      </c>
      <c r="CW40" s="457">
        <v>86.627750197134205</v>
      </c>
      <c r="CX40" s="44">
        <v>2.7714288053001002</v>
      </c>
      <c r="CY40" s="457">
        <v>128.56935563750201</v>
      </c>
      <c r="CZ40" s="44">
        <v>5.0964204511408404</v>
      </c>
      <c r="DA40" s="456"/>
      <c r="DB40" s="54" t="s">
        <v>29</v>
      </c>
      <c r="DC40" s="457">
        <v>95.2872331637748</v>
      </c>
      <c r="DD40" s="44">
        <v>-2.7558912205534698</v>
      </c>
      <c r="DE40" s="457">
        <v>215.53615938085801</v>
      </c>
      <c r="DF40" s="44">
        <v>8.3321289752935392</v>
      </c>
      <c r="DG40" s="457">
        <v>110.062632431062</v>
      </c>
      <c r="DH40" s="44">
        <v>-1.5401987478310799</v>
      </c>
      <c r="DI40" s="456"/>
      <c r="DJ40" s="54" t="s">
        <v>29</v>
      </c>
      <c r="DK40" s="457">
        <v>121.028147780794</v>
      </c>
      <c r="DL40" s="44">
        <v>10.559962041497799</v>
      </c>
      <c r="DM40" s="457">
        <v>91.649315082871496</v>
      </c>
      <c r="DN40" s="44">
        <v>-6.4526083403542698</v>
      </c>
      <c r="DO40" s="457">
        <v>117.800178301031</v>
      </c>
      <c r="DP40" s="44">
        <v>8.3047406706345601</v>
      </c>
      <c r="DQ40" s="456"/>
      <c r="DR40" s="54" t="s">
        <v>29</v>
      </c>
      <c r="DS40" s="457">
        <v>114.51029103885401</v>
      </c>
      <c r="DT40" s="44">
        <v>5.1781815811014802</v>
      </c>
      <c r="DU40" s="457">
        <v>108.965929352123</v>
      </c>
      <c r="DV40" s="44">
        <v>1.1272213356583201</v>
      </c>
      <c r="DW40" s="457">
        <v>126.54594413648</v>
      </c>
      <c r="DX40" s="44">
        <v>8.0840991591120606</v>
      </c>
      <c r="DY40" s="456"/>
      <c r="DZ40" s="54" t="s">
        <v>29</v>
      </c>
      <c r="EA40" s="457">
        <v>107.505004721323</v>
      </c>
      <c r="EB40" s="44">
        <v>2.5703454039398101</v>
      </c>
      <c r="EC40" s="457">
        <v>123.48332305438799</v>
      </c>
      <c r="ED40" s="44">
        <v>4.5329017408038199</v>
      </c>
      <c r="EE40" s="457">
        <v>114.568002944565</v>
      </c>
      <c r="EF40" s="44">
        <v>7.9089421259716204</v>
      </c>
      <c r="EG40" s="456"/>
      <c r="EH40" s="54" t="s">
        <v>29</v>
      </c>
      <c r="EI40" s="457">
        <v>116.020412032802</v>
      </c>
      <c r="EJ40" s="44">
        <v>1.4492554696903699</v>
      </c>
      <c r="EK40" s="457">
        <v>119.22310674918999</v>
      </c>
      <c r="EL40" s="44">
        <v>2.3866465847875298</v>
      </c>
      <c r="EM40" s="457">
        <v>118.72057243048</v>
      </c>
      <c r="EN40" s="44">
        <v>4.7352716121143699</v>
      </c>
      <c r="EO40" s="456"/>
      <c r="EP40" s="54" t="s">
        <v>29</v>
      </c>
      <c r="EQ40" s="457">
        <v>106.731570658614</v>
      </c>
      <c r="ER40" s="44">
        <v>4.9395528936995596</v>
      </c>
      <c r="ES40" s="457">
        <v>121.41939532311601</v>
      </c>
      <c r="ET40" s="44">
        <v>4.1252350359883696</v>
      </c>
      <c r="EU40" s="457">
        <v>111.697317177412</v>
      </c>
      <c r="EV40" s="44">
        <v>9.0932610364717394</v>
      </c>
      <c r="EW40" s="456"/>
      <c r="EX40" s="54" t="s">
        <v>29</v>
      </c>
      <c r="EY40" s="457">
        <v>104.72954990362101</v>
      </c>
      <c r="EZ40" s="44">
        <v>3.9224191151597498</v>
      </c>
      <c r="FA40" s="457">
        <v>108.568451485119</v>
      </c>
      <c r="FB40" s="44">
        <v>-1.29931408988799</v>
      </c>
      <c r="FC40" s="457">
        <v>112.222330974386</v>
      </c>
      <c r="FD40" s="44">
        <v>22.837541885672898</v>
      </c>
      <c r="FE40" s="456"/>
      <c r="FF40" s="54" t="s">
        <v>29</v>
      </c>
      <c r="FG40" s="457">
        <v>116.16467905543701</v>
      </c>
      <c r="FH40" s="44">
        <v>10.1629988766375</v>
      </c>
      <c r="FI40" s="457">
        <v>118.061952209647</v>
      </c>
      <c r="FJ40" s="44">
        <v>3.8506791111472398</v>
      </c>
      <c r="FK40" s="457">
        <v>104.207952932579</v>
      </c>
      <c r="FL40" s="44">
        <v>0.57517752053686899</v>
      </c>
      <c r="FM40" s="456"/>
      <c r="FN40" s="54" t="s">
        <v>29</v>
      </c>
      <c r="FO40" s="457">
        <v>94.902489791543204</v>
      </c>
      <c r="FP40" s="44">
        <v>1.1293616885814399</v>
      </c>
      <c r="FQ40" s="457">
        <v>115.200623282549</v>
      </c>
      <c r="FR40" s="44">
        <v>4.2649660892245196</v>
      </c>
      <c r="FS40" s="457">
        <v>120.51461730344801</v>
      </c>
      <c r="FT40" s="44">
        <v>8.4278081076597999</v>
      </c>
      <c r="FU40" s="456"/>
      <c r="FV40" s="54" t="s">
        <v>29</v>
      </c>
      <c r="FW40" s="457">
        <v>113.978199989462</v>
      </c>
      <c r="FX40" s="44">
        <v>3.9994525201529898</v>
      </c>
      <c r="FY40" s="457">
        <v>105.249436555556</v>
      </c>
      <c r="FZ40" s="44">
        <v>2.5539762140633702</v>
      </c>
      <c r="GA40" s="457">
        <v>98.190688972413895</v>
      </c>
      <c r="GB40" s="44">
        <v>-2.8199832022823399</v>
      </c>
      <c r="GC40" s="456"/>
      <c r="GD40" s="54" t="s">
        <v>29</v>
      </c>
      <c r="GE40" s="457">
        <v>111.390524811994</v>
      </c>
      <c r="GF40" s="44">
        <v>5.8057449098367604</v>
      </c>
      <c r="GG40" s="457">
        <v>108.95878356092</v>
      </c>
      <c r="GH40" s="44">
        <v>8.2139111392445194</v>
      </c>
      <c r="GI40" s="457">
        <v>114.17214529032</v>
      </c>
      <c r="GJ40" s="44">
        <v>-3.0014482899451198</v>
      </c>
      <c r="GK40" s="456"/>
      <c r="GL40" s="54" t="s">
        <v>29</v>
      </c>
      <c r="GM40" s="457">
        <v>103.66177740804601</v>
      </c>
      <c r="GN40" s="44">
        <v>2.95516181412808</v>
      </c>
      <c r="GO40" s="457">
        <v>123.792541641573</v>
      </c>
      <c r="GP40" s="44">
        <v>2.5177222040485101</v>
      </c>
      <c r="GQ40" s="457">
        <v>135.02548233323299</v>
      </c>
      <c r="GR40" s="44">
        <v>9.2884230092888203</v>
      </c>
      <c r="GS40" s="456"/>
      <c r="GT40" s="54" t="s">
        <v>29</v>
      </c>
      <c r="GU40" s="457">
        <v>119.861052614613</v>
      </c>
      <c r="GV40" s="44">
        <v>17.4198930383461</v>
      </c>
      <c r="GW40" s="457">
        <v>112.107584821469</v>
      </c>
      <c r="GX40" s="44">
        <v>-1.52814164453947</v>
      </c>
      <c r="GY40" s="457">
        <v>115.03137088090401</v>
      </c>
      <c r="GZ40" s="44">
        <v>8.9037214853294593</v>
      </c>
      <c r="HA40" s="456"/>
      <c r="HB40" s="54" t="s">
        <v>29</v>
      </c>
      <c r="HC40" s="457">
        <v>120.45544475755899</v>
      </c>
      <c r="HD40" s="44">
        <v>20.761373570604501</v>
      </c>
      <c r="HE40" s="457">
        <v>110.53256840073099</v>
      </c>
      <c r="HF40" s="44">
        <v>3.0818148251675601</v>
      </c>
      <c r="HG40" s="457">
        <v>106.531967632971</v>
      </c>
      <c r="HH40" s="44">
        <v>7.8542608712525803</v>
      </c>
      <c r="HI40" s="456"/>
      <c r="HJ40" s="54" t="s">
        <v>29</v>
      </c>
      <c r="HK40" s="457">
        <v>105.155257112081</v>
      </c>
      <c r="HL40" s="44">
        <v>-1.7335486802701301</v>
      </c>
      <c r="HM40" s="457">
        <v>117.32956028507</v>
      </c>
      <c r="HN40" s="44">
        <v>-0.34831624142246698</v>
      </c>
      <c r="HO40" s="457">
        <v>100.072755544101</v>
      </c>
      <c r="HP40" s="44">
        <v>-10.881934168167501</v>
      </c>
      <c r="HQ40" s="456"/>
      <c r="HR40" s="54" t="s">
        <v>29</v>
      </c>
      <c r="HS40" s="457">
        <v>107.108763134364</v>
      </c>
      <c r="HT40" s="44">
        <v>8.2329426318333105</v>
      </c>
      <c r="HU40" s="457">
        <v>110.442411795853</v>
      </c>
      <c r="HV40" s="44">
        <v>-8.4281123349160705</v>
      </c>
      <c r="HW40" s="457">
        <v>123.087154340373</v>
      </c>
      <c r="HX40" s="44">
        <v>1.6437179721762301</v>
      </c>
      <c r="HY40" s="456"/>
      <c r="HZ40" s="54" t="s">
        <v>29</v>
      </c>
      <c r="IA40" s="457">
        <v>105.083788575325</v>
      </c>
      <c r="IB40" s="44">
        <v>11.139796062786001</v>
      </c>
      <c r="IC40" s="457">
        <v>116.821773454113</v>
      </c>
      <c r="ID40" s="44">
        <v>9.9690836899039699</v>
      </c>
      <c r="IE40" s="457">
        <v>104.467757253522</v>
      </c>
      <c r="IF40" s="44">
        <v>-0.51731984885203997</v>
      </c>
      <c r="IG40" s="456"/>
      <c r="IH40" s="54" t="s">
        <v>29</v>
      </c>
      <c r="II40" s="457">
        <v>125.88770472848201</v>
      </c>
      <c r="IJ40" s="44">
        <v>10.367786579651399</v>
      </c>
      <c r="IK40" s="457">
        <v>117.495122365321</v>
      </c>
      <c r="IL40" s="44">
        <v>1.1557682980339099</v>
      </c>
      <c r="IM40" s="457">
        <v>118.998760866385</v>
      </c>
      <c r="IN40" s="44">
        <v>14.2282100538369</v>
      </c>
      <c r="IO40" s="457">
        <v>151.62466257948299</v>
      </c>
      <c r="IP40" s="44">
        <v>19.578438303684599</v>
      </c>
      <c r="IQ40" s="456"/>
      <c r="IR40" s="54" t="s">
        <v>29</v>
      </c>
      <c r="IS40" s="457">
        <v>99.556208554090404</v>
      </c>
      <c r="IT40" s="44">
        <v>-10.8704619101236</v>
      </c>
      <c r="IU40" s="457">
        <v>89.596544817351898</v>
      </c>
      <c r="IV40" s="44">
        <v>-10.3086813559476</v>
      </c>
      <c r="IW40" s="457">
        <v>108.043607147988</v>
      </c>
      <c r="IX40" s="44">
        <v>-2.8626506462828401</v>
      </c>
      <c r="IY40" s="456"/>
      <c r="IZ40" s="54" t="s">
        <v>29</v>
      </c>
      <c r="JA40" s="457">
        <v>131.53738224961199</v>
      </c>
      <c r="JB40" s="44">
        <v>13.025015036743699</v>
      </c>
      <c r="JC40" s="457">
        <v>130.10259734934101</v>
      </c>
      <c r="JD40" s="44">
        <v>4.5992164053807301</v>
      </c>
      <c r="JE40" s="457">
        <v>148.74315598325401</v>
      </c>
      <c r="JF40" s="44">
        <v>9.6424613991048709</v>
      </c>
      <c r="JG40" s="456"/>
      <c r="JH40" s="54" t="s">
        <v>29</v>
      </c>
      <c r="JI40" s="457">
        <v>138.81535967162699</v>
      </c>
      <c r="JJ40" s="44">
        <v>12.408382463339001</v>
      </c>
      <c r="JK40" s="457">
        <v>134.93681991125899</v>
      </c>
      <c r="JL40" s="44">
        <v>4.0785659058372801</v>
      </c>
      <c r="JM40" s="457">
        <v>101.116614353941</v>
      </c>
      <c r="JN40" s="44">
        <v>-0.30536347831333899</v>
      </c>
      <c r="JO40" s="456"/>
      <c r="JP40" s="54" t="s">
        <v>29</v>
      </c>
      <c r="JQ40" s="457">
        <v>115.224576536643</v>
      </c>
      <c r="JR40" s="44">
        <v>4.5528655499587103</v>
      </c>
      <c r="JS40" s="457">
        <v>106.198702807901</v>
      </c>
      <c r="JT40" s="44">
        <v>3.5919832038809099</v>
      </c>
      <c r="JU40" s="457">
        <v>98.194112671139607</v>
      </c>
      <c r="JV40" s="44">
        <v>2.3036503038450902</v>
      </c>
      <c r="JW40" s="456"/>
      <c r="JX40" s="54" t="s">
        <v>29</v>
      </c>
      <c r="JY40" s="457">
        <v>108.216595466271</v>
      </c>
      <c r="JZ40" s="44">
        <v>10.961031649058</v>
      </c>
      <c r="KA40" s="457">
        <v>101.471626996845</v>
      </c>
      <c r="KB40" s="44">
        <v>8.3465785618570703</v>
      </c>
      <c r="KC40" s="457">
        <v>121.42130043765501</v>
      </c>
      <c r="KD40" s="44">
        <v>5.8540508698920801</v>
      </c>
      <c r="KE40" s="456"/>
      <c r="KF40" s="54" t="s">
        <v>29</v>
      </c>
      <c r="KG40" s="457">
        <v>105.292698018832</v>
      </c>
      <c r="KH40" s="44">
        <v>15.625789398036501</v>
      </c>
      <c r="KI40" s="457">
        <v>104.40893995354099</v>
      </c>
      <c r="KJ40" s="44">
        <v>5.7794895396770896</v>
      </c>
      <c r="KK40" s="457">
        <v>119.766448199349</v>
      </c>
      <c r="KL40" s="44">
        <v>12.105180185473699</v>
      </c>
      <c r="KM40" s="456"/>
      <c r="KN40" s="54" t="s">
        <v>29</v>
      </c>
      <c r="KO40" s="457">
        <v>117.888619209556</v>
      </c>
      <c r="KP40" s="44">
        <v>15.0993776251076</v>
      </c>
      <c r="KQ40" s="457">
        <v>137.10646884930401</v>
      </c>
      <c r="KR40" s="44">
        <v>5.1846735153018102</v>
      </c>
      <c r="KS40" s="457">
        <v>106.057636601543</v>
      </c>
      <c r="KT40" s="44">
        <v>-2.9125925934400798</v>
      </c>
      <c r="KU40" s="456"/>
      <c r="KV40" s="54" t="s">
        <v>29</v>
      </c>
      <c r="KW40" s="457">
        <v>117.765403754791</v>
      </c>
      <c r="KX40" s="44">
        <v>0.92966308739292502</v>
      </c>
      <c r="KY40" s="457">
        <v>123.55996085672101</v>
      </c>
      <c r="KZ40" s="44">
        <v>8.31279281811277E-2</v>
      </c>
      <c r="LA40" s="457">
        <v>125.29692001815</v>
      </c>
      <c r="LB40" s="44">
        <v>11.873248884498899</v>
      </c>
      <c r="LC40" s="456"/>
      <c r="LD40" s="54" t="s">
        <v>29</v>
      </c>
      <c r="LE40" s="457">
        <v>118.545024745313</v>
      </c>
      <c r="LF40" s="44">
        <v>26.941801794692999</v>
      </c>
      <c r="LG40" s="457">
        <v>132.53705515546201</v>
      </c>
      <c r="LH40" s="44">
        <v>18.350745763300999</v>
      </c>
      <c r="LI40" s="457">
        <v>121.265683306426</v>
      </c>
      <c r="LJ40" s="44">
        <v>9.7026575275019002</v>
      </c>
      <c r="LK40" s="456"/>
      <c r="LL40" s="54" t="s">
        <v>29</v>
      </c>
      <c r="LM40" s="457">
        <v>151.37388292752601</v>
      </c>
      <c r="LN40" s="44">
        <v>24.0261228410703</v>
      </c>
      <c r="LO40" s="457">
        <v>116.59530050826901</v>
      </c>
      <c r="LP40" s="44">
        <v>3.9146016668615702</v>
      </c>
      <c r="LQ40" s="457">
        <v>146.426954929077</v>
      </c>
      <c r="LR40" s="44">
        <v>5.6651965071549197</v>
      </c>
      <c r="LS40" s="456"/>
      <c r="LT40" s="54" t="s">
        <v>29</v>
      </c>
      <c r="LU40" s="457">
        <v>117.586970380298</v>
      </c>
      <c r="LV40" s="44">
        <v>5.9278455170542399</v>
      </c>
      <c r="LW40" s="457">
        <v>99.810090294272101</v>
      </c>
      <c r="LX40" s="44">
        <v>11.7656632971705</v>
      </c>
      <c r="LY40" s="457">
        <v>75.6900717786977</v>
      </c>
      <c r="LZ40" s="44">
        <v>6.1472584779792498</v>
      </c>
      <c r="MA40" s="456"/>
      <c r="MB40" s="54" t="s">
        <v>29</v>
      </c>
      <c r="MC40" s="457">
        <v>134.77181536134199</v>
      </c>
      <c r="MD40" s="44">
        <v>8.14477046100221</v>
      </c>
      <c r="ME40" s="457">
        <v>74.922969667267097</v>
      </c>
      <c r="MF40" s="44">
        <v>-18.556973073775801</v>
      </c>
      <c r="MG40" s="457">
        <v>129.923372353742</v>
      </c>
      <c r="MH40" s="44">
        <v>28.531377535037201</v>
      </c>
      <c r="MI40" s="456"/>
      <c r="MJ40" s="54" t="s">
        <v>29</v>
      </c>
      <c r="MK40" s="457">
        <v>88.867259517560996</v>
      </c>
      <c r="ML40" s="44">
        <v>-3.91309038355827</v>
      </c>
      <c r="MM40" s="457">
        <v>114.487168625547</v>
      </c>
      <c r="MN40" s="44">
        <v>3.2881670002148402</v>
      </c>
      <c r="MO40" s="457">
        <v>138.68036235168199</v>
      </c>
      <c r="MP40" s="44">
        <v>35.512531083389298</v>
      </c>
    </row>
    <row r="41" spans="1:354" s="4" customFormat="1" ht="15" hidden="1" customHeight="1">
      <c r="A41" s="456"/>
      <c r="B41" s="54" t="s">
        <v>30</v>
      </c>
      <c r="C41" s="457">
        <v>94.617921017229094</v>
      </c>
      <c r="D41" s="44">
        <v>-5.5784134545470598</v>
      </c>
      <c r="E41" s="457">
        <v>95.127955930602596</v>
      </c>
      <c r="F41" s="44">
        <v>-2.4765645769590798</v>
      </c>
      <c r="G41" s="457">
        <v>94.135651366789801</v>
      </c>
      <c r="H41" s="44">
        <v>-8.3634417717758804</v>
      </c>
      <c r="I41" s="456"/>
      <c r="J41" s="54" t="s">
        <v>30</v>
      </c>
      <c r="K41" s="457">
        <v>99.742309332802805</v>
      </c>
      <c r="L41" s="44">
        <v>-8.1252667857976792</v>
      </c>
      <c r="M41" s="457">
        <v>158.040607027974</v>
      </c>
      <c r="N41" s="44">
        <v>-4.3625427735231899</v>
      </c>
      <c r="O41" s="457">
        <v>96.133806393339299</v>
      </c>
      <c r="P41" s="44">
        <v>-9.6380397429315305</v>
      </c>
      <c r="Q41" s="456"/>
      <c r="R41" s="54" t="s">
        <v>30</v>
      </c>
      <c r="S41" s="457">
        <v>109.481567970651</v>
      </c>
      <c r="T41" s="44">
        <v>2.9451101498719399</v>
      </c>
      <c r="U41" s="457">
        <v>103.104033594041</v>
      </c>
      <c r="V41" s="44">
        <v>-2.1986990937413502</v>
      </c>
      <c r="W41" s="457">
        <v>110.45027067716801</v>
      </c>
      <c r="X41" s="44">
        <v>7.7944674943827597</v>
      </c>
      <c r="Y41" s="456"/>
      <c r="Z41" s="54" t="s">
        <v>30</v>
      </c>
      <c r="AA41" s="457">
        <v>116.293146291223</v>
      </c>
      <c r="AB41" s="44">
        <v>6.3728080722384597</v>
      </c>
      <c r="AC41" s="457">
        <v>115.390225722224</v>
      </c>
      <c r="AD41" s="44">
        <v>-3.46117040449997</v>
      </c>
      <c r="AE41" s="457">
        <v>110.604068211916</v>
      </c>
      <c r="AF41" s="44">
        <v>7.9862759370547698</v>
      </c>
      <c r="AG41" s="456"/>
      <c r="AH41" s="54" t="s">
        <v>30</v>
      </c>
      <c r="AI41" s="457">
        <v>143.23467876252599</v>
      </c>
      <c r="AJ41" s="44">
        <v>15.6183791280944</v>
      </c>
      <c r="AK41" s="457">
        <v>141.54722188565799</v>
      </c>
      <c r="AL41" s="44">
        <v>10.0178199691125</v>
      </c>
      <c r="AM41" s="457">
        <v>109.131986811015</v>
      </c>
      <c r="AN41" s="44">
        <v>6.6637330474507603</v>
      </c>
      <c r="AO41" s="456"/>
      <c r="AP41" s="54" t="s">
        <v>30</v>
      </c>
      <c r="AQ41" s="457">
        <v>113.150257796755</v>
      </c>
      <c r="AR41" s="44">
        <v>15.1854070314917</v>
      </c>
      <c r="AS41" s="457">
        <v>110.61471484957799</v>
      </c>
      <c r="AT41" s="44">
        <v>-0.39238061580481098</v>
      </c>
      <c r="AU41" s="457">
        <v>112.146238057208</v>
      </c>
      <c r="AV41" s="44">
        <v>1.33413641190371</v>
      </c>
      <c r="AW41" s="456"/>
      <c r="AX41" s="54" t="s">
        <v>30</v>
      </c>
      <c r="AY41" s="457">
        <v>138.18766425432599</v>
      </c>
      <c r="AZ41" s="44">
        <v>3.7056732929177398</v>
      </c>
      <c r="BA41" s="457">
        <v>127.866594785014</v>
      </c>
      <c r="BB41" s="44">
        <v>-0.30296160110891901</v>
      </c>
      <c r="BC41" s="457">
        <v>108.39796248763901</v>
      </c>
      <c r="BD41" s="44">
        <v>24.679137984654599</v>
      </c>
      <c r="BE41" s="456"/>
      <c r="BF41" s="54" t="s">
        <v>30</v>
      </c>
      <c r="BG41" s="457">
        <v>106.182548119728</v>
      </c>
      <c r="BH41" s="44">
        <v>18.641022988550599</v>
      </c>
      <c r="BI41" s="457">
        <v>135.17018570898699</v>
      </c>
      <c r="BJ41" s="44">
        <v>14.575083304890001</v>
      </c>
      <c r="BK41" s="457">
        <v>138.82773462240701</v>
      </c>
      <c r="BL41" s="44">
        <v>8.3468970605296704</v>
      </c>
      <c r="BM41" s="456"/>
      <c r="BN41" s="54" t="s">
        <v>30</v>
      </c>
      <c r="BO41" s="457">
        <v>132.521577228891</v>
      </c>
      <c r="BP41" s="44">
        <v>7.04080213662475</v>
      </c>
      <c r="BQ41" s="457">
        <v>142.89461277377401</v>
      </c>
      <c r="BR41" s="44">
        <v>20.6406545136837</v>
      </c>
      <c r="BS41" s="457">
        <v>114.84005963637701</v>
      </c>
      <c r="BT41" s="44">
        <v>-6.2703365201041903</v>
      </c>
      <c r="BU41" s="456"/>
      <c r="BV41" s="54" t="s">
        <v>30</v>
      </c>
      <c r="BW41" s="457">
        <v>136.814907156315</v>
      </c>
      <c r="BX41" s="44">
        <v>10.6942480836946</v>
      </c>
      <c r="BY41" s="457">
        <v>106.80978181196301</v>
      </c>
      <c r="BZ41" s="44">
        <v>2.7415272512080802</v>
      </c>
      <c r="CA41" s="457">
        <v>105.87979140276001</v>
      </c>
      <c r="CB41" s="44">
        <v>-11.133531843800901</v>
      </c>
      <c r="CC41" s="456"/>
      <c r="CD41" s="54" t="s">
        <v>30</v>
      </c>
      <c r="CE41" s="457">
        <v>114.785826801615</v>
      </c>
      <c r="CF41" s="44">
        <v>5.5811378706894699</v>
      </c>
      <c r="CG41" s="457">
        <v>108.788507568524</v>
      </c>
      <c r="CH41" s="44">
        <v>1.2669295152173601</v>
      </c>
      <c r="CI41" s="457">
        <v>116.428883362268</v>
      </c>
      <c r="CJ41" s="44">
        <v>2.53673379727823</v>
      </c>
      <c r="CK41" s="456"/>
      <c r="CL41" s="54" t="s">
        <v>30</v>
      </c>
      <c r="CM41" s="457">
        <v>115.891401259971</v>
      </c>
      <c r="CN41" s="44">
        <v>7.2555774848882102</v>
      </c>
      <c r="CO41" s="457">
        <v>104.121190010402</v>
      </c>
      <c r="CP41" s="44">
        <v>-2.2922876131255401</v>
      </c>
      <c r="CQ41" s="457">
        <v>108.80821205644899</v>
      </c>
      <c r="CR41" s="44">
        <v>2.3483018235682498</v>
      </c>
      <c r="CS41" s="456"/>
      <c r="CT41" s="54" t="s">
        <v>30</v>
      </c>
      <c r="CU41" s="457">
        <v>121.25652268477199</v>
      </c>
      <c r="CV41" s="44">
        <v>8.8094732457445009</v>
      </c>
      <c r="CW41" s="457">
        <v>86.918634444692799</v>
      </c>
      <c r="CX41" s="44">
        <v>6.4123754628213403</v>
      </c>
      <c r="CY41" s="457">
        <v>137.54506941399501</v>
      </c>
      <c r="CZ41" s="44">
        <v>7.2115526989042102</v>
      </c>
      <c r="DA41" s="456"/>
      <c r="DB41" s="54" t="s">
        <v>30</v>
      </c>
      <c r="DC41" s="457">
        <v>95.656946651248006</v>
      </c>
      <c r="DD41" s="44">
        <v>5.0321622072926102</v>
      </c>
      <c r="DE41" s="457">
        <v>195.64174287938201</v>
      </c>
      <c r="DF41" s="44">
        <v>6.6274939729730802</v>
      </c>
      <c r="DG41" s="457">
        <v>107.36085346785499</v>
      </c>
      <c r="DH41" s="44">
        <v>4.0664737447663004</v>
      </c>
      <c r="DI41" s="456"/>
      <c r="DJ41" s="54" t="s">
        <v>30</v>
      </c>
      <c r="DK41" s="457">
        <v>112.27581901630199</v>
      </c>
      <c r="DL41" s="44">
        <v>7.82506273127375</v>
      </c>
      <c r="DM41" s="457">
        <v>95.709139888885005</v>
      </c>
      <c r="DN41" s="44">
        <v>3.9517383020786001</v>
      </c>
      <c r="DO41" s="457">
        <v>121.583026980835</v>
      </c>
      <c r="DP41" s="44">
        <v>-5.2259130231661302E-2</v>
      </c>
      <c r="DQ41" s="456"/>
      <c r="DR41" s="54" t="s">
        <v>30</v>
      </c>
      <c r="DS41" s="457">
        <v>115.649594571902</v>
      </c>
      <c r="DT41" s="44">
        <v>9.5687908077470603</v>
      </c>
      <c r="DU41" s="457">
        <v>112.856141703877</v>
      </c>
      <c r="DV41" s="44">
        <v>4.3381826803209096</v>
      </c>
      <c r="DW41" s="457">
        <v>127.95823132740099</v>
      </c>
      <c r="DX41" s="44">
        <v>6.13560885045902</v>
      </c>
      <c r="DY41" s="456"/>
      <c r="DZ41" s="54" t="s">
        <v>30</v>
      </c>
      <c r="EA41" s="457">
        <v>105.40687355932999</v>
      </c>
      <c r="EB41" s="44">
        <v>2.5007932524492298</v>
      </c>
      <c r="EC41" s="457">
        <v>117.64281037389399</v>
      </c>
      <c r="ED41" s="44">
        <v>11.250904758149</v>
      </c>
      <c r="EE41" s="457">
        <v>120.646970335953</v>
      </c>
      <c r="EF41" s="44">
        <v>1.99806650788608</v>
      </c>
      <c r="EG41" s="456"/>
      <c r="EH41" s="54" t="s">
        <v>30</v>
      </c>
      <c r="EI41" s="457">
        <v>124.32654794268301</v>
      </c>
      <c r="EJ41" s="44">
        <v>9.0776178876910798</v>
      </c>
      <c r="EK41" s="457">
        <v>116.14252996907101</v>
      </c>
      <c r="EL41" s="44">
        <v>-7.3410308797030304</v>
      </c>
      <c r="EM41" s="457">
        <v>119.474919784416</v>
      </c>
      <c r="EN41" s="44">
        <v>6.4703014898063502</v>
      </c>
      <c r="EO41" s="456"/>
      <c r="EP41" s="54" t="s">
        <v>30</v>
      </c>
      <c r="EQ41" s="457">
        <v>108.127639966028</v>
      </c>
      <c r="ER41" s="44">
        <v>-0.342917515413944</v>
      </c>
      <c r="ES41" s="457">
        <v>115.408068626164</v>
      </c>
      <c r="ET41" s="44">
        <v>14.4159589352547</v>
      </c>
      <c r="EU41" s="457">
        <v>109.11275407738501</v>
      </c>
      <c r="EV41" s="44">
        <v>5.2811270710876501</v>
      </c>
      <c r="EW41" s="456"/>
      <c r="EX41" s="54" t="s">
        <v>30</v>
      </c>
      <c r="EY41" s="457">
        <v>108.095600184557</v>
      </c>
      <c r="EZ41" s="44">
        <v>-9.1115181589629906</v>
      </c>
      <c r="FA41" s="457">
        <v>112.521894609707</v>
      </c>
      <c r="FB41" s="44">
        <v>1.23472245011082</v>
      </c>
      <c r="FC41" s="457">
        <v>118.01832408332299</v>
      </c>
      <c r="FD41" s="44">
        <v>-7.6888693384706102</v>
      </c>
      <c r="FE41" s="456"/>
      <c r="FF41" s="54" t="s">
        <v>30</v>
      </c>
      <c r="FG41" s="457">
        <v>117.61679862786001</v>
      </c>
      <c r="FH41" s="44">
        <v>8.1649047629974199</v>
      </c>
      <c r="FI41" s="457">
        <v>122.858265656881</v>
      </c>
      <c r="FJ41" s="44">
        <v>3.9830424892466598</v>
      </c>
      <c r="FK41" s="457">
        <v>111.641044171704</v>
      </c>
      <c r="FL41" s="44">
        <v>1.6558302757993899</v>
      </c>
      <c r="FM41" s="456"/>
      <c r="FN41" s="54" t="s">
        <v>30</v>
      </c>
      <c r="FO41" s="457">
        <v>104.09515326905399</v>
      </c>
      <c r="FP41" s="44">
        <v>6.1960609727325799</v>
      </c>
      <c r="FQ41" s="457">
        <v>120.66309255285501</v>
      </c>
      <c r="FR41" s="44">
        <v>7.7418029978885601</v>
      </c>
      <c r="FS41" s="457">
        <v>125.719785915279</v>
      </c>
      <c r="FT41" s="44">
        <v>9.6156068138359103</v>
      </c>
      <c r="FU41" s="456"/>
      <c r="FV41" s="54" t="s">
        <v>30</v>
      </c>
      <c r="FW41" s="457">
        <v>117.41089623960799</v>
      </c>
      <c r="FX41" s="44">
        <v>-0.44800231754552999</v>
      </c>
      <c r="FY41" s="457">
        <v>111.756018241444</v>
      </c>
      <c r="FZ41" s="44">
        <v>-0.947604182631551</v>
      </c>
      <c r="GA41" s="457">
        <v>111.795826735883</v>
      </c>
      <c r="GB41" s="44">
        <v>-1.2153721053102799</v>
      </c>
      <c r="GC41" s="456"/>
      <c r="GD41" s="54" t="s">
        <v>30</v>
      </c>
      <c r="GE41" s="457">
        <v>112.889489011653</v>
      </c>
      <c r="GF41" s="44">
        <v>0.70111271771742201</v>
      </c>
      <c r="GG41" s="457">
        <v>114.37203380080101</v>
      </c>
      <c r="GH41" s="44">
        <v>4.4937724804033898</v>
      </c>
      <c r="GI41" s="457">
        <v>113.325667224564</v>
      </c>
      <c r="GJ41" s="44">
        <v>12.2643991022418</v>
      </c>
      <c r="GK41" s="456"/>
      <c r="GL41" s="54" t="s">
        <v>30</v>
      </c>
      <c r="GM41" s="457">
        <v>121.758986052174</v>
      </c>
      <c r="GN41" s="44">
        <v>9.7713969672085508</v>
      </c>
      <c r="GO41" s="457">
        <v>128.52052969989799</v>
      </c>
      <c r="GP41" s="44">
        <v>-2.2858444965244198</v>
      </c>
      <c r="GQ41" s="457">
        <v>135.84952972371801</v>
      </c>
      <c r="GR41" s="44">
        <v>4.6113746217822804</v>
      </c>
      <c r="GS41" s="456"/>
      <c r="GT41" s="54" t="s">
        <v>30</v>
      </c>
      <c r="GU41" s="457">
        <v>124.55647285606901</v>
      </c>
      <c r="GV41" s="44">
        <v>16.8603103190399</v>
      </c>
      <c r="GW41" s="457">
        <v>99.770302182042499</v>
      </c>
      <c r="GX41" s="44">
        <v>-1.1756455692832599</v>
      </c>
      <c r="GY41" s="457">
        <v>128.09960378669601</v>
      </c>
      <c r="GZ41" s="44">
        <v>15.7679929672491</v>
      </c>
      <c r="HA41" s="456"/>
      <c r="HB41" s="54" t="s">
        <v>30</v>
      </c>
      <c r="HC41" s="457">
        <v>109.77192793131999</v>
      </c>
      <c r="HD41" s="44">
        <v>-1.1983399058817501</v>
      </c>
      <c r="HE41" s="457">
        <v>111.627095696251</v>
      </c>
      <c r="HF41" s="44">
        <v>3.7259760311613398E-2</v>
      </c>
      <c r="HG41" s="457">
        <v>99.583410151581703</v>
      </c>
      <c r="HH41" s="44">
        <v>-1.1716343632714199</v>
      </c>
      <c r="HI41" s="456"/>
      <c r="HJ41" s="54" t="s">
        <v>30</v>
      </c>
      <c r="HK41" s="457">
        <v>119.399332041726</v>
      </c>
      <c r="HL41" s="44">
        <v>7.2555394272648899</v>
      </c>
      <c r="HM41" s="457">
        <v>105.76343099429</v>
      </c>
      <c r="HN41" s="44">
        <v>4.1191396530961999</v>
      </c>
      <c r="HO41" s="457">
        <v>104.85541669064401</v>
      </c>
      <c r="HP41" s="44">
        <v>-1.45216098379778</v>
      </c>
      <c r="HQ41" s="456"/>
      <c r="HR41" s="54" t="s">
        <v>30</v>
      </c>
      <c r="HS41" s="457">
        <v>113.79863909459</v>
      </c>
      <c r="HT41" s="44">
        <v>3.6685150288843</v>
      </c>
      <c r="HU41" s="457">
        <v>117.349944361212</v>
      </c>
      <c r="HV41" s="44">
        <v>3.8941687381030601</v>
      </c>
      <c r="HW41" s="457">
        <v>111.050540285222</v>
      </c>
      <c r="HX41" s="44">
        <v>-5.82354199819871</v>
      </c>
      <c r="HY41" s="456"/>
      <c r="HZ41" s="54" t="s">
        <v>30</v>
      </c>
      <c r="IA41" s="457">
        <v>113.940174928898</v>
      </c>
      <c r="IB41" s="44">
        <v>-1.5523714974871401</v>
      </c>
      <c r="IC41" s="457">
        <v>120.48640920544899</v>
      </c>
      <c r="ID41" s="44">
        <v>5.3268487926225303</v>
      </c>
      <c r="IE41" s="457">
        <v>111.73678876147299</v>
      </c>
      <c r="IF41" s="44">
        <v>-2.0062205938678401</v>
      </c>
      <c r="IG41" s="456"/>
      <c r="IH41" s="54" t="s">
        <v>30</v>
      </c>
      <c r="II41" s="457">
        <v>125.245876869412</v>
      </c>
      <c r="IJ41" s="44">
        <v>21.869696704177102</v>
      </c>
      <c r="IK41" s="457">
        <v>130.90153591987701</v>
      </c>
      <c r="IL41" s="44">
        <v>3.1903100980614698</v>
      </c>
      <c r="IM41" s="457">
        <v>120.818381121371</v>
      </c>
      <c r="IN41" s="44">
        <v>-2.4090702461414399</v>
      </c>
      <c r="IO41" s="457">
        <v>121.929370918088</v>
      </c>
      <c r="IP41" s="44">
        <v>16.5852278858092</v>
      </c>
      <c r="IQ41" s="456"/>
      <c r="IR41" s="54" t="s">
        <v>30</v>
      </c>
      <c r="IS41" s="457">
        <v>111.010246727054</v>
      </c>
      <c r="IT41" s="44">
        <v>-3.0314349767273301</v>
      </c>
      <c r="IU41" s="457">
        <v>96.833479079641407</v>
      </c>
      <c r="IV41" s="44">
        <v>-1.65679655090661</v>
      </c>
      <c r="IW41" s="457">
        <v>117.080754463063</v>
      </c>
      <c r="IX41" s="44">
        <v>2.0117034714239002</v>
      </c>
      <c r="IY41" s="456"/>
      <c r="IZ41" s="54" t="s">
        <v>30</v>
      </c>
      <c r="JA41" s="457">
        <v>132.373999560193</v>
      </c>
      <c r="JB41" s="44">
        <v>18.902342894943899</v>
      </c>
      <c r="JC41" s="457">
        <v>137.735135343971</v>
      </c>
      <c r="JD41" s="44">
        <v>13.582897177200699</v>
      </c>
      <c r="JE41" s="457">
        <v>155.05434676047301</v>
      </c>
      <c r="JF41" s="44">
        <v>4.83503576115125</v>
      </c>
      <c r="JG41" s="456"/>
      <c r="JH41" s="54" t="s">
        <v>30</v>
      </c>
      <c r="JI41" s="457">
        <v>135.88707162222801</v>
      </c>
      <c r="JJ41" s="44">
        <v>3.7888548490888598</v>
      </c>
      <c r="JK41" s="457">
        <v>144.176907134939</v>
      </c>
      <c r="JL41" s="44">
        <v>1.5211603404277101</v>
      </c>
      <c r="JM41" s="457">
        <v>98.742304630790201</v>
      </c>
      <c r="JN41" s="44">
        <v>4.2609789044572901</v>
      </c>
      <c r="JO41" s="456"/>
      <c r="JP41" s="54" t="s">
        <v>30</v>
      </c>
      <c r="JQ41" s="457">
        <v>111.21588014704599</v>
      </c>
      <c r="JR41" s="44">
        <v>2.1618269305821398</v>
      </c>
      <c r="JS41" s="457">
        <v>94.679509290234705</v>
      </c>
      <c r="JT41" s="44">
        <v>16.623598337622798</v>
      </c>
      <c r="JU41" s="457">
        <v>97.229465984671293</v>
      </c>
      <c r="JV41" s="44">
        <v>2.7735249354053599</v>
      </c>
      <c r="JW41" s="456"/>
      <c r="JX41" s="54" t="s">
        <v>30</v>
      </c>
      <c r="JY41" s="457">
        <v>114.003458938573</v>
      </c>
      <c r="JZ41" s="44">
        <v>4.0932142308309096</v>
      </c>
      <c r="KA41" s="457">
        <v>129.52916967806601</v>
      </c>
      <c r="KB41" s="44">
        <v>7.7694201277538202</v>
      </c>
      <c r="KC41" s="457">
        <v>123.03927815456601</v>
      </c>
      <c r="KD41" s="44">
        <v>9.0961510566752306</v>
      </c>
      <c r="KE41" s="456"/>
      <c r="KF41" s="54" t="s">
        <v>30</v>
      </c>
      <c r="KG41" s="457">
        <v>103.04524489302401</v>
      </c>
      <c r="KH41" s="44">
        <v>18.986585984071699</v>
      </c>
      <c r="KI41" s="457">
        <v>131.89673257016199</v>
      </c>
      <c r="KJ41" s="44">
        <v>6.3127689814798797</v>
      </c>
      <c r="KK41" s="457">
        <v>117.71177109097</v>
      </c>
      <c r="KL41" s="44">
        <v>-0.20507824281058601</v>
      </c>
      <c r="KM41" s="456"/>
      <c r="KN41" s="54" t="s">
        <v>30</v>
      </c>
      <c r="KO41" s="457">
        <v>113.13612022375899</v>
      </c>
      <c r="KP41" s="44">
        <v>-2.1810755831003901</v>
      </c>
      <c r="KQ41" s="457">
        <v>115.62130976342</v>
      </c>
      <c r="KR41" s="44">
        <v>-3.0579728298502702</v>
      </c>
      <c r="KS41" s="457">
        <v>106.14533679970801</v>
      </c>
      <c r="KT41" s="44">
        <v>-3.29603413160494</v>
      </c>
      <c r="KU41" s="456"/>
      <c r="KV41" s="54" t="s">
        <v>30</v>
      </c>
      <c r="KW41" s="457">
        <v>109.622270700141</v>
      </c>
      <c r="KX41" s="44">
        <v>5.3685136362067398</v>
      </c>
      <c r="KY41" s="457">
        <v>127.916990492772</v>
      </c>
      <c r="KZ41" s="44">
        <v>1.53409745964733</v>
      </c>
      <c r="LA41" s="457">
        <v>123.373667596923</v>
      </c>
      <c r="LB41" s="44">
        <v>19.335434568566399</v>
      </c>
      <c r="LC41" s="456"/>
      <c r="LD41" s="54" t="s">
        <v>30</v>
      </c>
      <c r="LE41" s="457">
        <v>118.30535349628499</v>
      </c>
      <c r="LF41" s="44">
        <v>4.56398124266431</v>
      </c>
      <c r="LG41" s="457">
        <v>112.20273358989</v>
      </c>
      <c r="LH41" s="44">
        <v>3.95705683553726</v>
      </c>
      <c r="LI41" s="457">
        <v>106.81609149565</v>
      </c>
      <c r="LJ41" s="44">
        <v>2.0840967708781299</v>
      </c>
      <c r="LK41" s="456"/>
      <c r="LL41" s="54" t="s">
        <v>30</v>
      </c>
      <c r="LM41" s="457">
        <v>111.47970370634199</v>
      </c>
      <c r="LN41" s="44">
        <v>3.1641199898991199</v>
      </c>
      <c r="LO41" s="457">
        <v>113.39820799330801</v>
      </c>
      <c r="LP41" s="44">
        <v>-6.8310606872664899</v>
      </c>
      <c r="LQ41" s="457">
        <v>113.372049016323</v>
      </c>
      <c r="LR41" s="44">
        <v>4.21298237507047</v>
      </c>
      <c r="LS41" s="456"/>
      <c r="LT41" s="54" t="s">
        <v>30</v>
      </c>
      <c r="LU41" s="457">
        <v>118.573075077044</v>
      </c>
      <c r="LV41" s="44">
        <v>-0.536231841507259</v>
      </c>
      <c r="LW41" s="457">
        <v>146.58632138423599</v>
      </c>
      <c r="LX41" s="44">
        <v>-8.7704476294165392</v>
      </c>
      <c r="LY41" s="457">
        <v>76.371996619579306</v>
      </c>
      <c r="LZ41" s="44">
        <v>11.7286918824329</v>
      </c>
      <c r="MA41" s="456"/>
      <c r="MB41" s="54" t="s">
        <v>30</v>
      </c>
      <c r="MC41" s="457">
        <v>135.93811676234199</v>
      </c>
      <c r="MD41" s="44">
        <v>10.808829653639499</v>
      </c>
      <c r="ME41" s="457">
        <v>139.74832018440301</v>
      </c>
      <c r="MF41" s="44">
        <v>5.7069842455838398</v>
      </c>
      <c r="MG41" s="457">
        <v>112.599515593779</v>
      </c>
      <c r="MH41" s="44">
        <v>17.515816279989899</v>
      </c>
      <c r="MI41" s="456"/>
      <c r="MJ41" s="54" t="s">
        <v>30</v>
      </c>
      <c r="MK41" s="457">
        <v>75.566723250772796</v>
      </c>
      <c r="ML41" s="44">
        <v>-20.0234243824756</v>
      </c>
      <c r="MM41" s="457">
        <v>128.336427481578</v>
      </c>
      <c r="MN41" s="44">
        <v>9.3339087000344598</v>
      </c>
      <c r="MO41" s="457">
        <v>148.439424545582</v>
      </c>
      <c r="MP41" s="44">
        <v>24.90427977941</v>
      </c>
    </row>
    <row r="42" spans="1:354" s="4" customFormat="1" ht="15" hidden="1" customHeight="1">
      <c r="A42" s="456"/>
      <c r="B42" s="54" t="s">
        <v>31</v>
      </c>
      <c r="C42" s="457">
        <v>106.130316845412</v>
      </c>
      <c r="D42" s="44">
        <v>-0.10144420617226001</v>
      </c>
      <c r="E42" s="457">
        <v>100.07260916593999</v>
      </c>
      <c r="F42" s="44">
        <v>-0.52177969249267198</v>
      </c>
      <c r="G42" s="457">
        <v>111.85825524421401</v>
      </c>
      <c r="H42" s="44">
        <v>0.25705876198836097</v>
      </c>
      <c r="I42" s="456"/>
      <c r="J42" s="54" t="s">
        <v>31</v>
      </c>
      <c r="K42" s="457">
        <v>112.582957427987</v>
      </c>
      <c r="L42" s="44">
        <v>-2.8973593326129201</v>
      </c>
      <c r="M42" s="457">
        <v>152.96222368220299</v>
      </c>
      <c r="N42" s="44">
        <v>-9.7325421355577397</v>
      </c>
      <c r="O42" s="457">
        <v>116.922263166866</v>
      </c>
      <c r="P42" s="44">
        <v>-1.71693793303366</v>
      </c>
      <c r="Q42" s="456"/>
      <c r="R42" s="54" t="s">
        <v>31</v>
      </c>
      <c r="S42" s="457">
        <v>106.037968681544</v>
      </c>
      <c r="T42" s="44">
        <v>3.22694134670509</v>
      </c>
      <c r="U42" s="457">
        <v>112.78807438354799</v>
      </c>
      <c r="V42" s="44">
        <v>2.12720421776321</v>
      </c>
      <c r="W42" s="457">
        <v>107.04767907611399</v>
      </c>
      <c r="X42" s="44">
        <v>6.9440266504038997</v>
      </c>
      <c r="Y42" s="456"/>
      <c r="Z42" s="54" t="s">
        <v>31</v>
      </c>
      <c r="AA42" s="457">
        <v>109.77063794041401</v>
      </c>
      <c r="AB42" s="44">
        <v>2.0846059096785399</v>
      </c>
      <c r="AC42" s="457">
        <v>121.904831200953</v>
      </c>
      <c r="AD42" s="44">
        <v>5.7036906983587299</v>
      </c>
      <c r="AE42" s="457">
        <v>105.97254004798999</v>
      </c>
      <c r="AF42" s="44">
        <v>-1.6951085549610401</v>
      </c>
      <c r="AG42" s="456"/>
      <c r="AH42" s="54" t="s">
        <v>31</v>
      </c>
      <c r="AI42" s="457">
        <v>127.31210796725099</v>
      </c>
      <c r="AJ42" s="44">
        <v>-1.81899901897251</v>
      </c>
      <c r="AK42" s="457">
        <v>137.379360052783</v>
      </c>
      <c r="AL42" s="44">
        <v>16.5765268020434</v>
      </c>
      <c r="AM42" s="457">
        <v>99.931646755051005</v>
      </c>
      <c r="AN42" s="44">
        <v>-2.3668759224409501</v>
      </c>
      <c r="AO42" s="456"/>
      <c r="AP42" s="54" t="s">
        <v>31</v>
      </c>
      <c r="AQ42" s="457">
        <v>107.032234159637</v>
      </c>
      <c r="AR42" s="44">
        <v>-2.2048518336516199</v>
      </c>
      <c r="AS42" s="457">
        <v>108.46443049188299</v>
      </c>
      <c r="AT42" s="44">
        <v>10.4549036453068</v>
      </c>
      <c r="AU42" s="457">
        <v>107.452433738713</v>
      </c>
      <c r="AV42" s="44">
        <v>-2.7499139139790101</v>
      </c>
      <c r="AW42" s="456"/>
      <c r="AX42" s="54" t="s">
        <v>31</v>
      </c>
      <c r="AY42" s="457">
        <v>128.39329457487801</v>
      </c>
      <c r="AZ42" s="44">
        <v>6.4062370678420804</v>
      </c>
      <c r="BA42" s="457">
        <v>129.55393979474101</v>
      </c>
      <c r="BB42" s="44">
        <v>6.5673332073503001</v>
      </c>
      <c r="BC42" s="457">
        <v>114.06127974389101</v>
      </c>
      <c r="BD42" s="44">
        <v>5.6761593760959501</v>
      </c>
      <c r="BE42" s="456"/>
      <c r="BF42" s="54" t="s">
        <v>31</v>
      </c>
      <c r="BG42" s="457">
        <v>103.193802214418</v>
      </c>
      <c r="BH42" s="44">
        <v>-1.7643854621619099</v>
      </c>
      <c r="BI42" s="457">
        <v>118.744195148092</v>
      </c>
      <c r="BJ42" s="44">
        <v>6.11587389011589</v>
      </c>
      <c r="BK42" s="457">
        <v>131.49865648062701</v>
      </c>
      <c r="BL42" s="44">
        <v>8.0748872554701396</v>
      </c>
      <c r="BM42" s="456"/>
      <c r="BN42" s="54" t="s">
        <v>31</v>
      </c>
      <c r="BO42" s="457">
        <v>106.403405577727</v>
      </c>
      <c r="BP42" s="44">
        <v>1.7531676735852399</v>
      </c>
      <c r="BQ42" s="457">
        <v>145.68474279156601</v>
      </c>
      <c r="BR42" s="44">
        <v>13.0701418329991</v>
      </c>
      <c r="BS42" s="457">
        <v>119.524519146857</v>
      </c>
      <c r="BT42" s="44">
        <v>-5.9895719805554499</v>
      </c>
      <c r="BU42" s="456"/>
      <c r="BV42" s="54" t="s">
        <v>31</v>
      </c>
      <c r="BW42" s="457">
        <v>131.09888110101301</v>
      </c>
      <c r="BX42" s="44">
        <v>3.6274187567272902</v>
      </c>
      <c r="BY42" s="457">
        <v>102.826854890734</v>
      </c>
      <c r="BZ42" s="44">
        <v>3.3285652307131399</v>
      </c>
      <c r="CA42" s="457">
        <v>105.245705791669</v>
      </c>
      <c r="CB42" s="44">
        <v>-1.4029949800772401</v>
      </c>
      <c r="CC42" s="456"/>
      <c r="CD42" s="54" t="s">
        <v>31</v>
      </c>
      <c r="CE42" s="457">
        <v>119.19893789264999</v>
      </c>
      <c r="CF42" s="44">
        <v>3.8210330917974602</v>
      </c>
      <c r="CG42" s="457">
        <v>101.91934261378699</v>
      </c>
      <c r="CH42" s="44">
        <v>-11.1722334515041</v>
      </c>
      <c r="CI42" s="457">
        <v>146.14653693161799</v>
      </c>
      <c r="CJ42" s="44">
        <v>6.7027746555638599</v>
      </c>
      <c r="CK42" s="456"/>
      <c r="CL42" s="54" t="s">
        <v>31</v>
      </c>
      <c r="CM42" s="457">
        <v>130.20559905374401</v>
      </c>
      <c r="CN42" s="44">
        <v>-6.8667379151310701</v>
      </c>
      <c r="CO42" s="457">
        <v>101.065622307726</v>
      </c>
      <c r="CP42" s="44">
        <v>-1.2391885582739799</v>
      </c>
      <c r="CQ42" s="457">
        <v>103.599237925412</v>
      </c>
      <c r="CR42" s="44">
        <v>11.4760816845638</v>
      </c>
      <c r="CS42" s="456"/>
      <c r="CT42" s="54" t="s">
        <v>31</v>
      </c>
      <c r="CU42" s="457">
        <v>126.74450444873</v>
      </c>
      <c r="CV42" s="44">
        <v>0.38580214235284399</v>
      </c>
      <c r="CW42" s="457">
        <v>92.045295032350793</v>
      </c>
      <c r="CX42" s="44">
        <v>4.9288387072414404</v>
      </c>
      <c r="CY42" s="457">
        <v>110.29408119916</v>
      </c>
      <c r="CZ42" s="44">
        <v>5.8003837780329102</v>
      </c>
      <c r="DA42" s="456"/>
      <c r="DB42" s="54" t="s">
        <v>31</v>
      </c>
      <c r="DC42" s="457">
        <v>121.25281971396301</v>
      </c>
      <c r="DD42" s="44">
        <v>15.3633920640964</v>
      </c>
      <c r="DE42" s="457">
        <v>352.90861550044502</v>
      </c>
      <c r="DF42" s="44">
        <v>14.333046629213699</v>
      </c>
      <c r="DG42" s="457">
        <v>108.87308569997199</v>
      </c>
      <c r="DH42" s="44">
        <v>2.81639702616086</v>
      </c>
      <c r="DI42" s="456"/>
      <c r="DJ42" s="54" t="s">
        <v>31</v>
      </c>
      <c r="DK42" s="457">
        <v>117.933071746051</v>
      </c>
      <c r="DL42" s="44">
        <v>3.8693188695203098</v>
      </c>
      <c r="DM42" s="457">
        <v>98.680357661788506</v>
      </c>
      <c r="DN42" s="44">
        <v>4.2072112494814498</v>
      </c>
      <c r="DO42" s="457">
        <v>132.60411742539401</v>
      </c>
      <c r="DP42" s="44">
        <v>-0.30512852379612798</v>
      </c>
      <c r="DQ42" s="456"/>
      <c r="DR42" s="54" t="s">
        <v>31</v>
      </c>
      <c r="DS42" s="457">
        <v>115.75923622201</v>
      </c>
      <c r="DT42" s="44">
        <v>1.7790366853691799</v>
      </c>
      <c r="DU42" s="457">
        <v>118.732920491272</v>
      </c>
      <c r="DV42" s="44">
        <v>3.6254000313320498</v>
      </c>
      <c r="DW42" s="457">
        <v>134.529076677245</v>
      </c>
      <c r="DX42" s="44">
        <v>6.3419557728350098</v>
      </c>
      <c r="DY42" s="456"/>
      <c r="DZ42" s="54" t="s">
        <v>31</v>
      </c>
      <c r="EA42" s="457">
        <v>114.62237210573301</v>
      </c>
      <c r="EB42" s="44">
        <v>4.0113910813949998</v>
      </c>
      <c r="EC42" s="457">
        <v>129.392196666735</v>
      </c>
      <c r="ED42" s="44">
        <v>3.8591779284412602</v>
      </c>
      <c r="EE42" s="457">
        <v>113.732356289862</v>
      </c>
      <c r="EF42" s="44">
        <v>-2.0333982853135102</v>
      </c>
      <c r="EG42" s="456"/>
      <c r="EH42" s="54" t="s">
        <v>31</v>
      </c>
      <c r="EI42" s="457">
        <v>117.372833224231</v>
      </c>
      <c r="EJ42" s="44">
        <v>-2.8867783850576401</v>
      </c>
      <c r="EK42" s="457">
        <v>107.86547174063401</v>
      </c>
      <c r="EL42" s="44">
        <v>-0.54389530853725898</v>
      </c>
      <c r="EM42" s="457">
        <v>116.333875284269</v>
      </c>
      <c r="EN42" s="44">
        <v>5.46787749362284</v>
      </c>
      <c r="EO42" s="456"/>
      <c r="EP42" s="54" t="s">
        <v>31</v>
      </c>
      <c r="EQ42" s="457">
        <v>112.76609536194999</v>
      </c>
      <c r="ER42" s="44">
        <v>5.4168681821796598</v>
      </c>
      <c r="ES42" s="457">
        <v>102.80470591152</v>
      </c>
      <c r="ET42" s="44">
        <v>-0.63143285252884596</v>
      </c>
      <c r="EU42" s="457">
        <v>111.653031004062</v>
      </c>
      <c r="EV42" s="44">
        <v>0.30850335414713498</v>
      </c>
      <c r="EW42" s="456"/>
      <c r="EX42" s="54" t="s">
        <v>31</v>
      </c>
      <c r="EY42" s="457">
        <v>102.983633627744</v>
      </c>
      <c r="EZ42" s="44">
        <v>6.2997881175922004</v>
      </c>
      <c r="FA42" s="457">
        <v>103.92169560299401</v>
      </c>
      <c r="FB42" s="44">
        <v>1.2893461946525899</v>
      </c>
      <c r="FC42" s="457">
        <v>121.933628916342</v>
      </c>
      <c r="FD42" s="44">
        <v>13.9608097748029</v>
      </c>
      <c r="FE42" s="456"/>
      <c r="FF42" s="54" t="s">
        <v>31</v>
      </c>
      <c r="FG42" s="457">
        <v>113.70507119720099</v>
      </c>
      <c r="FH42" s="44">
        <v>3.7662925152484701</v>
      </c>
      <c r="FI42" s="457">
        <v>119.039977022492</v>
      </c>
      <c r="FJ42" s="44">
        <v>5.8442759090994798</v>
      </c>
      <c r="FK42" s="457">
        <v>131.38146797962099</v>
      </c>
      <c r="FL42" s="44">
        <v>9.1165037196575707</v>
      </c>
      <c r="FM42" s="456"/>
      <c r="FN42" s="54" t="s">
        <v>31</v>
      </c>
      <c r="FO42" s="457">
        <v>95.762746090230095</v>
      </c>
      <c r="FP42" s="44">
        <v>-0.15440619996515201</v>
      </c>
      <c r="FQ42" s="457">
        <v>118.711340926741</v>
      </c>
      <c r="FR42" s="44">
        <v>8.6153289323022992</v>
      </c>
      <c r="FS42" s="457">
        <v>104.95760973911101</v>
      </c>
      <c r="FT42" s="44">
        <v>5.7519310298332002E-2</v>
      </c>
      <c r="FU42" s="456"/>
      <c r="FV42" s="54" t="s">
        <v>31</v>
      </c>
      <c r="FW42" s="457">
        <v>114.835535131738</v>
      </c>
      <c r="FX42" s="44">
        <v>-2.2951820490936798</v>
      </c>
      <c r="FY42" s="457">
        <v>124.644782315749</v>
      </c>
      <c r="FZ42" s="44">
        <v>6.6884656788729604</v>
      </c>
      <c r="GA42" s="457">
        <v>115.93460474091999</v>
      </c>
      <c r="GB42" s="44">
        <v>3.83163873766263</v>
      </c>
      <c r="GC42" s="456"/>
      <c r="GD42" s="54" t="s">
        <v>31</v>
      </c>
      <c r="GE42" s="457">
        <v>106.235987533211</v>
      </c>
      <c r="GF42" s="44">
        <v>2.6845183537524102</v>
      </c>
      <c r="GG42" s="457">
        <v>118.988586502845</v>
      </c>
      <c r="GH42" s="44">
        <v>2.19366510001473</v>
      </c>
      <c r="GI42" s="457">
        <v>104.630806766392</v>
      </c>
      <c r="GJ42" s="44">
        <v>7.7073381390001598</v>
      </c>
      <c r="GK42" s="456"/>
      <c r="GL42" s="54" t="s">
        <v>31</v>
      </c>
      <c r="GM42" s="457">
        <v>124.529937902497</v>
      </c>
      <c r="GN42" s="44">
        <v>5.0995194675597997</v>
      </c>
      <c r="GO42" s="457">
        <v>133.768944661815</v>
      </c>
      <c r="GP42" s="44">
        <v>-3.5338780938403902</v>
      </c>
      <c r="GQ42" s="457">
        <v>122.19461304047201</v>
      </c>
      <c r="GR42" s="44">
        <v>-8.6539261424926792</v>
      </c>
      <c r="GS42" s="456"/>
      <c r="GT42" s="54" t="s">
        <v>31</v>
      </c>
      <c r="GU42" s="457">
        <v>111.716618235232</v>
      </c>
      <c r="GV42" s="44">
        <v>13.5271443025569</v>
      </c>
      <c r="GW42" s="457">
        <v>93.795836376716693</v>
      </c>
      <c r="GX42" s="44">
        <v>-6.1524604821092197</v>
      </c>
      <c r="GY42" s="457">
        <v>135.53409350704499</v>
      </c>
      <c r="GZ42" s="44">
        <v>16.3915466515083</v>
      </c>
      <c r="HA42" s="456"/>
      <c r="HB42" s="54" t="s">
        <v>31</v>
      </c>
      <c r="HC42" s="457">
        <v>105.954997652557</v>
      </c>
      <c r="HD42" s="44">
        <v>-12.052791846367199</v>
      </c>
      <c r="HE42" s="457">
        <v>123.11461349225701</v>
      </c>
      <c r="HF42" s="44">
        <v>7.8936042859778599</v>
      </c>
      <c r="HG42" s="457">
        <v>110.971058616192</v>
      </c>
      <c r="HH42" s="44">
        <v>7.7595658511109802</v>
      </c>
      <c r="HI42" s="456"/>
      <c r="HJ42" s="54" t="s">
        <v>31</v>
      </c>
      <c r="HK42" s="457">
        <v>108.28182356659499</v>
      </c>
      <c r="HL42" s="44">
        <v>-8.9536726810130496</v>
      </c>
      <c r="HM42" s="457">
        <v>99.992606049639406</v>
      </c>
      <c r="HN42" s="44">
        <v>-8.5817739124975798</v>
      </c>
      <c r="HO42" s="457">
        <v>116.633137263215</v>
      </c>
      <c r="HP42" s="44">
        <v>-0.546250499877175</v>
      </c>
      <c r="HQ42" s="456"/>
      <c r="HR42" s="54" t="s">
        <v>31</v>
      </c>
      <c r="HS42" s="457">
        <v>136.40994769738299</v>
      </c>
      <c r="HT42" s="44">
        <v>4.8984030880563996</v>
      </c>
      <c r="HU42" s="457">
        <v>103.410201274823</v>
      </c>
      <c r="HV42" s="44">
        <v>7.5432768606576603</v>
      </c>
      <c r="HW42" s="457">
        <v>110.29286159671599</v>
      </c>
      <c r="HX42" s="44">
        <v>9.91483756174176E-2</v>
      </c>
      <c r="HY42" s="456"/>
      <c r="HZ42" s="54" t="s">
        <v>31</v>
      </c>
      <c r="IA42" s="457">
        <v>113.555254856441</v>
      </c>
      <c r="IB42" s="44">
        <v>0.369296276365219</v>
      </c>
      <c r="IC42" s="457">
        <v>111.326133341362</v>
      </c>
      <c r="ID42" s="44">
        <v>3.7838567815322501</v>
      </c>
      <c r="IE42" s="457">
        <v>113.82373090433499</v>
      </c>
      <c r="IF42" s="44">
        <v>5.7295518241251804</v>
      </c>
      <c r="IG42" s="456"/>
      <c r="IH42" s="54" t="s">
        <v>31</v>
      </c>
      <c r="II42" s="457">
        <v>112.06914780848901</v>
      </c>
      <c r="IJ42" s="44">
        <v>8.1649677155641491</v>
      </c>
      <c r="IK42" s="457">
        <v>112.82039917415899</v>
      </c>
      <c r="IL42" s="44">
        <v>-1.7996346811311501</v>
      </c>
      <c r="IM42" s="457">
        <v>127.413853976385</v>
      </c>
      <c r="IN42" s="44">
        <v>4.1757721807464803</v>
      </c>
      <c r="IO42" s="457">
        <v>113.644671128604</v>
      </c>
      <c r="IP42" s="44">
        <v>13.044551797246401</v>
      </c>
      <c r="IQ42" s="456"/>
      <c r="IR42" s="54" t="s">
        <v>31</v>
      </c>
      <c r="IS42" s="457">
        <v>108.367212014817</v>
      </c>
      <c r="IT42" s="44">
        <v>-6.2364612805097597</v>
      </c>
      <c r="IU42" s="457">
        <v>102.301966413144</v>
      </c>
      <c r="IV42" s="44">
        <v>10.7741666976</v>
      </c>
      <c r="IW42" s="457">
        <v>123.03463383160999</v>
      </c>
      <c r="IX42" s="44">
        <v>6.3612868086622401</v>
      </c>
      <c r="IY42" s="456"/>
      <c r="IZ42" s="54" t="s">
        <v>31</v>
      </c>
      <c r="JA42" s="457">
        <v>111.06854634349099</v>
      </c>
      <c r="JB42" s="44">
        <v>-2.43692898158747</v>
      </c>
      <c r="JC42" s="457">
        <v>138.34542597998399</v>
      </c>
      <c r="JD42" s="44">
        <v>13.5771052401715</v>
      </c>
      <c r="JE42" s="457">
        <v>156.01689011242101</v>
      </c>
      <c r="JF42" s="44">
        <v>7.0605791716110504</v>
      </c>
      <c r="JG42" s="456"/>
      <c r="JH42" s="54" t="s">
        <v>31</v>
      </c>
      <c r="JI42" s="457">
        <v>139.67569894535001</v>
      </c>
      <c r="JJ42" s="44">
        <v>0.50532187617193403</v>
      </c>
      <c r="JK42" s="457">
        <v>143.85216565764699</v>
      </c>
      <c r="JL42" s="44">
        <v>4.0248117899398999</v>
      </c>
      <c r="JM42" s="457">
        <v>117.388903853711</v>
      </c>
      <c r="JN42" s="44">
        <v>-4.4273007610613001E-2</v>
      </c>
      <c r="JO42" s="456"/>
      <c r="JP42" s="54" t="s">
        <v>31</v>
      </c>
      <c r="JQ42" s="457">
        <v>121.912629224452</v>
      </c>
      <c r="JR42" s="44">
        <v>-0.58785959108440999</v>
      </c>
      <c r="JS42" s="457">
        <v>106.602381439143</v>
      </c>
      <c r="JT42" s="44">
        <v>10.589775513592301</v>
      </c>
      <c r="JU42" s="457">
        <v>105.841150694224</v>
      </c>
      <c r="JV42" s="44">
        <v>1.0195241712651599</v>
      </c>
      <c r="JW42" s="456"/>
      <c r="JX42" s="54" t="s">
        <v>31</v>
      </c>
      <c r="JY42" s="457">
        <v>120.306474294327</v>
      </c>
      <c r="JZ42" s="44">
        <v>5.6798126927042203</v>
      </c>
      <c r="KA42" s="457">
        <v>125.429719416929</v>
      </c>
      <c r="KB42" s="44">
        <v>5.4346356772196698</v>
      </c>
      <c r="KC42" s="457">
        <v>134.846481829081</v>
      </c>
      <c r="KD42" s="44">
        <v>7.6633748956676397</v>
      </c>
      <c r="KE42" s="456"/>
      <c r="KF42" s="54" t="s">
        <v>31</v>
      </c>
      <c r="KG42" s="457">
        <v>113.910748780403</v>
      </c>
      <c r="KH42" s="44">
        <v>10.464246669288601</v>
      </c>
      <c r="KI42" s="457">
        <v>99.680726796955994</v>
      </c>
      <c r="KJ42" s="44">
        <v>12.529053883064201</v>
      </c>
      <c r="KK42" s="457">
        <v>127.210674371145</v>
      </c>
      <c r="KL42" s="44">
        <v>5.4080009843837198</v>
      </c>
      <c r="KM42" s="456"/>
      <c r="KN42" s="54" t="s">
        <v>31</v>
      </c>
      <c r="KO42" s="457">
        <v>122.751886017616</v>
      </c>
      <c r="KP42" s="44">
        <v>-0.59046319458062202</v>
      </c>
      <c r="KQ42" s="457">
        <v>122.70513757001</v>
      </c>
      <c r="KR42" s="44">
        <v>7.46045744755284</v>
      </c>
      <c r="KS42" s="457">
        <v>107.66741406010399</v>
      </c>
      <c r="KT42" s="44">
        <v>-2.1742634876940299</v>
      </c>
      <c r="KU42" s="456"/>
      <c r="KV42" s="54" t="s">
        <v>31</v>
      </c>
      <c r="KW42" s="457">
        <v>113.26092399460001</v>
      </c>
      <c r="KX42" s="44">
        <v>2.30824624973194</v>
      </c>
      <c r="KY42" s="457">
        <v>115.480851587994</v>
      </c>
      <c r="KZ42" s="44">
        <v>0.801165711648679</v>
      </c>
      <c r="LA42" s="457">
        <v>114.130693001404</v>
      </c>
      <c r="LB42" s="44">
        <v>6.2502067309332103</v>
      </c>
      <c r="LC42" s="456"/>
      <c r="LD42" s="54" t="s">
        <v>31</v>
      </c>
      <c r="LE42" s="457">
        <v>146.034173100885</v>
      </c>
      <c r="LF42" s="44">
        <v>-3.7589272194835002</v>
      </c>
      <c r="LG42" s="457">
        <v>105.395883000091</v>
      </c>
      <c r="LH42" s="44">
        <v>-6.7297411595386096</v>
      </c>
      <c r="LI42" s="457">
        <v>113.09184408671101</v>
      </c>
      <c r="LJ42" s="44">
        <v>2.6841989521050298</v>
      </c>
      <c r="LK42" s="456"/>
      <c r="LL42" s="54" t="s">
        <v>31</v>
      </c>
      <c r="LM42" s="457">
        <v>104.681897212284</v>
      </c>
      <c r="LN42" s="44">
        <v>0.17720904640860599</v>
      </c>
      <c r="LO42" s="457">
        <v>108.14898086709501</v>
      </c>
      <c r="LP42" s="44">
        <v>7.36561802556876</v>
      </c>
      <c r="LQ42" s="457">
        <v>104.318927754649</v>
      </c>
      <c r="LR42" s="44">
        <v>13.6838743637927</v>
      </c>
      <c r="LS42" s="456"/>
      <c r="LT42" s="54" t="s">
        <v>31</v>
      </c>
      <c r="LU42" s="457">
        <v>97.713651347289897</v>
      </c>
      <c r="LV42" s="44">
        <v>-1.2371027410873401</v>
      </c>
      <c r="LW42" s="457">
        <v>103.655160637748</v>
      </c>
      <c r="LX42" s="44">
        <v>-4.1294438966726004</v>
      </c>
      <c r="LY42" s="457">
        <v>93.589163986851105</v>
      </c>
      <c r="LZ42" s="44">
        <v>29.283363491278902</v>
      </c>
      <c r="MA42" s="456"/>
      <c r="MB42" s="54" t="s">
        <v>31</v>
      </c>
      <c r="MC42" s="457">
        <v>128.08962418592699</v>
      </c>
      <c r="MD42" s="44">
        <v>-2.08363897386121</v>
      </c>
      <c r="ME42" s="457">
        <v>97.780744581857604</v>
      </c>
      <c r="MF42" s="44">
        <v>-1.6380184724703799</v>
      </c>
      <c r="MG42" s="457">
        <v>140.38848641151401</v>
      </c>
      <c r="MH42" s="44">
        <v>26.975852983988599</v>
      </c>
      <c r="MI42" s="456"/>
      <c r="MJ42" s="54" t="s">
        <v>31</v>
      </c>
      <c r="MK42" s="457">
        <v>86.028235045842493</v>
      </c>
      <c r="ML42" s="44">
        <v>-5.8099652062634703</v>
      </c>
      <c r="MM42" s="457">
        <v>119.901645317697</v>
      </c>
      <c r="MN42" s="44">
        <v>3.8558432232121498</v>
      </c>
      <c r="MO42" s="457">
        <v>137.18124562848499</v>
      </c>
      <c r="MP42" s="44">
        <v>13.1062969971317</v>
      </c>
    </row>
    <row r="43" spans="1:354" s="4" customFormat="1" ht="15" hidden="1" customHeight="1">
      <c r="A43" s="456"/>
      <c r="B43" s="54"/>
      <c r="C43" s="457"/>
      <c r="D43" s="44"/>
      <c r="E43" s="457"/>
      <c r="F43" s="44"/>
      <c r="G43" s="457"/>
      <c r="H43" s="44"/>
      <c r="I43" s="456"/>
      <c r="J43" s="54"/>
      <c r="K43" s="457"/>
      <c r="L43" s="44"/>
      <c r="M43" s="457"/>
      <c r="N43" s="44"/>
      <c r="O43" s="457"/>
      <c r="P43" s="44"/>
      <c r="Q43" s="456"/>
      <c r="R43" s="54"/>
      <c r="S43" s="457"/>
      <c r="T43" s="44"/>
      <c r="U43" s="457"/>
      <c r="V43" s="44"/>
      <c r="W43" s="457"/>
      <c r="X43" s="44"/>
      <c r="Y43" s="456"/>
      <c r="Z43" s="54"/>
      <c r="AA43" s="457"/>
      <c r="AB43" s="44"/>
      <c r="AC43" s="457"/>
      <c r="AD43" s="44"/>
      <c r="AE43" s="457"/>
      <c r="AF43" s="44"/>
      <c r="AG43" s="456"/>
      <c r="AH43" s="54"/>
      <c r="AI43" s="457"/>
      <c r="AJ43" s="44"/>
      <c r="AK43" s="457"/>
      <c r="AL43" s="44"/>
      <c r="AM43" s="457"/>
      <c r="AN43" s="44"/>
      <c r="AO43" s="456"/>
      <c r="AP43" s="54"/>
      <c r="AQ43" s="457"/>
      <c r="AR43" s="44"/>
      <c r="AS43" s="457"/>
      <c r="AT43" s="44"/>
      <c r="AU43" s="457"/>
      <c r="AV43" s="44"/>
      <c r="AW43" s="456"/>
      <c r="AX43" s="54"/>
      <c r="AY43" s="457"/>
      <c r="AZ43" s="44"/>
      <c r="BA43" s="457"/>
      <c r="BB43" s="44"/>
      <c r="BC43" s="457"/>
      <c r="BD43" s="44"/>
      <c r="BE43" s="456"/>
      <c r="BF43" s="54"/>
      <c r="BG43" s="457"/>
      <c r="BH43" s="44"/>
      <c r="BI43" s="457"/>
      <c r="BJ43" s="44"/>
      <c r="BK43" s="457"/>
      <c r="BL43" s="44"/>
      <c r="BM43" s="456"/>
      <c r="BN43" s="54"/>
      <c r="BO43" s="457"/>
      <c r="BP43" s="44"/>
      <c r="BQ43" s="457"/>
      <c r="BR43" s="44"/>
      <c r="BS43" s="457"/>
      <c r="BT43" s="44"/>
      <c r="BU43" s="456"/>
      <c r="BV43" s="54"/>
      <c r="BW43" s="457"/>
      <c r="BX43" s="44"/>
      <c r="BY43" s="457"/>
      <c r="BZ43" s="44"/>
      <c r="CA43" s="457"/>
      <c r="CB43" s="44"/>
      <c r="CC43" s="456"/>
      <c r="CD43" s="54"/>
      <c r="CE43" s="457"/>
      <c r="CF43" s="44"/>
      <c r="CG43" s="457"/>
      <c r="CH43" s="44"/>
      <c r="CI43" s="457"/>
      <c r="CJ43" s="44"/>
      <c r="CK43" s="456"/>
      <c r="CL43" s="54"/>
      <c r="CM43" s="457"/>
      <c r="CN43" s="44"/>
      <c r="CO43" s="457"/>
      <c r="CP43" s="44"/>
      <c r="CQ43" s="457"/>
      <c r="CR43" s="44"/>
      <c r="CS43" s="456"/>
      <c r="CT43" s="54"/>
      <c r="CU43" s="457"/>
      <c r="CV43" s="44"/>
      <c r="CW43" s="457"/>
      <c r="CX43" s="44"/>
      <c r="CY43" s="457"/>
      <c r="CZ43" s="44"/>
      <c r="DA43" s="456"/>
      <c r="DB43" s="54"/>
      <c r="DC43" s="457"/>
      <c r="DD43" s="44"/>
      <c r="DE43" s="457"/>
      <c r="DF43" s="44"/>
      <c r="DG43" s="457"/>
      <c r="DH43" s="44"/>
      <c r="DI43" s="456"/>
      <c r="DJ43" s="54"/>
      <c r="DK43" s="457"/>
      <c r="DL43" s="44"/>
      <c r="DM43" s="457"/>
      <c r="DN43" s="44"/>
      <c r="DO43" s="457"/>
      <c r="DP43" s="44"/>
      <c r="DQ43" s="456"/>
      <c r="DR43" s="54"/>
      <c r="DS43" s="457"/>
      <c r="DT43" s="44"/>
      <c r="DU43" s="457"/>
      <c r="DV43" s="44"/>
      <c r="DW43" s="457"/>
      <c r="DX43" s="44"/>
      <c r="DY43" s="456"/>
      <c r="DZ43" s="54"/>
      <c r="EA43" s="457"/>
      <c r="EB43" s="44"/>
      <c r="EC43" s="457"/>
      <c r="ED43" s="44"/>
      <c r="EE43" s="457"/>
      <c r="EF43" s="44"/>
      <c r="EG43" s="456"/>
      <c r="EH43" s="54"/>
      <c r="EI43" s="457"/>
      <c r="EJ43" s="44"/>
      <c r="EK43" s="457"/>
      <c r="EL43" s="44"/>
      <c r="EM43" s="457"/>
      <c r="EN43" s="44"/>
      <c r="EO43" s="456"/>
      <c r="EP43" s="54"/>
      <c r="EQ43" s="457"/>
      <c r="ER43" s="44"/>
      <c r="ES43" s="457"/>
      <c r="ET43" s="44"/>
      <c r="EU43" s="457"/>
      <c r="EV43" s="44"/>
      <c r="EW43" s="456"/>
      <c r="EX43" s="54"/>
      <c r="EY43" s="457"/>
      <c r="EZ43" s="44"/>
      <c r="FA43" s="457"/>
      <c r="FB43" s="44"/>
      <c r="FC43" s="457"/>
      <c r="FD43" s="44"/>
      <c r="FE43" s="456"/>
      <c r="FF43" s="54"/>
      <c r="FG43" s="457"/>
      <c r="FH43" s="44"/>
      <c r="FI43" s="457"/>
      <c r="FJ43" s="44"/>
      <c r="FK43" s="457"/>
      <c r="FL43" s="44"/>
      <c r="FM43" s="456"/>
      <c r="FN43" s="54"/>
      <c r="FO43" s="457"/>
      <c r="FP43" s="44"/>
      <c r="FQ43" s="457"/>
      <c r="FR43" s="44"/>
      <c r="FS43" s="457"/>
      <c r="FT43" s="44"/>
      <c r="FU43" s="456"/>
      <c r="FV43" s="54"/>
      <c r="FW43" s="457"/>
      <c r="FX43" s="44"/>
      <c r="FY43" s="457"/>
      <c r="FZ43" s="44"/>
      <c r="GA43" s="457"/>
      <c r="GB43" s="44"/>
      <c r="GC43" s="456"/>
      <c r="GD43" s="54"/>
      <c r="GE43" s="457"/>
      <c r="GF43" s="44"/>
      <c r="GG43" s="457"/>
      <c r="GH43" s="44"/>
      <c r="GI43" s="457"/>
      <c r="GJ43" s="44"/>
      <c r="GK43" s="456"/>
      <c r="GL43" s="54"/>
      <c r="GM43" s="457"/>
      <c r="GN43" s="44"/>
      <c r="GO43" s="457"/>
      <c r="GP43" s="44"/>
      <c r="GQ43" s="457"/>
      <c r="GR43" s="44"/>
      <c r="GS43" s="456"/>
      <c r="GT43" s="54"/>
      <c r="GU43" s="457"/>
      <c r="GV43" s="44"/>
      <c r="GW43" s="457"/>
      <c r="GX43" s="44"/>
      <c r="GY43" s="457"/>
      <c r="GZ43" s="44"/>
      <c r="HA43" s="456"/>
      <c r="HB43" s="54"/>
      <c r="HC43" s="457"/>
      <c r="HD43" s="44"/>
      <c r="HE43" s="457"/>
      <c r="HF43" s="44"/>
      <c r="HG43" s="457"/>
      <c r="HH43" s="44"/>
      <c r="HI43" s="456"/>
      <c r="HJ43" s="54"/>
      <c r="HK43" s="457"/>
      <c r="HL43" s="44"/>
      <c r="HM43" s="457"/>
      <c r="HN43" s="44"/>
      <c r="HO43" s="457"/>
      <c r="HP43" s="44"/>
      <c r="HQ43" s="456"/>
      <c r="HR43" s="54"/>
      <c r="HS43" s="457"/>
      <c r="HT43" s="44"/>
      <c r="HU43" s="457"/>
      <c r="HV43" s="44"/>
      <c r="HW43" s="457"/>
      <c r="HX43" s="44"/>
      <c r="HY43" s="456"/>
      <c r="HZ43" s="54"/>
      <c r="IA43" s="457"/>
      <c r="IB43" s="44"/>
      <c r="IC43" s="457"/>
      <c r="ID43" s="44"/>
      <c r="IE43" s="457"/>
      <c r="IF43" s="44"/>
      <c r="IG43" s="456"/>
      <c r="IH43" s="54"/>
      <c r="II43" s="457"/>
      <c r="IJ43" s="44"/>
      <c r="IK43" s="457"/>
      <c r="IL43" s="44"/>
      <c r="IM43" s="457"/>
      <c r="IN43" s="44"/>
      <c r="IO43" s="457"/>
      <c r="IP43" s="44"/>
      <c r="IQ43" s="456"/>
      <c r="IR43" s="54"/>
      <c r="IS43" s="457"/>
      <c r="IT43" s="44"/>
      <c r="IU43" s="457"/>
      <c r="IV43" s="44"/>
      <c r="IW43" s="457"/>
      <c r="IX43" s="44"/>
      <c r="IY43" s="456"/>
      <c r="IZ43" s="54"/>
      <c r="JA43" s="457"/>
      <c r="JB43" s="44"/>
      <c r="JC43" s="457"/>
      <c r="JD43" s="44"/>
      <c r="JE43" s="457"/>
      <c r="JF43" s="44"/>
      <c r="JG43" s="456"/>
      <c r="JH43" s="54"/>
      <c r="JI43" s="457"/>
      <c r="JJ43" s="44"/>
      <c r="JK43" s="457"/>
      <c r="JL43" s="44"/>
      <c r="JM43" s="457"/>
      <c r="JN43" s="44"/>
      <c r="JO43" s="456"/>
      <c r="JP43" s="54"/>
      <c r="JQ43" s="457"/>
      <c r="JR43" s="44"/>
      <c r="JS43" s="457"/>
      <c r="JT43" s="44"/>
      <c r="JU43" s="457"/>
      <c r="JV43" s="44"/>
      <c r="JW43" s="456"/>
      <c r="JX43" s="54"/>
      <c r="JY43" s="457"/>
      <c r="JZ43" s="44"/>
      <c r="KA43" s="457"/>
      <c r="KB43" s="44"/>
      <c r="KC43" s="457"/>
      <c r="KD43" s="44"/>
      <c r="KE43" s="456"/>
      <c r="KF43" s="54"/>
      <c r="KG43" s="457"/>
      <c r="KH43" s="44"/>
      <c r="KI43" s="457"/>
      <c r="KJ43" s="44"/>
      <c r="KK43" s="457"/>
      <c r="KL43" s="44"/>
      <c r="KM43" s="456"/>
      <c r="KN43" s="54"/>
      <c r="KO43" s="457"/>
      <c r="KP43" s="44"/>
      <c r="KQ43" s="457"/>
      <c r="KR43" s="44"/>
      <c r="KS43" s="457"/>
      <c r="KT43" s="44"/>
      <c r="KU43" s="456"/>
      <c r="KV43" s="54"/>
      <c r="KW43" s="457"/>
      <c r="KX43" s="44"/>
      <c r="KY43" s="457"/>
      <c r="KZ43" s="44"/>
      <c r="LA43" s="457"/>
      <c r="LB43" s="44"/>
      <c r="LC43" s="456"/>
      <c r="LD43" s="54"/>
      <c r="LE43" s="457"/>
      <c r="LF43" s="44"/>
      <c r="LG43" s="457"/>
      <c r="LH43" s="44"/>
      <c r="LI43" s="457"/>
      <c r="LJ43" s="44"/>
      <c r="LK43" s="456"/>
      <c r="LL43" s="54"/>
      <c r="LM43" s="457"/>
      <c r="LN43" s="44"/>
      <c r="LO43" s="457"/>
      <c r="LP43" s="44"/>
      <c r="LQ43" s="457"/>
      <c r="LR43" s="44"/>
      <c r="LS43" s="456"/>
      <c r="LT43" s="54"/>
      <c r="LU43" s="457"/>
      <c r="LV43" s="44"/>
      <c r="LW43" s="457"/>
      <c r="LX43" s="44"/>
      <c r="LY43" s="457"/>
      <c r="LZ43" s="44"/>
      <c r="MA43" s="456"/>
      <c r="MB43" s="54"/>
      <c r="MC43" s="457"/>
      <c r="MD43" s="44"/>
      <c r="ME43" s="457"/>
      <c r="MF43" s="44"/>
      <c r="MG43" s="457"/>
      <c r="MH43" s="44"/>
      <c r="MI43" s="456"/>
      <c r="MJ43" s="54"/>
      <c r="MK43" s="457"/>
      <c r="ML43" s="44"/>
      <c r="MM43" s="457"/>
      <c r="MN43" s="44"/>
      <c r="MO43" s="457"/>
      <c r="MP43" s="44"/>
    </row>
    <row r="44" spans="1:354" s="4" customFormat="1" ht="15" hidden="1" customHeight="1">
      <c r="A44" s="456">
        <v>2019</v>
      </c>
      <c r="B44" s="54" t="s">
        <v>28</v>
      </c>
      <c r="C44" s="457">
        <v>102.691634291976</v>
      </c>
      <c r="D44" s="44">
        <v>0.130248985923515</v>
      </c>
      <c r="E44" s="457">
        <v>98.717989392187206</v>
      </c>
      <c r="F44" s="44">
        <v>-3.2734356478589199</v>
      </c>
      <c r="G44" s="457">
        <v>106.448962048453</v>
      </c>
      <c r="H44" s="44">
        <v>3.3183033176142098</v>
      </c>
      <c r="I44" s="456">
        <v>2019</v>
      </c>
      <c r="J44" s="54" t="s">
        <v>28</v>
      </c>
      <c r="K44" s="457">
        <v>99.273618713798996</v>
      </c>
      <c r="L44" s="44">
        <v>10.006008761333501</v>
      </c>
      <c r="M44" s="457">
        <v>138.594716637223</v>
      </c>
      <c r="N44" s="44">
        <v>14.140126289171</v>
      </c>
      <c r="O44" s="457">
        <v>106.996262263624</v>
      </c>
      <c r="P44" s="44">
        <v>8.14525367885423</v>
      </c>
      <c r="Q44" s="456">
        <v>2019</v>
      </c>
      <c r="R44" s="54" t="s">
        <v>28</v>
      </c>
      <c r="S44" s="457">
        <v>102.80147766349501</v>
      </c>
      <c r="T44" s="44">
        <v>-6.8757272411645296</v>
      </c>
      <c r="U44" s="457">
        <v>110.21681068316001</v>
      </c>
      <c r="V44" s="44">
        <v>-3.5968483374151199</v>
      </c>
      <c r="W44" s="457">
        <v>103.532212654155</v>
      </c>
      <c r="X44" s="44">
        <v>-6.7308511346174003</v>
      </c>
      <c r="Y44" s="456">
        <v>2019</v>
      </c>
      <c r="Z44" s="54" t="s">
        <v>28</v>
      </c>
      <c r="AA44" s="457">
        <v>114.632422608737</v>
      </c>
      <c r="AB44" s="44">
        <v>13.901358520515601</v>
      </c>
      <c r="AC44" s="457">
        <v>110.683496718356</v>
      </c>
      <c r="AD44" s="44">
        <v>-14.0459981585454</v>
      </c>
      <c r="AE44" s="457">
        <v>106.185808663519</v>
      </c>
      <c r="AF44" s="44">
        <v>-0.91563113634917703</v>
      </c>
      <c r="AG44" s="456">
        <v>2019</v>
      </c>
      <c r="AH44" s="54" t="s">
        <v>28</v>
      </c>
      <c r="AI44" s="457">
        <v>102.874015699956</v>
      </c>
      <c r="AJ44" s="44">
        <v>-19.6745764423286</v>
      </c>
      <c r="AK44" s="457">
        <v>126.49875630832599</v>
      </c>
      <c r="AL44" s="44">
        <v>5.5112701915000901</v>
      </c>
      <c r="AM44" s="457">
        <v>107.08713565129401</v>
      </c>
      <c r="AN44" s="44">
        <v>-3.1399421442725202</v>
      </c>
      <c r="AO44" s="456">
        <v>2019</v>
      </c>
      <c r="AP44" s="54" t="s">
        <v>28</v>
      </c>
      <c r="AQ44" s="457">
        <v>112.84724315133801</v>
      </c>
      <c r="AR44" s="44">
        <v>-12.9993023580752</v>
      </c>
      <c r="AS44" s="457">
        <v>107.49808201810499</v>
      </c>
      <c r="AT44" s="44">
        <v>4.7652366728491797</v>
      </c>
      <c r="AU44" s="457">
        <v>109.05620044558501</v>
      </c>
      <c r="AV44" s="44">
        <v>3.96899810342006E-2</v>
      </c>
      <c r="AW44" s="456">
        <v>2019</v>
      </c>
      <c r="AX44" s="54" t="s">
        <v>28</v>
      </c>
      <c r="AY44" s="457">
        <v>121.179012357375</v>
      </c>
      <c r="AZ44" s="44">
        <v>2.3841541017514101</v>
      </c>
      <c r="BA44" s="457">
        <v>121.316492480235</v>
      </c>
      <c r="BB44" s="44">
        <v>0.72152890212167597</v>
      </c>
      <c r="BC44" s="457">
        <v>112.746433948648</v>
      </c>
      <c r="BD44" s="44">
        <v>-0.91871894820573596</v>
      </c>
      <c r="BE44" s="456">
        <v>2019</v>
      </c>
      <c r="BF44" s="54" t="s">
        <v>28</v>
      </c>
      <c r="BG44" s="457">
        <v>107.98281158759799</v>
      </c>
      <c r="BH44" s="44">
        <v>0.60382029216481203</v>
      </c>
      <c r="BI44" s="457">
        <v>100.645168269992</v>
      </c>
      <c r="BJ44" s="44">
        <v>-7.4106575793716196</v>
      </c>
      <c r="BK44" s="457">
        <v>122.06346793541201</v>
      </c>
      <c r="BL44" s="44">
        <v>-1.6073608864784199</v>
      </c>
      <c r="BM44" s="456">
        <v>2019</v>
      </c>
      <c r="BN44" s="54" t="s">
        <v>28</v>
      </c>
      <c r="BO44" s="457">
        <v>117.764127152372</v>
      </c>
      <c r="BP44" s="44">
        <v>-0.92491956236104</v>
      </c>
      <c r="BQ44" s="457">
        <v>120.051747901121</v>
      </c>
      <c r="BR44" s="44">
        <v>3.4770283851807999</v>
      </c>
      <c r="BS44" s="457">
        <v>112.59796406566301</v>
      </c>
      <c r="BT44" s="44">
        <v>1.5841096612735199</v>
      </c>
      <c r="BU44" s="456">
        <v>2019</v>
      </c>
      <c r="BV44" s="54" t="s">
        <v>28</v>
      </c>
      <c r="BW44" s="457">
        <v>112.89821762221101</v>
      </c>
      <c r="BX44" s="44">
        <v>-0.65563555193310197</v>
      </c>
      <c r="BY44" s="457">
        <v>118.850976120563</v>
      </c>
      <c r="BZ44" s="44">
        <v>8.0766047722914998</v>
      </c>
      <c r="CA44" s="457">
        <v>104.22188472768001</v>
      </c>
      <c r="CB44" s="44">
        <v>-5.4742293732994503</v>
      </c>
      <c r="CC44" s="456">
        <v>2019</v>
      </c>
      <c r="CD44" s="54" t="s">
        <v>28</v>
      </c>
      <c r="CE44" s="457">
        <v>119.65155964477199</v>
      </c>
      <c r="CF44" s="44">
        <v>11.1675295288792</v>
      </c>
      <c r="CG44" s="457">
        <v>102.611669509463</v>
      </c>
      <c r="CH44" s="44">
        <v>-6.19314541946666</v>
      </c>
      <c r="CI44" s="457">
        <v>129.690655839454</v>
      </c>
      <c r="CJ44" s="44">
        <v>7.7769026302204898</v>
      </c>
      <c r="CK44" s="456">
        <v>2019</v>
      </c>
      <c r="CL44" s="54" t="s">
        <v>28</v>
      </c>
      <c r="CM44" s="457">
        <v>149.637670526341</v>
      </c>
      <c r="CN44" s="44">
        <v>8.3808595748127601</v>
      </c>
      <c r="CO44" s="457">
        <v>117.001596950812</v>
      </c>
      <c r="CP44" s="44">
        <v>5.6823863084819903</v>
      </c>
      <c r="CQ44" s="457">
        <v>113.94876682179</v>
      </c>
      <c r="CR44" s="44">
        <v>-2.7419048000356399</v>
      </c>
      <c r="CS44" s="456">
        <v>2019</v>
      </c>
      <c r="CT44" s="54" t="s">
        <v>28</v>
      </c>
      <c r="CU44" s="457">
        <v>138.03564011949501</v>
      </c>
      <c r="CV44" s="44">
        <v>-2.33885484099032</v>
      </c>
      <c r="CW44" s="457">
        <v>89.073064532215</v>
      </c>
      <c r="CX44" s="44">
        <v>2.53304222521133</v>
      </c>
      <c r="CY44" s="457">
        <v>124.555698442679</v>
      </c>
      <c r="CZ44" s="44">
        <v>9.1964487996666104</v>
      </c>
      <c r="DA44" s="456">
        <v>2019</v>
      </c>
      <c r="DB44" s="54" t="s">
        <v>28</v>
      </c>
      <c r="DC44" s="457">
        <v>110.16660462010201</v>
      </c>
      <c r="DD44" s="44">
        <v>17.4599061142472</v>
      </c>
      <c r="DE44" s="457">
        <v>261.90056723195403</v>
      </c>
      <c r="DF44" s="44">
        <v>14.3133225973337</v>
      </c>
      <c r="DG44" s="457">
        <v>123.11593017280001</v>
      </c>
      <c r="DH44" s="44">
        <v>5.3114338722486103</v>
      </c>
      <c r="DI44" s="456">
        <v>2019</v>
      </c>
      <c r="DJ44" s="54" t="s">
        <v>28</v>
      </c>
      <c r="DK44" s="457">
        <v>116.43206488379801</v>
      </c>
      <c r="DL44" s="44">
        <v>1.57664176336752</v>
      </c>
      <c r="DM44" s="457">
        <v>110.296546605176</v>
      </c>
      <c r="DN44" s="44">
        <v>19.866785566657398</v>
      </c>
      <c r="DO44" s="457">
        <v>127.250059438539</v>
      </c>
      <c r="DP44" s="44">
        <v>4.7855278470548201</v>
      </c>
      <c r="DQ44" s="456">
        <v>2019</v>
      </c>
      <c r="DR44" s="54" t="s">
        <v>28</v>
      </c>
      <c r="DS44" s="457">
        <v>112.729510215777</v>
      </c>
      <c r="DT44" s="44">
        <v>3.3664740257484298</v>
      </c>
      <c r="DU44" s="457">
        <v>108.737809708222</v>
      </c>
      <c r="DV44" s="44">
        <v>4.6768666111901496</v>
      </c>
      <c r="DW44" s="457">
        <v>126.82935416931301</v>
      </c>
      <c r="DX44" s="44">
        <v>6.5154140922124801</v>
      </c>
      <c r="DY44" s="456">
        <v>2019</v>
      </c>
      <c r="DZ44" s="54" t="s">
        <v>28</v>
      </c>
      <c r="EA44" s="457">
        <v>116.672840335402</v>
      </c>
      <c r="EB44" s="44">
        <v>2.8450523295774599</v>
      </c>
      <c r="EC44" s="457">
        <v>101.095133461488</v>
      </c>
      <c r="ED44" s="44">
        <v>-3.41633103073563</v>
      </c>
      <c r="EE44" s="457">
        <v>113.68388832255501</v>
      </c>
      <c r="EF44" s="44">
        <v>-0.698225596440054</v>
      </c>
      <c r="EG44" s="456">
        <v>2019</v>
      </c>
      <c r="EH44" s="54" t="s">
        <v>28</v>
      </c>
      <c r="EI44" s="457">
        <v>123.508145970816</v>
      </c>
      <c r="EJ44" s="44">
        <v>7.0222515191306298</v>
      </c>
      <c r="EK44" s="457">
        <v>112.89520830698</v>
      </c>
      <c r="EL44" s="44">
        <v>4.0714974530211396</v>
      </c>
      <c r="EM44" s="457">
        <v>117.112683081562</v>
      </c>
      <c r="EN44" s="44">
        <v>4.1587117760905601</v>
      </c>
      <c r="EO44" s="456">
        <v>2019</v>
      </c>
      <c r="EP44" s="54" t="s">
        <v>28</v>
      </c>
      <c r="EQ44" s="457">
        <v>115.261533396686</v>
      </c>
      <c r="ER44" s="44">
        <v>2.0875868487936899</v>
      </c>
      <c r="ES44" s="457">
        <v>121.91291714176</v>
      </c>
      <c r="ET44" s="44">
        <v>7.4088669180732598</v>
      </c>
      <c r="EU44" s="457">
        <v>118.871919647433</v>
      </c>
      <c r="EV44" s="44">
        <v>4.1446488729581299</v>
      </c>
      <c r="EW44" s="456">
        <v>2019</v>
      </c>
      <c r="EX44" s="54" t="s">
        <v>28</v>
      </c>
      <c r="EY44" s="457">
        <v>117.98909106972199</v>
      </c>
      <c r="EZ44" s="44">
        <v>9.8890945363694396</v>
      </c>
      <c r="FA44" s="457">
        <v>107.22096207492</v>
      </c>
      <c r="FB44" s="44">
        <v>0.16850175735112299</v>
      </c>
      <c r="FC44" s="457">
        <v>137.15758781465701</v>
      </c>
      <c r="FD44" s="44">
        <v>26.258010918523599</v>
      </c>
      <c r="FE44" s="456">
        <v>2019</v>
      </c>
      <c r="FF44" s="54" t="s">
        <v>28</v>
      </c>
      <c r="FG44" s="457">
        <v>112.85854017846501</v>
      </c>
      <c r="FH44" s="44">
        <v>0.61387961980510397</v>
      </c>
      <c r="FI44" s="457">
        <v>109.73780907068399</v>
      </c>
      <c r="FJ44" s="44">
        <v>6.6118643648340099</v>
      </c>
      <c r="FK44" s="457">
        <v>108.844346335178</v>
      </c>
      <c r="FL44" s="44">
        <v>6.12542220267372</v>
      </c>
      <c r="FM44" s="456">
        <v>2019</v>
      </c>
      <c r="FN44" s="54" t="s">
        <v>28</v>
      </c>
      <c r="FO44" s="457">
        <v>100.018905925675</v>
      </c>
      <c r="FP44" s="44">
        <v>-0.238169380842322</v>
      </c>
      <c r="FQ44" s="457">
        <v>115.141839363144</v>
      </c>
      <c r="FR44" s="44">
        <v>2.96395189616329</v>
      </c>
      <c r="FS44" s="457">
        <v>117.63463342265899</v>
      </c>
      <c r="FT44" s="44">
        <v>6.2889605717434396</v>
      </c>
      <c r="FU44" s="456">
        <v>2019</v>
      </c>
      <c r="FV44" s="54" t="s">
        <v>28</v>
      </c>
      <c r="FW44" s="457">
        <v>118.437991672409</v>
      </c>
      <c r="FX44" s="44">
        <v>7.0204495499993396</v>
      </c>
      <c r="FY44" s="457">
        <v>101.641010671421</v>
      </c>
      <c r="FZ44" s="44">
        <v>0.31645951036836101</v>
      </c>
      <c r="GA44" s="457">
        <v>103.880927180592</v>
      </c>
      <c r="GB44" s="44">
        <v>1.4841102188086399</v>
      </c>
      <c r="GC44" s="456">
        <v>2019</v>
      </c>
      <c r="GD44" s="54" t="s">
        <v>28</v>
      </c>
      <c r="GE44" s="457">
        <v>112.299961449644</v>
      </c>
      <c r="GF44" s="44">
        <v>2.6380768758715898</v>
      </c>
      <c r="GG44" s="457">
        <v>112.50866693706099</v>
      </c>
      <c r="GH44" s="44">
        <v>1.3339123460226401</v>
      </c>
      <c r="GI44" s="457">
        <v>102.759633279718</v>
      </c>
      <c r="GJ44" s="44">
        <v>4.1481764392842697</v>
      </c>
      <c r="GK44" s="456">
        <v>2019</v>
      </c>
      <c r="GL44" s="54" t="s">
        <v>28</v>
      </c>
      <c r="GM44" s="457">
        <v>111.359677689279</v>
      </c>
      <c r="GN44" s="44">
        <v>9.9185252775812494</v>
      </c>
      <c r="GO44" s="457">
        <v>130.42987561491</v>
      </c>
      <c r="GP44" s="44">
        <v>11.3086211876411</v>
      </c>
      <c r="GQ44" s="457">
        <v>111.25435911720101</v>
      </c>
      <c r="GR44" s="44">
        <v>-10.436098347175699</v>
      </c>
      <c r="GS44" s="456">
        <v>2019</v>
      </c>
      <c r="GT44" s="54" t="s">
        <v>28</v>
      </c>
      <c r="GU44" s="457">
        <v>117.37980639966401</v>
      </c>
      <c r="GV44" s="44">
        <v>-2.28544397450744</v>
      </c>
      <c r="GW44" s="457">
        <v>116.287727498968</v>
      </c>
      <c r="GX44" s="44">
        <v>10.5472755143225</v>
      </c>
      <c r="GY44" s="457">
        <v>114.32652239289099</v>
      </c>
      <c r="GZ44" s="44">
        <v>5.0588568564496503</v>
      </c>
      <c r="HA44" s="456">
        <v>2019</v>
      </c>
      <c r="HB44" s="54" t="s">
        <v>28</v>
      </c>
      <c r="HC44" s="457">
        <v>117.80012521020301</v>
      </c>
      <c r="HD44" s="44">
        <v>2.7329266261786</v>
      </c>
      <c r="HE44" s="457">
        <v>106.643768103425</v>
      </c>
      <c r="HF44" s="44">
        <v>6.7236778238464199</v>
      </c>
      <c r="HG44" s="457">
        <v>119.243801225384</v>
      </c>
      <c r="HH44" s="44">
        <v>16.9002643013953</v>
      </c>
      <c r="HI44" s="456">
        <v>2019</v>
      </c>
      <c r="HJ44" s="54" t="s">
        <v>28</v>
      </c>
      <c r="HK44" s="457">
        <v>113.717835703285</v>
      </c>
      <c r="HL44" s="44">
        <v>18.451431772244501</v>
      </c>
      <c r="HM44" s="457">
        <v>106.69911480939</v>
      </c>
      <c r="HN44" s="44">
        <v>-20.185356789501402</v>
      </c>
      <c r="HO44" s="457">
        <v>112.62083149339399</v>
      </c>
      <c r="HP44" s="44">
        <v>16.363670686928</v>
      </c>
      <c r="HQ44" s="456">
        <v>2019</v>
      </c>
      <c r="HR44" s="54" t="s">
        <v>28</v>
      </c>
      <c r="HS44" s="457">
        <v>123.892685637516</v>
      </c>
      <c r="HT44" s="44">
        <v>12.908536835577999</v>
      </c>
      <c r="HU44" s="457">
        <v>113.53751079900501</v>
      </c>
      <c r="HV44" s="44">
        <v>6.48310285099498</v>
      </c>
      <c r="HW44" s="457">
        <v>104.252304929763</v>
      </c>
      <c r="HX44" s="44">
        <v>-3.1939969893787299</v>
      </c>
      <c r="HY44" s="456">
        <v>2019</v>
      </c>
      <c r="HZ44" s="54" t="s">
        <v>28</v>
      </c>
      <c r="IA44" s="457">
        <v>110.04612606019801</v>
      </c>
      <c r="IB44" s="44">
        <v>-7.6215822665702904</v>
      </c>
      <c r="IC44" s="457">
        <v>103.321462762517</v>
      </c>
      <c r="ID44" s="44">
        <v>3.31707031177339</v>
      </c>
      <c r="IE44" s="457">
        <v>113.065425005553</v>
      </c>
      <c r="IF44" s="44">
        <v>7.7724341692688101</v>
      </c>
      <c r="IG44" s="456">
        <v>2019</v>
      </c>
      <c r="IH44" s="54" t="s">
        <v>28</v>
      </c>
      <c r="II44" s="457">
        <v>113.875241874384</v>
      </c>
      <c r="IJ44" s="44">
        <v>-0.11606788958224</v>
      </c>
      <c r="IK44" s="457">
        <v>107.570737991009</v>
      </c>
      <c r="IL44" s="44">
        <v>15.1654068253657</v>
      </c>
      <c r="IM44" s="457">
        <v>124.66299164434599</v>
      </c>
      <c r="IN44" s="44">
        <v>15.6626880461524</v>
      </c>
      <c r="IO44" s="457">
        <v>119.17100761575701</v>
      </c>
      <c r="IP44" s="44">
        <v>0.75010175444114702</v>
      </c>
      <c r="IQ44" s="456">
        <v>2019</v>
      </c>
      <c r="IR44" s="54" t="s">
        <v>28</v>
      </c>
      <c r="IS44" s="457">
        <v>107.961077560966</v>
      </c>
      <c r="IT44" s="44">
        <v>4.3224302235778502</v>
      </c>
      <c r="IU44" s="457">
        <v>142.417036198701</v>
      </c>
      <c r="IV44" s="44">
        <v>-7.9558102986633799</v>
      </c>
      <c r="IW44" s="457">
        <v>110.017569003299</v>
      </c>
      <c r="IX44" s="44">
        <v>3.9058036362867998</v>
      </c>
      <c r="IY44" s="456">
        <v>2019</v>
      </c>
      <c r="IZ44" s="54" t="s">
        <v>28</v>
      </c>
      <c r="JA44" s="457">
        <v>115.266266912337</v>
      </c>
      <c r="JB44" s="44">
        <v>4.3494604219190798</v>
      </c>
      <c r="JC44" s="457">
        <v>117.509164929446</v>
      </c>
      <c r="JD44" s="44">
        <v>-0.747848939542337</v>
      </c>
      <c r="JE44" s="457">
        <v>130.94361465501299</v>
      </c>
      <c r="JF44" s="44">
        <v>10.9608657456985</v>
      </c>
      <c r="JG44" s="456">
        <v>2019</v>
      </c>
      <c r="JH44" s="54" t="s">
        <v>28</v>
      </c>
      <c r="JI44" s="457">
        <v>111.699482920348</v>
      </c>
      <c r="JJ44" s="44">
        <v>-4.4661170248975699</v>
      </c>
      <c r="JK44" s="457">
        <v>119.149922747419</v>
      </c>
      <c r="JL44" s="44">
        <v>0.64952869367405697</v>
      </c>
      <c r="JM44" s="457">
        <v>105.539481616529</v>
      </c>
      <c r="JN44" s="44">
        <v>0.37306333260629299</v>
      </c>
      <c r="JO44" s="456">
        <v>2019</v>
      </c>
      <c r="JP44" s="54" t="s">
        <v>28</v>
      </c>
      <c r="JQ44" s="457">
        <v>118.948952439731</v>
      </c>
      <c r="JR44" s="44">
        <v>-2.7319760663095698</v>
      </c>
      <c r="JS44" s="457">
        <v>100.847264744957</v>
      </c>
      <c r="JT44" s="44">
        <v>-1.3628987890170401</v>
      </c>
      <c r="JU44" s="457">
        <v>103.70355241234699</v>
      </c>
      <c r="JV44" s="44">
        <v>6.2912001494557597</v>
      </c>
      <c r="JW44" s="456">
        <v>2019</v>
      </c>
      <c r="JX44" s="54" t="s">
        <v>28</v>
      </c>
      <c r="JY44" s="457">
        <v>105.890500712468</v>
      </c>
      <c r="JZ44" s="44">
        <v>6.0299000532694702</v>
      </c>
      <c r="KA44" s="457">
        <v>111.25014498830301</v>
      </c>
      <c r="KB44" s="44">
        <v>11.046142813497701</v>
      </c>
      <c r="KC44" s="457">
        <v>106.26491836671001</v>
      </c>
      <c r="KD44" s="44">
        <v>-6.45997288478135</v>
      </c>
      <c r="KE44" s="456">
        <v>2019</v>
      </c>
      <c r="KF44" s="54" t="s">
        <v>28</v>
      </c>
      <c r="KG44" s="457">
        <v>111.333345355701</v>
      </c>
      <c r="KH44" s="44">
        <v>-5.8162287328244</v>
      </c>
      <c r="KI44" s="457">
        <v>109.36382962447399</v>
      </c>
      <c r="KJ44" s="44">
        <v>-12.6086369255381</v>
      </c>
      <c r="KK44" s="457">
        <v>123.198205932663</v>
      </c>
      <c r="KL44" s="44">
        <v>0.53338319608692997</v>
      </c>
      <c r="KM44" s="456">
        <v>2019</v>
      </c>
      <c r="KN44" s="54" t="s">
        <v>28</v>
      </c>
      <c r="KO44" s="457">
        <v>120.571011173735</v>
      </c>
      <c r="KP44" s="44">
        <v>7.5525203559403202</v>
      </c>
      <c r="KQ44" s="457">
        <v>130.158379097661</v>
      </c>
      <c r="KR44" s="44">
        <v>8.3219449381194401</v>
      </c>
      <c r="KS44" s="457">
        <v>106.835016157684</v>
      </c>
      <c r="KT44" s="44">
        <v>4.7052027222794903</v>
      </c>
      <c r="KU44" s="456">
        <v>2019</v>
      </c>
      <c r="KV44" s="54" t="s">
        <v>28</v>
      </c>
      <c r="KW44" s="457">
        <v>124.251635911611</v>
      </c>
      <c r="KX44" s="44">
        <v>7.3013764628725299</v>
      </c>
      <c r="KY44" s="457">
        <v>121.636477726732</v>
      </c>
      <c r="KZ44" s="44">
        <v>1.5960571896656699</v>
      </c>
      <c r="LA44" s="457">
        <v>110.424293049835</v>
      </c>
      <c r="LB44" s="44">
        <v>7.8177179289176602</v>
      </c>
      <c r="LC44" s="456">
        <v>2019</v>
      </c>
      <c r="LD44" s="54" t="s">
        <v>28</v>
      </c>
      <c r="LE44" s="457">
        <v>136.25845041919601</v>
      </c>
      <c r="LF44" s="44">
        <v>8.5004587346296994</v>
      </c>
      <c r="LG44" s="457">
        <v>142.25337694598301</v>
      </c>
      <c r="LH44" s="44">
        <v>-1.3507580956356799</v>
      </c>
      <c r="LI44" s="457">
        <v>125.639542658455</v>
      </c>
      <c r="LJ44" s="44">
        <v>3.8632672246131401</v>
      </c>
      <c r="LK44" s="456">
        <v>2019</v>
      </c>
      <c r="LL44" s="54" t="s">
        <v>28</v>
      </c>
      <c r="LM44" s="457">
        <v>167.31155715172201</v>
      </c>
      <c r="LN44" s="44">
        <v>-4.5911415715445498</v>
      </c>
      <c r="LO44" s="457">
        <v>122.184407561158</v>
      </c>
      <c r="LP44" s="44">
        <v>1.5738967685313701</v>
      </c>
      <c r="LQ44" s="457">
        <v>114.849933713669</v>
      </c>
      <c r="LR44" s="44">
        <v>2.7854537917823401</v>
      </c>
      <c r="LS44" s="456">
        <v>2019</v>
      </c>
      <c r="LT44" s="54" t="s">
        <v>28</v>
      </c>
      <c r="LU44" s="457">
        <v>109.73007682989</v>
      </c>
      <c r="LV44" s="44">
        <v>6.1502756127279703</v>
      </c>
      <c r="LW44" s="457">
        <v>133.714430656313</v>
      </c>
      <c r="LX44" s="44">
        <v>0.47689693085861501</v>
      </c>
      <c r="LY44" s="457">
        <v>95.324811556286605</v>
      </c>
      <c r="LZ44" s="44">
        <v>7.2547305689961101</v>
      </c>
      <c r="MA44" s="456">
        <v>2019</v>
      </c>
      <c r="MB44" s="54" t="s">
        <v>28</v>
      </c>
      <c r="MC44" s="457">
        <v>154.850428056022</v>
      </c>
      <c r="MD44" s="44">
        <v>6.94413670390969</v>
      </c>
      <c r="ME44" s="457">
        <v>99.874945877160897</v>
      </c>
      <c r="MF44" s="44">
        <v>2.0645665334353001</v>
      </c>
      <c r="MG44" s="457">
        <v>134.08410653975201</v>
      </c>
      <c r="MH44" s="44">
        <v>16.9555628335407</v>
      </c>
      <c r="MI44" s="456">
        <v>2019</v>
      </c>
      <c r="MJ44" s="54" t="s">
        <v>28</v>
      </c>
      <c r="MK44" s="457">
        <v>94.575675752316599</v>
      </c>
      <c r="ML44" s="44">
        <v>11.419274964622</v>
      </c>
      <c r="MM44" s="457">
        <v>130.722962178199</v>
      </c>
      <c r="MN44" s="44">
        <v>6.3528449707621304</v>
      </c>
      <c r="MO44" s="457">
        <v>146.50393687827599</v>
      </c>
      <c r="MP44" s="44">
        <v>14.3680217196077</v>
      </c>
    </row>
    <row r="45" spans="1:354" s="4" customFormat="1" ht="15" hidden="1" customHeight="1">
      <c r="A45" s="456"/>
      <c r="B45" s="54" t="s">
        <v>29</v>
      </c>
      <c r="C45" s="457">
        <v>100.83213497144401</v>
      </c>
      <c r="D45" s="44">
        <v>1.6215057268794499</v>
      </c>
      <c r="E45" s="457">
        <v>96.301510692253103</v>
      </c>
      <c r="F45" s="44">
        <v>-3.7256696249915202</v>
      </c>
      <c r="G45" s="457">
        <v>105.116121283175</v>
      </c>
      <c r="H45" s="44">
        <v>6.7580166465939699</v>
      </c>
      <c r="I45" s="456"/>
      <c r="J45" s="54" t="s">
        <v>29</v>
      </c>
      <c r="K45" s="457">
        <v>96.823959270466503</v>
      </c>
      <c r="L45" s="44">
        <v>9.4046541094967999</v>
      </c>
      <c r="M45" s="457">
        <v>113.586101043479</v>
      </c>
      <c r="N45" s="44">
        <v>-9.2686497917108692</v>
      </c>
      <c r="O45" s="457">
        <v>97.503255362781999</v>
      </c>
      <c r="P45" s="44">
        <v>5.7767500204939202</v>
      </c>
      <c r="Q45" s="456"/>
      <c r="R45" s="54" t="s">
        <v>29</v>
      </c>
      <c r="S45" s="457">
        <v>107.752780668618</v>
      </c>
      <c r="T45" s="44">
        <v>-2.41698289023492</v>
      </c>
      <c r="U45" s="457">
        <v>130.347388148363</v>
      </c>
      <c r="V45" s="44">
        <v>8.5854325685071196</v>
      </c>
      <c r="W45" s="457">
        <v>108.37737804752599</v>
      </c>
      <c r="X45" s="44">
        <v>2.0069693877633199</v>
      </c>
      <c r="Y45" s="456"/>
      <c r="Z45" s="54" t="s">
        <v>29</v>
      </c>
      <c r="AA45" s="457">
        <v>126.760331624838</v>
      </c>
      <c r="AB45" s="44">
        <v>19.696192860291301</v>
      </c>
      <c r="AC45" s="457">
        <v>125.569997970264</v>
      </c>
      <c r="AD45" s="44">
        <v>-3.4053241250818802</v>
      </c>
      <c r="AE45" s="457">
        <v>117.037852463322</v>
      </c>
      <c r="AF45" s="44">
        <v>4.1158258267143699</v>
      </c>
      <c r="AG45" s="456"/>
      <c r="AH45" s="54" t="s">
        <v>29</v>
      </c>
      <c r="AI45" s="457">
        <v>117.049833957868</v>
      </c>
      <c r="AJ45" s="44">
        <v>-14.9547402240217</v>
      </c>
      <c r="AK45" s="457">
        <v>141.18125809329601</v>
      </c>
      <c r="AL45" s="44">
        <v>8.0855258118356801</v>
      </c>
      <c r="AM45" s="457">
        <v>118.573187726196</v>
      </c>
      <c r="AN45" s="44">
        <v>6.5332322545666601</v>
      </c>
      <c r="AO45" s="456"/>
      <c r="AP45" s="54" t="s">
        <v>29</v>
      </c>
      <c r="AQ45" s="457">
        <v>131.70839628012101</v>
      </c>
      <c r="AR45" s="44">
        <v>13.083139770882701</v>
      </c>
      <c r="AS45" s="457">
        <v>117.75335942701901</v>
      </c>
      <c r="AT45" s="44">
        <v>1.9631770090484699</v>
      </c>
      <c r="AU45" s="457">
        <v>111.76417236652399</v>
      </c>
      <c r="AV45" s="44">
        <v>-0.56048381864147201</v>
      </c>
      <c r="AW45" s="456"/>
      <c r="AX45" s="54" t="s">
        <v>29</v>
      </c>
      <c r="AY45" s="457">
        <v>114.191321858934</v>
      </c>
      <c r="AZ45" s="44">
        <v>-14.768960720353901</v>
      </c>
      <c r="BA45" s="457">
        <v>119.128396955927</v>
      </c>
      <c r="BB45" s="44">
        <v>1.43502662128509</v>
      </c>
      <c r="BC45" s="457">
        <v>114.487171649991</v>
      </c>
      <c r="BD45" s="44">
        <v>7.9969305989302102</v>
      </c>
      <c r="BE45" s="456"/>
      <c r="BF45" s="54" t="s">
        <v>29</v>
      </c>
      <c r="BG45" s="457">
        <v>118.697747109003</v>
      </c>
      <c r="BH45" s="44">
        <v>12.4327730575503</v>
      </c>
      <c r="BI45" s="457">
        <v>112.75266602874299</v>
      </c>
      <c r="BJ45" s="44">
        <v>-3.5139652641088599</v>
      </c>
      <c r="BK45" s="457">
        <v>120.07690891187001</v>
      </c>
      <c r="BL45" s="44">
        <v>-9.0191136171260808</v>
      </c>
      <c r="BM45" s="456"/>
      <c r="BN45" s="54" t="s">
        <v>29</v>
      </c>
      <c r="BO45" s="457">
        <v>117.25971277020599</v>
      </c>
      <c r="BP45" s="44">
        <v>-0.34442387850106099</v>
      </c>
      <c r="BQ45" s="457">
        <v>133.29394958816499</v>
      </c>
      <c r="BR45" s="44">
        <v>2.1322795800345098</v>
      </c>
      <c r="BS45" s="457">
        <v>130.94846274657999</v>
      </c>
      <c r="BT45" s="44">
        <v>4.9482982341499699</v>
      </c>
      <c r="BU45" s="456"/>
      <c r="BV45" s="54" t="s">
        <v>29</v>
      </c>
      <c r="BW45" s="457">
        <v>123.989898734029</v>
      </c>
      <c r="BX45" s="44">
        <v>-3.89200250979333</v>
      </c>
      <c r="BY45" s="457">
        <v>115.820822871403</v>
      </c>
      <c r="BZ45" s="44">
        <v>5.7056101287345298</v>
      </c>
      <c r="CA45" s="457">
        <v>106.18109363060699</v>
      </c>
      <c r="CB45" s="44">
        <v>-6.9966952870586097</v>
      </c>
      <c r="CC45" s="456"/>
      <c r="CD45" s="54" t="s">
        <v>29</v>
      </c>
      <c r="CE45" s="457">
        <v>130.20088005601701</v>
      </c>
      <c r="CF45" s="44">
        <v>17.4998838693006</v>
      </c>
      <c r="CG45" s="457">
        <v>111.82546386736399</v>
      </c>
      <c r="CH45" s="44">
        <v>-6.2575733499147104</v>
      </c>
      <c r="CI45" s="457">
        <v>135.16410141676101</v>
      </c>
      <c r="CJ45" s="44">
        <v>7.3483728116763603</v>
      </c>
      <c r="CK45" s="456"/>
      <c r="CL45" s="54" t="s">
        <v>29</v>
      </c>
      <c r="CM45" s="457">
        <v>154.01250217198799</v>
      </c>
      <c r="CN45" s="44">
        <v>16.631822380419599</v>
      </c>
      <c r="CO45" s="457">
        <v>119.908478895999</v>
      </c>
      <c r="CP45" s="44">
        <v>2.0844798086816101</v>
      </c>
      <c r="CQ45" s="457">
        <v>122.982324932941</v>
      </c>
      <c r="CR45" s="44">
        <v>-6.0551362558945403</v>
      </c>
      <c r="CS45" s="456"/>
      <c r="CT45" s="54" t="s">
        <v>29</v>
      </c>
      <c r="CU45" s="457">
        <v>137.54820987115701</v>
      </c>
      <c r="CV45" s="44">
        <v>3.3348868142758001</v>
      </c>
      <c r="CW45" s="457">
        <v>95.409702462522503</v>
      </c>
      <c r="CX45" s="44">
        <v>10.1375739822443</v>
      </c>
      <c r="CY45" s="457">
        <v>125.848833048857</v>
      </c>
      <c r="CZ45" s="44">
        <v>-2.1159961292138001</v>
      </c>
      <c r="DA45" s="456"/>
      <c r="DB45" s="54" t="s">
        <v>29</v>
      </c>
      <c r="DC45" s="457">
        <v>102.138162266462</v>
      </c>
      <c r="DD45" s="44">
        <v>7.1897660108486603</v>
      </c>
      <c r="DE45" s="457">
        <v>193.545837771859</v>
      </c>
      <c r="DF45" s="44">
        <v>-10.202613645973701</v>
      </c>
      <c r="DG45" s="457">
        <v>119.65247734243999</v>
      </c>
      <c r="DH45" s="44">
        <v>8.7130797252049206</v>
      </c>
      <c r="DI45" s="456"/>
      <c r="DJ45" s="54" t="s">
        <v>29</v>
      </c>
      <c r="DK45" s="457">
        <v>120.05323440444501</v>
      </c>
      <c r="DL45" s="44">
        <v>-0.80552614761522501</v>
      </c>
      <c r="DM45" s="457">
        <v>105.07455855671699</v>
      </c>
      <c r="DN45" s="44">
        <v>14.6484929665938</v>
      </c>
      <c r="DO45" s="457">
        <v>121.994498493439</v>
      </c>
      <c r="DP45" s="44">
        <v>3.5605380678539</v>
      </c>
      <c r="DQ45" s="456"/>
      <c r="DR45" s="54" t="s">
        <v>29</v>
      </c>
      <c r="DS45" s="457">
        <v>122.669807966721</v>
      </c>
      <c r="DT45" s="44">
        <v>7.1255752245869397</v>
      </c>
      <c r="DU45" s="457">
        <v>112.44817753600699</v>
      </c>
      <c r="DV45" s="44">
        <v>3.19572200649172</v>
      </c>
      <c r="DW45" s="457">
        <v>137.377395307141</v>
      </c>
      <c r="DX45" s="44">
        <v>8.5593032985545197</v>
      </c>
      <c r="DY45" s="456"/>
      <c r="DZ45" s="54" t="s">
        <v>29</v>
      </c>
      <c r="EA45" s="457">
        <v>110.539970684705</v>
      </c>
      <c r="EB45" s="44">
        <v>2.8230927213564998</v>
      </c>
      <c r="EC45" s="457">
        <v>121.194633430371</v>
      </c>
      <c r="ED45" s="44">
        <v>-1.8534402601148099</v>
      </c>
      <c r="EE45" s="457">
        <v>123.207810478727</v>
      </c>
      <c r="EF45" s="44">
        <v>7.5412046226750498</v>
      </c>
      <c r="EG45" s="456"/>
      <c r="EH45" s="54" t="s">
        <v>29</v>
      </c>
      <c r="EI45" s="457">
        <v>120.73883064028701</v>
      </c>
      <c r="EJ45" s="44">
        <v>4.0668866148754104</v>
      </c>
      <c r="EK45" s="457">
        <v>118.235729452855</v>
      </c>
      <c r="EL45" s="44">
        <v>-0.82817611724557605</v>
      </c>
      <c r="EM45" s="457">
        <v>118.63230583127699</v>
      </c>
      <c r="EN45" s="44">
        <v>-7.4348192058025106E-2</v>
      </c>
      <c r="EO45" s="456"/>
      <c r="EP45" s="54" t="s">
        <v>29</v>
      </c>
      <c r="EQ45" s="457">
        <v>108.91649634348499</v>
      </c>
      <c r="ER45" s="44">
        <v>2.0471222070358701</v>
      </c>
      <c r="ES45" s="457">
        <v>114.080280546933</v>
      </c>
      <c r="ET45" s="44">
        <v>-6.0444336398254102</v>
      </c>
      <c r="EU45" s="457">
        <v>115.183183515491</v>
      </c>
      <c r="EV45" s="44">
        <v>3.12081473948203</v>
      </c>
      <c r="EW45" s="456"/>
      <c r="EX45" s="54" t="s">
        <v>29</v>
      </c>
      <c r="EY45" s="457">
        <v>101.023970810233</v>
      </c>
      <c r="EZ45" s="44">
        <v>-3.5382364354639901</v>
      </c>
      <c r="FA45" s="457">
        <v>112.826994561324</v>
      </c>
      <c r="FB45" s="44">
        <v>3.9224498626924298</v>
      </c>
      <c r="FC45" s="457">
        <v>148.175975340842</v>
      </c>
      <c r="FD45" s="44">
        <v>32.037869873387798</v>
      </c>
      <c r="FE45" s="456"/>
      <c r="FF45" s="54" t="s">
        <v>29</v>
      </c>
      <c r="FG45" s="457">
        <v>110.943419353395</v>
      </c>
      <c r="FH45" s="44">
        <v>-4.4947050553550696</v>
      </c>
      <c r="FI45" s="457">
        <v>121.847513405971</v>
      </c>
      <c r="FJ45" s="44">
        <v>3.20641927858507</v>
      </c>
      <c r="FK45" s="457">
        <v>111.95048536031901</v>
      </c>
      <c r="FL45" s="44">
        <v>7.4298863089166796</v>
      </c>
      <c r="FM45" s="456"/>
      <c r="FN45" s="54" t="s">
        <v>29</v>
      </c>
      <c r="FO45" s="457">
        <v>97.963623651601495</v>
      </c>
      <c r="FP45" s="44">
        <v>3.2255569551254601</v>
      </c>
      <c r="FQ45" s="457">
        <v>123.691821278837</v>
      </c>
      <c r="FR45" s="44">
        <v>7.3707917147822597</v>
      </c>
      <c r="FS45" s="457">
        <v>121.22555043152001</v>
      </c>
      <c r="FT45" s="44">
        <v>0.58991443857989601</v>
      </c>
      <c r="FU45" s="456"/>
      <c r="FV45" s="54" t="s">
        <v>29</v>
      </c>
      <c r="FW45" s="457">
        <v>120.880407272184</v>
      </c>
      <c r="FX45" s="44">
        <v>6.0557258171827497</v>
      </c>
      <c r="FY45" s="457">
        <v>109.331951601131</v>
      </c>
      <c r="FZ45" s="44">
        <v>3.8788949178076599</v>
      </c>
      <c r="GA45" s="457">
        <v>110.91042409726199</v>
      </c>
      <c r="GB45" s="44">
        <v>12.954115362630599</v>
      </c>
      <c r="GC45" s="456"/>
      <c r="GD45" s="54" t="s">
        <v>29</v>
      </c>
      <c r="GE45" s="457">
        <v>117.879562002125</v>
      </c>
      <c r="GF45" s="44">
        <v>5.8254839907459797</v>
      </c>
      <c r="GG45" s="457">
        <v>118.968501502603</v>
      </c>
      <c r="GH45" s="44">
        <v>9.1867012594600403</v>
      </c>
      <c r="GI45" s="457">
        <v>103.35301993629</v>
      </c>
      <c r="GJ45" s="44">
        <v>-9.4761514084881409</v>
      </c>
      <c r="GK45" s="456"/>
      <c r="GL45" s="54" t="s">
        <v>29</v>
      </c>
      <c r="GM45" s="457">
        <v>106.967021580653</v>
      </c>
      <c r="GN45" s="44">
        <v>3.18848880971542</v>
      </c>
      <c r="GO45" s="457">
        <v>132.83334815576799</v>
      </c>
      <c r="GP45" s="44">
        <v>7.3031916093708702</v>
      </c>
      <c r="GQ45" s="457">
        <v>133.95593495125601</v>
      </c>
      <c r="GR45" s="44">
        <v>-0.79210780327923702</v>
      </c>
      <c r="GS45" s="456"/>
      <c r="GT45" s="54" t="s">
        <v>29</v>
      </c>
      <c r="GU45" s="457">
        <v>120.942784970411</v>
      </c>
      <c r="GV45" s="44">
        <v>0.90248861677866898</v>
      </c>
      <c r="GW45" s="457">
        <v>123.696943177793</v>
      </c>
      <c r="GX45" s="44">
        <v>10.3377112037335</v>
      </c>
      <c r="GY45" s="457">
        <v>119.67061562529901</v>
      </c>
      <c r="GZ45" s="44">
        <v>4.0330256945280398</v>
      </c>
      <c r="HA45" s="456"/>
      <c r="HB45" s="54" t="s">
        <v>29</v>
      </c>
      <c r="HC45" s="457">
        <v>123.671459353979</v>
      </c>
      <c r="HD45" s="44">
        <v>2.6698789771547702</v>
      </c>
      <c r="HE45" s="457">
        <v>114.749274672936</v>
      </c>
      <c r="HF45" s="44">
        <v>3.8148993850550399</v>
      </c>
      <c r="HG45" s="457">
        <v>112.471597256851</v>
      </c>
      <c r="HH45" s="44">
        <v>5.5754434615756203</v>
      </c>
      <c r="HI45" s="456"/>
      <c r="HJ45" s="54" t="s">
        <v>29</v>
      </c>
      <c r="HK45" s="457">
        <v>109.98662230101699</v>
      </c>
      <c r="HL45" s="44">
        <v>4.5945065626024304</v>
      </c>
      <c r="HM45" s="457">
        <v>118.44293969314</v>
      </c>
      <c r="HN45" s="44">
        <v>0.94893341913544305</v>
      </c>
      <c r="HO45" s="457">
        <v>113.27563367687701</v>
      </c>
      <c r="HP45" s="44">
        <v>13.1932792906433</v>
      </c>
      <c r="HQ45" s="456"/>
      <c r="HR45" s="54" t="s">
        <v>29</v>
      </c>
      <c r="HS45" s="457">
        <v>116.61821420363199</v>
      </c>
      <c r="HT45" s="44">
        <v>8.8783128392013602</v>
      </c>
      <c r="HU45" s="457">
        <v>117.56049070813199</v>
      </c>
      <c r="HV45" s="44">
        <v>6.4450592816064596</v>
      </c>
      <c r="HW45" s="457">
        <v>120.80824261753401</v>
      </c>
      <c r="HX45" s="44">
        <v>-1.85146186460486</v>
      </c>
      <c r="HY45" s="456"/>
      <c r="HZ45" s="54" t="s">
        <v>29</v>
      </c>
      <c r="IA45" s="457">
        <v>108.52321139892101</v>
      </c>
      <c r="IB45" s="44">
        <v>3.2730289516836701</v>
      </c>
      <c r="IC45" s="457">
        <v>118.95014640174</v>
      </c>
      <c r="ID45" s="44">
        <v>1.8218974808351001</v>
      </c>
      <c r="IE45" s="457">
        <v>116.271094191731</v>
      </c>
      <c r="IF45" s="44">
        <v>11.2985453584156</v>
      </c>
      <c r="IG45" s="456"/>
      <c r="IH45" s="54" t="s">
        <v>29</v>
      </c>
      <c r="II45" s="457">
        <v>130.48929633899601</v>
      </c>
      <c r="IJ45" s="44">
        <v>3.6553145682012298</v>
      </c>
      <c r="IK45" s="457">
        <v>119.87988897330899</v>
      </c>
      <c r="IL45" s="44">
        <v>2.0296728578852701</v>
      </c>
      <c r="IM45" s="457">
        <v>131.856983856272</v>
      </c>
      <c r="IN45" s="44">
        <v>10.805341918075801</v>
      </c>
      <c r="IO45" s="457">
        <v>118.811068513416</v>
      </c>
      <c r="IP45" s="44">
        <v>-21.641330313837599</v>
      </c>
      <c r="IQ45" s="456"/>
      <c r="IR45" s="54" t="s">
        <v>29</v>
      </c>
      <c r="IS45" s="457">
        <v>109.51934285312799</v>
      </c>
      <c r="IT45" s="44">
        <v>10.0075469362859</v>
      </c>
      <c r="IU45" s="457">
        <v>99.513242583038604</v>
      </c>
      <c r="IV45" s="44">
        <v>11.0681698562177</v>
      </c>
      <c r="IW45" s="457">
        <v>120.037377625674</v>
      </c>
      <c r="IX45" s="44">
        <v>11.1008608415471</v>
      </c>
      <c r="IY45" s="456"/>
      <c r="IZ45" s="54" t="s">
        <v>29</v>
      </c>
      <c r="JA45" s="457">
        <v>126.278972302299</v>
      </c>
      <c r="JB45" s="44">
        <v>-3.9976543986058899</v>
      </c>
      <c r="JC45" s="457">
        <v>131.242627766769</v>
      </c>
      <c r="JD45" s="44">
        <v>0.876254925462575</v>
      </c>
      <c r="JE45" s="457">
        <v>155.323712732644</v>
      </c>
      <c r="JF45" s="44">
        <v>4.4241072511133597</v>
      </c>
      <c r="JG45" s="456"/>
      <c r="JH45" s="54" t="s">
        <v>29</v>
      </c>
      <c r="JI45" s="457">
        <v>123.90252227519299</v>
      </c>
      <c r="JJ45" s="44">
        <v>-10.742930344098999</v>
      </c>
      <c r="JK45" s="457">
        <v>140.894974484702</v>
      </c>
      <c r="JL45" s="44">
        <v>4.4155142957726703</v>
      </c>
      <c r="JM45" s="457">
        <v>108.67226491602101</v>
      </c>
      <c r="JN45" s="44">
        <v>7.4722147397388001</v>
      </c>
      <c r="JO45" s="456"/>
      <c r="JP45" s="54" t="s">
        <v>29</v>
      </c>
      <c r="JQ45" s="457">
        <v>119.071970432513</v>
      </c>
      <c r="JR45" s="44">
        <v>3.3390393017816802</v>
      </c>
      <c r="JS45" s="457">
        <v>115.976787558979</v>
      </c>
      <c r="JT45" s="44">
        <v>9.2073485763427492</v>
      </c>
      <c r="JU45" s="457">
        <v>110.98881077761</v>
      </c>
      <c r="JV45" s="44">
        <v>13.0300053215215</v>
      </c>
      <c r="JW45" s="456"/>
      <c r="JX45" s="54" t="s">
        <v>29</v>
      </c>
      <c r="JY45" s="457">
        <v>117.151284564995</v>
      </c>
      <c r="JZ45" s="44">
        <v>8.25630215054038</v>
      </c>
      <c r="KA45" s="457">
        <v>108.924862207776</v>
      </c>
      <c r="KB45" s="44">
        <v>7.3451421165862696</v>
      </c>
      <c r="KC45" s="457">
        <v>108.105501324773</v>
      </c>
      <c r="KD45" s="44">
        <v>-10.9666088774255</v>
      </c>
      <c r="KE45" s="456"/>
      <c r="KF45" s="54" t="s">
        <v>29</v>
      </c>
      <c r="KG45" s="457">
        <v>108.51026353776101</v>
      </c>
      <c r="KH45" s="44">
        <v>3.0558296818966801</v>
      </c>
      <c r="KI45" s="457">
        <v>108.48363418655001</v>
      </c>
      <c r="KJ45" s="44">
        <v>3.9026296357592698</v>
      </c>
      <c r="KK45" s="457">
        <v>126.82788064079701</v>
      </c>
      <c r="KL45" s="44">
        <v>5.8960022173272204</v>
      </c>
      <c r="KM45" s="456"/>
      <c r="KN45" s="54" t="s">
        <v>29</v>
      </c>
      <c r="KO45" s="457">
        <v>109.966053336041</v>
      </c>
      <c r="KP45" s="44">
        <v>-6.72038227832007</v>
      </c>
      <c r="KQ45" s="457">
        <v>130.79131567900299</v>
      </c>
      <c r="KR45" s="44">
        <v>-4.6060213083321004</v>
      </c>
      <c r="KS45" s="457">
        <v>104.101721153379</v>
      </c>
      <c r="KT45" s="44">
        <v>-1.8442004846035001</v>
      </c>
      <c r="KU45" s="456"/>
      <c r="KV45" s="54" t="s">
        <v>29</v>
      </c>
      <c r="KW45" s="457">
        <v>129.15371832722701</v>
      </c>
      <c r="KX45" s="44">
        <v>9.6703396832473505</v>
      </c>
      <c r="KY45" s="457">
        <v>126.75378021307</v>
      </c>
      <c r="KZ45" s="44">
        <v>2.5848335773205799</v>
      </c>
      <c r="LA45" s="457">
        <v>129.65502299948901</v>
      </c>
      <c r="LB45" s="44">
        <v>3.4782203590540899</v>
      </c>
      <c r="LC45" s="456"/>
      <c r="LD45" s="54" t="s">
        <v>29</v>
      </c>
      <c r="LE45" s="457">
        <v>139.46610285358901</v>
      </c>
      <c r="LF45" s="44">
        <v>17.6482126965882</v>
      </c>
      <c r="LG45" s="457">
        <v>137.651223869175</v>
      </c>
      <c r="LH45" s="44">
        <v>3.85867085074001</v>
      </c>
      <c r="LI45" s="457">
        <v>128.654458616569</v>
      </c>
      <c r="LJ45" s="44">
        <v>6.0930471908305499</v>
      </c>
      <c r="LK45" s="456"/>
      <c r="LL45" s="54" t="s">
        <v>29</v>
      </c>
      <c r="LM45" s="457">
        <v>156.05453262354001</v>
      </c>
      <c r="LN45" s="44">
        <v>3.0921117999298202</v>
      </c>
      <c r="LO45" s="457">
        <v>111.719354871259</v>
      </c>
      <c r="LP45" s="44">
        <v>-4.1819401088677397</v>
      </c>
      <c r="LQ45" s="457">
        <v>153.953795036824</v>
      </c>
      <c r="LR45" s="44">
        <v>5.1403377959970999</v>
      </c>
      <c r="LS45" s="456"/>
      <c r="LT45" s="54" t="s">
        <v>29</v>
      </c>
      <c r="LU45" s="457">
        <v>114.74009020925099</v>
      </c>
      <c r="LV45" s="44">
        <v>-2.4210847186892201</v>
      </c>
      <c r="LW45" s="457">
        <v>105.420633776324</v>
      </c>
      <c r="LX45" s="44">
        <v>5.6212187219854002</v>
      </c>
      <c r="LY45" s="457">
        <v>93.790497534342904</v>
      </c>
      <c r="LZ45" s="44">
        <v>23.9138705120628</v>
      </c>
      <c r="MA45" s="456"/>
      <c r="MB45" s="54" t="s">
        <v>29</v>
      </c>
      <c r="MC45" s="457">
        <v>135.69354519570001</v>
      </c>
      <c r="MD45" s="44">
        <v>0.68391883858434699</v>
      </c>
      <c r="ME45" s="457">
        <v>95.422240604813496</v>
      </c>
      <c r="MF45" s="44">
        <v>27.360462390350602</v>
      </c>
      <c r="MG45" s="457">
        <v>117.836720584764</v>
      </c>
      <c r="MH45" s="44">
        <v>-9.3029079756866899</v>
      </c>
      <c r="MI45" s="456"/>
      <c r="MJ45" s="54" t="s">
        <v>29</v>
      </c>
      <c r="MK45" s="457">
        <v>91.494288391445806</v>
      </c>
      <c r="ML45" s="44">
        <v>2.9561267987178201</v>
      </c>
      <c r="MM45" s="457">
        <v>121.33434128415099</v>
      </c>
      <c r="MN45" s="44">
        <v>5.9807336846615202</v>
      </c>
      <c r="MO45" s="457">
        <v>154.837636849539</v>
      </c>
      <c r="MP45" s="44">
        <v>11.6507299403236</v>
      </c>
    </row>
    <row r="46" spans="1:354" s="4" customFormat="1" ht="15" hidden="1" customHeight="1">
      <c r="A46" s="456"/>
      <c r="B46" s="54" t="s">
        <v>30</v>
      </c>
      <c r="C46" s="457">
        <v>91.0625168682093</v>
      </c>
      <c r="D46" s="44">
        <v>-3.7576434895165498</v>
      </c>
      <c r="E46" s="457">
        <v>84.1739978566997</v>
      </c>
      <c r="F46" s="44">
        <v>-11.5149726142481</v>
      </c>
      <c r="G46" s="457">
        <v>97.5760389205564</v>
      </c>
      <c r="H46" s="44">
        <v>3.6547126447996598</v>
      </c>
      <c r="I46" s="456"/>
      <c r="J46" s="54" t="s">
        <v>30</v>
      </c>
      <c r="K46" s="457">
        <v>108.305226224031</v>
      </c>
      <c r="L46" s="44">
        <v>8.5850397374063192</v>
      </c>
      <c r="M46" s="457">
        <v>112.116818944931</v>
      </c>
      <c r="N46" s="44">
        <v>-29.058220508425698</v>
      </c>
      <c r="O46" s="457">
        <v>105.786022939544</v>
      </c>
      <c r="P46" s="44">
        <v>10.0403977625854</v>
      </c>
      <c r="Q46" s="456"/>
      <c r="R46" s="54" t="s">
        <v>30</v>
      </c>
      <c r="S46" s="457">
        <v>119.378058920805</v>
      </c>
      <c r="T46" s="44">
        <v>9.0394128743262705</v>
      </c>
      <c r="U46" s="457">
        <v>132.06814690647701</v>
      </c>
      <c r="V46" s="44">
        <v>28.092124335773899</v>
      </c>
      <c r="W46" s="457">
        <v>133.000841354946</v>
      </c>
      <c r="X46" s="44">
        <v>20.416944693319198</v>
      </c>
      <c r="Y46" s="456"/>
      <c r="Z46" s="54" t="s">
        <v>30</v>
      </c>
      <c r="AA46" s="457">
        <v>141.12441707168</v>
      </c>
      <c r="AB46" s="44">
        <v>21.352308001258699</v>
      </c>
      <c r="AC46" s="457">
        <v>129.39222436727201</v>
      </c>
      <c r="AD46" s="44">
        <v>12.1344754786724</v>
      </c>
      <c r="AE46" s="457">
        <v>135.053036151237</v>
      </c>
      <c r="AF46" s="44">
        <v>22.104944541892799</v>
      </c>
      <c r="AG46" s="456"/>
      <c r="AH46" s="54" t="s">
        <v>30</v>
      </c>
      <c r="AI46" s="457">
        <v>132.05115313025701</v>
      </c>
      <c r="AJ46" s="44">
        <v>-7.8078337794233299</v>
      </c>
      <c r="AK46" s="457">
        <v>145.51525702900699</v>
      </c>
      <c r="AL46" s="44">
        <v>2.8033295818081898</v>
      </c>
      <c r="AM46" s="457">
        <v>130.25749552553</v>
      </c>
      <c r="AN46" s="44">
        <v>19.3577605721574</v>
      </c>
      <c r="AO46" s="456"/>
      <c r="AP46" s="54" t="s">
        <v>30</v>
      </c>
      <c r="AQ46" s="457">
        <v>140.924667657718</v>
      </c>
      <c r="AR46" s="44">
        <v>24.546483942486301</v>
      </c>
      <c r="AS46" s="457">
        <v>129.99646160800401</v>
      </c>
      <c r="AT46" s="44">
        <v>17.521852119569001</v>
      </c>
      <c r="AU46" s="457">
        <v>125.633100129939</v>
      </c>
      <c r="AV46" s="44">
        <v>12.0261386439473</v>
      </c>
      <c r="AW46" s="456"/>
      <c r="AX46" s="54" t="s">
        <v>30</v>
      </c>
      <c r="AY46" s="457">
        <v>132.75964226891301</v>
      </c>
      <c r="AZ46" s="44">
        <v>-3.9280076226073501</v>
      </c>
      <c r="BA46" s="457">
        <v>125.44682103904699</v>
      </c>
      <c r="BB46" s="44">
        <v>-1.89242057320401</v>
      </c>
      <c r="BC46" s="457">
        <v>124.072979637006</v>
      </c>
      <c r="BD46" s="44">
        <v>14.4606197290423</v>
      </c>
      <c r="BE46" s="456"/>
      <c r="BF46" s="54" t="s">
        <v>30</v>
      </c>
      <c r="BG46" s="457">
        <v>134.19064748983101</v>
      </c>
      <c r="BH46" s="44">
        <v>26.377309516552199</v>
      </c>
      <c r="BI46" s="457">
        <v>128.328651313688</v>
      </c>
      <c r="BJ46" s="44">
        <v>-5.06142264983544</v>
      </c>
      <c r="BK46" s="457">
        <v>136.46696478518101</v>
      </c>
      <c r="BL46" s="44">
        <v>-1.7005030325155299</v>
      </c>
      <c r="BM46" s="456"/>
      <c r="BN46" s="54" t="s">
        <v>30</v>
      </c>
      <c r="BO46" s="457">
        <v>132.55486123539299</v>
      </c>
      <c r="BP46" s="44">
        <v>2.5115914855518898E-2</v>
      </c>
      <c r="BQ46" s="457">
        <v>132.54511688841299</v>
      </c>
      <c r="BR46" s="44">
        <v>-7.2427474237574501</v>
      </c>
      <c r="BS46" s="457">
        <v>130.145669753645</v>
      </c>
      <c r="BT46" s="44">
        <v>13.327762251021801</v>
      </c>
      <c r="BU46" s="456"/>
      <c r="BV46" s="54" t="s">
        <v>30</v>
      </c>
      <c r="BW46" s="457">
        <v>117.882439628331</v>
      </c>
      <c r="BX46" s="44">
        <v>-13.838015112163999</v>
      </c>
      <c r="BY46" s="457">
        <v>111.64565575283299</v>
      </c>
      <c r="BZ46" s="44">
        <v>4.5275571757870399</v>
      </c>
      <c r="CA46" s="457">
        <v>109.618813707637</v>
      </c>
      <c r="CB46" s="44">
        <v>3.5313842758284202</v>
      </c>
      <c r="CC46" s="456"/>
      <c r="CD46" s="54" t="s">
        <v>30</v>
      </c>
      <c r="CE46" s="457">
        <v>122.71829523711099</v>
      </c>
      <c r="CF46" s="44">
        <v>6.9106689009657902</v>
      </c>
      <c r="CG46" s="457">
        <v>108.214421094389</v>
      </c>
      <c r="CH46" s="44">
        <v>-0.52770875064511802</v>
      </c>
      <c r="CI46" s="457">
        <v>123.06602980232</v>
      </c>
      <c r="CJ46" s="44">
        <v>5.7006013013118597</v>
      </c>
      <c r="CK46" s="456"/>
      <c r="CL46" s="54" t="s">
        <v>30</v>
      </c>
      <c r="CM46" s="457">
        <v>122.209866968345</v>
      </c>
      <c r="CN46" s="44">
        <v>5.4520573913851003</v>
      </c>
      <c r="CO46" s="457">
        <v>111.67515235894101</v>
      </c>
      <c r="CP46" s="44">
        <v>7.2549712001796003</v>
      </c>
      <c r="CQ46" s="457">
        <v>118.669901633528</v>
      </c>
      <c r="CR46" s="44">
        <v>9.0633688309874891</v>
      </c>
      <c r="CS46" s="456"/>
      <c r="CT46" s="54" t="s">
        <v>30</v>
      </c>
      <c r="CU46" s="457">
        <v>119.683175813847</v>
      </c>
      <c r="CV46" s="44">
        <v>-1.29753586536167</v>
      </c>
      <c r="CW46" s="457">
        <v>104.63930089364401</v>
      </c>
      <c r="CX46" s="44">
        <v>20.3876493943621</v>
      </c>
      <c r="CY46" s="457">
        <v>134.13308632328801</v>
      </c>
      <c r="CZ46" s="44">
        <v>-2.4806291532246498</v>
      </c>
      <c r="DA46" s="456"/>
      <c r="DB46" s="54" t="s">
        <v>30</v>
      </c>
      <c r="DC46" s="457">
        <v>100.74571532281</v>
      </c>
      <c r="DD46" s="44">
        <v>5.3198108968654996</v>
      </c>
      <c r="DE46" s="457">
        <v>197.85884499698099</v>
      </c>
      <c r="DF46" s="44">
        <v>1.1332459448421</v>
      </c>
      <c r="DG46" s="457">
        <v>102.313581850313</v>
      </c>
      <c r="DH46" s="44">
        <v>-4.7012215854387902</v>
      </c>
      <c r="DI46" s="456"/>
      <c r="DJ46" s="54" t="s">
        <v>30</v>
      </c>
      <c r="DK46" s="457">
        <v>122.96205989316699</v>
      </c>
      <c r="DL46" s="44">
        <v>9.5178471824932007</v>
      </c>
      <c r="DM46" s="457">
        <v>100.62024295800499</v>
      </c>
      <c r="DN46" s="44">
        <v>5.1312790761903999</v>
      </c>
      <c r="DO46" s="457">
        <v>117.496587533235</v>
      </c>
      <c r="DP46" s="44">
        <v>-3.3610278910422799</v>
      </c>
      <c r="DQ46" s="456"/>
      <c r="DR46" s="54" t="s">
        <v>30</v>
      </c>
      <c r="DS46" s="457">
        <v>123.195601750086</v>
      </c>
      <c r="DT46" s="44">
        <v>6.5248885706141699</v>
      </c>
      <c r="DU46" s="457">
        <v>119.51901964030699</v>
      </c>
      <c r="DV46" s="44">
        <v>5.90386826612625</v>
      </c>
      <c r="DW46" s="457">
        <v>131.74741798858301</v>
      </c>
      <c r="DX46" s="44">
        <v>2.96126839350134</v>
      </c>
      <c r="DY46" s="456"/>
      <c r="DZ46" s="54" t="s">
        <v>30</v>
      </c>
      <c r="EA46" s="457">
        <v>108.517368068178</v>
      </c>
      <c r="EB46" s="44">
        <v>2.95094086733967</v>
      </c>
      <c r="EC46" s="457">
        <v>122.159735795652</v>
      </c>
      <c r="ED46" s="44">
        <v>3.8395252607466799</v>
      </c>
      <c r="EE46" s="457">
        <v>124.567737503836</v>
      </c>
      <c r="EF46" s="44">
        <v>3.2497850190233302</v>
      </c>
      <c r="EG46" s="456"/>
      <c r="EH46" s="54" t="s">
        <v>30</v>
      </c>
      <c r="EI46" s="457">
        <v>124.792242873924</v>
      </c>
      <c r="EJ46" s="44">
        <v>0.37457400607341601</v>
      </c>
      <c r="EK46" s="457">
        <v>118.47044102341199</v>
      </c>
      <c r="EL46" s="44">
        <v>2.0043571075650801</v>
      </c>
      <c r="EM46" s="457">
        <v>120.523793704523</v>
      </c>
      <c r="EN46" s="44">
        <v>0.87790301261465198</v>
      </c>
      <c r="EO46" s="456"/>
      <c r="EP46" s="54" t="s">
        <v>30</v>
      </c>
      <c r="EQ46" s="457">
        <v>111.10031362256601</v>
      </c>
      <c r="ER46" s="44">
        <v>2.7492264304230098</v>
      </c>
      <c r="ES46" s="457">
        <v>108.262667641631</v>
      </c>
      <c r="ET46" s="44">
        <v>-6.19142237591561</v>
      </c>
      <c r="EU46" s="457">
        <v>110.684974782803</v>
      </c>
      <c r="EV46" s="44">
        <v>1.4409137764982201</v>
      </c>
      <c r="EW46" s="456"/>
      <c r="EX46" s="54" t="s">
        <v>30</v>
      </c>
      <c r="EY46" s="457">
        <v>103.85699152943801</v>
      </c>
      <c r="EZ46" s="44">
        <v>-3.92116667827543</v>
      </c>
      <c r="FA46" s="457">
        <v>115.933452653532</v>
      </c>
      <c r="FB46" s="44">
        <v>3.0319059731959999</v>
      </c>
      <c r="FC46" s="457">
        <v>146.414539433345</v>
      </c>
      <c r="FD46" s="44">
        <v>24.060852897702301</v>
      </c>
      <c r="FE46" s="456"/>
      <c r="FF46" s="54" t="s">
        <v>30</v>
      </c>
      <c r="FG46" s="457">
        <v>115.855466788863</v>
      </c>
      <c r="FH46" s="44">
        <v>-1.4975172420476499</v>
      </c>
      <c r="FI46" s="457">
        <v>126.077556980602</v>
      </c>
      <c r="FJ46" s="44">
        <v>2.6203294556603098</v>
      </c>
      <c r="FK46" s="457">
        <v>112.74538913516101</v>
      </c>
      <c r="FL46" s="44">
        <v>0.98919261428547101</v>
      </c>
      <c r="FM46" s="456"/>
      <c r="FN46" s="54" t="s">
        <v>30</v>
      </c>
      <c r="FO46" s="457">
        <v>101.809699451223</v>
      </c>
      <c r="FP46" s="44">
        <v>-2.1955429681953702</v>
      </c>
      <c r="FQ46" s="457">
        <v>130.44276462285501</v>
      </c>
      <c r="FR46" s="44">
        <v>8.1049406766326904</v>
      </c>
      <c r="FS46" s="457">
        <v>130.85695816461799</v>
      </c>
      <c r="FT46" s="44">
        <v>4.0862082383756499</v>
      </c>
      <c r="FU46" s="456"/>
      <c r="FV46" s="54" t="s">
        <v>30</v>
      </c>
      <c r="FW46" s="457">
        <v>121.17856448317499</v>
      </c>
      <c r="FX46" s="44">
        <v>3.20895961468295</v>
      </c>
      <c r="FY46" s="457">
        <v>116.406151196062</v>
      </c>
      <c r="FZ46" s="44">
        <v>4.1609687136242401</v>
      </c>
      <c r="GA46" s="457">
        <v>128.135808057926</v>
      </c>
      <c r="GB46" s="44">
        <v>14.6159134908015</v>
      </c>
      <c r="GC46" s="456"/>
      <c r="GD46" s="54" t="s">
        <v>30</v>
      </c>
      <c r="GE46" s="457">
        <v>121.839630318301</v>
      </c>
      <c r="GF46" s="44">
        <v>7.9282326326446402</v>
      </c>
      <c r="GG46" s="457">
        <v>121.637016869096</v>
      </c>
      <c r="GH46" s="44">
        <v>6.3520624989038303</v>
      </c>
      <c r="GI46" s="457">
        <v>104.54679538939099</v>
      </c>
      <c r="GJ46" s="44">
        <v>-7.7465873796951099</v>
      </c>
      <c r="GK46" s="456"/>
      <c r="GL46" s="54" t="s">
        <v>30</v>
      </c>
      <c r="GM46" s="457">
        <v>113.087400042721</v>
      </c>
      <c r="GN46" s="44">
        <v>-7.1219269235191103</v>
      </c>
      <c r="GO46" s="457">
        <v>135.88593008182701</v>
      </c>
      <c r="GP46" s="44">
        <v>5.73091349617627</v>
      </c>
      <c r="GQ46" s="457">
        <v>133.30299412202001</v>
      </c>
      <c r="GR46" s="44">
        <v>-1.87452662285764</v>
      </c>
      <c r="GS46" s="456"/>
      <c r="GT46" s="54" t="s">
        <v>30</v>
      </c>
      <c r="GU46" s="457">
        <v>122.74721263129901</v>
      </c>
      <c r="GV46" s="44">
        <v>-1.4525621858769699</v>
      </c>
      <c r="GW46" s="457">
        <v>114.994476192118</v>
      </c>
      <c r="GX46" s="44">
        <v>15.259224114905001</v>
      </c>
      <c r="GY46" s="457">
        <v>130.53493358708201</v>
      </c>
      <c r="GZ46" s="44">
        <v>1.90112203972271</v>
      </c>
      <c r="HA46" s="456"/>
      <c r="HB46" s="54" t="s">
        <v>30</v>
      </c>
      <c r="HC46" s="457">
        <v>116.216392598708</v>
      </c>
      <c r="HD46" s="44">
        <v>5.8707766082235899</v>
      </c>
      <c r="HE46" s="457">
        <v>119.575517487242</v>
      </c>
      <c r="HF46" s="44">
        <v>7.1205129376649801</v>
      </c>
      <c r="HG46" s="457">
        <v>106.658035326225</v>
      </c>
      <c r="HH46" s="44">
        <v>7.1042206366250902</v>
      </c>
      <c r="HI46" s="456"/>
      <c r="HJ46" s="54" t="s">
        <v>30</v>
      </c>
      <c r="HK46" s="457">
        <v>123.51595459073501</v>
      </c>
      <c r="HL46" s="44">
        <v>3.4477768665995399</v>
      </c>
      <c r="HM46" s="457">
        <v>120.049985071888</v>
      </c>
      <c r="HN46" s="44">
        <v>13.5080281939498</v>
      </c>
      <c r="HO46" s="457">
        <v>113.683378189846</v>
      </c>
      <c r="HP46" s="44">
        <v>8.4191754492249693</v>
      </c>
      <c r="HQ46" s="456"/>
      <c r="HR46" s="54" t="s">
        <v>30</v>
      </c>
      <c r="HS46" s="457">
        <v>115.18155130335001</v>
      </c>
      <c r="HT46" s="44">
        <v>1.2152273698201601</v>
      </c>
      <c r="HU46" s="457">
        <v>121.681806984524</v>
      </c>
      <c r="HV46" s="44">
        <v>3.6914057751735099</v>
      </c>
      <c r="HW46" s="457">
        <v>115.705756203406</v>
      </c>
      <c r="HX46" s="44">
        <v>4.1919795313261998</v>
      </c>
      <c r="HY46" s="456"/>
      <c r="HZ46" s="54" t="s">
        <v>30</v>
      </c>
      <c r="IA46" s="457">
        <v>122.31017553148099</v>
      </c>
      <c r="IB46" s="44">
        <v>7.3459608147929298</v>
      </c>
      <c r="IC46" s="457">
        <v>125.23101718688901</v>
      </c>
      <c r="ID46" s="44">
        <v>3.93787814968324</v>
      </c>
      <c r="IE46" s="457">
        <v>115.002069466696</v>
      </c>
      <c r="IF46" s="44">
        <v>2.9222968920228398</v>
      </c>
      <c r="IG46" s="456"/>
      <c r="IH46" s="54" t="s">
        <v>30</v>
      </c>
      <c r="II46" s="457">
        <v>135.37293506403901</v>
      </c>
      <c r="IJ46" s="44">
        <v>8.0857417806948604</v>
      </c>
      <c r="IK46" s="457">
        <v>130.55415270700601</v>
      </c>
      <c r="IL46" s="44">
        <v>-0.26537749189154197</v>
      </c>
      <c r="IM46" s="457">
        <v>125.45083361755999</v>
      </c>
      <c r="IN46" s="44">
        <v>3.83422824672239</v>
      </c>
      <c r="IO46" s="457">
        <v>131.80250881971099</v>
      </c>
      <c r="IP46" s="44">
        <v>8.0974238014039202</v>
      </c>
      <c r="IQ46" s="456"/>
      <c r="IR46" s="54" t="s">
        <v>30</v>
      </c>
      <c r="IS46" s="457">
        <v>118.30129688654</v>
      </c>
      <c r="IT46" s="44">
        <v>6.5679073549058398</v>
      </c>
      <c r="IU46" s="457">
        <v>97.782156250928594</v>
      </c>
      <c r="IV46" s="44">
        <v>0.97969956290316396</v>
      </c>
      <c r="IW46" s="457">
        <v>130.79263541149501</v>
      </c>
      <c r="IX46" s="44">
        <v>11.7114730011047</v>
      </c>
      <c r="IY46" s="456"/>
      <c r="IZ46" s="54" t="s">
        <v>30</v>
      </c>
      <c r="JA46" s="457">
        <v>128.657834277333</v>
      </c>
      <c r="JB46" s="44">
        <v>-2.8073226579286499</v>
      </c>
      <c r="JC46" s="457">
        <v>144.94528368203001</v>
      </c>
      <c r="JD46" s="44">
        <v>5.2347923571228296</v>
      </c>
      <c r="JE46" s="457">
        <v>165.74311460150599</v>
      </c>
      <c r="JF46" s="44">
        <v>6.8935622021257599</v>
      </c>
      <c r="JG46" s="456"/>
      <c r="JH46" s="54" t="s">
        <v>30</v>
      </c>
      <c r="JI46" s="457">
        <v>143.46631283690601</v>
      </c>
      <c r="JJ46" s="44">
        <v>5.5776028758266998</v>
      </c>
      <c r="JK46" s="457">
        <v>131.77061773792201</v>
      </c>
      <c r="JL46" s="44">
        <v>-8.6049074318163701</v>
      </c>
      <c r="JM46" s="457">
        <v>112.87666940181801</v>
      </c>
      <c r="JN46" s="44">
        <v>14.314396270046601</v>
      </c>
      <c r="JO46" s="456"/>
      <c r="JP46" s="54" t="s">
        <v>30</v>
      </c>
      <c r="JQ46" s="457">
        <v>116.730533848367</v>
      </c>
      <c r="JR46" s="44">
        <v>4.9585128436955399</v>
      </c>
      <c r="JS46" s="457">
        <v>109.662881913812</v>
      </c>
      <c r="JT46" s="44">
        <v>15.825359400254399</v>
      </c>
      <c r="JU46" s="457">
        <v>106.17399125116199</v>
      </c>
      <c r="JV46" s="44">
        <v>9.1993977092306398</v>
      </c>
      <c r="JW46" s="456"/>
      <c r="JX46" s="54" t="s">
        <v>30</v>
      </c>
      <c r="JY46" s="457">
        <v>118.892901790049</v>
      </c>
      <c r="JZ46" s="44">
        <v>4.2888548268610496</v>
      </c>
      <c r="KA46" s="457">
        <v>131.79865732645499</v>
      </c>
      <c r="KB46" s="44">
        <v>1.7521054554970199</v>
      </c>
      <c r="KC46" s="457">
        <v>130.28469072625401</v>
      </c>
      <c r="KD46" s="44">
        <v>5.8886988613390203</v>
      </c>
      <c r="KE46" s="456"/>
      <c r="KF46" s="54" t="s">
        <v>30</v>
      </c>
      <c r="KG46" s="457">
        <v>110.528029565303</v>
      </c>
      <c r="KH46" s="44">
        <v>7.26164965695106</v>
      </c>
      <c r="KI46" s="457">
        <v>131.99874251327</v>
      </c>
      <c r="KJ46" s="44">
        <v>7.7340765855396398E-2</v>
      </c>
      <c r="KK46" s="457">
        <v>124.521252140592</v>
      </c>
      <c r="KL46" s="44">
        <v>5.7848768959219301</v>
      </c>
      <c r="KM46" s="456"/>
      <c r="KN46" s="54" t="s">
        <v>30</v>
      </c>
      <c r="KO46" s="457">
        <v>78.390106092854694</v>
      </c>
      <c r="KP46" s="44">
        <v>-30.711689655066898</v>
      </c>
      <c r="KQ46" s="457">
        <v>118.66880202967999</v>
      </c>
      <c r="KR46" s="44">
        <v>2.6357531085711101</v>
      </c>
      <c r="KS46" s="457">
        <v>96.654858933905402</v>
      </c>
      <c r="KT46" s="44">
        <v>-8.9410219534286295</v>
      </c>
      <c r="KU46" s="456"/>
      <c r="KV46" s="54" t="s">
        <v>30</v>
      </c>
      <c r="KW46" s="457">
        <v>101.23489241606001</v>
      </c>
      <c r="KX46" s="44">
        <v>-7.6511626976089104</v>
      </c>
      <c r="KY46" s="457">
        <v>117.882558536947</v>
      </c>
      <c r="KZ46" s="44">
        <v>-7.8444872078131196</v>
      </c>
      <c r="LA46" s="457">
        <v>135.32521162014501</v>
      </c>
      <c r="LB46" s="44">
        <v>9.6872730267444407</v>
      </c>
      <c r="LC46" s="456"/>
      <c r="LD46" s="54" t="s">
        <v>30</v>
      </c>
      <c r="LE46" s="457">
        <v>130.12643707253201</v>
      </c>
      <c r="LF46" s="44">
        <v>9.9920106968088298</v>
      </c>
      <c r="LG46" s="457">
        <v>104.076341119712</v>
      </c>
      <c r="LH46" s="44">
        <v>-7.2425975822305304</v>
      </c>
      <c r="LI46" s="457">
        <v>85.578254197289397</v>
      </c>
      <c r="LJ46" s="44">
        <v>-19.8826197448216</v>
      </c>
      <c r="LK46" s="456"/>
      <c r="LL46" s="54" t="s">
        <v>30</v>
      </c>
      <c r="LM46" s="457">
        <v>103.21409579020499</v>
      </c>
      <c r="LN46" s="44">
        <v>-7.4144509191647199</v>
      </c>
      <c r="LO46" s="457">
        <v>106.76116899001499</v>
      </c>
      <c r="LP46" s="44">
        <v>-5.8528605704996002</v>
      </c>
      <c r="LQ46" s="457">
        <v>134.09765676874099</v>
      </c>
      <c r="LR46" s="44">
        <v>18.281055985354602</v>
      </c>
      <c r="LS46" s="456"/>
      <c r="LT46" s="54" t="s">
        <v>30</v>
      </c>
      <c r="LU46" s="457">
        <v>124.33408192930099</v>
      </c>
      <c r="LV46" s="44">
        <v>4.8586130101748797</v>
      </c>
      <c r="LW46" s="457">
        <v>94.924448350775094</v>
      </c>
      <c r="LX46" s="44">
        <v>-35.243310934888299</v>
      </c>
      <c r="LY46" s="457">
        <v>91.923566109302897</v>
      </c>
      <c r="LZ46" s="44">
        <v>20.362921198968198</v>
      </c>
      <c r="MA46" s="456"/>
      <c r="MB46" s="54" t="s">
        <v>30</v>
      </c>
      <c r="MC46" s="457">
        <v>137.10343745215499</v>
      </c>
      <c r="MD46" s="44">
        <v>0.85724351459937498</v>
      </c>
      <c r="ME46" s="457">
        <v>129.5998508527</v>
      </c>
      <c r="MF46" s="44">
        <v>-7.2619615880259403</v>
      </c>
      <c r="MG46" s="457">
        <v>127.751044844956</v>
      </c>
      <c r="MH46" s="44">
        <v>13.4561229426947</v>
      </c>
      <c r="MI46" s="456"/>
      <c r="MJ46" s="54" t="s">
        <v>30</v>
      </c>
      <c r="MK46" s="457">
        <v>89.621942210111001</v>
      </c>
      <c r="ML46" s="44">
        <v>18.599746495153902</v>
      </c>
      <c r="MM46" s="457">
        <v>130.11300671878499</v>
      </c>
      <c r="MN46" s="44">
        <v>1.38431408141075</v>
      </c>
      <c r="MO46" s="457">
        <v>158.682445977876</v>
      </c>
      <c r="MP46" s="44">
        <v>6.9004723399128203</v>
      </c>
    </row>
    <row r="47" spans="1:354" s="4" customFormat="1" ht="15" hidden="1" customHeight="1">
      <c r="A47" s="456"/>
      <c r="B47" s="54" t="s">
        <v>31</v>
      </c>
      <c r="C47" s="457">
        <v>102.751676650769</v>
      </c>
      <c r="D47" s="44">
        <v>-3.1834826231262201</v>
      </c>
      <c r="E47" s="457">
        <v>94.698405888694396</v>
      </c>
      <c r="F47" s="44">
        <v>-5.3703039443430596</v>
      </c>
      <c r="G47" s="457">
        <v>110.36654373826001</v>
      </c>
      <c r="H47" s="44">
        <v>-1.33357301407739</v>
      </c>
      <c r="I47" s="456"/>
      <c r="J47" s="54" t="s">
        <v>31</v>
      </c>
      <c r="K47" s="457">
        <v>93.537714425356995</v>
      </c>
      <c r="L47" s="44">
        <v>-16.9166305786663</v>
      </c>
      <c r="M47" s="457">
        <v>157.50027903242</v>
      </c>
      <c r="N47" s="44">
        <v>2.96678175890366</v>
      </c>
      <c r="O47" s="457">
        <v>97.7874076768571</v>
      </c>
      <c r="P47" s="44">
        <v>-16.365450831806601</v>
      </c>
      <c r="Q47" s="456"/>
      <c r="R47" s="54" t="s">
        <v>31</v>
      </c>
      <c r="S47" s="457">
        <v>120.769779695091</v>
      </c>
      <c r="T47" s="44">
        <v>13.892958528647</v>
      </c>
      <c r="U47" s="457">
        <v>128.94044941348801</v>
      </c>
      <c r="V47" s="44">
        <v>14.3209954760044</v>
      </c>
      <c r="W47" s="457">
        <v>131.59131726947001</v>
      </c>
      <c r="X47" s="44">
        <v>22.927763035295701</v>
      </c>
      <c r="Y47" s="456"/>
      <c r="Z47" s="54" t="s">
        <v>31</v>
      </c>
      <c r="AA47" s="457">
        <v>118.235136030067</v>
      </c>
      <c r="AB47" s="44">
        <v>7.7110767036333501</v>
      </c>
      <c r="AC47" s="457">
        <v>137.946813326399</v>
      </c>
      <c r="AD47" s="44">
        <v>13.159430981863601</v>
      </c>
      <c r="AE47" s="457">
        <v>119.80965384627901</v>
      </c>
      <c r="AF47" s="44">
        <v>13.0572635062084</v>
      </c>
      <c r="AG47" s="456"/>
      <c r="AH47" s="54" t="s">
        <v>31</v>
      </c>
      <c r="AI47" s="457">
        <v>128.70459240738899</v>
      </c>
      <c r="AJ47" s="44">
        <v>1.09375648740064</v>
      </c>
      <c r="AK47" s="457">
        <v>138.09767562594601</v>
      </c>
      <c r="AL47" s="44">
        <v>0.52287008243936794</v>
      </c>
      <c r="AM47" s="457">
        <v>114.46404091669601</v>
      </c>
      <c r="AN47" s="44">
        <v>14.542334319043301</v>
      </c>
      <c r="AO47" s="456"/>
      <c r="AP47" s="54" t="s">
        <v>31</v>
      </c>
      <c r="AQ47" s="457">
        <v>111.06429865427999</v>
      </c>
      <c r="AR47" s="44">
        <v>3.7671497061619599</v>
      </c>
      <c r="AS47" s="457">
        <v>130.12614392862201</v>
      </c>
      <c r="AT47" s="44">
        <v>19.9712600144614</v>
      </c>
      <c r="AU47" s="457">
        <v>117.20938980132701</v>
      </c>
      <c r="AV47" s="44">
        <v>9.0802560008454893</v>
      </c>
      <c r="AW47" s="456"/>
      <c r="AX47" s="54" t="s">
        <v>31</v>
      </c>
      <c r="AY47" s="457">
        <v>159.00980520073199</v>
      </c>
      <c r="AZ47" s="44">
        <v>23.845879745689299</v>
      </c>
      <c r="BA47" s="457">
        <v>136.967606702475</v>
      </c>
      <c r="BB47" s="44">
        <v>5.72245577361792</v>
      </c>
      <c r="BC47" s="457">
        <v>122.181635122315</v>
      </c>
      <c r="BD47" s="44">
        <v>7.1192918373852603</v>
      </c>
      <c r="BE47" s="456"/>
      <c r="BF47" s="54" t="s">
        <v>31</v>
      </c>
      <c r="BG47" s="457">
        <v>115.101025666428</v>
      </c>
      <c r="BH47" s="44">
        <v>11.5387001898325</v>
      </c>
      <c r="BI47" s="457">
        <v>130.137089310146</v>
      </c>
      <c r="BJ47" s="44">
        <v>9.5944851433332694</v>
      </c>
      <c r="BK47" s="457">
        <v>147.16791616200501</v>
      </c>
      <c r="BL47" s="44">
        <v>11.915908573322101</v>
      </c>
      <c r="BM47" s="456"/>
      <c r="BN47" s="54" t="s">
        <v>31</v>
      </c>
      <c r="BO47" s="457">
        <v>117.350652619291</v>
      </c>
      <c r="BP47" s="44">
        <v>10.2884367113301</v>
      </c>
      <c r="BQ47" s="457">
        <v>150.29398397477601</v>
      </c>
      <c r="BR47" s="44">
        <v>3.1638461893055001</v>
      </c>
      <c r="BS47" s="457">
        <v>122.79607219691199</v>
      </c>
      <c r="BT47" s="44">
        <v>2.7371396876610601</v>
      </c>
      <c r="BU47" s="456"/>
      <c r="BV47" s="54" t="s">
        <v>31</v>
      </c>
      <c r="BW47" s="457">
        <v>135.27873916333701</v>
      </c>
      <c r="BX47" s="44">
        <v>3.1883247417675298</v>
      </c>
      <c r="BY47" s="457">
        <v>107.957187241941</v>
      </c>
      <c r="BZ47" s="44">
        <v>4.9892922978719101</v>
      </c>
      <c r="CA47" s="457">
        <v>112.97059112752</v>
      </c>
      <c r="CB47" s="44">
        <v>7.3398579806588202</v>
      </c>
      <c r="CC47" s="456"/>
      <c r="CD47" s="54" t="s">
        <v>31</v>
      </c>
      <c r="CE47" s="457">
        <v>125.909340786922</v>
      </c>
      <c r="CF47" s="44">
        <v>5.6295827906746903</v>
      </c>
      <c r="CG47" s="457">
        <v>99.979539398914397</v>
      </c>
      <c r="CH47" s="44">
        <v>-1.9032728872898601</v>
      </c>
      <c r="CI47" s="457">
        <v>155.62265830830799</v>
      </c>
      <c r="CJ47" s="44">
        <v>6.4839862617640396</v>
      </c>
      <c r="CK47" s="456"/>
      <c r="CL47" s="54" t="s">
        <v>31</v>
      </c>
      <c r="CM47" s="457">
        <v>136.67147663357301</v>
      </c>
      <c r="CN47" s="44">
        <v>4.9658982615331597</v>
      </c>
      <c r="CO47" s="457">
        <v>104.67756867004</v>
      </c>
      <c r="CP47" s="44">
        <v>3.57386248641156</v>
      </c>
      <c r="CQ47" s="457">
        <v>109.190620767813</v>
      </c>
      <c r="CR47" s="44">
        <v>5.3971273866193501</v>
      </c>
      <c r="CS47" s="456"/>
      <c r="CT47" s="54" t="s">
        <v>31</v>
      </c>
      <c r="CU47" s="457">
        <v>112.03320792870601</v>
      </c>
      <c r="CV47" s="44">
        <v>-11.607048829462199</v>
      </c>
      <c r="CW47" s="457">
        <v>112.257094955958</v>
      </c>
      <c r="CX47" s="44">
        <v>21.958536736183</v>
      </c>
      <c r="CY47" s="457">
        <v>139.251626497427</v>
      </c>
      <c r="CZ47" s="44">
        <v>26.2548497466321</v>
      </c>
      <c r="DA47" s="456"/>
      <c r="DB47" s="54" t="s">
        <v>31</v>
      </c>
      <c r="DC47" s="457">
        <v>111.12424465575</v>
      </c>
      <c r="DD47" s="44">
        <v>-8.3532697071340696</v>
      </c>
      <c r="DE47" s="457">
        <v>270.643273472234</v>
      </c>
      <c r="DF47" s="44">
        <v>-23.3106641252025</v>
      </c>
      <c r="DG47" s="457">
        <v>108.64705683455701</v>
      </c>
      <c r="DH47" s="44">
        <v>-0.20760765983791901</v>
      </c>
      <c r="DI47" s="456"/>
      <c r="DJ47" s="54" t="s">
        <v>31</v>
      </c>
      <c r="DK47" s="457">
        <v>127.689560090182</v>
      </c>
      <c r="DL47" s="44">
        <v>8.2729027572008107</v>
      </c>
      <c r="DM47" s="457">
        <v>109.93093805206701</v>
      </c>
      <c r="DN47" s="44">
        <v>11.401033252065901</v>
      </c>
      <c r="DO47" s="457">
        <v>123.55678827700601</v>
      </c>
      <c r="DP47" s="44">
        <v>-6.8228116321334404</v>
      </c>
      <c r="DQ47" s="456"/>
      <c r="DR47" s="54" t="s">
        <v>31</v>
      </c>
      <c r="DS47" s="457">
        <v>120.711096002918</v>
      </c>
      <c r="DT47" s="44">
        <v>4.2777232664277696</v>
      </c>
      <c r="DU47" s="457">
        <v>119.97115970744299</v>
      </c>
      <c r="DV47" s="44">
        <v>1.0428777554261901</v>
      </c>
      <c r="DW47" s="457">
        <v>141.21244606590901</v>
      </c>
      <c r="DX47" s="44">
        <v>4.9679738787616001</v>
      </c>
      <c r="DY47" s="456"/>
      <c r="DZ47" s="54" t="s">
        <v>31</v>
      </c>
      <c r="EA47" s="457">
        <v>117.26248573114501</v>
      </c>
      <c r="EB47" s="44">
        <v>2.3033144201342699</v>
      </c>
      <c r="EC47" s="457">
        <v>132.251999349638</v>
      </c>
      <c r="ED47" s="44">
        <v>2.2101817239173398</v>
      </c>
      <c r="EE47" s="457">
        <v>117.31089574098699</v>
      </c>
      <c r="EF47" s="44">
        <v>3.1464567937060401</v>
      </c>
      <c r="EG47" s="456"/>
      <c r="EH47" s="54" t="s">
        <v>31</v>
      </c>
      <c r="EI47" s="457">
        <v>121.321136737087</v>
      </c>
      <c r="EJ47" s="44">
        <v>3.3638989571909002</v>
      </c>
      <c r="EK47" s="457">
        <v>114.52285344196299</v>
      </c>
      <c r="EL47" s="44">
        <v>6.1719302700845304</v>
      </c>
      <c r="EM47" s="457">
        <v>116.39805846831101</v>
      </c>
      <c r="EN47" s="44">
        <v>5.5171534417496601E-2</v>
      </c>
      <c r="EO47" s="456"/>
      <c r="EP47" s="54" t="s">
        <v>31</v>
      </c>
      <c r="EQ47" s="457">
        <v>103.07827024536</v>
      </c>
      <c r="ER47" s="44">
        <v>-8.5910796906593099</v>
      </c>
      <c r="ES47" s="457">
        <v>116.21862474728501</v>
      </c>
      <c r="ET47" s="44">
        <v>13.0479618776497</v>
      </c>
      <c r="EU47" s="457">
        <v>101.22728154043401</v>
      </c>
      <c r="EV47" s="44">
        <v>-9.3376322790985693</v>
      </c>
      <c r="EW47" s="456"/>
      <c r="EX47" s="54" t="s">
        <v>31</v>
      </c>
      <c r="EY47" s="457">
        <v>95.327945288249893</v>
      </c>
      <c r="EZ47" s="44">
        <v>-7.4338883469257997</v>
      </c>
      <c r="FA47" s="457">
        <v>88.402624103580493</v>
      </c>
      <c r="FB47" s="44">
        <v>-14.9334279135518</v>
      </c>
      <c r="FC47" s="457">
        <v>144.60001243028</v>
      </c>
      <c r="FD47" s="44">
        <v>18.589115829144198</v>
      </c>
      <c r="FE47" s="456"/>
      <c r="FF47" s="54" t="s">
        <v>31</v>
      </c>
      <c r="FG47" s="457">
        <v>113.95563836639801</v>
      </c>
      <c r="FH47" s="44">
        <v>0.220365869840663</v>
      </c>
      <c r="FI47" s="457">
        <v>121.093210523951</v>
      </c>
      <c r="FJ47" s="44">
        <v>1.7248268630554799</v>
      </c>
      <c r="FK47" s="457">
        <v>129.269158466981</v>
      </c>
      <c r="FL47" s="44">
        <v>-1.6077682378829199</v>
      </c>
      <c r="FM47" s="456"/>
      <c r="FN47" s="54" t="s">
        <v>31</v>
      </c>
      <c r="FO47" s="457">
        <v>86.8686419443152</v>
      </c>
      <c r="FP47" s="44">
        <v>-9.2876452577233302</v>
      </c>
      <c r="FQ47" s="457">
        <v>128.757114572625</v>
      </c>
      <c r="FR47" s="44">
        <v>8.4623537797314992</v>
      </c>
      <c r="FS47" s="457">
        <v>119.884557995431</v>
      </c>
      <c r="FT47" s="44">
        <v>14.221882809091399</v>
      </c>
      <c r="FU47" s="456"/>
      <c r="FV47" s="54" t="s">
        <v>31</v>
      </c>
      <c r="FW47" s="457">
        <v>121.78044640552</v>
      </c>
      <c r="FX47" s="44">
        <v>6.0477022777098197</v>
      </c>
      <c r="FY47" s="457">
        <v>123.122519047155</v>
      </c>
      <c r="FZ47" s="44">
        <v>-1.22128118025682</v>
      </c>
      <c r="GA47" s="457">
        <v>126.951277789486</v>
      </c>
      <c r="GB47" s="44">
        <v>9.5024889878094605</v>
      </c>
      <c r="GC47" s="456"/>
      <c r="GD47" s="54" t="s">
        <v>31</v>
      </c>
      <c r="GE47" s="457">
        <v>112.191211524298</v>
      </c>
      <c r="GF47" s="44">
        <v>5.6056559828422801</v>
      </c>
      <c r="GG47" s="457">
        <v>129.03978075066701</v>
      </c>
      <c r="GH47" s="44">
        <v>8.4471919057390892</v>
      </c>
      <c r="GI47" s="457">
        <v>99.159859134225798</v>
      </c>
      <c r="GJ47" s="44">
        <v>-5.2288114765097502</v>
      </c>
      <c r="GK47" s="456"/>
      <c r="GL47" s="54" t="s">
        <v>31</v>
      </c>
      <c r="GM47" s="457">
        <v>126.030250710641</v>
      </c>
      <c r="GN47" s="44">
        <v>1.2047808209126001</v>
      </c>
      <c r="GO47" s="457">
        <v>135.80743527104099</v>
      </c>
      <c r="GP47" s="44">
        <v>1.52388928116255</v>
      </c>
      <c r="GQ47" s="457">
        <v>124.64856367204401</v>
      </c>
      <c r="GR47" s="44">
        <v>2.0082314355046398</v>
      </c>
      <c r="GS47" s="456"/>
      <c r="GT47" s="54" t="s">
        <v>31</v>
      </c>
      <c r="GU47" s="457">
        <v>118.84565373866199</v>
      </c>
      <c r="GV47" s="44">
        <v>6.3813563425443398</v>
      </c>
      <c r="GW47" s="457">
        <v>101.333995031923</v>
      </c>
      <c r="GX47" s="44">
        <v>8.0367732155303599</v>
      </c>
      <c r="GY47" s="457">
        <v>137.80918191020601</v>
      </c>
      <c r="GZ47" s="44">
        <v>1.6786096725122099</v>
      </c>
      <c r="HA47" s="456"/>
      <c r="HB47" s="54" t="s">
        <v>31</v>
      </c>
      <c r="HC47" s="457">
        <v>116.114777418005</v>
      </c>
      <c r="HD47" s="44">
        <v>9.5887688080215305</v>
      </c>
      <c r="HE47" s="457">
        <v>132.22852639177299</v>
      </c>
      <c r="HF47" s="44">
        <v>7.4027872410851199</v>
      </c>
      <c r="HG47" s="457">
        <v>108.217214646405</v>
      </c>
      <c r="HH47" s="44">
        <v>-2.4815875455520202</v>
      </c>
      <c r="HI47" s="456"/>
      <c r="HJ47" s="54" t="s">
        <v>31</v>
      </c>
      <c r="HK47" s="457">
        <v>116.307554686465</v>
      </c>
      <c r="HL47" s="44">
        <v>7.4118913549090699</v>
      </c>
      <c r="HM47" s="457">
        <v>115.164085424543</v>
      </c>
      <c r="HN47" s="44">
        <v>15.172601229506901</v>
      </c>
      <c r="HO47" s="457">
        <v>121.66127063350601</v>
      </c>
      <c r="HP47" s="44">
        <v>4.3110675818859798</v>
      </c>
      <c r="HQ47" s="456"/>
      <c r="HR47" s="54" t="s">
        <v>31</v>
      </c>
      <c r="HS47" s="457">
        <v>129.72772163702101</v>
      </c>
      <c r="HT47" s="44">
        <v>-4.8986354537616297</v>
      </c>
      <c r="HU47" s="457">
        <v>115.05012517372499</v>
      </c>
      <c r="HV47" s="44">
        <v>11.256069280793399</v>
      </c>
      <c r="HW47" s="457">
        <v>113.860747156483</v>
      </c>
      <c r="HX47" s="44">
        <v>3.2349197474014599</v>
      </c>
      <c r="HY47" s="456"/>
      <c r="HZ47" s="54" t="s">
        <v>31</v>
      </c>
      <c r="IA47" s="457">
        <v>115.359817660256</v>
      </c>
      <c r="IB47" s="44">
        <v>1.5891495343798601</v>
      </c>
      <c r="IC47" s="457">
        <v>116.50831513866</v>
      </c>
      <c r="ID47" s="44">
        <v>4.65495534764338</v>
      </c>
      <c r="IE47" s="457">
        <v>113.082285799659</v>
      </c>
      <c r="IF47" s="44">
        <v>-0.65139764685784496</v>
      </c>
      <c r="IG47" s="456"/>
      <c r="IH47" s="54" t="s">
        <v>31</v>
      </c>
      <c r="II47" s="457">
        <v>118.367710233121</v>
      </c>
      <c r="IJ47" s="44">
        <v>5.6202465600935101</v>
      </c>
      <c r="IK47" s="457">
        <v>112.600914774627</v>
      </c>
      <c r="IL47" s="44">
        <v>-0.19454318646179999</v>
      </c>
      <c r="IM47" s="457">
        <v>128.673085515986</v>
      </c>
      <c r="IN47" s="44">
        <v>0.98830033022474595</v>
      </c>
      <c r="IO47" s="457">
        <v>137.60311079386</v>
      </c>
      <c r="IP47" s="44">
        <v>21.081885694529301</v>
      </c>
      <c r="IQ47" s="456"/>
      <c r="IR47" s="54" t="s">
        <v>31</v>
      </c>
      <c r="IS47" s="457">
        <v>114.625260768833</v>
      </c>
      <c r="IT47" s="44">
        <v>5.7748544395150399</v>
      </c>
      <c r="IU47" s="457">
        <v>104.797546389479</v>
      </c>
      <c r="IV47" s="44">
        <v>2.4394252269374999</v>
      </c>
      <c r="IW47" s="457">
        <v>126.852530393642</v>
      </c>
      <c r="IX47" s="44">
        <v>3.1031071846460598</v>
      </c>
      <c r="IY47" s="456"/>
      <c r="IZ47" s="54" t="s">
        <v>31</v>
      </c>
      <c r="JA47" s="457">
        <v>116.33978159272699</v>
      </c>
      <c r="JB47" s="44">
        <v>4.7459298089075004</v>
      </c>
      <c r="JC47" s="457">
        <v>148.27997568228099</v>
      </c>
      <c r="JD47" s="44">
        <v>7.1809744571784204</v>
      </c>
      <c r="JE47" s="457">
        <v>154.224090814194</v>
      </c>
      <c r="JF47" s="44">
        <v>-1.1491059057361399</v>
      </c>
      <c r="JG47" s="456"/>
      <c r="JH47" s="54" t="s">
        <v>31</v>
      </c>
      <c r="JI47" s="457">
        <v>163.99553496516</v>
      </c>
      <c r="JJ47" s="44">
        <v>17.4116444044617</v>
      </c>
      <c r="JK47" s="457">
        <v>140.17939292213001</v>
      </c>
      <c r="JL47" s="44">
        <v>-2.55315776354607</v>
      </c>
      <c r="JM47" s="457">
        <v>117.170400480452</v>
      </c>
      <c r="JN47" s="44">
        <v>-0.186136309382917</v>
      </c>
      <c r="JO47" s="456"/>
      <c r="JP47" s="54" t="s">
        <v>31</v>
      </c>
      <c r="JQ47" s="457">
        <v>125.421681725756</v>
      </c>
      <c r="JR47" s="44">
        <v>2.8783338720742102</v>
      </c>
      <c r="JS47" s="457">
        <v>103.727717235791</v>
      </c>
      <c r="JT47" s="44">
        <v>-2.6966228751591599</v>
      </c>
      <c r="JU47" s="457">
        <v>97.086947458716807</v>
      </c>
      <c r="JV47" s="44">
        <v>-8.2710771548565294</v>
      </c>
      <c r="JW47" s="456"/>
      <c r="JX47" s="54" t="s">
        <v>31</v>
      </c>
      <c r="JY47" s="457">
        <v>124.54245651449401</v>
      </c>
      <c r="JZ47" s="44">
        <v>3.5209927354395099</v>
      </c>
      <c r="KA47" s="457">
        <v>127.309254262827</v>
      </c>
      <c r="KB47" s="44">
        <v>1.4984764812001401</v>
      </c>
      <c r="KC47" s="457">
        <v>142.49050734283099</v>
      </c>
      <c r="KD47" s="44">
        <v>5.6686873918143599</v>
      </c>
      <c r="KE47" s="456"/>
      <c r="KF47" s="54" t="s">
        <v>31</v>
      </c>
      <c r="KG47" s="457">
        <v>109.584732201113</v>
      </c>
      <c r="KH47" s="44">
        <v>-3.7977246446072401</v>
      </c>
      <c r="KI47" s="457">
        <v>111.39051828600699</v>
      </c>
      <c r="KJ47" s="44">
        <v>11.7472974619286</v>
      </c>
      <c r="KK47" s="457">
        <v>122.14522819181801</v>
      </c>
      <c r="KL47" s="44">
        <v>-3.9819348528475298</v>
      </c>
      <c r="KM47" s="456"/>
      <c r="KN47" s="54" t="s">
        <v>31</v>
      </c>
      <c r="KO47" s="457">
        <v>91.835899711411102</v>
      </c>
      <c r="KP47" s="44">
        <v>-25.1857525853152</v>
      </c>
      <c r="KQ47" s="457">
        <v>122.22222720065101</v>
      </c>
      <c r="KR47" s="44">
        <v>-0.39355350470403</v>
      </c>
      <c r="KS47" s="457">
        <v>106.69997061973901</v>
      </c>
      <c r="KT47" s="44">
        <v>-0.89854804149388201</v>
      </c>
      <c r="KU47" s="456"/>
      <c r="KV47" s="54" t="s">
        <v>31</v>
      </c>
      <c r="KW47" s="457">
        <v>127.908244493529</v>
      </c>
      <c r="KX47" s="44">
        <v>12.9323688897564</v>
      </c>
      <c r="KY47" s="457">
        <v>121.878424149783</v>
      </c>
      <c r="KZ47" s="44">
        <v>5.5399423140850104</v>
      </c>
      <c r="LA47" s="457">
        <v>119.241444728304</v>
      </c>
      <c r="LB47" s="44">
        <v>4.4779818579013799</v>
      </c>
      <c r="LC47" s="456"/>
      <c r="LD47" s="54" t="s">
        <v>31</v>
      </c>
      <c r="LE47" s="457">
        <v>150.87433522784301</v>
      </c>
      <c r="LF47" s="44">
        <v>3.3144037619292099</v>
      </c>
      <c r="LG47" s="457">
        <v>108.489283048491</v>
      </c>
      <c r="LH47" s="44">
        <v>2.9350293012842998</v>
      </c>
      <c r="LI47" s="457">
        <v>99.174498358048695</v>
      </c>
      <c r="LJ47" s="44">
        <v>-12.306232903932299</v>
      </c>
      <c r="LK47" s="456"/>
      <c r="LL47" s="54" t="s">
        <v>31</v>
      </c>
      <c r="LM47" s="457">
        <v>119.824041882305</v>
      </c>
      <c r="LN47" s="44">
        <v>14.464912342307199</v>
      </c>
      <c r="LO47" s="457">
        <v>104.98618041953701</v>
      </c>
      <c r="LP47" s="44">
        <v>-2.9244847452090599</v>
      </c>
      <c r="LQ47" s="457">
        <v>111.340605244068</v>
      </c>
      <c r="LR47" s="44">
        <v>6.7309716851510899</v>
      </c>
      <c r="LS47" s="456"/>
      <c r="LT47" s="54" t="s">
        <v>31</v>
      </c>
      <c r="LU47" s="457">
        <v>92.692625641223799</v>
      </c>
      <c r="LV47" s="44">
        <v>-5.1385099592897303</v>
      </c>
      <c r="LW47" s="457">
        <v>102.380836434465</v>
      </c>
      <c r="LX47" s="44">
        <v>-1.2293880936002901</v>
      </c>
      <c r="LY47" s="457">
        <v>105.365949081549</v>
      </c>
      <c r="LZ47" s="44">
        <v>12.5834921405568</v>
      </c>
      <c r="MA47" s="456"/>
      <c r="MB47" s="54" t="s">
        <v>31</v>
      </c>
      <c r="MC47" s="457">
        <v>126.480081319167</v>
      </c>
      <c r="MD47" s="44">
        <v>-1.2565755243555401</v>
      </c>
      <c r="ME47" s="457">
        <v>97.683070810956806</v>
      </c>
      <c r="MF47" s="44">
        <v>-9.9890598418440404E-2</v>
      </c>
      <c r="MG47" s="457">
        <v>148.47143599671699</v>
      </c>
      <c r="MH47" s="44">
        <v>5.75755875129971</v>
      </c>
      <c r="MI47" s="456"/>
      <c r="MJ47" s="54" t="s">
        <v>31</v>
      </c>
      <c r="MK47" s="457">
        <v>87.022856761051003</v>
      </c>
      <c r="ML47" s="44">
        <v>1.15615729496071</v>
      </c>
      <c r="MM47" s="457">
        <v>130.15900605931901</v>
      </c>
      <c r="MN47" s="44">
        <v>8.5548123334284991</v>
      </c>
      <c r="MO47" s="457">
        <v>140.92631918877899</v>
      </c>
      <c r="MP47" s="44">
        <v>2.7300186283741299</v>
      </c>
    </row>
    <row r="48" spans="1:354" s="4" customFormat="1" ht="15" hidden="1" customHeight="1">
      <c r="A48" s="456"/>
      <c r="B48" s="54"/>
      <c r="C48" s="457"/>
      <c r="D48" s="44"/>
      <c r="E48" s="457"/>
      <c r="F48" s="44"/>
      <c r="G48" s="457"/>
      <c r="H48" s="44"/>
      <c r="I48" s="456"/>
      <c r="J48" s="54"/>
      <c r="K48" s="457"/>
      <c r="L48" s="44"/>
      <c r="M48" s="457"/>
      <c r="N48" s="44"/>
      <c r="O48" s="457"/>
      <c r="P48" s="44"/>
      <c r="Q48" s="456"/>
      <c r="R48" s="54"/>
      <c r="S48" s="457"/>
      <c r="T48" s="44"/>
      <c r="U48" s="457"/>
      <c r="V48" s="44"/>
      <c r="W48" s="457"/>
      <c r="X48" s="44"/>
      <c r="Y48" s="456"/>
      <c r="Z48" s="54"/>
      <c r="AA48" s="457"/>
      <c r="AB48" s="44"/>
      <c r="AC48" s="457"/>
      <c r="AD48" s="44"/>
      <c r="AE48" s="457"/>
      <c r="AF48" s="44"/>
      <c r="AG48" s="456"/>
      <c r="AH48" s="54"/>
      <c r="AI48" s="457"/>
      <c r="AJ48" s="44"/>
      <c r="AK48" s="457"/>
      <c r="AL48" s="44"/>
      <c r="AM48" s="457"/>
      <c r="AN48" s="44"/>
      <c r="AO48" s="456"/>
      <c r="AP48" s="54"/>
      <c r="AQ48" s="457"/>
      <c r="AR48" s="44"/>
      <c r="AS48" s="457"/>
      <c r="AT48" s="44"/>
      <c r="AU48" s="457"/>
      <c r="AV48" s="44"/>
      <c r="AW48" s="456"/>
      <c r="AX48" s="54"/>
      <c r="AY48" s="457"/>
      <c r="AZ48" s="44"/>
      <c r="BA48" s="457"/>
      <c r="BB48" s="44"/>
      <c r="BC48" s="457"/>
      <c r="BD48" s="44"/>
      <c r="BE48" s="456"/>
      <c r="BF48" s="54"/>
      <c r="BG48" s="457"/>
      <c r="BH48" s="44"/>
      <c r="BI48" s="457"/>
      <c r="BJ48" s="44"/>
      <c r="BK48" s="457"/>
      <c r="BL48" s="44"/>
      <c r="BM48" s="456"/>
      <c r="BN48" s="54"/>
      <c r="BO48" s="457"/>
      <c r="BP48" s="44"/>
      <c r="BQ48" s="457"/>
      <c r="BR48" s="44"/>
      <c r="BS48" s="457"/>
      <c r="BT48" s="44"/>
      <c r="BU48" s="456"/>
      <c r="BV48" s="54"/>
      <c r="BW48" s="457"/>
      <c r="BX48" s="44"/>
      <c r="BY48" s="457"/>
      <c r="BZ48" s="44"/>
      <c r="CA48" s="457"/>
      <c r="CB48" s="44"/>
      <c r="CC48" s="456"/>
      <c r="CD48" s="54"/>
      <c r="CE48" s="457"/>
      <c r="CF48" s="44"/>
      <c r="CG48" s="457"/>
      <c r="CH48" s="44"/>
      <c r="CI48" s="457"/>
      <c r="CJ48" s="44"/>
      <c r="CK48" s="456"/>
      <c r="CL48" s="54"/>
      <c r="CM48" s="457"/>
      <c r="CN48" s="44"/>
      <c r="CO48" s="457"/>
      <c r="CP48" s="44"/>
      <c r="CQ48" s="457"/>
      <c r="CR48" s="44"/>
      <c r="CS48" s="456"/>
      <c r="CT48" s="54"/>
      <c r="CU48" s="457"/>
      <c r="CV48" s="44"/>
      <c r="CW48" s="457"/>
      <c r="CX48" s="44"/>
      <c r="CY48" s="457"/>
      <c r="CZ48" s="44"/>
      <c r="DA48" s="456"/>
      <c r="DB48" s="54"/>
      <c r="DC48" s="457"/>
      <c r="DD48" s="44"/>
      <c r="DE48" s="457"/>
      <c r="DF48" s="44"/>
      <c r="DG48" s="457"/>
      <c r="DH48" s="44"/>
      <c r="DI48" s="456"/>
      <c r="DJ48" s="54"/>
      <c r="DK48" s="457"/>
      <c r="DL48" s="44"/>
      <c r="DM48" s="457"/>
      <c r="DN48" s="44"/>
      <c r="DO48" s="457"/>
      <c r="DP48" s="44"/>
      <c r="DQ48" s="456"/>
      <c r="DR48" s="54"/>
      <c r="DS48" s="457"/>
      <c r="DT48" s="44"/>
      <c r="DU48" s="457"/>
      <c r="DV48" s="44"/>
      <c r="DW48" s="457"/>
      <c r="DX48" s="44"/>
      <c r="DY48" s="456"/>
      <c r="DZ48" s="54"/>
      <c r="EA48" s="457"/>
      <c r="EB48" s="44"/>
      <c r="EC48" s="457"/>
      <c r="ED48" s="44"/>
      <c r="EE48" s="457"/>
      <c r="EF48" s="44"/>
      <c r="EG48" s="456"/>
      <c r="EH48" s="54"/>
      <c r="EI48" s="457"/>
      <c r="EJ48" s="44"/>
      <c r="EK48" s="457"/>
      <c r="EL48" s="44"/>
      <c r="EM48" s="457"/>
      <c r="EN48" s="44"/>
      <c r="EO48" s="456"/>
      <c r="EP48" s="54"/>
      <c r="EQ48" s="457"/>
      <c r="ER48" s="44"/>
      <c r="ES48" s="457"/>
      <c r="ET48" s="44"/>
      <c r="EU48" s="457"/>
      <c r="EV48" s="44"/>
      <c r="EW48" s="456"/>
      <c r="EX48" s="54"/>
      <c r="EY48" s="457"/>
      <c r="EZ48" s="44"/>
      <c r="FA48" s="457"/>
      <c r="FB48" s="44"/>
      <c r="FC48" s="457"/>
      <c r="FD48" s="44"/>
      <c r="FE48" s="456"/>
      <c r="FF48" s="54"/>
      <c r="FG48" s="457"/>
      <c r="FH48" s="44"/>
      <c r="FI48" s="457"/>
      <c r="FJ48" s="44"/>
      <c r="FK48" s="457"/>
      <c r="FL48" s="44"/>
      <c r="FM48" s="456"/>
      <c r="FN48" s="54"/>
      <c r="FO48" s="457"/>
      <c r="FP48" s="44"/>
      <c r="FQ48" s="457"/>
      <c r="FR48" s="44"/>
      <c r="FS48" s="457"/>
      <c r="FT48" s="44"/>
      <c r="FU48" s="456"/>
      <c r="FV48" s="54"/>
      <c r="FW48" s="457"/>
      <c r="FX48" s="44"/>
      <c r="FY48" s="457"/>
      <c r="FZ48" s="44"/>
      <c r="GA48" s="457"/>
      <c r="GB48" s="44"/>
      <c r="GC48" s="456"/>
      <c r="GD48" s="54"/>
      <c r="GE48" s="457"/>
      <c r="GF48" s="44"/>
      <c r="GG48" s="457"/>
      <c r="GH48" s="44"/>
      <c r="GI48" s="457"/>
      <c r="GJ48" s="44"/>
      <c r="GK48" s="456"/>
      <c r="GL48" s="54"/>
      <c r="GM48" s="457"/>
      <c r="GN48" s="44"/>
      <c r="GO48" s="457"/>
      <c r="GP48" s="44"/>
      <c r="GQ48" s="457"/>
      <c r="GR48" s="44"/>
      <c r="GS48" s="456"/>
      <c r="GT48" s="54"/>
      <c r="GU48" s="457"/>
      <c r="GV48" s="44"/>
      <c r="GW48" s="457"/>
      <c r="GX48" s="44"/>
      <c r="GY48" s="457"/>
      <c r="GZ48" s="44"/>
      <c r="HA48" s="456"/>
      <c r="HB48" s="54"/>
      <c r="HC48" s="457"/>
      <c r="HD48" s="44"/>
      <c r="HE48" s="457"/>
      <c r="HF48" s="44"/>
      <c r="HG48" s="457"/>
      <c r="HH48" s="44"/>
      <c r="HI48" s="456"/>
      <c r="HJ48" s="54"/>
      <c r="HK48" s="457"/>
      <c r="HL48" s="44"/>
      <c r="HM48" s="457"/>
      <c r="HN48" s="44"/>
      <c r="HO48" s="457"/>
      <c r="HP48" s="44"/>
      <c r="HQ48" s="456"/>
      <c r="HR48" s="54"/>
      <c r="HS48" s="457"/>
      <c r="HT48" s="44"/>
      <c r="HU48" s="457"/>
      <c r="HV48" s="44"/>
      <c r="HW48" s="457"/>
      <c r="HX48" s="44"/>
      <c r="HY48" s="456"/>
      <c r="HZ48" s="54"/>
      <c r="IA48" s="457"/>
      <c r="IB48" s="44"/>
      <c r="IC48" s="457"/>
      <c r="ID48" s="44"/>
      <c r="IE48" s="457"/>
      <c r="IF48" s="44"/>
      <c r="IG48" s="456"/>
      <c r="IH48" s="54"/>
      <c r="II48" s="457"/>
      <c r="IJ48" s="44"/>
      <c r="IK48" s="457"/>
      <c r="IL48" s="44"/>
      <c r="IM48" s="457"/>
      <c r="IN48" s="44"/>
      <c r="IO48" s="457"/>
      <c r="IP48" s="44"/>
      <c r="IQ48" s="456"/>
      <c r="IR48" s="54"/>
      <c r="IS48" s="457"/>
      <c r="IT48" s="44"/>
      <c r="IU48" s="457"/>
      <c r="IV48" s="44"/>
      <c r="IW48" s="457"/>
      <c r="IX48" s="44"/>
      <c r="IY48" s="456"/>
      <c r="IZ48" s="54"/>
      <c r="JA48" s="457"/>
      <c r="JB48" s="44"/>
      <c r="JC48" s="457"/>
      <c r="JD48" s="44"/>
      <c r="JE48" s="457"/>
      <c r="JF48" s="44"/>
      <c r="JG48" s="456"/>
      <c r="JH48" s="54"/>
      <c r="JI48" s="457"/>
      <c r="JJ48" s="44"/>
      <c r="JK48" s="457"/>
      <c r="JL48" s="44"/>
      <c r="JM48" s="457"/>
      <c r="JN48" s="44"/>
      <c r="JO48" s="456"/>
      <c r="JP48" s="54"/>
      <c r="JQ48" s="457"/>
      <c r="JR48" s="44"/>
      <c r="JS48" s="457"/>
      <c r="JT48" s="44"/>
      <c r="JU48" s="457"/>
      <c r="JV48" s="44"/>
      <c r="JW48" s="456"/>
      <c r="JX48" s="54"/>
      <c r="JY48" s="457"/>
      <c r="JZ48" s="44"/>
      <c r="KA48" s="457"/>
      <c r="KB48" s="44"/>
      <c r="KC48" s="457"/>
      <c r="KD48" s="44"/>
      <c r="KE48" s="456"/>
      <c r="KF48" s="54"/>
      <c r="KG48" s="457"/>
      <c r="KH48" s="44"/>
      <c r="KI48" s="457"/>
      <c r="KJ48" s="44"/>
      <c r="KK48" s="457"/>
      <c r="KL48" s="44"/>
      <c r="KM48" s="456"/>
      <c r="KN48" s="54"/>
      <c r="KO48" s="457"/>
      <c r="KP48" s="44"/>
      <c r="KQ48" s="457"/>
      <c r="KR48" s="44"/>
      <c r="KS48" s="457"/>
      <c r="KT48" s="44"/>
      <c r="KU48" s="456"/>
      <c r="KV48" s="54"/>
      <c r="KW48" s="457"/>
      <c r="KX48" s="44"/>
      <c r="KY48" s="457"/>
      <c r="KZ48" s="44"/>
      <c r="LA48" s="457"/>
      <c r="LB48" s="44"/>
      <c r="LC48" s="456"/>
      <c r="LD48" s="54"/>
      <c r="LE48" s="457"/>
      <c r="LF48" s="44"/>
      <c r="LG48" s="457"/>
      <c r="LH48" s="44"/>
      <c r="LI48" s="457"/>
      <c r="LJ48" s="44"/>
      <c r="LK48" s="456"/>
      <c r="LL48" s="54"/>
      <c r="LM48" s="457"/>
      <c r="LN48" s="44"/>
      <c r="LO48" s="457"/>
      <c r="LP48" s="44"/>
      <c r="LQ48" s="457"/>
      <c r="LR48" s="44"/>
      <c r="LS48" s="456"/>
      <c r="LT48" s="54"/>
      <c r="LU48" s="457"/>
      <c r="LV48" s="44"/>
      <c r="LW48" s="457"/>
      <c r="LX48" s="44"/>
      <c r="LY48" s="457"/>
      <c r="LZ48" s="44"/>
      <c r="MA48" s="456"/>
      <c r="MB48" s="54"/>
      <c r="MC48" s="457"/>
      <c r="MD48" s="44"/>
      <c r="ME48" s="457"/>
      <c r="MF48" s="44"/>
      <c r="MG48" s="457"/>
      <c r="MH48" s="44"/>
      <c r="MI48" s="456"/>
      <c r="MJ48" s="54"/>
      <c r="MK48" s="457"/>
      <c r="ML48" s="44"/>
      <c r="MM48" s="457"/>
      <c r="MN48" s="44"/>
      <c r="MO48" s="457"/>
      <c r="MP48" s="44"/>
    </row>
    <row r="49" spans="1:354" s="4" customFormat="1" ht="15" hidden="1" customHeight="1">
      <c r="A49" s="456">
        <v>2020</v>
      </c>
      <c r="B49" s="54" t="s">
        <v>28</v>
      </c>
      <c r="C49" s="457">
        <v>100.485395981846</v>
      </c>
      <c r="D49" s="44">
        <v>-2.1484109444171602</v>
      </c>
      <c r="E49" s="457">
        <v>96.032070724536595</v>
      </c>
      <c r="F49" s="44">
        <v>-2.7207996072326099</v>
      </c>
      <c r="G49" s="457">
        <v>104.696291273169</v>
      </c>
      <c r="H49" s="44">
        <v>-1.6464893048803999</v>
      </c>
      <c r="I49" s="456">
        <v>2020</v>
      </c>
      <c r="J49" s="54" t="s">
        <v>28</v>
      </c>
      <c r="K49" s="457">
        <v>77.297421159571002</v>
      </c>
      <c r="L49" s="44">
        <v>-22.136996554526998</v>
      </c>
      <c r="M49" s="457">
        <v>119.190527841074</v>
      </c>
      <c r="N49" s="44">
        <v>-14.000669915102099</v>
      </c>
      <c r="O49" s="457">
        <v>79.879309950954294</v>
      </c>
      <c r="P49" s="44">
        <v>-25.343831400256899</v>
      </c>
      <c r="Q49" s="456">
        <v>2020</v>
      </c>
      <c r="R49" s="54" t="s">
        <v>28</v>
      </c>
      <c r="S49" s="457">
        <v>99.882611317850902</v>
      </c>
      <c r="T49" s="44">
        <v>-2.8393233365754602</v>
      </c>
      <c r="U49" s="457">
        <v>118.641531781477</v>
      </c>
      <c r="V49" s="44">
        <v>7.6437714411234801</v>
      </c>
      <c r="W49" s="457">
        <v>112.30435277032601</v>
      </c>
      <c r="X49" s="44">
        <v>8.4728606597775702</v>
      </c>
      <c r="Y49" s="456">
        <v>2020</v>
      </c>
      <c r="Z49" s="54" t="s">
        <v>28</v>
      </c>
      <c r="AA49" s="457">
        <v>119.87487896924399</v>
      </c>
      <c r="AB49" s="44">
        <v>4.5732753798645804</v>
      </c>
      <c r="AC49" s="457">
        <v>132.10463898032199</v>
      </c>
      <c r="AD49" s="44">
        <v>19.353510592887801</v>
      </c>
      <c r="AE49" s="457">
        <v>117.473336622102</v>
      </c>
      <c r="AF49" s="44">
        <v>10.629977866770201</v>
      </c>
      <c r="AG49" s="456">
        <v>2020</v>
      </c>
      <c r="AH49" s="54" t="s">
        <v>28</v>
      </c>
      <c r="AI49" s="457">
        <v>114.10404426152699</v>
      </c>
      <c r="AJ49" s="44">
        <v>10.9162925984384</v>
      </c>
      <c r="AK49" s="457">
        <v>135.79141564471601</v>
      </c>
      <c r="AL49" s="44">
        <v>7.3460479830649099</v>
      </c>
      <c r="AM49" s="457">
        <v>117.992124992242</v>
      </c>
      <c r="AN49" s="44">
        <v>10.1832860451673</v>
      </c>
      <c r="AO49" s="456">
        <v>2020</v>
      </c>
      <c r="AP49" s="54" t="s">
        <v>28</v>
      </c>
      <c r="AQ49" s="457">
        <v>120.021050939411</v>
      </c>
      <c r="AR49" s="44">
        <v>6.3570961839560702</v>
      </c>
      <c r="AS49" s="457">
        <v>131.70469924376201</v>
      </c>
      <c r="AT49" s="44">
        <v>22.518185228253699</v>
      </c>
      <c r="AU49" s="457">
        <v>121.600277682116</v>
      </c>
      <c r="AV49" s="44">
        <v>11.5023970991819</v>
      </c>
      <c r="AW49" s="456">
        <v>2020</v>
      </c>
      <c r="AX49" s="54" t="s">
        <v>28</v>
      </c>
      <c r="AY49" s="457">
        <v>138.938299268295</v>
      </c>
      <c r="AZ49" s="44">
        <v>14.6554147995077</v>
      </c>
      <c r="BA49" s="457">
        <v>141.82004143885601</v>
      </c>
      <c r="BB49" s="44">
        <v>16.900875173226002</v>
      </c>
      <c r="BC49" s="457">
        <v>125.912761862774</v>
      </c>
      <c r="BD49" s="44">
        <v>11.6778220410259</v>
      </c>
      <c r="BE49" s="456">
        <v>2020</v>
      </c>
      <c r="BF49" s="54" t="s">
        <v>28</v>
      </c>
      <c r="BG49" s="457">
        <v>113.11601933458201</v>
      </c>
      <c r="BH49" s="44">
        <v>4.7537267010504802</v>
      </c>
      <c r="BI49" s="457">
        <v>118.852071930752</v>
      </c>
      <c r="BJ49" s="44">
        <v>18.0901914853156</v>
      </c>
      <c r="BK49" s="457">
        <v>147.53158664668101</v>
      </c>
      <c r="BL49" s="44">
        <v>20.864652743394998</v>
      </c>
      <c r="BM49" s="456">
        <v>2020</v>
      </c>
      <c r="BN49" s="54" t="s">
        <v>28</v>
      </c>
      <c r="BO49" s="457">
        <v>125.560755237504</v>
      </c>
      <c r="BP49" s="44">
        <v>6.6205458942887097</v>
      </c>
      <c r="BQ49" s="457">
        <v>116.461412189928</v>
      </c>
      <c r="BR49" s="44">
        <v>-2.99065675757558</v>
      </c>
      <c r="BS49" s="457">
        <v>110.54761622359899</v>
      </c>
      <c r="BT49" s="44">
        <v>-1.82094575073133</v>
      </c>
      <c r="BU49" s="456">
        <v>2020</v>
      </c>
      <c r="BV49" s="54" t="s">
        <v>28</v>
      </c>
      <c r="BW49" s="457">
        <v>128.620932760741</v>
      </c>
      <c r="BX49" s="44">
        <v>13.926451160763399</v>
      </c>
      <c r="BY49" s="457">
        <v>114.91977720544</v>
      </c>
      <c r="BZ49" s="44">
        <v>-3.30767070110993</v>
      </c>
      <c r="CA49" s="457">
        <v>106.331579498175</v>
      </c>
      <c r="CB49" s="44">
        <v>2.02423394664957</v>
      </c>
      <c r="CC49" s="456">
        <v>2020</v>
      </c>
      <c r="CD49" s="54" t="s">
        <v>28</v>
      </c>
      <c r="CE49" s="457">
        <v>124.336624424636</v>
      </c>
      <c r="CF49" s="44">
        <v>3.9155902303092498</v>
      </c>
      <c r="CG49" s="457">
        <v>104.995103393638</v>
      </c>
      <c r="CH49" s="44">
        <v>2.3227707877369301</v>
      </c>
      <c r="CI49" s="457">
        <v>134.49912787148099</v>
      </c>
      <c r="CJ49" s="44">
        <v>3.7076472479095099</v>
      </c>
      <c r="CK49" s="456">
        <v>2020</v>
      </c>
      <c r="CL49" s="54" t="s">
        <v>28</v>
      </c>
      <c r="CM49" s="457">
        <v>157.50913643771199</v>
      </c>
      <c r="CN49" s="44">
        <v>5.2603504743718297</v>
      </c>
      <c r="CO49" s="457">
        <v>116.271780580216</v>
      </c>
      <c r="CP49" s="44">
        <v>-0.62376616184378997</v>
      </c>
      <c r="CQ49" s="457">
        <v>114.88515957519</v>
      </c>
      <c r="CR49" s="44">
        <v>0.82176646533156406</v>
      </c>
      <c r="CS49" s="456">
        <v>2020</v>
      </c>
      <c r="CT49" s="54" t="s">
        <v>28</v>
      </c>
      <c r="CU49" s="457">
        <v>127.393008064746</v>
      </c>
      <c r="CV49" s="44">
        <v>-7.7100609998523204</v>
      </c>
      <c r="CW49" s="457">
        <v>105.43043068986999</v>
      </c>
      <c r="CX49" s="44">
        <v>18.363987186877502</v>
      </c>
      <c r="CY49" s="457">
        <v>119.019835745243</v>
      </c>
      <c r="CZ49" s="44">
        <v>-4.4444877004030001</v>
      </c>
      <c r="DA49" s="456">
        <v>2020</v>
      </c>
      <c r="DB49" s="54" t="s">
        <v>28</v>
      </c>
      <c r="DC49" s="457">
        <v>102.9155039492</v>
      </c>
      <c r="DD49" s="44">
        <v>-6.58194077588848</v>
      </c>
      <c r="DE49" s="457">
        <v>288.94554767193398</v>
      </c>
      <c r="DF49" s="44">
        <v>10.326430647256601</v>
      </c>
      <c r="DG49" s="457">
        <v>110.133750625217</v>
      </c>
      <c r="DH49" s="44">
        <v>-10.544678929332299</v>
      </c>
      <c r="DI49" s="456">
        <v>2020</v>
      </c>
      <c r="DJ49" s="54" t="s">
        <v>28</v>
      </c>
      <c r="DK49" s="457">
        <v>122.574134884374</v>
      </c>
      <c r="DL49" s="44">
        <v>5.2752392622303903</v>
      </c>
      <c r="DM49" s="457">
        <v>100.626549824644</v>
      </c>
      <c r="DN49" s="44">
        <v>-8.7672706699941294</v>
      </c>
      <c r="DO49" s="457">
        <v>119.41747118428999</v>
      </c>
      <c r="DP49" s="44">
        <v>-6.155272766715</v>
      </c>
      <c r="DQ49" s="456">
        <v>2020</v>
      </c>
      <c r="DR49" s="54" t="s">
        <v>28</v>
      </c>
      <c r="DS49" s="457">
        <v>123.89725238234701</v>
      </c>
      <c r="DT49" s="44">
        <v>9.9066714165560406</v>
      </c>
      <c r="DU49" s="457">
        <v>111.633575313469</v>
      </c>
      <c r="DV49" s="44">
        <v>2.6630714863736999</v>
      </c>
      <c r="DW49" s="457">
        <v>126.300544919335</v>
      </c>
      <c r="DX49" s="44">
        <v>-0.41694547247429598</v>
      </c>
      <c r="DY49" s="456">
        <v>2020</v>
      </c>
      <c r="DZ49" s="54" t="s">
        <v>28</v>
      </c>
      <c r="EA49" s="457">
        <v>120.932149394368</v>
      </c>
      <c r="EB49" s="44">
        <v>3.6506431545865201</v>
      </c>
      <c r="EC49" s="457">
        <v>106.750749161252</v>
      </c>
      <c r="ED49" s="44">
        <v>5.5943500998676798</v>
      </c>
      <c r="EE49" s="457">
        <v>122.155680367683</v>
      </c>
      <c r="EF49" s="44">
        <v>7.4520604195826197</v>
      </c>
      <c r="EG49" s="456">
        <v>2020</v>
      </c>
      <c r="EH49" s="54" t="s">
        <v>28</v>
      </c>
      <c r="EI49" s="457">
        <v>131.067369558883</v>
      </c>
      <c r="EJ49" s="44">
        <v>6.1204251174281703</v>
      </c>
      <c r="EK49" s="457">
        <v>114.639176543678</v>
      </c>
      <c r="EL49" s="44">
        <v>1.5447672783027999</v>
      </c>
      <c r="EM49" s="457">
        <v>115.667021363708</v>
      </c>
      <c r="EN49" s="44">
        <v>-1.2344194324772799</v>
      </c>
      <c r="EO49" s="456">
        <v>2020</v>
      </c>
      <c r="EP49" s="54" t="s">
        <v>28</v>
      </c>
      <c r="EQ49" s="457">
        <v>113.655142988742</v>
      </c>
      <c r="ER49" s="44">
        <v>-1.3936916858599799</v>
      </c>
      <c r="ES49" s="457">
        <v>116.139501450114</v>
      </c>
      <c r="ET49" s="44">
        <v>-4.7356882494516004</v>
      </c>
      <c r="EU49" s="457">
        <v>103.97533879081701</v>
      </c>
      <c r="EV49" s="44">
        <v>-12.531623028213099</v>
      </c>
      <c r="EW49" s="456">
        <v>2020</v>
      </c>
      <c r="EX49" s="54" t="s">
        <v>28</v>
      </c>
      <c r="EY49" s="457">
        <v>98.790142014813398</v>
      </c>
      <c r="EZ49" s="44">
        <v>-16.271800113761</v>
      </c>
      <c r="FA49" s="457">
        <v>88.079886279002395</v>
      </c>
      <c r="FB49" s="44">
        <v>-17.851990343588501</v>
      </c>
      <c r="FC49" s="457">
        <v>141.805701219105</v>
      </c>
      <c r="FD49" s="44">
        <v>3.3888853533419199</v>
      </c>
      <c r="FE49" s="456">
        <v>2020</v>
      </c>
      <c r="FF49" s="54" t="s">
        <v>28</v>
      </c>
      <c r="FG49" s="457">
        <v>113.352546783881</v>
      </c>
      <c r="FH49" s="44">
        <v>0.43772195230904698</v>
      </c>
      <c r="FI49" s="457">
        <v>112.196499571752</v>
      </c>
      <c r="FJ49" s="44">
        <v>2.2405135676480499</v>
      </c>
      <c r="FK49" s="457">
        <v>114.21222427969199</v>
      </c>
      <c r="FL49" s="44">
        <v>4.9317012093438102</v>
      </c>
      <c r="FM49" s="456">
        <v>2020</v>
      </c>
      <c r="FN49" s="54" t="s">
        <v>28</v>
      </c>
      <c r="FO49" s="457">
        <v>91.059675067078601</v>
      </c>
      <c r="FP49" s="44">
        <v>-8.9575373532423601</v>
      </c>
      <c r="FQ49" s="457">
        <v>154.900030966271</v>
      </c>
      <c r="FR49" s="44">
        <v>34.529752019796597</v>
      </c>
      <c r="FS49" s="457">
        <v>119.94697284364401</v>
      </c>
      <c r="FT49" s="44">
        <v>1.9656961166162701</v>
      </c>
      <c r="FU49" s="456">
        <v>2020</v>
      </c>
      <c r="FV49" s="54" t="s">
        <v>28</v>
      </c>
      <c r="FW49" s="457">
        <v>126.640120897855</v>
      </c>
      <c r="FX49" s="44">
        <v>6.9252518635508098</v>
      </c>
      <c r="FY49" s="457">
        <v>106.74333547121201</v>
      </c>
      <c r="FZ49" s="44">
        <v>5.0199469348892798</v>
      </c>
      <c r="GA49" s="457">
        <v>106.88633260171601</v>
      </c>
      <c r="GB49" s="44">
        <v>2.8931253336805201</v>
      </c>
      <c r="GC49" s="456">
        <v>2020</v>
      </c>
      <c r="GD49" s="54" t="s">
        <v>28</v>
      </c>
      <c r="GE49" s="457">
        <v>109.199058728868</v>
      </c>
      <c r="GF49" s="44">
        <v>-2.76126784083162</v>
      </c>
      <c r="GG49" s="457">
        <v>125.743282422427</v>
      </c>
      <c r="GH49" s="44">
        <v>11.7631964235872</v>
      </c>
      <c r="GI49" s="457">
        <v>94.756427483790105</v>
      </c>
      <c r="GJ49" s="44">
        <v>-7.7882778874299001</v>
      </c>
      <c r="GK49" s="456">
        <v>2020</v>
      </c>
      <c r="GL49" s="54" t="s">
        <v>28</v>
      </c>
      <c r="GM49" s="457">
        <v>110.885585660226</v>
      </c>
      <c r="GN49" s="44">
        <v>-0.425730424953429</v>
      </c>
      <c r="GO49" s="457">
        <v>130.85284954575599</v>
      </c>
      <c r="GP49" s="44">
        <v>0.32429221361434202</v>
      </c>
      <c r="GQ49" s="457">
        <v>103.93939294799</v>
      </c>
      <c r="GR49" s="44">
        <v>-6.5749928607339099</v>
      </c>
      <c r="GS49" s="456">
        <v>2020</v>
      </c>
      <c r="GT49" s="54" t="s">
        <v>28</v>
      </c>
      <c r="GU49" s="457">
        <v>101.076422587316</v>
      </c>
      <c r="GV49" s="44">
        <v>-13.8894280987627</v>
      </c>
      <c r="GW49" s="457">
        <v>117.40835325473</v>
      </c>
      <c r="GX49" s="44">
        <v>0.96366639873637905</v>
      </c>
      <c r="GY49" s="457">
        <v>114.822671237885</v>
      </c>
      <c r="GZ49" s="44">
        <v>0.43397527940922498</v>
      </c>
      <c r="HA49" s="456">
        <v>2020</v>
      </c>
      <c r="HB49" s="54" t="s">
        <v>28</v>
      </c>
      <c r="HC49" s="457">
        <v>110.56558831394899</v>
      </c>
      <c r="HD49" s="44">
        <v>-6.14136604977669</v>
      </c>
      <c r="HE49" s="457">
        <v>128.899028210046</v>
      </c>
      <c r="HF49" s="44">
        <v>20.868786336428599</v>
      </c>
      <c r="HG49" s="457">
        <v>115.522173079331</v>
      </c>
      <c r="HH49" s="44">
        <v>-3.1210244120100601</v>
      </c>
      <c r="HI49" s="456">
        <v>2020</v>
      </c>
      <c r="HJ49" s="54" t="s">
        <v>28</v>
      </c>
      <c r="HK49" s="457">
        <v>117.60345855845701</v>
      </c>
      <c r="HL49" s="44">
        <v>3.4168983529645098</v>
      </c>
      <c r="HM49" s="457">
        <v>98.822542608602603</v>
      </c>
      <c r="HN49" s="44">
        <v>-7.3820408115459202</v>
      </c>
      <c r="HO49" s="457">
        <v>100.57937971864</v>
      </c>
      <c r="HP49" s="44">
        <v>-10.6920288325702</v>
      </c>
      <c r="HQ49" s="456">
        <v>2020</v>
      </c>
      <c r="HR49" s="54" t="s">
        <v>28</v>
      </c>
      <c r="HS49" s="457">
        <v>127.49302409427899</v>
      </c>
      <c r="HT49" s="44">
        <v>2.9060137313490499</v>
      </c>
      <c r="HU49" s="457">
        <v>111.940786369671</v>
      </c>
      <c r="HV49" s="44">
        <v>-1.40634088073355</v>
      </c>
      <c r="HW49" s="457">
        <v>98.216523001196407</v>
      </c>
      <c r="HX49" s="44">
        <v>-5.7895908705641803</v>
      </c>
      <c r="HY49" s="456">
        <v>2020</v>
      </c>
      <c r="HZ49" s="54" t="s">
        <v>28</v>
      </c>
      <c r="IA49" s="457">
        <v>113.142378743877</v>
      </c>
      <c r="IB49" s="44">
        <v>2.81359534817665</v>
      </c>
      <c r="IC49" s="457">
        <v>105.799011447235</v>
      </c>
      <c r="ID49" s="44">
        <v>2.3979032221139698</v>
      </c>
      <c r="IE49" s="457">
        <v>117.23651581644199</v>
      </c>
      <c r="IF49" s="44">
        <v>3.6890948852704102</v>
      </c>
      <c r="IG49" s="456">
        <v>2020</v>
      </c>
      <c r="IH49" s="54" t="s">
        <v>28</v>
      </c>
      <c r="II49" s="457">
        <v>121.348486413164</v>
      </c>
      <c r="IJ49" s="44">
        <v>6.5626596402965998</v>
      </c>
      <c r="IK49" s="457">
        <v>104.621276216121</v>
      </c>
      <c r="IL49" s="44">
        <v>-2.7418811379119599</v>
      </c>
      <c r="IM49" s="457">
        <v>117.18093912382901</v>
      </c>
      <c r="IN49" s="44">
        <v>-6.0018233333138697</v>
      </c>
      <c r="IO49" s="457">
        <v>110.213072035975</v>
      </c>
      <c r="IP49" s="44">
        <v>-7.5168749169807496</v>
      </c>
      <c r="IQ49" s="456">
        <v>2020</v>
      </c>
      <c r="IR49" s="54" t="s">
        <v>28</v>
      </c>
      <c r="IS49" s="457">
        <v>106.281682900878</v>
      </c>
      <c r="IT49" s="44">
        <v>-1.55555566693936</v>
      </c>
      <c r="IU49" s="457">
        <v>109.430289154055</v>
      </c>
      <c r="IV49" s="44">
        <v>-23.162079428912001</v>
      </c>
      <c r="IW49" s="457">
        <v>115.220408198988</v>
      </c>
      <c r="IX49" s="44">
        <v>4.7290984911082701</v>
      </c>
      <c r="IY49" s="456">
        <v>2020</v>
      </c>
      <c r="IZ49" s="54" t="s">
        <v>28</v>
      </c>
      <c r="JA49" s="457">
        <v>121.87400565564801</v>
      </c>
      <c r="JB49" s="44">
        <v>5.7325867491973197</v>
      </c>
      <c r="JC49" s="457">
        <v>128.667462981905</v>
      </c>
      <c r="JD49" s="44">
        <v>9.4956832168437302</v>
      </c>
      <c r="JE49" s="457">
        <v>125.901783345645</v>
      </c>
      <c r="JF49" s="44">
        <v>-3.8503834819677398</v>
      </c>
      <c r="JG49" s="456">
        <v>2020</v>
      </c>
      <c r="JH49" s="54" t="s">
        <v>28</v>
      </c>
      <c r="JI49" s="457">
        <v>118.396377522294</v>
      </c>
      <c r="JJ49" s="44">
        <v>5.9954571201747298</v>
      </c>
      <c r="JK49" s="457">
        <v>127.141159823284</v>
      </c>
      <c r="JL49" s="44">
        <v>6.7068755829619304</v>
      </c>
      <c r="JM49" s="457">
        <v>110.45085728607501</v>
      </c>
      <c r="JN49" s="44">
        <v>4.6535908593820796</v>
      </c>
      <c r="JO49" s="456">
        <v>2020</v>
      </c>
      <c r="JP49" s="54" t="s">
        <v>28</v>
      </c>
      <c r="JQ49" s="457">
        <v>122.60322271887399</v>
      </c>
      <c r="JR49" s="44">
        <v>3.07213321697408</v>
      </c>
      <c r="JS49" s="457">
        <v>95.6034232601193</v>
      </c>
      <c r="JT49" s="44">
        <v>-5.1997855351848203</v>
      </c>
      <c r="JU49" s="457">
        <v>96.106234097846794</v>
      </c>
      <c r="JV49" s="44">
        <v>-7.3259962053102203</v>
      </c>
      <c r="JW49" s="456">
        <v>2020</v>
      </c>
      <c r="JX49" s="54" t="s">
        <v>28</v>
      </c>
      <c r="JY49" s="457">
        <v>106.70549020222801</v>
      </c>
      <c r="JZ49" s="44">
        <v>0.76965307017833595</v>
      </c>
      <c r="KA49" s="457">
        <v>109.973843116897</v>
      </c>
      <c r="KB49" s="44">
        <v>-1.1472361420658499</v>
      </c>
      <c r="KC49" s="457">
        <v>108.70114729856699</v>
      </c>
      <c r="KD49" s="44">
        <v>2.29259944796563</v>
      </c>
      <c r="KE49" s="456">
        <v>2020</v>
      </c>
      <c r="KF49" s="54" t="s">
        <v>28</v>
      </c>
      <c r="KG49" s="457">
        <v>113.218704024071</v>
      </c>
      <c r="KH49" s="44">
        <v>1.6934357468074099</v>
      </c>
      <c r="KI49" s="457">
        <v>115.973430421042</v>
      </c>
      <c r="KJ49" s="44">
        <v>6.0436808214046804</v>
      </c>
      <c r="KK49" s="457">
        <v>104.340398834609</v>
      </c>
      <c r="KL49" s="44">
        <v>-15.3068845080105</v>
      </c>
      <c r="KM49" s="456">
        <v>2020</v>
      </c>
      <c r="KN49" s="54" t="s">
        <v>28</v>
      </c>
      <c r="KO49" s="457">
        <v>95.437949798387194</v>
      </c>
      <c r="KP49" s="44">
        <v>-20.845028278922602</v>
      </c>
      <c r="KQ49" s="457">
        <v>130.06738939213</v>
      </c>
      <c r="KR49" s="44">
        <v>-6.9906913532449294E-2</v>
      </c>
      <c r="KS49" s="457">
        <v>101.531163140168</v>
      </c>
      <c r="KT49" s="44">
        <v>-4.9645268080343898</v>
      </c>
      <c r="KU49" s="456">
        <v>2020</v>
      </c>
      <c r="KV49" s="54" t="s">
        <v>28</v>
      </c>
      <c r="KW49" s="457">
        <v>122.688914316805</v>
      </c>
      <c r="KX49" s="44">
        <v>-1.25770705821398</v>
      </c>
      <c r="KY49" s="457">
        <v>119.396409808812</v>
      </c>
      <c r="KZ49" s="44">
        <v>-1.8416086685381601</v>
      </c>
      <c r="LA49" s="457">
        <v>108.75393724674601</v>
      </c>
      <c r="LB49" s="44">
        <v>-1.51267058810588</v>
      </c>
      <c r="LC49" s="456">
        <v>2020</v>
      </c>
      <c r="LD49" s="54" t="s">
        <v>28</v>
      </c>
      <c r="LE49" s="457">
        <v>139.36234226811399</v>
      </c>
      <c r="LF49" s="44">
        <v>2.2779444793101802</v>
      </c>
      <c r="LG49" s="457">
        <v>135.51783157592899</v>
      </c>
      <c r="LH49" s="44">
        <v>-4.7348931284857798</v>
      </c>
      <c r="LI49" s="457">
        <v>113.916126337344</v>
      </c>
      <c r="LJ49" s="44">
        <v>-9.3309925148173107</v>
      </c>
      <c r="LK49" s="456">
        <v>2020</v>
      </c>
      <c r="LL49" s="54" t="s">
        <v>28</v>
      </c>
      <c r="LM49" s="457">
        <v>162.41164612107701</v>
      </c>
      <c r="LN49" s="44">
        <v>-2.9286148034599502</v>
      </c>
      <c r="LO49" s="457">
        <v>96.4157711123963</v>
      </c>
      <c r="LP49" s="44">
        <v>-21.089954899411602</v>
      </c>
      <c r="LQ49" s="457">
        <v>111.077749100858</v>
      </c>
      <c r="LR49" s="44">
        <v>-3.2844464866785201</v>
      </c>
      <c r="LS49" s="456">
        <v>2020</v>
      </c>
      <c r="LT49" s="54" t="s">
        <v>28</v>
      </c>
      <c r="LU49" s="457">
        <v>105.74755574991001</v>
      </c>
      <c r="LV49" s="44">
        <v>-3.62937965144532</v>
      </c>
      <c r="LW49" s="457">
        <v>139.56926180230499</v>
      </c>
      <c r="LX49" s="44">
        <v>4.3786082902605701</v>
      </c>
      <c r="LY49" s="457">
        <v>93.592621530496302</v>
      </c>
      <c r="LZ49" s="44">
        <v>-1.8171449777977999</v>
      </c>
      <c r="MA49" s="456">
        <v>2020</v>
      </c>
      <c r="MB49" s="54" t="s">
        <v>28</v>
      </c>
      <c r="MC49" s="457">
        <v>153.11486166169399</v>
      </c>
      <c r="MD49" s="44">
        <v>-1.1208018060504099</v>
      </c>
      <c r="ME49" s="457">
        <v>86.689643080880799</v>
      </c>
      <c r="MF49" s="44">
        <v>-13.2018122067341</v>
      </c>
      <c r="MG49" s="457">
        <v>137.42721736397201</v>
      </c>
      <c r="MH49" s="44">
        <v>2.4932938813514101</v>
      </c>
      <c r="MI49" s="456">
        <v>2020</v>
      </c>
      <c r="MJ49" s="54" t="s">
        <v>28</v>
      </c>
      <c r="MK49" s="457">
        <v>97.945213006558504</v>
      </c>
      <c r="ML49" s="44">
        <v>3.56279479627129</v>
      </c>
      <c r="MM49" s="457">
        <v>134.37817158580401</v>
      </c>
      <c r="MN49" s="44">
        <v>2.7961494650204899</v>
      </c>
      <c r="MO49" s="457">
        <v>141.20598858987</v>
      </c>
      <c r="MP49" s="44">
        <v>-3.6162497754640599</v>
      </c>
    </row>
    <row r="50" spans="1:354" s="4" customFormat="1" ht="15" hidden="1" customHeight="1">
      <c r="A50" s="456"/>
      <c r="B50" s="54" t="s">
        <v>29</v>
      </c>
      <c r="C50" s="457">
        <v>82.620484965958596</v>
      </c>
      <c r="D50" s="44">
        <v>-18.061355152940799</v>
      </c>
      <c r="E50" s="457">
        <v>78.642545118447103</v>
      </c>
      <c r="F50" s="44">
        <v>-18.337163609237798</v>
      </c>
      <c r="G50" s="457">
        <v>86.381873861944101</v>
      </c>
      <c r="H50" s="44">
        <v>-17.822430272861698</v>
      </c>
      <c r="I50" s="456"/>
      <c r="J50" s="54" t="s">
        <v>29</v>
      </c>
      <c r="K50" s="457">
        <v>103.999059773233</v>
      </c>
      <c r="L50" s="44">
        <v>7.4104597217759602</v>
      </c>
      <c r="M50" s="457">
        <v>142.97894452138101</v>
      </c>
      <c r="N50" s="44">
        <v>25.877148003037899</v>
      </c>
      <c r="O50" s="457">
        <v>101.835479851896</v>
      </c>
      <c r="P50" s="44">
        <v>4.4431588186419599</v>
      </c>
      <c r="Q50" s="456"/>
      <c r="R50" s="54" t="s">
        <v>29</v>
      </c>
      <c r="S50" s="457">
        <v>104.064615433683</v>
      </c>
      <c r="T50" s="44">
        <v>-3.4228028381725899</v>
      </c>
      <c r="U50" s="457">
        <v>100.60984226038801</v>
      </c>
      <c r="V50" s="44">
        <v>-22.8140711604647</v>
      </c>
      <c r="W50" s="457">
        <v>96.387050698117605</v>
      </c>
      <c r="X50" s="44">
        <v>-11.0634964283327</v>
      </c>
      <c r="Y50" s="456"/>
      <c r="Z50" s="54" t="s">
        <v>29</v>
      </c>
      <c r="AA50" s="457">
        <v>136.70459324162101</v>
      </c>
      <c r="AB50" s="44">
        <v>7.8449318405179298</v>
      </c>
      <c r="AC50" s="457">
        <v>137.65922981193401</v>
      </c>
      <c r="AD50" s="44">
        <v>9.6274843012522808</v>
      </c>
      <c r="AE50" s="457">
        <v>99.234461220747804</v>
      </c>
      <c r="AF50" s="44">
        <v>-15.2116523567905</v>
      </c>
      <c r="AG50" s="456"/>
      <c r="AH50" s="54" t="s">
        <v>29</v>
      </c>
      <c r="AI50" s="457">
        <v>97.269788067919094</v>
      </c>
      <c r="AJ50" s="44">
        <v>-16.8988243905318</v>
      </c>
      <c r="AK50" s="457">
        <v>166.50932241928101</v>
      </c>
      <c r="AL50" s="44">
        <v>17.940103855178599</v>
      </c>
      <c r="AM50" s="457">
        <v>123.396769924449</v>
      </c>
      <c r="AN50" s="44">
        <v>4.0680210178643303</v>
      </c>
      <c r="AO50" s="456"/>
      <c r="AP50" s="54" t="s">
        <v>29</v>
      </c>
      <c r="AQ50" s="457">
        <v>130.47103219585301</v>
      </c>
      <c r="AR50" s="44">
        <v>-0.93947244003791797</v>
      </c>
      <c r="AS50" s="457">
        <v>125.39159159864199</v>
      </c>
      <c r="AT50" s="44">
        <v>6.4866363123652597</v>
      </c>
      <c r="AU50" s="457">
        <v>130.53773266209399</v>
      </c>
      <c r="AV50" s="44">
        <v>16.797476237737399</v>
      </c>
      <c r="AW50" s="456"/>
      <c r="AX50" s="54" t="s">
        <v>29</v>
      </c>
      <c r="AY50" s="457">
        <v>114.591649576313</v>
      </c>
      <c r="AZ50" s="44">
        <v>0.35057630550379298</v>
      </c>
      <c r="BA50" s="457">
        <v>126.01614534493901</v>
      </c>
      <c r="BB50" s="44">
        <v>5.7817855062390198</v>
      </c>
      <c r="BC50" s="457">
        <v>106.746560517183</v>
      </c>
      <c r="BD50" s="44">
        <v>-6.7611165698740203</v>
      </c>
      <c r="BE50" s="456"/>
      <c r="BF50" s="54" t="s">
        <v>29</v>
      </c>
      <c r="BG50" s="457">
        <v>127.67727227783099</v>
      </c>
      <c r="BH50" s="44">
        <v>7.5650342045513996</v>
      </c>
      <c r="BI50" s="457">
        <v>113.726442544772</v>
      </c>
      <c r="BJ50" s="44">
        <v>0.86363946000214797</v>
      </c>
      <c r="BK50" s="457">
        <v>120.360983407302</v>
      </c>
      <c r="BL50" s="44">
        <v>0.236577122118035</v>
      </c>
      <c r="BM50" s="456"/>
      <c r="BN50" s="54" t="s">
        <v>29</v>
      </c>
      <c r="BO50" s="457">
        <v>116.931041108888</v>
      </c>
      <c r="BP50" s="44">
        <v>-0.28029376292442998</v>
      </c>
      <c r="BQ50" s="457">
        <v>31.203699231625901</v>
      </c>
      <c r="BR50" s="44">
        <v>-76.590310867045901</v>
      </c>
      <c r="BS50" s="457">
        <v>105.59284371677001</v>
      </c>
      <c r="BT50" s="44">
        <v>-19.3630520725394</v>
      </c>
      <c r="BU50" s="456"/>
      <c r="BV50" s="54" t="s">
        <v>29</v>
      </c>
      <c r="BW50" s="457">
        <v>99.328025395822706</v>
      </c>
      <c r="BX50" s="44">
        <v>-19.890227825017298</v>
      </c>
      <c r="BY50" s="457">
        <v>35.765230692871803</v>
      </c>
      <c r="BZ50" s="44">
        <v>-69.120206707059694</v>
      </c>
      <c r="CA50" s="457">
        <v>72.432423160001306</v>
      </c>
      <c r="CB50" s="44">
        <v>-31.784067498884401</v>
      </c>
      <c r="CC50" s="456"/>
      <c r="CD50" s="54" t="s">
        <v>29</v>
      </c>
      <c r="CE50" s="457">
        <v>67.930516245661707</v>
      </c>
      <c r="CF50" s="44">
        <v>-47.826377044121799</v>
      </c>
      <c r="CG50" s="457">
        <v>62.345474183238203</v>
      </c>
      <c r="CH50" s="44">
        <v>-44.247515702518498</v>
      </c>
      <c r="CI50" s="457">
        <v>71.694369965539096</v>
      </c>
      <c r="CJ50" s="44">
        <v>-46.957535903354497</v>
      </c>
      <c r="CK50" s="456"/>
      <c r="CL50" s="54" t="s">
        <v>29</v>
      </c>
      <c r="CM50" s="457">
        <v>91.833309368355202</v>
      </c>
      <c r="CN50" s="44">
        <v>-40.372821638984</v>
      </c>
      <c r="CO50" s="457">
        <v>48.737777585601002</v>
      </c>
      <c r="CP50" s="44">
        <v>-59.354185763733</v>
      </c>
      <c r="CQ50" s="457">
        <v>57.411907855470702</v>
      </c>
      <c r="CR50" s="44">
        <v>-53.316943807351201</v>
      </c>
      <c r="CS50" s="456"/>
      <c r="CT50" s="54" t="s">
        <v>29</v>
      </c>
      <c r="CU50" s="457">
        <v>69.806733042838005</v>
      </c>
      <c r="CV50" s="44">
        <v>-49.249260962227801</v>
      </c>
      <c r="CW50" s="457">
        <v>52.649736178115397</v>
      </c>
      <c r="CX50" s="44">
        <v>-44.817209550782799</v>
      </c>
      <c r="CY50" s="457">
        <v>72.376022878001905</v>
      </c>
      <c r="CZ50" s="44">
        <v>-42.489714743795801</v>
      </c>
      <c r="DA50" s="456"/>
      <c r="DB50" s="54" t="s">
        <v>29</v>
      </c>
      <c r="DC50" s="457">
        <v>59.393478071269499</v>
      </c>
      <c r="DD50" s="44">
        <v>-41.849866148637403</v>
      </c>
      <c r="DE50" s="457">
        <v>206.08238495197301</v>
      </c>
      <c r="DF50" s="44">
        <v>6.4773013589118698</v>
      </c>
      <c r="DG50" s="457">
        <v>78.549847632765804</v>
      </c>
      <c r="DH50" s="44">
        <v>-34.351674635235597</v>
      </c>
      <c r="DI50" s="456"/>
      <c r="DJ50" s="54" t="s">
        <v>29</v>
      </c>
      <c r="DK50" s="457">
        <v>117.914332458777</v>
      </c>
      <c r="DL50" s="44">
        <v>-1.78162792221221</v>
      </c>
      <c r="DM50" s="457">
        <v>59.768058595956198</v>
      </c>
      <c r="DN50" s="44">
        <v>-43.118429982559</v>
      </c>
      <c r="DO50" s="457">
        <v>93.991323421132407</v>
      </c>
      <c r="DP50" s="44">
        <v>-22.9544573059685</v>
      </c>
      <c r="DQ50" s="456"/>
      <c r="DR50" s="54" t="s">
        <v>29</v>
      </c>
      <c r="DS50" s="457">
        <v>90.580650048223205</v>
      </c>
      <c r="DT50" s="44">
        <v>-26.158969717473799</v>
      </c>
      <c r="DU50" s="457">
        <v>76.586436665109204</v>
      </c>
      <c r="DV50" s="44">
        <v>-31.891793763766898</v>
      </c>
      <c r="DW50" s="457">
        <v>108.712684010476</v>
      </c>
      <c r="DX50" s="44">
        <v>-20.8656680617487</v>
      </c>
      <c r="DY50" s="456"/>
      <c r="DZ50" s="54" t="s">
        <v>29</v>
      </c>
      <c r="EA50" s="457">
        <v>78.362326361874096</v>
      </c>
      <c r="EB50" s="44">
        <v>-29.109510454468701</v>
      </c>
      <c r="EC50" s="457">
        <v>75.779164365642799</v>
      </c>
      <c r="ED50" s="44">
        <v>-37.4731683897705</v>
      </c>
      <c r="EE50" s="457">
        <v>106.361750354489</v>
      </c>
      <c r="EF50" s="44">
        <v>-13.6728832845762</v>
      </c>
      <c r="EG50" s="456"/>
      <c r="EH50" s="54" t="s">
        <v>29</v>
      </c>
      <c r="EI50" s="457">
        <v>117.06256308068301</v>
      </c>
      <c r="EJ50" s="44">
        <v>-3.0448096441789301</v>
      </c>
      <c r="EK50" s="457">
        <v>104.757042150271</v>
      </c>
      <c r="EL50" s="44">
        <v>-11.3998428097477</v>
      </c>
      <c r="EM50" s="457">
        <v>89.265764840890398</v>
      </c>
      <c r="EN50" s="44">
        <v>-24.754252886353498</v>
      </c>
      <c r="EO50" s="456"/>
      <c r="EP50" s="54" t="s">
        <v>29</v>
      </c>
      <c r="EQ50" s="457">
        <v>108.81849985357501</v>
      </c>
      <c r="ER50" s="44">
        <v>-8.9973964642865695E-2</v>
      </c>
      <c r="ES50" s="457">
        <v>87.404077486244802</v>
      </c>
      <c r="ET50" s="44">
        <v>-23.383710955824</v>
      </c>
      <c r="EU50" s="457">
        <v>119.31715314650801</v>
      </c>
      <c r="EV50" s="44">
        <v>3.58903921982726</v>
      </c>
      <c r="EW50" s="456"/>
      <c r="EX50" s="54" t="s">
        <v>29</v>
      </c>
      <c r="EY50" s="457">
        <v>85.506437981137296</v>
      </c>
      <c r="EZ50" s="44">
        <v>-15.360248369414</v>
      </c>
      <c r="FA50" s="457">
        <v>87.6799577150461</v>
      </c>
      <c r="FB50" s="44">
        <v>-22.288138529303801</v>
      </c>
      <c r="FC50" s="457">
        <v>95.317637558800001</v>
      </c>
      <c r="FD50" s="44">
        <v>-35.672677477205603</v>
      </c>
      <c r="FE50" s="456"/>
      <c r="FF50" s="54" t="s">
        <v>29</v>
      </c>
      <c r="FG50" s="457">
        <v>109.566994796652</v>
      </c>
      <c r="FH50" s="44">
        <v>-1.24065452891632</v>
      </c>
      <c r="FI50" s="457">
        <v>140.39086728113301</v>
      </c>
      <c r="FJ50" s="44">
        <v>15.2184918319826</v>
      </c>
      <c r="FK50" s="457">
        <v>90.712626812112106</v>
      </c>
      <c r="FL50" s="44">
        <v>-18.970760582101398</v>
      </c>
      <c r="FM50" s="456"/>
      <c r="FN50" s="54" t="s">
        <v>29</v>
      </c>
      <c r="FO50" s="457">
        <v>128.04988554684101</v>
      </c>
      <c r="FP50" s="44">
        <v>30.711667018605201</v>
      </c>
      <c r="FQ50" s="457">
        <v>228.39360935512099</v>
      </c>
      <c r="FR50" s="44">
        <v>84.647300843162199</v>
      </c>
      <c r="FS50" s="457">
        <v>101.352529408991</v>
      </c>
      <c r="FT50" s="44">
        <v>-16.3934260985314</v>
      </c>
      <c r="FU50" s="456"/>
      <c r="FV50" s="54" t="s">
        <v>29</v>
      </c>
      <c r="FW50" s="457">
        <v>139.25884400482499</v>
      </c>
      <c r="FX50" s="44">
        <v>15.203817680113399</v>
      </c>
      <c r="FY50" s="457">
        <v>103.041135533721</v>
      </c>
      <c r="FZ50" s="44">
        <v>-5.7538678998070498</v>
      </c>
      <c r="GA50" s="457">
        <v>78.976803202738594</v>
      </c>
      <c r="GB50" s="44">
        <v>-28.792262904449501</v>
      </c>
      <c r="GC50" s="456"/>
      <c r="GD50" s="54" t="s">
        <v>29</v>
      </c>
      <c r="GE50" s="457">
        <v>113.72501455688899</v>
      </c>
      <c r="GF50" s="44">
        <v>-3.52440013745615</v>
      </c>
      <c r="GG50" s="457">
        <v>93.074661880348003</v>
      </c>
      <c r="GH50" s="44">
        <v>-21.7652902198557</v>
      </c>
      <c r="GI50" s="457">
        <v>93.897983558092903</v>
      </c>
      <c r="GJ50" s="44">
        <v>-9.1482923131087706</v>
      </c>
      <c r="GK50" s="456"/>
      <c r="GL50" s="54" t="s">
        <v>29</v>
      </c>
      <c r="GM50" s="457">
        <v>98.148165715708799</v>
      </c>
      <c r="GN50" s="44">
        <v>-8.2444623909576809</v>
      </c>
      <c r="GO50" s="457">
        <v>100.653291131546</v>
      </c>
      <c r="GP50" s="44">
        <v>-24.225887151836201</v>
      </c>
      <c r="GQ50" s="457">
        <v>90.920630226362803</v>
      </c>
      <c r="GR50" s="44">
        <v>-32.126463631904699</v>
      </c>
      <c r="GS50" s="456"/>
      <c r="GT50" s="54" t="s">
        <v>29</v>
      </c>
      <c r="GU50" s="457">
        <v>64.739971354410102</v>
      </c>
      <c r="GV50" s="44">
        <v>-46.470579976929798</v>
      </c>
      <c r="GW50" s="457">
        <v>56.449839450048103</v>
      </c>
      <c r="GX50" s="44">
        <v>-54.364402223819503</v>
      </c>
      <c r="GY50" s="457">
        <v>61.723364581891097</v>
      </c>
      <c r="GZ50" s="44">
        <v>-48.422288747010803</v>
      </c>
      <c r="HA50" s="456"/>
      <c r="HB50" s="54" t="s">
        <v>29</v>
      </c>
      <c r="HC50" s="457">
        <v>67.565490665054</v>
      </c>
      <c r="HD50" s="44">
        <v>-45.366949643842801</v>
      </c>
      <c r="HE50" s="457">
        <v>77.294925311628006</v>
      </c>
      <c r="HF50" s="44">
        <v>-32.640162186699698</v>
      </c>
      <c r="HG50" s="457">
        <v>44.339657215241097</v>
      </c>
      <c r="HH50" s="44">
        <v>-60.577018290242002</v>
      </c>
      <c r="HI50" s="456"/>
      <c r="HJ50" s="54" t="s">
        <v>29</v>
      </c>
      <c r="HK50" s="457">
        <v>55.000817252338202</v>
      </c>
      <c r="HL50" s="44">
        <v>-49.993175441091999</v>
      </c>
      <c r="HM50" s="457">
        <v>49.628468473950598</v>
      </c>
      <c r="HN50" s="44">
        <v>-58.099259776456599</v>
      </c>
      <c r="HO50" s="457">
        <v>53.7389459464681</v>
      </c>
      <c r="HP50" s="44">
        <v>-52.559130148183002</v>
      </c>
      <c r="HQ50" s="456"/>
      <c r="HR50" s="54" t="s">
        <v>29</v>
      </c>
      <c r="HS50" s="457">
        <v>73.262631534174702</v>
      </c>
      <c r="HT50" s="44">
        <v>-37.177368017102602</v>
      </c>
      <c r="HU50" s="457">
        <v>120.93847163560901</v>
      </c>
      <c r="HV50" s="44">
        <v>2.87339811796463</v>
      </c>
      <c r="HW50" s="457">
        <v>80.201581556621207</v>
      </c>
      <c r="HX50" s="44">
        <v>-33.612492145481298</v>
      </c>
      <c r="HY50" s="456"/>
      <c r="HZ50" s="54" t="s">
        <v>29</v>
      </c>
      <c r="IA50" s="457">
        <v>47.984443487284302</v>
      </c>
      <c r="IB50" s="44">
        <v>-55.7841655543182</v>
      </c>
      <c r="IC50" s="457">
        <v>73.329359348793801</v>
      </c>
      <c r="ID50" s="44">
        <v>-38.352863307008803</v>
      </c>
      <c r="IE50" s="457">
        <v>91.852443785332994</v>
      </c>
      <c r="IF50" s="44">
        <v>-21.001479839977598</v>
      </c>
      <c r="IG50" s="456"/>
      <c r="IH50" s="54" t="s">
        <v>29</v>
      </c>
      <c r="II50" s="457">
        <v>82.686801680327903</v>
      </c>
      <c r="IJ50" s="44">
        <v>-36.633268781282197</v>
      </c>
      <c r="IK50" s="457">
        <v>49.743440717431596</v>
      </c>
      <c r="IL50" s="44">
        <v>-58.505599943868098</v>
      </c>
      <c r="IM50" s="457">
        <v>61.140455737898698</v>
      </c>
      <c r="IN50" s="44">
        <v>-53.631234425516801</v>
      </c>
      <c r="IO50" s="457">
        <v>131.31460434150401</v>
      </c>
      <c r="IP50" s="44">
        <v>10.5238813054494</v>
      </c>
      <c r="IQ50" s="456"/>
      <c r="IR50" s="54" t="s">
        <v>29</v>
      </c>
      <c r="IS50" s="457">
        <v>58.269847603185902</v>
      </c>
      <c r="IT50" s="44">
        <v>-46.794925822985</v>
      </c>
      <c r="IU50" s="457">
        <v>59.061732704174297</v>
      </c>
      <c r="IV50" s="44">
        <v>-40.649373720396703</v>
      </c>
      <c r="IW50" s="457">
        <v>62.652667596705001</v>
      </c>
      <c r="IX50" s="44">
        <v>-47.805701160781901</v>
      </c>
      <c r="IY50" s="456"/>
      <c r="IZ50" s="54" t="s">
        <v>29</v>
      </c>
      <c r="JA50" s="457">
        <v>82.773695527545598</v>
      </c>
      <c r="JB50" s="44">
        <v>-34.4517190642052</v>
      </c>
      <c r="JC50" s="457">
        <v>117.269986317388</v>
      </c>
      <c r="JD50" s="44">
        <v>-10.6464200596563</v>
      </c>
      <c r="JE50" s="457">
        <v>132.97413635042301</v>
      </c>
      <c r="JF50" s="44">
        <v>-14.389030489305</v>
      </c>
      <c r="JG50" s="456"/>
      <c r="JH50" s="54" t="s">
        <v>29</v>
      </c>
      <c r="JI50" s="457">
        <v>152.50306278164999</v>
      </c>
      <c r="JJ50" s="44">
        <v>23.083097891206101</v>
      </c>
      <c r="JK50" s="457">
        <v>130.170642663889</v>
      </c>
      <c r="JL50" s="44">
        <v>-7.6115786670426901</v>
      </c>
      <c r="JM50" s="457">
        <v>125.121067394218</v>
      </c>
      <c r="JN50" s="44">
        <v>15.136155017021</v>
      </c>
      <c r="JO50" s="456"/>
      <c r="JP50" s="54" t="s">
        <v>29</v>
      </c>
      <c r="JQ50" s="457">
        <v>131.826782802362</v>
      </c>
      <c r="JR50" s="44">
        <v>10.711851264003201</v>
      </c>
      <c r="JS50" s="457">
        <v>107.33668618873401</v>
      </c>
      <c r="JT50" s="44">
        <v>-7.4498540200131202</v>
      </c>
      <c r="JU50" s="457">
        <v>81.402068186385904</v>
      </c>
      <c r="JV50" s="44">
        <v>-26.657410223547199</v>
      </c>
      <c r="JW50" s="456"/>
      <c r="JX50" s="54" t="s">
        <v>29</v>
      </c>
      <c r="JY50" s="457">
        <v>93.4771313120374</v>
      </c>
      <c r="JZ50" s="44">
        <v>-20.2081892152219</v>
      </c>
      <c r="KA50" s="457">
        <v>95.237678646032904</v>
      </c>
      <c r="KB50" s="44">
        <v>-12.5657111556723</v>
      </c>
      <c r="KC50" s="457">
        <v>81.095602264108805</v>
      </c>
      <c r="KD50" s="44">
        <v>-24.984759082260499</v>
      </c>
      <c r="KE50" s="456"/>
      <c r="KF50" s="54" t="s">
        <v>29</v>
      </c>
      <c r="KG50" s="457">
        <v>115.02744290915101</v>
      </c>
      <c r="KH50" s="44">
        <v>6.0060487910635096</v>
      </c>
      <c r="KI50" s="457">
        <v>120.51104094257001</v>
      </c>
      <c r="KJ50" s="44">
        <v>11.086839822619501</v>
      </c>
      <c r="KK50" s="457">
        <v>112.866676486825</v>
      </c>
      <c r="KL50" s="44">
        <v>-11.007992945583201</v>
      </c>
      <c r="KM50" s="456"/>
      <c r="KN50" s="54" t="s">
        <v>29</v>
      </c>
      <c r="KO50" s="457">
        <v>70.736329562268395</v>
      </c>
      <c r="KP50" s="44">
        <v>-35.674394582382497</v>
      </c>
      <c r="KQ50" s="457">
        <v>137.447001976698</v>
      </c>
      <c r="KR50" s="44">
        <v>5.0887830458326802</v>
      </c>
      <c r="KS50" s="457">
        <v>103.351275836426</v>
      </c>
      <c r="KT50" s="44">
        <v>-0.72087695442340305</v>
      </c>
      <c r="KU50" s="456"/>
      <c r="KV50" s="54" t="s">
        <v>29</v>
      </c>
      <c r="KW50" s="457">
        <v>89.156447045623693</v>
      </c>
      <c r="KX50" s="44">
        <v>-30.968733846489101</v>
      </c>
      <c r="KY50" s="457">
        <v>129.28611520111801</v>
      </c>
      <c r="KZ50" s="44">
        <v>1.9978378426201999</v>
      </c>
      <c r="LA50" s="457">
        <v>112.481717000952</v>
      </c>
      <c r="LB50" s="44">
        <v>-13.2453842521815</v>
      </c>
      <c r="LC50" s="456"/>
      <c r="LD50" s="54" t="s">
        <v>29</v>
      </c>
      <c r="LE50" s="457">
        <v>135.33110857660401</v>
      </c>
      <c r="LF50" s="44">
        <v>-2.96487403919686</v>
      </c>
      <c r="LG50" s="457">
        <v>144.03671814298099</v>
      </c>
      <c r="LH50" s="44">
        <v>4.6388939337542796</v>
      </c>
      <c r="LI50" s="457">
        <v>91.105133444632997</v>
      </c>
      <c r="LJ50" s="44">
        <v>-29.186182566626002</v>
      </c>
      <c r="LK50" s="456"/>
      <c r="LL50" s="54" t="s">
        <v>29</v>
      </c>
      <c r="LM50" s="457">
        <v>159.869603893206</v>
      </c>
      <c r="LN50" s="44">
        <v>2.4447039156938102</v>
      </c>
      <c r="LO50" s="457">
        <v>93.881818451785904</v>
      </c>
      <c r="LP50" s="44">
        <v>-15.966379719993901</v>
      </c>
      <c r="LQ50" s="457">
        <v>131.20648623428701</v>
      </c>
      <c r="LR50" s="44">
        <v>-14.7754128419474</v>
      </c>
      <c r="LS50" s="456"/>
      <c r="LT50" s="54" t="s">
        <v>29</v>
      </c>
      <c r="LU50" s="457">
        <v>123.336446186085</v>
      </c>
      <c r="LV50" s="44">
        <v>7.4920247675918601</v>
      </c>
      <c r="LW50" s="457">
        <v>136.701578822491</v>
      </c>
      <c r="LX50" s="44">
        <v>29.672507103814802</v>
      </c>
      <c r="LY50" s="457">
        <v>54.333363956435797</v>
      </c>
      <c r="LZ50" s="44">
        <v>-42.069436259743902</v>
      </c>
      <c r="MA50" s="456"/>
      <c r="MB50" s="54" t="s">
        <v>29</v>
      </c>
      <c r="MC50" s="457">
        <v>106.469448236535</v>
      </c>
      <c r="MD50" s="44">
        <v>-21.5368364921246</v>
      </c>
      <c r="ME50" s="457">
        <v>55.199940866137403</v>
      </c>
      <c r="MF50" s="44">
        <v>-42.151912891308903</v>
      </c>
      <c r="MG50" s="457">
        <v>89.680474349389897</v>
      </c>
      <c r="MH50" s="44">
        <v>-23.894288720569499</v>
      </c>
      <c r="MI50" s="456"/>
      <c r="MJ50" s="54" t="s">
        <v>29</v>
      </c>
      <c r="MK50" s="457">
        <v>48.764368183499798</v>
      </c>
      <c r="ML50" s="44">
        <v>-46.702281595034499</v>
      </c>
      <c r="MM50" s="457">
        <v>73.481580230610703</v>
      </c>
      <c r="MN50" s="44">
        <v>-39.438761151283998</v>
      </c>
      <c r="MO50" s="457">
        <v>158.44955479147799</v>
      </c>
      <c r="MP50" s="44">
        <v>2.3327131667923702</v>
      </c>
    </row>
    <row r="51" spans="1:354" s="4" customFormat="1" ht="15" hidden="1" customHeight="1">
      <c r="A51" s="456"/>
      <c r="B51" s="54" t="s">
        <v>30</v>
      </c>
      <c r="C51" s="457">
        <v>86.350133292932099</v>
      </c>
      <c r="D51" s="44">
        <v>-5.17488834851466</v>
      </c>
      <c r="E51" s="457">
        <v>82.117354855788705</v>
      </c>
      <c r="F51" s="44">
        <v>-2.4433234173007299</v>
      </c>
      <c r="G51" s="457">
        <v>90.352487884240801</v>
      </c>
      <c r="H51" s="44">
        <v>-7.4029967973969804</v>
      </c>
      <c r="I51" s="456"/>
      <c r="J51" s="54" t="s">
        <v>30</v>
      </c>
      <c r="K51" s="457">
        <v>111.014930909264</v>
      </c>
      <c r="L51" s="44">
        <v>2.5019149857348002</v>
      </c>
      <c r="M51" s="457">
        <v>136.42360868419999</v>
      </c>
      <c r="N51" s="44">
        <v>21.679878155665602</v>
      </c>
      <c r="O51" s="457">
        <v>112.670170684689</v>
      </c>
      <c r="P51" s="44">
        <v>6.5076156129616898</v>
      </c>
      <c r="Q51" s="456"/>
      <c r="R51" s="54" t="s">
        <v>30</v>
      </c>
      <c r="S51" s="457">
        <v>124.644045316857</v>
      </c>
      <c r="T51" s="44">
        <v>4.4111844702937599</v>
      </c>
      <c r="U51" s="457">
        <v>123.156346078475</v>
      </c>
      <c r="V51" s="44">
        <v>-6.7478805728324396</v>
      </c>
      <c r="W51" s="457">
        <v>138.09801198898501</v>
      </c>
      <c r="X51" s="44">
        <v>3.83243487944253</v>
      </c>
      <c r="Y51" s="456"/>
      <c r="Z51" s="54" t="s">
        <v>30</v>
      </c>
      <c r="AA51" s="457">
        <v>153.400594496655</v>
      </c>
      <c r="AB51" s="44">
        <v>8.6988330437109092</v>
      </c>
      <c r="AC51" s="457">
        <v>124.56326309471901</v>
      </c>
      <c r="AD51" s="44">
        <v>-3.7320335871549202</v>
      </c>
      <c r="AE51" s="457">
        <v>124.866352580431</v>
      </c>
      <c r="AF51" s="44">
        <v>-7.5427282948302503</v>
      </c>
      <c r="AG51" s="456"/>
      <c r="AH51" s="54" t="s">
        <v>30</v>
      </c>
      <c r="AI51" s="457">
        <v>107.114669422172</v>
      </c>
      <c r="AJ51" s="44">
        <v>-18.883957555059499</v>
      </c>
      <c r="AK51" s="457">
        <v>149.570829504118</v>
      </c>
      <c r="AL51" s="44">
        <v>2.7870427870686698</v>
      </c>
      <c r="AM51" s="457">
        <v>125.27876398663599</v>
      </c>
      <c r="AN51" s="44">
        <v>-3.8222226819324998</v>
      </c>
      <c r="AO51" s="456"/>
      <c r="AP51" s="54" t="s">
        <v>30</v>
      </c>
      <c r="AQ51" s="457">
        <v>136.56778112321999</v>
      </c>
      <c r="AR51" s="44">
        <v>-3.09164222766131</v>
      </c>
      <c r="AS51" s="457">
        <v>120.14697182435501</v>
      </c>
      <c r="AT51" s="44">
        <v>-7.5767368294603896</v>
      </c>
      <c r="AU51" s="457">
        <v>126.818786573026</v>
      </c>
      <c r="AV51" s="44">
        <v>0.94376915149034302</v>
      </c>
      <c r="AW51" s="456"/>
      <c r="AX51" s="54" t="s">
        <v>30</v>
      </c>
      <c r="AY51" s="457">
        <v>142.80039308172601</v>
      </c>
      <c r="AZ51" s="44">
        <v>7.5631047517250396</v>
      </c>
      <c r="BA51" s="457">
        <v>119.96503161667501</v>
      </c>
      <c r="BB51" s="44">
        <v>-4.3698113487196801</v>
      </c>
      <c r="BC51" s="457">
        <v>148.837835996492</v>
      </c>
      <c r="BD51" s="44">
        <v>19.9599110394051</v>
      </c>
      <c r="BE51" s="456"/>
      <c r="BF51" s="54" t="s">
        <v>30</v>
      </c>
      <c r="BG51" s="457">
        <v>153.54479104865001</v>
      </c>
      <c r="BH51" s="44">
        <v>14.422870684997701</v>
      </c>
      <c r="BI51" s="457">
        <v>114.891751785322</v>
      </c>
      <c r="BJ51" s="44">
        <v>-10.4706933259357</v>
      </c>
      <c r="BK51" s="457">
        <v>133.137443951943</v>
      </c>
      <c r="BL51" s="44">
        <v>-2.43979987279599</v>
      </c>
      <c r="BM51" s="456"/>
      <c r="BN51" s="54" t="s">
        <v>30</v>
      </c>
      <c r="BO51" s="457">
        <v>134.03304494555201</v>
      </c>
      <c r="BP51" s="44">
        <v>1.1151486232813399</v>
      </c>
      <c r="BQ51" s="457">
        <v>115.46360527362</v>
      </c>
      <c r="BR51" s="44">
        <v>-12.8873186849832</v>
      </c>
      <c r="BS51" s="457">
        <v>119.220551443772</v>
      </c>
      <c r="BT51" s="44">
        <v>-8.3945307827405706</v>
      </c>
      <c r="BU51" s="456"/>
      <c r="BV51" s="54" t="s">
        <v>30</v>
      </c>
      <c r="BW51" s="457">
        <v>107.057100056235</v>
      </c>
      <c r="BX51" s="44">
        <v>-9.1831655386732098</v>
      </c>
      <c r="BY51" s="457">
        <v>117.349713825726</v>
      </c>
      <c r="BZ51" s="44">
        <v>5.10907301715402</v>
      </c>
      <c r="CA51" s="457">
        <v>97.354573631258503</v>
      </c>
      <c r="CB51" s="44">
        <v>-11.1880795472649</v>
      </c>
      <c r="CC51" s="456"/>
      <c r="CD51" s="54" t="s">
        <v>30</v>
      </c>
      <c r="CE51" s="457">
        <v>93.997141908057799</v>
      </c>
      <c r="CF51" s="44">
        <v>-23.404133241550898</v>
      </c>
      <c r="CG51" s="457">
        <v>97.558010161338402</v>
      </c>
      <c r="CH51" s="44">
        <v>-9.8474961333991899</v>
      </c>
      <c r="CI51" s="457">
        <v>116.61165874033399</v>
      </c>
      <c r="CJ51" s="44">
        <v>-5.2446406797667304</v>
      </c>
      <c r="CK51" s="456"/>
      <c r="CL51" s="54" t="s">
        <v>30</v>
      </c>
      <c r="CM51" s="457">
        <v>87.1156202447429</v>
      </c>
      <c r="CN51" s="44">
        <v>-28.716377485863699</v>
      </c>
      <c r="CO51" s="457">
        <v>91.704433775912705</v>
      </c>
      <c r="CP51" s="44">
        <v>-17.882866654920299</v>
      </c>
      <c r="CQ51" s="457">
        <v>83.208443151388494</v>
      </c>
      <c r="CR51" s="44">
        <v>-29.882436906074599</v>
      </c>
      <c r="CS51" s="456"/>
      <c r="CT51" s="54" t="s">
        <v>30</v>
      </c>
      <c r="CU51" s="457">
        <v>118.826171221709</v>
      </c>
      <c r="CV51" s="44">
        <v>-0.71606103891380701</v>
      </c>
      <c r="CW51" s="457">
        <v>76.344108595925903</v>
      </c>
      <c r="CX51" s="44">
        <v>-27.040693177487402</v>
      </c>
      <c r="CY51" s="457">
        <v>136.82499976341501</v>
      </c>
      <c r="CZ51" s="44">
        <v>2.0068974135426298</v>
      </c>
      <c r="DA51" s="456"/>
      <c r="DB51" s="54" t="s">
        <v>30</v>
      </c>
      <c r="DC51" s="457">
        <v>106.170881303722</v>
      </c>
      <c r="DD51" s="44">
        <v>5.3850091426010902</v>
      </c>
      <c r="DE51" s="457">
        <v>216.392223312119</v>
      </c>
      <c r="DF51" s="44">
        <v>9.3669698291328594</v>
      </c>
      <c r="DG51" s="457">
        <v>114.178988992274</v>
      </c>
      <c r="DH51" s="44">
        <v>11.597098769664001</v>
      </c>
      <c r="DI51" s="456"/>
      <c r="DJ51" s="54" t="s">
        <v>30</v>
      </c>
      <c r="DK51" s="457">
        <v>130.93664294522901</v>
      </c>
      <c r="DL51" s="44">
        <v>6.4854013172769998</v>
      </c>
      <c r="DM51" s="457">
        <v>70.803028111147796</v>
      </c>
      <c r="DN51" s="44">
        <v>-29.633415672929601</v>
      </c>
      <c r="DO51" s="457">
        <v>112.252674147264</v>
      </c>
      <c r="DP51" s="44">
        <v>-4.4630346259951796</v>
      </c>
      <c r="DQ51" s="456"/>
      <c r="DR51" s="54" t="s">
        <v>30</v>
      </c>
      <c r="DS51" s="457">
        <v>150.78171466699001</v>
      </c>
      <c r="DT51" s="44">
        <v>22.392124820223501</v>
      </c>
      <c r="DU51" s="457">
        <v>123.239150421201</v>
      </c>
      <c r="DV51" s="44">
        <v>3.1125847518579799</v>
      </c>
      <c r="DW51" s="457">
        <v>136.362942339623</v>
      </c>
      <c r="DX51" s="44">
        <v>3.5033129464750798</v>
      </c>
      <c r="DY51" s="456"/>
      <c r="DZ51" s="54" t="s">
        <v>30</v>
      </c>
      <c r="EA51" s="457">
        <v>97.800514326843498</v>
      </c>
      <c r="EB51" s="44">
        <v>-9.8757037072638507</v>
      </c>
      <c r="EC51" s="457">
        <v>107.236386493235</v>
      </c>
      <c r="ED51" s="44">
        <v>-12.2162586593843</v>
      </c>
      <c r="EE51" s="457">
        <v>116.928983385631</v>
      </c>
      <c r="EF51" s="44">
        <v>-6.1322090866182499</v>
      </c>
      <c r="EG51" s="456"/>
      <c r="EH51" s="54" t="s">
        <v>30</v>
      </c>
      <c r="EI51" s="457">
        <v>130.37584508510099</v>
      </c>
      <c r="EJ51" s="44">
        <v>4.4743183410985896</v>
      </c>
      <c r="EK51" s="457">
        <v>115.737970330989</v>
      </c>
      <c r="EL51" s="44">
        <v>-2.3064577702407698</v>
      </c>
      <c r="EM51" s="457">
        <v>96.022683945064102</v>
      </c>
      <c r="EN51" s="44">
        <v>-20.328857071596801</v>
      </c>
      <c r="EO51" s="456"/>
      <c r="EP51" s="54" t="s">
        <v>30</v>
      </c>
      <c r="EQ51" s="457">
        <v>100.964197984143</v>
      </c>
      <c r="ER51" s="44">
        <v>-9.1233906619360692</v>
      </c>
      <c r="ES51" s="457">
        <v>106.039325182944</v>
      </c>
      <c r="ET51" s="44">
        <v>-2.0536557126478701</v>
      </c>
      <c r="EU51" s="457">
        <v>126.81581276682201</v>
      </c>
      <c r="EV51" s="44">
        <v>14.5736474310738</v>
      </c>
      <c r="EW51" s="456"/>
      <c r="EX51" s="54" t="s">
        <v>30</v>
      </c>
      <c r="EY51" s="457">
        <v>101.23754396957899</v>
      </c>
      <c r="EZ51" s="44">
        <v>-2.5221677628866699</v>
      </c>
      <c r="FA51" s="457">
        <v>103.952202314893</v>
      </c>
      <c r="FB51" s="44">
        <v>-10.3345928758326</v>
      </c>
      <c r="FC51" s="457">
        <v>144.26094465535499</v>
      </c>
      <c r="FD51" s="44">
        <v>-1.4708886059575701</v>
      </c>
      <c r="FE51" s="456"/>
      <c r="FF51" s="54" t="s">
        <v>30</v>
      </c>
      <c r="FG51" s="457">
        <v>126.019878928667</v>
      </c>
      <c r="FH51" s="44">
        <v>8.7733556486612798</v>
      </c>
      <c r="FI51" s="457">
        <v>159.89775589270599</v>
      </c>
      <c r="FJ51" s="44">
        <v>26.8249161246897</v>
      </c>
      <c r="FK51" s="457">
        <v>87.058622478611497</v>
      </c>
      <c r="FL51" s="44">
        <v>-22.782986385151499</v>
      </c>
      <c r="FM51" s="456"/>
      <c r="FN51" s="54" t="s">
        <v>30</v>
      </c>
      <c r="FO51" s="457">
        <v>164.31477506799101</v>
      </c>
      <c r="FP51" s="44">
        <v>61.394028224897902</v>
      </c>
      <c r="FQ51" s="457">
        <v>267.48744090955</v>
      </c>
      <c r="FR51" s="44">
        <v>105.061155889273</v>
      </c>
      <c r="FS51" s="457">
        <v>126.186488602049</v>
      </c>
      <c r="FT51" s="44">
        <v>-3.5691411661066699</v>
      </c>
      <c r="FU51" s="456"/>
      <c r="FV51" s="54" t="s">
        <v>30</v>
      </c>
      <c r="FW51" s="457">
        <v>154.81575916003499</v>
      </c>
      <c r="FX51" s="44">
        <v>27.758370319307701</v>
      </c>
      <c r="FY51" s="457">
        <v>119.543585757624</v>
      </c>
      <c r="FZ51" s="44">
        <v>2.6952480855391299</v>
      </c>
      <c r="GA51" s="457">
        <v>121.773495269647</v>
      </c>
      <c r="GB51" s="44">
        <v>-4.9652886922936803</v>
      </c>
      <c r="GC51" s="456"/>
      <c r="GD51" s="54" t="s">
        <v>30</v>
      </c>
      <c r="GE51" s="457">
        <v>143.844961287953</v>
      </c>
      <c r="GF51" s="44">
        <v>18.0608976834259</v>
      </c>
      <c r="GG51" s="457">
        <v>96.537268466527394</v>
      </c>
      <c r="GH51" s="44">
        <v>-20.634958870769001</v>
      </c>
      <c r="GI51" s="457">
        <v>102.560184109833</v>
      </c>
      <c r="GJ51" s="44">
        <v>-1.90021250499171</v>
      </c>
      <c r="GK51" s="456"/>
      <c r="GL51" s="54" t="s">
        <v>30</v>
      </c>
      <c r="GM51" s="457">
        <v>126.40015757845001</v>
      </c>
      <c r="GN51" s="44">
        <v>11.7720962111605</v>
      </c>
      <c r="GO51" s="457">
        <v>137.88508129068299</v>
      </c>
      <c r="GP51" s="44">
        <v>1.47119809067271</v>
      </c>
      <c r="GQ51" s="457">
        <v>140.09201507447401</v>
      </c>
      <c r="GR51" s="44">
        <v>5.0929245792031104</v>
      </c>
      <c r="GS51" s="456"/>
      <c r="GT51" s="54" t="s">
        <v>30</v>
      </c>
      <c r="GU51" s="457">
        <v>120.24017798559299</v>
      </c>
      <c r="GV51" s="44">
        <v>-2.0424371290913701</v>
      </c>
      <c r="GW51" s="457">
        <v>95.799652028688399</v>
      </c>
      <c r="GX51" s="44">
        <v>-16.691953212919199</v>
      </c>
      <c r="GY51" s="457">
        <v>121.823942229209</v>
      </c>
      <c r="GZ51" s="44">
        <v>-6.6733027845467499</v>
      </c>
      <c r="HA51" s="456"/>
      <c r="HB51" s="54" t="s">
        <v>30</v>
      </c>
      <c r="HC51" s="457">
        <v>97.038779620121403</v>
      </c>
      <c r="HD51" s="44">
        <v>-16.501641936870602</v>
      </c>
      <c r="HE51" s="457">
        <v>114.900755210615</v>
      </c>
      <c r="HF51" s="44">
        <v>-3.90946439109196</v>
      </c>
      <c r="HG51" s="457">
        <v>89.686833613781303</v>
      </c>
      <c r="HH51" s="44">
        <v>-15.9117891685665</v>
      </c>
      <c r="HI51" s="456"/>
      <c r="HJ51" s="54" t="s">
        <v>30</v>
      </c>
      <c r="HK51" s="457">
        <v>95.791007646402306</v>
      </c>
      <c r="HL51" s="44">
        <v>-22.446449963649201</v>
      </c>
      <c r="HM51" s="457">
        <v>102.264601235624</v>
      </c>
      <c r="HN51" s="44">
        <v>-14.814982130662999</v>
      </c>
      <c r="HO51" s="457">
        <v>96.803976017012801</v>
      </c>
      <c r="HP51" s="44">
        <v>-14.847730988997499</v>
      </c>
      <c r="HQ51" s="456"/>
      <c r="HR51" s="54" t="s">
        <v>30</v>
      </c>
      <c r="HS51" s="457">
        <v>108.601993292459</v>
      </c>
      <c r="HT51" s="44">
        <v>-5.7123366862479896</v>
      </c>
      <c r="HU51" s="457">
        <v>144.63929283979701</v>
      </c>
      <c r="HV51" s="44">
        <v>18.866818651199701</v>
      </c>
      <c r="HW51" s="457">
        <v>110.070475913528</v>
      </c>
      <c r="HX51" s="44">
        <v>-4.8703543149326096</v>
      </c>
      <c r="HY51" s="456"/>
      <c r="HZ51" s="54" t="s">
        <v>30</v>
      </c>
      <c r="IA51" s="457">
        <v>111.972195247919</v>
      </c>
      <c r="IB51" s="44">
        <v>-8.4522651027516194</v>
      </c>
      <c r="IC51" s="457">
        <v>119.447862512184</v>
      </c>
      <c r="ID51" s="44">
        <v>-4.6179890610283101</v>
      </c>
      <c r="IE51" s="457">
        <v>134.919618079527</v>
      </c>
      <c r="IF51" s="44">
        <v>17.319295822410101</v>
      </c>
      <c r="IG51" s="456"/>
      <c r="IH51" s="54" t="s">
        <v>30</v>
      </c>
      <c r="II51" s="457">
        <v>134.16556070406199</v>
      </c>
      <c r="IJ51" s="44">
        <v>-0.89188755448482504</v>
      </c>
      <c r="IK51" s="457">
        <v>115.95881817275701</v>
      </c>
      <c r="IL51" s="44">
        <v>-11.179525301660901</v>
      </c>
      <c r="IM51" s="457">
        <v>83.654943930031195</v>
      </c>
      <c r="IN51" s="44">
        <v>-33.316549983991699</v>
      </c>
      <c r="IO51" s="457">
        <v>128.228186434029</v>
      </c>
      <c r="IP51" s="44">
        <v>-2.7118773517216499</v>
      </c>
      <c r="IQ51" s="456"/>
      <c r="IR51" s="54" t="s">
        <v>30</v>
      </c>
      <c r="IS51" s="457">
        <v>87.926221430040897</v>
      </c>
      <c r="IT51" s="44">
        <v>-25.676029135699899</v>
      </c>
      <c r="IU51" s="457">
        <v>100.337462039638</v>
      </c>
      <c r="IV51" s="44">
        <v>2.6132638987346901</v>
      </c>
      <c r="IW51" s="457">
        <v>91.038851427958306</v>
      </c>
      <c r="IX51" s="44">
        <v>-30.394512549169601</v>
      </c>
      <c r="IY51" s="456"/>
      <c r="IZ51" s="54" t="s">
        <v>30</v>
      </c>
      <c r="JA51" s="457">
        <v>114.76774494103501</v>
      </c>
      <c r="JB51" s="44">
        <v>-10.7961473269922</v>
      </c>
      <c r="JC51" s="457">
        <v>142.188566117216</v>
      </c>
      <c r="JD51" s="44">
        <v>-1.9019022177093501</v>
      </c>
      <c r="JE51" s="457">
        <v>186.24035277566401</v>
      </c>
      <c r="JF51" s="44">
        <v>12.3668716033481</v>
      </c>
      <c r="JG51" s="456"/>
      <c r="JH51" s="54" t="s">
        <v>30</v>
      </c>
      <c r="JI51" s="457">
        <v>192.942071216014</v>
      </c>
      <c r="JJ51" s="44">
        <v>34.485976115768302</v>
      </c>
      <c r="JK51" s="457">
        <v>166.981698346174</v>
      </c>
      <c r="JL51" s="44">
        <v>26.721496197493199</v>
      </c>
      <c r="JM51" s="457">
        <v>144.335554617561</v>
      </c>
      <c r="JN51" s="44">
        <v>27.870139491585899</v>
      </c>
      <c r="JO51" s="456"/>
      <c r="JP51" s="54" t="s">
        <v>30</v>
      </c>
      <c r="JQ51" s="457">
        <v>119.45771082975401</v>
      </c>
      <c r="JR51" s="44">
        <v>2.3363013013629499</v>
      </c>
      <c r="JS51" s="457">
        <v>128.043364594758</v>
      </c>
      <c r="JT51" s="44">
        <v>16.760896996480898</v>
      </c>
      <c r="JU51" s="457">
        <v>116.578240570354</v>
      </c>
      <c r="JV51" s="44">
        <v>9.7992448024105308</v>
      </c>
      <c r="JW51" s="456"/>
      <c r="JX51" s="54" t="s">
        <v>30</v>
      </c>
      <c r="JY51" s="457">
        <v>118.290470596549</v>
      </c>
      <c r="JZ51" s="44">
        <v>-0.50670072344945505</v>
      </c>
      <c r="KA51" s="457">
        <v>145.81164632124799</v>
      </c>
      <c r="KB51" s="44">
        <v>10.6321181710401</v>
      </c>
      <c r="KC51" s="457">
        <v>132.88920856705201</v>
      </c>
      <c r="KD51" s="44">
        <v>1.99909738149546</v>
      </c>
      <c r="KE51" s="456"/>
      <c r="KF51" s="54" t="s">
        <v>30</v>
      </c>
      <c r="KG51" s="457">
        <v>131.20598748696301</v>
      </c>
      <c r="KH51" s="44">
        <v>18.708338511945101</v>
      </c>
      <c r="KI51" s="457">
        <v>135.12769824752201</v>
      </c>
      <c r="KJ51" s="44">
        <v>2.3704435926249698</v>
      </c>
      <c r="KK51" s="457">
        <v>105.121947064314</v>
      </c>
      <c r="KL51" s="44">
        <v>-15.579111792398701</v>
      </c>
      <c r="KM51" s="456"/>
      <c r="KN51" s="54" t="s">
        <v>30</v>
      </c>
      <c r="KO51" s="457">
        <v>63.302867048466801</v>
      </c>
      <c r="KP51" s="44">
        <v>-19.246356200254102</v>
      </c>
      <c r="KQ51" s="457">
        <v>144.80637770160499</v>
      </c>
      <c r="KR51" s="44">
        <v>22.025650571063998</v>
      </c>
      <c r="KS51" s="457">
        <v>94.152257894430207</v>
      </c>
      <c r="KT51" s="44">
        <v>-2.5892138968269802</v>
      </c>
      <c r="KU51" s="456"/>
      <c r="KV51" s="54" t="s">
        <v>30</v>
      </c>
      <c r="KW51" s="457">
        <v>91.386949002437902</v>
      </c>
      <c r="KX51" s="44">
        <v>-9.7278153594989796</v>
      </c>
      <c r="KY51" s="457">
        <v>131.28933030182199</v>
      </c>
      <c r="KZ51" s="44">
        <v>11.372990144825399</v>
      </c>
      <c r="LA51" s="457">
        <v>156.15163108524601</v>
      </c>
      <c r="LB51" s="44">
        <v>15.389903489351999</v>
      </c>
      <c r="LC51" s="456"/>
      <c r="LD51" s="54" t="s">
        <v>30</v>
      </c>
      <c r="LE51" s="457">
        <v>130.87830458713401</v>
      </c>
      <c r="LF51" s="44">
        <v>0.57779766473042604</v>
      </c>
      <c r="LG51" s="457">
        <v>94.166058363487195</v>
      </c>
      <c r="LH51" s="44">
        <v>-9.5221283238863101</v>
      </c>
      <c r="LI51" s="457">
        <v>70.256742290807196</v>
      </c>
      <c r="LJ51" s="44">
        <v>-17.9035107109809</v>
      </c>
      <c r="LK51" s="456"/>
      <c r="LL51" s="54" t="s">
        <v>30</v>
      </c>
      <c r="LM51" s="457">
        <v>105.930388270607</v>
      </c>
      <c r="LN51" s="44">
        <v>2.6317068997273201</v>
      </c>
      <c r="LO51" s="457">
        <v>133.74784229527799</v>
      </c>
      <c r="LP51" s="44">
        <v>25.277611289350698</v>
      </c>
      <c r="LQ51" s="457">
        <v>141.59628287123601</v>
      </c>
      <c r="LR51" s="44">
        <v>5.5919143430128297</v>
      </c>
      <c r="LS51" s="456"/>
      <c r="LT51" s="54" t="s">
        <v>30</v>
      </c>
      <c r="LU51" s="457">
        <v>129.997973842725</v>
      </c>
      <c r="LV51" s="44">
        <v>4.5553816182468303</v>
      </c>
      <c r="LW51" s="457">
        <v>109.384423815142</v>
      </c>
      <c r="LX51" s="44">
        <v>15.233141425202</v>
      </c>
      <c r="LY51" s="457">
        <v>118.56217214511101</v>
      </c>
      <c r="LZ51" s="44">
        <v>28.979082473946701</v>
      </c>
      <c r="MA51" s="456"/>
      <c r="MB51" s="54" t="s">
        <v>30</v>
      </c>
      <c r="MC51" s="457">
        <v>139.33636543997301</v>
      </c>
      <c r="MD51" s="44">
        <v>1.62864478769677</v>
      </c>
      <c r="ME51" s="457">
        <v>113.935090877942</v>
      </c>
      <c r="MF51" s="44">
        <v>-12.0870200634436</v>
      </c>
      <c r="MG51" s="457">
        <v>87.956056749536003</v>
      </c>
      <c r="MH51" s="44">
        <v>-31.150420838997501</v>
      </c>
      <c r="MI51" s="456"/>
      <c r="MJ51" s="54" t="s">
        <v>30</v>
      </c>
      <c r="MK51" s="457">
        <v>97.223840995934296</v>
      </c>
      <c r="ML51" s="44">
        <v>8.4821848292478101</v>
      </c>
      <c r="MM51" s="457">
        <v>132.45823005554001</v>
      </c>
      <c r="MN51" s="44">
        <v>1.80245111222747</v>
      </c>
      <c r="MO51" s="457">
        <v>187.797304094613</v>
      </c>
      <c r="MP51" s="44">
        <v>18.3478758077603</v>
      </c>
    </row>
    <row r="52" spans="1:354" s="4" customFormat="1" ht="15" hidden="1" customHeight="1">
      <c r="A52" s="456"/>
      <c r="B52" s="54" t="s">
        <v>31</v>
      </c>
      <c r="C52" s="457">
        <v>92.454427608804593</v>
      </c>
      <c r="D52" s="44">
        <v>-10.021490040462099</v>
      </c>
      <c r="E52" s="457">
        <v>83.789612709453294</v>
      </c>
      <c r="F52" s="44">
        <v>-11.5195108902498</v>
      </c>
      <c r="G52" s="457">
        <v>100.647547615025</v>
      </c>
      <c r="H52" s="44">
        <v>-8.8061071716477493</v>
      </c>
      <c r="I52" s="456"/>
      <c r="J52" s="54" t="s">
        <v>31</v>
      </c>
      <c r="K52" s="457">
        <v>91.162559737313501</v>
      </c>
      <c r="L52" s="44">
        <v>-2.5392481552869799</v>
      </c>
      <c r="M52" s="457">
        <v>100.754156811375</v>
      </c>
      <c r="N52" s="44">
        <v>-36.029220119263996</v>
      </c>
      <c r="O52" s="457">
        <v>92.799014516897202</v>
      </c>
      <c r="P52" s="44">
        <v>-5.1012633205742297</v>
      </c>
      <c r="Q52" s="456"/>
      <c r="R52" s="54" t="s">
        <v>31</v>
      </c>
      <c r="S52" s="457">
        <v>134.09197956050201</v>
      </c>
      <c r="T52" s="44">
        <v>11.0310707687351</v>
      </c>
      <c r="U52" s="457">
        <v>134.30615763258399</v>
      </c>
      <c r="V52" s="44">
        <v>4.1613847659934198</v>
      </c>
      <c r="W52" s="457">
        <v>150.41475263408401</v>
      </c>
      <c r="X52" s="44">
        <v>14.3044660963974</v>
      </c>
      <c r="Y52" s="456"/>
      <c r="Z52" s="54" t="s">
        <v>31</v>
      </c>
      <c r="AA52" s="457">
        <v>123.78039602557701</v>
      </c>
      <c r="AB52" s="44">
        <v>4.6900271625682297</v>
      </c>
      <c r="AC52" s="457">
        <v>134.79892355591701</v>
      </c>
      <c r="AD52" s="44">
        <v>-2.2819590352073198</v>
      </c>
      <c r="AE52" s="457">
        <v>122.33615847818101</v>
      </c>
      <c r="AF52" s="44">
        <v>2.1087654882504698</v>
      </c>
      <c r="AG52" s="456"/>
      <c r="AH52" s="54" t="s">
        <v>31</v>
      </c>
      <c r="AI52" s="457">
        <v>105.948778094868</v>
      </c>
      <c r="AJ52" s="44">
        <v>-17.680654502593001</v>
      </c>
      <c r="AK52" s="457">
        <v>135.06997077622401</v>
      </c>
      <c r="AL52" s="44">
        <v>-2.1924372267661698</v>
      </c>
      <c r="AM52" s="457">
        <v>108.44328634166899</v>
      </c>
      <c r="AN52" s="44">
        <v>-5.2599528435389402</v>
      </c>
      <c r="AO52" s="456"/>
      <c r="AP52" s="54" t="s">
        <v>31</v>
      </c>
      <c r="AQ52" s="457">
        <v>102.750271529085</v>
      </c>
      <c r="AR52" s="44">
        <v>-7.4857782617213502</v>
      </c>
      <c r="AS52" s="457">
        <v>118.946857112226</v>
      </c>
      <c r="AT52" s="44">
        <v>-8.5911151125233403</v>
      </c>
      <c r="AU52" s="457">
        <v>130.661501937802</v>
      </c>
      <c r="AV52" s="44">
        <v>11.476991868379301</v>
      </c>
      <c r="AW52" s="456"/>
      <c r="AX52" s="54" t="s">
        <v>31</v>
      </c>
      <c r="AY52" s="457">
        <v>140.44025551859099</v>
      </c>
      <c r="AZ52" s="44">
        <v>-11.6782418912459</v>
      </c>
      <c r="BA52" s="457">
        <v>124.613179666775</v>
      </c>
      <c r="BB52" s="44">
        <v>-9.0199627000394695</v>
      </c>
      <c r="BC52" s="457">
        <v>131.661842762622</v>
      </c>
      <c r="BD52" s="44">
        <v>7.7591101402564204</v>
      </c>
      <c r="BE52" s="456"/>
      <c r="BF52" s="54" t="s">
        <v>31</v>
      </c>
      <c r="BG52" s="457">
        <v>113.15246206215301</v>
      </c>
      <c r="BH52" s="44">
        <v>-1.69291593449606</v>
      </c>
      <c r="BI52" s="457">
        <v>127.30803529273901</v>
      </c>
      <c r="BJ52" s="44">
        <v>-2.1739029452741501</v>
      </c>
      <c r="BK52" s="457">
        <v>139.78985446177401</v>
      </c>
      <c r="BL52" s="44">
        <v>-5.0133628936550396</v>
      </c>
      <c r="BM52" s="456"/>
      <c r="BN52" s="54" t="s">
        <v>31</v>
      </c>
      <c r="BO52" s="457">
        <v>122.652440233006</v>
      </c>
      <c r="BP52" s="44">
        <v>4.5179021124959</v>
      </c>
      <c r="BQ52" s="457">
        <v>136.81974806081601</v>
      </c>
      <c r="BR52" s="44">
        <v>-8.9652530045525793</v>
      </c>
      <c r="BS52" s="457">
        <v>115.02332833369999</v>
      </c>
      <c r="BT52" s="44">
        <v>-6.3297984407415697</v>
      </c>
      <c r="BU52" s="456"/>
      <c r="BV52" s="54" t="s">
        <v>31</v>
      </c>
      <c r="BW52" s="457">
        <v>123.154092475364</v>
      </c>
      <c r="BX52" s="44">
        <v>-8.9627141433754201</v>
      </c>
      <c r="BY52" s="457">
        <v>113.744634883812</v>
      </c>
      <c r="BZ52" s="44">
        <v>5.3608729439206702</v>
      </c>
      <c r="CA52" s="457">
        <v>97.158660633461196</v>
      </c>
      <c r="CB52" s="44">
        <v>-13.9965015109199</v>
      </c>
      <c r="CC52" s="456"/>
      <c r="CD52" s="54" t="s">
        <v>31</v>
      </c>
      <c r="CE52" s="457">
        <v>123.434238615298</v>
      </c>
      <c r="CF52" s="44">
        <v>-1.9657812169887401</v>
      </c>
      <c r="CG52" s="457">
        <v>91.141522662219899</v>
      </c>
      <c r="CH52" s="44">
        <v>-8.83982541811001</v>
      </c>
      <c r="CI52" s="457">
        <v>152.773231068673</v>
      </c>
      <c r="CJ52" s="44">
        <v>-1.83098481327158</v>
      </c>
      <c r="CK52" s="456"/>
      <c r="CL52" s="54" t="s">
        <v>31</v>
      </c>
      <c r="CM52" s="457">
        <v>145.18277032171801</v>
      </c>
      <c r="CN52" s="44">
        <v>6.2275566912656597</v>
      </c>
      <c r="CO52" s="457">
        <v>91.415941405659694</v>
      </c>
      <c r="CP52" s="44">
        <v>-12.669024923747401</v>
      </c>
      <c r="CQ52" s="457">
        <v>90.049413865005803</v>
      </c>
      <c r="CR52" s="44">
        <v>-17.5300834157817</v>
      </c>
      <c r="CS52" s="456"/>
      <c r="CT52" s="54" t="s">
        <v>31</v>
      </c>
      <c r="CU52" s="457">
        <v>122.321156658052</v>
      </c>
      <c r="CV52" s="44">
        <v>9.1829457707690398</v>
      </c>
      <c r="CW52" s="457">
        <v>92.620397288285503</v>
      </c>
      <c r="CX52" s="44">
        <v>-17.492611647732598</v>
      </c>
      <c r="CY52" s="457">
        <v>157.14565482097601</v>
      </c>
      <c r="CZ52" s="44">
        <v>12.850139544962</v>
      </c>
      <c r="DA52" s="456"/>
      <c r="DB52" s="54" t="s">
        <v>31</v>
      </c>
      <c r="DC52" s="457">
        <v>110.780734383896</v>
      </c>
      <c r="DD52" s="44">
        <v>-0.30912270577719902</v>
      </c>
      <c r="DE52" s="457">
        <v>296.23279017405503</v>
      </c>
      <c r="DF52" s="44">
        <v>9.45507212262042</v>
      </c>
      <c r="DG52" s="457">
        <v>103.145156998611</v>
      </c>
      <c r="DH52" s="44">
        <v>-5.06401185291634</v>
      </c>
      <c r="DI52" s="456"/>
      <c r="DJ52" s="54" t="s">
        <v>31</v>
      </c>
      <c r="DK52" s="457">
        <v>139.71201556687299</v>
      </c>
      <c r="DL52" s="44">
        <v>9.4153785698690093</v>
      </c>
      <c r="DM52" s="457">
        <v>84.492981517847198</v>
      </c>
      <c r="DN52" s="44">
        <v>-23.139943117897602</v>
      </c>
      <c r="DO52" s="457">
        <v>123.591383306194</v>
      </c>
      <c r="DP52" s="44">
        <v>2.7999294632124399E-2</v>
      </c>
      <c r="DQ52" s="456"/>
      <c r="DR52" s="54" t="s">
        <v>31</v>
      </c>
      <c r="DS52" s="457">
        <v>151.639885775115</v>
      </c>
      <c r="DT52" s="44">
        <v>25.622159682361701</v>
      </c>
      <c r="DU52" s="457">
        <v>124.05122788931401</v>
      </c>
      <c r="DV52" s="44">
        <v>3.4008741699428802</v>
      </c>
      <c r="DW52" s="457">
        <v>145.38679222611199</v>
      </c>
      <c r="DX52" s="44">
        <v>2.95607524442616</v>
      </c>
      <c r="DY52" s="456"/>
      <c r="DZ52" s="54" t="s">
        <v>31</v>
      </c>
      <c r="EA52" s="457">
        <v>107.14835763241</v>
      </c>
      <c r="EB52" s="44">
        <v>-8.6252035641853393</v>
      </c>
      <c r="EC52" s="457">
        <v>120.564426044359</v>
      </c>
      <c r="ED52" s="44">
        <v>-8.8373509381736604</v>
      </c>
      <c r="EE52" s="457">
        <v>114.514769812148</v>
      </c>
      <c r="EF52" s="44">
        <v>-2.38351767001447</v>
      </c>
      <c r="EG52" s="456"/>
      <c r="EH52" s="54" t="s">
        <v>31</v>
      </c>
      <c r="EI52" s="457">
        <v>133.25006763459899</v>
      </c>
      <c r="EJ52" s="44">
        <v>9.8325248331322097</v>
      </c>
      <c r="EK52" s="457">
        <v>123.198097572197</v>
      </c>
      <c r="EL52" s="44">
        <v>7.5751204842537003</v>
      </c>
      <c r="EM52" s="457">
        <v>97.944392077997605</v>
      </c>
      <c r="EN52" s="44">
        <v>-15.853929724555799</v>
      </c>
      <c r="EO52" s="456"/>
      <c r="EP52" s="54" t="s">
        <v>31</v>
      </c>
      <c r="EQ52" s="457">
        <v>108.480329369134</v>
      </c>
      <c r="ER52" s="44">
        <v>5.2407351335200296</v>
      </c>
      <c r="ES52" s="457">
        <v>116.456008174831</v>
      </c>
      <c r="ET52" s="44">
        <v>0.20425592546993701</v>
      </c>
      <c r="EU52" s="457">
        <v>92.195444884602907</v>
      </c>
      <c r="EV52" s="44">
        <v>-8.9223344916398393</v>
      </c>
      <c r="EW52" s="456"/>
      <c r="EX52" s="54" t="s">
        <v>31</v>
      </c>
      <c r="EY52" s="457">
        <v>90.915991646255407</v>
      </c>
      <c r="EZ52" s="44">
        <v>-4.6281849762457501</v>
      </c>
      <c r="FA52" s="457">
        <v>85.906945748806095</v>
      </c>
      <c r="FB52" s="44">
        <v>-2.8230817581276701</v>
      </c>
      <c r="FC52" s="457">
        <v>167.84381738789699</v>
      </c>
      <c r="FD52" s="44">
        <v>16.0745525307786</v>
      </c>
      <c r="FE52" s="456"/>
      <c r="FF52" s="54" t="s">
        <v>31</v>
      </c>
      <c r="FG52" s="457">
        <v>127.132284579828</v>
      </c>
      <c r="FH52" s="44">
        <v>11.5629611683304</v>
      </c>
      <c r="FI52" s="457">
        <v>142.52048323608699</v>
      </c>
      <c r="FJ52" s="44">
        <v>17.694858877243298</v>
      </c>
      <c r="FK52" s="457">
        <v>127.982218541435</v>
      </c>
      <c r="FL52" s="44">
        <v>-0.99555063311902403</v>
      </c>
      <c r="FM52" s="456"/>
      <c r="FN52" s="54" t="s">
        <v>31</v>
      </c>
      <c r="FO52" s="457">
        <v>137.74883154999401</v>
      </c>
      <c r="FP52" s="44">
        <v>58.571411348060998</v>
      </c>
      <c r="FQ52" s="457">
        <v>278.79949298940198</v>
      </c>
      <c r="FR52" s="44">
        <v>116.531330260703</v>
      </c>
      <c r="FS52" s="457">
        <v>132.31766602320701</v>
      </c>
      <c r="FT52" s="44">
        <v>10.370900335846899</v>
      </c>
      <c r="FU52" s="456"/>
      <c r="FV52" s="54" t="s">
        <v>31</v>
      </c>
      <c r="FW52" s="457">
        <v>136.30210275837001</v>
      </c>
      <c r="FX52" s="44">
        <v>11.924456496483501</v>
      </c>
      <c r="FY52" s="457">
        <v>137.064801268634</v>
      </c>
      <c r="FZ52" s="44">
        <v>11.323909167371101</v>
      </c>
      <c r="GA52" s="457">
        <v>116.064824192915</v>
      </c>
      <c r="GB52" s="44">
        <v>-8.5753005295649807</v>
      </c>
      <c r="GC52" s="456"/>
      <c r="GD52" s="54" t="s">
        <v>31</v>
      </c>
      <c r="GE52" s="457">
        <v>126.121986819982</v>
      </c>
      <c r="GF52" s="44">
        <v>12.4169933690987</v>
      </c>
      <c r="GG52" s="457">
        <v>108.888127187162</v>
      </c>
      <c r="GH52" s="44">
        <v>-15.6166210499395</v>
      </c>
      <c r="GI52" s="457">
        <v>92.422443755411095</v>
      </c>
      <c r="GJ52" s="44">
        <v>-6.7944987393484402</v>
      </c>
      <c r="GK52" s="456"/>
      <c r="GL52" s="54" t="s">
        <v>31</v>
      </c>
      <c r="GM52" s="457">
        <v>139.617506788068</v>
      </c>
      <c r="GN52" s="44">
        <v>10.780948225376999</v>
      </c>
      <c r="GO52" s="457">
        <v>150.412957015579</v>
      </c>
      <c r="GP52" s="44">
        <v>10.754581820493399</v>
      </c>
      <c r="GQ52" s="457">
        <v>125.491846855842</v>
      </c>
      <c r="GR52" s="44">
        <v>0.67652860085634403</v>
      </c>
      <c r="GS52" s="456"/>
      <c r="GT52" s="54" t="s">
        <v>31</v>
      </c>
      <c r="GU52" s="457">
        <v>96.5283238910215</v>
      </c>
      <c r="GV52" s="44">
        <v>-18.778414814154999</v>
      </c>
      <c r="GW52" s="457">
        <v>88.471690145671801</v>
      </c>
      <c r="GX52" s="44">
        <v>-12.6929811483298</v>
      </c>
      <c r="GY52" s="457">
        <v>157.713417560826</v>
      </c>
      <c r="GZ52" s="44">
        <v>14.4433305348182</v>
      </c>
      <c r="HA52" s="456"/>
      <c r="HB52" s="54" t="s">
        <v>31</v>
      </c>
      <c r="HC52" s="457">
        <v>106.348608214028</v>
      </c>
      <c r="HD52" s="44">
        <v>-8.4107892390125691</v>
      </c>
      <c r="HE52" s="457">
        <v>134.63084102774701</v>
      </c>
      <c r="HF52" s="44">
        <v>1.81678999345142</v>
      </c>
      <c r="HG52" s="457">
        <v>91.555278152460005</v>
      </c>
      <c r="HH52" s="44">
        <v>-15.3967523082048</v>
      </c>
      <c r="HI52" s="456"/>
      <c r="HJ52" s="54" t="s">
        <v>31</v>
      </c>
      <c r="HK52" s="457">
        <v>100.82782644407899</v>
      </c>
      <c r="HL52" s="44">
        <v>-13.309305903744599</v>
      </c>
      <c r="HM52" s="457">
        <v>120.601715974949</v>
      </c>
      <c r="HN52" s="44">
        <v>4.7216374187846704</v>
      </c>
      <c r="HO52" s="457">
        <v>100.30220196725</v>
      </c>
      <c r="HP52" s="44">
        <v>-17.5561775370555</v>
      </c>
      <c r="HQ52" s="456"/>
      <c r="HR52" s="54" t="s">
        <v>31</v>
      </c>
      <c r="HS52" s="457">
        <v>111.012352829804</v>
      </c>
      <c r="HT52" s="44">
        <v>-14.4266534330899</v>
      </c>
      <c r="HU52" s="457">
        <v>122.933054952015</v>
      </c>
      <c r="HV52" s="44">
        <v>6.8517350732008699</v>
      </c>
      <c r="HW52" s="457">
        <v>98.295418842387704</v>
      </c>
      <c r="HX52" s="44">
        <v>-13.670495498069201</v>
      </c>
      <c r="HY52" s="456"/>
      <c r="HZ52" s="54" t="s">
        <v>31</v>
      </c>
      <c r="IA52" s="457">
        <v>117.26979368756599</v>
      </c>
      <c r="IB52" s="44">
        <v>1.6556683826735299</v>
      </c>
      <c r="IC52" s="457">
        <v>127.533102639145</v>
      </c>
      <c r="ID52" s="44">
        <v>9.4626615167885095</v>
      </c>
      <c r="IE52" s="457">
        <v>109.329851625318</v>
      </c>
      <c r="IF52" s="44">
        <v>-3.3183218289278802</v>
      </c>
      <c r="IG52" s="456"/>
      <c r="IH52" s="54" t="s">
        <v>31</v>
      </c>
      <c r="II52" s="457">
        <v>121.76142530028901</v>
      </c>
      <c r="IJ52" s="44">
        <v>2.8670953087494699</v>
      </c>
      <c r="IK52" s="457">
        <v>127.789866522501</v>
      </c>
      <c r="IL52" s="44">
        <v>13.4891903660602</v>
      </c>
      <c r="IM52" s="457">
        <v>94.719885523633394</v>
      </c>
      <c r="IN52" s="44">
        <v>-26.387181014738601</v>
      </c>
      <c r="IO52" s="457">
        <v>123.95012097479101</v>
      </c>
      <c r="IP52" s="44">
        <v>-9.9220066612609195</v>
      </c>
      <c r="IQ52" s="456"/>
      <c r="IR52" s="54" t="s">
        <v>31</v>
      </c>
      <c r="IS52" s="457">
        <v>99.542638979391995</v>
      </c>
      <c r="IT52" s="44">
        <v>-13.158200634202601</v>
      </c>
      <c r="IU52" s="457">
        <v>92.609211529765204</v>
      </c>
      <c r="IV52" s="44">
        <v>-11.6303628087016</v>
      </c>
      <c r="IW52" s="457">
        <v>98.763919477243803</v>
      </c>
      <c r="IX52" s="44">
        <v>-22.142728118418098</v>
      </c>
      <c r="IY52" s="456"/>
      <c r="IZ52" s="54" t="s">
        <v>31</v>
      </c>
      <c r="JA52" s="457">
        <v>122.509159573153</v>
      </c>
      <c r="JB52" s="44">
        <v>5.3028963059453798</v>
      </c>
      <c r="JC52" s="457">
        <v>143.35801189407999</v>
      </c>
      <c r="JD52" s="44">
        <v>-3.3193718609366298</v>
      </c>
      <c r="JE52" s="457">
        <v>190.10490781937901</v>
      </c>
      <c r="JF52" s="44">
        <v>23.265377552728499</v>
      </c>
      <c r="JG52" s="456"/>
      <c r="JH52" s="54" t="s">
        <v>31</v>
      </c>
      <c r="JI52" s="457">
        <v>210.038735308285</v>
      </c>
      <c r="JJ52" s="44">
        <v>28.075886549536801</v>
      </c>
      <c r="JK52" s="457">
        <v>153.728350774077</v>
      </c>
      <c r="JL52" s="44">
        <v>9.6654419522802808</v>
      </c>
      <c r="JM52" s="457">
        <v>148.72851934051999</v>
      </c>
      <c r="JN52" s="44">
        <v>26.933524790104499</v>
      </c>
      <c r="JO52" s="456"/>
      <c r="JP52" s="54" t="s">
        <v>31</v>
      </c>
      <c r="JQ52" s="457">
        <v>114.712964414716</v>
      </c>
      <c r="JR52" s="44">
        <v>-8.5381707243054201</v>
      </c>
      <c r="JS52" s="457">
        <v>114.951903292262</v>
      </c>
      <c r="JT52" s="44">
        <v>10.820816610623799</v>
      </c>
      <c r="JU52" s="457">
        <v>105.766891332846</v>
      </c>
      <c r="JV52" s="44">
        <v>8.9403818961555999</v>
      </c>
      <c r="JW52" s="456"/>
      <c r="JX52" s="54" t="s">
        <v>31</v>
      </c>
      <c r="JY52" s="457">
        <v>126.442844176148</v>
      </c>
      <c r="JZ52" s="44">
        <v>1.5258954374589999</v>
      </c>
      <c r="KA52" s="457">
        <v>150.55062225073101</v>
      </c>
      <c r="KB52" s="44">
        <v>18.2558354634008</v>
      </c>
      <c r="KC52" s="457">
        <v>138.31605397383899</v>
      </c>
      <c r="KD52" s="44">
        <v>-2.9296361188105799</v>
      </c>
      <c r="KE52" s="456"/>
      <c r="KF52" s="54" t="s">
        <v>31</v>
      </c>
      <c r="KG52" s="457">
        <v>129.577271091516</v>
      </c>
      <c r="KH52" s="44">
        <v>18.243909063638601</v>
      </c>
      <c r="KI52" s="457">
        <v>113.79361863301899</v>
      </c>
      <c r="KJ52" s="44">
        <v>2.1573652623122501</v>
      </c>
      <c r="KK52" s="457">
        <v>102.496431943001</v>
      </c>
      <c r="KL52" s="44">
        <v>-16.086421499790099</v>
      </c>
      <c r="KM52" s="456"/>
      <c r="KN52" s="54" t="s">
        <v>31</v>
      </c>
      <c r="KO52" s="457">
        <v>75.809534058350195</v>
      </c>
      <c r="KP52" s="44">
        <v>-17.451090154746399</v>
      </c>
      <c r="KQ52" s="457">
        <v>127.599601753081</v>
      </c>
      <c r="KR52" s="44">
        <v>4.3996699091418199</v>
      </c>
      <c r="KS52" s="457">
        <v>108.95704169127499</v>
      </c>
      <c r="KT52" s="44">
        <v>2.1153436673189798</v>
      </c>
      <c r="KU52" s="456"/>
      <c r="KV52" s="54" t="s">
        <v>31</v>
      </c>
      <c r="KW52" s="457">
        <v>104.500225042012</v>
      </c>
      <c r="KX52" s="44">
        <v>-18.300633820911099</v>
      </c>
      <c r="KY52" s="457">
        <v>141.19544966012</v>
      </c>
      <c r="KZ52" s="44">
        <v>15.8494217865802</v>
      </c>
      <c r="LA52" s="457">
        <v>131.42940418432801</v>
      </c>
      <c r="LB52" s="44">
        <v>10.221244370021701</v>
      </c>
      <c r="LC52" s="456"/>
      <c r="LD52" s="54" t="s">
        <v>31</v>
      </c>
      <c r="LE52" s="457">
        <v>133.67869889584301</v>
      </c>
      <c r="LF52" s="44">
        <v>-11.397323677372</v>
      </c>
      <c r="LG52" s="457">
        <v>109.21877920063299</v>
      </c>
      <c r="LH52" s="44">
        <v>0.67241310076369099</v>
      </c>
      <c r="LI52" s="457">
        <v>67.8922439123088</v>
      </c>
      <c r="LJ52" s="44">
        <v>-31.542639452333599</v>
      </c>
      <c r="LK52" s="456"/>
      <c r="LL52" s="54" t="s">
        <v>31</v>
      </c>
      <c r="LM52" s="457">
        <v>113.304362303095</v>
      </c>
      <c r="LN52" s="44">
        <v>-5.4410446157484698</v>
      </c>
      <c r="LO52" s="457">
        <v>125.4674309422</v>
      </c>
      <c r="LP52" s="44">
        <v>19.508520493665898</v>
      </c>
      <c r="LQ52" s="457">
        <v>115.795074748608</v>
      </c>
      <c r="LR52" s="44">
        <v>4.0007591972184002</v>
      </c>
      <c r="LS52" s="456"/>
      <c r="LT52" s="54" t="s">
        <v>31</v>
      </c>
      <c r="LU52" s="457">
        <v>96.573354588475894</v>
      </c>
      <c r="LV52" s="44">
        <v>4.1866641714011097</v>
      </c>
      <c r="LW52" s="457">
        <v>115.454742928336</v>
      </c>
      <c r="LX52" s="44">
        <v>12.7698766186969</v>
      </c>
      <c r="LY52" s="457">
        <v>133.38316708990999</v>
      </c>
      <c r="LZ52" s="44">
        <v>26.590391158225799</v>
      </c>
      <c r="MA52" s="456"/>
      <c r="MB52" s="54" t="s">
        <v>31</v>
      </c>
      <c r="MC52" s="457">
        <v>129.36872436471299</v>
      </c>
      <c r="MD52" s="44">
        <v>2.28387190727392</v>
      </c>
      <c r="ME52" s="457">
        <v>94.5134868003138</v>
      </c>
      <c r="MF52" s="44">
        <v>-3.2447628686622201</v>
      </c>
      <c r="MG52" s="457">
        <v>110.048027486902</v>
      </c>
      <c r="MH52" s="44">
        <v>-25.879327058347499</v>
      </c>
      <c r="MI52" s="456"/>
      <c r="MJ52" s="54" t="s">
        <v>31</v>
      </c>
      <c r="MK52" s="457">
        <v>96.168192141898501</v>
      </c>
      <c r="ML52" s="44">
        <v>10.5091187777931</v>
      </c>
      <c r="MM52" s="457">
        <v>137.212284938225</v>
      </c>
      <c r="MN52" s="44">
        <v>5.4189710665826301</v>
      </c>
      <c r="MO52" s="457">
        <v>157.289093042621</v>
      </c>
      <c r="MP52" s="44">
        <v>11.610871516429199</v>
      </c>
    </row>
    <row r="53" spans="1:354" s="4" customFormat="1" ht="15" hidden="1" customHeight="1">
      <c r="A53" s="456"/>
      <c r="B53" s="54"/>
      <c r="C53" s="457"/>
      <c r="D53" s="44"/>
      <c r="E53" s="457"/>
      <c r="F53" s="44"/>
      <c r="G53" s="457"/>
      <c r="H53" s="44"/>
      <c r="I53" s="456"/>
      <c r="J53" s="54"/>
      <c r="K53" s="457"/>
      <c r="L53" s="44"/>
      <c r="M53" s="457"/>
      <c r="N53" s="44"/>
      <c r="O53" s="457"/>
      <c r="P53" s="44"/>
      <c r="Q53" s="456"/>
      <c r="R53" s="54"/>
      <c r="S53" s="457"/>
      <c r="T53" s="44"/>
      <c r="U53" s="457"/>
      <c r="V53" s="44"/>
      <c r="W53" s="457"/>
      <c r="X53" s="44"/>
      <c r="Y53" s="456"/>
      <c r="Z53" s="54"/>
      <c r="AA53" s="457"/>
      <c r="AB53" s="44"/>
      <c r="AC53" s="457"/>
      <c r="AD53" s="44"/>
      <c r="AE53" s="457"/>
      <c r="AF53" s="44"/>
      <c r="AG53" s="456"/>
      <c r="AH53" s="54"/>
      <c r="AI53" s="457"/>
      <c r="AJ53" s="44"/>
      <c r="AK53" s="457"/>
      <c r="AL53" s="44"/>
      <c r="AM53" s="457"/>
      <c r="AN53" s="44"/>
      <c r="AO53" s="456"/>
      <c r="AP53" s="54"/>
      <c r="AQ53" s="457"/>
      <c r="AR53" s="44"/>
      <c r="AS53" s="457"/>
      <c r="AT53" s="44"/>
      <c r="AU53" s="457"/>
      <c r="AV53" s="44"/>
      <c r="AW53" s="456"/>
      <c r="AX53" s="54"/>
      <c r="AY53" s="457"/>
      <c r="AZ53" s="44"/>
      <c r="BA53" s="457"/>
      <c r="BB53" s="44"/>
      <c r="BC53" s="457"/>
      <c r="BD53" s="44"/>
      <c r="BE53" s="456"/>
      <c r="BF53" s="54"/>
      <c r="BG53" s="457"/>
      <c r="BH53" s="44"/>
      <c r="BI53" s="457"/>
      <c r="BJ53" s="44"/>
      <c r="BK53" s="457"/>
      <c r="BL53" s="44"/>
      <c r="BM53" s="456"/>
      <c r="BN53" s="54"/>
      <c r="BO53" s="457"/>
      <c r="BP53" s="44"/>
      <c r="BQ53" s="457"/>
      <c r="BR53" s="44"/>
      <c r="BS53" s="457"/>
      <c r="BT53" s="44"/>
      <c r="BU53" s="456"/>
      <c r="BV53" s="54"/>
      <c r="BW53" s="457"/>
      <c r="BX53" s="44"/>
      <c r="BY53" s="457"/>
      <c r="BZ53" s="44"/>
      <c r="CA53" s="457"/>
      <c r="CB53" s="44"/>
      <c r="CC53" s="456"/>
      <c r="CD53" s="54"/>
      <c r="CE53" s="457"/>
      <c r="CF53" s="44"/>
      <c r="CG53" s="457"/>
      <c r="CH53" s="44"/>
      <c r="CI53" s="457"/>
      <c r="CJ53" s="44"/>
      <c r="CK53" s="456"/>
      <c r="CL53" s="54"/>
      <c r="CM53" s="457"/>
      <c r="CN53" s="44"/>
      <c r="CO53" s="457"/>
      <c r="CP53" s="44"/>
      <c r="CQ53" s="457"/>
      <c r="CR53" s="44"/>
      <c r="CS53" s="456"/>
      <c r="CT53" s="54"/>
      <c r="CU53" s="457"/>
      <c r="CV53" s="44"/>
      <c r="CW53" s="457"/>
      <c r="CX53" s="44"/>
      <c r="CY53" s="457"/>
      <c r="CZ53" s="44"/>
      <c r="DA53" s="456"/>
      <c r="DB53" s="54"/>
      <c r="DC53" s="457"/>
      <c r="DD53" s="44"/>
      <c r="DE53" s="457"/>
      <c r="DF53" s="44"/>
      <c r="DG53" s="457"/>
      <c r="DH53" s="44"/>
      <c r="DI53" s="456"/>
      <c r="DJ53" s="54"/>
      <c r="DK53" s="457"/>
      <c r="DL53" s="44"/>
      <c r="DM53" s="457"/>
      <c r="DN53" s="44"/>
      <c r="DO53" s="457"/>
      <c r="DP53" s="44"/>
      <c r="DQ53" s="456"/>
      <c r="DR53" s="54"/>
      <c r="DS53" s="457"/>
      <c r="DT53" s="44"/>
      <c r="DU53" s="457"/>
      <c r="DV53" s="44"/>
      <c r="DW53" s="457"/>
      <c r="DX53" s="44"/>
      <c r="DY53" s="456"/>
      <c r="DZ53" s="54"/>
      <c r="EA53" s="457"/>
      <c r="EB53" s="44"/>
      <c r="EC53" s="457"/>
      <c r="ED53" s="44"/>
      <c r="EE53" s="457"/>
      <c r="EF53" s="44"/>
      <c r="EG53" s="456"/>
      <c r="EH53" s="54"/>
      <c r="EI53" s="457"/>
      <c r="EJ53" s="44"/>
      <c r="EK53" s="457"/>
      <c r="EL53" s="44"/>
      <c r="EM53" s="457"/>
      <c r="EN53" s="44"/>
      <c r="EO53" s="456"/>
      <c r="EP53" s="54"/>
      <c r="EQ53" s="457"/>
      <c r="ER53" s="44"/>
      <c r="ES53" s="457"/>
      <c r="ET53" s="44"/>
      <c r="EU53" s="457"/>
      <c r="EV53" s="44"/>
      <c r="EW53" s="456"/>
      <c r="EX53" s="54"/>
      <c r="EY53" s="457"/>
      <c r="EZ53" s="44"/>
      <c r="FA53" s="457"/>
      <c r="FB53" s="44"/>
      <c r="FC53" s="457"/>
      <c r="FD53" s="44"/>
      <c r="FE53" s="456"/>
      <c r="FF53" s="54"/>
      <c r="FG53" s="457"/>
      <c r="FH53" s="44"/>
      <c r="FI53" s="457"/>
      <c r="FJ53" s="44"/>
      <c r="FK53" s="457"/>
      <c r="FL53" s="44"/>
      <c r="FM53" s="456"/>
      <c r="FN53" s="54"/>
      <c r="FO53" s="457"/>
      <c r="FP53" s="44"/>
      <c r="FQ53" s="457"/>
      <c r="FR53" s="44"/>
      <c r="FS53" s="457"/>
      <c r="FT53" s="44"/>
      <c r="FU53" s="456"/>
      <c r="FV53" s="54"/>
      <c r="FW53" s="457"/>
      <c r="FX53" s="44"/>
      <c r="FY53" s="457"/>
      <c r="FZ53" s="44"/>
      <c r="GA53" s="457"/>
      <c r="GB53" s="44"/>
      <c r="GC53" s="456"/>
      <c r="GD53" s="54"/>
      <c r="GE53" s="457"/>
      <c r="GF53" s="44"/>
      <c r="GG53" s="457"/>
      <c r="GH53" s="44"/>
      <c r="GI53" s="457"/>
      <c r="GJ53" s="44"/>
      <c r="GK53" s="456"/>
      <c r="GL53" s="54"/>
      <c r="GM53" s="457"/>
      <c r="GN53" s="44"/>
      <c r="GO53" s="457"/>
      <c r="GP53" s="44"/>
      <c r="GQ53" s="457"/>
      <c r="GR53" s="44"/>
      <c r="GS53" s="456"/>
      <c r="GT53" s="54"/>
      <c r="GU53" s="457"/>
      <c r="GV53" s="44"/>
      <c r="GW53" s="457"/>
      <c r="GX53" s="44"/>
      <c r="GY53" s="457"/>
      <c r="GZ53" s="44"/>
      <c r="HA53" s="456"/>
      <c r="HB53" s="54"/>
      <c r="HC53" s="457"/>
      <c r="HD53" s="44"/>
      <c r="HE53" s="457"/>
      <c r="HF53" s="44"/>
      <c r="HG53" s="457"/>
      <c r="HH53" s="44"/>
      <c r="HI53" s="456"/>
      <c r="HJ53" s="54"/>
      <c r="HK53" s="457"/>
      <c r="HL53" s="44"/>
      <c r="HM53" s="457"/>
      <c r="HN53" s="44"/>
      <c r="HO53" s="457"/>
      <c r="HP53" s="44"/>
      <c r="HQ53" s="456"/>
      <c r="HR53" s="54"/>
      <c r="HS53" s="457"/>
      <c r="HT53" s="44"/>
      <c r="HU53" s="457"/>
      <c r="HV53" s="44"/>
      <c r="HW53" s="457"/>
      <c r="HX53" s="44"/>
      <c r="HY53" s="456"/>
      <c r="HZ53" s="54"/>
      <c r="IA53" s="457"/>
      <c r="IB53" s="44"/>
      <c r="IC53" s="457"/>
      <c r="ID53" s="44"/>
      <c r="IE53" s="457"/>
      <c r="IF53" s="44"/>
      <c r="IG53" s="456"/>
      <c r="IH53" s="54"/>
      <c r="II53" s="457"/>
      <c r="IJ53" s="44"/>
      <c r="IK53" s="457"/>
      <c r="IL53" s="44"/>
      <c r="IM53" s="457"/>
      <c r="IN53" s="44"/>
      <c r="IO53" s="457"/>
      <c r="IP53" s="44"/>
      <c r="IQ53" s="456"/>
      <c r="IR53" s="54"/>
      <c r="IS53" s="457"/>
      <c r="IT53" s="44"/>
      <c r="IU53" s="457"/>
      <c r="IV53" s="44"/>
      <c r="IW53" s="457"/>
      <c r="IX53" s="44"/>
      <c r="IY53" s="456"/>
      <c r="IZ53" s="54"/>
      <c r="JA53" s="457"/>
      <c r="JB53" s="44"/>
      <c r="JC53" s="457"/>
      <c r="JD53" s="44"/>
      <c r="JE53" s="457"/>
      <c r="JF53" s="44"/>
      <c r="JG53" s="456"/>
      <c r="JH53" s="54"/>
      <c r="JI53" s="457"/>
      <c r="JJ53" s="44"/>
      <c r="JK53" s="457"/>
      <c r="JL53" s="44"/>
      <c r="JM53" s="457"/>
      <c r="JN53" s="44"/>
      <c r="JO53" s="456"/>
      <c r="JP53" s="54"/>
      <c r="JQ53" s="457"/>
      <c r="JR53" s="44"/>
      <c r="JS53" s="457"/>
      <c r="JT53" s="44"/>
      <c r="JU53" s="457"/>
      <c r="JV53" s="44"/>
      <c r="JW53" s="456"/>
      <c r="JX53" s="54"/>
      <c r="JY53" s="457"/>
      <c r="JZ53" s="44"/>
      <c r="KA53" s="457"/>
      <c r="KB53" s="44"/>
      <c r="KC53" s="457"/>
      <c r="KD53" s="44"/>
      <c r="KE53" s="456"/>
      <c r="KF53" s="54"/>
      <c r="KG53" s="457"/>
      <c r="KH53" s="44"/>
      <c r="KI53" s="457"/>
      <c r="KJ53" s="44"/>
      <c r="KK53" s="457"/>
      <c r="KL53" s="44"/>
      <c r="KM53" s="456"/>
      <c r="KN53" s="54"/>
      <c r="KO53" s="457"/>
      <c r="KP53" s="44"/>
      <c r="KQ53" s="457"/>
      <c r="KR53" s="44"/>
      <c r="KS53" s="457"/>
      <c r="KT53" s="44"/>
      <c r="KU53" s="456"/>
      <c r="KV53" s="54"/>
      <c r="KW53" s="457"/>
      <c r="KX53" s="44"/>
      <c r="KY53" s="457"/>
      <c r="KZ53" s="44"/>
      <c r="LA53" s="457"/>
      <c r="LB53" s="44"/>
      <c r="LC53" s="456"/>
      <c r="LD53" s="54"/>
      <c r="LE53" s="457"/>
      <c r="LF53" s="44"/>
      <c r="LG53" s="457"/>
      <c r="LH53" s="44"/>
      <c r="LI53" s="457"/>
      <c r="LJ53" s="44"/>
      <c r="LK53" s="456"/>
      <c r="LL53" s="54"/>
      <c r="LM53" s="457"/>
      <c r="LN53" s="44"/>
      <c r="LO53" s="457"/>
      <c r="LP53" s="44"/>
      <c r="LQ53" s="457"/>
      <c r="LR53" s="44"/>
      <c r="LS53" s="456"/>
      <c r="LT53" s="54"/>
      <c r="LU53" s="457"/>
      <c r="LV53" s="44"/>
      <c r="LW53" s="457"/>
      <c r="LX53" s="44"/>
      <c r="LY53" s="457"/>
      <c r="LZ53" s="44"/>
      <c r="MA53" s="456"/>
      <c r="MB53" s="54"/>
      <c r="MC53" s="457"/>
      <c r="MD53" s="44"/>
      <c r="ME53" s="457"/>
      <c r="MF53" s="44"/>
      <c r="MG53" s="457"/>
      <c r="MH53" s="44"/>
      <c r="MI53" s="456"/>
      <c r="MJ53" s="54"/>
      <c r="MK53" s="457"/>
      <c r="ML53" s="44"/>
      <c r="MM53" s="457"/>
      <c r="MN53" s="44"/>
      <c r="MO53" s="457"/>
      <c r="MP53" s="44"/>
    </row>
    <row r="54" spans="1:354" s="4" customFormat="1" ht="15" hidden="1" customHeight="1">
      <c r="A54" s="456">
        <v>2021</v>
      </c>
      <c r="B54" s="54" t="s">
        <v>28</v>
      </c>
      <c r="C54" s="457">
        <v>97.149806382195294</v>
      </c>
      <c r="D54" s="44">
        <v>-3.31947699171447</v>
      </c>
      <c r="E54" s="457">
        <v>86.405721942106197</v>
      </c>
      <c r="F54" s="44">
        <v>-10.0240978975066</v>
      </c>
      <c r="G54" s="457">
        <v>107.30900472597099</v>
      </c>
      <c r="H54" s="44">
        <v>2.4955167189116501</v>
      </c>
      <c r="I54" s="456">
        <v>2021</v>
      </c>
      <c r="J54" s="54" t="s">
        <v>28</v>
      </c>
      <c r="K54" s="457">
        <v>73.305946122722005</v>
      </c>
      <c r="L54" s="44">
        <v>-5.1637881018166096</v>
      </c>
      <c r="M54" s="457">
        <v>91.723183741174793</v>
      </c>
      <c r="N54" s="44">
        <v>-23.044905159346101</v>
      </c>
      <c r="O54" s="457">
        <v>73.179676695468501</v>
      </c>
      <c r="P54" s="44">
        <v>-8.3871947061127408</v>
      </c>
      <c r="Q54" s="456">
        <v>2021</v>
      </c>
      <c r="R54" s="54" t="s">
        <v>28</v>
      </c>
      <c r="S54" s="457">
        <v>112.012004299381</v>
      </c>
      <c r="T54" s="44">
        <v>12.1436482501762</v>
      </c>
      <c r="U54" s="457">
        <v>111.91249950626801</v>
      </c>
      <c r="V54" s="44">
        <v>-5.6717341509064303</v>
      </c>
      <c r="W54" s="457">
        <v>139.15969506145601</v>
      </c>
      <c r="X54" s="44">
        <v>23.913002148769301</v>
      </c>
      <c r="Y54" s="456">
        <v>2021</v>
      </c>
      <c r="Z54" s="54" t="s">
        <v>28</v>
      </c>
      <c r="AA54" s="457">
        <v>128.63522020779899</v>
      </c>
      <c r="AB54" s="44">
        <v>7.3079041362807997</v>
      </c>
      <c r="AC54" s="457">
        <v>126.99876886099</v>
      </c>
      <c r="AD54" s="44">
        <v>-3.8650195471880702</v>
      </c>
      <c r="AE54" s="457">
        <v>137.598229537885</v>
      </c>
      <c r="AF54" s="44">
        <v>17.131455949465799</v>
      </c>
      <c r="AG54" s="456">
        <v>2021</v>
      </c>
      <c r="AH54" s="54" t="s">
        <v>28</v>
      </c>
      <c r="AI54" s="457">
        <v>106.244210515297</v>
      </c>
      <c r="AJ54" s="44">
        <v>-6.8883042639701797</v>
      </c>
      <c r="AK54" s="457">
        <v>159.454569135036</v>
      </c>
      <c r="AL54" s="44">
        <v>17.426104130346602</v>
      </c>
      <c r="AM54" s="457">
        <v>103.907701993844</v>
      </c>
      <c r="AN54" s="44">
        <v>-11.9367483205549</v>
      </c>
      <c r="AO54" s="456">
        <v>2021</v>
      </c>
      <c r="AP54" s="54" t="s">
        <v>28</v>
      </c>
      <c r="AQ54" s="457">
        <v>119.61147727545099</v>
      </c>
      <c r="AR54" s="44">
        <v>-0.34125152275751702</v>
      </c>
      <c r="AS54" s="457">
        <v>124.856413744059</v>
      </c>
      <c r="AT54" s="44">
        <v>-5.199727526068</v>
      </c>
      <c r="AU54" s="457">
        <v>131.37341971902299</v>
      </c>
      <c r="AV54" s="44">
        <v>8.0371050323223692</v>
      </c>
      <c r="AW54" s="456">
        <v>2021</v>
      </c>
      <c r="AX54" s="54" t="s">
        <v>28</v>
      </c>
      <c r="AY54" s="457">
        <v>132.58691824019201</v>
      </c>
      <c r="AZ54" s="44">
        <v>-4.5713680544188398</v>
      </c>
      <c r="BA54" s="457">
        <v>131.99112639806401</v>
      </c>
      <c r="BB54" s="44">
        <v>-6.9305543427226599</v>
      </c>
      <c r="BC54" s="457">
        <v>148.55590394195301</v>
      </c>
      <c r="BD54" s="44">
        <v>17.983198640226998</v>
      </c>
      <c r="BE54" s="456">
        <v>2021</v>
      </c>
      <c r="BF54" s="54" t="s">
        <v>28</v>
      </c>
      <c r="BG54" s="457">
        <v>107.22237593981301</v>
      </c>
      <c r="BH54" s="44">
        <v>-5.2102641424613099</v>
      </c>
      <c r="BI54" s="457">
        <v>125.669939993188</v>
      </c>
      <c r="BJ54" s="44">
        <v>5.7364318111411396</v>
      </c>
      <c r="BK54" s="457">
        <v>161.76949498916301</v>
      </c>
      <c r="BL54" s="44">
        <v>9.6507525378816901</v>
      </c>
      <c r="BM54" s="456">
        <v>2021</v>
      </c>
      <c r="BN54" s="54" t="s">
        <v>28</v>
      </c>
      <c r="BO54" s="457">
        <v>121.00315289973</v>
      </c>
      <c r="BP54" s="44">
        <v>-3.6297984423182998</v>
      </c>
      <c r="BQ54" s="457">
        <v>118.745764235481</v>
      </c>
      <c r="BR54" s="44">
        <v>1.96146689499754</v>
      </c>
      <c r="BS54" s="457">
        <v>112.05316989630199</v>
      </c>
      <c r="BT54" s="44">
        <v>1.36190514470928</v>
      </c>
      <c r="BU54" s="456">
        <v>2021</v>
      </c>
      <c r="BV54" s="54" t="s">
        <v>28</v>
      </c>
      <c r="BW54" s="457">
        <v>133.86425409195601</v>
      </c>
      <c r="BX54" s="44">
        <v>4.0765692011954497</v>
      </c>
      <c r="BY54" s="457">
        <v>122.572204445251</v>
      </c>
      <c r="BZ54" s="44">
        <v>6.6589297559559704</v>
      </c>
      <c r="CA54" s="457">
        <v>100.778720017887</v>
      </c>
      <c r="CB54" s="44">
        <v>-5.2222110369227002</v>
      </c>
      <c r="CC54" s="456">
        <v>2021</v>
      </c>
      <c r="CD54" s="54" t="s">
        <v>28</v>
      </c>
      <c r="CE54" s="457">
        <v>134.94381894601801</v>
      </c>
      <c r="CF54" s="44">
        <v>8.5310298316902298</v>
      </c>
      <c r="CG54" s="457">
        <v>107.175355397291</v>
      </c>
      <c r="CH54" s="44">
        <v>2.0765273171634102</v>
      </c>
      <c r="CI54" s="457">
        <v>137.83253639316899</v>
      </c>
      <c r="CJ54" s="44">
        <v>2.47838671851652</v>
      </c>
      <c r="CK54" s="456">
        <v>2021</v>
      </c>
      <c r="CL54" s="54" t="s">
        <v>28</v>
      </c>
      <c r="CM54" s="457">
        <v>193.433567266805</v>
      </c>
      <c r="CN54" s="44">
        <v>22.807839368289301</v>
      </c>
      <c r="CO54" s="457">
        <v>102.04621189870799</v>
      </c>
      <c r="CP54" s="44">
        <v>-12.2347560263717</v>
      </c>
      <c r="CQ54" s="457">
        <v>102.004574015131</v>
      </c>
      <c r="CR54" s="44">
        <v>-11.2117053305121</v>
      </c>
      <c r="CS54" s="456">
        <v>2021</v>
      </c>
      <c r="CT54" s="54" t="s">
        <v>28</v>
      </c>
      <c r="CU54" s="457">
        <v>127.28380180217</v>
      </c>
      <c r="CV54" s="44">
        <v>-8.5723906072203704E-2</v>
      </c>
      <c r="CW54" s="457">
        <v>107.07806075829301</v>
      </c>
      <c r="CX54" s="44">
        <v>1.5627651880410001</v>
      </c>
      <c r="CY54" s="457">
        <v>114.96797424618499</v>
      </c>
      <c r="CZ54" s="44">
        <v>-3.4043581674326902</v>
      </c>
      <c r="DA54" s="456">
        <v>2021</v>
      </c>
      <c r="DB54" s="54" t="s">
        <v>28</v>
      </c>
      <c r="DC54" s="457">
        <v>93.751000832032801</v>
      </c>
      <c r="DD54" s="44">
        <v>-8.9048809610751505</v>
      </c>
      <c r="DE54" s="457">
        <v>291.20591325875398</v>
      </c>
      <c r="DF54" s="44">
        <v>0.78228081554907203</v>
      </c>
      <c r="DG54" s="457">
        <v>117.73058005888799</v>
      </c>
      <c r="DH54" s="44">
        <v>6.8978214130948299</v>
      </c>
      <c r="DI54" s="456">
        <v>2021</v>
      </c>
      <c r="DJ54" s="54" t="s">
        <v>28</v>
      </c>
      <c r="DK54" s="457">
        <v>134.24156110252301</v>
      </c>
      <c r="DL54" s="44">
        <v>9.5186690317292992</v>
      </c>
      <c r="DM54" s="457">
        <v>86.267470224422496</v>
      </c>
      <c r="DN54" s="44">
        <v>-14.2696729891308</v>
      </c>
      <c r="DO54" s="457">
        <v>142.30103243130699</v>
      </c>
      <c r="DP54" s="44">
        <v>19.1626577083528</v>
      </c>
      <c r="DQ54" s="456">
        <v>2021</v>
      </c>
      <c r="DR54" s="54" t="s">
        <v>28</v>
      </c>
      <c r="DS54" s="457">
        <v>134.79236874869201</v>
      </c>
      <c r="DT54" s="44">
        <v>8.7936706882912308</v>
      </c>
      <c r="DU54" s="457">
        <v>115.500218538251</v>
      </c>
      <c r="DV54" s="44">
        <v>3.46369200657097</v>
      </c>
      <c r="DW54" s="457">
        <v>134.495328831428</v>
      </c>
      <c r="DX54" s="44">
        <v>6.4883203135242002</v>
      </c>
      <c r="DY54" s="456">
        <v>2021</v>
      </c>
      <c r="DZ54" s="54" t="s">
        <v>28</v>
      </c>
      <c r="EA54" s="457">
        <v>113.843182483673</v>
      </c>
      <c r="EB54" s="44">
        <v>-5.8619374138281399</v>
      </c>
      <c r="EC54" s="457">
        <v>130.382247312472</v>
      </c>
      <c r="ED54" s="44">
        <v>22.137079446181598</v>
      </c>
      <c r="EE54" s="457">
        <v>124.06425991528</v>
      </c>
      <c r="EF54" s="44">
        <v>1.5624157156282901</v>
      </c>
      <c r="EG54" s="456">
        <v>2021</v>
      </c>
      <c r="EH54" s="54" t="s">
        <v>28</v>
      </c>
      <c r="EI54" s="457">
        <v>134.485967612531</v>
      </c>
      <c r="EJ54" s="44">
        <v>2.6082754732571698</v>
      </c>
      <c r="EK54" s="457">
        <v>128.87715960152801</v>
      </c>
      <c r="EL54" s="44">
        <v>12.419823211505101</v>
      </c>
      <c r="EM54" s="457">
        <v>117.29843482810099</v>
      </c>
      <c r="EN54" s="44">
        <v>1.4104395921664299</v>
      </c>
      <c r="EO54" s="456">
        <v>2021</v>
      </c>
      <c r="EP54" s="54" t="s">
        <v>28</v>
      </c>
      <c r="EQ54" s="457">
        <v>85.021130704241003</v>
      </c>
      <c r="ER54" s="44">
        <v>-25.1937673311777</v>
      </c>
      <c r="ES54" s="457">
        <v>127.970120974493</v>
      </c>
      <c r="ET54" s="44">
        <v>10.1865595914071</v>
      </c>
      <c r="EU54" s="457">
        <v>72.3614418638346</v>
      </c>
      <c r="EV54" s="44">
        <v>-30.4051877056968</v>
      </c>
      <c r="EW54" s="456">
        <v>2021</v>
      </c>
      <c r="EX54" s="54" t="s">
        <v>28</v>
      </c>
      <c r="EY54" s="457">
        <v>88.9762058494114</v>
      </c>
      <c r="EZ54" s="44">
        <v>-9.9341249696051506</v>
      </c>
      <c r="FA54" s="457">
        <v>84.825444049830807</v>
      </c>
      <c r="FB54" s="44">
        <v>-3.6948756028848799</v>
      </c>
      <c r="FC54" s="457">
        <v>187.93293288705101</v>
      </c>
      <c r="FD54" s="44">
        <v>32.528474716735801</v>
      </c>
      <c r="FE54" s="456">
        <v>2021</v>
      </c>
      <c r="FF54" s="54" t="s">
        <v>28</v>
      </c>
      <c r="FG54" s="457">
        <v>121.244504800775</v>
      </c>
      <c r="FH54" s="44">
        <v>6.9623120439809698</v>
      </c>
      <c r="FI54" s="457">
        <v>142.23579967630499</v>
      </c>
      <c r="FJ54" s="44">
        <v>26.773830038558799</v>
      </c>
      <c r="FK54" s="457">
        <v>122.586474244012</v>
      </c>
      <c r="FL54" s="44">
        <v>7.3321835881698298</v>
      </c>
      <c r="FM54" s="456">
        <v>2021</v>
      </c>
      <c r="FN54" s="54" t="s">
        <v>28</v>
      </c>
      <c r="FO54" s="457">
        <v>106.105360453956</v>
      </c>
      <c r="FP54" s="44">
        <v>16.522884993598002</v>
      </c>
      <c r="FQ54" s="457">
        <v>330.53507552847998</v>
      </c>
      <c r="FR54" s="44">
        <v>113.38606162089999</v>
      </c>
      <c r="FS54" s="457">
        <v>130.31019361358801</v>
      </c>
      <c r="FT54" s="44">
        <v>8.6398351907156403</v>
      </c>
      <c r="FU54" s="456">
        <v>2021</v>
      </c>
      <c r="FV54" s="54" t="s">
        <v>28</v>
      </c>
      <c r="FW54" s="457">
        <v>131.790021717001</v>
      </c>
      <c r="FX54" s="44">
        <v>4.0665634102643198</v>
      </c>
      <c r="FY54" s="457">
        <v>157.87353929631701</v>
      </c>
      <c r="FZ54" s="44">
        <v>47.9001369025938</v>
      </c>
      <c r="GA54" s="457">
        <v>97.703304998237797</v>
      </c>
      <c r="GB54" s="44">
        <v>-8.5913955320144293</v>
      </c>
      <c r="GC54" s="456">
        <v>2021</v>
      </c>
      <c r="GD54" s="54" t="s">
        <v>28</v>
      </c>
      <c r="GE54" s="457">
        <v>125.626957611237</v>
      </c>
      <c r="GF54" s="44">
        <v>15.0439931200851</v>
      </c>
      <c r="GG54" s="457">
        <v>133.25334318493401</v>
      </c>
      <c r="GH54" s="44">
        <v>5.9725343714805801</v>
      </c>
      <c r="GI54" s="457">
        <v>78.854220998063596</v>
      </c>
      <c r="GJ54" s="44">
        <v>-16.782192942475501</v>
      </c>
      <c r="GK54" s="456">
        <v>2021</v>
      </c>
      <c r="GL54" s="54" t="s">
        <v>28</v>
      </c>
      <c r="GM54" s="457">
        <v>119.010467222751</v>
      </c>
      <c r="GN54" s="44">
        <v>7.3272657705223603</v>
      </c>
      <c r="GO54" s="457">
        <v>117.17955916186</v>
      </c>
      <c r="GP54" s="44">
        <v>-10.4493638704557</v>
      </c>
      <c r="GQ54" s="457">
        <v>85.687409197830306</v>
      </c>
      <c r="GR54" s="44">
        <v>-17.560217769689</v>
      </c>
      <c r="GS54" s="456">
        <v>2021</v>
      </c>
      <c r="GT54" s="54" t="s">
        <v>28</v>
      </c>
      <c r="GU54" s="457">
        <v>81.119506042439099</v>
      </c>
      <c r="GV54" s="44">
        <v>-19.744383540717902</v>
      </c>
      <c r="GW54" s="457">
        <v>103.988376362004</v>
      </c>
      <c r="GX54" s="44">
        <v>-11.430172147640899</v>
      </c>
      <c r="GY54" s="457">
        <v>142.06737477185001</v>
      </c>
      <c r="GZ54" s="44">
        <v>23.727634307968</v>
      </c>
      <c r="HA54" s="456">
        <v>2021</v>
      </c>
      <c r="HB54" s="54" t="s">
        <v>28</v>
      </c>
      <c r="HC54" s="457">
        <v>114.750586265918</v>
      </c>
      <c r="HD54" s="44">
        <v>3.7850817924334201</v>
      </c>
      <c r="HE54" s="457">
        <v>139.68415230104199</v>
      </c>
      <c r="HF54" s="44">
        <v>8.3671104745811409</v>
      </c>
      <c r="HG54" s="457">
        <v>88.456348110760999</v>
      </c>
      <c r="HH54" s="44">
        <v>-23.429116893415099</v>
      </c>
      <c r="HI54" s="456">
        <v>2021</v>
      </c>
      <c r="HJ54" s="54" t="s">
        <v>28</v>
      </c>
      <c r="HK54" s="457">
        <v>116.467546917664</v>
      </c>
      <c r="HL54" s="44">
        <v>-0.965882853035964</v>
      </c>
      <c r="HM54" s="457">
        <v>130.55658717762901</v>
      </c>
      <c r="HN54" s="44">
        <v>32.112151470046904</v>
      </c>
      <c r="HO54" s="457">
        <v>118.215399908045</v>
      </c>
      <c r="HP54" s="44">
        <v>17.534429262479101</v>
      </c>
      <c r="HQ54" s="456">
        <v>2021</v>
      </c>
      <c r="HR54" s="54" t="s">
        <v>28</v>
      </c>
      <c r="HS54" s="457">
        <v>107.97090596388099</v>
      </c>
      <c r="HT54" s="44">
        <v>-15.3123029821316</v>
      </c>
      <c r="HU54" s="457">
        <v>126.47441139919</v>
      </c>
      <c r="HV54" s="44">
        <v>12.983315108688601</v>
      </c>
      <c r="HW54" s="457">
        <v>101.18245121945399</v>
      </c>
      <c r="HX54" s="44">
        <v>3.01978539621265</v>
      </c>
      <c r="HY54" s="456">
        <v>2021</v>
      </c>
      <c r="HZ54" s="54" t="s">
        <v>28</v>
      </c>
      <c r="IA54" s="457">
        <v>96.398203806301495</v>
      </c>
      <c r="IB54" s="44">
        <v>-14.7992070906334</v>
      </c>
      <c r="IC54" s="457">
        <v>116.278927184054</v>
      </c>
      <c r="ID54" s="44">
        <v>9.9054949507220194</v>
      </c>
      <c r="IE54" s="457">
        <v>120.779930991898</v>
      </c>
      <c r="IF54" s="44">
        <v>3.0224500879943101</v>
      </c>
      <c r="IG54" s="456">
        <v>2021</v>
      </c>
      <c r="IH54" s="54" t="s">
        <v>28</v>
      </c>
      <c r="II54" s="457">
        <v>112.596730208303</v>
      </c>
      <c r="IJ54" s="44">
        <v>-7.2120851800853103</v>
      </c>
      <c r="IK54" s="457">
        <v>134.76586152977899</v>
      </c>
      <c r="IL54" s="44">
        <v>28.813054479843998</v>
      </c>
      <c r="IM54" s="457">
        <v>105.582283841476</v>
      </c>
      <c r="IN54" s="44">
        <v>-9.8980733292261505</v>
      </c>
      <c r="IO54" s="457">
        <v>108.589869012546</v>
      </c>
      <c r="IP54" s="44">
        <v>-1.4727862978892901</v>
      </c>
      <c r="IQ54" s="456">
        <v>2021</v>
      </c>
      <c r="IR54" s="54" t="s">
        <v>28</v>
      </c>
      <c r="IS54" s="457">
        <v>108.184802505148</v>
      </c>
      <c r="IT54" s="44">
        <v>1.7906374384802899</v>
      </c>
      <c r="IU54" s="457">
        <v>86.621836634141303</v>
      </c>
      <c r="IV54" s="44">
        <v>-20.842906197391599</v>
      </c>
      <c r="IW54" s="457">
        <v>112.874106549172</v>
      </c>
      <c r="IX54" s="44">
        <v>-2.0363594318848799</v>
      </c>
      <c r="IY54" s="456">
        <v>2021</v>
      </c>
      <c r="IZ54" s="54" t="s">
        <v>28</v>
      </c>
      <c r="JA54" s="457">
        <v>135.04107986009001</v>
      </c>
      <c r="JB54" s="44">
        <v>10.8038413389365</v>
      </c>
      <c r="JC54" s="457">
        <v>132.317568069949</v>
      </c>
      <c r="JD54" s="44">
        <v>2.8368516821985099</v>
      </c>
      <c r="JE54" s="457">
        <v>154.29834242781399</v>
      </c>
      <c r="JF54" s="44">
        <v>22.554532848999202</v>
      </c>
      <c r="JG54" s="456">
        <v>2021</v>
      </c>
      <c r="JH54" s="54" t="s">
        <v>28</v>
      </c>
      <c r="JI54" s="457">
        <v>154.850828530358</v>
      </c>
      <c r="JJ54" s="44">
        <v>30.7901743034319</v>
      </c>
      <c r="JK54" s="457">
        <v>141.25337743834299</v>
      </c>
      <c r="JL54" s="44">
        <v>11.099645177591199</v>
      </c>
      <c r="JM54" s="457">
        <v>127.683340913461</v>
      </c>
      <c r="JN54" s="44">
        <v>15.6019464681498</v>
      </c>
      <c r="JO54" s="456">
        <v>2021</v>
      </c>
      <c r="JP54" s="54" t="s">
        <v>28</v>
      </c>
      <c r="JQ54" s="457">
        <v>107.19919636149601</v>
      </c>
      <c r="JR54" s="44">
        <v>-12.564128426460201</v>
      </c>
      <c r="JS54" s="457">
        <v>107.92661531048699</v>
      </c>
      <c r="JT54" s="44">
        <v>12.889906689678</v>
      </c>
      <c r="JU54" s="457">
        <v>103.489319938108</v>
      </c>
      <c r="JV54" s="44">
        <v>7.6822132399286902</v>
      </c>
      <c r="JW54" s="456">
        <v>2021</v>
      </c>
      <c r="JX54" s="54" t="s">
        <v>28</v>
      </c>
      <c r="JY54" s="457">
        <v>107.46856984047901</v>
      </c>
      <c r="JZ54" s="44">
        <v>0.71512687566932698</v>
      </c>
      <c r="KA54" s="457">
        <v>138.58416656738899</v>
      </c>
      <c r="KB54" s="44">
        <v>26.015571193670901</v>
      </c>
      <c r="KC54" s="457">
        <v>116.922560370786</v>
      </c>
      <c r="KD54" s="44">
        <v>7.5633176618073303</v>
      </c>
      <c r="KE54" s="456">
        <v>2021</v>
      </c>
      <c r="KF54" s="54" t="s">
        <v>28</v>
      </c>
      <c r="KG54" s="457">
        <v>125.44788582441301</v>
      </c>
      <c r="KH54" s="44">
        <v>10.801379423793801</v>
      </c>
      <c r="KI54" s="457">
        <v>123.829909530284</v>
      </c>
      <c r="KJ54" s="44">
        <v>6.7743784767939701</v>
      </c>
      <c r="KK54" s="457">
        <v>106.688092158693</v>
      </c>
      <c r="KL54" s="44">
        <v>2.2500329213853298</v>
      </c>
      <c r="KM54" s="456">
        <v>2021</v>
      </c>
      <c r="KN54" s="54" t="s">
        <v>28</v>
      </c>
      <c r="KO54" s="457">
        <v>65.193289101761593</v>
      </c>
      <c r="KP54" s="44">
        <v>-31.690392302556301</v>
      </c>
      <c r="KQ54" s="457">
        <v>128.575194359759</v>
      </c>
      <c r="KR54" s="44">
        <v>-1.1472476224402799</v>
      </c>
      <c r="KS54" s="457">
        <v>102.58742209225601</v>
      </c>
      <c r="KT54" s="44">
        <v>1.04032980556961</v>
      </c>
      <c r="KU54" s="456">
        <v>2021</v>
      </c>
      <c r="KV54" s="54" t="s">
        <v>28</v>
      </c>
      <c r="KW54" s="457">
        <v>106.83138405180399</v>
      </c>
      <c r="KX54" s="44">
        <v>-12.9249902921573</v>
      </c>
      <c r="KY54" s="457">
        <v>135.47462540347999</v>
      </c>
      <c r="KZ54" s="44">
        <v>13.466247117826599</v>
      </c>
      <c r="LA54" s="457">
        <v>113.20648620083099</v>
      </c>
      <c r="LB54" s="44">
        <v>4.0941496618942503</v>
      </c>
      <c r="LC54" s="456">
        <v>2021</v>
      </c>
      <c r="LD54" s="54" t="s">
        <v>28</v>
      </c>
      <c r="LE54" s="457">
        <v>135.023582705015</v>
      </c>
      <c r="LF54" s="44">
        <v>-3.1132940882632201</v>
      </c>
      <c r="LG54" s="457">
        <v>123.014594444045</v>
      </c>
      <c r="LH54" s="44">
        <v>-9.2262671166479695</v>
      </c>
      <c r="LI54" s="457">
        <v>86.109572179728801</v>
      </c>
      <c r="LJ54" s="44">
        <v>-24.409673196989299</v>
      </c>
      <c r="LK54" s="456">
        <v>2021</v>
      </c>
      <c r="LL54" s="54" t="s">
        <v>28</v>
      </c>
      <c r="LM54" s="457">
        <v>151.49196861061699</v>
      </c>
      <c r="LN54" s="44">
        <v>-6.7234571973486696</v>
      </c>
      <c r="LO54" s="457">
        <v>113.178616461274</v>
      </c>
      <c r="LP54" s="44">
        <v>17.385999360350102</v>
      </c>
      <c r="LQ54" s="457">
        <v>133.813845687282</v>
      </c>
      <c r="LR54" s="44">
        <v>20.468632800418298</v>
      </c>
      <c r="LS54" s="456">
        <v>2021</v>
      </c>
      <c r="LT54" s="54" t="s">
        <v>28</v>
      </c>
      <c r="LU54" s="457">
        <v>98.031173973739399</v>
      </c>
      <c r="LV54" s="44">
        <v>-7.2969835770198701</v>
      </c>
      <c r="LW54" s="457">
        <v>138.63547788975001</v>
      </c>
      <c r="LX54" s="44">
        <v>-0.66904696671461705</v>
      </c>
      <c r="LY54" s="457">
        <v>120.646605441373</v>
      </c>
      <c r="LZ54" s="44">
        <v>28.9061076273643</v>
      </c>
      <c r="MA54" s="456">
        <v>2021</v>
      </c>
      <c r="MB54" s="54" t="s">
        <v>28</v>
      </c>
      <c r="MC54" s="457">
        <v>158.77296495889601</v>
      </c>
      <c r="MD54" s="44">
        <v>3.6953325338883198</v>
      </c>
      <c r="ME54" s="457">
        <v>90.249561460933194</v>
      </c>
      <c r="MF54" s="44">
        <v>4.1065094439610297</v>
      </c>
      <c r="MG54" s="457">
        <v>119.531141906697</v>
      </c>
      <c r="MH54" s="44">
        <v>-13.0222206347071</v>
      </c>
      <c r="MI54" s="456">
        <v>2021</v>
      </c>
      <c r="MJ54" s="54" t="s">
        <v>28</v>
      </c>
      <c r="MK54" s="457">
        <v>100.516109221156</v>
      </c>
      <c r="ML54" s="44">
        <v>2.6248308984994102</v>
      </c>
      <c r="MM54" s="457">
        <v>133.34283207131</v>
      </c>
      <c r="MN54" s="44">
        <v>-0.77046703514133696</v>
      </c>
      <c r="MO54" s="457">
        <v>167.102587454462</v>
      </c>
      <c r="MP54" s="44">
        <v>18.339589647156</v>
      </c>
    </row>
    <row r="55" spans="1:354" s="4" customFormat="1" ht="15" hidden="1" customHeight="1">
      <c r="A55" s="456"/>
      <c r="B55" s="54" t="s">
        <v>29</v>
      </c>
      <c r="C55" s="457">
        <v>94.878273524625797</v>
      </c>
      <c r="D55" s="44">
        <v>14.83625830049</v>
      </c>
      <c r="E55" s="457">
        <v>83.8050705660891</v>
      </c>
      <c r="F55" s="44">
        <v>6.56454523421964</v>
      </c>
      <c r="G55" s="457">
        <v>105.348673844351</v>
      </c>
      <c r="H55" s="44">
        <v>21.956921208632</v>
      </c>
      <c r="I55" s="456"/>
      <c r="J55" s="54" t="s">
        <v>29</v>
      </c>
      <c r="K55" s="457">
        <v>94.299835149712393</v>
      </c>
      <c r="L55" s="44">
        <v>-9.3262618380105398</v>
      </c>
      <c r="M55" s="457">
        <v>105.60724128981499</v>
      </c>
      <c r="N55" s="44">
        <v>-26.137906778278602</v>
      </c>
      <c r="O55" s="457">
        <v>93.666584074466499</v>
      </c>
      <c r="P55" s="44">
        <v>-8.0216598275084205</v>
      </c>
      <c r="Q55" s="456"/>
      <c r="R55" s="54" t="s">
        <v>29</v>
      </c>
      <c r="S55" s="457">
        <v>114.98339113086</v>
      </c>
      <c r="T55" s="44">
        <v>10.4923038937629</v>
      </c>
      <c r="U55" s="457">
        <v>116.855608861562</v>
      </c>
      <c r="V55" s="44">
        <v>16.147293581008199</v>
      </c>
      <c r="W55" s="457">
        <v>114.236407040983</v>
      </c>
      <c r="X55" s="44">
        <v>18.518417374103102</v>
      </c>
      <c r="Y55" s="456"/>
      <c r="Z55" s="54" t="s">
        <v>29</v>
      </c>
      <c r="AA55" s="457">
        <v>151.181180246031</v>
      </c>
      <c r="AB55" s="44">
        <v>10.589685877506</v>
      </c>
      <c r="AC55" s="457">
        <v>141.362169544441</v>
      </c>
      <c r="AD55" s="44">
        <v>2.6899320427446298</v>
      </c>
      <c r="AE55" s="457">
        <v>131.66022056607201</v>
      </c>
      <c r="AF55" s="44">
        <v>32.675906077821601</v>
      </c>
      <c r="AG55" s="456"/>
      <c r="AH55" s="54" t="s">
        <v>29</v>
      </c>
      <c r="AI55" s="457">
        <v>111.374411024482</v>
      </c>
      <c r="AJ55" s="44">
        <v>14.5005178244191</v>
      </c>
      <c r="AK55" s="457">
        <v>185.811574361076</v>
      </c>
      <c r="AL55" s="44">
        <v>11.5922950507185</v>
      </c>
      <c r="AM55" s="457">
        <v>103.142471736147</v>
      </c>
      <c r="AN55" s="44">
        <v>-16.413961403287001</v>
      </c>
      <c r="AO55" s="456"/>
      <c r="AP55" s="54" t="s">
        <v>29</v>
      </c>
      <c r="AQ55" s="457">
        <v>172.77220502660199</v>
      </c>
      <c r="AR55" s="44">
        <v>32.421888689628297</v>
      </c>
      <c r="AS55" s="457">
        <v>130.87433392834299</v>
      </c>
      <c r="AT55" s="44">
        <v>4.3724960021644499</v>
      </c>
      <c r="AU55" s="457">
        <v>138.3438871731</v>
      </c>
      <c r="AV55" s="44">
        <v>5.97999854280609</v>
      </c>
      <c r="AW55" s="456"/>
      <c r="AX55" s="54" t="s">
        <v>29</v>
      </c>
      <c r="AY55" s="457">
        <v>135.09972855131801</v>
      </c>
      <c r="AZ55" s="44">
        <v>17.896660926717399</v>
      </c>
      <c r="BA55" s="457">
        <v>122.084792419366</v>
      </c>
      <c r="BB55" s="44">
        <v>-3.1197216156804202</v>
      </c>
      <c r="BC55" s="457">
        <v>112.27435636787099</v>
      </c>
      <c r="BD55" s="44">
        <v>5.17842994088649</v>
      </c>
      <c r="BE55" s="456"/>
      <c r="BF55" s="54" t="s">
        <v>29</v>
      </c>
      <c r="BG55" s="457">
        <v>104.890817938014</v>
      </c>
      <c r="BH55" s="44">
        <v>-17.8469150642822</v>
      </c>
      <c r="BI55" s="457">
        <v>117.517393680761</v>
      </c>
      <c r="BJ55" s="44">
        <v>3.3333946364293601</v>
      </c>
      <c r="BK55" s="457">
        <v>165.829333445298</v>
      </c>
      <c r="BL55" s="44">
        <v>37.776652159886901</v>
      </c>
      <c r="BM55" s="456"/>
      <c r="BN55" s="54" t="s">
        <v>29</v>
      </c>
      <c r="BO55" s="457">
        <v>108.824724981345</v>
      </c>
      <c r="BP55" s="44">
        <v>-6.9325613204740204</v>
      </c>
      <c r="BQ55" s="457">
        <v>83.555385051613101</v>
      </c>
      <c r="BR55" s="44">
        <v>167.77397266708499</v>
      </c>
      <c r="BS55" s="457">
        <v>127.143961552178</v>
      </c>
      <c r="BT55" s="44">
        <v>20.409638642950799</v>
      </c>
      <c r="BU55" s="456"/>
      <c r="BV55" s="54" t="s">
        <v>29</v>
      </c>
      <c r="BW55" s="457">
        <v>118.96371696195</v>
      </c>
      <c r="BX55" s="44">
        <v>19.768531074567601</v>
      </c>
      <c r="BY55" s="457">
        <v>69.531414102779905</v>
      </c>
      <c r="BZ55" s="44">
        <v>94.410640601957098</v>
      </c>
      <c r="CA55" s="457">
        <v>108.853269658682</v>
      </c>
      <c r="CB55" s="44">
        <v>50.2825183940462</v>
      </c>
      <c r="CC55" s="456"/>
      <c r="CD55" s="54" t="s">
        <v>29</v>
      </c>
      <c r="CE55" s="457">
        <v>110.31553513425401</v>
      </c>
      <c r="CF55" s="44">
        <v>62.3946662429477</v>
      </c>
      <c r="CG55" s="457">
        <v>98.825628467674306</v>
      </c>
      <c r="CH55" s="44">
        <v>58.512914950679701</v>
      </c>
      <c r="CI55" s="457">
        <v>93.127059121514705</v>
      </c>
      <c r="CJ55" s="44">
        <v>29.894521935652101</v>
      </c>
      <c r="CK55" s="456"/>
      <c r="CL55" s="54" t="s">
        <v>29</v>
      </c>
      <c r="CM55" s="457">
        <v>176.43246453085899</v>
      </c>
      <c r="CN55" s="44">
        <v>92.122516050429695</v>
      </c>
      <c r="CO55" s="457">
        <v>93.892395133310899</v>
      </c>
      <c r="CP55" s="44">
        <v>92.648084883235001</v>
      </c>
      <c r="CQ55" s="457">
        <v>87.818150725793501</v>
      </c>
      <c r="CR55" s="44">
        <v>52.961561470606199</v>
      </c>
      <c r="CS55" s="456"/>
      <c r="CT55" s="54" t="s">
        <v>29</v>
      </c>
      <c r="CU55" s="457">
        <v>91.1051815648147</v>
      </c>
      <c r="CV55" s="44">
        <v>30.510593453652302</v>
      </c>
      <c r="CW55" s="457">
        <v>120.10117464506099</v>
      </c>
      <c r="CX55" s="44">
        <v>128.11353553369401</v>
      </c>
      <c r="CY55" s="457">
        <v>80.821937367520704</v>
      </c>
      <c r="CZ55" s="44">
        <v>11.669492400480999</v>
      </c>
      <c r="DA55" s="456"/>
      <c r="DB55" s="54" t="s">
        <v>29</v>
      </c>
      <c r="DC55" s="457">
        <v>65.936301865929394</v>
      </c>
      <c r="DD55" s="44">
        <v>11.016064401564</v>
      </c>
      <c r="DE55" s="457">
        <v>272.68885281239301</v>
      </c>
      <c r="DF55" s="44">
        <v>32.320311061977897</v>
      </c>
      <c r="DG55" s="457">
        <v>123.882950331746</v>
      </c>
      <c r="DH55" s="44">
        <v>57.712527859914601</v>
      </c>
      <c r="DI55" s="456"/>
      <c r="DJ55" s="54" t="s">
        <v>29</v>
      </c>
      <c r="DK55" s="457">
        <v>144.43866121139899</v>
      </c>
      <c r="DL55" s="44">
        <v>22.494575680098301</v>
      </c>
      <c r="DM55" s="457">
        <v>54.686344599227397</v>
      </c>
      <c r="DN55" s="44">
        <v>-8.5023909360719792</v>
      </c>
      <c r="DO55" s="457">
        <v>101.681117495241</v>
      </c>
      <c r="DP55" s="44">
        <v>8.1813871687430897</v>
      </c>
      <c r="DQ55" s="456"/>
      <c r="DR55" s="54" t="s">
        <v>29</v>
      </c>
      <c r="DS55" s="457">
        <v>110.910308369595</v>
      </c>
      <c r="DT55" s="44">
        <v>22.4437098989115</v>
      </c>
      <c r="DU55" s="457">
        <v>102.66349770009499</v>
      </c>
      <c r="DV55" s="44">
        <v>34.049189609137898</v>
      </c>
      <c r="DW55" s="457">
        <v>124.053288506282</v>
      </c>
      <c r="DX55" s="44">
        <v>14.1111450199567</v>
      </c>
      <c r="DY55" s="456"/>
      <c r="DZ55" s="54" t="s">
        <v>29</v>
      </c>
      <c r="EA55" s="457">
        <v>105.82830552926301</v>
      </c>
      <c r="EB55" s="44">
        <v>35.049979298153701</v>
      </c>
      <c r="EC55" s="457">
        <v>103.153557034776</v>
      </c>
      <c r="ED55" s="44">
        <v>36.123904107795802</v>
      </c>
      <c r="EE55" s="457">
        <v>118.26627124556001</v>
      </c>
      <c r="EF55" s="44">
        <v>11.192483060306101</v>
      </c>
      <c r="EG55" s="456"/>
      <c r="EH55" s="54" t="s">
        <v>29</v>
      </c>
      <c r="EI55" s="457">
        <v>137.05997053130201</v>
      </c>
      <c r="EJ55" s="44">
        <v>17.082666673577101</v>
      </c>
      <c r="EK55" s="457">
        <v>130.60553557931999</v>
      </c>
      <c r="EL55" s="44">
        <v>24.674707206767099</v>
      </c>
      <c r="EM55" s="457">
        <v>102.279002753752</v>
      </c>
      <c r="EN55" s="44">
        <v>14.5780836987805</v>
      </c>
      <c r="EO55" s="456"/>
      <c r="EP55" s="54" t="s">
        <v>29</v>
      </c>
      <c r="EQ55" s="457">
        <v>92.102035515242207</v>
      </c>
      <c r="ER55" s="44">
        <v>-15.361785322188799</v>
      </c>
      <c r="ES55" s="457">
        <v>133.832397097117</v>
      </c>
      <c r="ET55" s="44">
        <v>53.119168974901797</v>
      </c>
      <c r="EU55" s="457">
        <v>82.612721033436003</v>
      </c>
      <c r="EV55" s="44">
        <v>-30.762074978442399</v>
      </c>
      <c r="EW55" s="456"/>
      <c r="EX55" s="54" t="s">
        <v>29</v>
      </c>
      <c r="EY55" s="457">
        <v>86.269065008985393</v>
      </c>
      <c r="EZ55" s="44">
        <v>0.89189427820200295</v>
      </c>
      <c r="FA55" s="457">
        <v>100.68981734085401</v>
      </c>
      <c r="FB55" s="44">
        <v>14.8378945027429</v>
      </c>
      <c r="FC55" s="457">
        <v>208.263752864461</v>
      </c>
      <c r="FD55" s="44">
        <v>118.494455169419</v>
      </c>
      <c r="FE55" s="456"/>
      <c r="FF55" s="54" t="s">
        <v>29</v>
      </c>
      <c r="FG55" s="457">
        <v>123.82627875224701</v>
      </c>
      <c r="FH55" s="44">
        <v>13.0142147113362</v>
      </c>
      <c r="FI55" s="457">
        <v>159.80606067095701</v>
      </c>
      <c r="FJ55" s="44">
        <v>13.8293848922136</v>
      </c>
      <c r="FK55" s="457">
        <v>135.503077383603</v>
      </c>
      <c r="FL55" s="44">
        <v>49.376202790668899</v>
      </c>
      <c r="FM55" s="456"/>
      <c r="FN55" s="54" t="s">
        <v>29</v>
      </c>
      <c r="FO55" s="457">
        <v>102.48202888767599</v>
      </c>
      <c r="FP55" s="44">
        <v>-19.967106218000101</v>
      </c>
      <c r="FQ55" s="457">
        <v>365.60778183448502</v>
      </c>
      <c r="FR55" s="44">
        <v>60.0779386370723</v>
      </c>
      <c r="FS55" s="457">
        <v>121.703285830406</v>
      </c>
      <c r="FT55" s="44">
        <v>20.0791796120781</v>
      </c>
      <c r="FU55" s="456"/>
      <c r="FV55" s="54" t="s">
        <v>29</v>
      </c>
      <c r="FW55" s="457">
        <v>130.363997188155</v>
      </c>
      <c r="FX55" s="44">
        <v>-6.3872760687013299</v>
      </c>
      <c r="FY55" s="457">
        <v>146.92603078348199</v>
      </c>
      <c r="FZ55" s="44">
        <v>42.589685199460703</v>
      </c>
      <c r="GA55" s="457">
        <v>94.897836292255505</v>
      </c>
      <c r="GB55" s="44">
        <v>20.1591257734839</v>
      </c>
      <c r="GC55" s="456"/>
      <c r="GD55" s="54" t="s">
        <v>29</v>
      </c>
      <c r="GE55" s="457">
        <v>127.789988887782</v>
      </c>
      <c r="GF55" s="44">
        <v>12.367529154156699</v>
      </c>
      <c r="GG55" s="457">
        <v>129.38138655775501</v>
      </c>
      <c r="GH55" s="44">
        <v>39.008172518618103</v>
      </c>
      <c r="GI55" s="457">
        <v>91.567503313857998</v>
      </c>
      <c r="GJ55" s="44">
        <v>-2.48192789229932</v>
      </c>
      <c r="GK55" s="456"/>
      <c r="GL55" s="54" t="s">
        <v>29</v>
      </c>
      <c r="GM55" s="457">
        <v>119.29867760138499</v>
      </c>
      <c r="GN55" s="44">
        <v>21.5495742905063</v>
      </c>
      <c r="GO55" s="457">
        <v>99.063727504807801</v>
      </c>
      <c r="GP55" s="44">
        <v>-1.5792465490874701</v>
      </c>
      <c r="GQ55" s="457">
        <v>75.640516969889902</v>
      </c>
      <c r="GR55" s="44">
        <v>-16.805991355790599</v>
      </c>
      <c r="GS55" s="456"/>
      <c r="GT55" s="54" t="s">
        <v>29</v>
      </c>
      <c r="GU55" s="457">
        <v>67.843305690025502</v>
      </c>
      <c r="GV55" s="44">
        <v>4.7935367759534397</v>
      </c>
      <c r="GW55" s="457">
        <v>106.184172041411</v>
      </c>
      <c r="GX55" s="44">
        <v>88.103585547612496</v>
      </c>
      <c r="GY55" s="457">
        <v>69.796276867086405</v>
      </c>
      <c r="GZ55" s="44">
        <v>13.0791837740546</v>
      </c>
      <c r="HA55" s="456"/>
      <c r="HB55" s="54" t="s">
        <v>29</v>
      </c>
      <c r="HC55" s="457">
        <v>82.654512615306501</v>
      </c>
      <c r="HD55" s="44">
        <v>22.332438944392699</v>
      </c>
      <c r="HE55" s="457">
        <v>134.30055172341</v>
      </c>
      <c r="HF55" s="44">
        <v>73.750800821598901</v>
      </c>
      <c r="HG55" s="457">
        <v>72.116152580778902</v>
      </c>
      <c r="HH55" s="44">
        <v>62.644813041067003</v>
      </c>
      <c r="HI55" s="456"/>
      <c r="HJ55" s="54" t="s">
        <v>29</v>
      </c>
      <c r="HK55" s="457">
        <v>92.352690304758497</v>
      </c>
      <c r="HL55" s="44">
        <v>67.9114873530945</v>
      </c>
      <c r="HM55" s="457">
        <v>71.235100554498004</v>
      </c>
      <c r="HN55" s="44">
        <v>43.5367698116425</v>
      </c>
      <c r="HO55" s="457">
        <v>102.037493355994</v>
      </c>
      <c r="HP55" s="44">
        <v>89.876246284469502</v>
      </c>
      <c r="HQ55" s="456"/>
      <c r="HR55" s="54" t="s">
        <v>29</v>
      </c>
      <c r="HS55" s="457">
        <v>90.225551513784794</v>
      </c>
      <c r="HT55" s="44">
        <v>23.1535772390286</v>
      </c>
      <c r="HU55" s="457">
        <v>120.89250300932</v>
      </c>
      <c r="HV55" s="44">
        <v>-3.8009928244846898E-2</v>
      </c>
      <c r="HW55" s="457">
        <v>68.894602579488094</v>
      </c>
      <c r="HX55" s="44">
        <v>-14.098199508884401</v>
      </c>
      <c r="HY55" s="456"/>
      <c r="HZ55" s="54" t="s">
        <v>29</v>
      </c>
      <c r="IA55" s="457">
        <v>82.7792401677291</v>
      </c>
      <c r="IB55" s="44">
        <v>72.512660670255102</v>
      </c>
      <c r="IC55" s="457">
        <v>104.250750263364</v>
      </c>
      <c r="ID55" s="44">
        <v>42.167818168834103</v>
      </c>
      <c r="IE55" s="457">
        <v>97.243832121842601</v>
      </c>
      <c r="IF55" s="44">
        <v>5.86961883029453</v>
      </c>
      <c r="IG55" s="456"/>
      <c r="IH55" s="54" t="s">
        <v>29</v>
      </c>
      <c r="II55" s="457">
        <v>97.034637177354995</v>
      </c>
      <c r="IJ55" s="44">
        <v>17.352026206669098</v>
      </c>
      <c r="IK55" s="457">
        <v>90.909142292418096</v>
      </c>
      <c r="IL55" s="44">
        <v>82.756039753721296</v>
      </c>
      <c r="IM55" s="457">
        <v>106.103073155079</v>
      </c>
      <c r="IN55" s="44">
        <v>73.5398794047737</v>
      </c>
      <c r="IO55" s="457">
        <v>85.065087979734997</v>
      </c>
      <c r="IP55" s="44">
        <v>-35.220390446054097</v>
      </c>
      <c r="IQ55" s="456"/>
      <c r="IR55" s="54" t="s">
        <v>29</v>
      </c>
      <c r="IS55" s="457">
        <v>81.669866824500701</v>
      </c>
      <c r="IT55" s="44">
        <v>40.158023718660701</v>
      </c>
      <c r="IU55" s="457">
        <v>72.140014375635502</v>
      </c>
      <c r="IV55" s="44">
        <v>22.143410077329001</v>
      </c>
      <c r="IW55" s="457">
        <v>103.963047850454</v>
      </c>
      <c r="IX55" s="44">
        <v>65.9355488574936</v>
      </c>
      <c r="IY55" s="456"/>
      <c r="IZ55" s="54" t="s">
        <v>29</v>
      </c>
      <c r="JA55" s="457">
        <v>114.61678859290301</v>
      </c>
      <c r="JB55" s="44">
        <v>38.470063300194902</v>
      </c>
      <c r="JC55" s="457">
        <v>151.673906322249</v>
      </c>
      <c r="JD55" s="44">
        <v>29.3373616602528</v>
      </c>
      <c r="JE55" s="457">
        <v>204.804461443619</v>
      </c>
      <c r="JF55" s="44">
        <v>54.018267811045497</v>
      </c>
      <c r="JG55" s="456"/>
      <c r="JH55" s="54" t="s">
        <v>29</v>
      </c>
      <c r="JI55" s="457">
        <v>164.69651695093</v>
      </c>
      <c r="JJ55" s="44">
        <v>7.9955470709063503</v>
      </c>
      <c r="JK55" s="457">
        <v>169.040991506258</v>
      </c>
      <c r="JL55" s="44">
        <v>29.861071626369402</v>
      </c>
      <c r="JM55" s="457">
        <v>117.703138929977</v>
      </c>
      <c r="JN55" s="44">
        <v>-5.92860068949759</v>
      </c>
      <c r="JO55" s="456"/>
      <c r="JP55" s="54" t="s">
        <v>29</v>
      </c>
      <c r="JQ55" s="457">
        <v>105.48536350107899</v>
      </c>
      <c r="JR55" s="44">
        <v>-19.981841884721199</v>
      </c>
      <c r="JS55" s="457">
        <v>103.99255185653</v>
      </c>
      <c r="JT55" s="44">
        <v>-3.1155557814822998</v>
      </c>
      <c r="JU55" s="457">
        <v>134.57572749146999</v>
      </c>
      <c r="JV55" s="44">
        <v>65.322246092485798</v>
      </c>
      <c r="JW55" s="456"/>
      <c r="JX55" s="54" t="s">
        <v>29</v>
      </c>
      <c r="JY55" s="457">
        <v>81.2191361747728</v>
      </c>
      <c r="JZ55" s="44">
        <v>-13.1133625574645</v>
      </c>
      <c r="KA55" s="457">
        <v>120.20684002639101</v>
      </c>
      <c r="KB55" s="44">
        <v>26.217734131425701</v>
      </c>
      <c r="KC55" s="457">
        <v>130.58615303075999</v>
      </c>
      <c r="KD55" s="44">
        <v>61.027416265400802</v>
      </c>
      <c r="KE55" s="456"/>
      <c r="KF55" s="54" t="s">
        <v>29</v>
      </c>
      <c r="KG55" s="457">
        <v>103.86993389379801</v>
      </c>
      <c r="KH55" s="44">
        <v>-9.6998670344827502</v>
      </c>
      <c r="KI55" s="457">
        <v>139.780050215355</v>
      </c>
      <c r="KJ55" s="44">
        <v>15.989414017233299</v>
      </c>
      <c r="KK55" s="457">
        <v>106.69682349826699</v>
      </c>
      <c r="KL55" s="44">
        <v>-5.4664965609031997</v>
      </c>
      <c r="KM55" s="456"/>
      <c r="KN55" s="54" t="s">
        <v>29</v>
      </c>
      <c r="KO55" s="457">
        <v>61.621292971949401</v>
      </c>
      <c r="KP55" s="44">
        <v>-12.885933786393499</v>
      </c>
      <c r="KQ55" s="457">
        <v>130.90404461997801</v>
      </c>
      <c r="KR55" s="44">
        <v>-4.7603492710809103</v>
      </c>
      <c r="KS55" s="457">
        <v>117.776287025624</v>
      </c>
      <c r="KT55" s="44">
        <v>13.957264748264</v>
      </c>
      <c r="KU55" s="456"/>
      <c r="KV55" s="54" t="s">
        <v>29</v>
      </c>
      <c r="KW55" s="457">
        <v>101.89604678704799</v>
      </c>
      <c r="KX55" s="44">
        <v>14.289039282717001</v>
      </c>
      <c r="KY55" s="457">
        <v>132.01680595714799</v>
      </c>
      <c r="KZ55" s="44">
        <v>2.1121299466549499</v>
      </c>
      <c r="LA55" s="457">
        <v>127.652483375301</v>
      </c>
      <c r="LB55" s="44">
        <v>13.487317564880801</v>
      </c>
      <c r="LC55" s="456"/>
      <c r="LD55" s="54" t="s">
        <v>29</v>
      </c>
      <c r="LE55" s="457">
        <v>136.59681330731701</v>
      </c>
      <c r="LF55" s="44">
        <v>0.93526517592729896</v>
      </c>
      <c r="LG55" s="457">
        <v>130.66793503409599</v>
      </c>
      <c r="LH55" s="44">
        <v>-9.2815104934659196</v>
      </c>
      <c r="LI55" s="457">
        <v>77.330094562003396</v>
      </c>
      <c r="LJ55" s="44">
        <v>-15.119937111997199</v>
      </c>
      <c r="LK55" s="456"/>
      <c r="LL55" s="54" t="s">
        <v>29</v>
      </c>
      <c r="LM55" s="457">
        <v>199.88841496887599</v>
      </c>
      <c r="LN55" s="44">
        <v>25.032157521578199</v>
      </c>
      <c r="LO55" s="457">
        <v>86.2810971742162</v>
      </c>
      <c r="LP55" s="44">
        <v>-8.0960524656573494</v>
      </c>
      <c r="LQ55" s="457">
        <v>197.392673357288</v>
      </c>
      <c r="LR55" s="44">
        <v>50.444295112678802</v>
      </c>
      <c r="LS55" s="456"/>
      <c r="LT55" s="54" t="s">
        <v>29</v>
      </c>
      <c r="LU55" s="457">
        <v>102.201244878426</v>
      </c>
      <c r="LV55" s="44">
        <v>-17.136217201987201</v>
      </c>
      <c r="LW55" s="457">
        <v>148.707056240642</v>
      </c>
      <c r="LX55" s="44">
        <v>8.7822522033494295</v>
      </c>
      <c r="LY55" s="457">
        <v>100.656344227201</v>
      </c>
      <c r="LZ55" s="44">
        <v>85.256970851108704</v>
      </c>
      <c r="MA55" s="456"/>
      <c r="MB55" s="54" t="s">
        <v>29</v>
      </c>
      <c r="MC55" s="457">
        <v>131.133356980522</v>
      </c>
      <c r="MD55" s="44">
        <v>23.165245197093999</v>
      </c>
      <c r="ME55" s="457">
        <v>78.221976912880706</v>
      </c>
      <c r="MF55" s="44">
        <v>41.706631720082598</v>
      </c>
      <c r="MG55" s="457">
        <v>89.106749442996104</v>
      </c>
      <c r="MH55" s="44">
        <v>-0.63974338957962096</v>
      </c>
      <c r="MI55" s="456"/>
      <c r="MJ55" s="54" t="s">
        <v>29</v>
      </c>
      <c r="MK55" s="457">
        <v>73.211862625510506</v>
      </c>
      <c r="ML55" s="44">
        <v>50.1339304756603</v>
      </c>
      <c r="MM55" s="457">
        <v>109.383699671418</v>
      </c>
      <c r="MN55" s="44">
        <v>48.858665434430897</v>
      </c>
      <c r="MO55" s="457">
        <v>144.529072662272</v>
      </c>
      <c r="MP55" s="44">
        <v>-8.7854346751087906</v>
      </c>
    </row>
    <row r="56" spans="1:354" s="4" customFormat="1" ht="15" hidden="1" customHeight="1">
      <c r="A56" s="456"/>
      <c r="B56" s="54" t="s">
        <v>30</v>
      </c>
      <c r="C56" s="457">
        <v>83.795646370761403</v>
      </c>
      <c r="D56" s="44">
        <v>-2.9582894950549399</v>
      </c>
      <c r="E56" s="457">
        <v>74.948358947128796</v>
      </c>
      <c r="F56" s="44">
        <v>-8.7301836758500304</v>
      </c>
      <c r="G56" s="457">
        <v>92.161305468311696</v>
      </c>
      <c r="H56" s="44">
        <v>2.00195658849856</v>
      </c>
      <c r="I56" s="456"/>
      <c r="J56" s="54" t="s">
        <v>30</v>
      </c>
      <c r="K56" s="457">
        <v>98.928187575640607</v>
      </c>
      <c r="L56" s="44">
        <v>-10.8874934521213</v>
      </c>
      <c r="M56" s="457">
        <v>113.69903394329501</v>
      </c>
      <c r="N56" s="44">
        <v>-16.657362285079</v>
      </c>
      <c r="O56" s="457">
        <v>97.927990145169105</v>
      </c>
      <c r="P56" s="44">
        <v>-13.0843686930915</v>
      </c>
      <c r="Q56" s="456"/>
      <c r="R56" s="54" t="s">
        <v>30</v>
      </c>
      <c r="S56" s="457">
        <v>130.841546230788</v>
      </c>
      <c r="T56" s="44">
        <v>4.9721596392158203</v>
      </c>
      <c r="U56" s="457">
        <v>138.079473145576</v>
      </c>
      <c r="V56" s="44">
        <v>12.117221355034101</v>
      </c>
      <c r="W56" s="457">
        <v>136.55867790289699</v>
      </c>
      <c r="X56" s="44">
        <v>-1.11466781014278</v>
      </c>
      <c r="Y56" s="456"/>
      <c r="Z56" s="54" t="s">
        <v>30</v>
      </c>
      <c r="AA56" s="457">
        <v>156.42099055882801</v>
      </c>
      <c r="AB56" s="44">
        <v>1.9689598153668699</v>
      </c>
      <c r="AC56" s="457">
        <v>131.45107059150101</v>
      </c>
      <c r="AD56" s="44">
        <v>5.5295657207896198</v>
      </c>
      <c r="AE56" s="457">
        <v>141.797569296603</v>
      </c>
      <c r="AF56" s="44">
        <v>13.559470879287501</v>
      </c>
      <c r="AG56" s="456"/>
      <c r="AH56" s="54" t="s">
        <v>30</v>
      </c>
      <c r="AI56" s="457">
        <v>101.848141111207</v>
      </c>
      <c r="AJ56" s="44">
        <v>-4.9167199407661304</v>
      </c>
      <c r="AK56" s="457">
        <v>186.03410311905</v>
      </c>
      <c r="AL56" s="44">
        <v>24.378599581095301</v>
      </c>
      <c r="AM56" s="457">
        <v>95.219844445859493</v>
      </c>
      <c r="AN56" s="44">
        <v>-23.9936271593347</v>
      </c>
      <c r="AO56" s="456"/>
      <c r="AP56" s="54" t="s">
        <v>30</v>
      </c>
      <c r="AQ56" s="457">
        <v>169.35108046849999</v>
      </c>
      <c r="AR56" s="44">
        <v>24.005149000480898</v>
      </c>
      <c r="AS56" s="457">
        <v>123.603596297452</v>
      </c>
      <c r="AT56" s="44">
        <v>2.8769967487403099</v>
      </c>
      <c r="AU56" s="457">
        <v>132.82478353018499</v>
      </c>
      <c r="AV56" s="44">
        <v>4.7358889952001402</v>
      </c>
      <c r="AW56" s="456"/>
      <c r="AX56" s="54" t="s">
        <v>30</v>
      </c>
      <c r="AY56" s="457">
        <v>124.860354076929</v>
      </c>
      <c r="AZ56" s="44">
        <v>-12.5630179424857</v>
      </c>
      <c r="BA56" s="457">
        <v>120.865697446675</v>
      </c>
      <c r="BB56" s="44">
        <v>0.75077363616972503</v>
      </c>
      <c r="BC56" s="457">
        <v>174.62088275479701</v>
      </c>
      <c r="BD56" s="44">
        <v>17.322911600860099</v>
      </c>
      <c r="BE56" s="456"/>
      <c r="BF56" s="54" t="s">
        <v>30</v>
      </c>
      <c r="BG56" s="457">
        <v>145.20022380901301</v>
      </c>
      <c r="BH56" s="44">
        <v>-5.4346143445485202</v>
      </c>
      <c r="BI56" s="457">
        <v>111.234354129677</v>
      </c>
      <c r="BJ56" s="44">
        <v>-3.1833422319816398</v>
      </c>
      <c r="BK56" s="457">
        <v>175.38021576116699</v>
      </c>
      <c r="BL56" s="44">
        <v>31.728693713296401</v>
      </c>
      <c r="BM56" s="456"/>
      <c r="BN56" s="54" t="s">
        <v>30</v>
      </c>
      <c r="BO56" s="457">
        <v>110.18754462426899</v>
      </c>
      <c r="BP56" s="44">
        <v>-17.790762219100099</v>
      </c>
      <c r="BQ56" s="457">
        <v>64.706548225840393</v>
      </c>
      <c r="BR56" s="44">
        <v>-43.959355787910802</v>
      </c>
      <c r="BS56" s="457">
        <v>137.190098678466</v>
      </c>
      <c r="BT56" s="44">
        <v>15.0725248433109</v>
      </c>
      <c r="BU56" s="456"/>
      <c r="BV56" s="54" t="s">
        <v>30</v>
      </c>
      <c r="BW56" s="457">
        <v>114.533142706558</v>
      </c>
      <c r="BX56" s="44">
        <v>6.9832291799388004</v>
      </c>
      <c r="BY56" s="457">
        <v>21.3494038188324</v>
      </c>
      <c r="BZ56" s="44">
        <v>-81.807025238648606</v>
      </c>
      <c r="CA56" s="457">
        <v>118.58691606896301</v>
      </c>
      <c r="CB56" s="44">
        <v>21.809291177345301</v>
      </c>
      <c r="CC56" s="456"/>
      <c r="CD56" s="54" t="s">
        <v>30</v>
      </c>
      <c r="CE56" s="457">
        <v>116.91959827740401</v>
      </c>
      <c r="CF56" s="44">
        <v>24.3863333544409</v>
      </c>
      <c r="CG56" s="457">
        <v>81.182864108452407</v>
      </c>
      <c r="CH56" s="44">
        <v>-16.785034899548801</v>
      </c>
      <c r="CI56" s="457">
        <v>105.56302224408201</v>
      </c>
      <c r="CJ56" s="44">
        <v>-9.4747271547302496</v>
      </c>
      <c r="CK56" s="456"/>
      <c r="CL56" s="54" t="s">
        <v>30</v>
      </c>
      <c r="CM56" s="457">
        <v>81.2860828186097</v>
      </c>
      <c r="CN56" s="44">
        <v>-6.6917246410639697</v>
      </c>
      <c r="CO56" s="457">
        <v>74.195909417167798</v>
      </c>
      <c r="CP56" s="44">
        <v>-19.092342254168901</v>
      </c>
      <c r="CQ56" s="457">
        <v>69.717434926219696</v>
      </c>
      <c r="CR56" s="44">
        <v>-16.213508766920899</v>
      </c>
      <c r="CS56" s="456"/>
      <c r="CT56" s="54" t="s">
        <v>30</v>
      </c>
      <c r="CU56" s="457">
        <v>134.47638237700301</v>
      </c>
      <c r="CV56" s="44">
        <v>13.1706769597868</v>
      </c>
      <c r="CW56" s="457">
        <v>51.932800397442698</v>
      </c>
      <c r="CX56" s="44">
        <v>-31.975366072695099</v>
      </c>
      <c r="CY56" s="457">
        <v>130.58991712628901</v>
      </c>
      <c r="CZ56" s="44">
        <v>-4.5569761724154301</v>
      </c>
      <c r="DA56" s="456"/>
      <c r="DB56" s="54" t="s">
        <v>30</v>
      </c>
      <c r="DC56" s="457">
        <v>72.198095550906501</v>
      </c>
      <c r="DD56" s="44">
        <v>-31.9982139506123</v>
      </c>
      <c r="DE56" s="457">
        <v>243.60714185919801</v>
      </c>
      <c r="DF56" s="44">
        <v>12.576662012398099</v>
      </c>
      <c r="DG56" s="457">
        <v>121.33983800628</v>
      </c>
      <c r="DH56" s="44">
        <v>6.2715995974447596</v>
      </c>
      <c r="DI56" s="456"/>
      <c r="DJ56" s="54" t="s">
        <v>30</v>
      </c>
      <c r="DK56" s="457">
        <v>165.805451100044</v>
      </c>
      <c r="DL56" s="44">
        <v>26.630290322473801</v>
      </c>
      <c r="DM56" s="457">
        <v>53.500434935352096</v>
      </c>
      <c r="DN56" s="44">
        <v>-24.437645729832099</v>
      </c>
      <c r="DO56" s="457">
        <v>101.030750226913</v>
      </c>
      <c r="DP56" s="44">
        <v>-9.9970214568153892</v>
      </c>
      <c r="DQ56" s="456"/>
      <c r="DR56" s="54" t="s">
        <v>30</v>
      </c>
      <c r="DS56" s="457">
        <v>133.027262507307</v>
      </c>
      <c r="DT56" s="44">
        <v>-11.774937165885801</v>
      </c>
      <c r="DU56" s="457">
        <v>111.947954766276</v>
      </c>
      <c r="DV56" s="44">
        <v>-9.1620200369237104</v>
      </c>
      <c r="DW56" s="457">
        <v>99.485894489437499</v>
      </c>
      <c r="DX56" s="44">
        <v>-27.043306060630801</v>
      </c>
      <c r="DY56" s="456"/>
      <c r="DZ56" s="54" t="s">
        <v>30</v>
      </c>
      <c r="EA56" s="457">
        <v>115.51111645883201</v>
      </c>
      <c r="EB56" s="44">
        <v>18.108904900848199</v>
      </c>
      <c r="EC56" s="457">
        <v>111.92032000168101</v>
      </c>
      <c r="ED56" s="44">
        <v>4.3678583936073601</v>
      </c>
      <c r="EE56" s="457">
        <v>121.679481803508</v>
      </c>
      <c r="EF56" s="44">
        <v>4.06272104685105</v>
      </c>
      <c r="EG56" s="456"/>
      <c r="EH56" s="54" t="s">
        <v>30</v>
      </c>
      <c r="EI56" s="457">
        <v>137.86747074337899</v>
      </c>
      <c r="EJ56" s="44">
        <v>5.7461761060020997</v>
      </c>
      <c r="EK56" s="457">
        <v>138.87904443602801</v>
      </c>
      <c r="EL56" s="44">
        <v>19.994366618716199</v>
      </c>
      <c r="EM56" s="457">
        <v>110.438401694934</v>
      </c>
      <c r="EN56" s="44">
        <v>15.0128252592037</v>
      </c>
      <c r="EO56" s="456"/>
      <c r="EP56" s="54" t="s">
        <v>30</v>
      </c>
      <c r="EQ56" s="457">
        <v>76.191590077526797</v>
      </c>
      <c r="ER56" s="44">
        <v>-24.536031980868302</v>
      </c>
      <c r="ES56" s="457">
        <v>153.196859519344</v>
      </c>
      <c r="ET56" s="44">
        <v>44.471741266781898</v>
      </c>
      <c r="EU56" s="457">
        <v>96.427326918281594</v>
      </c>
      <c r="EV56" s="44">
        <v>-23.962694545368599</v>
      </c>
      <c r="EW56" s="456"/>
      <c r="EX56" s="54" t="s">
        <v>30</v>
      </c>
      <c r="EY56" s="457">
        <v>96.044620228910901</v>
      </c>
      <c r="EZ56" s="44">
        <v>-5.1294446082454499</v>
      </c>
      <c r="FA56" s="457">
        <v>103.681080798271</v>
      </c>
      <c r="FB56" s="44">
        <v>-0.26081363413609898</v>
      </c>
      <c r="FC56" s="457">
        <v>228.210028348311</v>
      </c>
      <c r="FD56" s="44">
        <v>58.192523204054702</v>
      </c>
      <c r="FE56" s="456"/>
      <c r="FF56" s="54" t="s">
        <v>30</v>
      </c>
      <c r="FG56" s="457">
        <v>124.37203572778699</v>
      </c>
      <c r="FH56" s="44">
        <v>-1.3076057641768799</v>
      </c>
      <c r="FI56" s="457">
        <v>183.15400651068799</v>
      </c>
      <c r="FJ56" s="44">
        <v>14.544450913736799</v>
      </c>
      <c r="FK56" s="457">
        <v>106.15915160404801</v>
      </c>
      <c r="FL56" s="44">
        <v>21.939847635573599</v>
      </c>
      <c r="FM56" s="456"/>
      <c r="FN56" s="54" t="s">
        <v>30</v>
      </c>
      <c r="FO56" s="457">
        <v>111.506912601625</v>
      </c>
      <c r="FP56" s="44">
        <v>-32.1382312969208</v>
      </c>
      <c r="FQ56" s="457">
        <v>292.78656503098898</v>
      </c>
      <c r="FR56" s="44">
        <v>9.4580605487170608</v>
      </c>
      <c r="FS56" s="457">
        <v>135.14976905892999</v>
      </c>
      <c r="FT56" s="44">
        <v>7.1032014252716502</v>
      </c>
      <c r="FU56" s="456"/>
      <c r="FV56" s="54" t="s">
        <v>30</v>
      </c>
      <c r="FW56" s="457">
        <v>129.609105537358</v>
      </c>
      <c r="FX56" s="44">
        <v>-16.2817104404863</v>
      </c>
      <c r="FY56" s="457">
        <v>152.82280708061899</v>
      </c>
      <c r="FZ56" s="44">
        <v>27.838567090056198</v>
      </c>
      <c r="GA56" s="457">
        <v>101.774996925428</v>
      </c>
      <c r="GB56" s="44">
        <v>-16.422702083023399</v>
      </c>
      <c r="GC56" s="456"/>
      <c r="GD56" s="54" t="s">
        <v>30</v>
      </c>
      <c r="GE56" s="457">
        <v>156.57287142910599</v>
      </c>
      <c r="GF56" s="44">
        <v>8.8483531346455795</v>
      </c>
      <c r="GG56" s="457">
        <v>130.01840403447699</v>
      </c>
      <c r="GH56" s="44">
        <v>34.682082992184803</v>
      </c>
      <c r="GI56" s="457">
        <v>94.258919614158799</v>
      </c>
      <c r="GJ56" s="44">
        <v>-8.0940421155879996</v>
      </c>
      <c r="GK56" s="456"/>
      <c r="GL56" s="54" t="s">
        <v>30</v>
      </c>
      <c r="GM56" s="457">
        <v>134.87365288856901</v>
      </c>
      <c r="GN56" s="44">
        <v>6.7037062868058097</v>
      </c>
      <c r="GO56" s="457">
        <v>122.54294072950999</v>
      </c>
      <c r="GP56" s="44">
        <v>-11.1267589049967</v>
      </c>
      <c r="GQ56" s="457">
        <v>89.608116190639905</v>
      </c>
      <c r="GR56" s="44">
        <v>-36.036242934328698</v>
      </c>
      <c r="GS56" s="456"/>
      <c r="GT56" s="54" t="s">
        <v>30</v>
      </c>
      <c r="GU56" s="457">
        <v>64.821569761663696</v>
      </c>
      <c r="GV56" s="44">
        <v>-46.089925308135697</v>
      </c>
      <c r="GW56" s="457">
        <v>95.790129876503102</v>
      </c>
      <c r="GX56" s="44">
        <v>-9.9396521632542107E-3</v>
      </c>
      <c r="GY56" s="457">
        <v>80.880114079271095</v>
      </c>
      <c r="GZ56" s="44">
        <v>-33.609015929646297</v>
      </c>
      <c r="HA56" s="456"/>
      <c r="HB56" s="54" t="s">
        <v>30</v>
      </c>
      <c r="HC56" s="457">
        <v>88.651433160843794</v>
      </c>
      <c r="HD56" s="44">
        <v>-8.6432934256918408</v>
      </c>
      <c r="HE56" s="457">
        <v>133.59061714598499</v>
      </c>
      <c r="HF56" s="44">
        <v>16.266091463986701</v>
      </c>
      <c r="HG56" s="457">
        <v>65.866724446849602</v>
      </c>
      <c r="HH56" s="44">
        <v>-26.5592040739316</v>
      </c>
      <c r="HI56" s="456"/>
      <c r="HJ56" s="54" t="s">
        <v>30</v>
      </c>
      <c r="HK56" s="457">
        <v>76.630832826484806</v>
      </c>
      <c r="HL56" s="44">
        <v>-20.002059995698499</v>
      </c>
      <c r="HM56" s="457">
        <v>67.2619706243633</v>
      </c>
      <c r="HN56" s="44">
        <v>-34.227513908368302</v>
      </c>
      <c r="HO56" s="457">
        <v>88.268473956235098</v>
      </c>
      <c r="HP56" s="44">
        <v>-8.8173052512611694</v>
      </c>
      <c r="HQ56" s="456"/>
      <c r="HR56" s="54" t="s">
        <v>30</v>
      </c>
      <c r="HS56" s="457">
        <v>97.305624759837698</v>
      </c>
      <c r="HT56" s="44">
        <v>-10.401621729171501</v>
      </c>
      <c r="HU56" s="457">
        <v>132.08805904432799</v>
      </c>
      <c r="HV56" s="44">
        <v>-8.6776100387680408</v>
      </c>
      <c r="HW56" s="457">
        <v>68.665787984927107</v>
      </c>
      <c r="HX56" s="44">
        <v>-37.616524853702501</v>
      </c>
      <c r="HY56" s="456"/>
      <c r="HZ56" s="54" t="s">
        <v>30</v>
      </c>
      <c r="IA56" s="457">
        <v>88.830354321259804</v>
      </c>
      <c r="IB56" s="44">
        <v>-20.667488813111898</v>
      </c>
      <c r="IC56" s="457">
        <v>101.972521618873</v>
      </c>
      <c r="ID56" s="44">
        <v>-14.6300992966935</v>
      </c>
      <c r="IE56" s="457">
        <v>97.2596174604395</v>
      </c>
      <c r="IF56" s="44">
        <v>-27.912916709331999</v>
      </c>
      <c r="IG56" s="456"/>
      <c r="IH56" s="54" t="s">
        <v>30</v>
      </c>
      <c r="II56" s="457">
        <v>105.958286813759</v>
      </c>
      <c r="IJ56" s="44">
        <v>-21.0242283804279</v>
      </c>
      <c r="IK56" s="457">
        <v>88.079282560053699</v>
      </c>
      <c r="IL56" s="44">
        <v>-24.042617932831899</v>
      </c>
      <c r="IM56" s="457">
        <v>72.278312453246897</v>
      </c>
      <c r="IN56" s="44">
        <v>-13.5994729567922</v>
      </c>
      <c r="IO56" s="457">
        <v>113.940521729488</v>
      </c>
      <c r="IP56" s="44">
        <v>-11.142374466858399</v>
      </c>
      <c r="IQ56" s="456"/>
      <c r="IR56" s="54" t="s">
        <v>30</v>
      </c>
      <c r="IS56" s="457">
        <v>84.2735511128149</v>
      </c>
      <c r="IT56" s="44">
        <v>-4.1542446130614596</v>
      </c>
      <c r="IU56" s="457">
        <v>87.313106342708593</v>
      </c>
      <c r="IV56" s="44">
        <v>-12.9805512638785</v>
      </c>
      <c r="IW56" s="457">
        <v>108.956537305095</v>
      </c>
      <c r="IX56" s="44">
        <v>19.681361963705299</v>
      </c>
      <c r="IY56" s="456"/>
      <c r="IZ56" s="54" t="s">
        <v>30</v>
      </c>
      <c r="JA56" s="457">
        <v>109.45896564552601</v>
      </c>
      <c r="JB56" s="44">
        <v>-4.6256718716889402</v>
      </c>
      <c r="JC56" s="457">
        <v>158.626080991093</v>
      </c>
      <c r="JD56" s="44">
        <v>11.5603633419622</v>
      </c>
      <c r="JE56" s="457">
        <v>163.573373925059</v>
      </c>
      <c r="JF56" s="44">
        <v>-12.170820401048299</v>
      </c>
      <c r="JG56" s="456"/>
      <c r="JH56" s="54" t="s">
        <v>30</v>
      </c>
      <c r="JI56" s="457">
        <v>181.10861726939501</v>
      </c>
      <c r="JJ56" s="44">
        <v>-6.1331641523485096</v>
      </c>
      <c r="JK56" s="457">
        <v>197.60269493410499</v>
      </c>
      <c r="JL56" s="44">
        <v>18.3379357685359</v>
      </c>
      <c r="JM56" s="457">
        <v>116.114231754152</v>
      </c>
      <c r="JN56" s="44">
        <v>-19.552578668634599</v>
      </c>
      <c r="JO56" s="456"/>
      <c r="JP56" s="54" t="s">
        <v>30</v>
      </c>
      <c r="JQ56" s="457">
        <v>103.071569307183</v>
      </c>
      <c r="JR56" s="44">
        <v>-13.717106588392101</v>
      </c>
      <c r="JS56" s="457">
        <v>123.91086401547</v>
      </c>
      <c r="JT56" s="44">
        <v>-3.22742267228546</v>
      </c>
      <c r="JU56" s="457">
        <v>126.275716628699</v>
      </c>
      <c r="JV56" s="44">
        <v>8.3184271875276199</v>
      </c>
      <c r="JW56" s="456"/>
      <c r="JX56" s="54" t="s">
        <v>30</v>
      </c>
      <c r="JY56" s="457">
        <v>96.492259350206297</v>
      </c>
      <c r="JZ56" s="44">
        <v>-18.427698475128398</v>
      </c>
      <c r="KA56" s="457">
        <v>177.31455172630001</v>
      </c>
      <c r="KB56" s="44">
        <v>21.605205208125401</v>
      </c>
      <c r="KC56" s="457">
        <v>144.67208838178101</v>
      </c>
      <c r="KD56" s="44">
        <v>8.86669424988267</v>
      </c>
      <c r="KE56" s="456"/>
      <c r="KF56" s="54" t="s">
        <v>30</v>
      </c>
      <c r="KG56" s="457">
        <v>98.241111222894503</v>
      </c>
      <c r="KH56" s="44">
        <v>-25.124521293164101</v>
      </c>
      <c r="KI56" s="457">
        <v>132.30203557305899</v>
      </c>
      <c r="KJ56" s="44">
        <v>-2.0911054588426601</v>
      </c>
      <c r="KK56" s="457">
        <v>126.62434070957001</v>
      </c>
      <c r="KL56" s="44">
        <v>20.454714020945801</v>
      </c>
      <c r="KM56" s="456"/>
      <c r="KN56" s="54" t="s">
        <v>30</v>
      </c>
      <c r="KO56" s="457">
        <v>67.197170707042403</v>
      </c>
      <c r="KP56" s="44">
        <v>6.1518598448219599</v>
      </c>
      <c r="KQ56" s="457">
        <v>148.27832655184699</v>
      </c>
      <c r="KR56" s="44">
        <v>2.3976491266129298</v>
      </c>
      <c r="KS56" s="457">
        <v>101.490346676348</v>
      </c>
      <c r="KT56" s="44">
        <v>7.7938532182047302</v>
      </c>
      <c r="KU56" s="456"/>
      <c r="KV56" s="54" t="s">
        <v>30</v>
      </c>
      <c r="KW56" s="457">
        <v>121.586123508073</v>
      </c>
      <c r="KX56" s="44">
        <v>33.045390873952002</v>
      </c>
      <c r="KY56" s="457">
        <v>151.62377770187001</v>
      </c>
      <c r="KZ56" s="44">
        <v>15.488271098116901</v>
      </c>
      <c r="LA56" s="457">
        <v>150.87900613792999</v>
      </c>
      <c r="LB56" s="44">
        <v>-3.3766057457561498</v>
      </c>
      <c r="LC56" s="456"/>
      <c r="LD56" s="54" t="s">
        <v>30</v>
      </c>
      <c r="LE56" s="457">
        <v>137.59482226342399</v>
      </c>
      <c r="LF56" s="44">
        <v>5.1318801060864301</v>
      </c>
      <c r="LG56" s="457">
        <v>122.58566746463799</v>
      </c>
      <c r="LH56" s="44">
        <v>30.180310820114101</v>
      </c>
      <c r="LI56" s="457">
        <v>58.188071274028701</v>
      </c>
      <c r="LJ56" s="44">
        <v>-17.177954205197501</v>
      </c>
      <c r="LK56" s="456"/>
      <c r="LL56" s="54" t="s">
        <v>30</v>
      </c>
      <c r="LM56" s="457">
        <v>172.02109331175799</v>
      </c>
      <c r="LN56" s="44">
        <v>62.390694606270202</v>
      </c>
      <c r="LO56" s="457">
        <v>100.085999948929</v>
      </c>
      <c r="LP56" s="44">
        <v>-25.1681386171696</v>
      </c>
      <c r="LQ56" s="457">
        <v>163.715374644056</v>
      </c>
      <c r="LR56" s="44">
        <v>15.621237594869999</v>
      </c>
      <c r="LS56" s="456"/>
      <c r="LT56" s="54" t="s">
        <v>30</v>
      </c>
      <c r="LU56" s="457">
        <v>116.409227887984</v>
      </c>
      <c r="LV56" s="44">
        <v>-10.4530444229695</v>
      </c>
      <c r="LW56" s="457">
        <v>137.22260655493599</v>
      </c>
      <c r="LX56" s="44">
        <v>25.449860015572799</v>
      </c>
      <c r="LY56" s="457">
        <v>39.107638745257297</v>
      </c>
      <c r="LZ56" s="44">
        <v>-67.0150790613108</v>
      </c>
      <c r="MA56" s="456"/>
      <c r="MB56" s="54" t="s">
        <v>30</v>
      </c>
      <c r="MC56" s="457">
        <v>115.715713936855</v>
      </c>
      <c r="MD56" s="44">
        <v>-16.952251789066398</v>
      </c>
      <c r="ME56" s="457">
        <v>104.92550532146601</v>
      </c>
      <c r="MF56" s="44">
        <v>-7.9076476676771401</v>
      </c>
      <c r="MG56" s="457">
        <v>86.1569022808781</v>
      </c>
      <c r="MH56" s="44">
        <v>-2.0455151528463298</v>
      </c>
      <c r="MI56" s="456"/>
      <c r="MJ56" s="54" t="s">
        <v>30</v>
      </c>
      <c r="MK56" s="457">
        <v>59.768996113401101</v>
      </c>
      <c r="ML56" s="44">
        <v>-38.524341868060397</v>
      </c>
      <c r="MM56" s="457">
        <v>90.308951385956902</v>
      </c>
      <c r="MN56" s="44">
        <v>-31.820807700593502</v>
      </c>
      <c r="MO56" s="457">
        <v>133.79856208054801</v>
      </c>
      <c r="MP56" s="44">
        <v>-28.753736521616901</v>
      </c>
    </row>
    <row r="57" spans="1:354" s="4" customFormat="1" ht="15" hidden="1" customHeight="1">
      <c r="A57" s="456"/>
      <c r="B57" s="54" t="s">
        <v>31</v>
      </c>
      <c r="C57" s="457">
        <v>91.430118066078407</v>
      </c>
      <c r="D57" s="44">
        <v>-1.10790750558782</v>
      </c>
      <c r="E57" s="457">
        <v>77.859360344385905</v>
      </c>
      <c r="F57" s="44">
        <v>-7.0775507527776398</v>
      </c>
      <c r="G57" s="457">
        <v>104.26211134933899</v>
      </c>
      <c r="H57" s="44">
        <v>3.5913083030491699</v>
      </c>
      <c r="I57" s="456"/>
      <c r="J57" s="54" t="s">
        <v>31</v>
      </c>
      <c r="K57" s="457">
        <v>96.397049828111093</v>
      </c>
      <c r="L57" s="44">
        <v>5.74192969776281</v>
      </c>
      <c r="M57" s="457">
        <v>114.806595872128</v>
      </c>
      <c r="N57" s="44">
        <v>13.9472548880159</v>
      </c>
      <c r="O57" s="457">
        <v>95.390476592140402</v>
      </c>
      <c r="P57" s="44">
        <v>2.7925534433034001</v>
      </c>
      <c r="Q57" s="456"/>
      <c r="R57" s="54" t="s">
        <v>31</v>
      </c>
      <c r="S57" s="457">
        <v>138.58125434887901</v>
      </c>
      <c r="T57" s="44">
        <v>3.34790701359718</v>
      </c>
      <c r="U57" s="457">
        <v>153.63807715651399</v>
      </c>
      <c r="V57" s="44">
        <v>14.393918986808901</v>
      </c>
      <c r="W57" s="457">
        <v>150.49751010056701</v>
      </c>
      <c r="X57" s="44">
        <v>5.5019514398949802E-2</v>
      </c>
      <c r="Y57" s="456"/>
      <c r="Z57" s="54" t="s">
        <v>31</v>
      </c>
      <c r="AA57" s="457">
        <v>133.57318735892699</v>
      </c>
      <c r="AB57" s="44">
        <v>7.9114234949826399</v>
      </c>
      <c r="AC57" s="457">
        <v>147.22936772704301</v>
      </c>
      <c r="AD57" s="44">
        <v>9.2214713910302901</v>
      </c>
      <c r="AE57" s="457">
        <v>145.10476050043201</v>
      </c>
      <c r="AF57" s="44">
        <v>18.611506447058701</v>
      </c>
      <c r="AG57" s="456"/>
      <c r="AH57" s="54" t="s">
        <v>31</v>
      </c>
      <c r="AI57" s="457">
        <v>118.522134454206</v>
      </c>
      <c r="AJ57" s="44">
        <v>11.8673915692351</v>
      </c>
      <c r="AK57" s="457">
        <v>152.53728067017201</v>
      </c>
      <c r="AL57" s="44">
        <v>12.932045364019199</v>
      </c>
      <c r="AM57" s="457">
        <v>103.14648415433101</v>
      </c>
      <c r="AN57" s="44">
        <v>-4.8843984409041203</v>
      </c>
      <c r="AO57" s="456"/>
      <c r="AP57" s="54" t="s">
        <v>31</v>
      </c>
      <c r="AQ57" s="457">
        <v>136.48626427279399</v>
      </c>
      <c r="AR57" s="44">
        <v>32.832996197153498</v>
      </c>
      <c r="AS57" s="457">
        <v>134.64381166390899</v>
      </c>
      <c r="AT57" s="44">
        <v>13.196611438731001</v>
      </c>
      <c r="AU57" s="457">
        <v>144.62426658061</v>
      </c>
      <c r="AV57" s="44">
        <v>10.686211650509399</v>
      </c>
      <c r="AW57" s="456"/>
      <c r="AX57" s="54" t="s">
        <v>31</v>
      </c>
      <c r="AY57" s="457">
        <v>139.60500380567899</v>
      </c>
      <c r="AZ57" s="44">
        <v>-0.59473810399145999</v>
      </c>
      <c r="BA57" s="457">
        <v>110.315904827891</v>
      </c>
      <c r="BB57" s="44">
        <v>-11.473324793666301</v>
      </c>
      <c r="BC57" s="457">
        <v>161.42129602943999</v>
      </c>
      <c r="BD57" s="44">
        <v>22.602944514815199</v>
      </c>
      <c r="BE57" s="456"/>
      <c r="BF57" s="54" t="s">
        <v>31</v>
      </c>
      <c r="BG57" s="457">
        <v>137.83089075619301</v>
      </c>
      <c r="BH57" s="44">
        <v>21.809891048137501</v>
      </c>
      <c r="BI57" s="457">
        <v>129.42236979847101</v>
      </c>
      <c r="BJ57" s="44">
        <v>1.6608020859567301</v>
      </c>
      <c r="BK57" s="457">
        <v>180.204147596844</v>
      </c>
      <c r="BL57" s="44">
        <v>28.9107484163818</v>
      </c>
      <c r="BM57" s="456"/>
      <c r="BN57" s="54" t="s">
        <v>31</v>
      </c>
      <c r="BO57" s="457">
        <v>125.513943128774</v>
      </c>
      <c r="BP57" s="44">
        <v>2.3330175007783001</v>
      </c>
      <c r="BQ57" s="457">
        <v>163.63759431571799</v>
      </c>
      <c r="BR57" s="44">
        <v>19.600859258256701</v>
      </c>
      <c r="BS57" s="457">
        <v>124.68913997058699</v>
      </c>
      <c r="BT57" s="44">
        <v>8.4033489353093707</v>
      </c>
      <c r="BU57" s="456"/>
      <c r="BV57" s="54" t="s">
        <v>31</v>
      </c>
      <c r="BW57" s="457">
        <v>127.244175627074</v>
      </c>
      <c r="BX57" s="44">
        <v>3.32111022013191</v>
      </c>
      <c r="BY57" s="457">
        <v>121.07740029396101</v>
      </c>
      <c r="BZ57" s="44">
        <v>6.4466912374714802</v>
      </c>
      <c r="CA57" s="457">
        <v>119.597037596947</v>
      </c>
      <c r="CB57" s="44">
        <v>23.094572133035498</v>
      </c>
      <c r="CC57" s="456"/>
      <c r="CD57" s="54" t="s">
        <v>31</v>
      </c>
      <c r="CE57" s="457">
        <v>137.17694493532201</v>
      </c>
      <c r="CF57" s="44">
        <v>11.1336258676616</v>
      </c>
      <c r="CG57" s="457">
        <v>77.630159625957603</v>
      </c>
      <c r="CH57" s="44">
        <v>-14.8245965632336</v>
      </c>
      <c r="CI57" s="457">
        <v>156.06782352661301</v>
      </c>
      <c r="CJ57" s="44">
        <v>2.15652469669838</v>
      </c>
      <c r="CK57" s="456"/>
      <c r="CL57" s="54" t="s">
        <v>31</v>
      </c>
      <c r="CM57" s="457">
        <v>159.95686740147701</v>
      </c>
      <c r="CN57" s="44">
        <v>10.1762055146213</v>
      </c>
      <c r="CO57" s="457">
        <v>88.191984438823596</v>
      </c>
      <c r="CP57" s="44">
        <v>-3.5266901125370702</v>
      </c>
      <c r="CQ57" s="457">
        <v>96.047315652017502</v>
      </c>
      <c r="CR57" s="44">
        <v>6.6606783204643101</v>
      </c>
      <c r="CS57" s="456"/>
      <c r="CT57" s="54" t="s">
        <v>31</v>
      </c>
      <c r="CU57" s="457">
        <v>144.94767755168601</v>
      </c>
      <c r="CV57" s="44">
        <v>18.497634842422201</v>
      </c>
      <c r="CW57" s="457">
        <v>92.889712369834399</v>
      </c>
      <c r="CX57" s="44">
        <v>0.29077297164967297</v>
      </c>
      <c r="CY57" s="457">
        <v>190.06258188342201</v>
      </c>
      <c r="CZ57" s="44">
        <v>20.946762479653501</v>
      </c>
      <c r="DA57" s="456"/>
      <c r="DB57" s="54" t="s">
        <v>31</v>
      </c>
      <c r="DC57" s="457">
        <v>94.178025392917604</v>
      </c>
      <c r="DD57" s="44">
        <v>-14.987000296860201</v>
      </c>
      <c r="DE57" s="457">
        <v>306.29395490243598</v>
      </c>
      <c r="DF57" s="44">
        <v>3.3963710507771498</v>
      </c>
      <c r="DG57" s="457">
        <v>119.321963095651</v>
      </c>
      <c r="DH57" s="44">
        <v>15.6835343197535</v>
      </c>
      <c r="DI57" s="456"/>
      <c r="DJ57" s="54" t="s">
        <v>31</v>
      </c>
      <c r="DK57" s="457">
        <v>190.774433567919</v>
      </c>
      <c r="DL57" s="44">
        <v>36.548336801142703</v>
      </c>
      <c r="DM57" s="457">
        <v>61.337876864545997</v>
      </c>
      <c r="DN57" s="44">
        <v>-27.4047669254164</v>
      </c>
      <c r="DO57" s="457">
        <v>116.21786206117</v>
      </c>
      <c r="DP57" s="44">
        <v>-5.96604799442746</v>
      </c>
      <c r="DQ57" s="456"/>
      <c r="DR57" s="54" t="s">
        <v>31</v>
      </c>
      <c r="DS57" s="457">
        <v>154.30273467548599</v>
      </c>
      <c r="DT57" s="44">
        <v>1.7560346255602499</v>
      </c>
      <c r="DU57" s="457">
        <v>130.20262763949901</v>
      </c>
      <c r="DV57" s="44">
        <v>4.9587576478272597</v>
      </c>
      <c r="DW57" s="457">
        <v>132.22283549267101</v>
      </c>
      <c r="DX57" s="44">
        <v>-9.05443784258485</v>
      </c>
      <c r="DY57" s="456"/>
      <c r="DZ57" s="54" t="s">
        <v>31</v>
      </c>
      <c r="EA57" s="457">
        <v>116.115302698844</v>
      </c>
      <c r="EB57" s="44">
        <v>8.3687190961874194</v>
      </c>
      <c r="EC57" s="457">
        <v>142.02018310185801</v>
      </c>
      <c r="ED57" s="44">
        <v>17.796092729379499</v>
      </c>
      <c r="EE57" s="457">
        <v>125.858339136639</v>
      </c>
      <c r="EF57" s="44">
        <v>9.9057696601924796</v>
      </c>
      <c r="EG57" s="456"/>
      <c r="EH57" s="54" t="s">
        <v>31</v>
      </c>
      <c r="EI57" s="457">
        <v>139.44552617566799</v>
      </c>
      <c r="EJ57" s="44">
        <v>4.6494974832272904</v>
      </c>
      <c r="EK57" s="457">
        <v>129.34183570425401</v>
      </c>
      <c r="EL57" s="44">
        <v>4.9868774381489702</v>
      </c>
      <c r="EM57" s="457">
        <v>110.42455495636899</v>
      </c>
      <c r="EN57" s="44">
        <v>12.7420902959231</v>
      </c>
      <c r="EO57" s="456"/>
      <c r="EP57" s="54" t="s">
        <v>31</v>
      </c>
      <c r="EQ57" s="457">
        <v>81.436762516790594</v>
      </c>
      <c r="ER57" s="44">
        <v>-24.929466023577401</v>
      </c>
      <c r="ES57" s="457">
        <v>148.484112640343</v>
      </c>
      <c r="ET57" s="44">
        <v>27.502320376145001</v>
      </c>
      <c r="EU57" s="457">
        <v>83.030567852531505</v>
      </c>
      <c r="EV57" s="44">
        <v>-9.9407048184893707</v>
      </c>
      <c r="EW57" s="456"/>
      <c r="EX57" s="54" t="s">
        <v>31</v>
      </c>
      <c r="EY57" s="457">
        <v>103.37740461298699</v>
      </c>
      <c r="EZ57" s="44">
        <v>13.7065138278617</v>
      </c>
      <c r="FA57" s="457">
        <v>103.598711040051</v>
      </c>
      <c r="FB57" s="44">
        <v>20.594103465133099</v>
      </c>
      <c r="FC57" s="457">
        <v>213.098415230417</v>
      </c>
      <c r="FD57" s="44">
        <v>26.962326373889098</v>
      </c>
      <c r="FE57" s="456"/>
      <c r="FF57" s="54" t="s">
        <v>31</v>
      </c>
      <c r="FG57" s="457">
        <v>123.12903446225801</v>
      </c>
      <c r="FH57" s="44">
        <v>-3.1488855335212902</v>
      </c>
      <c r="FI57" s="457">
        <v>174.12832771774401</v>
      </c>
      <c r="FJ57" s="44">
        <v>22.177755620782001</v>
      </c>
      <c r="FK57" s="457">
        <v>127.33977581363</v>
      </c>
      <c r="FL57" s="44">
        <v>-0.50197811471520004</v>
      </c>
      <c r="FM57" s="456"/>
      <c r="FN57" s="54" t="s">
        <v>31</v>
      </c>
      <c r="FO57" s="457">
        <v>128.18302817826799</v>
      </c>
      <c r="FP57" s="44">
        <v>-6.9443807719372002</v>
      </c>
      <c r="FQ57" s="457">
        <v>238.85444752648399</v>
      </c>
      <c r="FR57" s="44">
        <v>-14.327517254286001</v>
      </c>
      <c r="FS57" s="457">
        <v>137.188464384377</v>
      </c>
      <c r="FT57" s="44">
        <v>3.6811398716140098</v>
      </c>
      <c r="FU57" s="456"/>
      <c r="FV57" s="54" t="s">
        <v>31</v>
      </c>
      <c r="FW57" s="457">
        <v>130.67421799190799</v>
      </c>
      <c r="FX57" s="44">
        <v>-4.1289786823307697</v>
      </c>
      <c r="FY57" s="457">
        <v>157.95330446455401</v>
      </c>
      <c r="FZ57" s="44">
        <v>15.2398741344107</v>
      </c>
      <c r="GA57" s="457">
        <v>120.65554942375501</v>
      </c>
      <c r="GB57" s="44">
        <v>3.9553114070205</v>
      </c>
      <c r="GC57" s="456"/>
      <c r="GD57" s="54" t="s">
        <v>31</v>
      </c>
      <c r="GE57" s="457">
        <v>144.02065513447801</v>
      </c>
      <c r="GF57" s="44">
        <v>14.19155277029</v>
      </c>
      <c r="GG57" s="457">
        <v>125.76109628487301</v>
      </c>
      <c r="GH57" s="44">
        <v>15.495692261019601</v>
      </c>
      <c r="GI57" s="457">
        <v>88.312135622669999</v>
      </c>
      <c r="GJ57" s="44">
        <v>-4.44730518446225</v>
      </c>
      <c r="GK57" s="456"/>
      <c r="GL57" s="54" t="s">
        <v>31</v>
      </c>
      <c r="GM57" s="457">
        <v>142.46263138823701</v>
      </c>
      <c r="GN57" s="44">
        <v>2.0377993173072499</v>
      </c>
      <c r="GO57" s="457">
        <v>130.07289737168799</v>
      </c>
      <c r="GP57" s="44">
        <v>-13.522810831904801</v>
      </c>
      <c r="GQ57" s="457">
        <v>124.475149406724</v>
      </c>
      <c r="GR57" s="44">
        <v>-0.81017012227518104</v>
      </c>
      <c r="GS57" s="456"/>
      <c r="GT57" s="54" t="s">
        <v>31</v>
      </c>
      <c r="GU57" s="457">
        <v>107.504954360897</v>
      </c>
      <c r="GV57" s="44">
        <v>11.371408957921901</v>
      </c>
      <c r="GW57" s="457">
        <v>96.031657359898205</v>
      </c>
      <c r="GX57" s="44">
        <v>8.5450692778432007</v>
      </c>
      <c r="GY57" s="457">
        <v>162.126371929188</v>
      </c>
      <c r="GZ57" s="44">
        <v>2.7980842953071501</v>
      </c>
      <c r="HA57" s="456"/>
      <c r="HB57" s="54" t="s">
        <v>31</v>
      </c>
      <c r="HC57" s="457">
        <v>97.7157175448624</v>
      </c>
      <c r="HD57" s="44">
        <v>-8.1175398664287695</v>
      </c>
      <c r="HE57" s="457">
        <v>168.14104483364201</v>
      </c>
      <c r="HF57" s="44">
        <v>24.890436359221098</v>
      </c>
      <c r="HG57" s="457">
        <v>83.905925608142098</v>
      </c>
      <c r="HH57" s="44">
        <v>-8.3549006662183007</v>
      </c>
      <c r="HI57" s="456"/>
      <c r="HJ57" s="54" t="s">
        <v>31</v>
      </c>
      <c r="HK57" s="457">
        <v>80.019758552556297</v>
      </c>
      <c r="HL57" s="44">
        <v>-20.6372274652404</v>
      </c>
      <c r="HM57" s="457">
        <v>113.861078277053</v>
      </c>
      <c r="HN57" s="44">
        <v>-5.5891722961024497</v>
      </c>
      <c r="HO57" s="457">
        <v>89.311725083712304</v>
      </c>
      <c r="HP57" s="44">
        <v>-10.9573635154351</v>
      </c>
      <c r="HQ57" s="456"/>
      <c r="HR57" s="54" t="s">
        <v>31</v>
      </c>
      <c r="HS57" s="457">
        <v>117.04018984044799</v>
      </c>
      <c r="HT57" s="44">
        <v>5.4298795197005898</v>
      </c>
      <c r="HU57" s="457">
        <v>142.77751778982301</v>
      </c>
      <c r="HV57" s="44">
        <v>16.142495478985701</v>
      </c>
      <c r="HW57" s="457">
        <v>91.970663834760003</v>
      </c>
      <c r="HX57" s="44">
        <v>-6.4344351772579804</v>
      </c>
      <c r="HY57" s="456"/>
      <c r="HZ57" s="54" t="s">
        <v>31</v>
      </c>
      <c r="IA57" s="457">
        <v>109.32637735589201</v>
      </c>
      <c r="IB57" s="44">
        <v>-6.7736252293894799</v>
      </c>
      <c r="IC57" s="457">
        <v>128.43448398853999</v>
      </c>
      <c r="ID57" s="44">
        <v>0.70678226338260697</v>
      </c>
      <c r="IE57" s="457">
        <v>114.77446560618</v>
      </c>
      <c r="IF57" s="44">
        <v>4.9799884477310501</v>
      </c>
      <c r="IG57" s="456"/>
      <c r="IH57" s="54" t="s">
        <v>31</v>
      </c>
      <c r="II57" s="457">
        <v>135.23901386147801</v>
      </c>
      <c r="IJ57" s="44">
        <v>11.0688492089755</v>
      </c>
      <c r="IK57" s="457">
        <v>140.16758610168901</v>
      </c>
      <c r="IL57" s="44">
        <v>9.6859946066288405</v>
      </c>
      <c r="IM57" s="457">
        <v>102.83272666289299</v>
      </c>
      <c r="IN57" s="44">
        <v>8.5650875678423493</v>
      </c>
      <c r="IO57" s="457">
        <v>168.08997113428899</v>
      </c>
      <c r="IP57" s="44">
        <v>35.610977877524903</v>
      </c>
      <c r="IQ57" s="456"/>
      <c r="IR57" s="54" t="s">
        <v>31</v>
      </c>
      <c r="IS57" s="457">
        <v>99.215038838364904</v>
      </c>
      <c r="IT57" s="44">
        <v>-0.32910534057157298</v>
      </c>
      <c r="IU57" s="457">
        <v>93.157838718727902</v>
      </c>
      <c r="IV57" s="44">
        <v>0.59241103546847296</v>
      </c>
      <c r="IW57" s="457">
        <v>110.19315950706699</v>
      </c>
      <c r="IX57" s="44">
        <v>11.5722827630957</v>
      </c>
      <c r="IY57" s="456"/>
      <c r="IZ57" s="54" t="s">
        <v>31</v>
      </c>
      <c r="JA57" s="457">
        <v>129.77058276784001</v>
      </c>
      <c r="JB57" s="44">
        <v>5.9272492113955302</v>
      </c>
      <c r="JC57" s="457">
        <v>178.04104189925499</v>
      </c>
      <c r="JD57" s="44">
        <v>24.193297289028099</v>
      </c>
      <c r="JE57" s="457">
        <v>175.868085763902</v>
      </c>
      <c r="JF57" s="44">
        <v>-7.4889292542639803</v>
      </c>
      <c r="JG57" s="456"/>
      <c r="JH57" s="54" t="s">
        <v>31</v>
      </c>
      <c r="JI57" s="457">
        <v>216.45601980105499</v>
      </c>
      <c r="JJ57" s="44">
        <v>3.0552861991630502</v>
      </c>
      <c r="JK57" s="457">
        <v>220.99130177772801</v>
      </c>
      <c r="JL57" s="44">
        <v>43.754421786845498</v>
      </c>
      <c r="JM57" s="457">
        <v>122.07460343005199</v>
      </c>
      <c r="JN57" s="44">
        <v>-17.921186890486101</v>
      </c>
      <c r="JO57" s="456"/>
      <c r="JP57" s="54" t="s">
        <v>31</v>
      </c>
      <c r="JQ57" s="457">
        <v>113.746509078738</v>
      </c>
      <c r="JR57" s="44">
        <v>-0.84249878896281405</v>
      </c>
      <c r="JS57" s="457">
        <v>116.972920753577</v>
      </c>
      <c r="JT57" s="44">
        <v>1.75814179968552</v>
      </c>
      <c r="JU57" s="457">
        <v>122.54006965488701</v>
      </c>
      <c r="JV57" s="44">
        <v>15.858628452316101</v>
      </c>
      <c r="JW57" s="456"/>
      <c r="JX57" s="54" t="s">
        <v>31</v>
      </c>
      <c r="JY57" s="457">
        <v>103.646071980618</v>
      </c>
      <c r="JZ57" s="44">
        <v>-18.029309878360401</v>
      </c>
      <c r="KA57" s="457">
        <v>187.54907897384501</v>
      </c>
      <c r="KB57" s="44">
        <v>24.575425972996001</v>
      </c>
      <c r="KC57" s="457">
        <v>165.691446477787</v>
      </c>
      <c r="KD57" s="44">
        <v>19.791912592536601</v>
      </c>
      <c r="KE57" s="456"/>
      <c r="KF57" s="54" t="s">
        <v>31</v>
      </c>
      <c r="KG57" s="457">
        <v>86.033566880841406</v>
      </c>
      <c r="KH57" s="44">
        <v>-33.604430656609097</v>
      </c>
      <c r="KI57" s="457">
        <v>134.34708282809299</v>
      </c>
      <c r="KJ57" s="44">
        <v>18.0620534279334</v>
      </c>
      <c r="KK57" s="457">
        <v>107.06933532179001</v>
      </c>
      <c r="KL57" s="44">
        <v>4.4615244570971102</v>
      </c>
      <c r="KM57" s="456"/>
      <c r="KN57" s="54" t="s">
        <v>31</v>
      </c>
      <c r="KO57" s="457">
        <v>60.115587240310496</v>
      </c>
      <c r="KP57" s="44">
        <v>-20.701811471311999</v>
      </c>
      <c r="KQ57" s="457">
        <v>159.57052159741099</v>
      </c>
      <c r="KR57" s="44">
        <v>25.055658015450899</v>
      </c>
      <c r="KS57" s="457">
        <v>108.274088666304</v>
      </c>
      <c r="KT57" s="44">
        <v>-0.62680944193306198</v>
      </c>
      <c r="KU57" s="456"/>
      <c r="KV57" s="54" t="s">
        <v>31</v>
      </c>
      <c r="KW57" s="457">
        <v>124.88025418479801</v>
      </c>
      <c r="KX57" s="44">
        <v>19.502378233723999</v>
      </c>
      <c r="KY57" s="457">
        <v>164.81026525161101</v>
      </c>
      <c r="KZ57" s="44">
        <v>16.724912628796499</v>
      </c>
      <c r="LA57" s="457">
        <v>152.69411409036601</v>
      </c>
      <c r="LB57" s="44">
        <v>16.179568063942401</v>
      </c>
      <c r="LC57" s="456"/>
      <c r="LD57" s="54" t="s">
        <v>31</v>
      </c>
      <c r="LE57" s="457">
        <v>141.06341395442001</v>
      </c>
      <c r="LF57" s="44">
        <v>5.5242272101490197</v>
      </c>
      <c r="LG57" s="457">
        <v>135.38099021022299</v>
      </c>
      <c r="LH57" s="44">
        <v>23.953949312627</v>
      </c>
      <c r="LI57" s="457">
        <v>57.317414795897598</v>
      </c>
      <c r="LJ57" s="44">
        <v>-15.57590161561</v>
      </c>
      <c r="LK57" s="456"/>
      <c r="LL57" s="54" t="s">
        <v>31</v>
      </c>
      <c r="LM57" s="457">
        <v>145.05592508617099</v>
      </c>
      <c r="LN57" s="44">
        <v>28.0232483001306</v>
      </c>
      <c r="LO57" s="457">
        <v>89.580303778180195</v>
      </c>
      <c r="LP57" s="44">
        <v>-28.602743273313799</v>
      </c>
      <c r="LQ57" s="457">
        <v>134.5256183374</v>
      </c>
      <c r="LR57" s="44">
        <v>16.175596094614399</v>
      </c>
      <c r="LS57" s="456"/>
      <c r="LT57" s="54" t="s">
        <v>31</v>
      </c>
      <c r="LU57" s="457">
        <v>113.783836982282</v>
      </c>
      <c r="LV57" s="44">
        <v>17.821150013007699</v>
      </c>
      <c r="LW57" s="457">
        <v>129.94663949521899</v>
      </c>
      <c r="LX57" s="44">
        <v>12.552014927509999</v>
      </c>
      <c r="LY57" s="457">
        <v>134.093835142437</v>
      </c>
      <c r="LZ57" s="44">
        <v>0.53280190299271601</v>
      </c>
      <c r="MA57" s="456"/>
      <c r="MB57" s="54" t="s">
        <v>31</v>
      </c>
      <c r="MC57" s="457">
        <v>132.419278385404</v>
      </c>
      <c r="MD57" s="44">
        <v>2.3580305330145102</v>
      </c>
      <c r="ME57" s="457">
        <v>97.876594674672106</v>
      </c>
      <c r="MF57" s="44">
        <v>3.5583364747338502</v>
      </c>
      <c r="MG57" s="457">
        <v>111.134242286373</v>
      </c>
      <c r="MH57" s="44">
        <v>0.98703704580273699</v>
      </c>
      <c r="MI57" s="456"/>
      <c r="MJ57" s="54" t="s">
        <v>31</v>
      </c>
      <c r="MK57" s="457">
        <v>97.639063525108099</v>
      </c>
      <c r="ML57" s="44">
        <v>1.5294780430511801</v>
      </c>
      <c r="MM57" s="457">
        <v>134.99766151197699</v>
      </c>
      <c r="MN57" s="44">
        <v>-1.6140124969456999</v>
      </c>
      <c r="MO57" s="457">
        <v>142.458765814701</v>
      </c>
      <c r="MP57" s="44">
        <v>-9.4287066833689899</v>
      </c>
    </row>
    <row r="58" spans="1:354" s="4" customFormat="1" ht="15" hidden="1" customHeight="1">
      <c r="A58" s="456"/>
      <c r="B58" s="54"/>
      <c r="C58" s="523"/>
      <c r="D58" s="44"/>
      <c r="E58" s="457"/>
      <c r="F58" s="44"/>
      <c r="G58" s="457"/>
      <c r="H58" s="44"/>
      <c r="I58" s="456"/>
      <c r="J58" s="54"/>
      <c r="K58" s="457"/>
      <c r="L58" s="44"/>
      <c r="M58" s="457"/>
      <c r="N58" s="44"/>
      <c r="O58" s="457"/>
      <c r="P58" s="44"/>
      <c r="Q58" s="456"/>
      <c r="R58" s="54"/>
      <c r="S58" s="457"/>
      <c r="T58" s="44"/>
      <c r="U58" s="457"/>
      <c r="V58" s="44"/>
      <c r="W58" s="457"/>
      <c r="X58" s="44"/>
      <c r="Y58" s="456"/>
      <c r="Z58" s="54"/>
      <c r="AA58" s="457"/>
      <c r="AB58" s="44"/>
      <c r="AC58" s="457"/>
      <c r="AD58" s="44"/>
      <c r="AE58" s="457"/>
      <c r="AF58" s="44"/>
      <c r="AG58" s="456"/>
      <c r="AH58" s="54"/>
      <c r="AI58" s="457"/>
      <c r="AJ58" s="44"/>
      <c r="AK58" s="457"/>
      <c r="AL58" s="44"/>
      <c r="AM58" s="457"/>
      <c r="AN58" s="44"/>
      <c r="AO58" s="456"/>
      <c r="AP58" s="54"/>
      <c r="AQ58" s="457"/>
      <c r="AR58" s="44"/>
      <c r="AS58" s="457"/>
      <c r="AT58" s="44"/>
      <c r="AU58" s="457"/>
      <c r="AV58" s="44"/>
      <c r="AW58" s="456"/>
      <c r="AX58" s="54"/>
      <c r="AY58" s="457"/>
      <c r="AZ58" s="44"/>
      <c r="BA58" s="457"/>
      <c r="BB58" s="44"/>
      <c r="BC58" s="457"/>
      <c r="BD58" s="44"/>
      <c r="BE58" s="456"/>
      <c r="BF58" s="54"/>
      <c r="BG58" s="457"/>
      <c r="BH58" s="44"/>
      <c r="BI58" s="457"/>
      <c r="BJ58" s="44"/>
      <c r="BK58" s="457"/>
      <c r="BL58" s="44"/>
      <c r="BM58" s="456"/>
      <c r="BN58" s="54"/>
      <c r="BO58" s="457"/>
      <c r="BP58" s="44"/>
      <c r="BQ58" s="457"/>
      <c r="BR58" s="44"/>
      <c r="BS58" s="457"/>
      <c r="BT58" s="44"/>
      <c r="BU58" s="456"/>
      <c r="BV58" s="54"/>
      <c r="BW58" s="457"/>
      <c r="BX58" s="44"/>
      <c r="BY58" s="457"/>
      <c r="BZ58" s="44"/>
      <c r="CA58" s="457"/>
      <c r="CB58" s="44"/>
      <c r="CC58" s="456"/>
      <c r="CD58" s="54"/>
      <c r="CE58" s="457"/>
      <c r="CF58" s="44"/>
      <c r="CG58" s="457"/>
      <c r="CH58" s="44"/>
      <c r="CI58" s="457"/>
      <c r="CJ58" s="44"/>
      <c r="CK58" s="456"/>
      <c r="CL58" s="54"/>
      <c r="CM58" s="457"/>
      <c r="CN58" s="44"/>
      <c r="CO58" s="457"/>
      <c r="CP58" s="44"/>
      <c r="CQ58" s="457"/>
      <c r="CR58" s="44"/>
      <c r="CS58" s="456"/>
      <c r="CT58" s="54"/>
      <c r="CU58" s="457"/>
      <c r="CV58" s="44"/>
      <c r="CW58" s="457"/>
      <c r="CX58" s="44"/>
      <c r="CY58" s="457"/>
      <c r="CZ58" s="44"/>
      <c r="DA58" s="456"/>
      <c r="DB58" s="54"/>
      <c r="DC58" s="457"/>
      <c r="DD58" s="44"/>
      <c r="DE58" s="457"/>
      <c r="DF58" s="44"/>
      <c r="DG58" s="457"/>
      <c r="DH58" s="44"/>
      <c r="DI58" s="456"/>
      <c r="DJ58" s="54"/>
      <c r="DK58" s="457"/>
      <c r="DL58" s="44"/>
      <c r="DM58" s="457"/>
      <c r="DN58" s="44"/>
      <c r="DO58" s="457"/>
      <c r="DP58" s="44"/>
      <c r="DQ58" s="456"/>
      <c r="DR58" s="54"/>
      <c r="DS58" s="457"/>
      <c r="DT58" s="44"/>
      <c r="DU58" s="457"/>
      <c r="DV58" s="44"/>
      <c r="DW58" s="457"/>
      <c r="DX58" s="44"/>
      <c r="DY58" s="456"/>
      <c r="DZ58" s="54"/>
      <c r="EA58" s="457"/>
      <c r="EB58" s="44"/>
      <c r="EC58" s="457"/>
      <c r="ED58" s="44"/>
      <c r="EE58" s="457"/>
      <c r="EF58" s="44"/>
      <c r="EG58" s="456"/>
      <c r="EH58" s="54"/>
      <c r="EI58" s="457"/>
      <c r="EJ58" s="44"/>
      <c r="EK58" s="457"/>
      <c r="EL58" s="44"/>
      <c r="EM58" s="457"/>
      <c r="EN58" s="44"/>
      <c r="EO58" s="456"/>
      <c r="EP58" s="54"/>
      <c r="EQ58" s="457"/>
      <c r="ER58" s="44"/>
      <c r="ES58" s="457"/>
      <c r="ET58" s="44"/>
      <c r="EU58" s="457"/>
      <c r="EV58" s="44"/>
      <c r="EW58" s="456"/>
      <c r="EX58" s="54"/>
      <c r="EY58" s="457"/>
      <c r="EZ58" s="44"/>
      <c r="FA58" s="457"/>
      <c r="FB58" s="44"/>
      <c r="FC58" s="457"/>
      <c r="FD58" s="44"/>
      <c r="FE58" s="456"/>
      <c r="FF58" s="54"/>
      <c r="FG58" s="457"/>
      <c r="FH58" s="44"/>
      <c r="FI58" s="457"/>
      <c r="FJ58" s="44"/>
      <c r="FK58" s="457"/>
      <c r="FL58" s="44"/>
      <c r="FM58" s="456"/>
      <c r="FN58" s="54"/>
      <c r="FO58" s="457"/>
      <c r="FP58" s="44"/>
      <c r="FQ58" s="457"/>
      <c r="FR58" s="44"/>
      <c r="FS58" s="457"/>
      <c r="FT58" s="44"/>
      <c r="FU58" s="456"/>
      <c r="FV58" s="54"/>
      <c r="FW58" s="457"/>
      <c r="FX58" s="44"/>
      <c r="FY58" s="457"/>
      <c r="FZ58" s="44"/>
      <c r="GA58" s="457"/>
      <c r="GB58" s="44"/>
      <c r="GC58" s="456"/>
      <c r="GD58" s="54"/>
      <c r="GE58" s="457"/>
      <c r="GF58" s="44"/>
      <c r="GG58" s="457"/>
      <c r="GH58" s="44"/>
      <c r="GI58" s="457"/>
      <c r="GJ58" s="44"/>
      <c r="GK58" s="456"/>
      <c r="GL58" s="54"/>
      <c r="GM58" s="457"/>
      <c r="GN58" s="44"/>
      <c r="GO58" s="457"/>
      <c r="GP58" s="44"/>
      <c r="GQ58" s="457"/>
      <c r="GR58" s="44"/>
      <c r="GS58" s="456"/>
      <c r="GT58" s="54"/>
      <c r="GU58" s="457"/>
      <c r="GV58" s="44"/>
      <c r="GW58" s="457"/>
      <c r="GX58" s="44"/>
      <c r="GY58" s="457"/>
      <c r="GZ58" s="44"/>
      <c r="HA58" s="456"/>
      <c r="HB58" s="54"/>
      <c r="HC58" s="457"/>
      <c r="HD58" s="44"/>
      <c r="HE58" s="457"/>
      <c r="HF58" s="44"/>
      <c r="HG58" s="457"/>
      <c r="HH58" s="44"/>
      <c r="HI58" s="456"/>
      <c r="HJ58" s="54"/>
      <c r="HK58" s="457"/>
      <c r="HL58" s="44"/>
      <c r="HM58" s="457"/>
      <c r="HN58" s="44"/>
      <c r="HO58" s="457"/>
      <c r="HP58" s="44"/>
      <c r="HQ58" s="456"/>
      <c r="HR58" s="54"/>
      <c r="HS58" s="457"/>
      <c r="HT58" s="44"/>
      <c r="HU58" s="457"/>
      <c r="HV58" s="44"/>
      <c r="HW58" s="457"/>
      <c r="HX58" s="44"/>
      <c r="HY58" s="456"/>
      <c r="HZ58" s="54"/>
      <c r="IA58" s="457"/>
      <c r="IB58" s="44"/>
      <c r="IC58" s="457"/>
      <c r="ID58" s="44"/>
      <c r="IE58" s="457"/>
      <c r="IF58" s="44"/>
      <c r="IG58" s="456"/>
      <c r="IH58" s="54"/>
      <c r="II58" s="457"/>
      <c r="IJ58" s="44"/>
      <c r="IK58" s="457"/>
      <c r="IL58" s="44"/>
      <c r="IM58" s="457"/>
      <c r="IN58" s="44"/>
      <c r="IO58" s="457"/>
      <c r="IP58" s="44"/>
      <c r="IQ58" s="456"/>
      <c r="IR58" s="54"/>
      <c r="IS58" s="457"/>
      <c r="IT58" s="44"/>
      <c r="IU58" s="457"/>
      <c r="IV58" s="44"/>
      <c r="IW58" s="457"/>
      <c r="IX58" s="44"/>
      <c r="IY58" s="456"/>
      <c r="IZ58" s="54"/>
      <c r="JA58" s="457"/>
      <c r="JB58" s="44"/>
      <c r="JC58" s="457"/>
      <c r="JD58" s="44"/>
      <c r="JE58" s="457"/>
      <c r="JF58" s="44"/>
      <c r="JG58" s="456"/>
      <c r="JH58" s="54"/>
      <c r="JI58" s="457"/>
      <c r="JJ58" s="44"/>
      <c r="JK58" s="457"/>
      <c r="JL58" s="44"/>
      <c r="JM58" s="457"/>
      <c r="JN58" s="44"/>
      <c r="JO58" s="456"/>
      <c r="JP58" s="54"/>
      <c r="JQ58" s="457"/>
      <c r="JR58" s="44"/>
      <c r="JS58" s="457"/>
      <c r="JT58" s="44"/>
      <c r="JU58" s="457"/>
      <c r="JV58" s="44"/>
      <c r="JW58" s="456"/>
      <c r="JX58" s="54"/>
      <c r="JY58" s="457"/>
      <c r="JZ58" s="44"/>
      <c r="KA58" s="457"/>
      <c r="KB58" s="44"/>
      <c r="KC58" s="457"/>
      <c r="KD58" s="44"/>
      <c r="KE58" s="456"/>
      <c r="KF58" s="54"/>
      <c r="KG58" s="457"/>
      <c r="KH58" s="44"/>
      <c r="KI58" s="457"/>
      <c r="KJ58" s="44"/>
      <c r="KK58" s="457"/>
      <c r="KL58" s="44"/>
      <c r="KM58" s="456"/>
      <c r="KN58" s="54"/>
      <c r="KO58" s="457"/>
      <c r="KP58" s="44"/>
      <c r="KQ58" s="457"/>
      <c r="KR58" s="44"/>
      <c r="KS58" s="457"/>
      <c r="KT58" s="44"/>
      <c r="KU58" s="456"/>
      <c r="KV58" s="54"/>
      <c r="KW58" s="457"/>
      <c r="KX58" s="44"/>
      <c r="KY58" s="457"/>
      <c r="KZ58" s="44"/>
      <c r="LA58" s="457"/>
      <c r="LB58" s="44"/>
      <c r="LC58" s="456"/>
      <c r="LD58" s="54"/>
      <c r="LE58" s="457"/>
      <c r="LF58" s="44"/>
      <c r="LG58" s="457"/>
      <c r="LH58" s="44"/>
      <c r="LI58" s="457"/>
      <c r="LJ58" s="44"/>
      <c r="LK58" s="456"/>
      <c r="LL58" s="54"/>
      <c r="LM58" s="457"/>
      <c r="LN58" s="44"/>
      <c r="LO58" s="457"/>
      <c r="LP58" s="44"/>
      <c r="LQ58" s="457"/>
      <c r="LR58" s="44"/>
      <c r="LS58" s="456"/>
      <c r="LT58" s="54"/>
      <c r="LU58" s="457"/>
      <c r="LV58" s="44"/>
      <c r="LW58" s="457"/>
      <c r="LX58" s="44"/>
      <c r="LY58" s="457"/>
      <c r="LZ58" s="44"/>
      <c r="MA58" s="456"/>
      <c r="MB58" s="54"/>
      <c r="MC58" s="457"/>
      <c r="MD58" s="44"/>
      <c r="ME58" s="457"/>
      <c r="MF58" s="44"/>
      <c r="MG58" s="457"/>
      <c r="MH58" s="44"/>
      <c r="MI58" s="456"/>
      <c r="MJ58" s="54"/>
      <c r="MK58" s="457"/>
      <c r="ML58" s="44"/>
      <c r="MM58" s="457"/>
      <c r="MN58" s="44"/>
      <c r="MO58" s="457"/>
      <c r="MP58" s="44"/>
    </row>
    <row r="59" spans="1:354" s="4" customFormat="1" ht="15" hidden="1" customHeight="1">
      <c r="A59" s="456">
        <v>2022</v>
      </c>
      <c r="B59" s="54" t="s">
        <v>28</v>
      </c>
      <c r="C59" s="457">
        <v>95.682485277950406</v>
      </c>
      <c r="D59" s="44">
        <v>-1.51036956108011</v>
      </c>
      <c r="E59" s="457">
        <v>81.169528533250897</v>
      </c>
      <c r="F59" s="44">
        <v>-6.060007706855</v>
      </c>
      <c r="G59" s="457">
        <v>109.405386186464</v>
      </c>
      <c r="H59" s="44">
        <v>1.95359323837367</v>
      </c>
      <c r="I59" s="456">
        <v>2022</v>
      </c>
      <c r="J59" s="54" t="s">
        <v>28</v>
      </c>
      <c r="K59" s="457">
        <v>76.190370270398304</v>
      </c>
      <c r="L59" s="44">
        <v>3.9347751447712902</v>
      </c>
      <c r="M59" s="457">
        <v>83.812256334931902</v>
      </c>
      <c r="N59" s="44">
        <v>-8.6247850146218195</v>
      </c>
      <c r="O59" s="457">
        <v>77.414372097191702</v>
      </c>
      <c r="P59" s="44">
        <v>5.7867096343505597</v>
      </c>
      <c r="Q59" s="456">
        <v>2022</v>
      </c>
      <c r="R59" s="54" t="s">
        <v>28</v>
      </c>
      <c r="S59" s="457">
        <v>120.737717799021</v>
      </c>
      <c r="T59" s="44">
        <v>7.7899806848537301</v>
      </c>
      <c r="U59" s="457">
        <v>141.150749490225</v>
      </c>
      <c r="V59" s="44">
        <v>26.1259913887633</v>
      </c>
      <c r="W59" s="457">
        <v>151.74482593852801</v>
      </c>
      <c r="X59" s="44">
        <v>9.0436608613680498</v>
      </c>
      <c r="Y59" s="456">
        <v>2022</v>
      </c>
      <c r="Z59" s="54" t="s">
        <v>28</v>
      </c>
      <c r="AA59" s="457">
        <v>134.151782525926</v>
      </c>
      <c r="AB59" s="44">
        <v>4.2885317949589998</v>
      </c>
      <c r="AC59" s="457">
        <v>146.95714016543701</v>
      </c>
      <c r="AD59" s="44">
        <v>15.7154053408919</v>
      </c>
      <c r="AE59" s="457">
        <v>134.48975689930799</v>
      </c>
      <c r="AF59" s="44">
        <v>-2.2590934847175199</v>
      </c>
      <c r="AG59" s="456">
        <v>2022</v>
      </c>
      <c r="AH59" s="54" t="s">
        <v>28</v>
      </c>
      <c r="AI59" s="457">
        <v>113.09998516143</v>
      </c>
      <c r="AJ59" s="44">
        <v>6.4528453954160296</v>
      </c>
      <c r="AK59" s="457">
        <v>158.433653492974</v>
      </c>
      <c r="AL59" s="44">
        <v>-0.64025486858146496</v>
      </c>
      <c r="AM59" s="457">
        <v>94.522146467694498</v>
      </c>
      <c r="AN59" s="44">
        <v>-9.0325888707510398</v>
      </c>
      <c r="AO59" s="456">
        <v>2022</v>
      </c>
      <c r="AP59" s="54" t="s">
        <v>28</v>
      </c>
      <c r="AQ59" s="457">
        <v>122.31938615839501</v>
      </c>
      <c r="AR59" s="44">
        <v>2.2639206074750899</v>
      </c>
      <c r="AS59" s="457">
        <v>141.72671466596</v>
      </c>
      <c r="AT59" s="44">
        <v>13.5117615635529</v>
      </c>
      <c r="AU59" s="457">
        <v>147.705287710932</v>
      </c>
      <c r="AV59" s="44">
        <v>12.4316380184358</v>
      </c>
      <c r="AW59" s="456">
        <v>2022</v>
      </c>
      <c r="AX59" s="54" t="s">
        <v>28</v>
      </c>
      <c r="AY59" s="457">
        <v>145.901711372715</v>
      </c>
      <c r="AZ59" s="44">
        <v>10.042312853522199</v>
      </c>
      <c r="BA59" s="457">
        <v>120.907749137727</v>
      </c>
      <c r="BB59" s="44">
        <v>-8.3970624107800393</v>
      </c>
      <c r="BC59" s="457">
        <v>177.32405937519599</v>
      </c>
      <c r="BD59" s="44">
        <v>19.365205064138198</v>
      </c>
      <c r="BE59" s="456">
        <v>2022</v>
      </c>
      <c r="BF59" s="54" t="s">
        <v>28</v>
      </c>
      <c r="BG59" s="457">
        <v>134.62075391477299</v>
      </c>
      <c r="BH59" s="44">
        <v>25.552854742128801</v>
      </c>
      <c r="BI59" s="457">
        <v>127.815799958152</v>
      </c>
      <c r="BJ59" s="44">
        <v>1.70753639659624</v>
      </c>
      <c r="BK59" s="457">
        <v>184.48074933371299</v>
      </c>
      <c r="BL59" s="44">
        <v>14.0392688659079</v>
      </c>
      <c r="BM59" s="456">
        <v>2022</v>
      </c>
      <c r="BN59" s="54" t="s">
        <v>28</v>
      </c>
      <c r="BO59" s="457">
        <v>117.974327996333</v>
      </c>
      <c r="BP59" s="44">
        <v>-2.5030958539619199</v>
      </c>
      <c r="BQ59" s="457">
        <v>125.466793632834</v>
      </c>
      <c r="BR59" s="44">
        <v>5.6600161198386596</v>
      </c>
      <c r="BS59" s="457">
        <v>123.315462816492</v>
      </c>
      <c r="BT59" s="44">
        <v>10.0508472278052</v>
      </c>
      <c r="BU59" s="456">
        <v>2022</v>
      </c>
      <c r="BV59" s="54" t="s">
        <v>28</v>
      </c>
      <c r="BW59" s="457">
        <v>135.04743222504499</v>
      </c>
      <c r="BX59" s="44">
        <v>0.883864136184215</v>
      </c>
      <c r="BY59" s="457">
        <v>127.64729520353799</v>
      </c>
      <c r="BZ59" s="44">
        <v>4.1404907264706896</v>
      </c>
      <c r="CA59" s="457">
        <v>116.632019845484</v>
      </c>
      <c r="CB59" s="44">
        <v>15.730800931767201</v>
      </c>
      <c r="CC59" s="456">
        <v>2022</v>
      </c>
      <c r="CD59" s="54" t="s">
        <v>28</v>
      </c>
      <c r="CE59" s="457">
        <v>151.698954999872</v>
      </c>
      <c r="CF59" s="44">
        <v>12.416379041827</v>
      </c>
      <c r="CG59" s="457">
        <v>86.921541353175201</v>
      </c>
      <c r="CH59" s="44">
        <v>-18.897827741308902</v>
      </c>
      <c r="CI59" s="457">
        <v>137.21334820098201</v>
      </c>
      <c r="CJ59" s="44">
        <v>-0.44923224108767101</v>
      </c>
      <c r="CK59" s="456">
        <v>2022</v>
      </c>
      <c r="CL59" s="54" t="s">
        <v>28</v>
      </c>
      <c r="CM59" s="457">
        <v>212.423261165962</v>
      </c>
      <c r="CN59" s="44">
        <v>9.8171657419539695</v>
      </c>
      <c r="CO59" s="457">
        <v>88.614794819608605</v>
      </c>
      <c r="CP59" s="44">
        <v>-13.162092770706201</v>
      </c>
      <c r="CQ59" s="457">
        <v>109.195149342901</v>
      </c>
      <c r="CR59" s="44">
        <v>7.0492675423587503</v>
      </c>
      <c r="CS59" s="456">
        <v>2022</v>
      </c>
      <c r="CT59" s="54" t="s">
        <v>28</v>
      </c>
      <c r="CU59" s="457">
        <v>138.780647049805</v>
      </c>
      <c r="CV59" s="44">
        <v>9.0324496006995894</v>
      </c>
      <c r="CW59" s="457">
        <v>106.15432427570801</v>
      </c>
      <c r="CX59" s="44">
        <v>-0.86267576760640496</v>
      </c>
      <c r="CY59" s="457">
        <v>153.265873685944</v>
      </c>
      <c r="CZ59" s="44">
        <v>33.311798081916699</v>
      </c>
      <c r="DA59" s="456">
        <v>2022</v>
      </c>
      <c r="DB59" s="54" t="s">
        <v>28</v>
      </c>
      <c r="DC59" s="457">
        <v>88.831557815810797</v>
      </c>
      <c r="DD59" s="44">
        <v>-5.2473498656679398</v>
      </c>
      <c r="DE59" s="457">
        <v>347.56905892165901</v>
      </c>
      <c r="DF59" s="44">
        <v>19.355082811392901</v>
      </c>
      <c r="DG59" s="457">
        <v>118.773683036938</v>
      </c>
      <c r="DH59" s="44">
        <v>0.88600852686582199</v>
      </c>
      <c r="DI59" s="456">
        <v>2022</v>
      </c>
      <c r="DJ59" s="54" t="s">
        <v>28</v>
      </c>
      <c r="DK59" s="457">
        <v>163.50943144705701</v>
      </c>
      <c r="DL59" s="44">
        <v>21.802391229778902</v>
      </c>
      <c r="DM59" s="457">
        <v>72.475135402465597</v>
      </c>
      <c r="DN59" s="44">
        <v>-15.987874439897899</v>
      </c>
      <c r="DO59" s="457">
        <v>123.447260650505</v>
      </c>
      <c r="DP59" s="44">
        <v>-13.249216438329499</v>
      </c>
      <c r="DQ59" s="456">
        <v>2022</v>
      </c>
      <c r="DR59" s="54" t="s">
        <v>28</v>
      </c>
      <c r="DS59" s="457">
        <v>152.39427318286599</v>
      </c>
      <c r="DT59" s="44">
        <v>13.0585318720762</v>
      </c>
      <c r="DU59" s="457">
        <v>117.913195188969</v>
      </c>
      <c r="DV59" s="44">
        <v>2.0891533204495301</v>
      </c>
      <c r="DW59" s="457">
        <v>136.36995782605899</v>
      </c>
      <c r="DX59" s="44">
        <v>1.39382461154463</v>
      </c>
      <c r="DY59" s="456">
        <v>2022</v>
      </c>
      <c r="DZ59" s="54" t="s">
        <v>28</v>
      </c>
      <c r="EA59" s="457">
        <v>118.513640567384</v>
      </c>
      <c r="EB59" s="44">
        <v>4.1025364732585796</v>
      </c>
      <c r="EC59" s="457">
        <v>156.799473626452</v>
      </c>
      <c r="ED59" s="44">
        <v>20.2613675239615</v>
      </c>
      <c r="EE59" s="457">
        <v>126.788374968466</v>
      </c>
      <c r="EF59" s="44">
        <v>2.1957290963937202</v>
      </c>
      <c r="EG59" s="456">
        <v>2022</v>
      </c>
      <c r="EH59" s="54" t="s">
        <v>28</v>
      </c>
      <c r="EI59" s="457">
        <v>137.117112639254</v>
      </c>
      <c r="EJ59" s="44">
        <v>1.9564457715791399</v>
      </c>
      <c r="EK59" s="457">
        <v>118.405142857916</v>
      </c>
      <c r="EL59" s="44">
        <v>-8.1255800298443095</v>
      </c>
      <c r="EM59" s="457">
        <v>112.08523127199901</v>
      </c>
      <c r="EN59" s="44">
        <v>-4.4443931103958798</v>
      </c>
      <c r="EO59" s="456">
        <v>2022</v>
      </c>
      <c r="EP59" s="54" t="s">
        <v>28</v>
      </c>
      <c r="EQ59" s="457">
        <v>75.663059453495293</v>
      </c>
      <c r="ER59" s="44">
        <v>-11.0067593470372</v>
      </c>
      <c r="ES59" s="457">
        <v>139.253660934983</v>
      </c>
      <c r="ET59" s="44">
        <v>8.8173238210342593</v>
      </c>
      <c r="EU59" s="457">
        <v>75.6770200193682</v>
      </c>
      <c r="EV59" s="44">
        <v>4.5819680621796604</v>
      </c>
      <c r="EW59" s="456">
        <v>2022</v>
      </c>
      <c r="EX59" s="54" t="s">
        <v>28</v>
      </c>
      <c r="EY59" s="457">
        <v>99.315456425319795</v>
      </c>
      <c r="EZ59" s="44">
        <v>11.620242150364501</v>
      </c>
      <c r="FA59" s="457">
        <v>95.809984966357803</v>
      </c>
      <c r="FB59" s="44">
        <v>12.9495825687327</v>
      </c>
      <c r="FC59" s="457">
        <v>234.33621645597799</v>
      </c>
      <c r="FD59" s="44">
        <v>24.691406054316001</v>
      </c>
      <c r="FE59" s="456">
        <v>2022</v>
      </c>
      <c r="FF59" s="54" t="s">
        <v>28</v>
      </c>
      <c r="FG59" s="457">
        <v>123.00782098414101</v>
      </c>
      <c r="FH59" s="44">
        <v>1.45434730115322</v>
      </c>
      <c r="FI59" s="457">
        <v>158.95997206471901</v>
      </c>
      <c r="FJ59" s="44">
        <v>11.7580612099581</v>
      </c>
      <c r="FK59" s="457">
        <v>125.560864271444</v>
      </c>
      <c r="FL59" s="44">
        <v>2.4263606941755702</v>
      </c>
      <c r="FM59" s="456">
        <v>2022</v>
      </c>
      <c r="FN59" s="54" t="s">
        <v>28</v>
      </c>
      <c r="FO59" s="457">
        <v>113.916094406162</v>
      </c>
      <c r="FP59" s="44">
        <v>7.3613000500530203</v>
      </c>
      <c r="FQ59" s="457">
        <v>237.170022340364</v>
      </c>
      <c r="FR59" s="44">
        <v>-28.246640099795201</v>
      </c>
      <c r="FS59" s="457">
        <v>119.767230153648</v>
      </c>
      <c r="FT59" s="44">
        <v>-8.0906667142273001</v>
      </c>
      <c r="FU59" s="456">
        <v>2022</v>
      </c>
      <c r="FV59" s="54" t="s">
        <v>28</v>
      </c>
      <c r="FW59" s="457">
        <v>136.96855000508901</v>
      </c>
      <c r="FX59" s="44">
        <v>3.9293781278884699</v>
      </c>
      <c r="FY59" s="457">
        <v>174.674569649684</v>
      </c>
      <c r="FZ59" s="44">
        <v>10.6420812684973</v>
      </c>
      <c r="GA59" s="457">
        <v>111.84562103077199</v>
      </c>
      <c r="GB59" s="44">
        <v>14.4747570543183</v>
      </c>
      <c r="GC59" s="456">
        <v>2022</v>
      </c>
      <c r="GD59" s="54" t="s">
        <v>28</v>
      </c>
      <c r="GE59" s="457">
        <v>134.99054580439801</v>
      </c>
      <c r="GF59" s="44">
        <v>7.4534863943276797</v>
      </c>
      <c r="GG59" s="457">
        <v>131.52205215956701</v>
      </c>
      <c r="GH59" s="44">
        <v>-1.2992477216604601</v>
      </c>
      <c r="GI59" s="457">
        <v>77.148222979857806</v>
      </c>
      <c r="GJ59" s="44">
        <v>-2.16348344655847</v>
      </c>
      <c r="GK59" s="456">
        <v>2022</v>
      </c>
      <c r="GL59" s="54" t="s">
        <v>28</v>
      </c>
      <c r="GM59" s="457">
        <v>120.25077807908301</v>
      </c>
      <c r="GN59" s="44">
        <v>1.0421863599702199</v>
      </c>
      <c r="GO59" s="457">
        <v>123.689069899285</v>
      </c>
      <c r="GP59" s="44">
        <v>5.5551589236086301</v>
      </c>
      <c r="GQ59" s="457">
        <v>104.09440445127299</v>
      </c>
      <c r="GR59" s="44">
        <v>21.481563540970001</v>
      </c>
      <c r="GS59" s="456">
        <v>2022</v>
      </c>
      <c r="GT59" s="54" t="s">
        <v>28</v>
      </c>
      <c r="GU59" s="457">
        <v>65.478743372496197</v>
      </c>
      <c r="GV59" s="44">
        <v>-19.281136477532399</v>
      </c>
      <c r="GW59" s="457">
        <v>103.35805087445399</v>
      </c>
      <c r="GX59" s="44">
        <v>-0.60614994637030895</v>
      </c>
      <c r="GY59" s="457">
        <v>171.852530561105</v>
      </c>
      <c r="GZ59" s="44">
        <v>20.965514311141</v>
      </c>
      <c r="HA59" s="456">
        <v>2022</v>
      </c>
      <c r="HB59" s="54" t="s">
        <v>28</v>
      </c>
      <c r="HC59" s="457">
        <v>94.581388769536005</v>
      </c>
      <c r="HD59" s="44">
        <v>-17.576552898511999</v>
      </c>
      <c r="HE59" s="457">
        <v>151.148831687979</v>
      </c>
      <c r="HF59" s="44">
        <v>8.2075734419958497</v>
      </c>
      <c r="HG59" s="457">
        <v>88.612077186134997</v>
      </c>
      <c r="HH59" s="44">
        <v>0.176051893052389</v>
      </c>
      <c r="HI59" s="456">
        <v>2022</v>
      </c>
      <c r="HJ59" s="54" t="s">
        <v>28</v>
      </c>
      <c r="HK59" s="457">
        <v>97.959670604039403</v>
      </c>
      <c r="HL59" s="44">
        <v>-15.891015826673501</v>
      </c>
      <c r="HM59" s="457">
        <v>135.16902637342801</v>
      </c>
      <c r="HN59" s="44">
        <v>3.5329042337206902</v>
      </c>
      <c r="HO59" s="457">
        <v>100.89838734037799</v>
      </c>
      <c r="HP59" s="44">
        <v>-14.6486943165932</v>
      </c>
      <c r="HQ59" s="456">
        <v>2022</v>
      </c>
      <c r="HR59" s="54" t="s">
        <v>28</v>
      </c>
      <c r="HS59" s="457">
        <v>122.553830060596</v>
      </c>
      <c r="HT59" s="44">
        <v>13.506345961006399</v>
      </c>
      <c r="HU59" s="457">
        <v>131.61914237371201</v>
      </c>
      <c r="HV59" s="44">
        <v>4.0678038487042896</v>
      </c>
      <c r="HW59" s="457">
        <v>91.824450944534703</v>
      </c>
      <c r="HX59" s="44">
        <v>-9.2486396229155208</v>
      </c>
      <c r="HY59" s="456">
        <v>2022</v>
      </c>
      <c r="HZ59" s="54" t="s">
        <v>28</v>
      </c>
      <c r="IA59" s="457">
        <v>107.701921198771</v>
      </c>
      <c r="IB59" s="44">
        <v>11.726066405949499</v>
      </c>
      <c r="IC59" s="457">
        <v>127.678854397378</v>
      </c>
      <c r="ID59" s="44">
        <v>9.8039494252291099</v>
      </c>
      <c r="IE59" s="457">
        <v>118.376294377105</v>
      </c>
      <c r="IF59" s="44">
        <v>-1.99009603255547</v>
      </c>
      <c r="IG59" s="456">
        <v>2022</v>
      </c>
      <c r="IH59" s="54" t="s">
        <v>28</v>
      </c>
      <c r="II59" s="457">
        <v>125.633696118236</v>
      </c>
      <c r="IJ59" s="44">
        <v>11.578458704631499</v>
      </c>
      <c r="IK59" s="457">
        <v>141.746025352396</v>
      </c>
      <c r="IL59" s="44">
        <v>5.1794747893733</v>
      </c>
      <c r="IM59" s="457">
        <v>111.386944977279</v>
      </c>
      <c r="IN59" s="44">
        <v>5.4977605376660303</v>
      </c>
      <c r="IO59" s="457">
        <v>147.26808937960601</v>
      </c>
      <c r="IP59" s="44">
        <v>35.618626966564399</v>
      </c>
      <c r="IQ59" s="456">
        <v>2022</v>
      </c>
      <c r="IR59" s="54" t="s">
        <v>28</v>
      </c>
      <c r="IS59" s="457">
        <v>99.167798142481303</v>
      </c>
      <c r="IT59" s="44">
        <v>-8.3348161237689204</v>
      </c>
      <c r="IU59" s="457">
        <v>90.4827833120235</v>
      </c>
      <c r="IV59" s="44">
        <v>4.4572440713643902</v>
      </c>
      <c r="IW59" s="457">
        <v>108.908729662284</v>
      </c>
      <c r="IX59" s="44">
        <v>-3.51309703183431</v>
      </c>
      <c r="IY59" s="456">
        <v>2022</v>
      </c>
      <c r="IZ59" s="54" t="s">
        <v>28</v>
      </c>
      <c r="JA59" s="457">
        <v>137.62601532291001</v>
      </c>
      <c r="JB59" s="44">
        <v>1.91418453221604</v>
      </c>
      <c r="JC59" s="457">
        <v>157.84964964366401</v>
      </c>
      <c r="JD59" s="44">
        <v>19.296063210757598</v>
      </c>
      <c r="JE59" s="457">
        <v>154.77240318281599</v>
      </c>
      <c r="JF59" s="44">
        <v>0.307236453446109</v>
      </c>
      <c r="JG59" s="456">
        <v>2022</v>
      </c>
      <c r="JH59" s="54" t="s">
        <v>28</v>
      </c>
      <c r="JI59" s="457">
        <v>178.75993980540801</v>
      </c>
      <c r="JJ59" s="44">
        <v>15.440092572938999</v>
      </c>
      <c r="JK59" s="457">
        <v>198.01958234282901</v>
      </c>
      <c r="JL59" s="44">
        <v>40.187502723086801</v>
      </c>
      <c r="JM59" s="457">
        <v>118.68932011035</v>
      </c>
      <c r="JN59" s="44">
        <v>-7.0440049099337498</v>
      </c>
      <c r="JO59" s="456">
        <v>2022</v>
      </c>
      <c r="JP59" s="54" t="s">
        <v>28</v>
      </c>
      <c r="JQ59" s="457">
        <v>111.257204796525</v>
      </c>
      <c r="JR59" s="44">
        <v>3.7854840080563399</v>
      </c>
      <c r="JS59" s="457">
        <v>118.42458234859799</v>
      </c>
      <c r="JT59" s="44">
        <v>9.7269491940520094</v>
      </c>
      <c r="JU59" s="457">
        <v>113.876296452717</v>
      </c>
      <c r="JV59" s="44">
        <v>10.0367617845206</v>
      </c>
      <c r="JW59" s="456">
        <v>2022</v>
      </c>
      <c r="JX59" s="54" t="s">
        <v>28</v>
      </c>
      <c r="JY59" s="457">
        <v>98.242434942012693</v>
      </c>
      <c r="JZ59" s="44">
        <v>-8.5849610841208097</v>
      </c>
      <c r="KA59" s="457">
        <v>169.27361529182801</v>
      </c>
      <c r="KB59" s="44">
        <v>22.144989203738799</v>
      </c>
      <c r="KC59" s="457">
        <v>140.65531260289799</v>
      </c>
      <c r="KD59" s="44">
        <v>20.2978382930118</v>
      </c>
      <c r="KE59" s="456">
        <v>2022</v>
      </c>
      <c r="KF59" s="54" t="s">
        <v>28</v>
      </c>
      <c r="KG59" s="457">
        <v>82.004062520730301</v>
      </c>
      <c r="KH59" s="44">
        <v>-34.630972868279699</v>
      </c>
      <c r="KI59" s="457">
        <v>130.41989670977199</v>
      </c>
      <c r="KJ59" s="44">
        <v>5.3218056966086102</v>
      </c>
      <c r="KK59" s="457">
        <v>117.023131453582</v>
      </c>
      <c r="KL59" s="44">
        <v>9.68715353866898</v>
      </c>
      <c r="KM59" s="456">
        <v>2022</v>
      </c>
      <c r="KN59" s="54" t="s">
        <v>28</v>
      </c>
      <c r="KO59" s="457">
        <v>46.6932261308609</v>
      </c>
      <c r="KP59" s="44">
        <v>-28.377250520407799</v>
      </c>
      <c r="KQ59" s="457">
        <v>162.88932361373301</v>
      </c>
      <c r="KR59" s="44">
        <v>26.6879855207231</v>
      </c>
      <c r="KS59" s="457">
        <v>96.574989470443001</v>
      </c>
      <c r="KT59" s="44">
        <v>-5.8607892655751197</v>
      </c>
      <c r="KU59" s="456">
        <v>2022</v>
      </c>
      <c r="KV59" s="54" t="s">
        <v>28</v>
      </c>
      <c r="KW59" s="457">
        <v>120.530456393601</v>
      </c>
      <c r="KX59" s="44">
        <v>12.8230785956625</v>
      </c>
      <c r="KY59" s="457">
        <v>161.328249037034</v>
      </c>
      <c r="KZ59" s="44">
        <v>19.0837387861785</v>
      </c>
      <c r="LA59" s="457">
        <v>136.58280661247801</v>
      </c>
      <c r="LB59" s="44">
        <v>20.6492765530916</v>
      </c>
      <c r="LC59" s="456">
        <v>2022</v>
      </c>
      <c r="LD59" s="54" t="s">
        <v>28</v>
      </c>
      <c r="LE59" s="457">
        <v>142.24635823002399</v>
      </c>
      <c r="LF59" s="44">
        <v>5.3492696463169302</v>
      </c>
      <c r="LG59" s="457">
        <v>117.06381227035099</v>
      </c>
      <c r="LH59" s="44">
        <v>-4.8374603034605697</v>
      </c>
      <c r="LI59" s="457">
        <v>59.081794938386302</v>
      </c>
      <c r="LJ59" s="44">
        <v>-31.387657094532798</v>
      </c>
      <c r="LK59" s="456">
        <v>2022</v>
      </c>
      <c r="LL59" s="54" t="s">
        <v>28</v>
      </c>
      <c r="LM59" s="457">
        <v>146.875586958702</v>
      </c>
      <c r="LN59" s="44">
        <v>-3.04727814566938</v>
      </c>
      <c r="LO59" s="457">
        <v>88.825632112778294</v>
      </c>
      <c r="LP59" s="44">
        <v>-21.5173016864264</v>
      </c>
      <c r="LQ59" s="457">
        <v>143.13865977842801</v>
      </c>
      <c r="LR59" s="44">
        <v>6.9684972009082902</v>
      </c>
      <c r="LS59" s="456">
        <v>2022</v>
      </c>
      <c r="LT59" s="54" t="s">
        <v>28</v>
      </c>
      <c r="LU59" s="457">
        <v>108.71032358072399</v>
      </c>
      <c r="LV59" s="44">
        <v>10.893626153905901</v>
      </c>
      <c r="LW59" s="457">
        <v>130.12884145674099</v>
      </c>
      <c r="LX59" s="44">
        <v>-6.1359736789552999</v>
      </c>
      <c r="LY59" s="457">
        <v>126.72634311946599</v>
      </c>
      <c r="LZ59" s="44">
        <v>5.0392944383724902</v>
      </c>
      <c r="MA59" s="456">
        <v>2022</v>
      </c>
      <c r="MB59" s="54" t="s">
        <v>28</v>
      </c>
      <c r="MC59" s="457">
        <v>164.91000733062799</v>
      </c>
      <c r="MD59" s="44">
        <v>3.8652943045564898</v>
      </c>
      <c r="ME59" s="457">
        <v>97.964975707014901</v>
      </c>
      <c r="MF59" s="44">
        <v>8.5489769935573907</v>
      </c>
      <c r="MG59" s="457">
        <v>115.415875980154</v>
      </c>
      <c r="MH59" s="44">
        <v>-3.4428399669732799</v>
      </c>
      <c r="MI59" s="456">
        <v>2022</v>
      </c>
      <c r="MJ59" s="54" t="s">
        <v>28</v>
      </c>
      <c r="MK59" s="457">
        <v>97.882473099871007</v>
      </c>
      <c r="ML59" s="44">
        <v>-2.6201134740404801</v>
      </c>
      <c r="MM59" s="457">
        <v>138.69187478098999</v>
      </c>
      <c r="MN59" s="44">
        <v>4.0114962511216303</v>
      </c>
      <c r="MO59" s="457">
        <v>153.48304314945099</v>
      </c>
      <c r="MP59" s="44">
        <v>-8.1504089867682001</v>
      </c>
    </row>
    <row r="60" spans="1:354" s="4" customFormat="1" ht="15" hidden="1" customHeight="1">
      <c r="A60" s="456"/>
      <c r="B60" s="54" t="s">
        <v>29</v>
      </c>
      <c r="C60" s="457">
        <v>92.628773272685294</v>
      </c>
      <c r="D60" s="44">
        <v>-2.3709329526918999</v>
      </c>
      <c r="E60" s="457">
        <v>79.587284853141298</v>
      </c>
      <c r="F60" s="44">
        <v>-5.0328526477662603</v>
      </c>
      <c r="G60" s="457">
        <v>104.96030959772099</v>
      </c>
      <c r="H60" s="44">
        <v>-0.36864654528457702</v>
      </c>
      <c r="I60" s="456"/>
      <c r="J60" s="54" t="s">
        <v>29</v>
      </c>
      <c r="K60" s="457">
        <v>89.537662724908202</v>
      </c>
      <c r="L60" s="44">
        <v>-5.0500326084809304</v>
      </c>
      <c r="M60" s="457">
        <v>86.319443680573301</v>
      </c>
      <c r="N60" s="44">
        <v>-18.2637074633084</v>
      </c>
      <c r="O60" s="457">
        <v>88.251874579351096</v>
      </c>
      <c r="P60" s="44">
        <v>-5.7808337398219196</v>
      </c>
      <c r="Q60" s="456"/>
      <c r="R60" s="54" t="s">
        <v>29</v>
      </c>
      <c r="S60" s="457">
        <v>110.86108961655199</v>
      </c>
      <c r="T60" s="44">
        <v>-3.58512779434081</v>
      </c>
      <c r="U60" s="457">
        <v>129.910217287623</v>
      </c>
      <c r="V60" s="44">
        <v>11.1715719538345</v>
      </c>
      <c r="W60" s="457">
        <v>124.71453142161</v>
      </c>
      <c r="X60" s="44">
        <v>9.1723161223618206</v>
      </c>
      <c r="Y60" s="456"/>
      <c r="Z60" s="54" t="s">
        <v>29</v>
      </c>
      <c r="AA60" s="457">
        <v>164.898363346558</v>
      </c>
      <c r="AB60" s="44">
        <v>9.0733403973985407</v>
      </c>
      <c r="AC60" s="457">
        <v>142.448924642104</v>
      </c>
      <c r="AD60" s="44">
        <v>0.76877364090069</v>
      </c>
      <c r="AE60" s="457">
        <v>149.119017194279</v>
      </c>
      <c r="AF60" s="44">
        <v>13.2604947440794</v>
      </c>
      <c r="AG60" s="456"/>
      <c r="AH60" s="54" t="s">
        <v>29</v>
      </c>
      <c r="AI60" s="457">
        <v>104.519719264667</v>
      </c>
      <c r="AJ60" s="44">
        <v>-6.1546379430987601</v>
      </c>
      <c r="AK60" s="457">
        <v>189.536470188679</v>
      </c>
      <c r="AL60" s="44">
        <v>2.004662971298</v>
      </c>
      <c r="AM60" s="457">
        <v>93.486977815771496</v>
      </c>
      <c r="AN60" s="44">
        <v>-9.3613171740500594</v>
      </c>
      <c r="AO60" s="456"/>
      <c r="AP60" s="54" t="s">
        <v>29</v>
      </c>
      <c r="AQ60" s="457">
        <v>198.938584878315</v>
      </c>
      <c r="AR60" s="44">
        <v>15.1450170168775</v>
      </c>
      <c r="AS60" s="457">
        <v>144.351559735819</v>
      </c>
      <c r="AT60" s="44">
        <v>10.2978371716908</v>
      </c>
      <c r="AU60" s="457">
        <v>157.05025253030701</v>
      </c>
      <c r="AV60" s="44">
        <v>13.521642148020399</v>
      </c>
      <c r="AW60" s="456"/>
      <c r="AX60" s="54" t="s">
        <v>29</v>
      </c>
      <c r="AY60" s="457">
        <v>130.42898356369099</v>
      </c>
      <c r="AZ60" s="44">
        <v>-3.4572571223586501</v>
      </c>
      <c r="BA60" s="457">
        <v>108.443703233505</v>
      </c>
      <c r="BB60" s="44">
        <v>-11.1734548714336</v>
      </c>
      <c r="BC60" s="457">
        <v>127.947386122737</v>
      </c>
      <c r="BD60" s="44">
        <v>13.9595810315866</v>
      </c>
      <c r="BE60" s="456"/>
      <c r="BF60" s="54" t="s">
        <v>29</v>
      </c>
      <c r="BG60" s="457">
        <v>130.24751816209999</v>
      </c>
      <c r="BH60" s="44">
        <v>24.1743755292954</v>
      </c>
      <c r="BI60" s="457">
        <v>102.570644541346</v>
      </c>
      <c r="BJ60" s="44">
        <v>-12.718754791327701</v>
      </c>
      <c r="BK60" s="457">
        <v>201.43169942169999</v>
      </c>
      <c r="BL60" s="44">
        <v>21.4692812403703</v>
      </c>
      <c r="BM60" s="456"/>
      <c r="BN60" s="54" t="s">
        <v>29</v>
      </c>
      <c r="BO60" s="457">
        <v>118.181405645609</v>
      </c>
      <c r="BP60" s="44">
        <v>8.5979364210359694</v>
      </c>
      <c r="BQ60" s="457">
        <v>129.07908067510499</v>
      </c>
      <c r="BR60" s="44">
        <v>54.483257536748198</v>
      </c>
      <c r="BS60" s="457">
        <v>142.24436320497699</v>
      </c>
      <c r="BT60" s="44">
        <v>11.8766172364403</v>
      </c>
      <c r="BU60" s="456"/>
      <c r="BV60" s="54" t="s">
        <v>29</v>
      </c>
      <c r="BW60" s="457">
        <v>138.525242527144</v>
      </c>
      <c r="BX60" s="44">
        <v>16.4432703220346</v>
      </c>
      <c r="BY60" s="457">
        <v>104.190962086266</v>
      </c>
      <c r="BZ60" s="44">
        <v>49.847322150320302</v>
      </c>
      <c r="CA60" s="457">
        <v>115.015849705185</v>
      </c>
      <c r="CB60" s="44">
        <v>5.6613642069049099</v>
      </c>
      <c r="CC60" s="456"/>
      <c r="CD60" s="54" t="s">
        <v>29</v>
      </c>
      <c r="CE60" s="457">
        <v>117.20014304340199</v>
      </c>
      <c r="CF60" s="44">
        <v>6.2408326268551404</v>
      </c>
      <c r="CG60" s="457">
        <v>90.552765854224504</v>
      </c>
      <c r="CH60" s="44">
        <v>-8.3711712657165798</v>
      </c>
      <c r="CI60" s="457">
        <v>96.600334505308595</v>
      </c>
      <c r="CJ60" s="44">
        <v>3.7296092205186802</v>
      </c>
      <c r="CK60" s="456"/>
      <c r="CL60" s="54" t="s">
        <v>29</v>
      </c>
      <c r="CM60" s="457">
        <v>227.806417402747</v>
      </c>
      <c r="CN60" s="44">
        <v>29.1181971574754</v>
      </c>
      <c r="CO60" s="457">
        <v>91.130119036741405</v>
      </c>
      <c r="CP60" s="44">
        <v>-2.9419593489414702</v>
      </c>
      <c r="CQ60" s="457">
        <v>104.414425419884</v>
      </c>
      <c r="CR60" s="44">
        <v>18.898456135692602</v>
      </c>
      <c r="CS60" s="456"/>
      <c r="CT60" s="54" t="s">
        <v>29</v>
      </c>
      <c r="CU60" s="457">
        <v>114.51651965298301</v>
      </c>
      <c r="CV60" s="44">
        <v>25.6970434458906</v>
      </c>
      <c r="CW60" s="457">
        <v>124.540270165896</v>
      </c>
      <c r="CX60" s="44">
        <v>3.69612997870657</v>
      </c>
      <c r="CY60" s="457">
        <v>91.293713316112004</v>
      </c>
      <c r="CZ60" s="44">
        <v>12.956601004221399</v>
      </c>
      <c r="DA60" s="456"/>
      <c r="DB60" s="54" t="s">
        <v>29</v>
      </c>
      <c r="DC60" s="457">
        <v>73.999634672521694</v>
      </c>
      <c r="DD60" s="44">
        <v>12.228973385537801</v>
      </c>
      <c r="DE60" s="457">
        <v>327.65429186832102</v>
      </c>
      <c r="DF60" s="44">
        <v>20.1568338745933</v>
      </c>
      <c r="DG60" s="457">
        <v>116.77636604977</v>
      </c>
      <c r="DH60" s="44">
        <v>-5.7365313491043404</v>
      </c>
      <c r="DI60" s="456"/>
      <c r="DJ60" s="54" t="s">
        <v>29</v>
      </c>
      <c r="DK60" s="457">
        <v>156.15902402310999</v>
      </c>
      <c r="DL60" s="44">
        <v>8.1144222145324498</v>
      </c>
      <c r="DM60" s="457">
        <v>52.944765964157703</v>
      </c>
      <c r="DN60" s="44">
        <v>-3.1846682162302198</v>
      </c>
      <c r="DO60" s="457">
        <v>121.79605454599999</v>
      </c>
      <c r="DP60" s="44">
        <v>19.782372131876301</v>
      </c>
      <c r="DQ60" s="456"/>
      <c r="DR60" s="54" t="s">
        <v>29</v>
      </c>
      <c r="DS60" s="457">
        <v>125.919092178098</v>
      </c>
      <c r="DT60" s="44">
        <v>13.5323614451497</v>
      </c>
      <c r="DU60" s="457">
        <v>114.564995838619</v>
      </c>
      <c r="DV60" s="44">
        <v>11.5927261442926</v>
      </c>
      <c r="DW60" s="457">
        <v>139.52569570398299</v>
      </c>
      <c r="DX60" s="44">
        <v>12.4723877810923</v>
      </c>
      <c r="DY60" s="456"/>
      <c r="DZ60" s="54" t="s">
        <v>29</v>
      </c>
      <c r="EA60" s="457">
        <v>110.365473943696</v>
      </c>
      <c r="EB60" s="44">
        <v>4.2872919411704098</v>
      </c>
      <c r="EC60" s="457">
        <v>129.07425618572699</v>
      </c>
      <c r="ED60" s="44">
        <v>25.128264982866401</v>
      </c>
      <c r="EE60" s="457">
        <v>123.834796366144</v>
      </c>
      <c r="EF60" s="44">
        <v>4.7084642662160299</v>
      </c>
      <c r="EG60" s="456"/>
      <c r="EH60" s="54" t="s">
        <v>29</v>
      </c>
      <c r="EI60" s="457">
        <v>141.29040419398899</v>
      </c>
      <c r="EJ60" s="44">
        <v>3.0865566702573699</v>
      </c>
      <c r="EK60" s="457">
        <v>139.27013906128801</v>
      </c>
      <c r="EL60" s="44">
        <v>6.6341778267931497</v>
      </c>
      <c r="EM60" s="457">
        <v>108.421415567708</v>
      </c>
      <c r="EN60" s="44">
        <v>6.0055462495509602</v>
      </c>
      <c r="EO60" s="456"/>
      <c r="EP60" s="54" t="s">
        <v>29</v>
      </c>
      <c r="EQ60" s="457">
        <v>71.495624980425006</v>
      </c>
      <c r="ER60" s="44">
        <v>-22.373458327538302</v>
      </c>
      <c r="ES60" s="457">
        <v>131.254634839869</v>
      </c>
      <c r="ET60" s="44">
        <v>-1.9261122965451001</v>
      </c>
      <c r="EU60" s="457">
        <v>66.167466891646299</v>
      </c>
      <c r="EV60" s="44">
        <v>-19.906442901370799</v>
      </c>
      <c r="EW60" s="456"/>
      <c r="EX60" s="54" t="s">
        <v>29</v>
      </c>
      <c r="EY60" s="457">
        <v>84.714403996578298</v>
      </c>
      <c r="EZ60" s="44">
        <v>-1.8021071774050099</v>
      </c>
      <c r="FA60" s="457">
        <v>92.864890535565806</v>
      </c>
      <c r="FB60" s="44">
        <v>-7.7713188999037497</v>
      </c>
      <c r="FC60" s="457">
        <v>237.53382004674501</v>
      </c>
      <c r="FD60" s="44">
        <v>14.0543261992079</v>
      </c>
      <c r="FE60" s="456"/>
      <c r="FF60" s="54" t="s">
        <v>29</v>
      </c>
      <c r="FG60" s="457">
        <v>126.846563388227</v>
      </c>
      <c r="FH60" s="44">
        <v>2.4391305839231299</v>
      </c>
      <c r="FI60" s="457">
        <v>168.541438082589</v>
      </c>
      <c r="FJ60" s="44">
        <v>5.4662366214119498</v>
      </c>
      <c r="FK60" s="457">
        <v>116.640278958252</v>
      </c>
      <c r="FL60" s="44">
        <v>-13.920568292299301</v>
      </c>
      <c r="FM60" s="456"/>
      <c r="FN60" s="54" t="s">
        <v>29</v>
      </c>
      <c r="FO60" s="457">
        <v>109.27449145572101</v>
      </c>
      <c r="FP60" s="44">
        <v>6.6279548148776799</v>
      </c>
      <c r="FQ60" s="457">
        <v>249.33399536482801</v>
      </c>
      <c r="FR60" s="44">
        <v>-31.802875170281599</v>
      </c>
      <c r="FS60" s="457">
        <v>124.230112454582</v>
      </c>
      <c r="FT60" s="44">
        <v>2.0762189015152201</v>
      </c>
      <c r="FU60" s="456"/>
      <c r="FV60" s="54" t="s">
        <v>29</v>
      </c>
      <c r="FW60" s="457">
        <v>132.359316982335</v>
      </c>
      <c r="FX60" s="44">
        <v>1.5305758010013599</v>
      </c>
      <c r="FY60" s="457">
        <v>175.97112709295399</v>
      </c>
      <c r="FZ60" s="44">
        <v>19.768516276244</v>
      </c>
      <c r="GA60" s="457">
        <v>89.8966007258649</v>
      </c>
      <c r="GB60" s="44">
        <v>-5.2701260237255099</v>
      </c>
      <c r="GC60" s="456"/>
      <c r="GD60" s="54" t="s">
        <v>29</v>
      </c>
      <c r="GE60" s="457">
        <v>141.855084450025</v>
      </c>
      <c r="GF60" s="44">
        <v>11.0064142619142</v>
      </c>
      <c r="GG60" s="457">
        <v>120.09393215252101</v>
      </c>
      <c r="GH60" s="44">
        <v>-7.1783543617287098</v>
      </c>
      <c r="GI60" s="457">
        <v>83.410045985103096</v>
      </c>
      <c r="GJ60" s="44">
        <v>-8.9086816103244502</v>
      </c>
      <c r="GK60" s="456"/>
      <c r="GL60" s="54" t="s">
        <v>29</v>
      </c>
      <c r="GM60" s="457">
        <v>114.858726842165</v>
      </c>
      <c r="GN60" s="44">
        <v>-3.7217099539487699</v>
      </c>
      <c r="GO60" s="457">
        <v>113.85258230245999</v>
      </c>
      <c r="GP60" s="44">
        <v>14.928627430190399</v>
      </c>
      <c r="GQ60" s="457">
        <v>96.1790215476817</v>
      </c>
      <c r="GR60" s="44">
        <v>27.152781869494</v>
      </c>
      <c r="GS60" s="456"/>
      <c r="GT60" s="54" t="s">
        <v>29</v>
      </c>
      <c r="GU60" s="457">
        <v>57.567970618881397</v>
      </c>
      <c r="GV60" s="44">
        <v>-15.145687502451301</v>
      </c>
      <c r="GW60" s="457">
        <v>110.258270504097</v>
      </c>
      <c r="GX60" s="44">
        <v>3.83682274331521</v>
      </c>
      <c r="GY60" s="457">
        <v>85.507370326932204</v>
      </c>
      <c r="GZ60" s="44">
        <v>22.5099305651568</v>
      </c>
      <c r="HA60" s="456"/>
      <c r="HB60" s="54" t="s">
        <v>29</v>
      </c>
      <c r="HC60" s="457">
        <v>86.861614234925696</v>
      </c>
      <c r="HD60" s="44">
        <v>5.0899841841667497</v>
      </c>
      <c r="HE60" s="457">
        <v>165.091081031572</v>
      </c>
      <c r="HF60" s="44">
        <v>22.926584375895999</v>
      </c>
      <c r="HG60" s="457">
        <v>85.953104185480399</v>
      </c>
      <c r="HH60" s="44">
        <v>19.187035233476202</v>
      </c>
      <c r="HI60" s="456"/>
      <c r="HJ60" s="54" t="s">
        <v>29</v>
      </c>
      <c r="HK60" s="457">
        <v>90.829962185345593</v>
      </c>
      <c r="HL60" s="44">
        <v>-1.64881836618727</v>
      </c>
      <c r="HM60" s="457">
        <v>91.555421092923197</v>
      </c>
      <c r="HN60" s="44">
        <v>28.5257132793393</v>
      </c>
      <c r="HO60" s="457">
        <v>83.584120662248907</v>
      </c>
      <c r="HP60" s="44">
        <v>-18.084894176460899</v>
      </c>
      <c r="HQ60" s="456"/>
      <c r="HR60" s="54" t="s">
        <v>29</v>
      </c>
      <c r="HS60" s="457">
        <v>83.0267962063363</v>
      </c>
      <c r="HT60" s="44">
        <v>-7.9786215619292697</v>
      </c>
      <c r="HU60" s="457">
        <v>133.47991154599501</v>
      </c>
      <c r="HV60" s="44">
        <v>10.4120671037011</v>
      </c>
      <c r="HW60" s="457">
        <v>73.138453401111207</v>
      </c>
      <c r="HX60" s="44">
        <v>6.1599177043320603</v>
      </c>
      <c r="HY60" s="456"/>
      <c r="HZ60" s="54" t="s">
        <v>29</v>
      </c>
      <c r="IA60" s="457">
        <v>102.501408460222</v>
      </c>
      <c r="IB60" s="44">
        <v>23.825017302080798</v>
      </c>
      <c r="IC60" s="457">
        <v>117.25385271335399</v>
      </c>
      <c r="ID60" s="44">
        <v>12.4729101873518</v>
      </c>
      <c r="IE60" s="457">
        <v>94.305040457727003</v>
      </c>
      <c r="IF60" s="44">
        <v>-3.02208541147718</v>
      </c>
      <c r="IG60" s="456"/>
      <c r="IH60" s="54" t="s">
        <v>29</v>
      </c>
      <c r="II60" s="457">
        <v>107.13619962086</v>
      </c>
      <c r="IJ60" s="44">
        <v>10.410264558461</v>
      </c>
      <c r="IK60" s="457">
        <v>115.631834860116</v>
      </c>
      <c r="IL60" s="44">
        <v>27.194946453432099</v>
      </c>
      <c r="IM60" s="457">
        <v>97.940190974829093</v>
      </c>
      <c r="IN60" s="44">
        <v>-7.6933513210485804</v>
      </c>
      <c r="IO60" s="457">
        <v>103.611079333357</v>
      </c>
      <c r="IP60" s="44">
        <v>21.802118582467401</v>
      </c>
      <c r="IQ60" s="456"/>
      <c r="IR60" s="54" t="s">
        <v>29</v>
      </c>
      <c r="IS60" s="457">
        <v>88.514232422325705</v>
      </c>
      <c r="IT60" s="44">
        <v>8.3805274380240604</v>
      </c>
      <c r="IU60" s="457">
        <v>87.025948151259399</v>
      </c>
      <c r="IV60" s="44">
        <v>20.634780716998801</v>
      </c>
      <c r="IW60" s="457">
        <v>97.440107593591406</v>
      </c>
      <c r="IX60" s="44">
        <v>-6.2742872508365704</v>
      </c>
      <c r="IY60" s="456"/>
      <c r="IZ60" s="54" t="s">
        <v>29</v>
      </c>
      <c r="JA60" s="457">
        <v>134.589848070594</v>
      </c>
      <c r="JB60" s="44">
        <v>17.425945817267099</v>
      </c>
      <c r="JC60" s="457">
        <v>171.911114951439</v>
      </c>
      <c r="JD60" s="44">
        <v>13.342577586281999</v>
      </c>
      <c r="JE60" s="457">
        <v>233.10891445611699</v>
      </c>
      <c r="JF60" s="44">
        <v>13.820232632134299</v>
      </c>
      <c r="JG60" s="456"/>
      <c r="JH60" s="54" t="s">
        <v>29</v>
      </c>
      <c r="JI60" s="457">
        <v>153.22286657119301</v>
      </c>
      <c r="JJ60" s="44">
        <v>-6.9665410004730903</v>
      </c>
      <c r="JK60" s="457">
        <v>229.23409065948701</v>
      </c>
      <c r="JL60" s="44">
        <v>35.608581455226897</v>
      </c>
      <c r="JM60" s="457">
        <v>118.528633792443</v>
      </c>
      <c r="JN60" s="44">
        <v>0.70133631946450203</v>
      </c>
      <c r="JO60" s="456"/>
      <c r="JP60" s="54" t="s">
        <v>29</v>
      </c>
      <c r="JQ60" s="457">
        <v>108.558437038131</v>
      </c>
      <c r="JR60" s="44">
        <v>2.9132700832193201</v>
      </c>
      <c r="JS60" s="457">
        <v>131.88869222494</v>
      </c>
      <c r="JT60" s="44">
        <v>26.825133021926501</v>
      </c>
      <c r="JU60" s="457">
        <v>137.028639218991</v>
      </c>
      <c r="JV60" s="44">
        <v>1.8226999572986</v>
      </c>
      <c r="JW60" s="456"/>
      <c r="JX60" s="54" t="s">
        <v>29</v>
      </c>
      <c r="JY60" s="457">
        <v>88.646184303294604</v>
      </c>
      <c r="JZ60" s="44">
        <v>9.1444559475980292</v>
      </c>
      <c r="KA60" s="457">
        <v>157.15256347929801</v>
      </c>
      <c r="KB60" s="44">
        <v>30.735125758896601</v>
      </c>
      <c r="KC60" s="457">
        <v>159.26041626901201</v>
      </c>
      <c r="KD60" s="44">
        <v>21.958119274328698</v>
      </c>
      <c r="KE60" s="456"/>
      <c r="KF60" s="54" t="s">
        <v>29</v>
      </c>
      <c r="KG60" s="457">
        <v>90.594204656162802</v>
      </c>
      <c r="KH60" s="44">
        <v>-12.781108777068001</v>
      </c>
      <c r="KI60" s="457">
        <v>135.02598310057201</v>
      </c>
      <c r="KJ60" s="44">
        <v>-3.4011055994456099</v>
      </c>
      <c r="KK60" s="457">
        <v>122.00448449285</v>
      </c>
      <c r="KL60" s="44">
        <v>14.3468760293805</v>
      </c>
      <c r="KM60" s="456"/>
      <c r="KN60" s="54" t="s">
        <v>29</v>
      </c>
      <c r="KO60" s="457">
        <v>44.556927773413101</v>
      </c>
      <c r="KP60" s="44">
        <v>-27.692319286945398</v>
      </c>
      <c r="KQ60" s="457">
        <v>155.00482613154699</v>
      </c>
      <c r="KR60" s="44">
        <v>18.411028919339898</v>
      </c>
      <c r="KS60" s="457">
        <v>108.36305628695</v>
      </c>
      <c r="KT60" s="44">
        <v>-7.9924668848032798</v>
      </c>
      <c r="KU60" s="456"/>
      <c r="KV60" s="54" t="s">
        <v>29</v>
      </c>
      <c r="KW60" s="457">
        <v>129.10593427278201</v>
      </c>
      <c r="KX60" s="44">
        <v>26.7035752060142</v>
      </c>
      <c r="KY60" s="457">
        <v>165.93124639049799</v>
      </c>
      <c r="KZ60" s="44">
        <v>25.6894871735946</v>
      </c>
      <c r="LA60" s="457">
        <v>149.45369552828299</v>
      </c>
      <c r="LB60" s="44">
        <v>17.078564847724799</v>
      </c>
      <c r="LC60" s="456"/>
      <c r="LD60" s="54" t="s">
        <v>29</v>
      </c>
      <c r="LE60" s="457">
        <v>144.39752922153201</v>
      </c>
      <c r="LF60" s="44">
        <v>5.7107598086239202</v>
      </c>
      <c r="LG60" s="457">
        <v>119.44888648671601</v>
      </c>
      <c r="LH60" s="44">
        <v>-8.5859231987193692</v>
      </c>
      <c r="LI60" s="457">
        <v>64.603478702888594</v>
      </c>
      <c r="LJ60" s="44">
        <v>-16.457520104169198</v>
      </c>
      <c r="LK60" s="456"/>
      <c r="LL60" s="54" t="s">
        <v>29</v>
      </c>
      <c r="LM60" s="457">
        <v>227.121050791762</v>
      </c>
      <c r="LN60" s="44">
        <v>13.6239190385926</v>
      </c>
      <c r="LO60" s="457">
        <v>106.62315486707099</v>
      </c>
      <c r="LP60" s="44">
        <v>23.576493993558401</v>
      </c>
      <c r="LQ60" s="457">
        <v>199.828398249309</v>
      </c>
      <c r="LR60" s="44">
        <v>1.23394898634996</v>
      </c>
      <c r="LS60" s="456"/>
      <c r="LT60" s="54" t="s">
        <v>29</v>
      </c>
      <c r="LU60" s="457">
        <v>106.21552772818799</v>
      </c>
      <c r="LV60" s="44">
        <v>3.92782187197189</v>
      </c>
      <c r="LW60" s="457">
        <v>132.932391492997</v>
      </c>
      <c r="LX60" s="44">
        <v>-10.6078791056949</v>
      </c>
      <c r="LY60" s="457">
        <v>155.90725813918399</v>
      </c>
      <c r="LZ60" s="44">
        <v>54.890642349647202</v>
      </c>
      <c r="MA60" s="456"/>
      <c r="MB60" s="54" t="s">
        <v>29</v>
      </c>
      <c r="MC60" s="457">
        <v>158.58455804119399</v>
      </c>
      <c r="MD60" s="44">
        <v>20.933804863052199</v>
      </c>
      <c r="ME60" s="457">
        <v>84.408863614804005</v>
      </c>
      <c r="MF60" s="44">
        <v>7.9093970084825296</v>
      </c>
      <c r="MG60" s="457">
        <v>90.031200558400798</v>
      </c>
      <c r="MH60" s="44">
        <v>1.0374647500704699</v>
      </c>
      <c r="MI60" s="456"/>
      <c r="MJ60" s="54" t="s">
        <v>29</v>
      </c>
      <c r="MK60" s="457">
        <v>88.553637622013994</v>
      </c>
      <c r="ML60" s="44">
        <v>20.955313041247098</v>
      </c>
      <c r="MM60" s="457">
        <v>118.484281354274</v>
      </c>
      <c r="MN60" s="44">
        <v>8.3198700630843199</v>
      </c>
      <c r="MO60" s="457">
        <v>160.54778217530099</v>
      </c>
      <c r="MP60" s="44">
        <v>11.0833821998293</v>
      </c>
    </row>
    <row r="61" spans="1:354" s="4" customFormat="1" ht="15" hidden="1" customHeight="1">
      <c r="A61" s="456"/>
      <c r="B61" s="54" t="s">
        <v>30</v>
      </c>
      <c r="C61" s="457">
        <v>92.063871381746495</v>
      </c>
      <c r="D61" s="44">
        <v>9.8671295814123905</v>
      </c>
      <c r="E61" s="457">
        <v>78.446270427764006</v>
      </c>
      <c r="F61" s="44">
        <v>4.6670954905133897</v>
      </c>
      <c r="G61" s="457">
        <v>104.94015784704099</v>
      </c>
      <c r="H61" s="44">
        <v>13.865745839638899</v>
      </c>
      <c r="I61" s="456"/>
      <c r="J61" s="54" t="s">
        <v>30</v>
      </c>
      <c r="K61" s="457">
        <v>101.593025088445</v>
      </c>
      <c r="L61" s="44">
        <v>2.6937090207645999</v>
      </c>
      <c r="M61" s="457">
        <v>105.810088640982</v>
      </c>
      <c r="N61" s="44">
        <v>-6.93844532245308</v>
      </c>
      <c r="O61" s="457">
        <v>98.655680146767807</v>
      </c>
      <c r="P61" s="44">
        <v>0.74308683402972497</v>
      </c>
      <c r="Q61" s="456"/>
      <c r="R61" s="54" t="s">
        <v>30</v>
      </c>
      <c r="S61" s="457">
        <v>98.570723853509705</v>
      </c>
      <c r="T61" s="44">
        <v>-24.664048466957599</v>
      </c>
      <c r="U61" s="457">
        <v>174.03134753573099</v>
      </c>
      <c r="V61" s="44">
        <v>26.037088331189501</v>
      </c>
      <c r="W61" s="457">
        <v>140.79261828729</v>
      </c>
      <c r="X61" s="44">
        <v>3.1004550200781198</v>
      </c>
      <c r="Y61" s="456"/>
      <c r="Z61" s="54" t="s">
        <v>30</v>
      </c>
      <c r="AA61" s="457">
        <v>174.83445792176099</v>
      </c>
      <c r="AB61" s="44">
        <v>11.771736834774501</v>
      </c>
      <c r="AC61" s="457">
        <v>146.47357738406299</v>
      </c>
      <c r="AD61" s="44">
        <v>11.428211824341499</v>
      </c>
      <c r="AE61" s="457">
        <v>183.71740821075599</v>
      </c>
      <c r="AF61" s="44">
        <v>29.563157621178</v>
      </c>
      <c r="AG61" s="456"/>
      <c r="AH61" s="54" t="s">
        <v>30</v>
      </c>
      <c r="AI61" s="457">
        <v>104.428978587464</v>
      </c>
      <c r="AJ61" s="44">
        <v>2.5340054792348798</v>
      </c>
      <c r="AK61" s="457">
        <v>213.92962662657001</v>
      </c>
      <c r="AL61" s="44">
        <v>14.9948439774343</v>
      </c>
      <c r="AM61" s="457">
        <v>94.450960201638395</v>
      </c>
      <c r="AN61" s="44">
        <v>-0.80748319711679495</v>
      </c>
      <c r="AO61" s="456"/>
      <c r="AP61" s="54" t="s">
        <v>30</v>
      </c>
      <c r="AQ61" s="457">
        <v>195.29149357850801</v>
      </c>
      <c r="AR61" s="44">
        <v>15.317536231977799</v>
      </c>
      <c r="AS61" s="457">
        <v>152.017510554425</v>
      </c>
      <c r="AT61" s="44">
        <v>22.9879349048995</v>
      </c>
      <c r="AU61" s="457">
        <v>163.45677144570101</v>
      </c>
      <c r="AV61" s="44">
        <v>23.061952070530001</v>
      </c>
      <c r="AW61" s="456"/>
      <c r="AX61" s="54" t="s">
        <v>30</v>
      </c>
      <c r="AY61" s="457">
        <v>147.56917417729201</v>
      </c>
      <c r="AZ61" s="44">
        <v>18.187374421805099</v>
      </c>
      <c r="BA61" s="457">
        <v>115.245366931335</v>
      </c>
      <c r="BB61" s="44">
        <v>-4.6500625355844196</v>
      </c>
      <c r="BC61" s="457">
        <v>149.01562190491799</v>
      </c>
      <c r="BD61" s="44">
        <v>-14.663344066261701</v>
      </c>
      <c r="BE61" s="456"/>
      <c r="BF61" s="54" t="s">
        <v>30</v>
      </c>
      <c r="BG61" s="457">
        <v>124.435929886075</v>
      </c>
      <c r="BH61" s="44">
        <v>-14.3004558658603</v>
      </c>
      <c r="BI61" s="457">
        <v>102.524282241637</v>
      </c>
      <c r="BJ61" s="44">
        <v>-7.8303793429549602</v>
      </c>
      <c r="BK61" s="457">
        <v>202.99988777248399</v>
      </c>
      <c r="BL61" s="44">
        <v>15.7484536619169</v>
      </c>
      <c r="BM61" s="456"/>
      <c r="BN61" s="54" t="s">
        <v>30</v>
      </c>
      <c r="BO61" s="457">
        <v>121.050626724924</v>
      </c>
      <c r="BP61" s="44">
        <v>9.85872054568142</v>
      </c>
      <c r="BQ61" s="457">
        <v>118.271314805324</v>
      </c>
      <c r="BR61" s="44">
        <v>82.781060106205402</v>
      </c>
      <c r="BS61" s="457">
        <v>146.82092207110199</v>
      </c>
      <c r="BT61" s="44">
        <v>7.0200571946579204</v>
      </c>
      <c r="BU61" s="456"/>
      <c r="BV61" s="54" t="s">
        <v>30</v>
      </c>
      <c r="BW61" s="457">
        <v>146.40317201251301</v>
      </c>
      <c r="BX61" s="44">
        <v>27.826032319403701</v>
      </c>
      <c r="BY61" s="457">
        <v>71.413098946051704</v>
      </c>
      <c r="BZ61" s="44">
        <v>234.49692343660601</v>
      </c>
      <c r="CA61" s="457">
        <v>116.026019805952</v>
      </c>
      <c r="CB61" s="44">
        <v>-2.1595099593629601</v>
      </c>
      <c r="CC61" s="456"/>
      <c r="CD61" s="54" t="s">
        <v>30</v>
      </c>
      <c r="CE61" s="457">
        <v>136.81218331308301</v>
      </c>
      <c r="CF61" s="44">
        <v>17.013901286662399</v>
      </c>
      <c r="CG61" s="457">
        <v>83.961477592655598</v>
      </c>
      <c r="CH61" s="44">
        <v>3.4226600831564999</v>
      </c>
      <c r="CI61" s="457">
        <v>111.25143936002399</v>
      </c>
      <c r="CJ61" s="44">
        <v>5.3886455645320703</v>
      </c>
      <c r="CK61" s="456"/>
      <c r="CL61" s="54" t="s">
        <v>30</v>
      </c>
      <c r="CM61" s="457">
        <v>200.49918489006001</v>
      </c>
      <c r="CN61" s="44">
        <v>146.65868736407799</v>
      </c>
      <c r="CO61" s="457">
        <v>93.868977119799297</v>
      </c>
      <c r="CP61" s="44">
        <v>26.515030083423401</v>
      </c>
      <c r="CQ61" s="457">
        <v>98.782790275869999</v>
      </c>
      <c r="CR61" s="44">
        <v>41.690224805903199</v>
      </c>
      <c r="CS61" s="456"/>
      <c r="CT61" s="54" t="s">
        <v>30</v>
      </c>
      <c r="CU61" s="457">
        <v>141.98660099184599</v>
      </c>
      <c r="CV61" s="44">
        <v>5.5847863261134201</v>
      </c>
      <c r="CW61" s="457">
        <v>86.220075373187996</v>
      </c>
      <c r="CX61" s="44">
        <v>66.022387996303294</v>
      </c>
      <c r="CY61" s="457">
        <v>125.850415458349</v>
      </c>
      <c r="CZ61" s="44">
        <v>-3.6293013827067599</v>
      </c>
      <c r="DA61" s="456"/>
      <c r="DB61" s="54" t="s">
        <v>30</v>
      </c>
      <c r="DC61" s="457">
        <v>72.311754109555807</v>
      </c>
      <c r="DD61" s="44">
        <v>0.15742597887384599</v>
      </c>
      <c r="DE61" s="457">
        <v>344.78035299199797</v>
      </c>
      <c r="DF61" s="44">
        <v>41.531299271708598</v>
      </c>
      <c r="DG61" s="457">
        <v>103.15780491939201</v>
      </c>
      <c r="DH61" s="44">
        <v>-14.9843887923662</v>
      </c>
      <c r="DI61" s="456"/>
      <c r="DJ61" s="54" t="s">
        <v>30</v>
      </c>
      <c r="DK61" s="457">
        <v>190.98614342526099</v>
      </c>
      <c r="DL61" s="44">
        <v>15.186890514246899</v>
      </c>
      <c r="DM61" s="457">
        <v>48.728934549376604</v>
      </c>
      <c r="DN61" s="44">
        <v>-8.9186198051310193</v>
      </c>
      <c r="DO61" s="457">
        <v>136.109739298466</v>
      </c>
      <c r="DP61" s="44">
        <v>34.721101241717001</v>
      </c>
      <c r="DQ61" s="456"/>
      <c r="DR61" s="54" t="s">
        <v>30</v>
      </c>
      <c r="DS61" s="457">
        <v>158.73281803303999</v>
      </c>
      <c r="DT61" s="44">
        <v>19.323524397354799</v>
      </c>
      <c r="DU61" s="457">
        <v>118.736479104794</v>
      </c>
      <c r="DV61" s="44">
        <v>6.0640003229099104</v>
      </c>
      <c r="DW61" s="457">
        <v>118.625674025227</v>
      </c>
      <c r="DX61" s="44">
        <v>19.238686684192501</v>
      </c>
      <c r="DY61" s="456"/>
      <c r="DZ61" s="54" t="s">
        <v>30</v>
      </c>
      <c r="EA61" s="457">
        <v>128.539627389939</v>
      </c>
      <c r="EB61" s="44">
        <v>11.279010480130401</v>
      </c>
      <c r="EC61" s="457">
        <v>132.680607703758</v>
      </c>
      <c r="ED61" s="44">
        <v>18.5491675700756</v>
      </c>
      <c r="EE61" s="457">
        <v>119.518339276489</v>
      </c>
      <c r="EF61" s="44">
        <v>-1.77609445322004</v>
      </c>
      <c r="EG61" s="456"/>
      <c r="EH61" s="54" t="s">
        <v>30</v>
      </c>
      <c r="EI61" s="457">
        <v>138.002639677898</v>
      </c>
      <c r="EJ61" s="44">
        <v>9.8042659221817999E-2</v>
      </c>
      <c r="EK61" s="457">
        <v>173.067348128015</v>
      </c>
      <c r="EL61" s="44">
        <v>24.617323535614101</v>
      </c>
      <c r="EM61" s="457">
        <v>118.74483186298301</v>
      </c>
      <c r="EN61" s="44">
        <v>7.5213241413924399</v>
      </c>
      <c r="EO61" s="456"/>
      <c r="EP61" s="54" t="s">
        <v>30</v>
      </c>
      <c r="EQ61" s="457">
        <v>55.1778847319978</v>
      </c>
      <c r="ER61" s="44">
        <v>-27.580085051574699</v>
      </c>
      <c r="ES61" s="457">
        <v>149.527610059452</v>
      </c>
      <c r="ET61" s="44">
        <v>-2.3951205471210502</v>
      </c>
      <c r="EU61" s="457">
        <v>66.243476607824206</v>
      </c>
      <c r="EV61" s="44">
        <v>-31.302174679214101</v>
      </c>
      <c r="EW61" s="456"/>
      <c r="EX61" s="54" t="s">
        <v>30</v>
      </c>
      <c r="EY61" s="457">
        <v>98.231486636026105</v>
      </c>
      <c r="EZ61" s="44">
        <v>2.2769275383702601</v>
      </c>
      <c r="FA61" s="457">
        <v>89.249352316925496</v>
      </c>
      <c r="FB61" s="44">
        <v>-13.9193461046429</v>
      </c>
      <c r="FC61" s="457">
        <v>243.21635466919901</v>
      </c>
      <c r="FD61" s="44">
        <v>6.5756647196873104</v>
      </c>
      <c r="FE61" s="456"/>
      <c r="FF61" s="54" t="s">
        <v>30</v>
      </c>
      <c r="FG61" s="457">
        <v>129.11881203868401</v>
      </c>
      <c r="FH61" s="44">
        <v>3.81659452876255</v>
      </c>
      <c r="FI61" s="457">
        <v>198.85223708322599</v>
      </c>
      <c r="FJ61" s="44">
        <v>8.5710549671335308</v>
      </c>
      <c r="FK61" s="457">
        <v>112.534405954912</v>
      </c>
      <c r="FL61" s="44">
        <v>6.0053742466238997</v>
      </c>
      <c r="FM61" s="456"/>
      <c r="FN61" s="54" t="s">
        <v>30</v>
      </c>
      <c r="FO61" s="457">
        <v>132.106408346926</v>
      </c>
      <c r="FP61" s="44">
        <v>18.473738770704301</v>
      </c>
      <c r="FQ61" s="457">
        <v>225.287527266875</v>
      </c>
      <c r="FR61" s="44">
        <v>-23.054007876682899</v>
      </c>
      <c r="FS61" s="457">
        <v>168.36768920512199</v>
      </c>
      <c r="FT61" s="44">
        <v>24.578599266202001</v>
      </c>
      <c r="FU61" s="456"/>
      <c r="FV61" s="54" t="s">
        <v>30</v>
      </c>
      <c r="FW61" s="457">
        <v>142.09790269998999</v>
      </c>
      <c r="FX61" s="44">
        <v>9.6357405684222108</v>
      </c>
      <c r="FY61" s="457">
        <v>192.296330074075</v>
      </c>
      <c r="FZ61" s="44">
        <v>25.829602104241399</v>
      </c>
      <c r="GA61" s="457">
        <v>84.194165830565098</v>
      </c>
      <c r="GB61" s="44">
        <v>-17.2742143217598</v>
      </c>
      <c r="GC61" s="456"/>
      <c r="GD61" s="54" t="s">
        <v>30</v>
      </c>
      <c r="GE61" s="457">
        <v>166.02069987500599</v>
      </c>
      <c r="GF61" s="44">
        <v>6.0341413935032602</v>
      </c>
      <c r="GG61" s="457">
        <v>125.058114605757</v>
      </c>
      <c r="GH61" s="44">
        <v>-3.81506715572668</v>
      </c>
      <c r="GI61" s="457">
        <v>85.228738143060795</v>
      </c>
      <c r="GJ61" s="44">
        <v>-9.5801877509973004</v>
      </c>
      <c r="GK61" s="456"/>
      <c r="GL61" s="54" t="s">
        <v>30</v>
      </c>
      <c r="GM61" s="457">
        <v>137.303127227614</v>
      </c>
      <c r="GN61" s="44">
        <v>1.8012964630328401</v>
      </c>
      <c r="GO61" s="457">
        <v>127.03970857601399</v>
      </c>
      <c r="GP61" s="44">
        <v>3.6695445855417099</v>
      </c>
      <c r="GQ61" s="457">
        <v>104.182167284305</v>
      </c>
      <c r="GR61" s="44">
        <v>16.2642087717356</v>
      </c>
      <c r="GS61" s="456"/>
      <c r="GT61" s="54" t="s">
        <v>30</v>
      </c>
      <c r="GU61" s="457">
        <v>62.0337890154428</v>
      </c>
      <c r="GV61" s="44">
        <v>-4.3006992216804196</v>
      </c>
      <c r="GW61" s="457">
        <v>116.242212269509</v>
      </c>
      <c r="GX61" s="44">
        <v>21.3509287641368</v>
      </c>
      <c r="GY61" s="457">
        <v>77.996061907937104</v>
      </c>
      <c r="GZ61" s="44">
        <v>-3.56583593404343</v>
      </c>
      <c r="HA61" s="456"/>
      <c r="HB61" s="54" t="s">
        <v>30</v>
      </c>
      <c r="HC61" s="457">
        <v>96.926758346583796</v>
      </c>
      <c r="HD61" s="44">
        <v>9.3346772755784908</v>
      </c>
      <c r="HE61" s="457">
        <v>194.30767527503201</v>
      </c>
      <c r="HF61" s="44">
        <v>45.450091800007797</v>
      </c>
      <c r="HG61" s="457">
        <v>98.131648005631604</v>
      </c>
      <c r="HH61" s="44">
        <v>48.985164860927298</v>
      </c>
      <c r="HI61" s="456"/>
      <c r="HJ61" s="54" t="s">
        <v>30</v>
      </c>
      <c r="HK61" s="457">
        <v>85.270716103357898</v>
      </c>
      <c r="HL61" s="44">
        <v>11.2746827330408</v>
      </c>
      <c r="HM61" s="457">
        <v>91.3834366115656</v>
      </c>
      <c r="HN61" s="44">
        <v>35.861967413819798</v>
      </c>
      <c r="HO61" s="457">
        <v>90.502341683221999</v>
      </c>
      <c r="HP61" s="44">
        <v>2.5307650929759</v>
      </c>
      <c r="HQ61" s="456"/>
      <c r="HR61" s="54" t="s">
        <v>30</v>
      </c>
      <c r="HS61" s="457">
        <v>101.995304844104</v>
      </c>
      <c r="HT61" s="44">
        <v>4.8195364819261597</v>
      </c>
      <c r="HU61" s="457">
        <v>145.63239335293301</v>
      </c>
      <c r="HV61" s="44">
        <v>10.2540187255379</v>
      </c>
      <c r="HW61" s="457">
        <v>73.876280142148005</v>
      </c>
      <c r="HX61" s="44">
        <v>7.5881924756541403</v>
      </c>
      <c r="HY61" s="456"/>
      <c r="HZ61" s="54" t="s">
        <v>30</v>
      </c>
      <c r="IA61" s="457">
        <v>97.650694892387193</v>
      </c>
      <c r="IB61" s="44">
        <v>9.9294218046548792</v>
      </c>
      <c r="IC61" s="457">
        <v>117.144561928534</v>
      </c>
      <c r="ID61" s="44">
        <v>14.8785575454989</v>
      </c>
      <c r="IE61" s="457">
        <v>92.017740640546705</v>
      </c>
      <c r="IF61" s="44">
        <v>-5.3895717017651199</v>
      </c>
      <c r="IG61" s="456"/>
      <c r="IH61" s="54" t="s">
        <v>30</v>
      </c>
      <c r="II61" s="457">
        <v>121.56442132013601</v>
      </c>
      <c r="IJ61" s="44">
        <v>14.7285643961081</v>
      </c>
      <c r="IK61" s="457">
        <v>119.519633904502</v>
      </c>
      <c r="IL61" s="44">
        <v>35.695512532146402</v>
      </c>
      <c r="IM61" s="457">
        <v>100.89786350292999</v>
      </c>
      <c r="IN61" s="44">
        <v>39.596318837958499</v>
      </c>
      <c r="IO61" s="457">
        <v>120.029911086095</v>
      </c>
      <c r="IP61" s="44">
        <v>5.3443579721923298</v>
      </c>
      <c r="IQ61" s="456"/>
      <c r="IR61" s="54" t="s">
        <v>30</v>
      </c>
      <c r="IS61" s="457">
        <v>81.830220781092905</v>
      </c>
      <c r="IT61" s="44">
        <v>-2.89928488767629</v>
      </c>
      <c r="IU61" s="457">
        <v>95.235052779736804</v>
      </c>
      <c r="IV61" s="44">
        <v>9.0730324104311499</v>
      </c>
      <c r="IW61" s="457">
        <v>96.095376642250002</v>
      </c>
      <c r="IX61" s="44">
        <v>-11.8039366714009</v>
      </c>
      <c r="IY61" s="456"/>
      <c r="IZ61" s="54" t="s">
        <v>30</v>
      </c>
      <c r="JA61" s="457">
        <v>141.08934173945201</v>
      </c>
      <c r="JB61" s="44">
        <v>28.8970171674735</v>
      </c>
      <c r="JC61" s="457">
        <v>182.62626411792601</v>
      </c>
      <c r="JD61" s="44">
        <v>15.1300359795066</v>
      </c>
      <c r="JE61" s="457">
        <v>231.393859113736</v>
      </c>
      <c r="JF61" s="44">
        <v>41.461812250536802</v>
      </c>
      <c r="JG61" s="456"/>
      <c r="JH61" s="54" t="s">
        <v>30</v>
      </c>
      <c r="JI61" s="457">
        <v>135.02080644137001</v>
      </c>
      <c r="JJ61" s="44">
        <v>-25.447607917778299</v>
      </c>
      <c r="JK61" s="457">
        <v>250.953193217896</v>
      </c>
      <c r="JL61" s="44">
        <v>26.998871802624901</v>
      </c>
      <c r="JM61" s="457">
        <v>114.40335262769101</v>
      </c>
      <c r="JN61" s="44">
        <v>-1.4734448143133401</v>
      </c>
      <c r="JO61" s="456"/>
      <c r="JP61" s="54" t="s">
        <v>30</v>
      </c>
      <c r="JQ61" s="457">
        <v>107.791713719322</v>
      </c>
      <c r="JR61" s="44">
        <v>4.5794824352302497</v>
      </c>
      <c r="JS61" s="457">
        <v>140.95660457687401</v>
      </c>
      <c r="JT61" s="44">
        <v>13.756453638541799</v>
      </c>
      <c r="JU61" s="457">
        <v>136.61355267961599</v>
      </c>
      <c r="JV61" s="44">
        <v>8.1867173886757598</v>
      </c>
      <c r="JW61" s="456"/>
      <c r="JX61" s="54" t="s">
        <v>30</v>
      </c>
      <c r="JY61" s="457">
        <v>97.557234489846294</v>
      </c>
      <c r="JZ61" s="44">
        <v>1.1036897123268099</v>
      </c>
      <c r="KA61" s="457">
        <v>202.42715313238699</v>
      </c>
      <c r="KB61" s="44">
        <v>14.1627413890154</v>
      </c>
      <c r="KC61" s="457">
        <v>186.921951088089</v>
      </c>
      <c r="KD61" s="44">
        <v>29.203879738580302</v>
      </c>
      <c r="KE61" s="456"/>
      <c r="KF61" s="54" t="s">
        <v>30</v>
      </c>
      <c r="KG61" s="457">
        <v>90.678575763256006</v>
      </c>
      <c r="KH61" s="44">
        <v>-7.6979335488991198</v>
      </c>
      <c r="KI61" s="457">
        <v>160.50537967505201</v>
      </c>
      <c r="KJ61" s="44">
        <v>21.317392419421999</v>
      </c>
      <c r="KK61" s="457">
        <v>116.544099468106</v>
      </c>
      <c r="KL61" s="44">
        <v>-7.9607452919217296</v>
      </c>
      <c r="KM61" s="456"/>
      <c r="KN61" s="54" t="s">
        <v>30</v>
      </c>
      <c r="KO61" s="457">
        <v>48.158707840278197</v>
      </c>
      <c r="KP61" s="44">
        <v>-28.332238792858899</v>
      </c>
      <c r="KQ61" s="457">
        <v>152.433440139743</v>
      </c>
      <c r="KR61" s="44">
        <v>2.8022393322889201</v>
      </c>
      <c r="KS61" s="457">
        <v>94.452792778937194</v>
      </c>
      <c r="KT61" s="44">
        <v>-6.9342101272480399</v>
      </c>
      <c r="KU61" s="456"/>
      <c r="KV61" s="54" t="s">
        <v>30</v>
      </c>
      <c r="KW61" s="457">
        <v>131.45238645994999</v>
      </c>
      <c r="KX61" s="44">
        <v>8.1146290935266698</v>
      </c>
      <c r="KY61" s="457">
        <v>176.619616338957</v>
      </c>
      <c r="KZ61" s="44">
        <v>16.485434551191801</v>
      </c>
      <c r="LA61" s="457">
        <v>148.29586486996701</v>
      </c>
      <c r="LB61" s="44">
        <v>-1.71206142861334</v>
      </c>
      <c r="LC61" s="456"/>
      <c r="LD61" s="54" t="s">
        <v>30</v>
      </c>
      <c r="LE61" s="457">
        <v>146.460637357058</v>
      </c>
      <c r="LF61" s="44">
        <v>6.4434220327420197</v>
      </c>
      <c r="LG61" s="457">
        <v>108.513683798362</v>
      </c>
      <c r="LH61" s="44">
        <v>-11.4793058253198</v>
      </c>
      <c r="LI61" s="457">
        <v>62.320808472005801</v>
      </c>
      <c r="LJ61" s="44">
        <v>7.1023787307100399</v>
      </c>
      <c r="LK61" s="456"/>
      <c r="LL61" s="54" t="s">
        <v>30</v>
      </c>
      <c r="LM61" s="457">
        <v>228.98994794941001</v>
      </c>
      <c r="LN61" s="44">
        <v>33.117365749098397</v>
      </c>
      <c r="LO61" s="457">
        <v>91.133317785032801</v>
      </c>
      <c r="LP61" s="44">
        <v>-8.9449894775136691</v>
      </c>
      <c r="LQ61" s="457">
        <v>210.091890118501</v>
      </c>
      <c r="LR61" s="44">
        <v>28.327526095380598</v>
      </c>
      <c r="LS61" s="456"/>
      <c r="LT61" s="54" t="s">
        <v>30</v>
      </c>
      <c r="LU61" s="457">
        <v>102.97131416905</v>
      </c>
      <c r="LV61" s="44">
        <v>-11.5436842617541</v>
      </c>
      <c r="LW61" s="457">
        <v>132.74487831053</v>
      </c>
      <c r="LX61" s="44">
        <v>-3.2631126581996699</v>
      </c>
      <c r="LY61" s="457">
        <v>123.181806301899</v>
      </c>
      <c r="LZ61" s="44">
        <v>214.981446730371</v>
      </c>
      <c r="MA61" s="456"/>
      <c r="MB61" s="54" t="s">
        <v>30</v>
      </c>
      <c r="MC61" s="457">
        <v>154.64178230909201</v>
      </c>
      <c r="MD61" s="44">
        <v>33.639396973758103</v>
      </c>
      <c r="ME61" s="457">
        <v>107.717632267071</v>
      </c>
      <c r="MF61" s="44">
        <v>2.6610564676823998</v>
      </c>
      <c r="MG61" s="457">
        <v>95.494953540040797</v>
      </c>
      <c r="MH61" s="44">
        <v>10.838425026842099</v>
      </c>
      <c r="MI61" s="456"/>
      <c r="MJ61" s="54" t="s">
        <v>30</v>
      </c>
      <c r="MK61" s="457">
        <v>96.103356357673704</v>
      </c>
      <c r="ML61" s="44">
        <v>60.7913175843453</v>
      </c>
      <c r="MM61" s="457">
        <v>110.546511791486</v>
      </c>
      <c r="MN61" s="44">
        <v>22.4092519013304</v>
      </c>
      <c r="MO61" s="457">
        <v>166.898733220845</v>
      </c>
      <c r="MP61" s="44">
        <v>24.738809315731402</v>
      </c>
    </row>
    <row r="62" spans="1:354" s="4" customFormat="1" ht="15" hidden="1" customHeight="1">
      <c r="A62" s="456"/>
      <c r="B62" s="54" t="s">
        <v>31</v>
      </c>
      <c r="C62" s="457">
        <v>97.555127790218094</v>
      </c>
      <c r="D62" s="44">
        <v>6.6991160612010798</v>
      </c>
      <c r="E62" s="457">
        <v>82.966529362167606</v>
      </c>
      <c r="F62" s="44">
        <v>6.5594798046012999</v>
      </c>
      <c r="G62" s="457">
        <v>111.349552602747</v>
      </c>
      <c r="H62" s="44">
        <v>6.7977150679989897</v>
      </c>
      <c r="I62" s="456"/>
      <c r="J62" s="54" t="s">
        <v>31</v>
      </c>
      <c r="K62" s="457">
        <v>102.462774925402</v>
      </c>
      <c r="L62" s="44">
        <v>6.29243852182955</v>
      </c>
      <c r="M62" s="457">
        <v>104.662257028127</v>
      </c>
      <c r="N62" s="44">
        <v>-8.8360244173598197</v>
      </c>
      <c r="O62" s="457">
        <v>104.16457989565301</v>
      </c>
      <c r="P62" s="44">
        <v>9.1980914835218908</v>
      </c>
      <c r="Q62" s="456"/>
      <c r="R62" s="54" t="s">
        <v>31</v>
      </c>
      <c r="S62" s="457">
        <v>124.095701181474</v>
      </c>
      <c r="T62" s="44">
        <v>-10.452750796249701</v>
      </c>
      <c r="U62" s="457">
        <v>198.925368325215</v>
      </c>
      <c r="V62" s="44">
        <v>29.476606324983599</v>
      </c>
      <c r="W62" s="457">
        <v>159.90033146544201</v>
      </c>
      <c r="X62" s="44">
        <v>6.2478252022850098</v>
      </c>
      <c r="Y62" s="456"/>
      <c r="Z62" s="54" t="s">
        <v>31</v>
      </c>
      <c r="AA62" s="457">
        <v>141.38491828582099</v>
      </c>
      <c r="AB62" s="44">
        <v>5.8482776980557398</v>
      </c>
      <c r="AC62" s="457">
        <v>124.550574132066</v>
      </c>
      <c r="AD62" s="44">
        <v>-15.4037159468227</v>
      </c>
      <c r="AE62" s="457">
        <v>174.13263019853201</v>
      </c>
      <c r="AF62" s="44">
        <v>20.004767312932699</v>
      </c>
      <c r="AG62" s="456"/>
      <c r="AH62" s="54" t="s">
        <v>31</v>
      </c>
      <c r="AI62" s="457">
        <v>115.66312644640701</v>
      </c>
      <c r="AJ62" s="44">
        <v>-2.4122144112282098</v>
      </c>
      <c r="AK62" s="457">
        <v>169.98741628412799</v>
      </c>
      <c r="AL62" s="44">
        <v>11.439915237303399</v>
      </c>
      <c r="AM62" s="457">
        <v>94.915866418506596</v>
      </c>
      <c r="AN62" s="44">
        <v>-7.9795426895108399</v>
      </c>
      <c r="AO62" s="456"/>
      <c r="AP62" s="54" t="s">
        <v>31</v>
      </c>
      <c r="AQ62" s="457">
        <v>147.98847482167699</v>
      </c>
      <c r="AR62" s="44">
        <v>8.4273759049432897</v>
      </c>
      <c r="AS62" s="457">
        <v>153.53950346188</v>
      </c>
      <c r="AT62" s="44">
        <v>14.033836063062299</v>
      </c>
      <c r="AU62" s="457">
        <v>159.32851612789599</v>
      </c>
      <c r="AV62" s="44">
        <v>10.1672076857795</v>
      </c>
      <c r="AW62" s="456"/>
      <c r="AX62" s="54" t="s">
        <v>31</v>
      </c>
      <c r="AY62" s="457">
        <v>151.07588699117699</v>
      </c>
      <c r="AZ62" s="44">
        <v>8.2166705152374</v>
      </c>
      <c r="BA62" s="457">
        <v>119.856190442669</v>
      </c>
      <c r="BB62" s="44">
        <v>8.6481506267498407</v>
      </c>
      <c r="BC62" s="457">
        <v>140.36667724911899</v>
      </c>
      <c r="BD62" s="44">
        <v>-13.0432720453942</v>
      </c>
      <c r="BE62" s="456"/>
      <c r="BF62" s="54" t="s">
        <v>31</v>
      </c>
      <c r="BG62" s="457">
        <v>116.97851613555</v>
      </c>
      <c r="BH62" s="44">
        <v>-15.1289558576015</v>
      </c>
      <c r="BI62" s="457">
        <v>109.368420099316</v>
      </c>
      <c r="BJ62" s="44">
        <v>-15.494964070262601</v>
      </c>
      <c r="BK62" s="457">
        <v>204.94754810097001</v>
      </c>
      <c r="BL62" s="44">
        <v>13.730760825485</v>
      </c>
      <c r="BM62" s="456"/>
      <c r="BN62" s="54" t="s">
        <v>31</v>
      </c>
      <c r="BO62" s="457">
        <v>120.791969490036</v>
      </c>
      <c r="BP62" s="44">
        <v>-3.7621108229333502</v>
      </c>
      <c r="BQ62" s="457">
        <v>146.72443826779599</v>
      </c>
      <c r="BR62" s="44">
        <v>-10.3357398516199</v>
      </c>
      <c r="BS62" s="457">
        <v>136.55488680241399</v>
      </c>
      <c r="BT62" s="44">
        <v>9.5162632725082101</v>
      </c>
      <c r="BU62" s="456"/>
      <c r="BV62" s="54" t="s">
        <v>31</v>
      </c>
      <c r="BW62" s="457">
        <v>146.20172054723</v>
      </c>
      <c r="BX62" s="44">
        <v>14.8985561238702</v>
      </c>
      <c r="BY62" s="457">
        <v>105.360973203615</v>
      </c>
      <c r="BZ62" s="44">
        <v>-12.980479471964699</v>
      </c>
      <c r="CA62" s="457">
        <v>137.875359263636</v>
      </c>
      <c r="CB62" s="44">
        <v>15.2832562026235</v>
      </c>
      <c r="CC62" s="456"/>
      <c r="CD62" s="54" t="s">
        <v>31</v>
      </c>
      <c r="CE62" s="457">
        <v>137.12092059112601</v>
      </c>
      <c r="CF62" s="44">
        <v>-4.0840933017392403E-2</v>
      </c>
      <c r="CG62" s="457">
        <v>78.672588403324298</v>
      </c>
      <c r="CH62" s="44">
        <v>1.3428141619048499</v>
      </c>
      <c r="CI62" s="457">
        <v>153.27219002784199</v>
      </c>
      <c r="CJ62" s="44">
        <v>-1.79129396156064</v>
      </c>
      <c r="CK62" s="456"/>
      <c r="CL62" s="54" t="s">
        <v>31</v>
      </c>
      <c r="CM62" s="457">
        <v>175.455533152604</v>
      </c>
      <c r="CN62" s="44">
        <v>9.6892781178483194</v>
      </c>
      <c r="CO62" s="457">
        <v>101.214935451374</v>
      </c>
      <c r="CP62" s="44">
        <v>14.7665925598765</v>
      </c>
      <c r="CQ62" s="457">
        <v>121.365684867789</v>
      </c>
      <c r="CR62" s="44">
        <v>26.3603090246691</v>
      </c>
      <c r="CS62" s="456"/>
      <c r="CT62" s="54" t="s">
        <v>31</v>
      </c>
      <c r="CU62" s="457">
        <v>143.03819015055501</v>
      </c>
      <c r="CV62" s="44">
        <v>-1.3173632260853501</v>
      </c>
      <c r="CW62" s="457">
        <v>72.670887873605395</v>
      </c>
      <c r="CX62" s="44">
        <v>-21.7664841244519</v>
      </c>
      <c r="CY62" s="457">
        <v>167.286006287319</v>
      </c>
      <c r="CZ62" s="44">
        <v>-11.9837241872645</v>
      </c>
      <c r="DA62" s="456"/>
      <c r="DB62" s="54" t="s">
        <v>31</v>
      </c>
      <c r="DC62" s="457">
        <v>84.707591683477801</v>
      </c>
      <c r="DD62" s="44">
        <v>-10.0558847670977</v>
      </c>
      <c r="DE62" s="457">
        <v>385.03527797766498</v>
      </c>
      <c r="DF62" s="44">
        <v>25.707762694928402</v>
      </c>
      <c r="DG62" s="457">
        <v>105.10183724532</v>
      </c>
      <c r="DH62" s="44">
        <v>-11.9174420881195</v>
      </c>
      <c r="DI62" s="456"/>
      <c r="DJ62" s="54" t="s">
        <v>31</v>
      </c>
      <c r="DK62" s="457">
        <v>202.024146003455</v>
      </c>
      <c r="DL62" s="44">
        <v>5.8968658562582599</v>
      </c>
      <c r="DM62" s="457">
        <v>56.6084679048559</v>
      </c>
      <c r="DN62" s="44">
        <v>-7.7104216863165602</v>
      </c>
      <c r="DO62" s="457">
        <v>128.03369837259001</v>
      </c>
      <c r="DP62" s="44">
        <v>10.166970981794201</v>
      </c>
      <c r="DQ62" s="456"/>
      <c r="DR62" s="54" t="s">
        <v>31</v>
      </c>
      <c r="DS62" s="457">
        <v>133.75643853335899</v>
      </c>
      <c r="DT62" s="44">
        <v>-13.315574857009199</v>
      </c>
      <c r="DU62" s="457">
        <v>135.05968464576</v>
      </c>
      <c r="DV62" s="44">
        <v>3.7303832451900001</v>
      </c>
      <c r="DW62" s="457">
        <v>150.678794056925</v>
      </c>
      <c r="DX62" s="44">
        <v>13.9582232490217</v>
      </c>
      <c r="DY62" s="456"/>
      <c r="DZ62" s="54" t="s">
        <v>31</v>
      </c>
      <c r="EA62" s="457">
        <v>121.946259457301</v>
      </c>
      <c r="EB62" s="44">
        <v>5.0216953518863603</v>
      </c>
      <c r="EC62" s="457">
        <v>159.01591397121001</v>
      </c>
      <c r="ED62" s="44">
        <v>11.9671236145095</v>
      </c>
      <c r="EE62" s="457">
        <v>120.71155027667299</v>
      </c>
      <c r="EF62" s="44">
        <v>-4.0893506900473797</v>
      </c>
      <c r="EG62" s="456"/>
      <c r="EH62" s="54" t="s">
        <v>31</v>
      </c>
      <c r="EI62" s="457">
        <v>134.23938424416801</v>
      </c>
      <c r="EJ62" s="44">
        <v>-3.73345927566164</v>
      </c>
      <c r="EK62" s="457">
        <v>179.29452791895599</v>
      </c>
      <c r="EL62" s="44">
        <v>38.6206767073582</v>
      </c>
      <c r="EM62" s="457">
        <v>102.27065319746499</v>
      </c>
      <c r="EN62" s="44">
        <v>-7.3841382128511102</v>
      </c>
      <c r="EO62" s="456"/>
      <c r="EP62" s="54" t="s">
        <v>31</v>
      </c>
      <c r="EQ62" s="457">
        <v>70.480705223475994</v>
      </c>
      <c r="ER62" s="44">
        <v>-13.453453888292399</v>
      </c>
      <c r="ES62" s="457">
        <v>144.16019907519001</v>
      </c>
      <c r="ET62" s="44">
        <v>-2.9120378525788899</v>
      </c>
      <c r="EU62" s="457">
        <v>65.390436882800003</v>
      </c>
      <c r="EV62" s="44">
        <v>-21.245345450439</v>
      </c>
      <c r="EW62" s="456"/>
      <c r="EX62" s="54" t="s">
        <v>31</v>
      </c>
      <c r="EY62" s="457">
        <v>87.733782097714894</v>
      </c>
      <c r="EZ62" s="44">
        <v>-15.1325355611673</v>
      </c>
      <c r="FA62" s="457">
        <v>91.023307760784306</v>
      </c>
      <c r="FB62" s="44">
        <v>-12.138571178173301</v>
      </c>
      <c r="FC62" s="457">
        <v>247.84827890932601</v>
      </c>
      <c r="FD62" s="44">
        <v>16.3069554700044</v>
      </c>
      <c r="FE62" s="456"/>
      <c r="FF62" s="54" t="s">
        <v>31</v>
      </c>
      <c r="FG62" s="457">
        <v>125.874913282656</v>
      </c>
      <c r="FH62" s="44">
        <v>2.2300823135583401</v>
      </c>
      <c r="FI62" s="457">
        <v>184.87046352931901</v>
      </c>
      <c r="FJ62" s="44">
        <v>6.1690914697044104</v>
      </c>
      <c r="FK62" s="457">
        <v>100.296337467604</v>
      </c>
      <c r="FL62" s="44">
        <v>-21.237227860056699</v>
      </c>
      <c r="FM62" s="456"/>
      <c r="FN62" s="54" t="s">
        <v>31</v>
      </c>
      <c r="FO62" s="457">
        <v>117.609583747541</v>
      </c>
      <c r="FP62" s="44">
        <v>-8.2487085700788008</v>
      </c>
      <c r="FQ62" s="457">
        <v>199.619528622117</v>
      </c>
      <c r="FR62" s="44">
        <v>-16.426287770930699</v>
      </c>
      <c r="FS62" s="457">
        <v>145.598739447844</v>
      </c>
      <c r="FT62" s="44">
        <v>6.1304535342733297</v>
      </c>
      <c r="FU62" s="456"/>
      <c r="FV62" s="54" t="s">
        <v>31</v>
      </c>
      <c r="FW62" s="457">
        <v>148.56305997161101</v>
      </c>
      <c r="FX62" s="44">
        <v>13.6896491554372</v>
      </c>
      <c r="FY62" s="457">
        <v>167.60748406749499</v>
      </c>
      <c r="FZ62" s="44">
        <v>6.1120466176175903</v>
      </c>
      <c r="GA62" s="457">
        <v>99.036868733696096</v>
      </c>
      <c r="GB62" s="44">
        <v>-17.917684510417399</v>
      </c>
      <c r="GC62" s="456"/>
      <c r="GD62" s="54" t="s">
        <v>31</v>
      </c>
      <c r="GE62" s="457">
        <v>137.75752173594799</v>
      </c>
      <c r="GF62" s="44">
        <v>-4.3487744120324496</v>
      </c>
      <c r="GG62" s="457">
        <v>102.291667001109</v>
      </c>
      <c r="GH62" s="44">
        <v>-18.661915311712299</v>
      </c>
      <c r="GI62" s="457">
        <v>59.129377601930202</v>
      </c>
      <c r="GJ62" s="44">
        <v>-33.045014498832401</v>
      </c>
      <c r="GK62" s="456"/>
      <c r="GL62" s="54" t="s">
        <v>31</v>
      </c>
      <c r="GM62" s="457">
        <v>140.72353518091799</v>
      </c>
      <c r="GN62" s="44">
        <v>-1.2207385125291501</v>
      </c>
      <c r="GO62" s="457">
        <v>127.70983918474499</v>
      </c>
      <c r="GP62" s="44">
        <v>-1.8167183438605301</v>
      </c>
      <c r="GQ62" s="457">
        <v>108.867196333335</v>
      </c>
      <c r="GR62" s="44">
        <v>-12.5390113189499</v>
      </c>
      <c r="GS62" s="456"/>
      <c r="GT62" s="54" t="s">
        <v>31</v>
      </c>
      <c r="GU62" s="457">
        <v>82.9850788586796</v>
      </c>
      <c r="GV62" s="44">
        <v>-22.808135353375</v>
      </c>
      <c r="GW62" s="457">
        <v>93.346072575074302</v>
      </c>
      <c r="GX62" s="44">
        <v>-2.7965619449418702</v>
      </c>
      <c r="GY62" s="457">
        <v>147.774491038837</v>
      </c>
      <c r="GZ62" s="44">
        <v>-8.8522803042921794</v>
      </c>
      <c r="HA62" s="456"/>
      <c r="HB62" s="54" t="s">
        <v>31</v>
      </c>
      <c r="HC62" s="457">
        <v>131.591860934121</v>
      </c>
      <c r="HD62" s="44">
        <v>34.668059796732301</v>
      </c>
      <c r="HE62" s="457">
        <v>203.46050560666899</v>
      </c>
      <c r="HF62" s="44">
        <v>21.005853037235401</v>
      </c>
      <c r="HG62" s="457">
        <v>98.793431369408296</v>
      </c>
      <c r="HH62" s="44">
        <v>17.743092223061598</v>
      </c>
      <c r="HI62" s="456"/>
      <c r="HJ62" s="54" t="s">
        <v>31</v>
      </c>
      <c r="HK62" s="457">
        <v>77.687301545216101</v>
      </c>
      <c r="HL62" s="44">
        <v>-2.9148513436319399</v>
      </c>
      <c r="HM62" s="457">
        <v>115.508031263215</v>
      </c>
      <c r="HN62" s="44">
        <v>1.44645827273354</v>
      </c>
      <c r="HO62" s="457">
        <v>107.965695019099</v>
      </c>
      <c r="HP62" s="44">
        <v>20.886361693162399</v>
      </c>
      <c r="HQ62" s="456"/>
      <c r="HR62" s="54" t="s">
        <v>31</v>
      </c>
      <c r="HS62" s="457">
        <v>122.867330254595</v>
      </c>
      <c r="HT62" s="44">
        <v>4.9787516767457296</v>
      </c>
      <c r="HU62" s="457">
        <v>154.36375275711501</v>
      </c>
      <c r="HV62" s="44">
        <v>8.1148875163576495</v>
      </c>
      <c r="HW62" s="457">
        <v>88.124867976442403</v>
      </c>
      <c r="HX62" s="44">
        <v>-4.1815462648255304</v>
      </c>
      <c r="HY62" s="456"/>
      <c r="HZ62" s="54" t="s">
        <v>31</v>
      </c>
      <c r="IA62" s="457">
        <v>92.936571535671504</v>
      </c>
      <c r="IB62" s="44">
        <v>-14.9916298487297</v>
      </c>
      <c r="IC62" s="457">
        <v>121.744840057791</v>
      </c>
      <c r="ID62" s="44">
        <v>-5.2086042027043096</v>
      </c>
      <c r="IE62" s="457">
        <v>114.858383691323</v>
      </c>
      <c r="IF62" s="44">
        <v>7.3115640050943398E-2</v>
      </c>
      <c r="IG62" s="456"/>
      <c r="IH62" s="54" t="s">
        <v>31</v>
      </c>
      <c r="II62" s="457">
        <v>131.19826674857001</v>
      </c>
      <c r="IJ62" s="44">
        <v>-2.9878560908808498</v>
      </c>
      <c r="IK62" s="457">
        <v>149.09081821302701</v>
      </c>
      <c r="IL62" s="44">
        <v>6.3661167032331303</v>
      </c>
      <c r="IM62" s="457">
        <v>94.073547410351907</v>
      </c>
      <c r="IN62" s="44">
        <v>-8.5178906917981596</v>
      </c>
      <c r="IO62" s="457">
        <v>196.26548314711999</v>
      </c>
      <c r="IP62" s="44">
        <v>16.762161253702399</v>
      </c>
      <c r="IQ62" s="456"/>
      <c r="IR62" s="54" t="s">
        <v>31</v>
      </c>
      <c r="IS62" s="457">
        <v>88.699822784846702</v>
      </c>
      <c r="IT62" s="44">
        <v>-10.598409451463301</v>
      </c>
      <c r="IU62" s="457">
        <v>97.1028728690072</v>
      </c>
      <c r="IV62" s="44">
        <v>4.2347849676832396</v>
      </c>
      <c r="IW62" s="457">
        <v>86.679900780868394</v>
      </c>
      <c r="IX62" s="44">
        <v>-21.338219932508999</v>
      </c>
      <c r="IY62" s="456"/>
      <c r="IZ62" s="54" t="s">
        <v>31</v>
      </c>
      <c r="JA62" s="457">
        <v>152.87089881057199</v>
      </c>
      <c r="JB62" s="44">
        <v>17.800887959375601</v>
      </c>
      <c r="JC62" s="457">
        <v>194.68233988639301</v>
      </c>
      <c r="JD62" s="44">
        <v>9.3468886778112807</v>
      </c>
      <c r="JE62" s="457">
        <v>198.16370914835099</v>
      </c>
      <c r="JF62" s="44">
        <v>12.677469756724699</v>
      </c>
      <c r="JG62" s="456"/>
      <c r="JH62" s="54" t="s">
        <v>31</v>
      </c>
      <c r="JI62" s="457">
        <v>149.97761897154999</v>
      </c>
      <c r="JJ62" s="44">
        <v>-30.7121977437289</v>
      </c>
      <c r="JK62" s="457">
        <v>284.57290882886502</v>
      </c>
      <c r="JL62" s="44">
        <v>28.771090327838799</v>
      </c>
      <c r="JM62" s="457">
        <v>123.649977737721</v>
      </c>
      <c r="JN62" s="44">
        <v>1.29050127004646</v>
      </c>
      <c r="JO62" s="456"/>
      <c r="JP62" s="54" t="s">
        <v>31</v>
      </c>
      <c r="JQ62" s="457">
        <v>119.81486030623</v>
      </c>
      <c r="JR62" s="44">
        <v>5.3349779932943902</v>
      </c>
      <c r="JS62" s="457">
        <v>124.619348117819</v>
      </c>
      <c r="JT62" s="44">
        <v>6.5369209514309699</v>
      </c>
      <c r="JU62" s="457">
        <v>106.042941504263</v>
      </c>
      <c r="JV62" s="44">
        <v>-13.462639769248501</v>
      </c>
      <c r="JW62" s="456"/>
      <c r="JX62" s="54" t="s">
        <v>31</v>
      </c>
      <c r="JY62" s="457">
        <v>97.176631407987003</v>
      </c>
      <c r="JZ62" s="44">
        <v>-6.2418579392381401</v>
      </c>
      <c r="KA62" s="457">
        <v>203.04323789922501</v>
      </c>
      <c r="KB62" s="44">
        <v>8.2613889709054895</v>
      </c>
      <c r="KC62" s="457">
        <v>202.13437684547199</v>
      </c>
      <c r="KD62" s="44">
        <v>21.994454839025298</v>
      </c>
      <c r="KE62" s="456"/>
      <c r="KF62" s="54" t="s">
        <v>31</v>
      </c>
      <c r="KG62" s="457">
        <v>82.770582720130307</v>
      </c>
      <c r="KH62" s="44">
        <v>-3.7926872952162798</v>
      </c>
      <c r="KI62" s="457">
        <v>153.16188341643499</v>
      </c>
      <c r="KJ62" s="44">
        <v>14.0046216056785</v>
      </c>
      <c r="KK62" s="457">
        <v>92.344552645271094</v>
      </c>
      <c r="KL62" s="44">
        <v>-13.7525675603242</v>
      </c>
      <c r="KM62" s="456"/>
      <c r="KN62" s="54" t="s">
        <v>31</v>
      </c>
      <c r="KO62" s="457">
        <v>41.521656381699799</v>
      </c>
      <c r="KP62" s="44">
        <v>-30.9302989660268</v>
      </c>
      <c r="KQ62" s="457">
        <v>155.07432583167699</v>
      </c>
      <c r="KR62" s="44">
        <v>-2.8176856982878999</v>
      </c>
      <c r="KS62" s="457">
        <v>110.786466534716</v>
      </c>
      <c r="KT62" s="44">
        <v>2.3203869913473798</v>
      </c>
      <c r="KU62" s="456"/>
      <c r="KV62" s="54" t="s">
        <v>31</v>
      </c>
      <c r="KW62" s="457">
        <v>134.04395564415299</v>
      </c>
      <c r="KX62" s="44">
        <v>7.3379907169267096</v>
      </c>
      <c r="KY62" s="457">
        <v>157.76735702450699</v>
      </c>
      <c r="KZ62" s="44">
        <v>-4.2733431782003803</v>
      </c>
      <c r="LA62" s="457">
        <v>135.96468779272001</v>
      </c>
      <c r="LB62" s="44">
        <v>-10.956169723572099</v>
      </c>
      <c r="LC62" s="456"/>
      <c r="LD62" s="54" t="s">
        <v>31</v>
      </c>
      <c r="LE62" s="457">
        <v>148.58135256754301</v>
      </c>
      <c r="LF62" s="44">
        <v>5.3294744557592004</v>
      </c>
      <c r="LG62" s="457">
        <v>112.733750868165</v>
      </c>
      <c r="LH62" s="44">
        <v>-16.728522451261998</v>
      </c>
      <c r="LI62" s="457">
        <v>63.2775801729859</v>
      </c>
      <c r="LJ62" s="44">
        <v>10.3985244245782</v>
      </c>
      <c r="LK62" s="456"/>
      <c r="LL62" s="54" t="s">
        <v>31</v>
      </c>
      <c r="LM62" s="457">
        <v>191.52359251024299</v>
      </c>
      <c r="LN62" s="44">
        <v>32.034311867279897</v>
      </c>
      <c r="LO62" s="457">
        <v>66.471103782662198</v>
      </c>
      <c r="LP62" s="44">
        <v>-25.7971886908771</v>
      </c>
      <c r="LQ62" s="457">
        <v>145.425349126155</v>
      </c>
      <c r="LR62" s="44">
        <v>8.1023458010934597</v>
      </c>
      <c r="LS62" s="456"/>
      <c r="LT62" s="54" t="s">
        <v>31</v>
      </c>
      <c r="LU62" s="457">
        <v>116.459670630875</v>
      </c>
      <c r="LV62" s="44">
        <v>2.3516816795426201</v>
      </c>
      <c r="LW62" s="457">
        <v>132.57163590767499</v>
      </c>
      <c r="LX62" s="44">
        <v>2.0200571732001298</v>
      </c>
      <c r="LY62" s="457">
        <v>141.504695320705</v>
      </c>
      <c r="LZ62" s="44">
        <v>5.5266225851437101</v>
      </c>
      <c r="MA62" s="456"/>
      <c r="MB62" s="54" t="s">
        <v>31</v>
      </c>
      <c r="MC62" s="457">
        <v>138.919522464484</v>
      </c>
      <c r="MD62" s="44">
        <v>4.90883514722114</v>
      </c>
      <c r="ME62" s="457">
        <v>108.74861054849301</v>
      </c>
      <c r="MF62" s="44">
        <v>11.107881215072799</v>
      </c>
      <c r="MG62" s="457">
        <v>110.53222339484201</v>
      </c>
      <c r="MH62" s="44">
        <v>-0.54170423007791202</v>
      </c>
      <c r="MI62" s="456"/>
      <c r="MJ62" s="54" t="s">
        <v>31</v>
      </c>
      <c r="MK62" s="457">
        <v>105.90161481938</v>
      </c>
      <c r="ML62" s="44">
        <v>8.4623418086629307</v>
      </c>
      <c r="MM62" s="457">
        <v>128.24893448429799</v>
      </c>
      <c r="MN62" s="44">
        <v>-4.9991436533735198</v>
      </c>
      <c r="MO62" s="457">
        <v>165.480778663542</v>
      </c>
      <c r="MP62" s="44">
        <v>16.160474729077901</v>
      </c>
    </row>
    <row r="63" spans="1:354" s="4" customFormat="1" ht="15" hidden="1" customHeight="1">
      <c r="A63" s="456"/>
      <c r="B63" s="54"/>
      <c r="C63" s="457"/>
      <c r="D63" s="44"/>
      <c r="E63" s="457"/>
      <c r="F63" s="44"/>
      <c r="G63" s="457"/>
      <c r="H63" s="44"/>
      <c r="I63" s="456"/>
      <c r="J63" s="54"/>
      <c r="K63" s="457"/>
      <c r="L63" s="44"/>
      <c r="M63" s="457"/>
      <c r="N63" s="44"/>
      <c r="O63" s="457"/>
      <c r="P63" s="44"/>
      <c r="Q63" s="456"/>
      <c r="R63" s="54"/>
      <c r="S63" s="457"/>
      <c r="T63" s="44"/>
      <c r="U63" s="457"/>
      <c r="V63" s="44"/>
      <c r="W63" s="457"/>
      <c r="X63" s="44"/>
      <c r="Y63" s="456"/>
      <c r="Z63" s="54"/>
      <c r="AA63" s="457"/>
      <c r="AB63" s="44"/>
      <c r="AC63" s="457"/>
      <c r="AD63" s="44"/>
      <c r="AE63" s="457"/>
      <c r="AF63" s="44"/>
      <c r="AG63" s="456"/>
      <c r="AH63" s="54"/>
      <c r="AI63" s="457"/>
      <c r="AJ63" s="44"/>
      <c r="AK63" s="457"/>
      <c r="AL63" s="44"/>
      <c r="AM63" s="457"/>
      <c r="AN63" s="44"/>
      <c r="AO63" s="456"/>
      <c r="AP63" s="54"/>
      <c r="AQ63" s="457"/>
      <c r="AR63" s="44"/>
      <c r="AS63" s="457"/>
      <c r="AT63" s="44"/>
      <c r="AU63" s="457"/>
      <c r="AV63" s="44"/>
      <c r="AW63" s="456"/>
      <c r="AX63" s="54"/>
      <c r="AY63" s="457"/>
      <c r="AZ63" s="44"/>
      <c r="BA63" s="457"/>
      <c r="BB63" s="44"/>
      <c r="BC63" s="457"/>
      <c r="BD63" s="44"/>
      <c r="BE63" s="456"/>
      <c r="BF63" s="54"/>
      <c r="BG63" s="457"/>
      <c r="BH63" s="44"/>
      <c r="BI63" s="457"/>
      <c r="BJ63" s="44"/>
      <c r="BK63" s="457"/>
      <c r="BL63" s="44"/>
      <c r="BM63" s="456"/>
      <c r="BN63" s="54"/>
      <c r="BO63" s="457"/>
      <c r="BP63" s="44"/>
      <c r="BQ63" s="457"/>
      <c r="BR63" s="44"/>
      <c r="BS63" s="457"/>
      <c r="BT63" s="44"/>
      <c r="BU63" s="456"/>
      <c r="BV63" s="54"/>
      <c r="BW63" s="457"/>
      <c r="BX63" s="44"/>
      <c r="BY63" s="457"/>
      <c r="BZ63" s="44"/>
      <c r="CA63" s="457"/>
      <c r="CB63" s="44"/>
      <c r="CC63" s="456"/>
      <c r="CD63" s="54"/>
      <c r="CE63" s="457"/>
      <c r="CF63" s="44"/>
      <c r="CG63" s="457"/>
      <c r="CH63" s="44"/>
      <c r="CI63" s="457"/>
      <c r="CJ63" s="44"/>
      <c r="CK63" s="456"/>
      <c r="CL63" s="54"/>
      <c r="CM63" s="457"/>
      <c r="CN63" s="44"/>
      <c r="CO63" s="457"/>
      <c r="CP63" s="44"/>
      <c r="CQ63" s="457"/>
      <c r="CR63" s="44"/>
      <c r="CS63" s="456"/>
      <c r="CT63" s="54"/>
      <c r="CU63" s="457"/>
      <c r="CV63" s="44"/>
      <c r="CW63" s="457"/>
      <c r="CX63" s="44"/>
      <c r="CY63" s="457"/>
      <c r="CZ63" s="44"/>
      <c r="DA63" s="456"/>
      <c r="DB63" s="54"/>
      <c r="DC63" s="457"/>
      <c r="DD63" s="44"/>
      <c r="DE63" s="457"/>
      <c r="DF63" s="44"/>
      <c r="DG63" s="457"/>
      <c r="DH63" s="44"/>
      <c r="DI63" s="456"/>
      <c r="DJ63" s="54"/>
      <c r="DK63" s="457"/>
      <c r="DL63" s="44"/>
      <c r="DM63" s="457"/>
      <c r="DN63" s="44"/>
      <c r="DO63" s="457"/>
      <c r="DP63" s="44"/>
      <c r="DQ63" s="456"/>
      <c r="DR63" s="54"/>
      <c r="DS63" s="457"/>
      <c r="DT63" s="44"/>
      <c r="DU63" s="457"/>
      <c r="DV63" s="44"/>
      <c r="DW63" s="457"/>
      <c r="DX63" s="44"/>
      <c r="DY63" s="456"/>
      <c r="DZ63" s="54"/>
      <c r="EA63" s="457"/>
      <c r="EB63" s="44"/>
      <c r="EC63" s="457"/>
      <c r="ED63" s="44"/>
      <c r="EE63" s="457"/>
      <c r="EF63" s="44"/>
      <c r="EG63" s="456"/>
      <c r="EH63" s="54"/>
      <c r="EI63" s="457"/>
      <c r="EJ63" s="44"/>
      <c r="EK63" s="457"/>
      <c r="EL63" s="44"/>
      <c r="EM63" s="457"/>
      <c r="EN63" s="44"/>
      <c r="EO63" s="456"/>
      <c r="EP63" s="54"/>
      <c r="EQ63" s="457"/>
      <c r="ER63" s="44"/>
      <c r="ES63" s="457"/>
      <c r="ET63" s="44"/>
      <c r="EU63" s="457"/>
      <c r="EV63" s="44"/>
      <c r="EW63" s="456"/>
      <c r="EX63" s="54"/>
      <c r="EY63" s="457"/>
      <c r="EZ63" s="44"/>
      <c r="FA63" s="457"/>
      <c r="FB63" s="44"/>
      <c r="FC63" s="457"/>
      <c r="FD63" s="44"/>
      <c r="FE63" s="456"/>
      <c r="FF63" s="54"/>
      <c r="FG63" s="457"/>
      <c r="FH63" s="44"/>
      <c r="FI63" s="457"/>
      <c r="FJ63" s="44"/>
      <c r="FK63" s="457"/>
      <c r="FL63" s="44"/>
      <c r="FM63" s="456"/>
      <c r="FN63" s="54"/>
      <c r="FO63" s="457"/>
      <c r="FP63" s="44"/>
      <c r="FQ63" s="457"/>
      <c r="FR63" s="44"/>
      <c r="FS63" s="457"/>
      <c r="FT63" s="44"/>
      <c r="FU63" s="456"/>
      <c r="FV63" s="54"/>
      <c r="FW63" s="457"/>
      <c r="FX63" s="44"/>
      <c r="FY63" s="457"/>
      <c r="FZ63" s="44"/>
      <c r="GA63" s="457"/>
      <c r="GB63" s="44"/>
      <c r="GC63" s="456"/>
      <c r="GD63" s="54"/>
      <c r="GE63" s="457"/>
      <c r="GF63" s="44"/>
      <c r="GG63" s="457"/>
      <c r="GH63" s="44"/>
      <c r="GI63" s="457"/>
      <c r="GJ63" s="44"/>
      <c r="GK63" s="456"/>
      <c r="GL63" s="54"/>
      <c r="GM63" s="457"/>
      <c r="GN63" s="44"/>
      <c r="GO63" s="457"/>
      <c r="GP63" s="44"/>
      <c r="GQ63" s="457"/>
      <c r="GR63" s="44"/>
      <c r="GS63" s="456"/>
      <c r="GT63" s="54"/>
      <c r="GU63" s="457"/>
      <c r="GV63" s="44"/>
      <c r="GW63" s="457"/>
      <c r="GX63" s="44"/>
      <c r="GY63" s="457"/>
      <c r="GZ63" s="44"/>
      <c r="HA63" s="456"/>
      <c r="HB63" s="54"/>
      <c r="HC63" s="457"/>
      <c r="HD63" s="44"/>
      <c r="HE63" s="457"/>
      <c r="HF63" s="44"/>
      <c r="HG63" s="457"/>
      <c r="HH63" s="44"/>
      <c r="HI63" s="456"/>
      <c r="HJ63" s="54"/>
      <c r="HK63" s="457"/>
      <c r="HL63" s="44"/>
      <c r="HM63" s="457"/>
      <c r="HN63" s="44"/>
      <c r="HO63" s="457"/>
      <c r="HP63" s="44"/>
      <c r="HQ63" s="456"/>
      <c r="HR63" s="54"/>
      <c r="HS63" s="457"/>
      <c r="HT63" s="44"/>
      <c r="HU63" s="457"/>
      <c r="HV63" s="44"/>
      <c r="HW63" s="457"/>
      <c r="HX63" s="44"/>
      <c r="HY63" s="456"/>
      <c r="HZ63" s="54"/>
      <c r="IA63" s="457"/>
      <c r="IB63" s="44"/>
      <c r="IC63" s="457"/>
      <c r="ID63" s="44"/>
      <c r="IE63" s="457"/>
      <c r="IF63" s="44"/>
      <c r="IG63" s="456"/>
      <c r="IH63" s="54"/>
      <c r="II63" s="457"/>
      <c r="IJ63" s="44"/>
      <c r="IK63" s="457"/>
      <c r="IL63" s="44"/>
      <c r="IM63" s="457"/>
      <c r="IN63" s="44"/>
      <c r="IO63" s="457"/>
      <c r="IP63" s="44"/>
      <c r="IQ63" s="456"/>
      <c r="IR63" s="54"/>
      <c r="IS63" s="457"/>
      <c r="IT63" s="44"/>
      <c r="IU63" s="457"/>
      <c r="IV63" s="44"/>
      <c r="IW63" s="457"/>
      <c r="IX63" s="44"/>
      <c r="IY63" s="456"/>
      <c r="IZ63" s="54"/>
      <c r="JA63" s="457"/>
      <c r="JB63" s="44"/>
      <c r="JC63" s="457"/>
      <c r="JD63" s="44"/>
      <c r="JE63" s="457"/>
      <c r="JF63" s="44"/>
      <c r="JG63" s="456"/>
      <c r="JH63" s="54"/>
      <c r="JI63" s="457"/>
      <c r="JJ63" s="44"/>
      <c r="JK63" s="457"/>
      <c r="JL63" s="44"/>
      <c r="JM63" s="457"/>
      <c r="JN63" s="44"/>
      <c r="JO63" s="456"/>
      <c r="JP63" s="54"/>
      <c r="JQ63" s="457"/>
      <c r="JR63" s="44"/>
      <c r="JS63" s="457"/>
      <c r="JT63" s="44"/>
      <c r="JU63" s="457"/>
      <c r="JV63" s="44"/>
      <c r="JW63" s="456"/>
      <c r="JX63" s="54"/>
      <c r="JY63" s="457"/>
      <c r="JZ63" s="44"/>
      <c r="KA63" s="457"/>
      <c r="KB63" s="44"/>
      <c r="KC63" s="457"/>
      <c r="KD63" s="44"/>
      <c r="KE63" s="456"/>
      <c r="KF63" s="54"/>
      <c r="KG63" s="457"/>
      <c r="KH63" s="44"/>
      <c r="KI63" s="457"/>
      <c r="KJ63" s="44"/>
      <c r="KK63" s="457"/>
      <c r="KL63" s="44"/>
      <c r="KM63" s="456"/>
      <c r="KN63" s="54"/>
      <c r="KO63" s="457"/>
      <c r="KP63" s="44"/>
      <c r="KQ63" s="457"/>
      <c r="KR63" s="44"/>
      <c r="KS63" s="457"/>
      <c r="KT63" s="44"/>
      <c r="KU63" s="456"/>
      <c r="KV63" s="54"/>
      <c r="KW63" s="457"/>
      <c r="KX63" s="44"/>
      <c r="KY63" s="457"/>
      <c r="KZ63" s="44"/>
      <c r="LA63" s="457"/>
      <c r="LB63" s="44"/>
      <c r="LC63" s="456"/>
      <c r="LD63" s="54"/>
      <c r="LE63" s="457"/>
      <c r="LF63" s="44"/>
      <c r="LG63" s="457"/>
      <c r="LH63" s="44"/>
      <c r="LI63" s="457"/>
      <c r="LJ63" s="44"/>
      <c r="LK63" s="456"/>
      <c r="LL63" s="54"/>
      <c r="LM63" s="457"/>
      <c r="LN63" s="44"/>
      <c r="LO63" s="457"/>
      <c r="LP63" s="44"/>
      <c r="LQ63" s="457"/>
      <c r="LR63" s="44"/>
      <c r="LS63" s="456"/>
      <c r="LT63" s="54"/>
      <c r="LU63" s="457"/>
      <c r="LV63" s="44"/>
      <c r="LW63" s="457"/>
      <c r="LX63" s="44"/>
      <c r="LY63" s="457"/>
      <c r="LZ63" s="44"/>
      <c r="MA63" s="456"/>
      <c r="MB63" s="54"/>
      <c r="MC63" s="457"/>
      <c r="MD63" s="44"/>
      <c r="ME63" s="457"/>
      <c r="MF63" s="44"/>
      <c r="MG63" s="457"/>
      <c r="MH63" s="44"/>
      <c r="MI63" s="456"/>
      <c r="MJ63" s="54"/>
      <c r="MK63" s="457"/>
      <c r="ML63" s="44"/>
      <c r="MM63" s="457"/>
      <c r="MN63" s="44"/>
      <c r="MO63" s="457"/>
      <c r="MP63" s="44"/>
    </row>
    <row r="64" spans="1:354" s="4" customFormat="1" ht="15" hidden="1" customHeight="1">
      <c r="A64" s="456">
        <v>2023</v>
      </c>
      <c r="B64" s="54" t="s">
        <v>28</v>
      </c>
      <c r="C64" s="457">
        <v>98.223484846477405</v>
      </c>
      <c r="D64" s="44">
        <v>2.65565799335752</v>
      </c>
      <c r="E64" s="457">
        <v>82.808731603311401</v>
      </c>
      <c r="F64" s="44">
        <v>2.0194808318850601</v>
      </c>
      <c r="G64" s="457">
        <v>112.799090286935</v>
      </c>
      <c r="H64" s="44">
        <v>3.1019534035432499</v>
      </c>
      <c r="I64" s="456">
        <v>2023</v>
      </c>
      <c r="J64" s="54" t="s">
        <v>28</v>
      </c>
      <c r="K64" s="457">
        <v>78.601274416063006</v>
      </c>
      <c r="L64" s="44">
        <v>3.16431609022034</v>
      </c>
      <c r="M64" s="457">
        <v>106.905601476488</v>
      </c>
      <c r="N64" s="44">
        <v>27.553661184433899</v>
      </c>
      <c r="O64" s="457">
        <v>84.240178117987298</v>
      </c>
      <c r="P64" s="44">
        <v>8.8172335909745208</v>
      </c>
      <c r="Q64" s="456">
        <v>2023</v>
      </c>
      <c r="R64" s="54" t="s">
        <v>28</v>
      </c>
      <c r="S64" s="457">
        <v>113.514509118474</v>
      </c>
      <c r="T64" s="44">
        <v>-5.9825618805970997</v>
      </c>
      <c r="U64" s="457">
        <v>173.23841947275201</v>
      </c>
      <c r="V64" s="44">
        <v>22.732907971380701</v>
      </c>
      <c r="W64" s="457">
        <v>137.62267249462599</v>
      </c>
      <c r="X64" s="44">
        <v>-9.3065139826397001</v>
      </c>
      <c r="Y64" s="456">
        <v>2023</v>
      </c>
      <c r="Z64" s="54" t="s">
        <v>28</v>
      </c>
      <c r="AA64" s="457">
        <v>123.683548594329</v>
      </c>
      <c r="AB64" s="44">
        <v>-7.8032760612583703</v>
      </c>
      <c r="AC64" s="457">
        <v>155.01098480044999</v>
      </c>
      <c r="AD64" s="44">
        <v>5.4804037598622699</v>
      </c>
      <c r="AE64" s="457">
        <v>160.01340255167599</v>
      </c>
      <c r="AF64" s="44">
        <v>18.978133532859001</v>
      </c>
      <c r="AG64" s="456">
        <v>2023</v>
      </c>
      <c r="AH64" s="54" t="s">
        <v>28</v>
      </c>
      <c r="AI64" s="457">
        <v>103.289206005602</v>
      </c>
      <c r="AJ64" s="44">
        <v>-8.67443009990183</v>
      </c>
      <c r="AK64" s="457">
        <v>177.39033723575699</v>
      </c>
      <c r="AL64" s="44">
        <v>11.9650612889666</v>
      </c>
      <c r="AM64" s="457">
        <v>89.838075090781004</v>
      </c>
      <c r="AN64" s="44">
        <v>-4.9555279391738498</v>
      </c>
      <c r="AO64" s="456">
        <v>2023</v>
      </c>
      <c r="AP64" s="54" t="s">
        <v>28</v>
      </c>
      <c r="AQ64" s="457">
        <v>115.136704053505</v>
      </c>
      <c r="AR64" s="44">
        <v>-5.8720717381540597</v>
      </c>
      <c r="AS64" s="457">
        <v>161.92145359122401</v>
      </c>
      <c r="AT64" s="44">
        <v>14.249070101471</v>
      </c>
      <c r="AU64" s="457">
        <v>158.45662814630799</v>
      </c>
      <c r="AV64" s="44">
        <v>7.2789137085035502</v>
      </c>
      <c r="AW64" s="456">
        <v>2023</v>
      </c>
      <c r="AX64" s="54" t="s">
        <v>28</v>
      </c>
      <c r="AY64" s="457">
        <v>150.87885936912099</v>
      </c>
      <c r="AZ64" s="44">
        <v>3.41130199884465</v>
      </c>
      <c r="BA64" s="457">
        <v>128.670708085858</v>
      </c>
      <c r="BB64" s="44">
        <v>6.4205636144031404</v>
      </c>
      <c r="BC64" s="457">
        <v>168.30831578338001</v>
      </c>
      <c r="BD64" s="44">
        <v>-5.0843318292981499</v>
      </c>
      <c r="BE64" s="456">
        <v>2023</v>
      </c>
      <c r="BF64" s="54" t="s">
        <v>28</v>
      </c>
      <c r="BG64" s="457">
        <v>131.877132126643</v>
      </c>
      <c r="BH64" s="44">
        <v>-2.0380377529804901</v>
      </c>
      <c r="BI64" s="457">
        <v>131.956537360407</v>
      </c>
      <c r="BJ64" s="44">
        <v>3.2396131023006398</v>
      </c>
      <c r="BK64" s="457">
        <v>220.28326775307301</v>
      </c>
      <c r="BL64" s="44">
        <v>19.407183973757501</v>
      </c>
      <c r="BM64" s="456">
        <v>2023</v>
      </c>
      <c r="BN64" s="54" t="s">
        <v>28</v>
      </c>
      <c r="BO64" s="457">
        <v>111.16391733024599</v>
      </c>
      <c r="BP64" s="44">
        <v>-5.7727903873279001</v>
      </c>
      <c r="BQ64" s="457">
        <v>118.020725308213</v>
      </c>
      <c r="BR64" s="44">
        <v>-5.93469244652184</v>
      </c>
      <c r="BS64" s="457">
        <v>122.585665485625</v>
      </c>
      <c r="BT64" s="44">
        <v>-0.59181331699905104</v>
      </c>
      <c r="BU64" s="456">
        <v>2023</v>
      </c>
      <c r="BV64" s="54" t="s">
        <v>28</v>
      </c>
      <c r="BW64" s="457">
        <v>144.681976279493</v>
      </c>
      <c r="BX64" s="44">
        <v>7.1341927023039302</v>
      </c>
      <c r="BY64" s="457">
        <v>147.381577222857</v>
      </c>
      <c r="BZ64" s="44">
        <v>15.4600079757685</v>
      </c>
      <c r="CA64" s="457">
        <v>146.81530271128199</v>
      </c>
      <c r="CB64" s="44">
        <v>25.879070692409499</v>
      </c>
      <c r="CC64" s="456">
        <v>2023</v>
      </c>
      <c r="CD64" s="54" t="s">
        <v>28</v>
      </c>
      <c r="CE64" s="457">
        <v>135.934035170231</v>
      </c>
      <c r="CF64" s="44">
        <v>-10.3922402297723</v>
      </c>
      <c r="CG64" s="457">
        <v>63.123649650963401</v>
      </c>
      <c r="CH64" s="44">
        <v>-27.3785891641262</v>
      </c>
      <c r="CI64" s="457">
        <v>139.35876996458501</v>
      </c>
      <c r="CJ64" s="44">
        <v>1.56356636707132</v>
      </c>
      <c r="CK64" s="456">
        <v>2023</v>
      </c>
      <c r="CL64" s="54" t="s">
        <v>28</v>
      </c>
      <c r="CM64" s="457">
        <v>217.73686028088599</v>
      </c>
      <c r="CN64" s="44">
        <v>2.5014205533606702</v>
      </c>
      <c r="CO64" s="457">
        <v>98.619041411290596</v>
      </c>
      <c r="CP64" s="44">
        <v>11.2895895228865</v>
      </c>
      <c r="CQ64" s="457">
        <v>125.131903988326</v>
      </c>
      <c r="CR64" s="44">
        <v>14.5947459583381</v>
      </c>
      <c r="CS64" s="456">
        <v>2023</v>
      </c>
      <c r="CT64" s="54" t="s">
        <v>28</v>
      </c>
      <c r="CU64" s="457">
        <v>143.15180526875599</v>
      </c>
      <c r="CV64" s="44">
        <v>3.1496885998684099</v>
      </c>
      <c r="CW64" s="457">
        <v>64.597685300033802</v>
      </c>
      <c r="CX64" s="44">
        <v>-39.147382133714999</v>
      </c>
      <c r="CY64" s="457">
        <v>177.58662444667499</v>
      </c>
      <c r="CZ64" s="44">
        <v>15.868340535197399</v>
      </c>
      <c r="DA64" s="456">
        <v>2023</v>
      </c>
      <c r="DB64" s="54" t="s">
        <v>28</v>
      </c>
      <c r="DC64" s="457">
        <v>75.573533116154394</v>
      </c>
      <c r="DD64" s="44">
        <v>-14.924903970666</v>
      </c>
      <c r="DE64" s="457">
        <v>363.42926523771803</v>
      </c>
      <c r="DF64" s="44">
        <v>4.5631813042465996</v>
      </c>
      <c r="DG64" s="457">
        <v>103.83369048951199</v>
      </c>
      <c r="DH64" s="44">
        <v>-12.578537741209701</v>
      </c>
      <c r="DI64" s="456">
        <v>2023</v>
      </c>
      <c r="DJ64" s="54" t="s">
        <v>28</v>
      </c>
      <c r="DK64" s="457">
        <v>175.567050110114</v>
      </c>
      <c r="DL64" s="44">
        <v>7.3742649315986499</v>
      </c>
      <c r="DM64" s="457">
        <v>61.2495263964353</v>
      </c>
      <c r="DN64" s="44">
        <v>-15.488910705296</v>
      </c>
      <c r="DO64" s="457">
        <v>138.402883504556</v>
      </c>
      <c r="DP64" s="44">
        <v>12.114989652457499</v>
      </c>
      <c r="DQ64" s="456">
        <v>2023</v>
      </c>
      <c r="DR64" s="54" t="s">
        <v>28</v>
      </c>
      <c r="DS64" s="457">
        <v>145.696952890913</v>
      </c>
      <c r="DT64" s="44">
        <v>-4.3947322639325801</v>
      </c>
      <c r="DU64" s="457">
        <v>121.36364860802099</v>
      </c>
      <c r="DV64" s="44">
        <v>2.9262657275313901</v>
      </c>
      <c r="DW64" s="457">
        <v>144.692544111627</v>
      </c>
      <c r="DX64" s="44">
        <v>6.1029470260479703</v>
      </c>
      <c r="DY64" s="456">
        <v>2023</v>
      </c>
      <c r="DZ64" s="54" t="s">
        <v>28</v>
      </c>
      <c r="EA64" s="457">
        <v>127.994109981972</v>
      </c>
      <c r="EB64" s="44">
        <v>7.9994753086645103</v>
      </c>
      <c r="EC64" s="457">
        <v>166.73750720093699</v>
      </c>
      <c r="ED64" s="44">
        <v>6.3380528930602802</v>
      </c>
      <c r="EE64" s="457">
        <v>127.40961373916601</v>
      </c>
      <c r="EF64" s="44">
        <v>0.48998086051277301</v>
      </c>
      <c r="EG64" s="456">
        <v>2023</v>
      </c>
      <c r="EH64" s="54" t="s">
        <v>28</v>
      </c>
      <c r="EI64" s="457">
        <v>141.11598723103799</v>
      </c>
      <c r="EJ64" s="44">
        <v>2.9163935228897802</v>
      </c>
      <c r="EK64" s="457">
        <v>134.94886529463099</v>
      </c>
      <c r="EL64" s="44">
        <v>13.972131646821699</v>
      </c>
      <c r="EM64" s="457">
        <v>111.95014920343399</v>
      </c>
      <c r="EN64" s="44">
        <v>-0.120517276925213</v>
      </c>
      <c r="EO64" s="456">
        <v>2023</v>
      </c>
      <c r="EP64" s="54" t="s">
        <v>28</v>
      </c>
      <c r="EQ64" s="457">
        <v>66.133210199701196</v>
      </c>
      <c r="ER64" s="44">
        <v>-12.5951148719427</v>
      </c>
      <c r="ES64" s="457">
        <v>149.27816795707599</v>
      </c>
      <c r="ET64" s="44">
        <v>7.1987385859631603</v>
      </c>
      <c r="EU64" s="457">
        <v>65.912254045596299</v>
      </c>
      <c r="EV64" s="44">
        <v>-12.903211531417099</v>
      </c>
      <c r="EW64" s="456">
        <v>2023</v>
      </c>
      <c r="EX64" s="54" t="s">
        <v>28</v>
      </c>
      <c r="EY64" s="457">
        <v>80.838315426383801</v>
      </c>
      <c r="EZ64" s="44">
        <v>-18.604496886977401</v>
      </c>
      <c r="FA64" s="457">
        <v>106.975467921697</v>
      </c>
      <c r="FB64" s="44">
        <v>11.6537780057677</v>
      </c>
      <c r="FC64" s="457">
        <v>252.63462483384899</v>
      </c>
      <c r="FD64" s="44">
        <v>7.80861304949343</v>
      </c>
      <c r="FE64" s="456">
        <v>2023</v>
      </c>
      <c r="FF64" s="54" t="s">
        <v>28</v>
      </c>
      <c r="FG64" s="457">
        <v>121.06811883224501</v>
      </c>
      <c r="FH64" s="44">
        <v>-1.57689335229051</v>
      </c>
      <c r="FI64" s="457">
        <v>172.527178033415</v>
      </c>
      <c r="FJ64" s="44">
        <v>8.5349826075541397</v>
      </c>
      <c r="FK64" s="457">
        <v>109.25629997873899</v>
      </c>
      <c r="FL64" s="44">
        <v>-12.9853871166868</v>
      </c>
      <c r="FM64" s="456">
        <v>2023</v>
      </c>
      <c r="FN64" s="54" t="s">
        <v>28</v>
      </c>
      <c r="FO64" s="457">
        <v>124.768160661989</v>
      </c>
      <c r="FP64" s="44">
        <v>9.5263679047266105</v>
      </c>
      <c r="FQ64" s="457">
        <v>215.202628590221</v>
      </c>
      <c r="FR64" s="44">
        <v>-9.2622977952152308</v>
      </c>
      <c r="FS64" s="457">
        <v>110.839511088046</v>
      </c>
      <c r="FT64" s="44">
        <v>-7.4542252118118899</v>
      </c>
      <c r="FU64" s="456">
        <v>2023</v>
      </c>
      <c r="FV64" s="54" t="s">
        <v>28</v>
      </c>
      <c r="FW64" s="457">
        <v>131.850453444365</v>
      </c>
      <c r="FX64" s="44">
        <v>-3.7366947087732898</v>
      </c>
      <c r="FY64" s="457">
        <v>155.44033894084899</v>
      </c>
      <c r="FZ64" s="44">
        <v>-11.011465920546</v>
      </c>
      <c r="GA64" s="457">
        <v>119.981228992859</v>
      </c>
      <c r="GB64" s="44">
        <v>7.2739619907410598</v>
      </c>
      <c r="GC64" s="456">
        <v>2023</v>
      </c>
      <c r="GD64" s="54" t="s">
        <v>28</v>
      </c>
      <c r="GE64" s="457">
        <v>116.59631559040101</v>
      </c>
      <c r="GF64" s="44">
        <v>-13.626309979256099</v>
      </c>
      <c r="GG64" s="457">
        <v>117.27326007118999</v>
      </c>
      <c r="GH64" s="44">
        <v>-10.8337665466854</v>
      </c>
      <c r="GI64" s="457">
        <v>63.138263944559696</v>
      </c>
      <c r="GJ64" s="44">
        <v>-18.159794865211499</v>
      </c>
      <c r="GK64" s="456">
        <v>2023</v>
      </c>
      <c r="GL64" s="54" t="s">
        <v>28</v>
      </c>
      <c r="GM64" s="457">
        <v>113.495238476849</v>
      </c>
      <c r="GN64" s="44">
        <v>-5.6178760005959001</v>
      </c>
      <c r="GO64" s="457">
        <v>124.43196495957601</v>
      </c>
      <c r="GP64" s="44">
        <v>0.60061496209426901</v>
      </c>
      <c r="GQ64" s="457">
        <v>85.143364430795899</v>
      </c>
      <c r="GR64" s="44">
        <v>-18.205627978157398</v>
      </c>
      <c r="GS64" s="456">
        <v>2023</v>
      </c>
      <c r="GT64" s="54" t="s">
        <v>28</v>
      </c>
      <c r="GU64" s="457">
        <v>68.073323580930094</v>
      </c>
      <c r="GV64" s="44">
        <v>3.9624770953128099</v>
      </c>
      <c r="GW64" s="457">
        <v>93.682076711598299</v>
      </c>
      <c r="GX64" s="44">
        <v>-9.3616066489188494</v>
      </c>
      <c r="GY64" s="457">
        <v>172.333836220781</v>
      </c>
      <c r="GZ64" s="44">
        <v>0.28006899759027698</v>
      </c>
      <c r="HA64" s="456">
        <v>2023</v>
      </c>
      <c r="HB64" s="54" t="s">
        <v>28</v>
      </c>
      <c r="HC64" s="457">
        <v>111.08390303434599</v>
      </c>
      <c r="HD64" s="44">
        <v>17.4479508912918</v>
      </c>
      <c r="HE64" s="457">
        <v>187.16358002241401</v>
      </c>
      <c r="HF64" s="44">
        <v>23.827341523076601</v>
      </c>
      <c r="HG64" s="457">
        <v>91.445137197739896</v>
      </c>
      <c r="HH64" s="44">
        <v>3.1971488555153802</v>
      </c>
      <c r="HI64" s="456">
        <v>2023</v>
      </c>
      <c r="HJ64" s="54" t="s">
        <v>28</v>
      </c>
      <c r="HK64" s="457">
        <v>92.937405742798305</v>
      </c>
      <c r="HL64" s="44">
        <v>-5.1268698947972497</v>
      </c>
      <c r="HM64" s="457">
        <v>125.183274557258</v>
      </c>
      <c r="HN64" s="44">
        <v>-7.3876035687218904</v>
      </c>
      <c r="HO64" s="457">
        <v>107.60135376631</v>
      </c>
      <c r="HP64" s="44">
        <v>6.6432840034602103</v>
      </c>
      <c r="HQ64" s="456">
        <v>2023</v>
      </c>
      <c r="HR64" s="54" t="s">
        <v>28</v>
      </c>
      <c r="HS64" s="457">
        <v>132.78912029415901</v>
      </c>
      <c r="HT64" s="44">
        <v>8.3516690000651597</v>
      </c>
      <c r="HU64" s="457">
        <v>151.01615297636701</v>
      </c>
      <c r="HV64" s="44">
        <v>14.737226100121401</v>
      </c>
      <c r="HW64" s="457">
        <v>93.292860716439904</v>
      </c>
      <c r="HX64" s="44">
        <v>1.59914898134494</v>
      </c>
      <c r="HY64" s="456">
        <v>2023</v>
      </c>
      <c r="HZ64" s="54" t="s">
        <v>28</v>
      </c>
      <c r="IA64" s="457">
        <v>86.5609385782288</v>
      </c>
      <c r="IB64" s="44">
        <v>-19.629160172106001</v>
      </c>
      <c r="IC64" s="457">
        <v>100</v>
      </c>
      <c r="ID64" s="44">
        <v>-21.678495259075898</v>
      </c>
      <c r="IE64" s="457">
        <v>113.44581077467799</v>
      </c>
      <c r="IF64" s="44">
        <v>-4.1650937194575004</v>
      </c>
      <c r="IG64" s="456">
        <v>2023</v>
      </c>
      <c r="IH64" s="54" t="s">
        <v>28</v>
      </c>
      <c r="II64" s="457">
        <v>144.69581357134501</v>
      </c>
      <c r="IJ64" s="44">
        <v>15.172774535876799</v>
      </c>
      <c r="IK64" s="457">
        <v>168.10967513214999</v>
      </c>
      <c r="IL64" s="44">
        <v>18.599216249070199</v>
      </c>
      <c r="IM64" s="457">
        <v>108.100516342194</v>
      </c>
      <c r="IN64" s="44">
        <v>-2.95046123740627</v>
      </c>
      <c r="IO64" s="457">
        <v>179.413131952143</v>
      </c>
      <c r="IP64" s="44">
        <v>21.8275681500002</v>
      </c>
      <c r="IQ64" s="456">
        <v>2023</v>
      </c>
      <c r="IR64" s="54" t="s">
        <v>28</v>
      </c>
      <c r="IS64" s="457">
        <v>94.182853993504906</v>
      </c>
      <c r="IT64" s="44">
        <v>-5.0267770812196897</v>
      </c>
      <c r="IU64" s="457">
        <v>85.089626898652696</v>
      </c>
      <c r="IV64" s="44">
        <v>-5.9604227632707598</v>
      </c>
      <c r="IW64" s="457">
        <v>92.140517163672797</v>
      </c>
      <c r="IX64" s="44">
        <v>-15.3965733973829</v>
      </c>
      <c r="IY64" s="456">
        <v>2023</v>
      </c>
      <c r="IZ64" s="54" t="s">
        <v>28</v>
      </c>
      <c r="JA64" s="457">
        <v>127.902942220466</v>
      </c>
      <c r="JB64" s="44">
        <v>-7.06485113270959</v>
      </c>
      <c r="JC64" s="457">
        <v>167.35362624943301</v>
      </c>
      <c r="JD64" s="44">
        <v>6.0209044665122899</v>
      </c>
      <c r="JE64" s="457">
        <v>138.591311214912</v>
      </c>
      <c r="JF64" s="44">
        <v>-10.4547656010685</v>
      </c>
      <c r="JG64" s="456">
        <v>2023</v>
      </c>
      <c r="JH64" s="54" t="s">
        <v>28</v>
      </c>
      <c r="JI64" s="457">
        <v>165.12251517160001</v>
      </c>
      <c r="JJ64" s="44">
        <v>-7.6289042436762999</v>
      </c>
      <c r="JK64" s="457">
        <v>220.67726186678601</v>
      </c>
      <c r="JL64" s="44">
        <v>11.442140850863099</v>
      </c>
      <c r="JM64" s="457">
        <v>113.61165477764899</v>
      </c>
      <c r="JN64" s="44">
        <v>-4.2781147688605197</v>
      </c>
      <c r="JO64" s="456">
        <v>2023</v>
      </c>
      <c r="JP64" s="54" t="s">
        <v>28</v>
      </c>
      <c r="JQ64" s="457">
        <v>136.41253187068099</v>
      </c>
      <c r="JR64" s="44">
        <v>22.610065676340799</v>
      </c>
      <c r="JS64" s="457">
        <v>93.086112132362999</v>
      </c>
      <c r="JT64" s="44">
        <v>-21.396292656239002</v>
      </c>
      <c r="JU64" s="457">
        <v>113.80935843040299</v>
      </c>
      <c r="JV64" s="44">
        <v>-5.8781348181440797E-2</v>
      </c>
      <c r="JW64" s="456">
        <v>2023</v>
      </c>
      <c r="JX64" s="54" t="s">
        <v>28</v>
      </c>
      <c r="JY64" s="457">
        <v>106.51612603567401</v>
      </c>
      <c r="JZ64" s="44">
        <v>8.4217080923789496</v>
      </c>
      <c r="KA64" s="457">
        <v>183.85030687943399</v>
      </c>
      <c r="KB64" s="44">
        <v>8.6113193497258305</v>
      </c>
      <c r="KC64" s="457">
        <v>179.58392425439899</v>
      </c>
      <c r="KD64" s="44">
        <v>27.676602419850099</v>
      </c>
      <c r="KE64" s="456">
        <v>2023</v>
      </c>
      <c r="KF64" s="54" t="s">
        <v>28</v>
      </c>
      <c r="KG64" s="457">
        <v>77.588449935434895</v>
      </c>
      <c r="KH64" s="44">
        <v>-5.3846266264907596</v>
      </c>
      <c r="KI64" s="457">
        <v>128.822299081561</v>
      </c>
      <c r="KJ64" s="44">
        <v>-1.22496464766147</v>
      </c>
      <c r="KK64" s="457">
        <v>110.554331376908</v>
      </c>
      <c r="KL64" s="44">
        <v>-5.5277960829823201</v>
      </c>
      <c r="KM64" s="456">
        <v>2023</v>
      </c>
      <c r="KN64" s="54" t="s">
        <v>28</v>
      </c>
      <c r="KO64" s="457">
        <v>33.840419203402803</v>
      </c>
      <c r="KP64" s="44">
        <v>-27.526063184062799</v>
      </c>
      <c r="KQ64" s="457">
        <v>188.084514252329</v>
      </c>
      <c r="KR64" s="44">
        <v>15.467674663774901</v>
      </c>
      <c r="KS64" s="457">
        <v>90.828271293552902</v>
      </c>
      <c r="KT64" s="44">
        <v>-5.95052425933621</v>
      </c>
      <c r="KU64" s="456">
        <v>2023</v>
      </c>
      <c r="KV64" s="54" t="s">
        <v>28</v>
      </c>
      <c r="KW64" s="457">
        <v>135.43711485037699</v>
      </c>
      <c r="KX64" s="44">
        <v>12.3675450195732</v>
      </c>
      <c r="KY64" s="457">
        <v>161.30883788895699</v>
      </c>
      <c r="KZ64" s="44">
        <v>-1.20320825353559E-2</v>
      </c>
      <c r="LA64" s="457">
        <v>123.09317384412201</v>
      </c>
      <c r="LB64" s="44">
        <v>-9.8765233362276206</v>
      </c>
      <c r="LC64" s="456">
        <v>2023</v>
      </c>
      <c r="LD64" s="54" t="s">
        <v>28</v>
      </c>
      <c r="LE64" s="457">
        <v>149.62293773458299</v>
      </c>
      <c r="LF64" s="44">
        <v>5.1857774050218204</v>
      </c>
      <c r="LG64" s="457">
        <v>92.291190330288202</v>
      </c>
      <c r="LH64" s="44">
        <v>-21.161639502096499</v>
      </c>
      <c r="LI64" s="457">
        <v>51.252505859285598</v>
      </c>
      <c r="LJ64" s="44">
        <v>-13.251610055627999</v>
      </c>
      <c r="LK64" s="456">
        <v>2023</v>
      </c>
      <c r="LL64" s="54" t="s">
        <v>28</v>
      </c>
      <c r="LM64" s="457">
        <v>133.909175878669</v>
      </c>
      <c r="LN64" s="44">
        <v>-8.8281594977924307</v>
      </c>
      <c r="LO64" s="457">
        <v>77.725494677014893</v>
      </c>
      <c r="LP64" s="44">
        <v>-12.4965476425432</v>
      </c>
      <c r="LQ64" s="457">
        <v>155.17303290211001</v>
      </c>
      <c r="LR64" s="44">
        <v>8.4074932253175803</v>
      </c>
      <c r="LS64" s="456">
        <v>2023</v>
      </c>
      <c r="LT64" s="54" t="s">
        <v>28</v>
      </c>
      <c r="LU64" s="457">
        <v>102.711572362038</v>
      </c>
      <c r="LV64" s="44">
        <v>-5.5181063040723002</v>
      </c>
      <c r="LW64" s="457">
        <v>132.254114672535</v>
      </c>
      <c r="LX64" s="44">
        <v>1.6332068986416699</v>
      </c>
      <c r="LY64" s="457">
        <v>155.47162494413601</v>
      </c>
      <c r="LZ64" s="44">
        <v>22.6829569267788</v>
      </c>
      <c r="MA64" s="456">
        <v>2023</v>
      </c>
      <c r="MB64" s="54" t="s">
        <v>28</v>
      </c>
      <c r="MC64" s="457">
        <v>165.345451281002</v>
      </c>
      <c r="MD64" s="44">
        <v>0.264049439704792</v>
      </c>
      <c r="ME64" s="457">
        <v>102.93080225479299</v>
      </c>
      <c r="MF64" s="44">
        <v>5.0689815538046901</v>
      </c>
      <c r="MG64" s="457">
        <v>101.08278001414401</v>
      </c>
      <c r="MH64" s="44">
        <v>-12.4186519785843</v>
      </c>
      <c r="MI64" s="456">
        <v>2023</v>
      </c>
      <c r="MJ64" s="54" t="s">
        <v>28</v>
      </c>
      <c r="MK64" s="457">
        <v>109.796935896115</v>
      </c>
      <c r="ML64" s="44">
        <v>12.172212673956301</v>
      </c>
      <c r="MM64" s="457">
        <v>120.912391140065</v>
      </c>
      <c r="MN64" s="44">
        <v>-12.8194125784226</v>
      </c>
      <c r="MO64" s="457">
        <v>177.59698836869001</v>
      </c>
      <c r="MP64" s="44">
        <v>15.7111461464564</v>
      </c>
    </row>
    <row r="65" spans="1:354" s="4" customFormat="1" ht="15" hidden="1" customHeight="1">
      <c r="A65" s="456"/>
      <c r="B65" s="54" t="s">
        <v>29</v>
      </c>
      <c r="C65" s="457">
        <v>90.006676851107699</v>
      </c>
      <c r="D65" s="44">
        <v>-2.8307580128029501</v>
      </c>
      <c r="E65" s="457">
        <v>76.832118483205704</v>
      </c>
      <c r="F65" s="44">
        <v>-3.46181726769488</v>
      </c>
      <c r="G65" s="457">
        <v>102.46403906726501</v>
      </c>
      <c r="H65" s="44">
        <v>-2.37829951152285</v>
      </c>
      <c r="I65" s="456"/>
      <c r="J65" s="54" t="s">
        <v>29</v>
      </c>
      <c r="K65" s="457">
        <v>83.403835532055197</v>
      </c>
      <c r="L65" s="44">
        <v>-6.8505554044875101</v>
      </c>
      <c r="M65" s="457">
        <v>96.871985196454204</v>
      </c>
      <c r="N65" s="44">
        <v>12.2249878659213</v>
      </c>
      <c r="O65" s="457">
        <v>81.682020029487205</v>
      </c>
      <c r="P65" s="44">
        <v>-7.4444362583557497</v>
      </c>
      <c r="Q65" s="456"/>
      <c r="R65" s="54" t="s">
        <v>29</v>
      </c>
      <c r="S65" s="457">
        <v>84.176067714418195</v>
      </c>
      <c r="T65" s="44">
        <v>-24.0706834060828</v>
      </c>
      <c r="U65" s="457">
        <v>143.37482393589301</v>
      </c>
      <c r="V65" s="44">
        <v>10.3645478618967</v>
      </c>
      <c r="W65" s="457">
        <v>140.41413757998001</v>
      </c>
      <c r="X65" s="44">
        <v>12.588433744978399</v>
      </c>
      <c r="Y65" s="456"/>
      <c r="Z65" s="54" t="s">
        <v>29</v>
      </c>
      <c r="AA65" s="457">
        <v>150.42298657763101</v>
      </c>
      <c r="AB65" s="44">
        <v>-8.7783629110404906</v>
      </c>
      <c r="AC65" s="457">
        <v>115.548015845988</v>
      </c>
      <c r="AD65" s="44">
        <v>-18.884599419548401</v>
      </c>
      <c r="AE65" s="457">
        <v>155.77970692733501</v>
      </c>
      <c r="AF65" s="44">
        <v>4.46669369097157</v>
      </c>
      <c r="AG65" s="456"/>
      <c r="AH65" s="54" t="s">
        <v>29</v>
      </c>
      <c r="AI65" s="457">
        <v>93.730699832040699</v>
      </c>
      <c r="AJ65" s="44">
        <v>-10.322472647774701</v>
      </c>
      <c r="AK65" s="457">
        <v>193.46090344975599</v>
      </c>
      <c r="AL65" s="44">
        <v>2.0705425489724099</v>
      </c>
      <c r="AM65" s="457">
        <v>75.100706999757307</v>
      </c>
      <c r="AN65" s="44">
        <v>-19.667199909111201</v>
      </c>
      <c r="AO65" s="456"/>
      <c r="AP65" s="54" t="s">
        <v>29</v>
      </c>
      <c r="AQ65" s="457">
        <v>184.40731959669299</v>
      </c>
      <c r="AR65" s="44">
        <v>-7.3043976313145196</v>
      </c>
      <c r="AS65" s="457">
        <v>150.79091627075201</v>
      </c>
      <c r="AT65" s="44">
        <v>4.4608846255063002</v>
      </c>
      <c r="AU65" s="457">
        <v>151.641523046396</v>
      </c>
      <c r="AV65" s="44">
        <v>-3.44394828837852</v>
      </c>
      <c r="AW65" s="456"/>
      <c r="AX65" s="54" t="s">
        <v>29</v>
      </c>
      <c r="AY65" s="457">
        <v>163.045081902661</v>
      </c>
      <c r="AZ65" s="44">
        <v>25.006787178590098</v>
      </c>
      <c r="BA65" s="457">
        <v>85.999704202062105</v>
      </c>
      <c r="BB65" s="44">
        <v>-20.696452041217601</v>
      </c>
      <c r="BC65" s="457">
        <v>150.28550660648699</v>
      </c>
      <c r="BD65" s="44">
        <v>17.458833009938601</v>
      </c>
      <c r="BE65" s="456"/>
      <c r="BF65" s="54" t="s">
        <v>29</v>
      </c>
      <c r="BG65" s="457">
        <v>151.974320028157</v>
      </c>
      <c r="BH65" s="44">
        <v>16.681163812286702</v>
      </c>
      <c r="BI65" s="457">
        <v>93.8662585248223</v>
      </c>
      <c r="BJ65" s="44">
        <v>-8.4862350777320597</v>
      </c>
      <c r="BK65" s="457">
        <v>223.99371712538201</v>
      </c>
      <c r="BL65" s="44">
        <v>11.200827758717301</v>
      </c>
      <c r="BM65" s="456"/>
      <c r="BN65" s="54" t="s">
        <v>29</v>
      </c>
      <c r="BO65" s="457">
        <v>139.01602649783501</v>
      </c>
      <c r="BP65" s="44">
        <v>17.6293561059029</v>
      </c>
      <c r="BQ65" s="457">
        <v>121.36182451436299</v>
      </c>
      <c r="BR65" s="44">
        <v>-5.9787040009734502</v>
      </c>
      <c r="BS65" s="457">
        <v>152.66912751086201</v>
      </c>
      <c r="BT65" s="44">
        <v>7.3287714683374396</v>
      </c>
      <c r="BU65" s="456"/>
      <c r="BV65" s="54" t="s">
        <v>29</v>
      </c>
      <c r="BW65" s="457">
        <v>129.532112309025</v>
      </c>
      <c r="BX65" s="44">
        <v>-6.4920515958361298</v>
      </c>
      <c r="BY65" s="457">
        <v>125.23436223406399</v>
      </c>
      <c r="BZ65" s="44">
        <v>20.196953484674999</v>
      </c>
      <c r="CA65" s="457">
        <v>112.779383461501</v>
      </c>
      <c r="CB65" s="44">
        <v>-1.9444852595675099</v>
      </c>
      <c r="CC65" s="456"/>
      <c r="CD65" s="54" t="s">
        <v>29</v>
      </c>
      <c r="CE65" s="457">
        <v>108.960879128264</v>
      </c>
      <c r="CF65" s="44">
        <v>-7.03008008453246</v>
      </c>
      <c r="CG65" s="457">
        <v>65.715619814937298</v>
      </c>
      <c r="CH65" s="44">
        <v>-27.4283682060811</v>
      </c>
      <c r="CI65" s="457">
        <v>105.246750263834</v>
      </c>
      <c r="CJ65" s="44">
        <v>8.9507099564449497</v>
      </c>
      <c r="CK65" s="456"/>
      <c r="CL65" s="54" t="s">
        <v>29</v>
      </c>
      <c r="CM65" s="457">
        <v>252.757468859303</v>
      </c>
      <c r="CN65" s="44">
        <v>10.9527430091856</v>
      </c>
      <c r="CO65" s="457">
        <v>79.684101831131599</v>
      </c>
      <c r="CP65" s="44">
        <v>-12.560081481946799</v>
      </c>
      <c r="CQ65" s="457">
        <v>131.275782845782</v>
      </c>
      <c r="CR65" s="44">
        <v>25.725714926725399</v>
      </c>
      <c r="CS65" s="456"/>
      <c r="CT65" s="54" t="s">
        <v>29</v>
      </c>
      <c r="CU65" s="457">
        <v>103.39136681099301</v>
      </c>
      <c r="CV65" s="44">
        <v>-9.7148890620338104</v>
      </c>
      <c r="CW65" s="457">
        <v>110.61754930342001</v>
      </c>
      <c r="CX65" s="44">
        <v>-11.1792923236234</v>
      </c>
      <c r="CY65" s="457">
        <v>110.511000357936</v>
      </c>
      <c r="CZ65" s="44">
        <v>21.0499566112317</v>
      </c>
      <c r="DA65" s="456"/>
      <c r="DB65" s="54" t="s">
        <v>29</v>
      </c>
      <c r="DC65" s="457">
        <v>63.420038927330602</v>
      </c>
      <c r="DD65" s="44">
        <v>-14.296821588390401</v>
      </c>
      <c r="DE65" s="457">
        <v>327.79749042111399</v>
      </c>
      <c r="DF65" s="44">
        <v>4.3704159031918301E-2</v>
      </c>
      <c r="DG65" s="457">
        <v>103.371476020245</v>
      </c>
      <c r="DH65" s="44">
        <v>-11.4791121551189</v>
      </c>
      <c r="DI65" s="456"/>
      <c r="DJ65" s="54" t="s">
        <v>29</v>
      </c>
      <c r="DK65" s="457">
        <v>149.504198859778</v>
      </c>
      <c r="DL65" s="44">
        <v>-4.2615693873362899</v>
      </c>
      <c r="DM65" s="457">
        <v>51.052196424123203</v>
      </c>
      <c r="DN65" s="44">
        <v>-3.5746112114570399</v>
      </c>
      <c r="DO65" s="457">
        <v>143.56353483279199</v>
      </c>
      <c r="DP65" s="44">
        <v>17.872073416443001</v>
      </c>
      <c r="DQ65" s="456"/>
      <c r="DR65" s="54" t="s">
        <v>29</v>
      </c>
      <c r="DS65" s="457">
        <v>148.056187505938</v>
      </c>
      <c r="DT65" s="44">
        <v>17.580412108220699</v>
      </c>
      <c r="DU65" s="457">
        <v>124.292428239136</v>
      </c>
      <c r="DV65" s="44">
        <v>8.4907543786060007</v>
      </c>
      <c r="DW65" s="457">
        <v>140.63588488117699</v>
      </c>
      <c r="DX65" s="44">
        <v>0.79568797101671895</v>
      </c>
      <c r="DY65" s="456"/>
      <c r="DZ65" s="54" t="s">
        <v>29</v>
      </c>
      <c r="EA65" s="457">
        <v>108.812277991285</v>
      </c>
      <c r="EB65" s="44">
        <v>-1.4073205114885601</v>
      </c>
      <c r="EC65" s="457">
        <v>134.13418754269199</v>
      </c>
      <c r="ED65" s="44">
        <v>3.92017084311827</v>
      </c>
      <c r="EE65" s="457">
        <v>135.73464165069501</v>
      </c>
      <c r="EF65" s="44">
        <v>9.6094519745214306</v>
      </c>
      <c r="EG65" s="456"/>
      <c r="EH65" s="54" t="s">
        <v>29</v>
      </c>
      <c r="EI65" s="457">
        <v>148.66405104756799</v>
      </c>
      <c r="EJ65" s="44">
        <v>5.2187881375549701</v>
      </c>
      <c r="EK65" s="457">
        <v>131.17622190198901</v>
      </c>
      <c r="EL65" s="44">
        <v>-5.8116673206859</v>
      </c>
      <c r="EM65" s="457">
        <v>112.374922214915</v>
      </c>
      <c r="EN65" s="44">
        <v>3.6464259634557799</v>
      </c>
      <c r="EO65" s="456"/>
      <c r="EP65" s="54" t="s">
        <v>29</v>
      </c>
      <c r="EQ65" s="457">
        <v>82.294687849356194</v>
      </c>
      <c r="ER65" s="44">
        <v>15.104508663135499</v>
      </c>
      <c r="ES65" s="457">
        <v>142.10232075508799</v>
      </c>
      <c r="ET65" s="44">
        <v>8.2646117056766997</v>
      </c>
      <c r="EU65" s="457">
        <v>38.196331229295502</v>
      </c>
      <c r="EV65" s="44">
        <v>-42.273245412515898</v>
      </c>
      <c r="EW65" s="456"/>
      <c r="EX65" s="54" t="s">
        <v>29</v>
      </c>
      <c r="EY65" s="457">
        <v>85.321425675450001</v>
      </c>
      <c r="EZ65" s="44">
        <v>0.71655072836989597</v>
      </c>
      <c r="FA65" s="457">
        <v>105.14080968123299</v>
      </c>
      <c r="FB65" s="44">
        <v>13.219117661012801</v>
      </c>
      <c r="FC65" s="457">
        <v>257.93936374747699</v>
      </c>
      <c r="FD65" s="44">
        <v>8.5905845730585604</v>
      </c>
      <c r="FE65" s="456"/>
      <c r="FF65" s="54" t="s">
        <v>29</v>
      </c>
      <c r="FG65" s="457">
        <v>117.76705351203</v>
      </c>
      <c r="FH65" s="44">
        <v>-7.1578682414975496</v>
      </c>
      <c r="FI65" s="457">
        <v>169.09758646921199</v>
      </c>
      <c r="FJ65" s="44">
        <v>0.32997724058232297</v>
      </c>
      <c r="FK65" s="457">
        <v>100.14660628601099</v>
      </c>
      <c r="FL65" s="44">
        <v>-14.1406320522812</v>
      </c>
      <c r="FM65" s="456"/>
      <c r="FN65" s="54" t="s">
        <v>29</v>
      </c>
      <c r="FO65" s="457">
        <v>101.245139664642</v>
      </c>
      <c r="FP65" s="44">
        <v>-7.3478738579459302</v>
      </c>
      <c r="FQ65" s="457">
        <v>215.34123069358</v>
      </c>
      <c r="FR65" s="44">
        <v>-13.633425566982901</v>
      </c>
      <c r="FS65" s="457">
        <v>108.26527675177201</v>
      </c>
      <c r="FT65" s="44">
        <v>-12.851019279763801</v>
      </c>
      <c r="FU65" s="456"/>
      <c r="FV65" s="54" t="s">
        <v>29</v>
      </c>
      <c r="FW65" s="457">
        <v>142.829117738771</v>
      </c>
      <c r="FX65" s="44">
        <v>7.9101350740829997</v>
      </c>
      <c r="FY65" s="457">
        <v>159.875307634173</v>
      </c>
      <c r="FZ65" s="44">
        <v>-9.1468525119344797</v>
      </c>
      <c r="GA65" s="457">
        <v>98.517985465229401</v>
      </c>
      <c r="GB65" s="44">
        <v>9.5903345285046004</v>
      </c>
      <c r="GC65" s="456"/>
      <c r="GD65" s="54" t="s">
        <v>29</v>
      </c>
      <c r="GE65" s="457">
        <v>136.77856803371799</v>
      </c>
      <c r="GF65" s="44">
        <v>-3.57866370175502</v>
      </c>
      <c r="GG65" s="457">
        <v>103.296599252734</v>
      </c>
      <c r="GH65" s="44">
        <v>-13.986828975217501</v>
      </c>
      <c r="GI65" s="457">
        <v>74.965679787790506</v>
      </c>
      <c r="GJ65" s="44">
        <v>-10.1239198439247</v>
      </c>
      <c r="GK65" s="456"/>
      <c r="GL65" s="54" t="s">
        <v>29</v>
      </c>
      <c r="GM65" s="457">
        <v>115.109190551057</v>
      </c>
      <c r="GN65" s="44">
        <v>0.21806241090951101</v>
      </c>
      <c r="GO65" s="457">
        <v>123.117272873052</v>
      </c>
      <c r="GP65" s="44">
        <v>8.1374443892537407</v>
      </c>
      <c r="GQ65" s="457">
        <v>76.380214464276094</v>
      </c>
      <c r="GR65" s="44">
        <v>-20.585369620952299</v>
      </c>
      <c r="GS65" s="456"/>
      <c r="GT65" s="54" t="s">
        <v>29</v>
      </c>
      <c r="GU65" s="457">
        <v>71.409226985518998</v>
      </c>
      <c r="GV65" s="44">
        <v>24.043328638890401</v>
      </c>
      <c r="GW65" s="457">
        <v>94.516942701951294</v>
      </c>
      <c r="GX65" s="44">
        <v>-14.2767773611693</v>
      </c>
      <c r="GY65" s="457">
        <v>101.106168586671</v>
      </c>
      <c r="GZ65" s="44">
        <v>18.242635927286901</v>
      </c>
      <c r="HA65" s="456"/>
      <c r="HB65" s="54" t="s">
        <v>29</v>
      </c>
      <c r="HC65" s="457">
        <v>110.243399203663</v>
      </c>
      <c r="HD65" s="44">
        <v>26.918432468338601</v>
      </c>
      <c r="HE65" s="457">
        <v>153.11388937676301</v>
      </c>
      <c r="HF65" s="44">
        <v>-7.2548992834558099</v>
      </c>
      <c r="HG65" s="457">
        <v>84.346426919887605</v>
      </c>
      <c r="HH65" s="44">
        <v>-1.8692486802172099</v>
      </c>
      <c r="HI65" s="456"/>
      <c r="HJ65" s="54" t="s">
        <v>29</v>
      </c>
      <c r="HK65" s="457">
        <v>82.222131647633304</v>
      </c>
      <c r="HL65" s="44">
        <v>-9.4768624037818405</v>
      </c>
      <c r="HM65" s="457">
        <v>101.468650095461</v>
      </c>
      <c r="HN65" s="44">
        <v>10.827571851236399</v>
      </c>
      <c r="HO65" s="457">
        <v>74.829793084829504</v>
      </c>
      <c r="HP65" s="44">
        <v>-10.4736731188384</v>
      </c>
      <c r="HQ65" s="456"/>
      <c r="HR65" s="54" t="s">
        <v>29</v>
      </c>
      <c r="HS65" s="457">
        <v>107.989842280841</v>
      </c>
      <c r="HT65" s="44">
        <v>30.066252360824901</v>
      </c>
      <c r="HU65" s="457">
        <v>159.095779366036</v>
      </c>
      <c r="HV65" s="44">
        <v>19.190803712223701</v>
      </c>
      <c r="HW65" s="457">
        <v>66.005766667803897</v>
      </c>
      <c r="HX65" s="44">
        <v>-9.7523073043255</v>
      </c>
      <c r="HY65" s="456"/>
      <c r="HZ65" s="54" t="s">
        <v>29</v>
      </c>
      <c r="IA65" s="457">
        <v>79.800165227191201</v>
      </c>
      <c r="IB65" s="44">
        <v>-22.1472500466569</v>
      </c>
      <c r="IC65" s="457">
        <v>105.55150539368</v>
      </c>
      <c r="ID65" s="44">
        <v>-9.9803520727645996</v>
      </c>
      <c r="IE65" s="457">
        <v>96.793802717818593</v>
      </c>
      <c r="IF65" s="44">
        <v>2.6390553972639199</v>
      </c>
      <c r="IG65" s="456"/>
      <c r="IH65" s="54" t="s">
        <v>29</v>
      </c>
      <c r="II65" s="457">
        <v>112.949584223532</v>
      </c>
      <c r="IJ65" s="44">
        <v>5.4261627939427202</v>
      </c>
      <c r="IK65" s="457">
        <v>152.14805994760201</v>
      </c>
      <c r="IL65" s="44">
        <v>31.579733324876699</v>
      </c>
      <c r="IM65" s="457">
        <v>108.60415402557599</v>
      </c>
      <c r="IN65" s="44">
        <v>10.8882400009688</v>
      </c>
      <c r="IO65" s="457">
        <v>129.790546513078</v>
      </c>
      <c r="IP65" s="44">
        <v>25.2670538210415</v>
      </c>
      <c r="IQ65" s="456"/>
      <c r="IR65" s="54" t="s">
        <v>29</v>
      </c>
      <c r="IS65" s="457">
        <v>69.386405060305194</v>
      </c>
      <c r="IT65" s="44">
        <v>-21.609888984583201</v>
      </c>
      <c r="IU65" s="457">
        <v>91.928186693898297</v>
      </c>
      <c r="IV65" s="44">
        <v>5.6330768544094001</v>
      </c>
      <c r="IW65" s="457">
        <v>91.545595682167203</v>
      </c>
      <c r="IX65" s="44">
        <v>-6.0493692556348302</v>
      </c>
      <c r="IY65" s="456"/>
      <c r="IZ65" s="54" t="s">
        <v>29</v>
      </c>
      <c r="JA65" s="457">
        <v>140.27349045279001</v>
      </c>
      <c r="JB65" s="44">
        <v>4.22293543210992</v>
      </c>
      <c r="JC65" s="457">
        <v>163.12913929838001</v>
      </c>
      <c r="JD65" s="44">
        <v>-5.1084397047509196</v>
      </c>
      <c r="JE65" s="457">
        <v>190.925769834557</v>
      </c>
      <c r="JF65" s="44">
        <v>-18.095895096925201</v>
      </c>
      <c r="JG65" s="456"/>
      <c r="JH65" s="54" t="s">
        <v>29</v>
      </c>
      <c r="JI65" s="457">
        <v>142.313487651017</v>
      </c>
      <c r="JJ65" s="44">
        <v>-7.1199417973992798</v>
      </c>
      <c r="JK65" s="457">
        <v>234.24057534082399</v>
      </c>
      <c r="JL65" s="44">
        <v>2.1840052964782601</v>
      </c>
      <c r="JM65" s="457">
        <v>117.425212183122</v>
      </c>
      <c r="JN65" s="44">
        <v>-0.93093252998559695</v>
      </c>
      <c r="JO65" s="456"/>
      <c r="JP65" s="54" t="s">
        <v>29</v>
      </c>
      <c r="JQ65" s="457">
        <v>128.20705801920801</v>
      </c>
      <c r="JR65" s="44">
        <v>18.099579836595701</v>
      </c>
      <c r="JS65" s="457">
        <v>133.297978747001</v>
      </c>
      <c r="JT65" s="44">
        <v>1.06854234300675</v>
      </c>
      <c r="JU65" s="457">
        <v>117.48588676756501</v>
      </c>
      <c r="JV65" s="44">
        <v>-14.261801447355801</v>
      </c>
      <c r="JW65" s="456"/>
      <c r="JX65" s="54" t="s">
        <v>29</v>
      </c>
      <c r="JY65" s="457">
        <v>110.721321358854</v>
      </c>
      <c r="JZ65" s="44">
        <v>24.902523700322501</v>
      </c>
      <c r="KA65" s="457">
        <v>173.24750970196899</v>
      </c>
      <c r="KB65" s="44">
        <v>10.2416059059644</v>
      </c>
      <c r="KC65" s="457">
        <v>174.731603917733</v>
      </c>
      <c r="KD65" s="44">
        <v>9.7143960885977005</v>
      </c>
      <c r="KE65" s="456"/>
      <c r="KF65" s="54" t="s">
        <v>29</v>
      </c>
      <c r="KG65" s="457">
        <v>71.037113294322197</v>
      </c>
      <c r="KH65" s="44">
        <v>-21.5875744326767</v>
      </c>
      <c r="KI65" s="457">
        <v>144.89157321333201</v>
      </c>
      <c r="KJ65" s="44">
        <v>7.3064382767066398</v>
      </c>
      <c r="KK65" s="457">
        <v>118.877029273799</v>
      </c>
      <c r="KL65" s="44">
        <v>-2.56339365889042</v>
      </c>
      <c r="KM65" s="456"/>
      <c r="KN65" s="54" t="s">
        <v>29</v>
      </c>
      <c r="KO65" s="457">
        <v>37.477908970738298</v>
      </c>
      <c r="KP65" s="44">
        <v>-15.887582821405401</v>
      </c>
      <c r="KQ65" s="457">
        <v>147.381711277981</v>
      </c>
      <c r="KR65" s="44">
        <v>-4.9179854871721904</v>
      </c>
      <c r="KS65" s="457">
        <v>109.72731435527901</v>
      </c>
      <c r="KT65" s="44">
        <v>1.2589697218540901</v>
      </c>
      <c r="KU65" s="456"/>
      <c r="KV65" s="54" t="s">
        <v>29</v>
      </c>
      <c r="KW65" s="457">
        <v>131.97913319569699</v>
      </c>
      <c r="KX65" s="44">
        <v>2.2254584493725802</v>
      </c>
      <c r="KY65" s="457">
        <v>150.643370678791</v>
      </c>
      <c r="KZ65" s="44">
        <v>-9.2133796643272898</v>
      </c>
      <c r="LA65" s="457">
        <v>131.53694998415699</v>
      </c>
      <c r="LB65" s="44">
        <v>-11.9881582591818</v>
      </c>
      <c r="LC65" s="456"/>
      <c r="LD65" s="54" t="s">
        <v>29</v>
      </c>
      <c r="LE65" s="457">
        <v>153.48220732452799</v>
      </c>
      <c r="LF65" s="44">
        <v>6.2914359767597601</v>
      </c>
      <c r="LG65" s="457">
        <v>121.755518115794</v>
      </c>
      <c r="LH65" s="44">
        <v>1.9310616422820499</v>
      </c>
      <c r="LI65" s="457">
        <v>50.921247312989699</v>
      </c>
      <c r="LJ65" s="44">
        <v>-21.178784276963601</v>
      </c>
      <c r="LK65" s="456"/>
      <c r="LL65" s="54" t="s">
        <v>29</v>
      </c>
      <c r="LM65" s="457">
        <v>192.57752433964399</v>
      </c>
      <c r="LN65" s="44">
        <v>-15.2093019698949</v>
      </c>
      <c r="LO65" s="457">
        <v>73.608420975252002</v>
      </c>
      <c r="LP65" s="44">
        <v>-30.9639439322344</v>
      </c>
      <c r="LQ65" s="457">
        <v>210.36648800566701</v>
      </c>
      <c r="LR65" s="44">
        <v>5.2735696470983298</v>
      </c>
      <c r="LS65" s="456"/>
      <c r="LT65" s="54" t="s">
        <v>29</v>
      </c>
      <c r="LU65" s="457">
        <v>114.410746845736</v>
      </c>
      <c r="LV65" s="44">
        <v>7.7156507083594503</v>
      </c>
      <c r="LW65" s="457">
        <v>132.628249641369</v>
      </c>
      <c r="LX65" s="44">
        <v>-0.22879438804348201</v>
      </c>
      <c r="LY65" s="457">
        <v>147.689611745105</v>
      </c>
      <c r="LZ65" s="44">
        <v>-5.2708555664178904</v>
      </c>
      <c r="MA65" s="456"/>
      <c r="MB65" s="54" t="s">
        <v>29</v>
      </c>
      <c r="MC65" s="457">
        <v>167.81634759728101</v>
      </c>
      <c r="MD65" s="44">
        <v>5.8213672693711898</v>
      </c>
      <c r="ME65" s="457">
        <v>99.348828239226606</v>
      </c>
      <c r="MF65" s="44">
        <v>17.699521098400901</v>
      </c>
      <c r="MG65" s="457">
        <v>74.5737927336355</v>
      </c>
      <c r="MH65" s="44">
        <v>-17.168945575415801</v>
      </c>
      <c r="MI65" s="456"/>
      <c r="MJ65" s="54" t="s">
        <v>29</v>
      </c>
      <c r="MK65" s="457">
        <v>100.070455745131</v>
      </c>
      <c r="ML65" s="44">
        <v>13.005471522554</v>
      </c>
      <c r="MM65" s="457">
        <v>108.46865479879401</v>
      </c>
      <c r="MN65" s="44">
        <v>-8.4531268122667207</v>
      </c>
      <c r="MO65" s="457">
        <v>191.20192452459699</v>
      </c>
      <c r="MP65" s="44">
        <v>19.093469828082501</v>
      </c>
    </row>
    <row r="66" spans="1:354" s="4" customFormat="1" ht="15" hidden="1" customHeight="1">
      <c r="A66" s="456"/>
      <c r="B66" s="54" t="s">
        <v>30</v>
      </c>
      <c r="C66" s="457">
        <v>89.615241010682595</v>
      </c>
      <c r="D66" s="44">
        <v>-2.6597082376760999</v>
      </c>
      <c r="E66" s="457">
        <v>77.066709960208001</v>
      </c>
      <c r="F66" s="44">
        <v>-1.7586055526073101</v>
      </c>
      <c r="G66" s="457">
        <v>101.480655562818</v>
      </c>
      <c r="H66" s="44">
        <v>-3.2966429203063998</v>
      </c>
      <c r="I66" s="456"/>
      <c r="J66" s="54" t="s">
        <v>30</v>
      </c>
      <c r="K66" s="457">
        <v>104.05034558016899</v>
      </c>
      <c r="L66" s="44">
        <v>2.4187885827641602</v>
      </c>
      <c r="M66" s="457">
        <v>100.376366760689</v>
      </c>
      <c r="N66" s="44">
        <v>-5.1353533014505404</v>
      </c>
      <c r="O66" s="457">
        <v>98.063613742638907</v>
      </c>
      <c r="P66" s="44">
        <v>-0.60013412633522001</v>
      </c>
      <c r="Q66" s="456"/>
      <c r="R66" s="54" t="s">
        <v>30</v>
      </c>
      <c r="S66" s="457">
        <v>81.4720657003854</v>
      </c>
      <c r="T66" s="44">
        <v>-17.3465888092041</v>
      </c>
      <c r="U66" s="457">
        <v>187.518120228865</v>
      </c>
      <c r="V66" s="44">
        <v>7.7496226306958702</v>
      </c>
      <c r="W66" s="457">
        <v>144.971307407198</v>
      </c>
      <c r="X66" s="44">
        <v>2.96797457902372</v>
      </c>
      <c r="Y66" s="456"/>
      <c r="Z66" s="54" t="s">
        <v>30</v>
      </c>
      <c r="AA66" s="457">
        <v>195.689895607463</v>
      </c>
      <c r="AB66" s="44">
        <v>11.9286769516767</v>
      </c>
      <c r="AC66" s="457">
        <v>128.09534862172401</v>
      </c>
      <c r="AD66" s="44">
        <v>-12.547129038945901</v>
      </c>
      <c r="AE66" s="457">
        <v>194.10961623604899</v>
      </c>
      <c r="AF66" s="44">
        <v>5.6566267326018798</v>
      </c>
      <c r="AG66" s="456"/>
      <c r="AH66" s="54" t="s">
        <v>30</v>
      </c>
      <c r="AI66" s="457">
        <v>105.569372805252</v>
      </c>
      <c r="AJ66" s="44">
        <v>1.09202850895744</v>
      </c>
      <c r="AK66" s="457">
        <v>225.271395428229</v>
      </c>
      <c r="AL66" s="44">
        <v>5.3016353931456699</v>
      </c>
      <c r="AM66" s="457">
        <v>76.731906791763194</v>
      </c>
      <c r="AN66" s="44">
        <v>-18.7600564060415</v>
      </c>
      <c r="AO66" s="456"/>
      <c r="AP66" s="54" t="s">
        <v>30</v>
      </c>
      <c r="AQ66" s="457">
        <v>185.60244070387401</v>
      </c>
      <c r="AR66" s="44">
        <v>-4.9613286769907203</v>
      </c>
      <c r="AS66" s="457">
        <v>156.65875354524999</v>
      </c>
      <c r="AT66" s="44">
        <v>3.0530976161221202</v>
      </c>
      <c r="AU66" s="457">
        <v>179.53496540066999</v>
      </c>
      <c r="AV66" s="44">
        <v>9.8363584529198</v>
      </c>
      <c r="AW66" s="456"/>
      <c r="AX66" s="54" t="s">
        <v>30</v>
      </c>
      <c r="AY66" s="457">
        <v>157.62919616861001</v>
      </c>
      <c r="AZ66" s="44">
        <v>6.8171567994494504</v>
      </c>
      <c r="BA66" s="457">
        <v>98.862396086542304</v>
      </c>
      <c r="BB66" s="44">
        <v>-14.2157305590893</v>
      </c>
      <c r="BC66" s="457">
        <v>140.086041957036</v>
      </c>
      <c r="BD66" s="44">
        <v>-5.9923784055203004</v>
      </c>
      <c r="BE66" s="456"/>
      <c r="BF66" s="54" t="s">
        <v>30</v>
      </c>
      <c r="BG66" s="457">
        <v>143.09827292278101</v>
      </c>
      <c r="BH66" s="44">
        <v>14.9975517953633</v>
      </c>
      <c r="BI66" s="457">
        <v>110.875839763713</v>
      </c>
      <c r="BJ66" s="44">
        <v>8.1459312267039206</v>
      </c>
      <c r="BK66" s="457">
        <v>235.06472460359899</v>
      </c>
      <c r="BL66" s="44">
        <v>15.795494856160801</v>
      </c>
      <c r="BM66" s="456"/>
      <c r="BN66" s="54" t="s">
        <v>30</v>
      </c>
      <c r="BO66" s="457">
        <v>135.72988491375699</v>
      </c>
      <c r="BP66" s="44">
        <v>12.126544559071601</v>
      </c>
      <c r="BQ66" s="457">
        <v>106.152120216792</v>
      </c>
      <c r="BR66" s="44">
        <v>-10.2469433171352</v>
      </c>
      <c r="BS66" s="457">
        <v>156.27776375337299</v>
      </c>
      <c r="BT66" s="44">
        <v>6.4410722592319596</v>
      </c>
      <c r="BU66" s="456"/>
      <c r="BV66" s="54" t="s">
        <v>30</v>
      </c>
      <c r="BW66" s="457">
        <v>142.41695984712899</v>
      </c>
      <c r="BX66" s="44">
        <v>-2.7227635238965999</v>
      </c>
      <c r="BY66" s="457">
        <v>81.308456259466496</v>
      </c>
      <c r="BZ66" s="44">
        <v>13.8565017615188</v>
      </c>
      <c r="CA66" s="457">
        <v>132.44357501425901</v>
      </c>
      <c r="CB66" s="44">
        <v>14.1498908915123</v>
      </c>
      <c r="CC66" s="456"/>
      <c r="CD66" s="54" t="s">
        <v>30</v>
      </c>
      <c r="CE66" s="457">
        <v>107.742075836468</v>
      </c>
      <c r="CF66" s="44">
        <v>-21.248186216055299</v>
      </c>
      <c r="CG66" s="457">
        <v>68.894793752123405</v>
      </c>
      <c r="CH66" s="44">
        <v>-17.944757849104501</v>
      </c>
      <c r="CI66" s="457">
        <v>118.36473067181799</v>
      </c>
      <c r="CJ66" s="44">
        <v>6.3938869939242302</v>
      </c>
      <c r="CK66" s="456"/>
      <c r="CL66" s="54" t="s">
        <v>30</v>
      </c>
      <c r="CM66" s="457">
        <v>215.737482366851</v>
      </c>
      <c r="CN66" s="44">
        <v>7.6001792651409703</v>
      </c>
      <c r="CO66" s="457">
        <v>76.661458211917804</v>
      </c>
      <c r="CP66" s="44">
        <v>-18.331422623174699</v>
      </c>
      <c r="CQ66" s="457">
        <v>110.512401502139</v>
      </c>
      <c r="CR66" s="44">
        <v>11.8741444673832</v>
      </c>
      <c r="CS66" s="456"/>
      <c r="CT66" s="54" t="s">
        <v>30</v>
      </c>
      <c r="CU66" s="457">
        <v>132.51541982642101</v>
      </c>
      <c r="CV66" s="44">
        <v>-6.6704753119408098</v>
      </c>
      <c r="CW66" s="457">
        <v>78.748717703711804</v>
      </c>
      <c r="CX66" s="44">
        <v>-8.6654501717120205</v>
      </c>
      <c r="CY66" s="457">
        <v>141.439536994684</v>
      </c>
      <c r="CZ66" s="44">
        <v>12.3870242935307</v>
      </c>
      <c r="DA66" s="456"/>
      <c r="DB66" s="54" t="s">
        <v>30</v>
      </c>
      <c r="DC66" s="457">
        <v>72.447485350150799</v>
      </c>
      <c r="DD66" s="44">
        <v>0.18770287385012799</v>
      </c>
      <c r="DE66" s="457">
        <v>301.42438006161899</v>
      </c>
      <c r="DF66" s="44">
        <v>-12.574954620858399</v>
      </c>
      <c r="DG66" s="457">
        <v>104.16839015151101</v>
      </c>
      <c r="DH66" s="44">
        <v>0.97964980246401001</v>
      </c>
      <c r="DI66" s="456"/>
      <c r="DJ66" s="54" t="s">
        <v>30</v>
      </c>
      <c r="DK66" s="457">
        <v>188.45953195792501</v>
      </c>
      <c r="DL66" s="44">
        <v>-1.32292920419364</v>
      </c>
      <c r="DM66" s="457">
        <v>52.837495516213103</v>
      </c>
      <c r="DN66" s="44">
        <v>8.4314607015947995</v>
      </c>
      <c r="DO66" s="457">
        <v>123.048068082472</v>
      </c>
      <c r="DP66" s="44">
        <v>-9.59642659174588</v>
      </c>
      <c r="DQ66" s="456"/>
      <c r="DR66" s="54" t="s">
        <v>30</v>
      </c>
      <c r="DS66" s="457">
        <v>200.86129419798101</v>
      </c>
      <c r="DT66" s="44">
        <v>26.5404953348541</v>
      </c>
      <c r="DU66" s="457">
        <v>132.181919864854</v>
      </c>
      <c r="DV66" s="44">
        <v>11.323765755419901</v>
      </c>
      <c r="DW66" s="457">
        <v>119.35464237407299</v>
      </c>
      <c r="DX66" s="44">
        <v>0.61451144942788005</v>
      </c>
      <c r="DY66" s="456"/>
      <c r="DZ66" s="54" t="s">
        <v>30</v>
      </c>
      <c r="EA66" s="457">
        <v>117.94426733099201</v>
      </c>
      <c r="EB66" s="44">
        <v>-8.2428744147557307</v>
      </c>
      <c r="EC66" s="457">
        <v>130.521371993108</v>
      </c>
      <c r="ED66" s="44">
        <v>-1.62739359430056</v>
      </c>
      <c r="EE66" s="457">
        <v>132.202900700014</v>
      </c>
      <c r="EF66" s="44">
        <v>10.613066999016301</v>
      </c>
      <c r="EG66" s="456"/>
      <c r="EH66" s="54" t="s">
        <v>30</v>
      </c>
      <c r="EI66" s="457">
        <v>147.237505456783</v>
      </c>
      <c r="EJ66" s="44">
        <v>6.6918037223344298</v>
      </c>
      <c r="EK66" s="457">
        <v>163.03763603766399</v>
      </c>
      <c r="EL66" s="44">
        <v>-5.7952653685615596</v>
      </c>
      <c r="EM66" s="457">
        <v>142.04595601461</v>
      </c>
      <c r="EN66" s="44">
        <v>19.622853294797402</v>
      </c>
      <c r="EO66" s="456"/>
      <c r="EP66" s="54" t="s">
        <v>30</v>
      </c>
      <c r="EQ66" s="457">
        <v>61.535888827746298</v>
      </c>
      <c r="ER66" s="44">
        <v>11.5227398198204</v>
      </c>
      <c r="ES66" s="457">
        <v>176.46741200428599</v>
      </c>
      <c r="ET66" s="44">
        <v>18.016607056129899</v>
      </c>
      <c r="EU66" s="457">
        <v>46.428883836431297</v>
      </c>
      <c r="EV66" s="44">
        <v>-29.911764578268802</v>
      </c>
      <c r="EW66" s="456"/>
      <c r="EX66" s="54" t="s">
        <v>30</v>
      </c>
      <c r="EY66" s="457">
        <v>105.157128185132</v>
      </c>
      <c r="EZ66" s="44">
        <v>7.0503275337437499</v>
      </c>
      <c r="FA66" s="457">
        <v>103.926465314577</v>
      </c>
      <c r="FB66" s="44">
        <v>16.4450638762425</v>
      </c>
      <c r="FC66" s="457">
        <v>264.471845619627</v>
      </c>
      <c r="FD66" s="44">
        <v>8.7393345646254392</v>
      </c>
      <c r="FE66" s="456"/>
      <c r="FF66" s="54" t="s">
        <v>30</v>
      </c>
      <c r="FG66" s="457">
        <v>123.74506862458701</v>
      </c>
      <c r="FH66" s="44">
        <v>-4.1618593985264196</v>
      </c>
      <c r="FI66" s="457">
        <v>184.93399082917901</v>
      </c>
      <c r="FJ66" s="44">
        <v>-6.9992907589076303</v>
      </c>
      <c r="FK66" s="457">
        <v>95.245935656739803</v>
      </c>
      <c r="FL66" s="44">
        <v>-15.3628307284964</v>
      </c>
      <c r="FM66" s="456"/>
      <c r="FN66" s="54" t="s">
        <v>30</v>
      </c>
      <c r="FO66" s="457">
        <v>107.631366475931</v>
      </c>
      <c r="FP66" s="44">
        <v>-18.5267635213586</v>
      </c>
      <c r="FQ66" s="457">
        <v>210.33846089205201</v>
      </c>
      <c r="FR66" s="44">
        <v>-6.6355499375313096</v>
      </c>
      <c r="FS66" s="457">
        <v>162.49050946933301</v>
      </c>
      <c r="FT66" s="44">
        <v>-3.4906814742996901</v>
      </c>
      <c r="FU66" s="456"/>
      <c r="FV66" s="54" t="s">
        <v>30</v>
      </c>
      <c r="FW66" s="457">
        <v>150.07191886121799</v>
      </c>
      <c r="FX66" s="44">
        <v>5.6116353652759203</v>
      </c>
      <c r="FY66" s="457">
        <v>155.19335771890101</v>
      </c>
      <c r="FZ66" s="44">
        <v>-19.294685624464101</v>
      </c>
      <c r="GA66" s="457">
        <v>98.341319392448</v>
      </c>
      <c r="GB66" s="44">
        <v>16.803009356198299</v>
      </c>
      <c r="GC66" s="456"/>
      <c r="GD66" s="54" t="s">
        <v>30</v>
      </c>
      <c r="GE66" s="457">
        <v>173.95843680197001</v>
      </c>
      <c r="GF66" s="44">
        <v>4.7811730301947604</v>
      </c>
      <c r="GG66" s="457">
        <v>108.022698985359</v>
      </c>
      <c r="GH66" s="44">
        <v>-13.621999399320901</v>
      </c>
      <c r="GI66" s="457">
        <v>77.862634543219897</v>
      </c>
      <c r="GJ66" s="44">
        <v>-8.6427462852689008</v>
      </c>
      <c r="GK66" s="456"/>
      <c r="GL66" s="54" t="s">
        <v>30</v>
      </c>
      <c r="GM66" s="457">
        <v>142.83286075089501</v>
      </c>
      <c r="GN66" s="44">
        <v>4.0273908067034903</v>
      </c>
      <c r="GO66" s="457">
        <v>139.853055800834</v>
      </c>
      <c r="GP66" s="44">
        <v>10.086096204442899</v>
      </c>
      <c r="GQ66" s="457">
        <v>107.29860088954599</v>
      </c>
      <c r="GR66" s="44">
        <v>2.9913311332218102</v>
      </c>
      <c r="GS66" s="456"/>
      <c r="GT66" s="54" t="s">
        <v>30</v>
      </c>
      <c r="GU66" s="457">
        <v>70.480405844575898</v>
      </c>
      <c r="GV66" s="44">
        <v>13.6161549426402</v>
      </c>
      <c r="GW66" s="457">
        <v>95.192468750543497</v>
      </c>
      <c r="GX66" s="44">
        <v>-18.108519364860101</v>
      </c>
      <c r="GY66" s="457">
        <v>90.921901894131807</v>
      </c>
      <c r="GZ66" s="44">
        <v>16.572426440519301</v>
      </c>
      <c r="HA66" s="456"/>
      <c r="HB66" s="54" t="s">
        <v>30</v>
      </c>
      <c r="HC66" s="457">
        <v>122.40118185689801</v>
      </c>
      <c r="HD66" s="44">
        <v>26.282137094923701</v>
      </c>
      <c r="HE66" s="457">
        <v>208.62633383249999</v>
      </c>
      <c r="HF66" s="44">
        <v>7.3690648283455902</v>
      </c>
      <c r="HG66" s="457">
        <v>101.157685795549</v>
      </c>
      <c r="HH66" s="44">
        <v>3.08365124953789</v>
      </c>
      <c r="HI66" s="456"/>
      <c r="HJ66" s="54" t="s">
        <v>30</v>
      </c>
      <c r="HK66" s="457">
        <v>82.581661370447307</v>
      </c>
      <c r="HL66" s="44">
        <v>-3.1535500765011601</v>
      </c>
      <c r="HM66" s="457">
        <v>77.258290105536503</v>
      </c>
      <c r="HN66" s="44">
        <v>-15.4570095301509</v>
      </c>
      <c r="HO66" s="457">
        <v>81.489621565326402</v>
      </c>
      <c r="HP66" s="44">
        <v>-9.9585490831188999</v>
      </c>
      <c r="HQ66" s="456"/>
      <c r="HR66" s="54" t="s">
        <v>30</v>
      </c>
      <c r="HS66" s="457">
        <v>114.04544186138401</v>
      </c>
      <c r="HT66" s="44">
        <v>11.814403648970201</v>
      </c>
      <c r="HU66" s="457">
        <v>140.87443926389301</v>
      </c>
      <c r="HV66" s="44">
        <v>-3.2670987405320302</v>
      </c>
      <c r="HW66" s="457">
        <v>68.950701197507897</v>
      </c>
      <c r="HX66" s="44">
        <v>-6.6673348132344801</v>
      </c>
      <c r="HY66" s="456"/>
      <c r="HZ66" s="54" t="s">
        <v>30</v>
      </c>
      <c r="IA66" s="457">
        <v>96.8065507502657</v>
      </c>
      <c r="IB66" s="44">
        <v>-0.86445277532514797</v>
      </c>
      <c r="IC66" s="457">
        <v>105.146730545013</v>
      </c>
      <c r="ID66" s="44">
        <v>-10.2419021301566</v>
      </c>
      <c r="IE66" s="457">
        <v>99.603125244574201</v>
      </c>
      <c r="IF66" s="44">
        <v>8.2433936665090393</v>
      </c>
      <c r="IG66" s="456"/>
      <c r="IH66" s="54" t="s">
        <v>30</v>
      </c>
      <c r="II66" s="457">
        <v>123.62649291285</v>
      </c>
      <c r="IJ66" s="44">
        <v>1.69627887034778</v>
      </c>
      <c r="IK66" s="457">
        <v>125.26502148346999</v>
      </c>
      <c r="IL66" s="44">
        <v>4.8070659114955996</v>
      </c>
      <c r="IM66" s="457">
        <v>129.051085252093</v>
      </c>
      <c r="IN66" s="44">
        <v>27.902693646575798</v>
      </c>
      <c r="IO66" s="457">
        <v>145.65615160147499</v>
      </c>
      <c r="IP66" s="44">
        <v>21.349878778963799</v>
      </c>
      <c r="IQ66" s="456"/>
      <c r="IR66" s="54" t="s">
        <v>30</v>
      </c>
      <c r="IS66" s="457">
        <v>86.684321405528394</v>
      </c>
      <c r="IT66" s="44">
        <v>5.9319168127638902</v>
      </c>
      <c r="IU66" s="457">
        <v>102.45712153273</v>
      </c>
      <c r="IV66" s="44">
        <v>7.5834144489810296</v>
      </c>
      <c r="IW66" s="457">
        <v>104.122155861626</v>
      </c>
      <c r="IX66" s="44">
        <v>8.3529296620155993</v>
      </c>
      <c r="IY66" s="456"/>
      <c r="IZ66" s="54" t="s">
        <v>30</v>
      </c>
      <c r="JA66" s="457">
        <v>149.97994003849399</v>
      </c>
      <c r="JB66" s="44">
        <v>6.3013961149946001</v>
      </c>
      <c r="JC66" s="457">
        <v>168.467840701764</v>
      </c>
      <c r="JD66" s="44">
        <v>-7.7526764753943196</v>
      </c>
      <c r="JE66" s="457">
        <v>193.62857173245899</v>
      </c>
      <c r="JF66" s="44">
        <v>-16.320782031952699</v>
      </c>
      <c r="JG66" s="456"/>
      <c r="JH66" s="54" t="s">
        <v>30</v>
      </c>
      <c r="JI66" s="457">
        <v>137.72021613301399</v>
      </c>
      <c r="JJ66" s="44">
        <v>1.99925460585675</v>
      </c>
      <c r="JK66" s="457">
        <v>230.743369065293</v>
      </c>
      <c r="JL66" s="44">
        <v>-8.05322454496749</v>
      </c>
      <c r="JM66" s="457">
        <v>114.998535203507</v>
      </c>
      <c r="JN66" s="44">
        <v>0.52024924282822804</v>
      </c>
      <c r="JO66" s="456"/>
      <c r="JP66" s="54" t="s">
        <v>30</v>
      </c>
      <c r="JQ66" s="457">
        <v>121.23165698270699</v>
      </c>
      <c r="JR66" s="44">
        <v>12.468438249698099</v>
      </c>
      <c r="JS66" s="457">
        <v>138.64684287589199</v>
      </c>
      <c r="JT66" s="44">
        <v>-1.63863318637378</v>
      </c>
      <c r="JU66" s="457">
        <v>170.979884758162</v>
      </c>
      <c r="JV66" s="44">
        <v>25.155873194470701</v>
      </c>
      <c r="JW66" s="456"/>
      <c r="JX66" s="54" t="s">
        <v>30</v>
      </c>
      <c r="JY66" s="457">
        <v>122.8776523043</v>
      </c>
      <c r="JZ66" s="44">
        <v>25.954423520573201</v>
      </c>
      <c r="KA66" s="457">
        <v>209.982029658453</v>
      </c>
      <c r="KB66" s="44">
        <v>3.7321458159939001</v>
      </c>
      <c r="KC66" s="457">
        <v>210.72280982259801</v>
      </c>
      <c r="KD66" s="44">
        <v>12.7330463843129</v>
      </c>
      <c r="KE66" s="456"/>
      <c r="KF66" s="54" t="s">
        <v>30</v>
      </c>
      <c r="KG66" s="457">
        <v>84.921903706145002</v>
      </c>
      <c r="KH66" s="44">
        <v>-6.3484367819588998</v>
      </c>
      <c r="KI66" s="457">
        <v>167.13001400982799</v>
      </c>
      <c r="KJ66" s="44">
        <v>4.1273596861287603</v>
      </c>
      <c r="KK66" s="457">
        <v>117.032468171275</v>
      </c>
      <c r="KL66" s="44">
        <v>0.41904198101707402</v>
      </c>
      <c r="KM66" s="456"/>
      <c r="KN66" s="54" t="s">
        <v>30</v>
      </c>
      <c r="KO66" s="457">
        <v>38.712353103069397</v>
      </c>
      <c r="KP66" s="44">
        <v>-19.615050238761199</v>
      </c>
      <c r="KQ66" s="457">
        <v>130.19652673156699</v>
      </c>
      <c r="KR66" s="44">
        <v>-14.5879495915008</v>
      </c>
      <c r="KS66" s="457">
        <v>86.226018051249596</v>
      </c>
      <c r="KT66" s="44">
        <v>-8.7099327459188896</v>
      </c>
      <c r="KU66" s="456"/>
      <c r="KV66" s="54" t="s">
        <v>30</v>
      </c>
      <c r="KW66" s="457">
        <v>136.24416735064301</v>
      </c>
      <c r="KX66" s="44">
        <v>3.64525971702558</v>
      </c>
      <c r="KY66" s="457">
        <v>155.764846730366</v>
      </c>
      <c r="KZ66" s="44">
        <v>-11.807731236697499</v>
      </c>
      <c r="LA66" s="457">
        <v>138.61086386184701</v>
      </c>
      <c r="LB66" s="44">
        <v>-6.5308638353555004</v>
      </c>
      <c r="LC66" s="456"/>
      <c r="LD66" s="54" t="s">
        <v>30</v>
      </c>
      <c r="LE66" s="457">
        <v>148.97269952339801</v>
      </c>
      <c r="LF66" s="44">
        <v>1.7151790485634</v>
      </c>
      <c r="LG66" s="457">
        <v>104.320397605832</v>
      </c>
      <c r="LH66" s="44">
        <v>-3.8642925442679399</v>
      </c>
      <c r="LI66" s="457">
        <v>50.897362969112301</v>
      </c>
      <c r="LJ66" s="44">
        <v>-18.330066286005898</v>
      </c>
      <c r="LK66" s="456"/>
      <c r="LL66" s="54" t="s">
        <v>30</v>
      </c>
      <c r="LM66" s="457">
        <v>209.82508049042099</v>
      </c>
      <c r="LN66" s="44">
        <v>-8.3693051291594909</v>
      </c>
      <c r="LO66" s="457">
        <v>79.483769368433201</v>
      </c>
      <c r="LP66" s="44">
        <v>-12.782974108414299</v>
      </c>
      <c r="LQ66" s="457">
        <v>206.71310100396801</v>
      </c>
      <c r="LR66" s="44">
        <v>-1.6082434750943999</v>
      </c>
      <c r="LS66" s="456"/>
      <c r="LT66" s="54" t="s">
        <v>30</v>
      </c>
      <c r="LU66" s="457">
        <v>103.24483771728499</v>
      </c>
      <c r="LV66" s="44">
        <v>0.26563082198447302</v>
      </c>
      <c r="LW66" s="457">
        <v>141.81988539063701</v>
      </c>
      <c r="LX66" s="44">
        <v>6.8364272848836096</v>
      </c>
      <c r="LY66" s="457">
        <v>128.846479771292</v>
      </c>
      <c r="LZ66" s="44">
        <v>4.59862835223419</v>
      </c>
      <c r="MA66" s="456"/>
      <c r="MB66" s="54" t="s">
        <v>30</v>
      </c>
      <c r="MC66" s="457">
        <v>165.931730393176</v>
      </c>
      <c r="MD66" s="44">
        <v>7.3007100121995201</v>
      </c>
      <c r="ME66" s="457">
        <v>113.79974618904301</v>
      </c>
      <c r="MF66" s="44">
        <v>5.6463494359883004</v>
      </c>
      <c r="MG66" s="457">
        <v>87.190893968818699</v>
      </c>
      <c r="MH66" s="44">
        <v>-8.6958098448000403</v>
      </c>
      <c r="MI66" s="456"/>
      <c r="MJ66" s="54" t="s">
        <v>30</v>
      </c>
      <c r="MK66" s="457">
        <v>106.915004861151</v>
      </c>
      <c r="ML66" s="44">
        <v>11.2500217611952</v>
      </c>
      <c r="MM66" s="457">
        <v>104.443640126619</v>
      </c>
      <c r="MN66" s="44">
        <v>-5.5206370295771601</v>
      </c>
      <c r="MO66" s="457">
        <v>193.44633650841601</v>
      </c>
      <c r="MP66" s="44">
        <v>15.906413892574101</v>
      </c>
    </row>
    <row r="67" spans="1:354" s="4" customFormat="1" ht="15" hidden="1" customHeight="1">
      <c r="A67" s="456"/>
      <c r="B67" s="54" t="s">
        <v>31</v>
      </c>
      <c r="C67" s="457">
        <v>100.91429747888699</v>
      </c>
      <c r="D67" s="44">
        <v>3.4433553261208898</v>
      </c>
      <c r="E67" s="457">
        <v>84.623887476652499</v>
      </c>
      <c r="F67" s="44">
        <v>1.99762256807219</v>
      </c>
      <c r="G67" s="457">
        <v>116.317890706116</v>
      </c>
      <c r="H67" s="44">
        <v>4.4619291117356097</v>
      </c>
      <c r="I67" s="456"/>
      <c r="J67" s="54" t="s">
        <v>31</v>
      </c>
      <c r="K67" s="457">
        <v>105.727112927707</v>
      </c>
      <c r="L67" s="44">
        <v>3.1858770218566401</v>
      </c>
      <c r="M67" s="457">
        <v>114.948034982311</v>
      </c>
      <c r="N67" s="44">
        <v>9.8275904287246298</v>
      </c>
      <c r="O67" s="457">
        <v>107.99472534578901</v>
      </c>
      <c r="P67" s="44">
        <v>3.6770132937442401</v>
      </c>
      <c r="Q67" s="456"/>
      <c r="R67" s="54" t="s">
        <v>31</v>
      </c>
      <c r="S67" s="457">
        <v>106.223244543606</v>
      </c>
      <c r="T67" s="44">
        <v>-14.402156132492999</v>
      </c>
      <c r="U67" s="457">
        <v>200.986692370459</v>
      </c>
      <c r="V67" s="44">
        <v>1.03622984971632</v>
      </c>
      <c r="W67" s="457">
        <v>167.5124867243</v>
      </c>
      <c r="X67" s="44">
        <v>4.7605625261029996</v>
      </c>
      <c r="Y67" s="456"/>
      <c r="Z67" s="54" t="s">
        <v>31</v>
      </c>
      <c r="AA67" s="457">
        <v>157.831996198609</v>
      </c>
      <c r="AB67" s="44">
        <v>11.632837584231799</v>
      </c>
      <c r="AC67" s="457">
        <v>120.709767571296</v>
      </c>
      <c r="AD67" s="44">
        <v>-3.0837325219369198</v>
      </c>
      <c r="AE67" s="457">
        <v>189.836717959873</v>
      </c>
      <c r="AF67" s="44">
        <v>9.0184635374984996</v>
      </c>
      <c r="AG67" s="456"/>
      <c r="AH67" s="54" t="s">
        <v>31</v>
      </c>
      <c r="AI67" s="457">
        <v>107.68735005032801</v>
      </c>
      <c r="AJ67" s="44">
        <v>-6.8956949730857398</v>
      </c>
      <c r="AK67" s="457">
        <v>188.840650487191</v>
      </c>
      <c r="AL67" s="44">
        <v>11.0909587398816</v>
      </c>
      <c r="AM67" s="457">
        <v>80.349659790542603</v>
      </c>
      <c r="AN67" s="44">
        <v>-15.3464401449365</v>
      </c>
      <c r="AO67" s="456"/>
      <c r="AP67" s="54" t="s">
        <v>31</v>
      </c>
      <c r="AQ67" s="457">
        <v>133.327094115682</v>
      </c>
      <c r="AR67" s="44">
        <v>-9.9071098095051209</v>
      </c>
      <c r="AS67" s="457">
        <v>162.76055423000199</v>
      </c>
      <c r="AT67" s="44">
        <v>6.0056536332427699</v>
      </c>
      <c r="AU67" s="457">
        <v>169.52493286854201</v>
      </c>
      <c r="AV67" s="44">
        <v>6.3996182155242396</v>
      </c>
      <c r="AW67" s="456"/>
      <c r="AX67" s="54" t="s">
        <v>31</v>
      </c>
      <c r="AY67" s="457">
        <v>139.039332824491</v>
      </c>
      <c r="AZ67" s="44">
        <v>-7.9672238941667199</v>
      </c>
      <c r="BA67" s="457">
        <v>106.875857400578</v>
      </c>
      <c r="BB67" s="44">
        <v>-10.8299229219197</v>
      </c>
      <c r="BC67" s="457">
        <v>136.86984237774001</v>
      </c>
      <c r="BD67" s="44">
        <v>-2.4912143964004398</v>
      </c>
      <c r="BE67" s="456"/>
      <c r="BF67" s="54" t="s">
        <v>31</v>
      </c>
      <c r="BG67" s="457">
        <v>133.30043443670601</v>
      </c>
      <c r="BH67" s="44">
        <v>13.9529195961442</v>
      </c>
      <c r="BI67" s="457">
        <v>110.48932602222</v>
      </c>
      <c r="BJ67" s="44">
        <v>1.0248899288170601</v>
      </c>
      <c r="BK67" s="457">
        <v>227.39040813081101</v>
      </c>
      <c r="BL67" s="44">
        <v>10.950538436685401</v>
      </c>
      <c r="BM67" s="456"/>
      <c r="BN67" s="54" t="s">
        <v>31</v>
      </c>
      <c r="BO67" s="457">
        <v>129.334523289468</v>
      </c>
      <c r="BP67" s="44">
        <v>7.0721206347551799</v>
      </c>
      <c r="BQ67" s="457">
        <v>154.83658041608999</v>
      </c>
      <c r="BR67" s="44">
        <v>5.5288282198003502</v>
      </c>
      <c r="BS67" s="457">
        <v>141.46458858225</v>
      </c>
      <c r="BT67" s="44">
        <v>3.5954054042308501</v>
      </c>
      <c r="BU67" s="456"/>
      <c r="BV67" s="54" t="s">
        <v>31</v>
      </c>
      <c r="BW67" s="457">
        <v>168.150793293916</v>
      </c>
      <c r="BX67" s="44">
        <v>15.012868976186301</v>
      </c>
      <c r="BY67" s="457">
        <v>111.476651698802</v>
      </c>
      <c r="BZ67" s="44">
        <v>5.8045007645939801</v>
      </c>
      <c r="CA67" s="457">
        <v>141.48773098289101</v>
      </c>
      <c r="CB67" s="44">
        <v>2.6200270581685299</v>
      </c>
      <c r="CC67" s="456"/>
      <c r="CD67" s="54" t="s">
        <v>31</v>
      </c>
      <c r="CE67" s="457">
        <v>104.38859319470799</v>
      </c>
      <c r="CF67" s="44">
        <v>-23.871140344820802</v>
      </c>
      <c r="CG67" s="457">
        <v>80.8358157339446</v>
      </c>
      <c r="CH67" s="44">
        <v>2.7496582666509402</v>
      </c>
      <c r="CI67" s="457">
        <v>154.322990966303</v>
      </c>
      <c r="CJ67" s="44">
        <v>0.68557834155747299</v>
      </c>
      <c r="CK67" s="456"/>
      <c r="CL67" s="54" t="s">
        <v>31</v>
      </c>
      <c r="CM67" s="457">
        <v>199.18539091768099</v>
      </c>
      <c r="CN67" s="44">
        <v>13.524713264208099</v>
      </c>
      <c r="CO67" s="457">
        <v>97.990600694814901</v>
      </c>
      <c r="CP67" s="44">
        <v>-3.1856313914348502</v>
      </c>
      <c r="CQ67" s="457">
        <v>134.293746079605</v>
      </c>
      <c r="CR67" s="44">
        <v>10.6521552825249</v>
      </c>
      <c r="CS67" s="456"/>
      <c r="CT67" s="54" t="s">
        <v>31</v>
      </c>
      <c r="CU67" s="457">
        <v>132.461639334089</v>
      </c>
      <c r="CV67" s="44">
        <v>-7.3942146536762898</v>
      </c>
      <c r="CW67" s="457">
        <v>76.215625464536004</v>
      </c>
      <c r="CX67" s="44">
        <v>4.8777959023920401</v>
      </c>
      <c r="CY67" s="457">
        <v>172.113974254113</v>
      </c>
      <c r="CZ67" s="44">
        <v>2.8860560867845799</v>
      </c>
      <c r="DA67" s="456"/>
      <c r="DB67" s="54" t="s">
        <v>31</v>
      </c>
      <c r="DC67" s="457">
        <v>95.479954429541394</v>
      </c>
      <c r="DD67" s="44">
        <v>12.7171160600529</v>
      </c>
      <c r="DE67" s="457">
        <v>308.42428784308203</v>
      </c>
      <c r="DF67" s="44">
        <v>-19.8971352799073</v>
      </c>
      <c r="DG67" s="457">
        <v>103.43788197842299</v>
      </c>
      <c r="DH67" s="44">
        <v>-1.5831838058290799</v>
      </c>
      <c r="DI67" s="456"/>
      <c r="DJ67" s="54" t="s">
        <v>31</v>
      </c>
      <c r="DK67" s="457">
        <v>207.21073257558501</v>
      </c>
      <c r="DL67" s="44">
        <v>2.5673102323327899</v>
      </c>
      <c r="DM67" s="457">
        <v>54.968295703834997</v>
      </c>
      <c r="DN67" s="44">
        <v>-2.8973972653306501</v>
      </c>
      <c r="DO67" s="457">
        <v>126.977484377577</v>
      </c>
      <c r="DP67" s="44">
        <v>-0.82495000022544196</v>
      </c>
      <c r="DQ67" s="456"/>
      <c r="DR67" s="54" t="s">
        <v>31</v>
      </c>
      <c r="DS67" s="457">
        <v>175.576941900485</v>
      </c>
      <c r="DT67" s="44">
        <v>31.2661609606896</v>
      </c>
      <c r="DU67" s="457">
        <v>146.06723774116301</v>
      </c>
      <c r="DV67" s="44">
        <v>8.1501397876600699</v>
      </c>
      <c r="DW67" s="457">
        <v>145.41323293788901</v>
      </c>
      <c r="DX67" s="44">
        <v>-3.4945601681990701</v>
      </c>
      <c r="DY67" s="456"/>
      <c r="DZ67" s="54" t="s">
        <v>31</v>
      </c>
      <c r="EA67" s="457">
        <v>118.271763984228</v>
      </c>
      <c r="EB67" s="44">
        <v>-3.01320884250651</v>
      </c>
      <c r="EC67" s="457">
        <v>157.03376310538201</v>
      </c>
      <c r="ED67" s="44">
        <v>-1.24651100404088</v>
      </c>
      <c r="EE67" s="457">
        <v>127.27133108348799</v>
      </c>
      <c r="EF67" s="44">
        <v>5.4342610891665997</v>
      </c>
      <c r="EG67" s="456"/>
      <c r="EH67" s="54" t="s">
        <v>31</v>
      </c>
      <c r="EI67" s="457">
        <v>132.59615204136199</v>
      </c>
      <c r="EJ67" s="44">
        <v>-1.2241058852121001</v>
      </c>
      <c r="EK67" s="457">
        <v>180.26323888278901</v>
      </c>
      <c r="EL67" s="44">
        <v>0.54029031174384601</v>
      </c>
      <c r="EM67" s="457">
        <v>113.92783320542</v>
      </c>
      <c r="EN67" s="44">
        <v>11.398362720385901</v>
      </c>
      <c r="EO67" s="456"/>
      <c r="EP67" s="54" t="s">
        <v>31</v>
      </c>
      <c r="EQ67" s="457">
        <v>70.086323778297697</v>
      </c>
      <c r="ER67" s="44">
        <v>-0.55955944811832103</v>
      </c>
      <c r="ES67" s="457">
        <v>165.696940663448</v>
      </c>
      <c r="ET67" s="44">
        <v>14.939450504660201</v>
      </c>
      <c r="EU67" s="457">
        <v>49.4732865034239</v>
      </c>
      <c r="EV67" s="44">
        <v>-24.341709794514099</v>
      </c>
      <c r="EW67" s="456"/>
      <c r="EX67" s="54" t="s">
        <v>31</v>
      </c>
      <c r="EY67" s="457">
        <v>92.966980068814607</v>
      </c>
      <c r="EZ67" s="44">
        <v>5.9648607936121998</v>
      </c>
      <c r="FA67" s="457">
        <v>96.051924654843603</v>
      </c>
      <c r="FB67" s="44">
        <v>5.5245376352118303</v>
      </c>
      <c r="FC67" s="457">
        <v>269.69500052304198</v>
      </c>
      <c r="FD67" s="44">
        <v>8.8145544967488796</v>
      </c>
      <c r="FE67" s="456"/>
      <c r="FF67" s="54" t="s">
        <v>31</v>
      </c>
      <c r="FG67" s="457">
        <v>112.87144170077001</v>
      </c>
      <c r="FH67" s="44">
        <v>-10.330471134217399</v>
      </c>
      <c r="FI67" s="457">
        <v>181.190044425601</v>
      </c>
      <c r="FJ67" s="44">
        <v>-1.9908096909886599</v>
      </c>
      <c r="FK67" s="457">
        <v>105.530905694601</v>
      </c>
      <c r="FL67" s="44">
        <v>5.21910207208518</v>
      </c>
      <c r="FM67" s="456"/>
      <c r="FN67" s="54" t="s">
        <v>31</v>
      </c>
      <c r="FO67" s="457">
        <v>92.229378040222997</v>
      </c>
      <c r="FP67" s="44">
        <v>-21.5800489199918</v>
      </c>
      <c r="FQ67" s="457">
        <v>194.26617586662999</v>
      </c>
      <c r="FR67" s="44">
        <v>-2.6817780767436998</v>
      </c>
      <c r="FS67" s="457">
        <v>153.53435512340701</v>
      </c>
      <c r="FT67" s="44">
        <v>5.4503326784677704</v>
      </c>
      <c r="FU67" s="456"/>
      <c r="FV67" s="54" t="s">
        <v>31</v>
      </c>
      <c r="FW67" s="457">
        <v>142.46405272738599</v>
      </c>
      <c r="FX67" s="44">
        <v>-4.1053322712865299</v>
      </c>
      <c r="FY67" s="457">
        <v>150.92349436053701</v>
      </c>
      <c r="FZ67" s="44">
        <v>-9.9542032981292206</v>
      </c>
      <c r="GA67" s="457">
        <v>108.40222895698901</v>
      </c>
      <c r="GB67" s="44">
        <v>9.4564381356564002</v>
      </c>
      <c r="GC67" s="456"/>
      <c r="GD67" s="54" t="s">
        <v>31</v>
      </c>
      <c r="GE67" s="457">
        <v>151.38905132065099</v>
      </c>
      <c r="GF67" s="44">
        <v>9.8953069225735</v>
      </c>
      <c r="GG67" s="457">
        <v>96.016569930857401</v>
      </c>
      <c r="GH67" s="44">
        <v>-6.1345144274394698</v>
      </c>
      <c r="GI67" s="457">
        <v>62.364363184561903</v>
      </c>
      <c r="GJ67" s="44">
        <v>5.4710293154280798</v>
      </c>
      <c r="GK67" s="456"/>
      <c r="GL67" s="54" t="s">
        <v>31</v>
      </c>
      <c r="GM67" s="457">
        <v>141.58721103369101</v>
      </c>
      <c r="GN67" s="44">
        <v>0.61373945137368902</v>
      </c>
      <c r="GO67" s="457">
        <v>136.803456621702</v>
      </c>
      <c r="GP67" s="44">
        <v>7.1205300194621497</v>
      </c>
      <c r="GQ67" s="457">
        <v>122.893488286915</v>
      </c>
      <c r="GR67" s="44">
        <v>12.8838552162519</v>
      </c>
      <c r="GS67" s="456"/>
      <c r="GT67" s="54" t="s">
        <v>31</v>
      </c>
      <c r="GU67" s="457">
        <v>85.519132439259593</v>
      </c>
      <c r="GV67" s="44">
        <v>3.0536255618861099</v>
      </c>
      <c r="GW67" s="457">
        <v>79.254589184409895</v>
      </c>
      <c r="GX67" s="44">
        <v>-15.0959574430207</v>
      </c>
      <c r="GY67" s="457">
        <v>173.21026821944301</v>
      </c>
      <c r="GZ67" s="44">
        <v>17.212562873196799</v>
      </c>
      <c r="HA67" s="456"/>
      <c r="HB67" s="54" t="s">
        <v>31</v>
      </c>
      <c r="HC67" s="457">
        <v>158.79701973818899</v>
      </c>
      <c r="HD67" s="44">
        <v>20.673891691285501</v>
      </c>
      <c r="HE67" s="457">
        <v>198.199214831386</v>
      </c>
      <c r="HF67" s="44">
        <v>-2.5859027331101698</v>
      </c>
      <c r="HG67" s="457">
        <v>102.243789181059</v>
      </c>
      <c r="HH67" s="44">
        <v>3.4924971871346302</v>
      </c>
      <c r="HI67" s="456"/>
      <c r="HJ67" s="54" t="s">
        <v>31</v>
      </c>
      <c r="HK67" s="457">
        <v>86.286801489442695</v>
      </c>
      <c r="HL67" s="44">
        <v>11.069376555989001</v>
      </c>
      <c r="HM67" s="457">
        <v>93.931936298235598</v>
      </c>
      <c r="HN67" s="44">
        <v>-18.679302840694199</v>
      </c>
      <c r="HO67" s="457">
        <v>104.748855463674</v>
      </c>
      <c r="HP67" s="44">
        <v>-2.9795015489472099</v>
      </c>
      <c r="HQ67" s="456"/>
      <c r="HR67" s="54" t="s">
        <v>31</v>
      </c>
      <c r="HS67" s="457">
        <v>137.556159691521</v>
      </c>
      <c r="HT67" s="44">
        <v>11.9550326408892</v>
      </c>
      <c r="HU67" s="457">
        <v>163.150947924288</v>
      </c>
      <c r="HV67" s="44">
        <v>5.6925249679566896</v>
      </c>
      <c r="HW67" s="457">
        <v>75.291515600409298</v>
      </c>
      <c r="HX67" s="44">
        <v>-14.5626911798196</v>
      </c>
      <c r="HY67" s="456"/>
      <c r="HZ67" s="54" t="s">
        <v>31</v>
      </c>
      <c r="IA67" s="457">
        <v>89.243501280475996</v>
      </c>
      <c r="IB67" s="44">
        <v>-3.9737534903340599</v>
      </c>
      <c r="IC67" s="457">
        <v>112.15964185720399</v>
      </c>
      <c r="ID67" s="44">
        <v>-7.8731864085880696</v>
      </c>
      <c r="IE67" s="457">
        <v>120.718063233386</v>
      </c>
      <c r="IF67" s="44">
        <v>5.1016559294533304</v>
      </c>
      <c r="IG67" s="456"/>
      <c r="IH67" s="54" t="s">
        <v>31</v>
      </c>
      <c r="II67" s="457">
        <v>135.97055620434901</v>
      </c>
      <c r="IJ67" s="44">
        <v>3.6374637973869</v>
      </c>
      <c r="IK67" s="457">
        <v>165.38796650150701</v>
      </c>
      <c r="IL67" s="44">
        <v>10.9310207588999</v>
      </c>
      <c r="IM67" s="457">
        <v>118.824064556689</v>
      </c>
      <c r="IN67" s="44">
        <v>26.309752132949999</v>
      </c>
      <c r="IO67" s="457">
        <v>226.85545421019</v>
      </c>
      <c r="IP67" s="44">
        <v>15.5860167425058</v>
      </c>
      <c r="IQ67" s="456"/>
      <c r="IR67" s="54" t="s">
        <v>31</v>
      </c>
      <c r="IS67" s="457">
        <v>97.920089379408793</v>
      </c>
      <c r="IT67" s="44">
        <v>10.394909826288</v>
      </c>
      <c r="IU67" s="457">
        <v>96.920620852229206</v>
      </c>
      <c r="IV67" s="44">
        <v>-0.18768962379085999</v>
      </c>
      <c r="IW67" s="457">
        <v>108.801257544253</v>
      </c>
      <c r="IX67" s="44">
        <v>25.520745367843698</v>
      </c>
      <c r="IY67" s="456"/>
      <c r="IZ67" s="54" t="s">
        <v>31</v>
      </c>
      <c r="JA67" s="457">
        <v>157.773750575354</v>
      </c>
      <c r="JB67" s="44">
        <v>3.2071844954987898</v>
      </c>
      <c r="JC67" s="457">
        <v>172.09905450603699</v>
      </c>
      <c r="JD67" s="44">
        <v>-11.6000688062077</v>
      </c>
      <c r="JE67" s="457">
        <v>136.08365120573001</v>
      </c>
      <c r="JF67" s="44">
        <v>-31.327662471308699</v>
      </c>
      <c r="JG67" s="456"/>
      <c r="JH67" s="54" t="s">
        <v>31</v>
      </c>
      <c r="JI67" s="457">
        <v>133.31954328047701</v>
      </c>
      <c r="JJ67" s="44">
        <v>-11.107041040725701</v>
      </c>
      <c r="JK67" s="457">
        <v>249.70866070977499</v>
      </c>
      <c r="JL67" s="44">
        <v>-12.2514290845783</v>
      </c>
      <c r="JM67" s="457">
        <v>122.00990886087401</v>
      </c>
      <c r="JN67" s="44">
        <v>-1.3263802443427399</v>
      </c>
      <c r="JO67" s="456"/>
      <c r="JP67" s="54" t="s">
        <v>31</v>
      </c>
      <c r="JQ67" s="457">
        <v>149.969892574727</v>
      </c>
      <c r="JR67" s="44">
        <v>25.168023558535001</v>
      </c>
      <c r="JS67" s="457">
        <v>121.92868779376801</v>
      </c>
      <c r="JT67" s="44">
        <v>-2.1591031927936202</v>
      </c>
      <c r="JU67" s="457">
        <v>143.53170839504</v>
      </c>
      <c r="JV67" s="44">
        <v>35.352439642830298</v>
      </c>
      <c r="JW67" s="456"/>
      <c r="JX67" s="54" t="s">
        <v>31</v>
      </c>
      <c r="JY67" s="457">
        <v>109.44723412066099</v>
      </c>
      <c r="JZ67" s="44">
        <v>12.6271126451757</v>
      </c>
      <c r="KA67" s="457">
        <v>210.14778976548399</v>
      </c>
      <c r="KB67" s="44">
        <v>3.4990339692007701</v>
      </c>
      <c r="KC67" s="457">
        <v>226.754926894059</v>
      </c>
      <c r="KD67" s="44">
        <v>12.180288396668599</v>
      </c>
      <c r="KE67" s="456"/>
      <c r="KF67" s="54" t="s">
        <v>31</v>
      </c>
      <c r="KG67" s="457">
        <v>86.272609159172504</v>
      </c>
      <c r="KH67" s="44">
        <v>4.2310037261469402</v>
      </c>
      <c r="KI67" s="457">
        <v>160.58088675113299</v>
      </c>
      <c r="KJ67" s="44">
        <v>4.8438966466127598</v>
      </c>
      <c r="KK67" s="457">
        <v>84.486372667000097</v>
      </c>
      <c r="KL67" s="44">
        <v>-8.5096302414904308</v>
      </c>
      <c r="KM67" s="456"/>
      <c r="KN67" s="54" t="s">
        <v>31</v>
      </c>
      <c r="KO67" s="457">
        <v>35.852408029366103</v>
      </c>
      <c r="KP67" s="44">
        <v>-13.653714341782401</v>
      </c>
      <c r="KQ67" s="457">
        <v>143.932283004391</v>
      </c>
      <c r="KR67" s="44">
        <v>-7.1849693800250796</v>
      </c>
      <c r="KS67" s="457">
        <v>99.449728767200895</v>
      </c>
      <c r="KT67" s="44">
        <v>-10.2329626732548</v>
      </c>
      <c r="KU67" s="456"/>
      <c r="KV67" s="54" t="s">
        <v>31</v>
      </c>
      <c r="KW67" s="457">
        <v>135.11552600207801</v>
      </c>
      <c r="KX67" s="44">
        <v>0.79941714102278605</v>
      </c>
      <c r="KY67" s="457">
        <v>143.62966214636799</v>
      </c>
      <c r="KZ67" s="44">
        <v>-8.9611026924557002</v>
      </c>
      <c r="LA67" s="457">
        <v>108.765842939349</v>
      </c>
      <c r="LB67" s="44">
        <v>-20.004344727240198</v>
      </c>
      <c r="LC67" s="456"/>
      <c r="LD67" s="54" t="s">
        <v>31</v>
      </c>
      <c r="LE67" s="457">
        <v>147.932832862613</v>
      </c>
      <c r="LF67" s="44">
        <v>-0.43647449274307298</v>
      </c>
      <c r="LG67" s="457">
        <v>124.150690345222</v>
      </c>
      <c r="LH67" s="44">
        <v>10.127348189104801</v>
      </c>
      <c r="LI67" s="457">
        <v>51.497015010706697</v>
      </c>
      <c r="LJ67" s="44">
        <v>-18.617281397414299</v>
      </c>
      <c r="LK67" s="456"/>
      <c r="LL67" s="54" t="s">
        <v>31</v>
      </c>
      <c r="LM67" s="457">
        <v>218.02343288138599</v>
      </c>
      <c r="LN67" s="44">
        <v>13.8363321321497</v>
      </c>
      <c r="LO67" s="457">
        <v>80.315594766746202</v>
      </c>
      <c r="LP67" s="44">
        <v>20.827833744646099</v>
      </c>
      <c r="LQ67" s="457">
        <v>146.71410375829501</v>
      </c>
      <c r="LR67" s="44">
        <v>0.88619669121187905</v>
      </c>
      <c r="LS67" s="456"/>
      <c r="LT67" s="54" t="s">
        <v>31</v>
      </c>
      <c r="LU67" s="457">
        <v>109.45362741727099</v>
      </c>
      <c r="LV67" s="44">
        <v>-6.0158535359510701</v>
      </c>
      <c r="LW67" s="457">
        <v>142.084830428527</v>
      </c>
      <c r="LX67" s="44">
        <v>7.1758898166400797</v>
      </c>
      <c r="LY67" s="457">
        <v>147.91996749792</v>
      </c>
      <c r="LZ67" s="44">
        <v>4.5336108195388896</v>
      </c>
      <c r="MA67" s="456"/>
      <c r="MB67" s="54" t="s">
        <v>31</v>
      </c>
      <c r="MC67" s="457">
        <v>138.97217178018201</v>
      </c>
      <c r="MD67" s="44">
        <v>3.7899148200580199E-2</v>
      </c>
      <c r="ME67" s="457">
        <v>111.183365515689</v>
      </c>
      <c r="MF67" s="44">
        <v>2.2388837474939001</v>
      </c>
      <c r="MG67" s="457">
        <v>100.027779456901</v>
      </c>
      <c r="MH67" s="44">
        <v>-9.5035127452540298</v>
      </c>
      <c r="MI67" s="456"/>
      <c r="MJ67" s="54" t="s">
        <v>31</v>
      </c>
      <c r="MK67" s="457">
        <v>117.274345317314</v>
      </c>
      <c r="ML67" s="44">
        <v>10.7389585298868</v>
      </c>
      <c r="MM67" s="457">
        <v>134.19996925829199</v>
      </c>
      <c r="MN67" s="44">
        <v>4.6402216111372399</v>
      </c>
      <c r="MO67" s="457">
        <v>204.294868744729</v>
      </c>
      <c r="MP67" s="44">
        <v>23.455346533088601</v>
      </c>
    </row>
    <row r="68" spans="1:354" s="4" customFormat="1" ht="15" hidden="1" customHeight="1">
      <c r="A68" s="456"/>
      <c r="B68" s="54"/>
      <c r="C68" s="457"/>
      <c r="D68" s="44"/>
      <c r="E68" s="457"/>
      <c r="F68" s="44"/>
      <c r="G68" s="457"/>
      <c r="H68" s="44"/>
      <c r="I68" s="456"/>
      <c r="J68" s="54"/>
      <c r="K68" s="457"/>
      <c r="L68" s="44"/>
      <c r="M68" s="457"/>
      <c r="N68" s="44"/>
      <c r="O68" s="457"/>
      <c r="P68" s="44"/>
      <c r="Q68" s="456"/>
      <c r="R68" s="54"/>
      <c r="S68" s="457"/>
      <c r="T68" s="44"/>
      <c r="U68" s="457"/>
      <c r="V68" s="44"/>
      <c r="W68" s="457"/>
      <c r="X68" s="44"/>
      <c r="Y68" s="456"/>
      <c r="Z68" s="54"/>
      <c r="AA68" s="457"/>
      <c r="AB68" s="44"/>
      <c r="AC68" s="457"/>
      <c r="AD68" s="44"/>
      <c r="AE68" s="457"/>
      <c r="AF68" s="44"/>
      <c r="AG68" s="456"/>
      <c r="AH68" s="54"/>
      <c r="AI68" s="457"/>
      <c r="AJ68" s="44"/>
      <c r="AK68" s="457"/>
      <c r="AL68" s="44"/>
      <c r="AM68" s="457"/>
      <c r="AN68" s="44"/>
      <c r="AO68" s="456"/>
      <c r="AP68" s="54"/>
      <c r="AQ68" s="457"/>
      <c r="AR68" s="44"/>
      <c r="AS68" s="457"/>
      <c r="AT68" s="44"/>
      <c r="AU68" s="457"/>
      <c r="AV68" s="44"/>
      <c r="AW68" s="456"/>
      <c r="AX68" s="54"/>
      <c r="AY68" s="457"/>
      <c r="AZ68" s="44"/>
      <c r="BA68" s="457"/>
      <c r="BB68" s="44"/>
      <c r="BC68" s="457"/>
      <c r="BD68" s="44"/>
      <c r="BE68" s="456"/>
      <c r="BF68" s="54"/>
      <c r="BG68" s="457"/>
      <c r="BH68" s="44"/>
      <c r="BI68" s="457"/>
      <c r="BJ68" s="44"/>
      <c r="BK68" s="457"/>
      <c r="BL68" s="44"/>
      <c r="BM68" s="456"/>
      <c r="BN68" s="54"/>
      <c r="BO68" s="457"/>
      <c r="BP68" s="44"/>
      <c r="BQ68" s="457"/>
      <c r="BR68" s="44"/>
      <c r="BS68" s="457"/>
      <c r="BT68" s="44"/>
      <c r="BU68" s="456"/>
      <c r="BV68" s="54"/>
      <c r="BW68" s="457"/>
      <c r="BX68" s="44"/>
      <c r="BY68" s="457"/>
      <c r="BZ68" s="44"/>
      <c r="CA68" s="457"/>
      <c r="CB68" s="44"/>
      <c r="CC68" s="456"/>
      <c r="CD68" s="54"/>
      <c r="CE68" s="457"/>
      <c r="CF68" s="44"/>
      <c r="CG68" s="457"/>
      <c r="CH68" s="44"/>
      <c r="CI68" s="457"/>
      <c r="CJ68" s="44"/>
      <c r="CK68" s="456"/>
      <c r="CL68" s="54"/>
      <c r="CM68" s="457"/>
      <c r="CN68" s="44"/>
      <c r="CO68" s="457"/>
      <c r="CP68" s="44"/>
      <c r="CQ68" s="457"/>
      <c r="CR68" s="44"/>
      <c r="CS68" s="456"/>
      <c r="CT68" s="54"/>
      <c r="CU68" s="457"/>
      <c r="CV68" s="44"/>
      <c r="CW68" s="457"/>
      <c r="CX68" s="44"/>
      <c r="CY68" s="457"/>
      <c r="CZ68" s="44"/>
      <c r="DA68" s="456"/>
      <c r="DB68" s="54"/>
      <c r="DC68" s="457"/>
      <c r="DD68" s="44"/>
      <c r="DE68" s="457"/>
      <c r="DF68" s="44"/>
      <c r="DG68" s="457"/>
      <c r="DH68" s="44"/>
      <c r="DI68" s="456"/>
      <c r="DJ68" s="54"/>
      <c r="DK68" s="457"/>
      <c r="DL68" s="44"/>
      <c r="DM68" s="457"/>
      <c r="DN68" s="44"/>
      <c r="DO68" s="457"/>
      <c r="DP68" s="44"/>
      <c r="DQ68" s="456"/>
      <c r="DR68" s="54"/>
      <c r="DS68" s="457"/>
      <c r="DT68" s="44"/>
      <c r="DU68" s="457"/>
      <c r="DV68" s="44"/>
      <c r="DW68" s="457"/>
      <c r="DX68" s="44"/>
      <c r="DY68" s="456"/>
      <c r="DZ68" s="54"/>
      <c r="EA68" s="457"/>
      <c r="EB68" s="44"/>
      <c r="EC68" s="457"/>
      <c r="ED68" s="44"/>
      <c r="EE68" s="457"/>
      <c r="EF68" s="44"/>
      <c r="EG68" s="456"/>
      <c r="EH68" s="54"/>
      <c r="EI68" s="457"/>
      <c r="EJ68" s="44"/>
      <c r="EK68" s="457"/>
      <c r="EL68" s="44"/>
      <c r="EM68" s="457"/>
      <c r="EN68" s="44"/>
      <c r="EO68" s="456"/>
      <c r="EP68" s="54"/>
      <c r="EQ68" s="457"/>
      <c r="ER68" s="44"/>
      <c r="ES68" s="457"/>
      <c r="ET68" s="44"/>
      <c r="EU68" s="457"/>
      <c r="EV68" s="44"/>
      <c r="EW68" s="456"/>
      <c r="EX68" s="54"/>
      <c r="EY68" s="457"/>
      <c r="EZ68" s="44"/>
      <c r="FA68" s="457"/>
      <c r="FB68" s="44"/>
      <c r="FC68" s="457"/>
      <c r="FD68" s="44"/>
      <c r="FE68" s="456"/>
      <c r="FF68" s="54"/>
      <c r="FG68" s="457"/>
      <c r="FH68" s="44"/>
      <c r="FI68" s="457"/>
      <c r="FJ68" s="44"/>
      <c r="FK68" s="457"/>
      <c r="FL68" s="44"/>
      <c r="FM68" s="456"/>
      <c r="FN68" s="54"/>
      <c r="FO68" s="457"/>
      <c r="FP68" s="44"/>
      <c r="FQ68" s="457"/>
      <c r="FR68" s="44"/>
      <c r="FS68" s="457"/>
      <c r="FT68" s="44"/>
      <c r="FU68" s="456"/>
      <c r="FV68" s="54"/>
      <c r="FW68" s="457"/>
      <c r="FX68" s="44"/>
      <c r="FY68" s="457"/>
      <c r="FZ68" s="44"/>
      <c r="GA68" s="457"/>
      <c r="GB68" s="44"/>
      <c r="GC68" s="456"/>
      <c r="GD68" s="54"/>
      <c r="GE68" s="457"/>
      <c r="GF68" s="44"/>
      <c r="GG68" s="457"/>
      <c r="GH68" s="44"/>
      <c r="GI68" s="457"/>
      <c r="GJ68" s="44"/>
      <c r="GK68" s="456"/>
      <c r="GL68" s="54"/>
      <c r="GM68" s="457"/>
      <c r="GN68" s="44"/>
      <c r="GO68" s="457"/>
      <c r="GP68" s="44"/>
      <c r="GQ68" s="457"/>
      <c r="GR68" s="44"/>
      <c r="GS68" s="456"/>
      <c r="GT68" s="54"/>
      <c r="GU68" s="457"/>
      <c r="GV68" s="44"/>
      <c r="GW68" s="457"/>
      <c r="GX68" s="44"/>
      <c r="GY68" s="457"/>
      <c r="GZ68" s="44"/>
      <c r="HA68" s="456"/>
      <c r="HB68" s="54"/>
      <c r="HC68" s="457"/>
      <c r="HD68" s="44"/>
      <c r="HE68" s="457"/>
      <c r="HF68" s="44"/>
      <c r="HG68" s="457"/>
      <c r="HH68" s="44"/>
      <c r="HI68" s="456"/>
      <c r="HJ68" s="54"/>
      <c r="HK68" s="457"/>
      <c r="HL68" s="44"/>
      <c r="HM68" s="457"/>
      <c r="HN68" s="44"/>
      <c r="HO68" s="457"/>
      <c r="HP68" s="44"/>
      <c r="HQ68" s="456"/>
      <c r="HR68" s="54"/>
      <c r="HS68" s="457"/>
      <c r="HT68" s="44"/>
      <c r="HU68" s="457"/>
      <c r="HV68" s="44"/>
      <c r="HW68" s="457"/>
      <c r="HX68" s="44"/>
      <c r="HY68" s="456"/>
      <c r="HZ68" s="54"/>
      <c r="IA68" s="457"/>
      <c r="IB68" s="44"/>
      <c r="IC68" s="457"/>
      <c r="ID68" s="44"/>
      <c r="IE68" s="457"/>
      <c r="IF68" s="44"/>
      <c r="IG68" s="456"/>
      <c r="IH68" s="54"/>
      <c r="II68" s="457"/>
      <c r="IJ68" s="44"/>
      <c r="IK68" s="457"/>
      <c r="IL68" s="44"/>
      <c r="IM68" s="457"/>
      <c r="IN68" s="44"/>
      <c r="IO68" s="457"/>
      <c r="IP68" s="44"/>
      <c r="IQ68" s="456"/>
      <c r="IR68" s="54"/>
      <c r="IS68" s="457"/>
      <c r="IT68" s="44"/>
      <c r="IU68" s="457"/>
      <c r="IV68" s="44"/>
      <c r="IW68" s="457"/>
      <c r="IX68" s="44"/>
      <c r="IY68" s="456"/>
      <c r="IZ68" s="54"/>
      <c r="JA68" s="457"/>
      <c r="JB68" s="44"/>
      <c r="JC68" s="457"/>
      <c r="JD68" s="44"/>
      <c r="JE68" s="457"/>
      <c r="JF68" s="44"/>
      <c r="JG68" s="456"/>
      <c r="JH68" s="54"/>
      <c r="JI68" s="457"/>
      <c r="JJ68" s="44"/>
      <c r="JK68" s="457"/>
      <c r="JL68" s="44"/>
      <c r="JM68" s="457"/>
      <c r="JN68" s="44"/>
      <c r="JO68" s="456"/>
      <c r="JP68" s="54"/>
      <c r="JQ68" s="457"/>
      <c r="JR68" s="44"/>
      <c r="JS68" s="457"/>
      <c r="JT68" s="44"/>
      <c r="JU68" s="457"/>
      <c r="JV68" s="44"/>
      <c r="JW68" s="456"/>
      <c r="JX68" s="54"/>
      <c r="JY68" s="457"/>
      <c r="JZ68" s="44"/>
      <c r="KA68" s="457"/>
      <c r="KB68" s="44"/>
      <c r="KC68" s="457"/>
      <c r="KD68" s="44"/>
      <c r="KE68" s="456"/>
      <c r="KF68" s="54"/>
      <c r="KG68" s="457"/>
      <c r="KH68" s="44"/>
      <c r="KI68" s="457"/>
      <c r="KJ68" s="44"/>
      <c r="KK68" s="457"/>
      <c r="KL68" s="44"/>
      <c r="KM68" s="456"/>
      <c r="KN68" s="54"/>
      <c r="KO68" s="457"/>
      <c r="KP68" s="44"/>
      <c r="KQ68" s="457"/>
      <c r="KR68" s="44"/>
      <c r="KS68" s="457"/>
      <c r="KT68" s="44"/>
      <c r="KU68" s="456"/>
      <c r="KV68" s="54"/>
      <c r="KW68" s="457"/>
      <c r="KX68" s="44"/>
      <c r="KY68" s="457"/>
      <c r="KZ68" s="44"/>
      <c r="LA68" s="457"/>
      <c r="LB68" s="44"/>
      <c r="LC68" s="456"/>
      <c r="LD68" s="54"/>
      <c r="LE68" s="457"/>
      <c r="LF68" s="44"/>
      <c r="LG68" s="457"/>
      <c r="LH68" s="44"/>
      <c r="LI68" s="457"/>
      <c r="LJ68" s="44"/>
      <c r="LK68" s="456"/>
      <c r="LL68" s="54"/>
      <c r="LM68" s="457"/>
      <c r="LN68" s="44"/>
      <c r="LO68" s="457"/>
      <c r="LP68" s="44"/>
      <c r="LQ68" s="457"/>
      <c r="LR68" s="44"/>
      <c r="LS68" s="456"/>
      <c r="LT68" s="54"/>
      <c r="LU68" s="457"/>
      <c r="LV68" s="44"/>
      <c r="LW68" s="457"/>
      <c r="LX68" s="44"/>
      <c r="LY68" s="457"/>
      <c r="LZ68" s="44"/>
      <c r="MA68" s="456"/>
      <c r="MB68" s="54"/>
      <c r="MC68" s="457"/>
      <c r="MD68" s="44"/>
      <c r="ME68" s="457"/>
      <c r="MF68" s="44"/>
      <c r="MG68" s="457"/>
      <c r="MH68" s="44"/>
      <c r="MI68" s="456"/>
      <c r="MJ68" s="54"/>
      <c r="MK68" s="457"/>
      <c r="ML68" s="44"/>
      <c r="MM68" s="457"/>
      <c r="MN68" s="44"/>
      <c r="MO68" s="457"/>
      <c r="MP68" s="44"/>
    </row>
    <row r="69" spans="1:354" s="4" customFormat="1" ht="15" customHeight="1">
      <c r="A69" s="456">
        <v>2024</v>
      </c>
      <c r="B69" s="54" t="s">
        <v>28</v>
      </c>
      <c r="C69" s="457">
        <v>102.410723537058</v>
      </c>
      <c r="D69" s="44">
        <v>4.2629710166822399</v>
      </c>
      <c r="E69" s="457">
        <v>82.720567304724</v>
      </c>
      <c r="F69" s="44">
        <v>-0.106467394054135</v>
      </c>
      <c r="G69" s="457">
        <v>121.028987726963</v>
      </c>
      <c r="H69" s="44">
        <v>7.2960672103765098</v>
      </c>
      <c r="I69" s="456">
        <v>2024</v>
      </c>
      <c r="J69" s="54" t="s">
        <v>28</v>
      </c>
      <c r="K69" s="457">
        <v>81.260672440484697</v>
      </c>
      <c r="L69" s="44">
        <v>3.3834031880254498</v>
      </c>
      <c r="M69" s="457">
        <v>82.162182047158595</v>
      </c>
      <c r="N69" s="44">
        <v>-23.145110347441801</v>
      </c>
      <c r="O69" s="457">
        <v>82.173318501883003</v>
      </c>
      <c r="P69" s="44">
        <v>-2.4535318683792902</v>
      </c>
      <c r="Q69" s="456">
        <v>2024</v>
      </c>
      <c r="R69" s="54" t="s">
        <v>28</v>
      </c>
      <c r="S69" s="457">
        <v>117.151300562535</v>
      </c>
      <c r="T69" s="44">
        <v>3.20381198166102</v>
      </c>
      <c r="U69" s="457">
        <v>141.72661257354699</v>
      </c>
      <c r="V69" s="44">
        <v>-18.189848992568301</v>
      </c>
      <c r="W69" s="457">
        <v>132.330077688183</v>
      </c>
      <c r="X69" s="44">
        <v>-3.8457288399552398</v>
      </c>
      <c r="Y69" s="456">
        <v>2024</v>
      </c>
      <c r="Z69" s="54" t="s">
        <v>28</v>
      </c>
      <c r="AA69" s="457">
        <v>137.86251476183901</v>
      </c>
      <c r="AB69" s="44">
        <v>11.4639063389226</v>
      </c>
      <c r="AC69" s="457">
        <v>122.639078453835</v>
      </c>
      <c r="AD69" s="44">
        <v>-20.8836208532501</v>
      </c>
      <c r="AE69" s="457">
        <v>171.07394810362601</v>
      </c>
      <c r="AF69" s="44">
        <v>6.9122619577936497</v>
      </c>
      <c r="AG69" s="456">
        <v>2024</v>
      </c>
      <c r="AH69" s="54" t="s">
        <v>28</v>
      </c>
      <c r="AI69" s="457">
        <v>95.273109535098897</v>
      </c>
      <c r="AJ69" s="44">
        <v>-7.7608268864693297</v>
      </c>
      <c r="AK69" s="457">
        <v>180.90668714015899</v>
      </c>
      <c r="AL69" s="44">
        <v>1.98226688059621</v>
      </c>
      <c r="AM69" s="457">
        <v>102.353054659563</v>
      </c>
      <c r="AN69" s="44">
        <v>13.9305963046694</v>
      </c>
      <c r="AO69" s="456">
        <v>2024</v>
      </c>
      <c r="AP69" s="54" t="s">
        <v>28</v>
      </c>
      <c r="AQ69" s="457">
        <v>115.061393858922</v>
      </c>
      <c r="AR69" s="44">
        <v>-6.5409371583228904E-2</v>
      </c>
      <c r="AS69" s="457">
        <v>170.72112800030899</v>
      </c>
      <c r="AT69" s="44">
        <v>5.4345327403619201</v>
      </c>
      <c r="AU69" s="457">
        <v>164.67713548991</v>
      </c>
      <c r="AV69" s="44">
        <v>3.9256845335987101</v>
      </c>
      <c r="AW69" s="456">
        <v>2024</v>
      </c>
      <c r="AX69" s="54" t="s">
        <v>28</v>
      </c>
      <c r="AY69" s="457">
        <v>149.69169588706799</v>
      </c>
      <c r="AZ69" s="44">
        <v>-0.78683222223264704</v>
      </c>
      <c r="BA69" s="457">
        <v>104.340333858878</v>
      </c>
      <c r="BB69" s="44">
        <v>-18.9090233425501</v>
      </c>
      <c r="BC69" s="457">
        <v>165.92509258593401</v>
      </c>
      <c r="BD69" s="44">
        <v>-1.4159865995646601</v>
      </c>
      <c r="BE69" s="456">
        <v>2024</v>
      </c>
      <c r="BF69" s="54" t="s">
        <v>28</v>
      </c>
      <c r="BG69" s="457">
        <v>134.79346296733499</v>
      </c>
      <c r="BH69" s="44">
        <v>2.2113999551431598</v>
      </c>
      <c r="BI69" s="457">
        <v>148.388712907534</v>
      </c>
      <c r="BJ69" s="44">
        <v>12.452718050828301</v>
      </c>
      <c r="BK69" s="457">
        <v>266.71616203441499</v>
      </c>
      <c r="BL69" s="44">
        <v>21.078720483387698</v>
      </c>
      <c r="BM69" s="456">
        <v>2024</v>
      </c>
      <c r="BN69" s="54" t="s">
        <v>28</v>
      </c>
      <c r="BO69" s="457">
        <v>110.817129356875</v>
      </c>
      <c r="BP69" s="44">
        <v>-0.31196091474606602</v>
      </c>
      <c r="BQ69" s="457">
        <v>122.51272140936899</v>
      </c>
      <c r="BR69" s="44">
        <v>3.8061078589582298</v>
      </c>
      <c r="BS69" s="457">
        <v>129.47173953233499</v>
      </c>
      <c r="BT69" s="44">
        <v>5.6173566619150703</v>
      </c>
      <c r="BU69" s="456">
        <v>2024</v>
      </c>
      <c r="BV69" s="54" t="s">
        <v>28</v>
      </c>
      <c r="BW69" s="457">
        <v>162.302277833728</v>
      </c>
      <c r="BX69" s="44">
        <v>12.178643122897499</v>
      </c>
      <c r="BY69" s="457">
        <v>158.79351612194199</v>
      </c>
      <c r="BZ69" s="44">
        <v>7.7431244217373196</v>
      </c>
      <c r="CA69" s="457">
        <v>180.800032923315</v>
      </c>
      <c r="CB69" s="44">
        <v>23.147948193701101</v>
      </c>
      <c r="CC69" s="456">
        <v>2024</v>
      </c>
      <c r="CD69" s="54" t="s">
        <v>28</v>
      </c>
      <c r="CE69" s="457">
        <v>115.087221220429</v>
      </c>
      <c r="CF69" s="44">
        <v>-15.335978163008001</v>
      </c>
      <c r="CG69" s="457">
        <v>75.172626963560901</v>
      </c>
      <c r="CH69" s="44">
        <v>19.0878971339922</v>
      </c>
      <c r="CI69" s="457">
        <v>143.87615730163299</v>
      </c>
      <c r="CJ69" s="44">
        <v>3.2415522454714001</v>
      </c>
      <c r="CK69" s="456">
        <v>2024</v>
      </c>
      <c r="CL69" s="54" t="s">
        <v>28</v>
      </c>
      <c r="CM69" s="457">
        <v>240.77585552314801</v>
      </c>
      <c r="CN69" s="44">
        <v>10.5811185173428</v>
      </c>
      <c r="CO69" s="457">
        <v>97.720299384068298</v>
      </c>
      <c r="CP69" s="44">
        <v>-0.911327076760031</v>
      </c>
      <c r="CQ69" s="457">
        <v>132.696984463739</v>
      </c>
      <c r="CR69" s="44">
        <v>6.0456847808528904</v>
      </c>
      <c r="CS69" s="456">
        <v>2024</v>
      </c>
      <c r="CT69" s="54" t="s">
        <v>28</v>
      </c>
      <c r="CU69" s="457">
        <v>112.875975887398</v>
      </c>
      <c r="CV69" s="44">
        <v>-21.149456917094501</v>
      </c>
      <c r="CW69" s="457">
        <v>77.172957905469204</v>
      </c>
      <c r="CX69" s="44">
        <v>19.467063791879799</v>
      </c>
      <c r="CY69" s="457">
        <v>189.71045131212401</v>
      </c>
      <c r="CZ69" s="44">
        <v>6.8269932508851801</v>
      </c>
      <c r="DA69" s="456">
        <v>2024</v>
      </c>
      <c r="DB69" s="54" t="s">
        <v>28</v>
      </c>
      <c r="DC69" s="457">
        <v>87.162139336987806</v>
      </c>
      <c r="DD69" s="44">
        <v>15.334212578128399</v>
      </c>
      <c r="DE69" s="457">
        <v>292.278916793527</v>
      </c>
      <c r="DF69" s="44">
        <v>-19.577495609125499</v>
      </c>
      <c r="DG69" s="457">
        <v>95.780402093501195</v>
      </c>
      <c r="DH69" s="44">
        <v>-7.7559493051287403</v>
      </c>
      <c r="DI69" s="456">
        <v>2024</v>
      </c>
      <c r="DJ69" s="54" t="s">
        <v>28</v>
      </c>
      <c r="DK69" s="457">
        <v>184.18951563527099</v>
      </c>
      <c r="DL69" s="44">
        <v>4.9112094323789099</v>
      </c>
      <c r="DM69" s="457">
        <v>43.218400283524197</v>
      </c>
      <c r="DN69" s="44">
        <v>-29.438800875300402</v>
      </c>
      <c r="DO69" s="457">
        <v>125.89325811017601</v>
      </c>
      <c r="DP69" s="44">
        <v>-9.0385583577586193</v>
      </c>
      <c r="DQ69" s="456">
        <v>2024</v>
      </c>
      <c r="DR69" s="54" t="s">
        <v>28</v>
      </c>
      <c r="DS69" s="457">
        <v>198.15163101671601</v>
      </c>
      <c r="DT69" s="44">
        <v>36.002591052866698</v>
      </c>
      <c r="DU69" s="457">
        <v>129.88546026637999</v>
      </c>
      <c r="DV69" s="44">
        <v>7.0217167628856298</v>
      </c>
      <c r="DW69" s="457">
        <v>144.19430380170499</v>
      </c>
      <c r="DX69" s="44">
        <v>-0.34434414916172801</v>
      </c>
      <c r="DY69" s="456">
        <v>2024</v>
      </c>
      <c r="DZ69" s="54" t="s">
        <v>28</v>
      </c>
      <c r="EA69" s="457">
        <v>128.71074963754899</v>
      </c>
      <c r="EB69" s="44">
        <v>0.55990049516961404</v>
      </c>
      <c r="EC69" s="457">
        <v>158.23863926411599</v>
      </c>
      <c r="ED69" s="44">
        <v>-5.0971542513100703</v>
      </c>
      <c r="EE69" s="457">
        <v>133.11549201413999</v>
      </c>
      <c r="EF69" s="44">
        <v>4.4783734190224598</v>
      </c>
      <c r="EG69" s="456">
        <v>2024</v>
      </c>
      <c r="EH69" s="54" t="s">
        <v>28</v>
      </c>
      <c r="EI69" s="457">
        <v>142.13379157416</v>
      </c>
      <c r="EJ69" s="44">
        <v>0.72125374530074304</v>
      </c>
      <c r="EK69" s="457">
        <v>153.21053034204999</v>
      </c>
      <c r="EL69" s="44">
        <v>13.5322849936891</v>
      </c>
      <c r="EM69" s="457">
        <v>112.30919004470699</v>
      </c>
      <c r="EN69" s="44">
        <v>0.32071492876728802</v>
      </c>
      <c r="EO69" s="456">
        <v>2024</v>
      </c>
      <c r="EP69" s="54" t="s">
        <v>28</v>
      </c>
      <c r="EQ69" s="457">
        <v>83.806173564722101</v>
      </c>
      <c r="ER69" s="44">
        <v>26.7232806507565</v>
      </c>
      <c r="ES69" s="457">
        <v>144.452644281039</v>
      </c>
      <c r="ET69" s="44">
        <v>-3.23257160914818</v>
      </c>
      <c r="EU69" s="457">
        <v>56.742473212624702</v>
      </c>
      <c r="EV69" s="44">
        <v>-13.912103243545801</v>
      </c>
      <c r="EW69" s="456">
        <v>2024</v>
      </c>
      <c r="EX69" s="54" t="s">
        <v>28</v>
      </c>
      <c r="EY69" s="457">
        <v>87.648963878600398</v>
      </c>
      <c r="EZ69" s="44">
        <v>8.4250252077788694</v>
      </c>
      <c r="FA69" s="457">
        <v>94.653657029345595</v>
      </c>
      <c r="FB69" s="44">
        <v>-11.5183519471681</v>
      </c>
      <c r="FC69" s="457">
        <v>269.943865944707</v>
      </c>
      <c r="FD69" s="44">
        <v>6.85149200045025</v>
      </c>
      <c r="FE69" s="456">
        <v>2024</v>
      </c>
      <c r="FF69" s="54" t="s">
        <v>28</v>
      </c>
      <c r="FG69" s="457">
        <v>101.115024045464</v>
      </c>
      <c r="FH69" s="44">
        <v>-16.480882811459701</v>
      </c>
      <c r="FI69" s="457">
        <v>178.21057621969001</v>
      </c>
      <c r="FJ69" s="44">
        <v>3.2942045717422301</v>
      </c>
      <c r="FK69" s="457">
        <v>91.577506880463801</v>
      </c>
      <c r="FL69" s="44">
        <v>-16.181028555530201</v>
      </c>
      <c r="FM69" s="456">
        <v>2024</v>
      </c>
      <c r="FN69" s="54" t="s">
        <v>28</v>
      </c>
      <c r="FO69" s="457">
        <v>94.999803039148404</v>
      </c>
      <c r="FP69" s="44">
        <v>-23.858937620701301</v>
      </c>
      <c r="FQ69" s="457">
        <v>239.905335641737</v>
      </c>
      <c r="FR69" s="44">
        <v>11.4788128813026</v>
      </c>
      <c r="FS69" s="457">
        <v>116.529660860082</v>
      </c>
      <c r="FT69" s="44">
        <v>5.1336835720218401</v>
      </c>
      <c r="FU69" s="456">
        <v>2024</v>
      </c>
      <c r="FV69" s="54" t="s">
        <v>28</v>
      </c>
      <c r="FW69" s="457">
        <v>112.247355134961</v>
      </c>
      <c r="FX69" s="44">
        <v>-14.867676065805901</v>
      </c>
      <c r="FY69" s="457">
        <v>171.17928525579899</v>
      </c>
      <c r="FZ69" s="44">
        <v>10.125393718383</v>
      </c>
      <c r="GA69" s="457">
        <v>126.896206437901</v>
      </c>
      <c r="GB69" s="44">
        <v>5.7633827416902799</v>
      </c>
      <c r="GC69" s="456">
        <v>2024</v>
      </c>
      <c r="GD69" s="54" t="s">
        <v>28</v>
      </c>
      <c r="GE69" s="457">
        <v>124.994632614087</v>
      </c>
      <c r="GF69" s="44">
        <v>7.2029008645424399</v>
      </c>
      <c r="GG69" s="457">
        <v>117.543432043783</v>
      </c>
      <c r="GH69" s="44">
        <v>0.23037815477174201</v>
      </c>
      <c r="GI69" s="457">
        <v>63.283467216223201</v>
      </c>
      <c r="GJ69" s="44">
        <v>0.22997666168167499</v>
      </c>
      <c r="GK69" s="456">
        <v>2024</v>
      </c>
      <c r="GL69" s="54" t="s">
        <v>28</v>
      </c>
      <c r="GM69" s="457">
        <v>111.45796469141</v>
      </c>
      <c r="GN69" s="44">
        <v>-1.7950301816887</v>
      </c>
      <c r="GO69" s="457">
        <v>119.389710798932</v>
      </c>
      <c r="GP69" s="44">
        <v>-4.0522177418654204</v>
      </c>
      <c r="GQ69" s="457">
        <v>102.92102809107099</v>
      </c>
      <c r="GR69" s="44">
        <v>20.8796819095922</v>
      </c>
      <c r="GS69" s="456">
        <v>2024</v>
      </c>
      <c r="GT69" s="54" t="s">
        <v>28</v>
      </c>
      <c r="GU69" s="457">
        <v>63.829920229106101</v>
      </c>
      <c r="GV69" s="44">
        <v>-6.2335774553142302</v>
      </c>
      <c r="GW69" s="457">
        <v>88.000332436021495</v>
      </c>
      <c r="GX69" s="44">
        <v>-6.0649213542395701</v>
      </c>
      <c r="GY69" s="457">
        <v>205.11346971102799</v>
      </c>
      <c r="GZ69" s="44">
        <v>19.021008415464401</v>
      </c>
      <c r="HA69" s="456">
        <v>2024</v>
      </c>
      <c r="HB69" s="54" t="s">
        <v>28</v>
      </c>
      <c r="HC69" s="457">
        <v>123.033992405571</v>
      </c>
      <c r="HD69" s="44">
        <v>10.7577147046494</v>
      </c>
      <c r="HE69" s="457">
        <v>187.69681236471899</v>
      </c>
      <c r="HF69" s="44">
        <v>0.284901764671048</v>
      </c>
      <c r="HG69" s="457">
        <v>87.0488922384353</v>
      </c>
      <c r="HH69" s="44">
        <v>-4.8075218584868198</v>
      </c>
      <c r="HI69" s="456">
        <v>2024</v>
      </c>
      <c r="HJ69" s="54" t="s">
        <v>28</v>
      </c>
      <c r="HK69" s="457">
        <v>103.97516622218799</v>
      </c>
      <c r="HL69" s="44">
        <v>11.8765532469628</v>
      </c>
      <c r="HM69" s="457">
        <v>85.271634325869101</v>
      </c>
      <c r="HN69" s="44">
        <v>-31.882566079651401</v>
      </c>
      <c r="HO69" s="457">
        <v>111.65229246445899</v>
      </c>
      <c r="HP69" s="44">
        <v>3.7647655502056798</v>
      </c>
      <c r="HQ69" s="456">
        <v>2024</v>
      </c>
      <c r="HR69" s="54" t="s">
        <v>28</v>
      </c>
      <c r="HS69" s="457">
        <v>158.52119458899</v>
      </c>
      <c r="HT69" s="44">
        <v>19.378149533506701</v>
      </c>
      <c r="HU69" s="457">
        <v>156.84865170236699</v>
      </c>
      <c r="HV69" s="44">
        <v>3.8621687886019802</v>
      </c>
      <c r="HW69" s="457">
        <v>75.847109190858006</v>
      </c>
      <c r="HX69" s="44">
        <v>-18.699985606195099</v>
      </c>
      <c r="HY69" s="456">
        <v>2024</v>
      </c>
      <c r="HZ69" s="54" t="s">
        <v>28</v>
      </c>
      <c r="IA69" s="457">
        <v>89.378244964246406</v>
      </c>
      <c r="IB69" s="44">
        <v>3.2547086853401601</v>
      </c>
      <c r="IC69" s="457">
        <v>116.162780588453</v>
      </c>
      <c r="ID69" s="44">
        <v>16.162780588453401</v>
      </c>
      <c r="IE69" s="457">
        <v>113.857603349762</v>
      </c>
      <c r="IF69" s="44">
        <v>0.36298614490245001</v>
      </c>
      <c r="IG69" s="456">
        <v>2024</v>
      </c>
      <c r="IH69" s="54" t="s">
        <v>28</v>
      </c>
      <c r="II69" s="457">
        <v>161.56296338259199</v>
      </c>
      <c r="IJ69" s="44">
        <v>11.656971542531901</v>
      </c>
      <c r="IK69" s="457">
        <v>167.48916210138501</v>
      </c>
      <c r="IL69" s="44">
        <v>-0.36911202777403701</v>
      </c>
      <c r="IM69" s="457">
        <v>133.24893981559799</v>
      </c>
      <c r="IN69" s="44">
        <v>23.263925394950299</v>
      </c>
      <c r="IO69" s="457">
        <v>228.512075408399</v>
      </c>
      <c r="IP69" s="44">
        <v>27.366415669814401</v>
      </c>
      <c r="IQ69" s="456">
        <v>2024</v>
      </c>
      <c r="IR69" s="54" t="s">
        <v>28</v>
      </c>
      <c r="IS69" s="457">
        <v>101.708307921618</v>
      </c>
      <c r="IT69" s="44">
        <v>7.9902589579966197</v>
      </c>
      <c r="IU69" s="457">
        <v>90.177710501628297</v>
      </c>
      <c r="IV69" s="44">
        <v>5.9796755355807401</v>
      </c>
      <c r="IW69" s="457">
        <v>104.504118832694</v>
      </c>
      <c r="IX69" s="44">
        <v>13.4182030333725</v>
      </c>
      <c r="IY69" s="456">
        <v>2024</v>
      </c>
      <c r="IZ69" s="54" t="s">
        <v>28</v>
      </c>
      <c r="JA69" s="457">
        <v>151.024464456348</v>
      </c>
      <c r="JB69" s="44">
        <v>18.077396684141799</v>
      </c>
      <c r="JC69" s="457">
        <v>166.32976138120199</v>
      </c>
      <c r="JD69" s="44">
        <v>-0.61179724107400102</v>
      </c>
      <c r="JE69" s="457">
        <v>103.789212147233</v>
      </c>
      <c r="JF69" s="44">
        <v>-25.111313806470601</v>
      </c>
      <c r="JG69" s="456">
        <v>2024</v>
      </c>
      <c r="JH69" s="54" t="s">
        <v>28</v>
      </c>
      <c r="JI69" s="457">
        <v>193.04175584469201</v>
      </c>
      <c r="JJ69" s="44">
        <v>16.908197312811801</v>
      </c>
      <c r="JK69" s="457">
        <v>206.13632173246199</v>
      </c>
      <c r="JL69" s="44">
        <v>-6.5892335310477703</v>
      </c>
      <c r="JM69" s="457">
        <v>113.788132719537</v>
      </c>
      <c r="JN69" s="44">
        <v>0.155334364448834</v>
      </c>
      <c r="JO69" s="456">
        <v>2024</v>
      </c>
      <c r="JP69" s="54" t="s">
        <v>28</v>
      </c>
      <c r="JQ69" s="457">
        <v>151.11727042702199</v>
      </c>
      <c r="JR69" s="44">
        <v>10.7796097284384</v>
      </c>
      <c r="JS69" s="457">
        <v>94.307822960387497</v>
      </c>
      <c r="JT69" s="44">
        <v>1.31245230898389</v>
      </c>
      <c r="JU69" s="457">
        <v>134.288982877016</v>
      </c>
      <c r="JV69" s="44">
        <v>17.9946752438088</v>
      </c>
      <c r="JW69" s="456">
        <v>2024</v>
      </c>
      <c r="JX69" s="54" t="s">
        <v>28</v>
      </c>
      <c r="JY69" s="457">
        <v>108.50455311719099</v>
      </c>
      <c r="JZ69" s="44">
        <v>1.8667850169943301</v>
      </c>
      <c r="KA69" s="457">
        <v>215.322901116851</v>
      </c>
      <c r="KB69" s="44">
        <v>17.1185976088994</v>
      </c>
      <c r="KC69" s="457">
        <v>167.073970018457</v>
      </c>
      <c r="KD69" s="44">
        <v>-6.96607688459929</v>
      </c>
      <c r="KE69" s="456">
        <v>2024</v>
      </c>
      <c r="KF69" s="54" t="s">
        <v>28</v>
      </c>
      <c r="KG69" s="457">
        <v>103.56149028386599</v>
      </c>
      <c r="KH69" s="44">
        <v>33.475395332738699</v>
      </c>
      <c r="KI69" s="457">
        <v>145.44639743871201</v>
      </c>
      <c r="KJ69" s="44">
        <v>12.904674482346801</v>
      </c>
      <c r="KK69" s="457">
        <v>106.384844914087</v>
      </c>
      <c r="KL69" s="44">
        <v>-3.7714365515052601</v>
      </c>
      <c r="KM69" s="456">
        <v>2024</v>
      </c>
      <c r="KN69" s="54" t="s">
        <v>28</v>
      </c>
      <c r="KO69" s="457">
        <v>30.9678428579066</v>
      </c>
      <c r="KP69" s="44">
        <v>-8.4885956294754994</v>
      </c>
      <c r="KQ69" s="457">
        <v>194.01021473696599</v>
      </c>
      <c r="KR69" s="44">
        <v>3.1505520314592399</v>
      </c>
      <c r="KS69" s="457">
        <v>98.009187593197296</v>
      </c>
      <c r="KT69" s="44">
        <v>7.9060365207612504</v>
      </c>
      <c r="KU69" s="456">
        <v>2024</v>
      </c>
      <c r="KV69" s="54" t="s">
        <v>28</v>
      </c>
      <c r="KW69" s="457">
        <v>140.09086932080399</v>
      </c>
      <c r="KX69" s="44">
        <v>3.4360998280036998</v>
      </c>
      <c r="KY69" s="457">
        <v>149.15919357246801</v>
      </c>
      <c r="KZ69" s="44">
        <v>-7.5319148507242204</v>
      </c>
      <c r="LA69" s="457">
        <v>118.604722844943</v>
      </c>
      <c r="LB69" s="44">
        <v>-3.6463849773361501</v>
      </c>
      <c r="LC69" s="456">
        <v>2024</v>
      </c>
      <c r="LD69" s="54" t="s">
        <v>28</v>
      </c>
      <c r="LE69" s="457">
        <v>148.68422249579999</v>
      </c>
      <c r="LF69" s="44">
        <v>-0.62738725291453101</v>
      </c>
      <c r="LG69" s="457">
        <v>96.3810340113791</v>
      </c>
      <c r="LH69" s="44">
        <v>4.4314562055752598</v>
      </c>
      <c r="LI69" s="457">
        <v>53.003227551694302</v>
      </c>
      <c r="LJ69" s="44">
        <v>3.4158753080588702</v>
      </c>
      <c r="LK69" s="456">
        <v>2024</v>
      </c>
      <c r="LL69" s="54" t="s">
        <v>28</v>
      </c>
      <c r="LM69" s="457">
        <v>149.40341636328401</v>
      </c>
      <c r="LN69" s="44">
        <v>11.570708566419899</v>
      </c>
      <c r="LO69" s="457">
        <v>79.098265580714894</v>
      </c>
      <c r="LP69" s="44">
        <v>1.76617840697517</v>
      </c>
      <c r="LQ69" s="457">
        <v>168.54923036354199</v>
      </c>
      <c r="LR69" s="44">
        <v>8.6201817488938293</v>
      </c>
      <c r="LS69" s="456">
        <v>2024</v>
      </c>
      <c r="LT69" s="54" t="s">
        <v>28</v>
      </c>
      <c r="LU69" s="457">
        <v>86.884641411369302</v>
      </c>
      <c r="LV69" s="44">
        <v>-15.4091019996093</v>
      </c>
      <c r="LW69" s="457">
        <v>140.44574855672499</v>
      </c>
      <c r="LX69" s="44">
        <v>6.1938593778142197</v>
      </c>
      <c r="LY69" s="457">
        <v>156.40657030688001</v>
      </c>
      <c r="LZ69" s="44">
        <v>0.60136077118890796</v>
      </c>
      <c r="MA69" s="456">
        <v>2024</v>
      </c>
      <c r="MB69" s="54" t="s">
        <v>28</v>
      </c>
      <c r="MC69" s="457">
        <v>169.19161650109501</v>
      </c>
      <c r="MD69" s="44">
        <v>2.3261391167976502</v>
      </c>
      <c r="ME69" s="457">
        <v>112.53247423720499</v>
      </c>
      <c r="MF69" s="44">
        <v>9.3282785833575996</v>
      </c>
      <c r="MG69" s="457">
        <v>90.177284286847296</v>
      </c>
      <c r="MH69" s="44">
        <v>-10.7886780772858</v>
      </c>
      <c r="MI69" s="456">
        <v>2024</v>
      </c>
      <c r="MJ69" s="54" t="s">
        <v>28</v>
      </c>
      <c r="MK69" s="457">
        <v>120.429459568889</v>
      </c>
      <c r="ML69" s="44">
        <v>9.6838072811372893</v>
      </c>
      <c r="MM69" s="457">
        <v>131.23000478604899</v>
      </c>
      <c r="MN69" s="44">
        <v>8.5331317565558997</v>
      </c>
      <c r="MO69" s="457">
        <v>216.7959285965</v>
      </c>
      <c r="MP69" s="44">
        <v>22.071849634315399</v>
      </c>
    </row>
    <row r="70" spans="1:354" s="4" customFormat="1" ht="15" customHeight="1">
      <c r="A70" s="456"/>
      <c r="B70" s="54" t="s">
        <v>29</v>
      </c>
      <c r="C70" s="457">
        <v>92.323202545477002</v>
      </c>
      <c r="D70" s="44">
        <v>2.5737265005366701</v>
      </c>
      <c r="E70" s="457">
        <v>78.458698435506705</v>
      </c>
      <c r="F70" s="44">
        <v>2.1170572729379602</v>
      </c>
      <c r="G70" s="457">
        <v>105.43295126131299</v>
      </c>
      <c r="H70" s="44">
        <v>2.8975162613865399</v>
      </c>
      <c r="I70" s="456"/>
      <c r="J70" s="54" t="s">
        <v>29</v>
      </c>
      <c r="K70" s="457">
        <v>96.673045625866607</v>
      </c>
      <c r="L70" s="44">
        <v>15.909592177822001</v>
      </c>
      <c r="M70" s="457">
        <v>91.940881172177797</v>
      </c>
      <c r="N70" s="44">
        <v>-5.0903303099201098</v>
      </c>
      <c r="O70" s="457">
        <v>91.248015000149095</v>
      </c>
      <c r="P70" s="44">
        <v>11.711261507989899</v>
      </c>
      <c r="Q70" s="456"/>
      <c r="R70" s="54" t="s">
        <v>29</v>
      </c>
      <c r="S70" s="457">
        <v>74.7503592597525</v>
      </c>
      <c r="T70" s="44">
        <v>-11.197610806249701</v>
      </c>
      <c r="U70" s="457">
        <v>148.29555307639899</v>
      </c>
      <c r="V70" s="44">
        <v>3.4320733622707098</v>
      </c>
      <c r="W70" s="457">
        <v>129.95430766563399</v>
      </c>
      <c r="X70" s="44">
        <v>-7.4492712020452698</v>
      </c>
      <c r="Y70" s="456"/>
      <c r="Z70" s="54" t="s">
        <v>29</v>
      </c>
      <c r="AA70" s="457">
        <v>144.372022387919</v>
      </c>
      <c r="AB70" s="44">
        <v>-4.0226326623215698</v>
      </c>
      <c r="AC70" s="457">
        <v>121.36193053230799</v>
      </c>
      <c r="AD70" s="44">
        <v>5.0316006239945104</v>
      </c>
      <c r="AE70" s="457">
        <v>166.70831596379401</v>
      </c>
      <c r="AF70" s="44">
        <v>7.0154253413491601</v>
      </c>
      <c r="AG70" s="456"/>
      <c r="AH70" s="54" t="s">
        <v>29</v>
      </c>
      <c r="AI70" s="457">
        <v>91.902896738947604</v>
      </c>
      <c r="AJ70" s="44">
        <v>-1.9500580880846601</v>
      </c>
      <c r="AK70" s="457">
        <v>208.754698121129</v>
      </c>
      <c r="AL70" s="44">
        <v>7.9053671303385604</v>
      </c>
      <c r="AM70" s="457">
        <v>79.094280861197703</v>
      </c>
      <c r="AN70" s="44">
        <v>5.3176248546545999</v>
      </c>
      <c r="AO70" s="456"/>
      <c r="AP70" s="54" t="s">
        <v>29</v>
      </c>
      <c r="AQ70" s="457">
        <v>167.47543405518201</v>
      </c>
      <c r="AR70" s="44">
        <v>-9.1817860476155495</v>
      </c>
      <c r="AS70" s="457">
        <v>165.084856783563</v>
      </c>
      <c r="AT70" s="44">
        <v>9.4793113977406698</v>
      </c>
      <c r="AU70" s="457">
        <v>169.48144993588701</v>
      </c>
      <c r="AV70" s="44">
        <v>11.764539508108699</v>
      </c>
      <c r="AW70" s="456"/>
      <c r="AX70" s="54" t="s">
        <v>29</v>
      </c>
      <c r="AY70" s="457">
        <v>141.48175929915899</v>
      </c>
      <c r="AZ70" s="44">
        <v>-13.225374449733501</v>
      </c>
      <c r="BA70" s="457">
        <v>80.405899420588199</v>
      </c>
      <c r="BB70" s="44">
        <v>-6.5044465366192803</v>
      </c>
      <c r="BC70" s="457">
        <v>147.68786098808499</v>
      </c>
      <c r="BD70" s="44">
        <v>-1.7284738076596</v>
      </c>
      <c r="BE70" s="456"/>
      <c r="BF70" s="54" t="s">
        <v>29</v>
      </c>
      <c r="BG70" s="457">
        <v>151.038277770934</v>
      </c>
      <c r="BH70" s="44">
        <v>-0.61592133266347604</v>
      </c>
      <c r="BI70" s="457">
        <v>90.654653063519206</v>
      </c>
      <c r="BJ70" s="44">
        <v>-3.4214695586847301</v>
      </c>
      <c r="BK70" s="457">
        <v>265.80593338448199</v>
      </c>
      <c r="BL70" s="44">
        <v>18.666691546395398</v>
      </c>
      <c r="BM70" s="456"/>
      <c r="BN70" s="54" t="s">
        <v>29</v>
      </c>
      <c r="BO70" s="457">
        <v>140.06205460716799</v>
      </c>
      <c r="BP70" s="44">
        <v>0.75245145159526305</v>
      </c>
      <c r="BQ70" s="457">
        <v>115.95638625169499</v>
      </c>
      <c r="BR70" s="44">
        <v>-4.4539856617166604</v>
      </c>
      <c r="BS70" s="457">
        <v>165.49601002142899</v>
      </c>
      <c r="BT70" s="44">
        <v>8.4017526789459804</v>
      </c>
      <c r="BU70" s="456"/>
      <c r="BV70" s="54" t="s">
        <v>29</v>
      </c>
      <c r="BW70" s="457">
        <v>158.28875171804901</v>
      </c>
      <c r="BX70" s="44">
        <v>22.200394092562401</v>
      </c>
      <c r="BY70" s="457">
        <v>139.294944685958</v>
      </c>
      <c r="BZ70" s="44">
        <v>11.227415703698499</v>
      </c>
      <c r="CA70" s="457">
        <v>132.43566242013699</v>
      </c>
      <c r="CB70" s="44">
        <v>17.428964723278501</v>
      </c>
      <c r="CC70" s="456"/>
      <c r="CD70" s="54" t="s">
        <v>29</v>
      </c>
      <c r="CE70" s="457">
        <v>106.97309223093499</v>
      </c>
      <c r="CF70" s="44">
        <v>-1.8243124626313401</v>
      </c>
      <c r="CG70" s="457">
        <v>83.499499248848693</v>
      </c>
      <c r="CH70" s="44">
        <v>27.061875827988501</v>
      </c>
      <c r="CI70" s="457">
        <v>113.39524181706101</v>
      </c>
      <c r="CJ70" s="44">
        <v>7.7422737830857198</v>
      </c>
      <c r="CK70" s="456"/>
      <c r="CL70" s="54" t="s">
        <v>29</v>
      </c>
      <c r="CM70" s="457">
        <v>267.77855955404601</v>
      </c>
      <c r="CN70" s="44">
        <v>5.9428869748273003</v>
      </c>
      <c r="CO70" s="457">
        <v>80.997942482065</v>
      </c>
      <c r="CP70" s="44">
        <v>1.64881152041805</v>
      </c>
      <c r="CQ70" s="457">
        <v>129.57664297894101</v>
      </c>
      <c r="CR70" s="44">
        <v>-1.2943284968533799</v>
      </c>
      <c r="CS70" s="456"/>
      <c r="CT70" s="54" t="s">
        <v>29</v>
      </c>
      <c r="CU70" s="457">
        <v>122.064876870135</v>
      </c>
      <c r="CV70" s="44">
        <v>18.0609954535932</v>
      </c>
      <c r="CW70" s="457">
        <v>99.202032840140205</v>
      </c>
      <c r="CX70" s="44">
        <v>-10.319805975783799</v>
      </c>
      <c r="CY70" s="457">
        <v>117.70674613483401</v>
      </c>
      <c r="CZ70" s="44">
        <v>6.5113389197385603</v>
      </c>
      <c r="DA70" s="456"/>
      <c r="DB70" s="54" t="s">
        <v>29</v>
      </c>
      <c r="DC70" s="457">
        <v>74.122326350945102</v>
      </c>
      <c r="DD70" s="44">
        <v>16.875245749813701</v>
      </c>
      <c r="DE70" s="457">
        <v>350.14911945136203</v>
      </c>
      <c r="DF70" s="44">
        <v>6.81873097976833</v>
      </c>
      <c r="DG70" s="457">
        <v>92.267836841620195</v>
      </c>
      <c r="DH70" s="44">
        <v>-10.7414923401598</v>
      </c>
      <c r="DI70" s="456"/>
      <c r="DJ70" s="54" t="s">
        <v>29</v>
      </c>
      <c r="DK70" s="457">
        <v>165.797468112318</v>
      </c>
      <c r="DL70" s="44">
        <v>10.8982017741337</v>
      </c>
      <c r="DM70" s="457">
        <v>44.7426806894685</v>
      </c>
      <c r="DN70" s="44">
        <v>-12.3589505968314</v>
      </c>
      <c r="DO70" s="457">
        <v>126.76680208836299</v>
      </c>
      <c r="DP70" s="44">
        <v>-11.6998601100148</v>
      </c>
      <c r="DQ70" s="456"/>
      <c r="DR70" s="54" t="s">
        <v>29</v>
      </c>
      <c r="DS70" s="457">
        <v>184.64730881332599</v>
      </c>
      <c r="DT70" s="44">
        <v>24.7143479268099</v>
      </c>
      <c r="DU70" s="457">
        <v>135.76245150701499</v>
      </c>
      <c r="DV70" s="44">
        <v>9.2282558401792603</v>
      </c>
      <c r="DW70" s="457">
        <v>150.561592424043</v>
      </c>
      <c r="DX70" s="44">
        <v>7.0577346253076598</v>
      </c>
      <c r="DY70" s="456"/>
      <c r="DZ70" s="54" t="s">
        <v>29</v>
      </c>
      <c r="EA70" s="457">
        <v>113.365909727429</v>
      </c>
      <c r="EB70" s="44">
        <v>4.1848510298711004</v>
      </c>
      <c r="EC70" s="457">
        <v>130.450302521818</v>
      </c>
      <c r="ED70" s="44">
        <v>-2.7464176645504201</v>
      </c>
      <c r="EE70" s="457">
        <v>145.053244077183</v>
      </c>
      <c r="EF70" s="44">
        <v>6.8653088947398002</v>
      </c>
      <c r="EG70" s="456"/>
      <c r="EH70" s="54" t="s">
        <v>29</v>
      </c>
      <c r="EI70" s="457">
        <v>151.70904500427599</v>
      </c>
      <c r="EJ70" s="44">
        <v>2.0482382494297</v>
      </c>
      <c r="EK70" s="457">
        <v>138.45083763294201</v>
      </c>
      <c r="EL70" s="44">
        <v>5.5456816986150796</v>
      </c>
      <c r="EM70" s="457">
        <v>123.563457760582</v>
      </c>
      <c r="EN70" s="44">
        <v>9.9564345186101502</v>
      </c>
      <c r="EO70" s="456"/>
      <c r="EP70" s="54" t="s">
        <v>29</v>
      </c>
      <c r="EQ70" s="457">
        <v>81.349981265770893</v>
      </c>
      <c r="ER70" s="44">
        <v>-1.1479557287033799</v>
      </c>
      <c r="ES70" s="457">
        <v>152.63514835111701</v>
      </c>
      <c r="ET70" s="44">
        <v>7.4121432641358798</v>
      </c>
      <c r="EU70" s="457">
        <v>42.150100700994997</v>
      </c>
      <c r="EV70" s="44">
        <v>10.351176001602701</v>
      </c>
      <c r="EW70" s="456"/>
      <c r="EX70" s="54" t="s">
        <v>29</v>
      </c>
      <c r="EY70" s="457">
        <v>90.157937729210801</v>
      </c>
      <c r="EZ70" s="44">
        <v>5.6685785727000697</v>
      </c>
      <c r="FA70" s="457">
        <v>91.491756177784495</v>
      </c>
      <c r="FB70" s="44">
        <v>-12.9816895502612</v>
      </c>
      <c r="FC70" s="457">
        <v>270.52884653945</v>
      </c>
      <c r="FD70" s="44">
        <v>4.8807915973220002</v>
      </c>
      <c r="FE70" s="456"/>
      <c r="FF70" s="54" t="s">
        <v>29</v>
      </c>
      <c r="FG70" s="457">
        <v>108.871950544135</v>
      </c>
      <c r="FH70" s="44">
        <v>-7.5531336673775202</v>
      </c>
      <c r="FI70" s="457">
        <v>182.015895020442</v>
      </c>
      <c r="FJ70" s="44">
        <v>7.6395582107152498</v>
      </c>
      <c r="FK70" s="457">
        <v>86.590749570881201</v>
      </c>
      <c r="FL70" s="44">
        <v>-13.536012070559099</v>
      </c>
      <c r="FM70" s="456"/>
      <c r="FN70" s="54" t="s">
        <v>29</v>
      </c>
      <c r="FO70" s="457">
        <v>95.693531758351497</v>
      </c>
      <c r="FP70" s="44">
        <v>-5.4833327552114497</v>
      </c>
      <c r="FQ70" s="457">
        <v>244.439048222727</v>
      </c>
      <c r="FR70" s="44">
        <v>13.512422788440601</v>
      </c>
      <c r="FS70" s="457">
        <v>114.972988181248</v>
      </c>
      <c r="FT70" s="44">
        <v>6.1956258097927597</v>
      </c>
      <c r="FU70" s="456"/>
      <c r="FV70" s="54" t="s">
        <v>29</v>
      </c>
      <c r="FW70" s="457">
        <v>125.845539233221</v>
      </c>
      <c r="FX70" s="44">
        <v>-11.8908376488135</v>
      </c>
      <c r="FY70" s="457">
        <v>171.43939821219999</v>
      </c>
      <c r="FZ70" s="44">
        <v>7.2331936364359102</v>
      </c>
      <c r="GA70" s="457">
        <v>119.462286817107</v>
      </c>
      <c r="GB70" s="44">
        <v>21.259368279784798</v>
      </c>
      <c r="GC70" s="456"/>
      <c r="GD70" s="54" t="s">
        <v>29</v>
      </c>
      <c r="GE70" s="457">
        <v>141.94480889046699</v>
      </c>
      <c r="GF70" s="44">
        <v>3.7770835965142702</v>
      </c>
      <c r="GG70" s="457">
        <v>102.23938655801901</v>
      </c>
      <c r="GH70" s="44">
        <v>-1.02347289491</v>
      </c>
      <c r="GI70" s="457">
        <v>63.594445665815996</v>
      </c>
      <c r="GJ70" s="44">
        <v>-15.168586684151601</v>
      </c>
      <c r="GK70" s="456"/>
      <c r="GL70" s="54" t="s">
        <v>29</v>
      </c>
      <c r="GM70" s="457">
        <v>119.10710040771001</v>
      </c>
      <c r="GN70" s="44">
        <v>3.4731456606670599</v>
      </c>
      <c r="GO70" s="457">
        <v>120.179924199041</v>
      </c>
      <c r="GP70" s="44">
        <v>-2.3858136274989499</v>
      </c>
      <c r="GQ70" s="457">
        <v>92.173908687982006</v>
      </c>
      <c r="GR70" s="44">
        <v>20.677729611629701</v>
      </c>
      <c r="GS70" s="456"/>
      <c r="GT70" s="54" t="s">
        <v>29</v>
      </c>
      <c r="GU70" s="457">
        <v>81.222915644108397</v>
      </c>
      <c r="GV70" s="44">
        <v>13.7428860006838</v>
      </c>
      <c r="GW70" s="457">
        <v>93.562037523519805</v>
      </c>
      <c r="GX70" s="44">
        <v>-1.0103005356855901</v>
      </c>
      <c r="GY70" s="457">
        <v>139.61634550950799</v>
      </c>
      <c r="GZ70" s="44">
        <v>38.0888500287938</v>
      </c>
      <c r="HA70" s="456"/>
      <c r="HB70" s="54" t="s">
        <v>29</v>
      </c>
      <c r="HC70" s="457">
        <v>127.006242503244</v>
      </c>
      <c r="HD70" s="44">
        <v>15.2053033747748</v>
      </c>
      <c r="HE70" s="457">
        <v>147.248338076876</v>
      </c>
      <c r="HF70" s="44">
        <v>-3.8308420769419098</v>
      </c>
      <c r="HG70" s="457">
        <v>81.739163984733693</v>
      </c>
      <c r="HH70" s="44">
        <v>-3.09113619908327</v>
      </c>
      <c r="HI70" s="456"/>
      <c r="HJ70" s="54" t="s">
        <v>29</v>
      </c>
      <c r="HK70" s="457">
        <v>87.925893630880907</v>
      </c>
      <c r="HL70" s="44">
        <v>6.9370154591604303</v>
      </c>
      <c r="HM70" s="457">
        <v>77.898095077049504</v>
      </c>
      <c r="HN70" s="44">
        <v>-23.229396465052901</v>
      </c>
      <c r="HO70" s="457">
        <v>76.428064446354298</v>
      </c>
      <c r="HP70" s="44">
        <v>2.13587569287135</v>
      </c>
      <c r="HQ70" s="456"/>
      <c r="HR70" s="54" t="s">
        <v>29</v>
      </c>
      <c r="HS70" s="457">
        <v>111.276812380244</v>
      </c>
      <c r="HT70" s="44">
        <v>3.04377710901265</v>
      </c>
      <c r="HU70" s="457">
        <v>177.43317010125199</v>
      </c>
      <c r="HV70" s="44">
        <v>11.5260070432329</v>
      </c>
      <c r="HW70" s="457">
        <v>50.542494211166499</v>
      </c>
      <c r="HX70" s="44">
        <v>-23.427153773489898</v>
      </c>
      <c r="HY70" s="456"/>
      <c r="HZ70" s="54" t="s">
        <v>29</v>
      </c>
      <c r="IA70" s="457">
        <v>83.983763548269593</v>
      </c>
      <c r="IB70" s="44">
        <v>5.2425935575040699</v>
      </c>
      <c r="IC70" s="457">
        <v>113.47999520487799</v>
      </c>
      <c r="ID70" s="44">
        <v>7.51148908926183</v>
      </c>
      <c r="IE70" s="457">
        <v>100.40687446486599</v>
      </c>
      <c r="IF70" s="44">
        <v>3.7327511117425898</v>
      </c>
      <c r="IG70" s="456"/>
      <c r="IH70" s="54" t="s">
        <v>29</v>
      </c>
      <c r="II70" s="457">
        <v>125.61619139406601</v>
      </c>
      <c r="IJ70" s="44">
        <v>11.2143902588138</v>
      </c>
      <c r="IK70" s="457">
        <v>175.04070212874399</v>
      </c>
      <c r="IL70" s="44">
        <v>15.046292531778599</v>
      </c>
      <c r="IM70" s="457">
        <v>138.33345409345799</v>
      </c>
      <c r="IN70" s="44">
        <v>27.373999028509999</v>
      </c>
      <c r="IO70" s="457">
        <v>173.057439661085</v>
      </c>
      <c r="IP70" s="44">
        <v>33.335935713659403</v>
      </c>
      <c r="IQ70" s="456"/>
      <c r="IR70" s="54" t="s">
        <v>29</v>
      </c>
      <c r="IS70" s="457">
        <v>71.327540472604099</v>
      </c>
      <c r="IT70" s="44">
        <v>2.7975731133668398</v>
      </c>
      <c r="IU70" s="457">
        <v>98.794015329008403</v>
      </c>
      <c r="IV70" s="44">
        <v>7.4686871154892698</v>
      </c>
      <c r="IW70" s="457">
        <v>105.60977896217101</v>
      </c>
      <c r="IX70" s="44">
        <v>15.3630365013214</v>
      </c>
      <c r="IY70" s="456"/>
      <c r="IZ70" s="54" t="s">
        <v>29</v>
      </c>
      <c r="JA70" s="457">
        <v>150.401903513928</v>
      </c>
      <c r="JB70" s="44">
        <v>7.2204755356442698</v>
      </c>
      <c r="JC70" s="457">
        <v>169.36232264729199</v>
      </c>
      <c r="JD70" s="44">
        <v>3.8210116081779999</v>
      </c>
      <c r="JE70" s="457">
        <v>139.90086225824601</v>
      </c>
      <c r="JF70" s="44">
        <v>-26.724997689167601</v>
      </c>
      <c r="JG70" s="456"/>
      <c r="JH70" s="54" t="s">
        <v>29</v>
      </c>
      <c r="JI70" s="457">
        <v>169.03617539213801</v>
      </c>
      <c r="JJ70" s="44">
        <v>18.777340210121501</v>
      </c>
      <c r="JK70" s="457">
        <v>241.75525832471499</v>
      </c>
      <c r="JL70" s="44">
        <v>3.2081047329040802</v>
      </c>
      <c r="JM70" s="457">
        <v>119.675383197312</v>
      </c>
      <c r="JN70" s="44">
        <v>1.91625884454942</v>
      </c>
      <c r="JO70" s="456"/>
      <c r="JP70" s="54" t="s">
        <v>29</v>
      </c>
      <c r="JQ70" s="457">
        <v>113.74383852006</v>
      </c>
      <c r="JR70" s="44">
        <v>-11.281141399392499</v>
      </c>
      <c r="JS70" s="457">
        <v>134.24279209133101</v>
      </c>
      <c r="JT70" s="44">
        <v>0.70879795268581303</v>
      </c>
      <c r="JU70" s="457">
        <v>146.24714719585</v>
      </c>
      <c r="JV70" s="44">
        <v>24.4806088795895</v>
      </c>
      <c r="JW70" s="456"/>
      <c r="JX70" s="54" t="s">
        <v>29</v>
      </c>
      <c r="JY70" s="457">
        <v>112.859541228585</v>
      </c>
      <c r="JZ70" s="44">
        <v>1.9311726445178601</v>
      </c>
      <c r="KA70" s="457">
        <v>219.96766399054999</v>
      </c>
      <c r="KB70" s="44">
        <v>26.967287650455901</v>
      </c>
      <c r="KC70" s="457">
        <v>140.94791668141499</v>
      </c>
      <c r="KD70" s="44">
        <v>-19.334617481233799</v>
      </c>
      <c r="KE70" s="456"/>
      <c r="KF70" s="54" t="s">
        <v>29</v>
      </c>
      <c r="KG70" s="457">
        <v>79.510148861253896</v>
      </c>
      <c r="KH70" s="44">
        <v>11.9276180773648</v>
      </c>
      <c r="KI70" s="457">
        <v>165.316886459812</v>
      </c>
      <c r="KJ70" s="44">
        <v>14.0969642288352</v>
      </c>
      <c r="KK70" s="457">
        <v>118.882179621072</v>
      </c>
      <c r="KL70" s="44">
        <v>4.3324999832208303E-3</v>
      </c>
      <c r="KM70" s="456"/>
      <c r="KN70" s="54" t="s">
        <v>29</v>
      </c>
      <c r="KO70" s="457">
        <v>26.9760004506584</v>
      </c>
      <c r="KP70" s="44">
        <v>-28.021596744576801</v>
      </c>
      <c r="KQ70" s="457">
        <v>162.58348632541899</v>
      </c>
      <c r="KR70" s="44">
        <v>10.314560005864699</v>
      </c>
      <c r="KS70" s="457">
        <v>109.20389096762401</v>
      </c>
      <c r="KT70" s="44">
        <v>-0.47702196187955798</v>
      </c>
      <c r="KU70" s="456"/>
      <c r="KV70" s="54" t="s">
        <v>29</v>
      </c>
      <c r="KW70" s="457">
        <v>134.66028776216399</v>
      </c>
      <c r="KX70" s="44">
        <v>2.0314988449657001</v>
      </c>
      <c r="KY70" s="457">
        <v>136.50254424182799</v>
      </c>
      <c r="KZ70" s="44">
        <v>-9.3869556776678404</v>
      </c>
      <c r="LA70" s="457">
        <v>137.300244119848</v>
      </c>
      <c r="LB70" s="44">
        <v>4.3815020314714097</v>
      </c>
      <c r="LC70" s="456"/>
      <c r="LD70" s="54" t="s">
        <v>29</v>
      </c>
      <c r="LE70" s="457">
        <v>155.01631916832699</v>
      </c>
      <c r="LF70" s="44">
        <v>0.99953725616886402</v>
      </c>
      <c r="LG70" s="457">
        <v>108.098982896873</v>
      </c>
      <c r="LH70" s="44">
        <v>-11.216358346841499</v>
      </c>
      <c r="LI70" s="457">
        <v>45.646209974734802</v>
      </c>
      <c r="LJ70" s="44">
        <v>-10.359206847058701</v>
      </c>
      <c r="LK70" s="456"/>
      <c r="LL70" s="54" t="s">
        <v>29</v>
      </c>
      <c r="LM70" s="457">
        <v>139.28381304396001</v>
      </c>
      <c r="LN70" s="44">
        <v>-27.673899889631901</v>
      </c>
      <c r="LO70" s="457">
        <v>75.880779429915805</v>
      </c>
      <c r="LP70" s="44">
        <v>3.0870903417801099</v>
      </c>
      <c r="LQ70" s="457">
        <v>241.57798102567699</v>
      </c>
      <c r="LR70" s="44">
        <v>14.8367229571131</v>
      </c>
      <c r="LS70" s="456"/>
      <c r="LT70" s="54" t="s">
        <v>29</v>
      </c>
      <c r="LU70" s="457">
        <v>95.624075641274203</v>
      </c>
      <c r="LV70" s="44">
        <v>-16.420372842939599</v>
      </c>
      <c r="LW70" s="457">
        <v>148.218278743696</v>
      </c>
      <c r="LX70" s="44">
        <v>11.754682086571201</v>
      </c>
      <c r="LY70" s="457">
        <v>167.52743954763901</v>
      </c>
      <c r="LZ70" s="44">
        <v>13.432107761764399</v>
      </c>
      <c r="MA70" s="456"/>
      <c r="MB70" s="54" t="s">
        <v>29</v>
      </c>
      <c r="MC70" s="457">
        <v>167.21666457692399</v>
      </c>
      <c r="MD70" s="44">
        <v>-0.35734481708267701</v>
      </c>
      <c r="ME70" s="457">
        <v>108.56457801055799</v>
      </c>
      <c r="MF70" s="44">
        <v>9.2761534631692104</v>
      </c>
      <c r="MG70" s="457">
        <v>65.035369213246099</v>
      </c>
      <c r="MH70" s="44">
        <v>-12.790583891124999</v>
      </c>
      <c r="MI70" s="456"/>
      <c r="MJ70" s="54" t="s">
        <v>29</v>
      </c>
      <c r="MK70" s="457">
        <v>109.161287457272</v>
      </c>
      <c r="ML70" s="44">
        <v>9.0844312084428491</v>
      </c>
      <c r="MM70" s="457">
        <v>115.079268507622</v>
      </c>
      <c r="MN70" s="44">
        <v>6.0944922024617396</v>
      </c>
      <c r="MO70" s="457">
        <v>209.25529997538101</v>
      </c>
      <c r="MP70" s="44">
        <v>9.4420469331945505</v>
      </c>
    </row>
    <row r="71" spans="1:354" s="4" customFormat="1" ht="15" customHeight="1">
      <c r="A71" s="456"/>
      <c r="B71" s="54" t="s">
        <v>30</v>
      </c>
      <c r="C71" s="457">
        <v>86.508834460755295</v>
      </c>
      <c r="D71" s="44">
        <v>-3.4663819623684602</v>
      </c>
      <c r="E71" s="457">
        <v>72.485089797394707</v>
      </c>
      <c r="F71" s="44">
        <v>-5.9450055220717202</v>
      </c>
      <c r="G71" s="457">
        <v>99.7691549982559</v>
      </c>
      <c r="H71" s="44">
        <v>-1.6865288808691801</v>
      </c>
      <c r="I71" s="456"/>
      <c r="J71" s="54" t="s">
        <v>30</v>
      </c>
      <c r="K71" s="457">
        <v>111.359720858823</v>
      </c>
      <c r="L71" s="44">
        <v>7.02484478825916</v>
      </c>
      <c r="M71" s="457">
        <v>132.423069569277</v>
      </c>
      <c r="N71" s="44">
        <v>31.926541916974301</v>
      </c>
      <c r="O71" s="457">
        <v>106.677124861482</v>
      </c>
      <c r="P71" s="44">
        <v>8.7835954541191494</v>
      </c>
      <c r="Q71" s="456"/>
      <c r="R71" s="54" t="s">
        <v>30</v>
      </c>
      <c r="S71" s="457">
        <v>72.269280223148002</v>
      </c>
      <c r="T71" s="44">
        <v>-11.295632924149499</v>
      </c>
      <c r="U71" s="457">
        <v>195.42758162561901</v>
      </c>
      <c r="V71" s="44">
        <v>4.2179717816606503</v>
      </c>
      <c r="W71" s="457">
        <v>143.02613657218299</v>
      </c>
      <c r="X71" s="44">
        <v>-1.3417626355207399</v>
      </c>
      <c r="Y71" s="456"/>
      <c r="Z71" s="54" t="s">
        <v>30</v>
      </c>
      <c r="AA71" s="457">
        <v>183.65697533491499</v>
      </c>
      <c r="AB71" s="44">
        <v>-6.1489737296835001</v>
      </c>
      <c r="AC71" s="457">
        <v>130.94788344474301</v>
      </c>
      <c r="AD71" s="44">
        <v>2.22688399985734</v>
      </c>
      <c r="AE71" s="457">
        <v>171.772352195861</v>
      </c>
      <c r="AF71" s="44">
        <v>-11.5075514924642</v>
      </c>
      <c r="AG71" s="456"/>
      <c r="AH71" s="54" t="s">
        <v>30</v>
      </c>
      <c r="AI71" s="457">
        <v>113.724693058856</v>
      </c>
      <c r="AJ71" s="44">
        <v>7.72508165663585</v>
      </c>
      <c r="AK71" s="457">
        <v>267.94376002893898</v>
      </c>
      <c r="AL71" s="44">
        <v>18.942646721565499</v>
      </c>
      <c r="AM71" s="457">
        <v>83.337868806222303</v>
      </c>
      <c r="AN71" s="44">
        <v>8.6091461696455696</v>
      </c>
      <c r="AO71" s="456"/>
      <c r="AP71" s="54" t="s">
        <v>30</v>
      </c>
      <c r="AQ71" s="457">
        <v>179.10703266955801</v>
      </c>
      <c r="AR71" s="44">
        <v>-3.4996350315671099</v>
      </c>
      <c r="AS71" s="457">
        <v>178.037435282839</v>
      </c>
      <c r="AT71" s="44">
        <v>13.6466563494097</v>
      </c>
      <c r="AU71" s="457">
        <v>230.15640904642001</v>
      </c>
      <c r="AV71" s="44">
        <v>28.1958689956451</v>
      </c>
      <c r="AW71" s="456"/>
      <c r="AX71" s="54" t="s">
        <v>30</v>
      </c>
      <c r="AY71" s="457">
        <v>130.17063850205301</v>
      </c>
      <c r="AZ71" s="44">
        <v>-17.419715594556401</v>
      </c>
      <c r="BA71" s="457">
        <v>91.770013767855701</v>
      </c>
      <c r="BB71" s="44">
        <v>-7.1739939546661198</v>
      </c>
      <c r="BC71" s="457">
        <v>144.271055703646</v>
      </c>
      <c r="BD71" s="44">
        <v>2.98745948428913</v>
      </c>
      <c r="BE71" s="456"/>
      <c r="BF71" s="54" t="s">
        <v>30</v>
      </c>
      <c r="BG71" s="457">
        <v>137.96374979712201</v>
      </c>
      <c r="BH71" s="44">
        <v>-3.5881097799340398</v>
      </c>
      <c r="BI71" s="457">
        <v>109.127710089421</v>
      </c>
      <c r="BJ71" s="44">
        <v>-1.57665518296632</v>
      </c>
      <c r="BK71" s="457">
        <v>257.24722269406698</v>
      </c>
      <c r="BL71" s="44">
        <v>9.4367617803457193</v>
      </c>
      <c r="BM71" s="456"/>
      <c r="BN71" s="54" t="s">
        <v>30</v>
      </c>
      <c r="BO71" s="457">
        <v>131.771252141025</v>
      </c>
      <c r="BP71" s="44">
        <v>-2.91655207344178</v>
      </c>
      <c r="BQ71" s="457">
        <v>106.654041702214</v>
      </c>
      <c r="BR71" s="44">
        <v>0.47283227541487299</v>
      </c>
      <c r="BS71" s="457">
        <v>169.33091030129</v>
      </c>
      <c r="BT71" s="44">
        <v>8.3525296461988194</v>
      </c>
      <c r="BU71" s="456"/>
      <c r="BV71" s="54" t="s">
        <v>30</v>
      </c>
      <c r="BW71" s="457">
        <v>164.05628695410601</v>
      </c>
      <c r="BX71" s="44">
        <v>15.194347028755899</v>
      </c>
      <c r="BY71" s="457">
        <v>94.466340514699198</v>
      </c>
      <c r="BZ71" s="44">
        <v>16.1826762683135</v>
      </c>
      <c r="CA71" s="457">
        <v>138.254412298201</v>
      </c>
      <c r="CB71" s="44">
        <v>4.3874059449971101</v>
      </c>
      <c r="CC71" s="456"/>
      <c r="CD71" s="54" t="s">
        <v>30</v>
      </c>
      <c r="CE71" s="457">
        <v>107.33431114551399</v>
      </c>
      <c r="CF71" s="44">
        <v>-0.37846374110478098</v>
      </c>
      <c r="CG71" s="457">
        <v>74.862050447160399</v>
      </c>
      <c r="CH71" s="44">
        <v>8.6614043965448797</v>
      </c>
      <c r="CI71" s="457">
        <v>123.279906540789</v>
      </c>
      <c r="CJ71" s="44">
        <v>4.1525679491463601</v>
      </c>
      <c r="CK71" s="456"/>
      <c r="CL71" s="54" t="s">
        <v>30</v>
      </c>
      <c r="CM71" s="457">
        <v>245.89247365249301</v>
      </c>
      <c r="CN71" s="44">
        <v>13.977631960293399</v>
      </c>
      <c r="CO71" s="457">
        <v>88.069322163009303</v>
      </c>
      <c r="CP71" s="44">
        <v>14.880833494656899</v>
      </c>
      <c r="CQ71" s="457">
        <v>107.828009093373</v>
      </c>
      <c r="CR71" s="44">
        <v>-2.4290417837979801</v>
      </c>
      <c r="CS71" s="456"/>
      <c r="CT71" s="54" t="s">
        <v>30</v>
      </c>
      <c r="CU71" s="457">
        <v>154.552269151861</v>
      </c>
      <c r="CV71" s="44">
        <v>16.629649103708001</v>
      </c>
      <c r="CW71" s="457">
        <v>70.240115101112494</v>
      </c>
      <c r="CX71" s="44">
        <v>-10.8047506685919</v>
      </c>
      <c r="CY71" s="457">
        <v>155.47534571979199</v>
      </c>
      <c r="CZ71" s="44">
        <v>9.9235397848027809</v>
      </c>
      <c r="DA71" s="456"/>
      <c r="DB71" s="54" t="s">
        <v>30</v>
      </c>
      <c r="DC71" s="457">
        <v>77.5579334135209</v>
      </c>
      <c r="DD71" s="44">
        <v>7.0540033773021102</v>
      </c>
      <c r="DE71" s="457">
        <v>344.948368218148</v>
      </c>
      <c r="DF71" s="44">
        <v>14.439438557568399</v>
      </c>
      <c r="DG71" s="457">
        <v>99.959757751493598</v>
      </c>
      <c r="DH71" s="44">
        <v>-4.0402202567362799</v>
      </c>
      <c r="DI71" s="456"/>
      <c r="DJ71" s="54" t="s">
        <v>30</v>
      </c>
      <c r="DK71" s="457">
        <v>195.211541900035</v>
      </c>
      <c r="DL71" s="44">
        <v>3.5827372974781002</v>
      </c>
      <c r="DM71" s="457">
        <v>58.2432468314177</v>
      </c>
      <c r="DN71" s="44">
        <v>10.230899974329599</v>
      </c>
      <c r="DO71" s="457">
        <v>129.37511815077599</v>
      </c>
      <c r="DP71" s="44">
        <v>5.1419336905503901</v>
      </c>
      <c r="DQ71" s="456"/>
      <c r="DR71" s="54" t="s">
        <v>30</v>
      </c>
      <c r="DS71" s="457">
        <v>237.427857014827</v>
      </c>
      <c r="DT71" s="44">
        <v>18.2048826095902</v>
      </c>
      <c r="DU71" s="457">
        <v>150.72793161099401</v>
      </c>
      <c r="DV71" s="44">
        <v>14.030672095776501</v>
      </c>
      <c r="DW71" s="457">
        <v>118.34713899348699</v>
      </c>
      <c r="DX71" s="44">
        <v>-0.84412584256919798</v>
      </c>
      <c r="DY71" s="456"/>
      <c r="DZ71" s="54" t="s">
        <v>30</v>
      </c>
      <c r="EA71" s="457">
        <v>120.800938461031</v>
      </c>
      <c r="EB71" s="44">
        <v>2.4220516983860998</v>
      </c>
      <c r="EC71" s="457">
        <v>112.70711083702101</v>
      </c>
      <c r="ED71" s="44">
        <v>-13.648539610070699</v>
      </c>
      <c r="EE71" s="457">
        <v>152.55331125963599</v>
      </c>
      <c r="EF71" s="44">
        <v>15.3933162221599</v>
      </c>
      <c r="EG71" s="456"/>
      <c r="EH71" s="54" t="s">
        <v>30</v>
      </c>
      <c r="EI71" s="457">
        <v>148.06189055861699</v>
      </c>
      <c r="EJ71" s="44">
        <v>0.55990156806638003</v>
      </c>
      <c r="EK71" s="457">
        <v>165.69142828512301</v>
      </c>
      <c r="EL71" s="44">
        <v>1.62771756997608</v>
      </c>
      <c r="EM71" s="457">
        <v>160.73620152035599</v>
      </c>
      <c r="EN71" s="44">
        <v>13.157886384195001</v>
      </c>
      <c r="EO71" s="456"/>
      <c r="EP71" s="54" t="s">
        <v>30</v>
      </c>
      <c r="EQ71" s="457">
        <v>48.866842167776198</v>
      </c>
      <c r="ER71" s="44">
        <v>-20.588061538257499</v>
      </c>
      <c r="ES71" s="457">
        <v>168.96000048273001</v>
      </c>
      <c r="ET71" s="44">
        <v>-4.2542764334151597</v>
      </c>
      <c r="EU71" s="457">
        <v>52.677425191696898</v>
      </c>
      <c r="EV71" s="44">
        <v>13.458306207143</v>
      </c>
      <c r="EW71" s="456"/>
      <c r="EX71" s="54" t="s">
        <v>30</v>
      </c>
      <c r="EY71" s="457">
        <v>107.15538375003599</v>
      </c>
      <c r="EZ71" s="44">
        <v>1.9002568816693799</v>
      </c>
      <c r="FA71" s="457">
        <v>102.010397169927</v>
      </c>
      <c r="FB71" s="44">
        <v>-1.84367681403329</v>
      </c>
      <c r="FC71" s="457">
        <v>284.44062834050402</v>
      </c>
      <c r="FD71" s="44">
        <v>7.55043799618538</v>
      </c>
      <c r="FE71" s="456"/>
      <c r="FF71" s="54" t="s">
        <v>30</v>
      </c>
      <c r="FG71" s="457">
        <v>117.23491685213099</v>
      </c>
      <c r="FH71" s="44">
        <v>-5.2609383507682299</v>
      </c>
      <c r="FI71" s="457">
        <v>197.541878184512</v>
      </c>
      <c r="FJ71" s="44">
        <v>6.8175067756902603</v>
      </c>
      <c r="FK71" s="457">
        <v>74.284783756610295</v>
      </c>
      <c r="FL71" s="44">
        <v>-22.007397749413801</v>
      </c>
      <c r="FM71" s="456"/>
      <c r="FN71" s="54" t="s">
        <v>30</v>
      </c>
      <c r="FO71" s="457">
        <v>112.105924156024</v>
      </c>
      <c r="FP71" s="44">
        <v>4.1572989608873003</v>
      </c>
      <c r="FQ71" s="457">
        <v>254.62352142759599</v>
      </c>
      <c r="FR71" s="44">
        <v>21.0541906352883</v>
      </c>
      <c r="FS71" s="457">
        <v>155.57751030071901</v>
      </c>
      <c r="FT71" s="44">
        <v>-4.25440180549049</v>
      </c>
      <c r="FU71" s="456"/>
      <c r="FV71" s="54" t="s">
        <v>30</v>
      </c>
      <c r="FW71" s="457">
        <v>133.03084365432699</v>
      </c>
      <c r="FX71" s="44">
        <v>-11.3552724161872</v>
      </c>
      <c r="FY71" s="457">
        <v>178.77205843058499</v>
      </c>
      <c r="FZ71" s="44">
        <v>15.193112036658199</v>
      </c>
      <c r="GA71" s="457">
        <v>108.644635110035</v>
      </c>
      <c r="GB71" s="44">
        <v>10.4770972987156</v>
      </c>
      <c r="GC71" s="456"/>
      <c r="GD71" s="54" t="s">
        <v>30</v>
      </c>
      <c r="GE71" s="457">
        <v>173.891288351112</v>
      </c>
      <c r="GF71" s="44">
        <v>-3.8600284121017098E-2</v>
      </c>
      <c r="GG71" s="457">
        <v>115.65253730969199</v>
      </c>
      <c r="GH71" s="44">
        <v>7.0631806055565098</v>
      </c>
      <c r="GI71" s="457">
        <v>67.965688211247397</v>
      </c>
      <c r="GJ71" s="44">
        <v>-12.710777627847801</v>
      </c>
      <c r="GK71" s="456"/>
      <c r="GL71" s="54" t="s">
        <v>30</v>
      </c>
      <c r="GM71" s="457">
        <v>155.276966738547</v>
      </c>
      <c r="GN71" s="44">
        <v>8.7123550716770506</v>
      </c>
      <c r="GO71" s="457">
        <v>123.51788309011501</v>
      </c>
      <c r="GP71" s="44">
        <v>-11.680240104286799</v>
      </c>
      <c r="GQ71" s="457">
        <v>137.285714880244</v>
      </c>
      <c r="GR71" s="44">
        <v>27.9473485600871</v>
      </c>
      <c r="GS71" s="456"/>
      <c r="GT71" s="54" t="s">
        <v>30</v>
      </c>
      <c r="GU71" s="457">
        <v>75.042420696965905</v>
      </c>
      <c r="GV71" s="44">
        <v>6.4727420305299699</v>
      </c>
      <c r="GW71" s="457">
        <v>101.535773587112</v>
      </c>
      <c r="GX71" s="44">
        <v>6.6636624932914001</v>
      </c>
      <c r="GY71" s="457">
        <v>125.488520359916</v>
      </c>
      <c r="GZ71" s="44">
        <v>38.017922794920104</v>
      </c>
      <c r="HA71" s="456"/>
      <c r="HB71" s="54" t="s">
        <v>30</v>
      </c>
      <c r="HC71" s="457">
        <v>148.50790749738701</v>
      </c>
      <c r="HD71" s="44">
        <v>21.328818271550801</v>
      </c>
      <c r="HE71" s="457">
        <v>214.96019214765801</v>
      </c>
      <c r="HF71" s="44">
        <v>3.03598217866569</v>
      </c>
      <c r="HG71" s="457">
        <v>88.003119011282607</v>
      </c>
      <c r="HH71" s="44">
        <v>-13.0040210793805</v>
      </c>
      <c r="HI71" s="456"/>
      <c r="HJ71" s="54" t="s">
        <v>30</v>
      </c>
      <c r="HK71" s="457">
        <v>76.164311921890601</v>
      </c>
      <c r="HL71" s="44">
        <v>-7.7709134716599699</v>
      </c>
      <c r="HM71" s="457">
        <v>66.7792812801503</v>
      </c>
      <c r="HN71" s="44">
        <v>-13.563604386107601</v>
      </c>
      <c r="HO71" s="457">
        <v>83.684711747993205</v>
      </c>
      <c r="HP71" s="44">
        <v>2.6937052111687199</v>
      </c>
      <c r="HQ71" s="456"/>
      <c r="HR71" s="54" t="s">
        <v>30</v>
      </c>
      <c r="HS71" s="457">
        <v>123.218692303678</v>
      </c>
      <c r="HT71" s="44">
        <v>8.0435046702204396</v>
      </c>
      <c r="HU71" s="457">
        <v>161.142447227541</v>
      </c>
      <c r="HV71" s="44">
        <v>14.3872856350335</v>
      </c>
      <c r="HW71" s="457">
        <v>59.201882566157899</v>
      </c>
      <c r="HX71" s="44">
        <v>-14.1388244963959</v>
      </c>
      <c r="HY71" s="456"/>
      <c r="HZ71" s="54" t="s">
        <v>30</v>
      </c>
      <c r="IA71" s="457">
        <v>96.520527251458105</v>
      </c>
      <c r="IB71" s="44">
        <v>-0.295458826485202</v>
      </c>
      <c r="IC71" s="457">
        <v>136.27270447551501</v>
      </c>
      <c r="ID71" s="44">
        <v>29.6024172783743</v>
      </c>
      <c r="IE71" s="457">
        <v>101.08136570696399</v>
      </c>
      <c r="IF71" s="44">
        <v>1.48413060208748</v>
      </c>
      <c r="IG71" s="456"/>
      <c r="IH71" s="54" t="s">
        <v>30</v>
      </c>
      <c r="II71" s="457">
        <v>135.39439394055901</v>
      </c>
      <c r="IJ71" s="44">
        <v>9.5189152021034893</v>
      </c>
      <c r="IK71" s="457">
        <v>126.50758570417599</v>
      </c>
      <c r="IL71" s="44">
        <v>0.99194827573632005</v>
      </c>
      <c r="IM71" s="457">
        <v>153.280791269243</v>
      </c>
      <c r="IN71" s="44">
        <v>18.775282648587101</v>
      </c>
      <c r="IO71" s="457">
        <v>193.935391072344</v>
      </c>
      <c r="IP71" s="44">
        <v>33.146035330498798</v>
      </c>
      <c r="IQ71" s="456"/>
      <c r="IR71" s="54" t="s">
        <v>30</v>
      </c>
      <c r="IS71" s="457">
        <v>83.264846850618596</v>
      </c>
      <c r="IT71" s="44">
        <v>-3.9447439853774098</v>
      </c>
      <c r="IU71" s="457">
        <v>107.187584760174</v>
      </c>
      <c r="IV71" s="44">
        <v>4.6170174963710098</v>
      </c>
      <c r="IW71" s="457">
        <v>108.755475189629</v>
      </c>
      <c r="IX71" s="44">
        <v>4.4498880086195403</v>
      </c>
      <c r="IY71" s="456"/>
      <c r="IZ71" s="54" t="s">
        <v>30</v>
      </c>
      <c r="JA71" s="457">
        <v>177.84566001706</v>
      </c>
      <c r="JB71" s="44">
        <v>18.579631363643699</v>
      </c>
      <c r="JC71" s="457">
        <v>177.47421048079499</v>
      </c>
      <c r="JD71" s="44">
        <v>5.3460469021947103</v>
      </c>
      <c r="JE71" s="457">
        <v>161.83991680454699</v>
      </c>
      <c r="JF71" s="44">
        <v>-16.417336885506401</v>
      </c>
      <c r="JG71" s="456"/>
      <c r="JH71" s="54" t="s">
        <v>30</v>
      </c>
      <c r="JI71" s="457">
        <v>149.70002125336501</v>
      </c>
      <c r="JJ71" s="44">
        <v>8.6986540224282898</v>
      </c>
      <c r="JK71" s="457">
        <v>236.04572008959599</v>
      </c>
      <c r="JL71" s="44">
        <v>2.2979429683210402</v>
      </c>
      <c r="JM71" s="457">
        <v>126.166561251818</v>
      </c>
      <c r="JN71" s="44">
        <v>9.7114506967828298</v>
      </c>
      <c r="JO71" s="456"/>
      <c r="JP71" s="54" t="s">
        <v>30</v>
      </c>
      <c r="JQ71" s="457">
        <v>95.334558418231197</v>
      </c>
      <c r="JR71" s="44">
        <v>-21.3616634541008</v>
      </c>
      <c r="JS71" s="457">
        <v>135.378786046236</v>
      </c>
      <c r="JT71" s="44">
        <v>-2.3571087244886302</v>
      </c>
      <c r="JU71" s="457">
        <v>213.59587367245001</v>
      </c>
      <c r="JV71" s="44">
        <v>24.924562894965799</v>
      </c>
      <c r="JW71" s="456"/>
      <c r="JX71" s="54" t="s">
        <v>30</v>
      </c>
      <c r="JY71" s="457">
        <v>113.47011977123501</v>
      </c>
      <c r="JZ71" s="44">
        <v>-7.6560158471835802</v>
      </c>
      <c r="KA71" s="457">
        <v>269.07445471817402</v>
      </c>
      <c r="KB71" s="44">
        <v>28.141658196102799</v>
      </c>
      <c r="KC71" s="457">
        <v>177.62965457311901</v>
      </c>
      <c r="KD71" s="44">
        <v>-15.7045909160663</v>
      </c>
      <c r="KE71" s="456"/>
      <c r="KF71" s="54" t="s">
        <v>30</v>
      </c>
      <c r="KG71" s="457">
        <v>83.500142673480298</v>
      </c>
      <c r="KH71" s="44">
        <v>-1.6741982581836701</v>
      </c>
      <c r="KI71" s="457">
        <v>198.244794348955</v>
      </c>
      <c r="KJ71" s="44">
        <v>18.617111069767098</v>
      </c>
      <c r="KK71" s="457">
        <v>127.481835363356</v>
      </c>
      <c r="KL71" s="44">
        <v>8.9286053309481392</v>
      </c>
      <c r="KM71" s="456"/>
      <c r="KN71" s="54" t="s">
        <v>30</v>
      </c>
      <c r="KO71" s="457">
        <v>36.228752108324997</v>
      </c>
      <c r="KP71" s="44">
        <v>-6.4155257835448403</v>
      </c>
      <c r="KQ71" s="457">
        <v>143.31784717192801</v>
      </c>
      <c r="KR71" s="44">
        <v>10.078087925812801</v>
      </c>
      <c r="KS71" s="457">
        <v>88.452906825130796</v>
      </c>
      <c r="KT71" s="44">
        <v>2.5826181287388299</v>
      </c>
      <c r="KU71" s="456"/>
      <c r="KV71" s="54" t="s">
        <v>30</v>
      </c>
      <c r="KW71" s="457">
        <v>138.212338306031</v>
      </c>
      <c r="KX71" s="44">
        <v>1.4445909822487599</v>
      </c>
      <c r="KY71" s="457">
        <v>134.35054216305201</v>
      </c>
      <c r="KZ71" s="44">
        <v>-13.747841709357401</v>
      </c>
      <c r="LA71" s="457">
        <v>152.31466977621901</v>
      </c>
      <c r="LB71" s="44">
        <v>9.8865309201380907</v>
      </c>
      <c r="LC71" s="456"/>
      <c r="LD71" s="54" t="s">
        <v>30</v>
      </c>
      <c r="LE71" s="457">
        <v>153.85610700588401</v>
      </c>
      <c r="LF71" s="44">
        <v>3.27805530685082</v>
      </c>
      <c r="LG71" s="457">
        <v>94.164458350565894</v>
      </c>
      <c r="LH71" s="44">
        <v>-9.7353341133144706</v>
      </c>
      <c r="LI71" s="457">
        <v>50.8036008530364</v>
      </c>
      <c r="LJ71" s="44">
        <v>-0.18421802350106001</v>
      </c>
      <c r="LK71" s="456"/>
      <c r="LL71" s="54" t="s">
        <v>30</v>
      </c>
      <c r="LM71" s="457">
        <v>186.38358512321599</v>
      </c>
      <c r="LN71" s="44">
        <v>-11.1719224948778</v>
      </c>
      <c r="LO71" s="457">
        <v>80.5259938201919</v>
      </c>
      <c r="LP71" s="44">
        <v>1.31124185483419</v>
      </c>
      <c r="LQ71" s="457">
        <v>227.66600590991499</v>
      </c>
      <c r="LR71" s="44">
        <v>10.1362249437424</v>
      </c>
      <c r="LS71" s="456"/>
      <c r="LT71" s="54" t="s">
        <v>30</v>
      </c>
      <c r="LU71" s="457">
        <v>92.103113159790695</v>
      </c>
      <c r="LV71" s="44">
        <v>-10.791556075669201</v>
      </c>
      <c r="LW71" s="457">
        <v>160.120307820888</v>
      </c>
      <c r="LX71" s="44">
        <v>12.903989013841899</v>
      </c>
      <c r="LY71" s="457">
        <v>128.008998819921</v>
      </c>
      <c r="LZ71" s="44">
        <v>-0.64998357181136202</v>
      </c>
      <c r="MA71" s="456"/>
      <c r="MB71" s="54" t="s">
        <v>30</v>
      </c>
      <c r="MC71" s="457">
        <v>165.267881528885</v>
      </c>
      <c r="MD71" s="44">
        <v>-0.40007348969203299</v>
      </c>
      <c r="ME71" s="457">
        <v>122.582818864494</v>
      </c>
      <c r="MF71" s="44">
        <v>7.7180072623888902</v>
      </c>
      <c r="MG71" s="457">
        <v>74.479210324491902</v>
      </c>
      <c r="MH71" s="44">
        <v>-14.579141313624699</v>
      </c>
      <c r="MI71" s="456"/>
      <c r="MJ71" s="54" t="s">
        <v>30</v>
      </c>
      <c r="MK71" s="457">
        <v>108.579076877818</v>
      </c>
      <c r="ML71" s="44">
        <v>1.5564438488577099</v>
      </c>
      <c r="MM71" s="457">
        <v>102.710700898619</v>
      </c>
      <c r="MN71" s="44">
        <v>-1.6592099106265601</v>
      </c>
      <c r="MO71" s="457">
        <v>200.87201753519901</v>
      </c>
      <c r="MP71" s="44">
        <v>3.8386258229605899</v>
      </c>
    </row>
    <row r="72" spans="1:354" s="4" customFormat="1" ht="15" customHeight="1">
      <c r="A72" s="456"/>
      <c r="B72" s="54" t="s">
        <v>31</v>
      </c>
      <c r="C72" s="457">
        <v>100.078132702064</v>
      </c>
      <c r="D72" s="44">
        <v>-0.82858900840834304</v>
      </c>
      <c r="E72" s="457">
        <v>79.047215218834296</v>
      </c>
      <c r="F72" s="44">
        <v>-6.5899504550140504</v>
      </c>
      <c r="G72" s="457">
        <v>119.964169828365</v>
      </c>
      <c r="H72" s="44">
        <v>3.1347534761110598</v>
      </c>
      <c r="I72" s="456"/>
      <c r="J72" s="54" t="s">
        <v>31</v>
      </c>
      <c r="K72" s="457">
        <v>98.289779061218098</v>
      </c>
      <c r="L72" s="44">
        <v>-7.0344622685145497</v>
      </c>
      <c r="M72" s="457">
        <v>152.68438326818199</v>
      </c>
      <c r="N72" s="44">
        <v>32.829050354517399</v>
      </c>
      <c r="O72" s="457">
        <v>95.369182058162593</v>
      </c>
      <c r="P72" s="44">
        <v>-11.690888834802401</v>
      </c>
      <c r="Q72" s="456"/>
      <c r="R72" s="54" t="s">
        <v>31</v>
      </c>
      <c r="S72" s="457">
        <v>101.622945101365</v>
      </c>
      <c r="T72" s="44">
        <v>-4.3307841537010701</v>
      </c>
      <c r="U72" s="457">
        <v>177.84026102499601</v>
      </c>
      <c r="V72" s="44">
        <v>-11.5163999528882</v>
      </c>
      <c r="W72" s="457">
        <v>166.092171861254</v>
      </c>
      <c r="X72" s="44">
        <v>-0.84788596409786998</v>
      </c>
      <c r="Y72" s="456"/>
      <c r="Z72" s="54" t="s">
        <v>31</v>
      </c>
      <c r="AA72" s="457">
        <v>136.955994168171</v>
      </c>
      <c r="AB72" s="44">
        <v>-13.226723689262901</v>
      </c>
      <c r="AC72" s="457">
        <v>133.15481666863201</v>
      </c>
      <c r="AD72" s="44">
        <v>10.3098940108428</v>
      </c>
      <c r="AE72" s="457">
        <v>153.00836686823001</v>
      </c>
      <c r="AF72" s="44">
        <v>-19.400014648076802</v>
      </c>
      <c r="AG72" s="456"/>
      <c r="AH72" s="54" t="s">
        <v>31</v>
      </c>
      <c r="AI72" s="457">
        <v>106.909176614134</v>
      </c>
      <c r="AJ72" s="44">
        <v>-0.72262288544581599</v>
      </c>
      <c r="AK72" s="457">
        <v>225.523701461543</v>
      </c>
      <c r="AL72" s="44">
        <v>19.4253996052825</v>
      </c>
      <c r="AM72" s="457">
        <v>83.582124792671195</v>
      </c>
      <c r="AN72" s="44">
        <v>4.0229977457963297</v>
      </c>
      <c r="AO72" s="456"/>
      <c r="AP72" s="54" t="s">
        <v>31</v>
      </c>
      <c r="AQ72" s="457">
        <v>148.87295690588601</v>
      </c>
      <c r="AR72" s="44">
        <v>11.6599427095558</v>
      </c>
      <c r="AS72" s="457">
        <v>191.78466671336199</v>
      </c>
      <c r="AT72" s="44">
        <v>17.832399638026502</v>
      </c>
      <c r="AU72" s="457">
        <v>214.93501656016099</v>
      </c>
      <c r="AV72" s="44">
        <v>26.786669620351901</v>
      </c>
      <c r="AW72" s="456"/>
      <c r="AX72" s="54" t="s">
        <v>31</v>
      </c>
      <c r="AY72" s="457">
        <v>124.33784919198899</v>
      </c>
      <c r="AZ72" s="44">
        <v>-10.5736149144642</v>
      </c>
      <c r="BA72" s="457">
        <v>98.772061658059897</v>
      </c>
      <c r="BB72" s="44">
        <v>-7.5824381105499397</v>
      </c>
      <c r="BC72" s="457">
        <v>150.10284837815701</v>
      </c>
      <c r="BD72" s="44">
        <v>9.6683139035814101</v>
      </c>
      <c r="BE72" s="456"/>
      <c r="BF72" s="54" t="s">
        <v>31</v>
      </c>
      <c r="BG72" s="457">
        <v>132.70507601363201</v>
      </c>
      <c r="BH72" s="44">
        <v>-0.44662901932009902</v>
      </c>
      <c r="BI72" s="457">
        <v>123.020806098639</v>
      </c>
      <c r="BJ72" s="44">
        <v>11.341801536465701</v>
      </c>
      <c r="BK72" s="457">
        <v>235.746905427684</v>
      </c>
      <c r="BL72" s="44">
        <v>3.67495593396609</v>
      </c>
      <c r="BM72" s="456"/>
      <c r="BN72" s="54" t="s">
        <v>31</v>
      </c>
      <c r="BO72" s="457">
        <v>134.04467722243501</v>
      </c>
      <c r="BP72" s="44">
        <v>3.6418380902251801</v>
      </c>
      <c r="BQ72" s="457">
        <v>160.08609626893201</v>
      </c>
      <c r="BR72" s="44">
        <v>3.3903589440783999</v>
      </c>
      <c r="BS72" s="457">
        <v>153.92599726694499</v>
      </c>
      <c r="BT72" s="44">
        <v>8.8088537276943804</v>
      </c>
      <c r="BU72" s="456"/>
      <c r="BV72" s="54" t="s">
        <v>31</v>
      </c>
      <c r="BW72" s="457">
        <v>212.22891729276401</v>
      </c>
      <c r="BX72" s="44">
        <v>26.2134499251531</v>
      </c>
      <c r="BY72" s="457">
        <v>119.210877647448</v>
      </c>
      <c r="BZ72" s="44">
        <v>6.93797833966374</v>
      </c>
      <c r="CA72" s="457">
        <v>146.49755579366899</v>
      </c>
      <c r="CB72" s="44">
        <v>3.5408192469949902</v>
      </c>
      <c r="CC72" s="456"/>
      <c r="CD72" s="54" t="s">
        <v>31</v>
      </c>
      <c r="CE72" s="457">
        <v>101.00920460776</v>
      </c>
      <c r="CF72" s="44">
        <v>-3.23731595907699</v>
      </c>
      <c r="CG72" s="457">
        <v>89.613382617941397</v>
      </c>
      <c r="CH72" s="44">
        <v>10.8585121635766</v>
      </c>
      <c r="CI72" s="457">
        <v>150.73459034651199</v>
      </c>
      <c r="CJ72" s="44">
        <v>-2.32525341643696</v>
      </c>
      <c r="CK72" s="456"/>
      <c r="CL72" s="54" t="s">
        <v>31</v>
      </c>
      <c r="CM72" s="457">
        <v>220.387250059845</v>
      </c>
      <c r="CN72" s="44">
        <v>10.6442842241003</v>
      </c>
      <c r="CO72" s="457">
        <v>111.934056864089</v>
      </c>
      <c r="CP72" s="44">
        <v>14.2293812573926</v>
      </c>
      <c r="CQ72" s="457">
        <v>146.19058282842099</v>
      </c>
      <c r="CR72" s="44">
        <v>8.8588166583453205</v>
      </c>
      <c r="CS72" s="456"/>
      <c r="CT72" s="54" t="s">
        <v>31</v>
      </c>
      <c r="CU72" s="457">
        <v>147.87130159058299</v>
      </c>
      <c r="CV72" s="44">
        <v>11.633301787567399</v>
      </c>
      <c r="CW72" s="457">
        <v>68.504925504446206</v>
      </c>
      <c r="CX72" s="44">
        <v>-10.116954250644699</v>
      </c>
      <c r="CY72" s="457">
        <v>179.645266877057</v>
      </c>
      <c r="CZ72" s="44">
        <v>4.3757589443750096</v>
      </c>
      <c r="DA72" s="456"/>
      <c r="DB72" s="54" t="s">
        <v>31</v>
      </c>
      <c r="DC72" s="457">
        <v>96.992893392902502</v>
      </c>
      <c r="DD72" s="44">
        <v>1.5845618825441601</v>
      </c>
      <c r="DE72" s="457">
        <v>390.17149596984001</v>
      </c>
      <c r="DF72" s="44">
        <v>26.504789456902</v>
      </c>
      <c r="DG72" s="457">
        <v>100.635963572202</v>
      </c>
      <c r="DH72" s="44">
        <v>-2.7087932898756102</v>
      </c>
      <c r="DI72" s="456"/>
      <c r="DJ72" s="54" t="s">
        <v>31</v>
      </c>
      <c r="DK72" s="457">
        <v>199.16602612612101</v>
      </c>
      <c r="DL72" s="44">
        <v>-3.8823792327114002</v>
      </c>
      <c r="DM72" s="457">
        <v>66.418140565975804</v>
      </c>
      <c r="DN72" s="44">
        <v>20.8299069773451</v>
      </c>
      <c r="DO72" s="457">
        <v>136.52277226078701</v>
      </c>
      <c r="DP72" s="44">
        <v>7.5173074423383799</v>
      </c>
      <c r="DQ72" s="456"/>
      <c r="DR72" s="54" t="s">
        <v>31</v>
      </c>
      <c r="DS72" s="457">
        <v>223.71716896622399</v>
      </c>
      <c r="DT72" s="44">
        <v>27.4183082041741</v>
      </c>
      <c r="DU72" s="457">
        <v>166.84165272967201</v>
      </c>
      <c r="DV72" s="44">
        <v>14.222501438222899</v>
      </c>
      <c r="DW72" s="457">
        <v>124.527786848413</v>
      </c>
      <c r="DX72" s="44">
        <v>-14.362823566681</v>
      </c>
      <c r="DY72" s="456"/>
      <c r="DZ72" s="54" t="s">
        <v>31</v>
      </c>
      <c r="EA72" s="457">
        <v>119.21580422570101</v>
      </c>
      <c r="EB72" s="44">
        <v>0.79819579050123901</v>
      </c>
      <c r="EC72" s="457">
        <v>136.638196431306</v>
      </c>
      <c r="ED72" s="44">
        <v>-12.9880137053004</v>
      </c>
      <c r="EE72" s="457">
        <v>144.42630888336899</v>
      </c>
      <c r="EF72" s="44">
        <v>13.479058994541299</v>
      </c>
      <c r="EG72" s="456"/>
      <c r="EH72" s="54" t="s">
        <v>31</v>
      </c>
      <c r="EI72" s="457">
        <v>130.57767363386199</v>
      </c>
      <c r="EJ72" s="44">
        <v>-1.5222752519025</v>
      </c>
      <c r="EK72" s="457">
        <v>168.42251270584799</v>
      </c>
      <c r="EL72" s="44">
        <v>-6.5685750740562296</v>
      </c>
      <c r="EM72" s="457">
        <v>123.340304378589</v>
      </c>
      <c r="EN72" s="44">
        <v>8.2617837172396502</v>
      </c>
      <c r="EO72" s="456"/>
      <c r="EP72" s="54" t="s">
        <v>31</v>
      </c>
      <c r="EQ72" s="457">
        <v>57.076134636313199</v>
      </c>
      <c r="ER72" s="44">
        <v>-18.563092541619401</v>
      </c>
      <c r="ES72" s="457">
        <v>158.04098544479601</v>
      </c>
      <c r="ET72" s="44">
        <v>-4.62045659261904</v>
      </c>
      <c r="EU72" s="457">
        <v>58.633578085751203</v>
      </c>
      <c r="EV72" s="44">
        <v>18.515631828286502</v>
      </c>
      <c r="EW72" s="456"/>
      <c r="EX72" s="54" t="s">
        <v>31</v>
      </c>
      <c r="EY72" s="457">
        <v>96.992275966205696</v>
      </c>
      <c r="EZ72" s="44">
        <v>4.3298124714941899</v>
      </c>
      <c r="FA72" s="457">
        <v>96.883743692108496</v>
      </c>
      <c r="FB72" s="44">
        <v>0.86600975488413201</v>
      </c>
      <c r="FC72" s="457">
        <v>285.97780341815502</v>
      </c>
      <c r="FD72" s="44">
        <v>6.0374878524013296</v>
      </c>
      <c r="FE72" s="456"/>
      <c r="FF72" s="54" t="s">
        <v>31</v>
      </c>
      <c r="FG72" s="457">
        <v>117.301903450822</v>
      </c>
      <c r="FH72" s="44">
        <v>3.9252282803269098</v>
      </c>
      <c r="FI72" s="457">
        <v>188.48799999450901</v>
      </c>
      <c r="FJ72" s="44">
        <v>4.0277905952523998</v>
      </c>
      <c r="FK72" s="457">
        <v>76.878810273208103</v>
      </c>
      <c r="FL72" s="44">
        <v>-27.150430703504298</v>
      </c>
      <c r="FM72" s="456"/>
      <c r="FN72" s="54" t="s">
        <v>31</v>
      </c>
      <c r="FO72" s="457">
        <v>92.873737396588595</v>
      </c>
      <c r="FP72" s="44">
        <v>0.698648706147182</v>
      </c>
      <c r="FQ72" s="457">
        <v>235.04738409188599</v>
      </c>
      <c r="FR72" s="44">
        <v>20.992438875851299</v>
      </c>
      <c r="FS72" s="457">
        <v>137.31450113034401</v>
      </c>
      <c r="FT72" s="44">
        <v>-10.5643157064269</v>
      </c>
      <c r="FU72" s="456"/>
      <c r="FV72" s="54" t="s">
        <v>31</v>
      </c>
      <c r="FW72" s="457">
        <v>148.67481292169401</v>
      </c>
      <c r="FX72" s="44">
        <v>4.3595279478627402</v>
      </c>
      <c r="FY72" s="457">
        <v>185.59222449504199</v>
      </c>
      <c r="FZ72" s="44">
        <v>22.9710624455101</v>
      </c>
      <c r="GA72" s="457">
        <v>111.926933184473</v>
      </c>
      <c r="GB72" s="44">
        <v>3.25150530703739</v>
      </c>
      <c r="GC72" s="456"/>
      <c r="GD72" s="54" t="s">
        <v>31</v>
      </c>
      <c r="GE72" s="457">
        <v>152.647848990483</v>
      </c>
      <c r="GF72" s="44">
        <v>0.83149848608610499</v>
      </c>
      <c r="GG72" s="457">
        <v>105.651223855344</v>
      </c>
      <c r="GH72" s="44">
        <v>10.0343658718749</v>
      </c>
      <c r="GI72" s="457">
        <v>57.047537782101301</v>
      </c>
      <c r="GJ72" s="44">
        <v>-8.5254224222990196</v>
      </c>
      <c r="GK72" s="456"/>
      <c r="GL72" s="54" t="s">
        <v>31</v>
      </c>
      <c r="GM72" s="457">
        <v>150.097014315661</v>
      </c>
      <c r="GN72" s="44">
        <v>6.0102909152894899</v>
      </c>
      <c r="GO72" s="457">
        <v>116.725197514361</v>
      </c>
      <c r="GP72" s="44">
        <v>-14.676719143773299</v>
      </c>
      <c r="GQ72" s="457">
        <v>149.05441238946199</v>
      </c>
      <c r="GR72" s="44">
        <v>21.287477853561899</v>
      </c>
      <c r="GS72" s="456"/>
      <c r="GT72" s="54" t="s">
        <v>31</v>
      </c>
      <c r="GU72" s="457">
        <v>88.438776339770399</v>
      </c>
      <c r="GV72" s="44">
        <v>3.4140242273675301</v>
      </c>
      <c r="GW72" s="457">
        <v>84.065571226482604</v>
      </c>
      <c r="GX72" s="44">
        <v>6.0702882843520998</v>
      </c>
      <c r="GY72" s="457">
        <v>215.339850649331</v>
      </c>
      <c r="GZ72" s="44">
        <v>24.322797293121901</v>
      </c>
      <c r="HA72" s="456"/>
      <c r="HB72" s="54" t="s">
        <v>31</v>
      </c>
      <c r="HC72" s="457">
        <v>176.07457949754601</v>
      </c>
      <c r="HD72" s="44">
        <v>10.880279609682299</v>
      </c>
      <c r="HE72" s="457">
        <v>178.930070669147</v>
      </c>
      <c r="HF72" s="44">
        <v>-9.7221092316800899</v>
      </c>
      <c r="HG72" s="457">
        <v>81.629723954411205</v>
      </c>
      <c r="HH72" s="44">
        <v>-20.1616796401618</v>
      </c>
      <c r="HI72" s="456"/>
      <c r="HJ72" s="54" t="s">
        <v>31</v>
      </c>
      <c r="HK72" s="457">
        <v>70.797876256029994</v>
      </c>
      <c r="HL72" s="44">
        <v>-17.950514987286699</v>
      </c>
      <c r="HM72" s="457">
        <v>84.340566693401797</v>
      </c>
      <c r="HN72" s="44">
        <v>-10.2109782708844</v>
      </c>
      <c r="HO72" s="457">
        <v>101.092056230712</v>
      </c>
      <c r="HP72" s="44">
        <v>-3.4910159321307801</v>
      </c>
      <c r="HQ72" s="456"/>
      <c r="HR72" s="54" t="s">
        <v>31</v>
      </c>
      <c r="HS72" s="457">
        <v>137.193795836031</v>
      </c>
      <c r="HT72" s="44">
        <v>-0.263429755747012</v>
      </c>
      <c r="HU72" s="457">
        <v>171.59505531590401</v>
      </c>
      <c r="HV72" s="44">
        <v>5.1756410238784101</v>
      </c>
      <c r="HW72" s="457">
        <v>65.414284232470806</v>
      </c>
      <c r="HX72" s="44">
        <v>-13.118651270561999</v>
      </c>
      <c r="HY72" s="456"/>
      <c r="HZ72" s="54" t="s">
        <v>31</v>
      </c>
      <c r="IA72" s="457">
        <v>82.113383433403499</v>
      </c>
      <c r="IB72" s="44">
        <v>-7.9895093141446996</v>
      </c>
      <c r="IC72" s="457">
        <v>126.622016118571</v>
      </c>
      <c r="ID72" s="44">
        <v>12.894454744942699</v>
      </c>
      <c r="IE72" s="457">
        <v>127.05079584449</v>
      </c>
      <c r="IF72" s="44">
        <v>5.2458865239251704</v>
      </c>
      <c r="IG72" s="456"/>
      <c r="IH72" s="54" t="s">
        <v>31</v>
      </c>
      <c r="II72" s="457">
        <v>152.15489365547501</v>
      </c>
      <c r="IJ72" s="44">
        <v>11.902825069571</v>
      </c>
      <c r="IK72" s="457">
        <v>168.955907876482</v>
      </c>
      <c r="IL72" s="44">
        <v>2.1573161883835001</v>
      </c>
      <c r="IM72" s="457">
        <v>115.945243250647</v>
      </c>
      <c r="IN72" s="44">
        <v>-2.4227594947053599</v>
      </c>
      <c r="IO72" s="457">
        <v>272.051097779114</v>
      </c>
      <c r="IP72" s="44">
        <v>19.9226612056896</v>
      </c>
      <c r="IQ72" s="456"/>
      <c r="IR72" s="54" t="s">
        <v>31</v>
      </c>
      <c r="IS72" s="457">
        <v>93.433986835974295</v>
      </c>
      <c r="IT72" s="44">
        <v>-4.5813913895159102</v>
      </c>
      <c r="IU72" s="457">
        <v>90.796402246554706</v>
      </c>
      <c r="IV72" s="44">
        <v>-6.3187983649133601</v>
      </c>
      <c r="IW72" s="457">
        <v>97.318259855353105</v>
      </c>
      <c r="IX72" s="44">
        <v>-10.5541038293879</v>
      </c>
      <c r="IY72" s="456"/>
      <c r="IZ72" s="54" t="s">
        <v>31</v>
      </c>
      <c r="JA72" s="457">
        <v>185.922773628843</v>
      </c>
      <c r="JB72" s="44">
        <v>17.8413854971676</v>
      </c>
      <c r="JC72" s="457">
        <v>179.92054637541199</v>
      </c>
      <c r="JD72" s="44">
        <v>4.5447616733423901</v>
      </c>
      <c r="JE72" s="457">
        <v>93.731443717369302</v>
      </c>
      <c r="JF72" s="44">
        <v>-31.122186326653502</v>
      </c>
      <c r="JG72" s="456"/>
      <c r="JH72" s="54" t="s">
        <v>31</v>
      </c>
      <c r="JI72" s="457">
        <v>146.07095168506001</v>
      </c>
      <c r="JJ72" s="44">
        <v>9.5645455203490393</v>
      </c>
      <c r="JK72" s="457">
        <v>304.65193697474803</v>
      </c>
      <c r="JL72" s="44">
        <v>22.002951803434399</v>
      </c>
      <c r="JM72" s="457">
        <v>140.12908103303999</v>
      </c>
      <c r="JN72" s="44">
        <v>14.850574302803</v>
      </c>
      <c r="JO72" s="456"/>
      <c r="JP72" s="54" t="s">
        <v>31</v>
      </c>
      <c r="JQ72" s="457">
        <v>99.649580452093204</v>
      </c>
      <c r="JR72" s="44">
        <v>-33.553609500360501</v>
      </c>
      <c r="JS72" s="457">
        <v>115.51522937953099</v>
      </c>
      <c r="JT72" s="44">
        <v>-5.2600077391834796</v>
      </c>
      <c r="JU72" s="457">
        <v>173.103595217867</v>
      </c>
      <c r="JV72" s="44">
        <v>20.603034098525999</v>
      </c>
      <c r="JW72" s="456"/>
      <c r="JX72" s="54" t="s">
        <v>31</v>
      </c>
      <c r="JY72" s="457">
        <v>102.84062522545</v>
      </c>
      <c r="JZ72" s="44">
        <v>-6.0363415743586604</v>
      </c>
      <c r="KA72" s="457">
        <v>245.97854142996999</v>
      </c>
      <c r="KB72" s="44">
        <v>17.050263390574798</v>
      </c>
      <c r="KC72" s="457">
        <v>207.12475498835599</v>
      </c>
      <c r="KD72" s="44">
        <v>-8.65699906704738</v>
      </c>
      <c r="KE72" s="456"/>
      <c r="KF72" s="54" t="s">
        <v>31</v>
      </c>
      <c r="KG72" s="457">
        <v>106.642376690452</v>
      </c>
      <c r="KH72" s="44">
        <v>23.6109325193787</v>
      </c>
      <c r="KI72" s="457">
        <v>194.31342423907799</v>
      </c>
      <c r="KJ72" s="44">
        <v>21.006570688716799</v>
      </c>
      <c r="KK72" s="457">
        <v>90.940805298126804</v>
      </c>
      <c r="KL72" s="44">
        <v>7.6396138541378802</v>
      </c>
      <c r="KM72" s="456"/>
      <c r="KN72" s="54" t="s">
        <v>31</v>
      </c>
      <c r="KO72" s="457">
        <v>32.583009822218301</v>
      </c>
      <c r="KP72" s="44">
        <v>-9.1190477483964099</v>
      </c>
      <c r="KQ72" s="457">
        <v>157.756007787752</v>
      </c>
      <c r="KR72" s="44">
        <v>9.6043253777472</v>
      </c>
      <c r="KS72" s="457">
        <v>112.53963323655501</v>
      </c>
      <c r="KT72" s="44">
        <v>13.1623330014258</v>
      </c>
      <c r="KU72" s="456"/>
      <c r="KV72" s="54" t="s">
        <v>31</v>
      </c>
      <c r="KW72" s="457">
        <v>135.180554236592</v>
      </c>
      <c r="KX72" s="44">
        <v>4.8127877260625999E-2</v>
      </c>
      <c r="KY72" s="457">
        <v>127.93057819884299</v>
      </c>
      <c r="KZ72" s="44">
        <v>-10.930251949995</v>
      </c>
      <c r="LA72" s="457">
        <v>118.00716051806</v>
      </c>
      <c r="LB72" s="44">
        <v>8.4965254982340905</v>
      </c>
      <c r="LC72" s="456"/>
      <c r="LD72" s="54" t="s">
        <v>31</v>
      </c>
      <c r="LE72" s="457">
        <v>154.60146578791799</v>
      </c>
      <c r="LF72" s="44">
        <v>4.5078788773673999</v>
      </c>
      <c r="LG72" s="457">
        <v>112.740920064357</v>
      </c>
      <c r="LH72" s="44">
        <v>-9.1902592318563698</v>
      </c>
      <c r="LI72" s="457">
        <v>55.250345971256401</v>
      </c>
      <c r="LJ72" s="44">
        <v>7.2884437277955501</v>
      </c>
      <c r="LK72" s="456"/>
      <c r="LL72" s="54" t="s">
        <v>31</v>
      </c>
      <c r="LM72" s="457">
        <v>227.84616292846701</v>
      </c>
      <c r="LN72" s="44">
        <v>4.5053551892402899</v>
      </c>
      <c r="LO72" s="457">
        <v>75.981587851069904</v>
      </c>
      <c r="LP72" s="44">
        <v>-5.3962209061181596</v>
      </c>
      <c r="LQ72" s="457">
        <v>178.16152779442899</v>
      </c>
      <c r="LR72" s="44">
        <v>21.434492820092</v>
      </c>
      <c r="LS72" s="456"/>
      <c r="LT72" s="54" t="s">
        <v>31</v>
      </c>
      <c r="LU72" s="457">
        <v>99.953032169350394</v>
      </c>
      <c r="LV72" s="44">
        <v>-8.6800186271588906</v>
      </c>
      <c r="LW72" s="457">
        <v>156.22645469957999</v>
      </c>
      <c r="LX72" s="44">
        <v>9.9529444687390907</v>
      </c>
      <c r="LY72" s="457">
        <v>137.06052881917799</v>
      </c>
      <c r="LZ72" s="44">
        <v>-7.3414285186983896</v>
      </c>
      <c r="MA72" s="456"/>
      <c r="MB72" s="54" t="s">
        <v>31</v>
      </c>
      <c r="MC72" s="457">
        <v>130.20878343301601</v>
      </c>
      <c r="MD72" s="44">
        <v>-6.3058583851073102</v>
      </c>
      <c r="ME72" s="457">
        <v>119.827044520238</v>
      </c>
      <c r="MF72" s="44">
        <v>7.7742555862186702</v>
      </c>
      <c r="MG72" s="457">
        <v>76.897299853313996</v>
      </c>
      <c r="MH72" s="44">
        <v>-23.124055866453801</v>
      </c>
      <c r="MI72" s="456"/>
      <c r="MJ72" s="54" t="s">
        <v>31</v>
      </c>
      <c r="MK72" s="457">
        <v>128.00621636942199</v>
      </c>
      <c r="ML72" s="44">
        <v>9.1510816138607805</v>
      </c>
      <c r="MM72" s="457">
        <v>138.02412329634399</v>
      </c>
      <c r="MN72" s="44">
        <v>2.8495938256826898</v>
      </c>
      <c r="MO72" s="457">
        <v>204.11816957291299</v>
      </c>
      <c r="MP72" s="44">
        <v>-8.6492222199083799E-2</v>
      </c>
    </row>
    <row r="73" spans="1:354" s="4" customFormat="1" ht="15" customHeight="1">
      <c r="A73" s="456"/>
      <c r="B73" s="54"/>
      <c r="C73" s="457"/>
      <c r="D73" s="44"/>
      <c r="E73" s="457"/>
      <c r="F73" s="44"/>
      <c r="G73" s="457"/>
      <c r="H73" s="44"/>
      <c r="I73" s="456"/>
      <c r="J73" s="54"/>
      <c r="K73" s="457"/>
      <c r="L73" s="44"/>
      <c r="M73" s="457"/>
      <c r="N73" s="44"/>
      <c r="O73" s="457"/>
      <c r="P73" s="44"/>
      <c r="Q73" s="456"/>
      <c r="R73" s="54"/>
      <c r="S73" s="457"/>
      <c r="T73" s="44"/>
      <c r="U73" s="457"/>
      <c r="V73" s="44"/>
      <c r="W73" s="457"/>
      <c r="X73" s="44"/>
      <c r="Y73" s="456"/>
      <c r="Z73" s="54"/>
      <c r="AA73" s="457"/>
      <c r="AB73" s="44"/>
      <c r="AC73" s="457"/>
      <c r="AD73" s="44"/>
      <c r="AE73" s="457"/>
      <c r="AF73" s="44"/>
      <c r="AG73" s="456"/>
      <c r="AH73" s="54"/>
      <c r="AI73" s="457"/>
      <c r="AJ73" s="44"/>
      <c r="AK73" s="457"/>
      <c r="AL73" s="44"/>
      <c r="AM73" s="457"/>
      <c r="AN73" s="44"/>
      <c r="AO73" s="456"/>
      <c r="AP73" s="54"/>
      <c r="AQ73" s="457"/>
      <c r="AR73" s="44"/>
      <c r="AS73" s="457"/>
      <c r="AT73" s="44"/>
      <c r="AU73" s="457"/>
      <c r="AV73" s="44"/>
      <c r="AW73" s="456"/>
      <c r="AX73" s="54"/>
      <c r="AY73" s="457"/>
      <c r="AZ73" s="44"/>
      <c r="BA73" s="457"/>
      <c r="BB73" s="44"/>
      <c r="BC73" s="457"/>
      <c r="BD73" s="44"/>
      <c r="BE73" s="456"/>
      <c r="BF73" s="54"/>
      <c r="BG73" s="457"/>
      <c r="BH73" s="44"/>
      <c r="BI73" s="457"/>
      <c r="BJ73" s="44"/>
      <c r="BK73" s="457"/>
      <c r="BL73" s="44"/>
      <c r="BM73" s="456"/>
      <c r="BN73" s="54"/>
      <c r="BO73" s="457"/>
      <c r="BP73" s="44"/>
      <c r="BQ73" s="457"/>
      <c r="BR73" s="44"/>
      <c r="BS73" s="457"/>
      <c r="BT73" s="44"/>
      <c r="BU73" s="456"/>
      <c r="BV73" s="54"/>
      <c r="BW73" s="457"/>
      <c r="BX73" s="44"/>
      <c r="BY73" s="457"/>
      <c r="BZ73" s="44"/>
      <c r="CA73" s="457"/>
      <c r="CB73" s="44"/>
      <c r="CC73" s="456"/>
      <c r="CD73" s="54"/>
      <c r="CE73" s="457"/>
      <c r="CF73" s="44"/>
      <c r="CG73" s="457"/>
      <c r="CH73" s="44"/>
      <c r="CI73" s="457"/>
      <c r="CJ73" s="44"/>
      <c r="CK73" s="456"/>
      <c r="CL73" s="54"/>
      <c r="CM73" s="457"/>
      <c r="CN73" s="44"/>
      <c r="CO73" s="457"/>
      <c r="CP73" s="44"/>
      <c r="CQ73" s="457"/>
      <c r="CR73" s="44"/>
      <c r="CS73" s="456"/>
      <c r="CT73" s="54"/>
      <c r="CU73" s="457"/>
      <c r="CV73" s="44"/>
      <c r="CW73" s="457"/>
      <c r="CX73" s="44"/>
      <c r="CY73" s="457"/>
      <c r="CZ73" s="44"/>
      <c r="DA73" s="456"/>
      <c r="DB73" s="54"/>
      <c r="DC73" s="457"/>
      <c r="DD73" s="44"/>
      <c r="DE73" s="457"/>
      <c r="DF73" s="44"/>
      <c r="DG73" s="457"/>
      <c r="DH73" s="44"/>
      <c r="DI73" s="456"/>
      <c r="DJ73" s="54"/>
      <c r="DK73" s="457"/>
      <c r="DL73" s="44"/>
      <c r="DM73" s="457"/>
      <c r="DN73" s="44"/>
      <c r="DO73" s="457"/>
      <c r="DP73" s="44"/>
      <c r="DQ73" s="456"/>
      <c r="DR73" s="54"/>
      <c r="DS73" s="457"/>
      <c r="DT73" s="44"/>
      <c r="DU73" s="457"/>
      <c r="DV73" s="44"/>
      <c r="DW73" s="457"/>
      <c r="DX73" s="44"/>
      <c r="DY73" s="456"/>
      <c r="DZ73" s="54"/>
      <c r="EA73" s="457"/>
      <c r="EB73" s="44"/>
      <c r="EC73" s="457"/>
      <c r="ED73" s="44"/>
      <c r="EE73" s="457"/>
      <c r="EF73" s="44"/>
      <c r="EG73" s="456"/>
      <c r="EH73" s="54"/>
      <c r="EI73" s="457"/>
      <c r="EJ73" s="44"/>
      <c r="EK73" s="457"/>
      <c r="EL73" s="44"/>
      <c r="EM73" s="457"/>
      <c r="EN73" s="44"/>
      <c r="EO73" s="456"/>
      <c r="EP73" s="54"/>
      <c r="EQ73" s="457"/>
      <c r="ER73" s="44"/>
      <c r="ES73" s="457"/>
      <c r="ET73" s="44"/>
      <c r="EU73" s="457"/>
      <c r="EV73" s="44"/>
      <c r="EW73" s="456"/>
      <c r="EX73" s="54"/>
      <c r="EY73" s="457"/>
      <c r="EZ73" s="44"/>
      <c r="FA73" s="457"/>
      <c r="FB73" s="44"/>
      <c r="FC73" s="457"/>
      <c r="FD73" s="44"/>
      <c r="FE73" s="456"/>
      <c r="FF73" s="54"/>
      <c r="FG73" s="457"/>
      <c r="FH73" s="44"/>
      <c r="FI73" s="457"/>
      <c r="FJ73" s="44"/>
      <c r="FK73" s="457"/>
      <c r="FL73" s="44"/>
      <c r="FM73" s="456"/>
      <c r="FN73" s="54"/>
      <c r="FO73" s="457"/>
      <c r="FP73" s="44"/>
      <c r="FQ73" s="457"/>
      <c r="FR73" s="44"/>
      <c r="FS73" s="457"/>
      <c r="FT73" s="44"/>
      <c r="FU73" s="456"/>
      <c r="FV73" s="54"/>
      <c r="FW73" s="457"/>
      <c r="FX73" s="44"/>
      <c r="FY73" s="457"/>
      <c r="FZ73" s="44"/>
      <c r="GA73" s="457"/>
      <c r="GB73" s="44"/>
      <c r="GC73" s="456"/>
      <c r="GD73" s="54"/>
      <c r="GE73" s="457"/>
      <c r="GF73" s="44"/>
      <c r="GG73" s="457"/>
      <c r="GH73" s="44"/>
      <c r="GI73" s="457"/>
      <c r="GJ73" s="44"/>
      <c r="GK73" s="456"/>
      <c r="GL73" s="54"/>
      <c r="GM73" s="457"/>
      <c r="GN73" s="44"/>
      <c r="GO73" s="457"/>
      <c r="GP73" s="44"/>
      <c r="GQ73" s="457"/>
      <c r="GR73" s="44"/>
      <c r="GS73" s="456"/>
      <c r="GT73" s="54"/>
      <c r="GU73" s="457"/>
      <c r="GV73" s="44"/>
      <c r="GW73" s="457"/>
      <c r="GX73" s="44"/>
      <c r="GY73" s="457"/>
      <c r="GZ73" s="44"/>
      <c r="HA73" s="456"/>
      <c r="HB73" s="54"/>
      <c r="HC73" s="457"/>
      <c r="HD73" s="44"/>
      <c r="HE73" s="457"/>
      <c r="HF73" s="44"/>
      <c r="HG73" s="457"/>
      <c r="HH73" s="44"/>
      <c r="HI73" s="456"/>
      <c r="HJ73" s="54"/>
      <c r="HK73" s="457"/>
      <c r="HL73" s="44"/>
      <c r="HM73" s="457"/>
      <c r="HN73" s="44"/>
      <c r="HO73" s="457"/>
      <c r="HP73" s="44"/>
      <c r="HQ73" s="456"/>
      <c r="HR73" s="54"/>
      <c r="HS73" s="457"/>
      <c r="HT73" s="44"/>
      <c r="HU73" s="457"/>
      <c r="HV73" s="44"/>
      <c r="HW73" s="457"/>
      <c r="HX73" s="44"/>
      <c r="HY73" s="456"/>
      <c r="HZ73" s="54"/>
      <c r="IA73" s="457"/>
      <c r="IB73" s="44"/>
      <c r="IC73" s="457"/>
      <c r="ID73" s="44"/>
      <c r="IE73" s="457"/>
      <c r="IF73" s="44"/>
      <c r="IG73" s="456"/>
      <c r="IH73" s="54"/>
      <c r="II73" s="457"/>
      <c r="IJ73" s="44"/>
      <c r="IK73" s="457"/>
      <c r="IL73" s="44"/>
      <c r="IM73" s="457"/>
      <c r="IN73" s="44"/>
      <c r="IO73" s="457"/>
      <c r="IP73" s="44"/>
      <c r="IQ73" s="456"/>
      <c r="IR73" s="54"/>
      <c r="IS73" s="457"/>
      <c r="IT73" s="44"/>
      <c r="IU73" s="457"/>
      <c r="IV73" s="44"/>
      <c r="IW73" s="457"/>
      <c r="IX73" s="44"/>
      <c r="IY73" s="456"/>
      <c r="IZ73" s="54"/>
      <c r="JA73" s="457"/>
      <c r="JB73" s="44"/>
      <c r="JC73" s="457"/>
      <c r="JD73" s="44"/>
      <c r="JE73" s="457"/>
      <c r="JF73" s="44"/>
      <c r="JG73" s="456"/>
      <c r="JH73" s="54"/>
      <c r="JI73" s="457"/>
      <c r="JJ73" s="44"/>
      <c r="JK73" s="457"/>
      <c r="JL73" s="44"/>
      <c r="JM73" s="457"/>
      <c r="JN73" s="44"/>
      <c r="JO73" s="456"/>
      <c r="JP73" s="54"/>
      <c r="JQ73" s="457"/>
      <c r="JR73" s="44"/>
      <c r="JS73" s="457"/>
      <c r="JT73" s="44"/>
      <c r="JU73" s="457"/>
      <c r="JV73" s="44"/>
      <c r="JW73" s="456"/>
      <c r="JX73" s="54"/>
      <c r="JY73" s="457"/>
      <c r="JZ73" s="44"/>
      <c r="KA73" s="457"/>
      <c r="KB73" s="44"/>
      <c r="KC73" s="457"/>
      <c r="KD73" s="44"/>
      <c r="KE73" s="456"/>
      <c r="KF73" s="54"/>
      <c r="KG73" s="457"/>
      <c r="KH73" s="44"/>
      <c r="KI73" s="457"/>
      <c r="KJ73" s="44"/>
      <c r="KK73" s="457"/>
      <c r="KL73" s="44"/>
      <c r="KM73" s="456"/>
      <c r="KN73" s="54"/>
      <c r="KO73" s="457"/>
      <c r="KP73" s="44"/>
      <c r="KQ73" s="457"/>
      <c r="KR73" s="44"/>
      <c r="KS73" s="457"/>
      <c r="KT73" s="44"/>
      <c r="KU73" s="456"/>
      <c r="KV73" s="54"/>
      <c r="KW73" s="457"/>
      <c r="KX73" s="44"/>
      <c r="KY73" s="457"/>
      <c r="KZ73" s="44"/>
      <c r="LA73" s="457"/>
      <c r="LB73" s="44"/>
      <c r="LC73" s="456"/>
      <c r="LD73" s="54"/>
      <c r="LE73" s="457"/>
      <c r="LF73" s="44"/>
      <c r="LG73" s="457"/>
      <c r="LH73" s="44"/>
      <c r="LI73" s="457"/>
      <c r="LJ73" s="44"/>
      <c r="LK73" s="456"/>
      <c r="LL73" s="54"/>
      <c r="LM73" s="457"/>
      <c r="LN73" s="44"/>
      <c r="LO73" s="457"/>
      <c r="LP73" s="44"/>
      <c r="LQ73" s="457"/>
      <c r="LR73" s="44"/>
      <c r="LS73" s="456"/>
      <c r="LT73" s="54"/>
      <c r="LU73" s="457"/>
      <c r="LV73" s="44"/>
      <c r="LW73" s="457"/>
      <c r="LX73" s="44"/>
      <c r="LY73" s="457"/>
      <c r="LZ73" s="44"/>
      <c r="MA73" s="456"/>
      <c r="MB73" s="54"/>
      <c r="MC73" s="457"/>
      <c r="MD73" s="44"/>
      <c r="ME73" s="457"/>
      <c r="MF73" s="44"/>
      <c r="MG73" s="457"/>
      <c r="MH73" s="44"/>
      <c r="MI73" s="456"/>
      <c r="MJ73" s="54"/>
      <c r="MK73" s="457"/>
      <c r="ML73" s="44"/>
      <c r="MM73" s="457"/>
      <c r="MN73" s="44"/>
      <c r="MO73" s="457"/>
      <c r="MP73" s="44"/>
    </row>
    <row r="74" spans="1:354" s="4" customFormat="1" ht="15" customHeight="1">
      <c r="A74" s="456">
        <v>2025</v>
      </c>
      <c r="B74" s="54" t="s">
        <v>28</v>
      </c>
      <c r="C74" s="457">
        <v>99.072690999674805</v>
      </c>
      <c r="D74" s="44">
        <v>-3.2594560628949698</v>
      </c>
      <c r="E74" s="457">
        <v>78.722740060999996</v>
      </c>
      <c r="F74" s="44">
        <v>-4.83293015749872</v>
      </c>
      <c r="G74" s="457">
        <v>118.314832014568</v>
      </c>
      <c r="H74" s="44">
        <v>-2.24256664735397</v>
      </c>
      <c r="I74" s="456">
        <v>2025</v>
      </c>
      <c r="J74" s="54" t="s">
        <v>28</v>
      </c>
      <c r="K74" s="457">
        <v>76.393584595190106</v>
      </c>
      <c r="L74" s="44">
        <v>-5.9894752272192999</v>
      </c>
      <c r="M74" s="457">
        <v>118.419630299159</v>
      </c>
      <c r="N74" s="44">
        <v>44.129120415995402</v>
      </c>
      <c r="O74" s="457">
        <v>73.340044436712702</v>
      </c>
      <c r="P74" s="44">
        <v>-10.7495647324599</v>
      </c>
      <c r="Q74" s="456">
        <v>2025</v>
      </c>
      <c r="R74" s="54" t="s">
        <v>28</v>
      </c>
      <c r="S74" s="457">
        <v>129.113624374019</v>
      </c>
      <c r="T74" s="44">
        <v>10.211003850613601</v>
      </c>
      <c r="U74" s="457">
        <v>134.44417168173001</v>
      </c>
      <c r="V74" s="44">
        <v>-5.13837222211008</v>
      </c>
      <c r="W74" s="457">
        <v>140.02723753533601</v>
      </c>
      <c r="X74" s="44">
        <v>5.8166366873072102</v>
      </c>
      <c r="Y74" s="456">
        <v>2025</v>
      </c>
      <c r="Z74" s="54" t="s">
        <v>28</v>
      </c>
      <c r="AA74" s="457">
        <v>124.951770596548</v>
      </c>
      <c r="AB74" s="44">
        <v>-9.3649417229870693</v>
      </c>
      <c r="AC74" s="457">
        <v>121.980243602044</v>
      </c>
      <c r="AD74" s="44">
        <v>-0.53721445080738295</v>
      </c>
      <c r="AE74" s="457">
        <v>144.04823740386601</v>
      </c>
      <c r="AF74" s="44">
        <v>-15.797677553679801</v>
      </c>
      <c r="AG74" s="456">
        <v>2025</v>
      </c>
      <c r="AH74" s="54" t="s">
        <v>28</v>
      </c>
      <c r="AI74" s="457">
        <v>81.043546988794702</v>
      </c>
      <c r="AJ74" s="44">
        <v>-14.935549617032301</v>
      </c>
      <c r="AK74" s="457">
        <v>214.09108840850101</v>
      </c>
      <c r="AL74" s="44">
        <v>18.343380111002599</v>
      </c>
      <c r="AM74" s="457">
        <v>106.93919942709999</v>
      </c>
      <c r="AN74" s="44">
        <v>4.4807111842341403</v>
      </c>
      <c r="AO74" s="456">
        <v>2025</v>
      </c>
      <c r="AP74" s="54" t="s">
        <v>28</v>
      </c>
      <c r="AQ74" s="457">
        <v>125.360138427679</v>
      </c>
      <c r="AR74" s="44">
        <v>8.9506516680864205</v>
      </c>
      <c r="AS74" s="457">
        <v>206.95899312448199</v>
      </c>
      <c r="AT74" s="44">
        <v>21.226350568693</v>
      </c>
      <c r="AU74" s="457">
        <v>194.028385985021</v>
      </c>
      <c r="AV74" s="44">
        <v>17.823512904686002</v>
      </c>
      <c r="AW74" s="456">
        <v>2025</v>
      </c>
      <c r="AX74" s="54" t="s">
        <v>28</v>
      </c>
      <c r="AY74" s="457">
        <v>160.57180468649099</v>
      </c>
      <c r="AZ74" s="44">
        <v>7.2683449372040903</v>
      </c>
      <c r="BA74" s="457">
        <v>98.572551801190102</v>
      </c>
      <c r="BB74" s="44">
        <v>-5.5278547081220903</v>
      </c>
      <c r="BC74" s="457">
        <v>181.41877685978201</v>
      </c>
      <c r="BD74" s="44">
        <v>9.3377584019266795</v>
      </c>
      <c r="BE74" s="456">
        <v>2025</v>
      </c>
      <c r="BF74" s="54" t="s">
        <v>28</v>
      </c>
      <c r="BG74" s="457">
        <v>151.05787456051399</v>
      </c>
      <c r="BH74" s="44">
        <v>12.066172375970501</v>
      </c>
      <c r="BI74" s="457">
        <v>157.98547220885899</v>
      </c>
      <c r="BJ74" s="44">
        <v>6.4673108306461602</v>
      </c>
      <c r="BK74" s="457">
        <v>289.45716815681402</v>
      </c>
      <c r="BL74" s="44">
        <v>8.5262947505463398</v>
      </c>
      <c r="BM74" s="456">
        <v>2025</v>
      </c>
      <c r="BN74" s="54" t="s">
        <v>28</v>
      </c>
      <c r="BO74" s="457">
        <v>126.514541490018</v>
      </c>
      <c r="BP74" s="44">
        <v>14.1651495795297</v>
      </c>
      <c r="BQ74" s="457">
        <v>119.407966227777</v>
      </c>
      <c r="BR74" s="44">
        <v>-2.5342308503766402</v>
      </c>
      <c r="BS74" s="457">
        <v>141.59567236331901</v>
      </c>
      <c r="BT74" s="44">
        <v>9.3641538105362105</v>
      </c>
      <c r="BU74" s="456">
        <v>2025</v>
      </c>
      <c r="BV74" s="54" t="s">
        <v>28</v>
      </c>
      <c r="BW74" s="457">
        <v>177.86120101707999</v>
      </c>
      <c r="BX74" s="44">
        <v>9.5863862115918899</v>
      </c>
      <c r="BY74" s="457">
        <v>159.28421649896799</v>
      </c>
      <c r="BZ74" s="44">
        <v>0.309017892549733</v>
      </c>
      <c r="CA74" s="457">
        <v>190.67711209623801</v>
      </c>
      <c r="CB74" s="44">
        <v>5.4629852734106503</v>
      </c>
      <c r="CC74" s="456">
        <v>2025</v>
      </c>
      <c r="CD74" s="54" t="s">
        <v>28</v>
      </c>
      <c r="CE74" s="457">
        <v>102.042637466562</v>
      </c>
      <c r="CF74" s="44">
        <v>-11.3345196934443</v>
      </c>
      <c r="CG74" s="457">
        <v>72.694359555570301</v>
      </c>
      <c r="CH74" s="44">
        <v>-3.29676839575112</v>
      </c>
      <c r="CI74" s="457">
        <v>147.82018525692601</v>
      </c>
      <c r="CJ74" s="44">
        <v>2.7412658422790801</v>
      </c>
      <c r="CK74" s="456">
        <v>2025</v>
      </c>
      <c r="CL74" s="54" t="s">
        <v>28</v>
      </c>
      <c r="CM74" s="457">
        <v>261.82285306674203</v>
      </c>
      <c r="CN74" s="44">
        <v>8.7413239578630506</v>
      </c>
      <c r="CO74" s="457">
        <v>112.49643930819499</v>
      </c>
      <c r="CP74" s="44">
        <v>15.120850035520901</v>
      </c>
      <c r="CQ74" s="457">
        <v>140.87046732628701</v>
      </c>
      <c r="CR74" s="44">
        <v>6.1595091219133602</v>
      </c>
      <c r="CS74" s="456">
        <v>2025</v>
      </c>
      <c r="CT74" s="54" t="s">
        <v>28</v>
      </c>
      <c r="CU74" s="457">
        <v>128.842826149328</v>
      </c>
      <c r="CV74" s="44">
        <v>14.145481477704701</v>
      </c>
      <c r="CW74" s="457">
        <v>65.731745716226598</v>
      </c>
      <c r="CX74" s="44">
        <v>-14.825416181737101</v>
      </c>
      <c r="CY74" s="457">
        <v>195.04260912966501</v>
      </c>
      <c r="CZ74" s="44">
        <v>2.8106821636135799</v>
      </c>
      <c r="DA74" s="456">
        <v>2025</v>
      </c>
      <c r="DB74" s="54" t="s">
        <v>28</v>
      </c>
      <c r="DC74" s="457">
        <v>88.6690399168873</v>
      </c>
      <c r="DD74" s="44">
        <v>1.72884762967271</v>
      </c>
      <c r="DE74" s="457">
        <v>347.16347330755201</v>
      </c>
      <c r="DF74" s="44">
        <v>18.778144217906998</v>
      </c>
      <c r="DG74" s="457">
        <v>92.7920946596535</v>
      </c>
      <c r="DH74" s="44">
        <v>-3.1199570773679901</v>
      </c>
      <c r="DI74" s="456">
        <v>2025</v>
      </c>
      <c r="DJ74" s="54" t="s">
        <v>28</v>
      </c>
      <c r="DK74" s="457">
        <v>177.338960345267</v>
      </c>
      <c r="DL74" s="44">
        <v>-3.7192970872294402</v>
      </c>
      <c r="DM74" s="457">
        <v>50.616680386662999</v>
      </c>
      <c r="DN74" s="44">
        <v>17.118357122438901</v>
      </c>
      <c r="DO74" s="457">
        <v>131.38065382242701</v>
      </c>
      <c r="DP74" s="44">
        <v>4.35876852710253</v>
      </c>
      <c r="DQ74" s="456">
        <v>2025</v>
      </c>
      <c r="DR74" s="54" t="s">
        <v>28</v>
      </c>
      <c r="DS74" s="457">
        <v>214.25949032681899</v>
      </c>
      <c r="DT74" s="44">
        <v>8.1290571404603504</v>
      </c>
      <c r="DU74" s="457">
        <v>149.484564091599</v>
      </c>
      <c r="DV74" s="44">
        <v>15.089528716318799</v>
      </c>
      <c r="DW74" s="457">
        <v>118.484612669002</v>
      </c>
      <c r="DX74" s="44">
        <v>-17.8298937301014</v>
      </c>
      <c r="DY74" s="456">
        <v>2025</v>
      </c>
      <c r="DZ74" s="54" t="s">
        <v>28</v>
      </c>
      <c r="EA74" s="457">
        <v>128.24556708442501</v>
      </c>
      <c r="EB74" s="44">
        <v>-0.361417017951709</v>
      </c>
      <c r="EC74" s="457">
        <v>148.04821561883199</v>
      </c>
      <c r="ED74" s="44">
        <v>-6.4399085410962904</v>
      </c>
      <c r="EE74" s="457">
        <v>155.24984362970301</v>
      </c>
      <c r="EF74" s="44">
        <v>16.6279305891847</v>
      </c>
      <c r="EG74" s="456">
        <v>2025</v>
      </c>
      <c r="EH74" s="54" t="s">
        <v>28</v>
      </c>
      <c r="EI74" s="457">
        <v>141.76385947586201</v>
      </c>
      <c r="EJ74" s="44">
        <v>-0.26027033698385099</v>
      </c>
      <c r="EK74" s="457">
        <v>146.12581454581701</v>
      </c>
      <c r="EL74" s="44">
        <v>-4.6241702710747203</v>
      </c>
      <c r="EM74" s="457">
        <v>128.35685910479</v>
      </c>
      <c r="EN74" s="44">
        <v>14.288829839922499</v>
      </c>
      <c r="EO74" s="456">
        <v>2025</v>
      </c>
      <c r="EP74" s="54" t="s">
        <v>28</v>
      </c>
      <c r="EQ74" s="457">
        <v>69.482616443610794</v>
      </c>
      <c r="ER74" s="44">
        <v>-17.0912911446189</v>
      </c>
      <c r="ES74" s="457">
        <v>130.79179703762901</v>
      </c>
      <c r="ET74" s="44">
        <v>-9.4569727756817805</v>
      </c>
      <c r="EU74" s="457">
        <v>57.438250034437502</v>
      </c>
      <c r="EV74" s="44">
        <v>1.22620108433691</v>
      </c>
      <c r="EW74" s="456">
        <v>2025</v>
      </c>
      <c r="EX74" s="54" t="s">
        <v>28</v>
      </c>
      <c r="EY74" s="457">
        <v>72.708483422405195</v>
      </c>
      <c r="EZ74" s="44">
        <v>-17.045815255601699</v>
      </c>
      <c r="FA74" s="457">
        <v>82.966640543410307</v>
      </c>
      <c r="FB74" s="44">
        <v>-12.347136764416801</v>
      </c>
      <c r="FC74" s="457">
        <v>275.51150655099099</v>
      </c>
      <c r="FD74" s="44">
        <v>2.0625179189752001</v>
      </c>
      <c r="FE74" s="456">
        <v>2025</v>
      </c>
      <c r="FF74" s="54" t="s">
        <v>28</v>
      </c>
      <c r="FG74" s="457">
        <v>105.10342757701299</v>
      </c>
      <c r="FH74" s="44">
        <v>3.94442227473131</v>
      </c>
      <c r="FI74" s="457">
        <v>192.37634431955101</v>
      </c>
      <c r="FJ74" s="44">
        <v>7.9488930457182398</v>
      </c>
      <c r="FK74" s="457">
        <v>76.343109226499394</v>
      </c>
      <c r="FL74" s="44">
        <v>-16.635523473957299</v>
      </c>
      <c r="FM74" s="456">
        <v>2025</v>
      </c>
      <c r="FN74" s="54" t="s">
        <v>28</v>
      </c>
      <c r="FO74" s="457">
        <v>89.059620283483198</v>
      </c>
      <c r="FP74" s="44">
        <v>-6.2528369171643003</v>
      </c>
      <c r="FQ74" s="457">
        <v>261.95488202327101</v>
      </c>
      <c r="FR74" s="44">
        <v>9.1909362176346399</v>
      </c>
      <c r="FS74" s="457">
        <v>111.29338355828</v>
      </c>
      <c r="FT74" s="44">
        <v>-4.4935145808838701</v>
      </c>
      <c r="FU74" s="456">
        <v>2025</v>
      </c>
      <c r="FV74" s="54" t="s">
        <v>28</v>
      </c>
      <c r="FW74" s="457">
        <v>112.605544390787</v>
      </c>
      <c r="FX74" s="44">
        <v>0.319107078644294</v>
      </c>
      <c r="FY74" s="457">
        <v>199.59626317291901</v>
      </c>
      <c r="FZ74" s="44">
        <v>16.600710696189701</v>
      </c>
      <c r="GA74" s="457">
        <v>136.27338125101599</v>
      </c>
      <c r="GB74" s="44">
        <v>7.3896415632439298</v>
      </c>
      <c r="GC74" s="456">
        <v>2025</v>
      </c>
      <c r="GD74" s="54" t="s">
        <v>28</v>
      </c>
      <c r="GE74" s="457">
        <v>126.664196327262</v>
      </c>
      <c r="GF74" s="44">
        <v>1.3357083246366299</v>
      </c>
      <c r="GG74" s="457">
        <v>127.18894203683401</v>
      </c>
      <c r="GH74" s="44">
        <v>8.2059114876433306</v>
      </c>
      <c r="GI74" s="457">
        <v>52.6273034635934</v>
      </c>
      <c r="GJ74" s="44">
        <v>-16.838779892101201</v>
      </c>
      <c r="GK74" s="456">
        <v>2025</v>
      </c>
      <c r="GL74" s="54" t="s">
        <v>28</v>
      </c>
      <c r="GM74" s="457">
        <v>113.772282298444</v>
      </c>
      <c r="GN74" s="44">
        <v>2.0764039729617001</v>
      </c>
      <c r="GO74" s="457">
        <v>110.269124442414</v>
      </c>
      <c r="GP74" s="44">
        <v>-7.6393403547803196</v>
      </c>
      <c r="GQ74" s="457">
        <v>109.098731312941</v>
      </c>
      <c r="GR74" s="44">
        <v>6.0023722425353299</v>
      </c>
      <c r="GS74" s="456">
        <v>2025</v>
      </c>
      <c r="GT74" s="54" t="s">
        <v>28</v>
      </c>
      <c r="GU74" s="457">
        <v>73.664659073413503</v>
      </c>
      <c r="GV74" s="44">
        <v>15.407725419376</v>
      </c>
      <c r="GW74" s="457">
        <v>89.409549539539995</v>
      </c>
      <c r="GX74" s="44">
        <v>1.6013770226869599</v>
      </c>
      <c r="GY74" s="457">
        <v>241.27869942964099</v>
      </c>
      <c r="GZ74" s="44">
        <v>17.631816072130199</v>
      </c>
      <c r="HA74" s="456">
        <v>2025</v>
      </c>
      <c r="HB74" s="54" t="s">
        <v>28</v>
      </c>
      <c r="HC74" s="457">
        <v>151.45967463860299</v>
      </c>
      <c r="HD74" s="44">
        <v>23.103925734059999</v>
      </c>
      <c r="HE74" s="457">
        <v>151.78495002659699</v>
      </c>
      <c r="HF74" s="44">
        <v>-19.132910082852799</v>
      </c>
      <c r="HG74" s="457">
        <v>73.532407321772993</v>
      </c>
      <c r="HH74" s="44">
        <v>-15.5274634393271</v>
      </c>
      <c r="HI74" s="456">
        <v>2025</v>
      </c>
      <c r="HJ74" s="54" t="s">
        <v>28</v>
      </c>
      <c r="HK74" s="457">
        <v>80.0089480780278</v>
      </c>
      <c r="HL74" s="44">
        <v>-23.049944534780199</v>
      </c>
      <c r="HM74" s="457">
        <v>80.387035739584704</v>
      </c>
      <c r="HN74" s="44">
        <v>-5.7282807171464603</v>
      </c>
      <c r="HO74" s="457">
        <v>122.055345961127</v>
      </c>
      <c r="HP74" s="44">
        <v>9.3173666810099594</v>
      </c>
      <c r="HQ74" s="456">
        <v>2025</v>
      </c>
      <c r="HR74" s="54" t="s">
        <v>28</v>
      </c>
      <c r="HS74" s="457">
        <v>155.70144831232901</v>
      </c>
      <c r="HT74" s="44">
        <v>-1.7787818745447099</v>
      </c>
      <c r="HU74" s="457">
        <v>158.402955142656</v>
      </c>
      <c r="HV74" s="44">
        <v>0.99095747615207597</v>
      </c>
      <c r="HW74" s="457">
        <v>62.213798218102802</v>
      </c>
      <c r="HX74" s="44">
        <v>-17.974727208718001</v>
      </c>
      <c r="HY74" s="456">
        <v>2025</v>
      </c>
      <c r="HZ74" s="54" t="s">
        <v>28</v>
      </c>
      <c r="IA74" s="457">
        <v>84.854448946020796</v>
      </c>
      <c r="IB74" s="44">
        <v>-5.0614061845085399</v>
      </c>
      <c r="IC74" s="457">
        <v>127.82738065435601</v>
      </c>
      <c r="ID74" s="44">
        <v>10.041598528214299</v>
      </c>
      <c r="IE74" s="457">
        <v>120.738325011017</v>
      </c>
      <c r="IF74" s="44">
        <v>6.0432693635033399</v>
      </c>
      <c r="IG74" s="456">
        <v>2025</v>
      </c>
      <c r="IH74" s="54" t="s">
        <v>28</v>
      </c>
      <c r="II74" s="457">
        <v>165.42698730699101</v>
      </c>
      <c r="IJ74" s="44">
        <v>2.3916520491451099</v>
      </c>
      <c r="IK74" s="457">
        <v>174.20476460924399</v>
      </c>
      <c r="IL74" s="44">
        <v>4.0095743650528402</v>
      </c>
      <c r="IM74" s="457">
        <v>147.96379677439299</v>
      </c>
      <c r="IN74" s="44">
        <v>11.0431324850755</v>
      </c>
      <c r="IO74" s="457">
        <v>277.13227126984299</v>
      </c>
      <c r="IP74" s="44">
        <v>21.2768606536658</v>
      </c>
      <c r="IQ74" s="456">
        <v>2025</v>
      </c>
      <c r="IR74" s="54" t="s">
        <v>28</v>
      </c>
      <c r="IS74" s="457">
        <v>102.965893094649</v>
      </c>
      <c r="IT74" s="44">
        <v>1.2364625847478301</v>
      </c>
      <c r="IU74" s="457">
        <v>91.835753106947706</v>
      </c>
      <c r="IV74" s="44">
        <v>1.83863905625489</v>
      </c>
      <c r="IW74" s="457">
        <v>90.8676103068007</v>
      </c>
      <c r="IX74" s="44">
        <v>-13.048776142234701</v>
      </c>
      <c r="IY74" s="456">
        <v>2025</v>
      </c>
      <c r="IZ74" s="54" t="s">
        <v>28</v>
      </c>
      <c r="JA74" s="457">
        <v>167.87618455063301</v>
      </c>
      <c r="JB74" s="44">
        <v>11.158271711107901</v>
      </c>
      <c r="JC74" s="457">
        <v>171.18935844880701</v>
      </c>
      <c r="JD74" s="44">
        <v>2.92166418520085</v>
      </c>
      <c r="JE74" s="457">
        <v>69.719698274879406</v>
      </c>
      <c r="JF74" s="44">
        <v>-32.825679246917602</v>
      </c>
      <c r="JG74" s="456">
        <v>2025</v>
      </c>
      <c r="JH74" s="54" t="s">
        <v>28</v>
      </c>
      <c r="JI74" s="457">
        <v>210.15529621194301</v>
      </c>
      <c r="JJ74" s="44">
        <v>8.8652013614191105</v>
      </c>
      <c r="JK74" s="457">
        <v>267.91204840524898</v>
      </c>
      <c r="JL74" s="44">
        <v>29.968385073332101</v>
      </c>
      <c r="JM74" s="457">
        <v>128.95899026862699</v>
      </c>
      <c r="JN74" s="44">
        <v>13.332548119479601</v>
      </c>
      <c r="JO74" s="456">
        <v>2025</v>
      </c>
      <c r="JP74" s="54" t="s">
        <v>28</v>
      </c>
      <c r="JQ74" s="457">
        <v>105.99725801425799</v>
      </c>
      <c r="JR74" s="44">
        <v>-29.857614742024499</v>
      </c>
      <c r="JS74" s="457">
        <v>89.869191127341907</v>
      </c>
      <c r="JT74" s="44">
        <v>-4.7065362063441798</v>
      </c>
      <c r="JU74" s="457">
        <v>155.68838960526401</v>
      </c>
      <c r="JV74" s="44">
        <v>15.9353405393248</v>
      </c>
      <c r="JW74" s="456">
        <v>2025</v>
      </c>
      <c r="JX74" s="54" t="s">
        <v>28</v>
      </c>
      <c r="JY74" s="457">
        <v>85.2642722193266</v>
      </c>
      <c r="JZ74" s="44">
        <v>-21.4187149112201</v>
      </c>
      <c r="KA74" s="457">
        <v>253.77707533725899</v>
      </c>
      <c r="KB74" s="44">
        <v>17.858840848303199</v>
      </c>
      <c r="KC74" s="457">
        <v>152.49706495372101</v>
      </c>
      <c r="KD74" s="44">
        <v>-8.7248211454635101</v>
      </c>
      <c r="KE74" s="456">
        <v>2025</v>
      </c>
      <c r="KF74" s="54" t="s">
        <v>28</v>
      </c>
      <c r="KG74" s="457">
        <v>119.274075544428</v>
      </c>
      <c r="KH74" s="44">
        <v>15.172227840187899</v>
      </c>
      <c r="KI74" s="457">
        <v>172.46537786949301</v>
      </c>
      <c r="KJ74" s="44">
        <v>18.576589662296001</v>
      </c>
      <c r="KK74" s="457">
        <v>112.793723349187</v>
      </c>
      <c r="KL74" s="44">
        <v>6.0242400506161404</v>
      </c>
      <c r="KM74" s="456">
        <v>2025</v>
      </c>
      <c r="KN74" s="54" t="s">
        <v>28</v>
      </c>
      <c r="KO74" s="457">
        <v>30.613638337961898</v>
      </c>
      <c r="KP74" s="44">
        <v>-1.1437817014569001</v>
      </c>
      <c r="KQ74" s="457">
        <v>220.79548172942</v>
      </c>
      <c r="KR74" s="44">
        <v>13.8061117187923</v>
      </c>
      <c r="KS74" s="457">
        <v>106.93165727662701</v>
      </c>
      <c r="KT74" s="44">
        <v>9.1037074202303092</v>
      </c>
      <c r="KU74" s="456">
        <v>2025</v>
      </c>
      <c r="KV74" s="54" t="s">
        <v>28</v>
      </c>
      <c r="KW74" s="457">
        <v>135.063703104951</v>
      </c>
      <c r="KX74" s="44">
        <v>-3.5885038334232502</v>
      </c>
      <c r="KY74" s="457">
        <v>137.49586322940601</v>
      </c>
      <c r="KZ74" s="44">
        <v>-7.8193841517354796</v>
      </c>
      <c r="LA74" s="457">
        <v>123.53202331439699</v>
      </c>
      <c r="LB74" s="44">
        <v>4.1543880810676503</v>
      </c>
      <c r="LC74" s="456">
        <v>2025</v>
      </c>
      <c r="LD74" s="54" t="s">
        <v>28</v>
      </c>
      <c r="LE74" s="457">
        <v>150.51300899445499</v>
      </c>
      <c r="LF74" s="44">
        <v>1.22998020096317</v>
      </c>
      <c r="LG74" s="457">
        <v>91.5899331146816</v>
      </c>
      <c r="LH74" s="44">
        <v>-4.9709996845767099</v>
      </c>
      <c r="LI74" s="457">
        <v>51.400475695257697</v>
      </c>
      <c r="LJ74" s="44">
        <v>-3.0238759608997299</v>
      </c>
      <c r="LK74" s="456">
        <v>2025</v>
      </c>
      <c r="LL74" s="54" t="s">
        <v>28</v>
      </c>
      <c r="LM74" s="457">
        <v>146.05516146808699</v>
      </c>
      <c r="LN74" s="44">
        <v>-2.24108322065084</v>
      </c>
      <c r="LO74" s="457">
        <v>63.268760877227301</v>
      </c>
      <c r="LP74" s="44">
        <v>-20.012454871509899</v>
      </c>
      <c r="LQ74" s="457">
        <v>205.18256366776399</v>
      </c>
      <c r="LR74" s="44">
        <v>21.734500492946299</v>
      </c>
      <c r="LS74" s="456">
        <v>2025</v>
      </c>
      <c r="LT74" s="54" t="s">
        <v>28</v>
      </c>
      <c r="LU74" s="457">
        <v>82.009635327664597</v>
      </c>
      <c r="LV74" s="44">
        <v>-5.61089509551313</v>
      </c>
      <c r="LW74" s="457">
        <v>150.185698890097</v>
      </c>
      <c r="LX74" s="44">
        <v>6.9350268224298999</v>
      </c>
      <c r="LY74" s="457">
        <v>127.476673867823</v>
      </c>
      <c r="LZ74" s="44">
        <v>-18.496599204429</v>
      </c>
      <c r="MA74" s="456">
        <v>2025</v>
      </c>
      <c r="MB74" s="54" t="s">
        <v>28</v>
      </c>
      <c r="MC74" s="457">
        <v>159.134660775566</v>
      </c>
      <c r="MD74" s="44">
        <v>-5.9441217794994001</v>
      </c>
      <c r="ME74" s="457">
        <v>119.33812867067201</v>
      </c>
      <c r="MF74" s="44">
        <v>6.0477248719525196</v>
      </c>
      <c r="MG74" s="457">
        <v>71.301625465889998</v>
      </c>
      <c r="MH74" s="44">
        <v>-20.931722406848198</v>
      </c>
      <c r="MI74" s="456">
        <v>2025</v>
      </c>
      <c r="MJ74" s="54" t="s">
        <v>28</v>
      </c>
      <c r="MK74" s="457">
        <v>117.87015420466</v>
      </c>
      <c r="ML74" s="44">
        <v>-2.1251489240180801</v>
      </c>
      <c r="MM74" s="457">
        <v>133.422862459339</v>
      </c>
      <c r="MN74" s="44">
        <v>1.6710032715954199</v>
      </c>
      <c r="MO74" s="457">
        <v>272.18923458373098</v>
      </c>
      <c r="MP74" s="44">
        <v>25.550897724804098</v>
      </c>
    </row>
    <row r="75" spans="1:354" s="4" customFormat="1" ht="15" customHeight="1">
      <c r="A75" s="456"/>
      <c r="B75" s="54" t="s">
        <v>29</v>
      </c>
      <c r="C75" s="457">
        <v>87.283545072882305</v>
      </c>
      <c r="D75" s="44">
        <v>-5.4587117145467801</v>
      </c>
      <c r="E75" s="457">
        <v>77.026503269892103</v>
      </c>
      <c r="F75" s="44">
        <v>-1.8254128530973901</v>
      </c>
      <c r="G75" s="457">
        <v>96.982214389755001</v>
      </c>
      <c r="H75" s="44">
        <v>-8.0152710992721605</v>
      </c>
      <c r="I75" s="456"/>
      <c r="J75" s="54" t="s">
        <v>29</v>
      </c>
      <c r="K75" s="457">
        <v>103.266923122159</v>
      </c>
      <c r="L75" s="44">
        <v>6.8208024828464904</v>
      </c>
      <c r="M75" s="457">
        <v>122.288516048159</v>
      </c>
      <c r="N75" s="44">
        <v>33.0077703074749</v>
      </c>
      <c r="O75" s="457">
        <v>101.883774962312</v>
      </c>
      <c r="P75" s="44">
        <v>11.655880911102701</v>
      </c>
      <c r="Q75" s="456"/>
      <c r="R75" s="54" t="s">
        <v>29</v>
      </c>
      <c r="S75" s="457">
        <v>78.918531733440602</v>
      </c>
      <c r="T75" s="44">
        <v>5.5761236667827303</v>
      </c>
      <c r="U75" s="457">
        <v>138.542278117547</v>
      </c>
      <c r="V75" s="44">
        <v>-6.5769166751938704</v>
      </c>
      <c r="W75" s="457">
        <v>138.55748459090199</v>
      </c>
      <c r="X75" s="44">
        <v>6.6201552528779803</v>
      </c>
      <c r="Y75" s="456"/>
      <c r="Z75" s="54" t="s">
        <v>29</v>
      </c>
      <c r="AA75" s="457">
        <v>144.556989471522</v>
      </c>
      <c r="AB75" s="44">
        <v>0.12811837123540201</v>
      </c>
      <c r="AC75" s="457">
        <v>124.518890990621</v>
      </c>
      <c r="AD75" s="44">
        <v>2.6012773894299999</v>
      </c>
      <c r="AE75" s="457">
        <v>145.74050749537599</v>
      </c>
      <c r="AF75" s="44">
        <v>-12.577542006346199</v>
      </c>
      <c r="AG75" s="456"/>
      <c r="AH75" s="54" t="s">
        <v>29</v>
      </c>
      <c r="AI75" s="457">
        <v>81.865115703586895</v>
      </c>
      <c r="AJ75" s="44">
        <v>-10.92215957444</v>
      </c>
      <c r="AK75" s="457">
        <v>255.35026534240001</v>
      </c>
      <c r="AL75" s="44">
        <v>22.320727456986202</v>
      </c>
      <c r="AM75" s="457">
        <v>79.385954986696007</v>
      </c>
      <c r="AN75" s="44">
        <v>0.36876765591966898</v>
      </c>
      <c r="AO75" s="456"/>
      <c r="AP75" s="54" t="s">
        <v>29</v>
      </c>
      <c r="AQ75" s="457">
        <v>196.54475356373499</v>
      </c>
      <c r="AR75" s="44">
        <v>17.357363288859901</v>
      </c>
      <c r="AS75" s="457">
        <v>204.97934383115501</v>
      </c>
      <c r="AT75" s="44">
        <v>24.166048797495801</v>
      </c>
      <c r="AU75" s="457">
        <v>185.127464485323</v>
      </c>
      <c r="AV75" s="44">
        <v>9.2316973659096107</v>
      </c>
      <c r="AW75" s="456"/>
      <c r="AX75" s="54" t="s">
        <v>29</v>
      </c>
      <c r="AY75" s="457">
        <v>145.49537190274501</v>
      </c>
      <c r="AZ75" s="44">
        <v>2.8368410341144901</v>
      </c>
      <c r="BA75" s="457">
        <v>78.988936957766597</v>
      </c>
      <c r="BB75" s="44">
        <v>-1.7622618154046099</v>
      </c>
      <c r="BC75" s="457">
        <v>165.17326654788999</v>
      </c>
      <c r="BD75" s="44">
        <v>11.8394331415065</v>
      </c>
      <c r="BE75" s="456"/>
      <c r="BF75" s="54" t="s">
        <v>29</v>
      </c>
      <c r="BG75" s="457">
        <v>160.575074443083</v>
      </c>
      <c r="BH75" s="44">
        <v>6.3141587767655896</v>
      </c>
      <c r="BI75" s="457">
        <v>91.463190857723703</v>
      </c>
      <c r="BJ75" s="44">
        <v>0.89188780374904297</v>
      </c>
      <c r="BK75" s="457">
        <v>272.10124196503</v>
      </c>
      <c r="BL75" s="44">
        <v>2.36838527281569</v>
      </c>
      <c r="BM75" s="456"/>
      <c r="BN75" s="54" t="s">
        <v>29</v>
      </c>
      <c r="BO75" s="457">
        <v>156.738226308604</v>
      </c>
      <c r="BP75" s="44">
        <v>11.906273792861301</v>
      </c>
      <c r="BQ75" s="457">
        <v>120.44080258333599</v>
      </c>
      <c r="BR75" s="44">
        <v>3.8673301890474399</v>
      </c>
      <c r="BS75" s="457">
        <v>182.31138666874099</v>
      </c>
      <c r="BT75" s="44">
        <v>10.1605933853841</v>
      </c>
      <c r="BU75" s="456"/>
      <c r="BV75" s="54" t="s">
        <v>29</v>
      </c>
      <c r="BW75" s="457">
        <v>162.64385101673099</v>
      </c>
      <c r="BX75" s="44">
        <v>2.7513637269940001</v>
      </c>
      <c r="BY75" s="457">
        <v>138.78665968066599</v>
      </c>
      <c r="BZ75" s="44">
        <v>-0.36489838625362803</v>
      </c>
      <c r="CA75" s="457">
        <v>137.48466717716801</v>
      </c>
      <c r="CB75" s="44">
        <v>3.8124208123135901</v>
      </c>
      <c r="CC75" s="456"/>
      <c r="CD75" s="54" t="s">
        <v>29</v>
      </c>
      <c r="CE75" s="457">
        <v>95.452483944715397</v>
      </c>
      <c r="CF75" s="44">
        <v>-10.7696319195377</v>
      </c>
      <c r="CG75" s="457">
        <v>80.166873031917603</v>
      </c>
      <c r="CH75" s="44">
        <v>-3.9911930573369001</v>
      </c>
      <c r="CI75" s="457">
        <v>113.359256295382</v>
      </c>
      <c r="CJ75" s="44">
        <v>-3.1734595828439197E-2</v>
      </c>
      <c r="CK75" s="456"/>
      <c r="CL75" s="54" t="s">
        <v>29</v>
      </c>
      <c r="CM75" s="457">
        <v>298.08109600799099</v>
      </c>
      <c r="CN75" s="44">
        <v>11.316266882759701</v>
      </c>
      <c r="CO75" s="457">
        <v>92.460884601331401</v>
      </c>
      <c r="CP75" s="44">
        <v>14.152139879114401</v>
      </c>
      <c r="CQ75" s="457">
        <v>137.36052133226201</v>
      </c>
      <c r="CR75" s="44">
        <v>6.0071616105887804</v>
      </c>
      <c r="CS75" s="456"/>
      <c r="CT75" s="54" t="s">
        <v>29</v>
      </c>
      <c r="CU75" s="457">
        <v>142.56518325485601</v>
      </c>
      <c r="CV75" s="44">
        <v>16.794598831678702</v>
      </c>
      <c r="CW75" s="457">
        <v>83.881705675862193</v>
      </c>
      <c r="CX75" s="44">
        <v>-15.443561715076999</v>
      </c>
      <c r="CY75" s="457">
        <v>115.870622992702</v>
      </c>
      <c r="CZ75" s="44">
        <v>-1.55991326107127</v>
      </c>
      <c r="DA75" s="456"/>
      <c r="DB75" s="54" t="s">
        <v>29</v>
      </c>
      <c r="DC75" s="457">
        <v>78.419291521028697</v>
      </c>
      <c r="DD75" s="44">
        <v>5.79712669801921</v>
      </c>
      <c r="DE75" s="457">
        <v>389.256851854616</v>
      </c>
      <c r="DF75" s="44">
        <v>11.1688792662196</v>
      </c>
      <c r="DG75" s="457">
        <v>91.500750849895496</v>
      </c>
      <c r="DH75" s="44">
        <v>-0.83136878243001899</v>
      </c>
      <c r="DI75" s="456"/>
      <c r="DJ75" s="54" t="s">
        <v>29</v>
      </c>
      <c r="DK75" s="457">
        <v>155.947148063155</v>
      </c>
      <c r="DL75" s="44">
        <v>-5.94117640113177</v>
      </c>
      <c r="DM75" s="457">
        <v>52.525278254355896</v>
      </c>
      <c r="DN75" s="44">
        <v>17.3941244578116</v>
      </c>
      <c r="DO75" s="457">
        <v>130.13498169024399</v>
      </c>
      <c r="DP75" s="44">
        <v>2.6569886960890199</v>
      </c>
      <c r="DQ75" s="456"/>
      <c r="DR75" s="54" t="s">
        <v>29</v>
      </c>
      <c r="DS75" s="457">
        <v>188.176152687524</v>
      </c>
      <c r="DT75" s="44">
        <v>1.9111266212742599</v>
      </c>
      <c r="DU75" s="457">
        <v>157.50349145689799</v>
      </c>
      <c r="DV75" s="44">
        <v>16.014030174433302</v>
      </c>
      <c r="DW75" s="457">
        <v>128.111330666302</v>
      </c>
      <c r="DX75" s="44">
        <v>-14.9110150844527</v>
      </c>
      <c r="DY75" s="456"/>
      <c r="DZ75" s="54" t="s">
        <v>29</v>
      </c>
      <c r="EA75" s="457">
        <v>109.163566493649</v>
      </c>
      <c r="EB75" s="44">
        <v>-3.7068844098587199</v>
      </c>
      <c r="EC75" s="457">
        <v>120.505203378262</v>
      </c>
      <c r="ED75" s="44">
        <v>-7.6236689001877096</v>
      </c>
      <c r="EE75" s="457">
        <v>154.81241493125901</v>
      </c>
      <c r="EF75" s="44">
        <v>6.7279921356901697</v>
      </c>
      <c r="EG75" s="456"/>
      <c r="EH75" s="54" t="s">
        <v>29</v>
      </c>
      <c r="EI75" s="457">
        <v>153.08259873564299</v>
      </c>
      <c r="EJ75" s="44">
        <v>0.90538684185150897</v>
      </c>
      <c r="EK75" s="457">
        <v>127.65256215513899</v>
      </c>
      <c r="EL75" s="44">
        <v>-7.7993572754191502</v>
      </c>
      <c r="EM75" s="457">
        <v>133.95081418715</v>
      </c>
      <c r="EN75" s="44">
        <v>8.4064954273892294</v>
      </c>
      <c r="EO75" s="456"/>
      <c r="EP75" s="54" t="s">
        <v>29</v>
      </c>
      <c r="EQ75" s="457">
        <v>69.907077609766105</v>
      </c>
      <c r="ER75" s="44">
        <v>-14.0662646480775</v>
      </c>
      <c r="ES75" s="457">
        <v>139.51813166606499</v>
      </c>
      <c r="ET75" s="44">
        <v>-8.5937065130490708</v>
      </c>
      <c r="EU75" s="457">
        <v>42.5792102512385</v>
      </c>
      <c r="EV75" s="44">
        <v>1.01805106774839</v>
      </c>
      <c r="EW75" s="456"/>
      <c r="EX75" s="54" t="s">
        <v>29</v>
      </c>
      <c r="EY75" s="457">
        <v>74.868755324591305</v>
      </c>
      <c r="EZ75" s="44">
        <v>-16.958221083694902</v>
      </c>
      <c r="FA75" s="457">
        <v>86.429755557504095</v>
      </c>
      <c r="FB75" s="44">
        <v>-5.5327395950778397</v>
      </c>
      <c r="FC75" s="457">
        <v>271.57534837319997</v>
      </c>
      <c r="FD75" s="44">
        <v>0.38683558043327099</v>
      </c>
      <c r="FE75" s="456"/>
      <c r="FF75" s="54" t="s">
        <v>29</v>
      </c>
      <c r="FG75" s="457">
        <v>110.021240206632</v>
      </c>
      <c r="FH75" s="44">
        <v>1.0556343087023501</v>
      </c>
      <c r="FI75" s="457">
        <v>203.37150757497301</v>
      </c>
      <c r="FJ75" s="44">
        <v>11.7328283621237</v>
      </c>
      <c r="FK75" s="457">
        <v>72.027599031312207</v>
      </c>
      <c r="FL75" s="44">
        <v>-16.818367564364301</v>
      </c>
      <c r="FM75" s="456"/>
      <c r="FN75" s="54" t="s">
        <v>29</v>
      </c>
      <c r="FO75" s="457">
        <v>92.9992805581673</v>
      </c>
      <c r="FP75" s="44">
        <v>-2.81549980513608</v>
      </c>
      <c r="FQ75" s="457">
        <v>250.439468687621</v>
      </c>
      <c r="FR75" s="44">
        <v>2.4547716531060102</v>
      </c>
      <c r="FS75" s="457">
        <v>105.889203732898</v>
      </c>
      <c r="FT75" s="44">
        <v>-7.9007987806928801</v>
      </c>
      <c r="FU75" s="456"/>
      <c r="FV75" s="54" t="s">
        <v>29</v>
      </c>
      <c r="FW75" s="457">
        <v>122.83870844570301</v>
      </c>
      <c r="FX75" s="44">
        <v>-2.3893026370567698</v>
      </c>
      <c r="FY75" s="457">
        <v>192.265722766935</v>
      </c>
      <c r="FZ75" s="44">
        <v>12.1479221065375</v>
      </c>
      <c r="GA75" s="457">
        <v>117.83904334145601</v>
      </c>
      <c r="GB75" s="44">
        <v>-1.3587915641833599</v>
      </c>
      <c r="GC75" s="456"/>
      <c r="GD75" s="54" t="s">
        <v>29</v>
      </c>
      <c r="GE75" s="457">
        <v>137.71257166753</v>
      </c>
      <c r="GF75" s="44">
        <v>-2.9816076093367601</v>
      </c>
      <c r="GG75" s="457">
        <v>99.7306080615365</v>
      </c>
      <c r="GH75" s="44">
        <v>-2.4538278064280101</v>
      </c>
      <c r="GI75" s="457">
        <v>54.025981235814598</v>
      </c>
      <c r="GJ75" s="44">
        <v>-15.0460694009079</v>
      </c>
      <c r="GK75" s="456"/>
      <c r="GL75" s="54" t="s">
        <v>29</v>
      </c>
      <c r="GM75" s="457">
        <v>118.096056952561</v>
      </c>
      <c r="GN75" s="44">
        <v>-0.84885237881550801</v>
      </c>
      <c r="GO75" s="457">
        <v>116.098109310433</v>
      </c>
      <c r="GP75" s="44">
        <v>-3.3964199227221901</v>
      </c>
      <c r="GQ75" s="457">
        <v>92.282332223254599</v>
      </c>
      <c r="GR75" s="44">
        <v>0.117629312693722</v>
      </c>
      <c r="GS75" s="456"/>
      <c r="GT75" s="54" t="s">
        <v>29</v>
      </c>
      <c r="GU75" s="457">
        <v>98.757929197400699</v>
      </c>
      <c r="GV75" s="44">
        <v>21.588751664770101</v>
      </c>
      <c r="GW75" s="457">
        <v>97.209865459830795</v>
      </c>
      <c r="GX75" s="44">
        <v>3.8988333653956699</v>
      </c>
      <c r="GY75" s="457">
        <v>161.30236931340499</v>
      </c>
      <c r="GZ75" s="44">
        <v>15.5325823239084</v>
      </c>
      <c r="HA75" s="456"/>
      <c r="HB75" s="54" t="s">
        <v>29</v>
      </c>
      <c r="HC75" s="457">
        <v>158.569148877949</v>
      </c>
      <c r="HD75" s="44">
        <v>24.851460646824901</v>
      </c>
      <c r="HE75" s="457">
        <v>121.118524136232</v>
      </c>
      <c r="HF75" s="44">
        <v>-17.7454049953366</v>
      </c>
      <c r="HG75" s="457">
        <v>74.778110600185002</v>
      </c>
      <c r="HH75" s="44">
        <v>-8.5161788366820002</v>
      </c>
      <c r="HI75" s="456"/>
      <c r="HJ75" s="54" t="s">
        <v>29</v>
      </c>
      <c r="HK75" s="457">
        <v>71.554319341706503</v>
      </c>
      <c r="HL75" s="44">
        <v>-18.619741708743302</v>
      </c>
      <c r="HM75" s="457">
        <v>78.304572442430597</v>
      </c>
      <c r="HN75" s="44">
        <v>0.521806553779115</v>
      </c>
      <c r="HO75" s="457">
        <v>80.877072972655</v>
      </c>
      <c r="HP75" s="44">
        <v>5.82117126546291</v>
      </c>
      <c r="HQ75" s="456"/>
      <c r="HR75" s="54" t="s">
        <v>29</v>
      </c>
      <c r="HS75" s="457">
        <v>110.01928557205601</v>
      </c>
      <c r="HT75" s="44">
        <v>-1.1300888130142499</v>
      </c>
      <c r="HU75" s="457">
        <v>188.72960235426299</v>
      </c>
      <c r="HV75" s="44">
        <v>6.3665842449665204</v>
      </c>
      <c r="HW75" s="457">
        <v>41.638264698905203</v>
      </c>
      <c r="HX75" s="44">
        <v>-17.617313215805101</v>
      </c>
      <c r="HY75" s="456"/>
      <c r="HZ75" s="54" t="s">
        <v>29</v>
      </c>
      <c r="IA75" s="457">
        <v>80.889199786744697</v>
      </c>
      <c r="IB75" s="44">
        <v>-3.6847167009207902</v>
      </c>
      <c r="IC75" s="457">
        <v>127.38769226467301</v>
      </c>
      <c r="ID75" s="44">
        <v>12.255637687228701</v>
      </c>
      <c r="IE75" s="457">
        <v>103.145224768663</v>
      </c>
      <c r="IF75" s="44">
        <v>2.7272538044747998</v>
      </c>
      <c r="IG75" s="456"/>
      <c r="IH75" s="54" t="s">
        <v>29</v>
      </c>
      <c r="II75" s="457">
        <v>125.28505062243499</v>
      </c>
      <c r="IJ75" s="44">
        <v>-0.26361312817751098</v>
      </c>
      <c r="IK75" s="457">
        <v>177.74507859741101</v>
      </c>
      <c r="IL75" s="44">
        <v>1.54499864076085</v>
      </c>
      <c r="IM75" s="457">
        <v>146.197041807891</v>
      </c>
      <c r="IN75" s="44">
        <v>5.6845162769665603</v>
      </c>
      <c r="IO75" s="457">
        <v>205.67036677034801</v>
      </c>
      <c r="IP75" s="44">
        <v>18.845145966062699</v>
      </c>
      <c r="IQ75" s="456"/>
      <c r="IR75" s="54" t="s">
        <v>29</v>
      </c>
      <c r="IS75" s="457">
        <v>71.820863216043094</v>
      </c>
      <c r="IT75" s="44">
        <v>0.69163010552497906</v>
      </c>
      <c r="IU75" s="457">
        <v>102.53017231849</v>
      </c>
      <c r="IV75" s="44">
        <v>3.7817644895182498</v>
      </c>
      <c r="IW75" s="457">
        <v>93.316132924746398</v>
      </c>
      <c r="IX75" s="44">
        <v>-11.640632295829199</v>
      </c>
      <c r="IY75" s="456"/>
      <c r="IZ75" s="54" t="s">
        <v>29</v>
      </c>
      <c r="JA75" s="457">
        <v>164.10541165498199</v>
      </c>
      <c r="JB75" s="44">
        <v>9.11125977856058</v>
      </c>
      <c r="JC75" s="457">
        <v>173.843590486842</v>
      </c>
      <c r="JD75" s="44">
        <v>2.64596503490462</v>
      </c>
      <c r="JE75" s="457">
        <v>131.536670941323</v>
      </c>
      <c r="JF75" s="44">
        <v>-5.97865601534573</v>
      </c>
      <c r="JG75" s="456"/>
      <c r="JH75" s="54" t="s">
        <v>29</v>
      </c>
      <c r="JI75" s="457">
        <v>177.89193249568601</v>
      </c>
      <c r="JJ75" s="44">
        <v>5.2389715296172703</v>
      </c>
      <c r="JK75" s="457">
        <v>299.601681472824</v>
      </c>
      <c r="JL75" s="44">
        <v>23.9276794014602</v>
      </c>
      <c r="JM75" s="457">
        <v>132.59486204063299</v>
      </c>
      <c r="JN75" s="44">
        <v>10.795435534156899</v>
      </c>
      <c r="JO75" s="456"/>
      <c r="JP75" s="54" t="s">
        <v>29</v>
      </c>
      <c r="JQ75" s="457">
        <v>86.857373250801402</v>
      </c>
      <c r="JR75" s="44">
        <v>-23.637733365677501</v>
      </c>
      <c r="JS75" s="457">
        <v>127.044075081229</v>
      </c>
      <c r="JT75" s="44">
        <v>-5.3624607310050001</v>
      </c>
      <c r="JU75" s="457">
        <v>161.836052779662</v>
      </c>
      <c r="JV75" s="44">
        <v>10.659288664917201</v>
      </c>
      <c r="JW75" s="456"/>
      <c r="JX75" s="54" t="s">
        <v>29</v>
      </c>
      <c r="JY75" s="457">
        <v>97.629660039259093</v>
      </c>
      <c r="JZ75" s="44">
        <v>-13.4945446557144</v>
      </c>
      <c r="KA75" s="457">
        <v>243.04776883758001</v>
      </c>
      <c r="KB75" s="44">
        <v>10.492498955674501</v>
      </c>
      <c r="KC75" s="457">
        <v>127.020345448923</v>
      </c>
      <c r="KD75" s="44">
        <v>-9.8813601225287009</v>
      </c>
      <c r="KE75" s="456"/>
      <c r="KF75" s="54" t="s">
        <v>29</v>
      </c>
      <c r="KG75" s="457">
        <v>92.249439680315305</v>
      </c>
      <c r="KH75" s="44">
        <v>16.022219806545198</v>
      </c>
      <c r="KI75" s="457">
        <v>177.75514990694401</v>
      </c>
      <c r="KJ75" s="44">
        <v>7.5238916685957102</v>
      </c>
      <c r="KK75" s="457">
        <v>119.806806997677</v>
      </c>
      <c r="KL75" s="44">
        <v>0.77776785347659005</v>
      </c>
      <c r="KM75" s="456"/>
      <c r="KN75" s="54" t="s">
        <v>29</v>
      </c>
      <c r="KO75" s="457">
        <v>28.033678454525301</v>
      </c>
      <c r="KP75" s="44">
        <v>3.9208110401743701</v>
      </c>
      <c r="KQ75" s="457">
        <v>190.53505099710401</v>
      </c>
      <c r="KR75" s="44">
        <v>17.192130211636801</v>
      </c>
      <c r="KS75" s="457">
        <v>119.28363342239599</v>
      </c>
      <c r="KT75" s="44">
        <v>9.2302044967980397</v>
      </c>
      <c r="KU75" s="456"/>
      <c r="KV75" s="54" t="s">
        <v>29</v>
      </c>
      <c r="KW75" s="457">
        <v>128.734633500808</v>
      </c>
      <c r="KX75" s="44">
        <v>-4.4004467537020604</v>
      </c>
      <c r="KY75" s="457">
        <v>128.00185103895899</v>
      </c>
      <c r="KZ75" s="44">
        <v>-6.2274979928651097</v>
      </c>
      <c r="LA75" s="457">
        <v>142.246491155614</v>
      </c>
      <c r="LB75" s="44">
        <v>3.6025041816010601</v>
      </c>
      <c r="LC75" s="456"/>
      <c r="LD75" s="54" t="s">
        <v>29</v>
      </c>
      <c r="LE75" s="457">
        <v>155.27072090704399</v>
      </c>
      <c r="LF75" s="44">
        <v>0.16411287539396799</v>
      </c>
      <c r="LG75" s="457">
        <v>96.673069796216097</v>
      </c>
      <c r="LH75" s="44">
        <v>-10.569861801158099</v>
      </c>
      <c r="LI75" s="457">
        <v>42.568742836898302</v>
      </c>
      <c r="LJ75" s="44">
        <v>-6.7419992580760599</v>
      </c>
      <c r="LK75" s="456"/>
      <c r="LL75" s="54" t="s">
        <v>29</v>
      </c>
      <c r="LM75" s="457">
        <v>138.733670641505</v>
      </c>
      <c r="LN75" s="44">
        <v>-0.394979423977318</v>
      </c>
      <c r="LO75" s="457">
        <v>66.003765554838793</v>
      </c>
      <c r="LP75" s="44">
        <v>-13.0164897478413</v>
      </c>
      <c r="LQ75" s="457">
        <v>291.87125729166701</v>
      </c>
      <c r="LR75" s="44">
        <v>20.818650794438302</v>
      </c>
      <c r="LS75" s="456"/>
      <c r="LT75" s="54" t="s">
        <v>29</v>
      </c>
      <c r="LU75" s="457">
        <v>92.022563407324796</v>
      </c>
      <c r="LV75" s="44">
        <v>-3.7663237106313399</v>
      </c>
      <c r="LW75" s="457">
        <v>158.09486429163701</v>
      </c>
      <c r="LX75" s="44">
        <v>6.66354084776495</v>
      </c>
      <c r="LY75" s="457">
        <v>156.121796642931</v>
      </c>
      <c r="LZ75" s="44">
        <v>-6.8082237366641198</v>
      </c>
      <c r="MA75" s="456"/>
      <c r="MB75" s="54" t="s">
        <v>29</v>
      </c>
      <c r="MC75" s="457">
        <v>165.40582260353199</v>
      </c>
      <c r="MD75" s="44">
        <v>-1.08293152358564</v>
      </c>
      <c r="ME75" s="457">
        <v>115.405693350883</v>
      </c>
      <c r="MF75" s="44">
        <v>6.3014248898565599</v>
      </c>
      <c r="MG75" s="457">
        <v>51.3157951897985</v>
      </c>
      <c r="MH75" s="44">
        <v>-21.095557985474301</v>
      </c>
      <c r="MI75" s="456"/>
      <c r="MJ75" s="54" t="s">
        <v>29</v>
      </c>
      <c r="MK75" s="457">
        <v>106.51558030378</v>
      </c>
      <c r="ML75" s="44">
        <v>-2.4236679642755798</v>
      </c>
      <c r="MM75" s="457">
        <v>121.185797203254</v>
      </c>
      <c r="MN75" s="44">
        <v>5.3063673195210601</v>
      </c>
      <c r="MO75" s="457">
        <v>269.60915271436699</v>
      </c>
      <c r="MP75" s="44">
        <v>28.842209848967698</v>
      </c>
    </row>
    <row r="76" spans="1:354" s="4" customFormat="1" ht="15" customHeight="1">
      <c r="A76" s="456"/>
      <c r="B76" s="54" t="s">
        <v>30</v>
      </c>
      <c r="C76" s="457">
        <v>95.418147991053999</v>
      </c>
      <c r="D76" s="44">
        <v>10.298732592843299</v>
      </c>
      <c r="E76" s="457">
        <v>78.3910024054709</v>
      </c>
      <c r="F76" s="44">
        <v>8.1477620081372102</v>
      </c>
      <c r="G76" s="457">
        <v>111.518370415484</v>
      </c>
      <c r="H76" s="44">
        <v>11.776400649512899</v>
      </c>
      <c r="I76" s="456"/>
      <c r="J76" s="54" t="s">
        <v>30</v>
      </c>
      <c r="K76" s="457">
        <v>110.37399675025701</v>
      </c>
      <c r="L76" s="44">
        <v>-0.88517113814937398</v>
      </c>
      <c r="M76" s="457">
        <v>142.061635016758</v>
      </c>
      <c r="N76" s="44">
        <v>7.2786150319820004</v>
      </c>
      <c r="O76" s="457">
        <v>109.682151727817</v>
      </c>
      <c r="P76" s="44">
        <v>2.8169364990263301</v>
      </c>
      <c r="Q76" s="456"/>
      <c r="R76" s="54" t="s">
        <v>30</v>
      </c>
      <c r="S76" s="457">
        <v>80.973237741084205</v>
      </c>
      <c r="T76" s="44">
        <v>12.043786088723699</v>
      </c>
      <c r="U76" s="457">
        <v>152.23442711665899</v>
      </c>
      <c r="V76" s="44">
        <v>-22.1018722892989</v>
      </c>
      <c r="W76" s="457">
        <v>158.66159851541599</v>
      </c>
      <c r="X76" s="44">
        <v>10.9318914136665</v>
      </c>
      <c r="Y76" s="456"/>
      <c r="Z76" s="54" t="s">
        <v>30</v>
      </c>
      <c r="AA76" s="457">
        <v>178.54819984351099</v>
      </c>
      <c r="AB76" s="44">
        <v>-2.78169423300587</v>
      </c>
      <c r="AC76" s="457">
        <v>120.22458897660501</v>
      </c>
      <c r="AD76" s="44">
        <v>-8.1889788410847508</v>
      </c>
      <c r="AE76" s="457">
        <v>149.27239339806701</v>
      </c>
      <c r="AF76" s="44">
        <v>-13.0987079760884</v>
      </c>
      <c r="AG76" s="456"/>
      <c r="AH76" s="54" t="s">
        <v>30</v>
      </c>
      <c r="AI76" s="457">
        <v>101.561679429675</v>
      </c>
      <c r="AJ76" s="44">
        <v>-10.6951386739609</v>
      </c>
      <c r="AK76" s="457">
        <v>308.41510150573799</v>
      </c>
      <c r="AL76" s="44">
        <v>15.1044164911425</v>
      </c>
      <c r="AM76" s="457">
        <v>86.187575526868201</v>
      </c>
      <c r="AN76" s="44">
        <v>3.41946195825098</v>
      </c>
      <c r="AO76" s="456"/>
      <c r="AP76" s="54" t="s">
        <v>30</v>
      </c>
      <c r="AQ76" s="457">
        <v>209.21746858165801</v>
      </c>
      <c r="AR76" s="44">
        <v>16.8114202235999</v>
      </c>
      <c r="AS76" s="457">
        <v>213.21923782558699</v>
      </c>
      <c r="AT76" s="44">
        <v>19.760901681635499</v>
      </c>
      <c r="AU76" s="457">
        <v>243.520375656672</v>
      </c>
      <c r="AV76" s="44">
        <v>5.8064716362326703</v>
      </c>
      <c r="AW76" s="456"/>
      <c r="AX76" s="54" t="s">
        <v>30</v>
      </c>
      <c r="AY76" s="457">
        <v>139.37704497293899</v>
      </c>
      <c r="AZ76" s="44">
        <v>7.0725676518371197</v>
      </c>
      <c r="BA76" s="457">
        <v>91.378016235879201</v>
      </c>
      <c r="BB76" s="44">
        <v>-0.42715209018940897</v>
      </c>
      <c r="BC76" s="457">
        <v>170.75698651507801</v>
      </c>
      <c r="BD76" s="44">
        <v>18.358450821790299</v>
      </c>
      <c r="BE76" s="456"/>
      <c r="BF76" s="54" t="s">
        <v>30</v>
      </c>
      <c r="BG76" s="457">
        <v>153.02476272825899</v>
      </c>
      <c r="BH76" s="44">
        <v>10.916645099371999</v>
      </c>
      <c r="BI76" s="457">
        <v>111.546355396001</v>
      </c>
      <c r="BJ76" s="44">
        <v>2.2163438640819302</v>
      </c>
      <c r="BK76" s="457">
        <v>254.31286776286001</v>
      </c>
      <c r="BL76" s="44">
        <v>-1.1406750675385799</v>
      </c>
      <c r="BM76" s="456"/>
      <c r="BN76" s="54" t="s">
        <v>30</v>
      </c>
      <c r="BO76" s="457">
        <v>142.495747849081</v>
      </c>
      <c r="BP76" s="44">
        <v>8.1387218636872198</v>
      </c>
      <c r="BQ76" s="457">
        <v>114.407471707523</v>
      </c>
      <c r="BR76" s="44">
        <v>7.2697010648289604</v>
      </c>
      <c r="BS76" s="457">
        <v>197.13386862377499</v>
      </c>
      <c r="BT76" s="44">
        <v>16.419304823328499</v>
      </c>
      <c r="BU76" s="456"/>
      <c r="BV76" s="54" t="s">
        <v>30</v>
      </c>
      <c r="BW76" s="457">
        <v>169.98338519041201</v>
      </c>
      <c r="BX76" s="44">
        <v>3.6128443148081</v>
      </c>
      <c r="BY76" s="457">
        <v>96.257466161299206</v>
      </c>
      <c r="BZ76" s="44">
        <v>1.8960463979456099</v>
      </c>
      <c r="CA76" s="457">
        <v>122.352502382126</v>
      </c>
      <c r="CB76" s="44">
        <v>-11.5019185657351</v>
      </c>
      <c r="CC76" s="456"/>
      <c r="CD76" s="54" t="s">
        <v>30</v>
      </c>
      <c r="CE76" s="457">
        <v>103.537891412261</v>
      </c>
      <c r="CF76" s="44">
        <v>-3.5370047962627198</v>
      </c>
      <c r="CG76" s="457">
        <v>73.463040206594002</v>
      </c>
      <c r="CH76" s="44">
        <v>-1.8687842935237</v>
      </c>
      <c r="CI76" s="457">
        <v>122.345138626549</v>
      </c>
      <c r="CJ76" s="44">
        <v>-0.75824839624701201</v>
      </c>
      <c r="CK76" s="456"/>
      <c r="CL76" s="54" t="s">
        <v>30</v>
      </c>
      <c r="CM76" s="457">
        <v>275.23102338893</v>
      </c>
      <c r="CN76" s="44">
        <v>11.931454956974401</v>
      </c>
      <c r="CO76" s="457">
        <v>93.750995208628396</v>
      </c>
      <c r="CP76" s="44">
        <v>6.4513645683598604</v>
      </c>
      <c r="CQ76" s="457">
        <v>114.391727152046</v>
      </c>
      <c r="CR76" s="44">
        <v>6.0872106550614102</v>
      </c>
      <c r="CS76" s="456"/>
      <c r="CT76" s="54" t="s">
        <v>30</v>
      </c>
      <c r="CU76" s="457">
        <v>188.49236693543301</v>
      </c>
      <c r="CV76" s="44">
        <v>21.9602714148592</v>
      </c>
      <c r="CW76" s="457">
        <v>61.254602636725799</v>
      </c>
      <c r="CX76" s="44">
        <v>-12.7925651195927</v>
      </c>
      <c r="CY76" s="457">
        <v>147.82838408815499</v>
      </c>
      <c r="CZ76" s="44">
        <v>-4.9184400241946902</v>
      </c>
      <c r="DA76" s="456"/>
      <c r="DB76" s="54" t="s">
        <v>30</v>
      </c>
      <c r="DC76" s="457">
        <v>79.753632704815004</v>
      </c>
      <c r="DD76" s="44">
        <v>2.8310440913724002</v>
      </c>
      <c r="DE76" s="457">
        <v>325.118938001088</v>
      </c>
      <c r="DF76" s="44">
        <v>-5.7485212408713604</v>
      </c>
      <c r="DG76" s="457">
        <v>99.818975973850399</v>
      </c>
      <c r="DH76" s="44">
        <v>-0.140838454203916</v>
      </c>
      <c r="DI76" s="456"/>
      <c r="DJ76" s="54" t="s">
        <v>30</v>
      </c>
      <c r="DK76" s="457">
        <v>193.70416678266301</v>
      </c>
      <c r="DL76" s="44">
        <v>-0.77217520168140696</v>
      </c>
      <c r="DM76" s="457">
        <v>63.989617246000201</v>
      </c>
      <c r="DN76" s="44">
        <v>9.8661574125753901</v>
      </c>
      <c r="DO76" s="457">
        <v>119.934003734424</v>
      </c>
      <c r="DP76" s="44">
        <v>-7.2974730777439598</v>
      </c>
      <c r="DQ76" s="456"/>
      <c r="DR76" s="54" t="s">
        <v>30</v>
      </c>
      <c r="DS76" s="457">
        <v>224.145124379957</v>
      </c>
      <c r="DT76" s="44">
        <v>-5.5944288938431299</v>
      </c>
      <c r="DU76" s="457">
        <v>170.01729544538199</v>
      </c>
      <c r="DV76" s="44">
        <v>12.797471330112399</v>
      </c>
      <c r="DW76" s="457">
        <v>100.209827605489</v>
      </c>
      <c r="DX76" s="44">
        <v>-15.3255174077308</v>
      </c>
      <c r="DY76" s="456"/>
      <c r="DZ76" s="54" t="s">
        <v>30</v>
      </c>
      <c r="EA76" s="457">
        <v>119.819188033692</v>
      </c>
      <c r="EB76" s="44">
        <v>-0.81270099375541305</v>
      </c>
      <c r="EC76" s="457">
        <v>112.689844571545</v>
      </c>
      <c r="ED76" s="44">
        <v>-1.53195883984409E-2</v>
      </c>
      <c r="EE76" s="457">
        <v>147.28448560016599</v>
      </c>
      <c r="EF76" s="44">
        <v>-3.4537602730249</v>
      </c>
      <c r="EG76" s="456"/>
      <c r="EH76" s="54" t="s">
        <v>30</v>
      </c>
      <c r="EI76" s="457">
        <v>152.21716058152501</v>
      </c>
      <c r="EJ76" s="44">
        <v>2.8064412842699902</v>
      </c>
      <c r="EK76" s="457">
        <v>161.643512459005</v>
      </c>
      <c r="EL76" s="44">
        <v>-2.4430448020232101</v>
      </c>
      <c r="EM76" s="457">
        <v>161.28407635602201</v>
      </c>
      <c r="EN76" s="44">
        <v>0.34085341726599</v>
      </c>
      <c r="EO76" s="456"/>
      <c r="EP76" s="54" t="s">
        <v>30</v>
      </c>
      <c r="EQ76" s="457">
        <v>46.631654996897097</v>
      </c>
      <c r="ER76" s="44">
        <v>-4.5740364462367999</v>
      </c>
      <c r="ES76" s="457">
        <v>165.05255202570601</v>
      </c>
      <c r="ET76" s="44">
        <v>-2.3126470441878699</v>
      </c>
      <c r="EU76" s="457">
        <v>50.415679981838402</v>
      </c>
      <c r="EV76" s="44">
        <v>-4.2935758565036899</v>
      </c>
      <c r="EW76" s="456"/>
      <c r="EX76" s="54" t="s">
        <v>30</v>
      </c>
      <c r="EY76" s="457">
        <v>106.307560756662</v>
      </c>
      <c r="EZ76" s="44">
        <v>-0.79120895628669496</v>
      </c>
      <c r="FA76" s="457">
        <v>91.527420998608505</v>
      </c>
      <c r="FB76" s="44">
        <v>-10.276380116289999</v>
      </c>
      <c r="FC76" s="457">
        <v>285.16827505414602</v>
      </c>
      <c r="FD76" s="44">
        <v>0.25581672979978998</v>
      </c>
      <c r="FE76" s="456"/>
      <c r="FF76" s="54" t="s">
        <v>30</v>
      </c>
      <c r="FG76" s="457">
        <v>122.447433325082</v>
      </c>
      <c r="FH76" s="44">
        <v>4.4462150124826403</v>
      </c>
      <c r="FI76" s="457">
        <v>221.146099248951</v>
      </c>
      <c r="FJ76" s="44">
        <v>11.948970659472501</v>
      </c>
      <c r="FK76" s="457">
        <v>67.283262840353402</v>
      </c>
      <c r="FL76" s="44">
        <v>-9.4252423742619698</v>
      </c>
      <c r="FM76" s="456"/>
      <c r="FN76" s="54" t="s">
        <v>30</v>
      </c>
      <c r="FO76" s="457">
        <v>111.827261105956</v>
      </c>
      <c r="FP76" s="44">
        <v>-0.248571208136596</v>
      </c>
      <c r="FQ76" s="457">
        <v>259.62142093215601</v>
      </c>
      <c r="FR76" s="44">
        <v>1.9628585279703801</v>
      </c>
      <c r="FS76" s="457">
        <v>141.297905363506</v>
      </c>
      <c r="FT76" s="44">
        <v>-9.1784506061392594</v>
      </c>
      <c r="FU76" s="456"/>
      <c r="FV76" s="54" t="s">
        <v>30</v>
      </c>
      <c r="FW76" s="457">
        <v>129.318786033213</v>
      </c>
      <c r="FX76" s="44">
        <v>-2.7903736600815798</v>
      </c>
      <c r="FY76" s="457">
        <v>176.64605812812599</v>
      </c>
      <c r="FZ76" s="44">
        <v>-1.18922404380372</v>
      </c>
      <c r="GA76" s="457">
        <v>106.66380692900501</v>
      </c>
      <c r="GB76" s="44">
        <v>-1.82321766649999</v>
      </c>
      <c r="GC76" s="456"/>
      <c r="GD76" s="54" t="s">
        <v>30</v>
      </c>
      <c r="GE76" s="457">
        <v>166.08568569336001</v>
      </c>
      <c r="GF76" s="44">
        <v>-4.48878303897067</v>
      </c>
      <c r="GG76" s="457">
        <v>109.98077963468801</v>
      </c>
      <c r="GH76" s="44">
        <v>-4.9041359635852304</v>
      </c>
      <c r="GI76" s="457">
        <v>59.984352088184103</v>
      </c>
      <c r="GJ76" s="44">
        <v>-11.7431844407373</v>
      </c>
      <c r="GK76" s="456"/>
      <c r="GL76" s="54" t="s">
        <v>30</v>
      </c>
      <c r="GM76" s="457">
        <v>160.68654650677499</v>
      </c>
      <c r="GN76" s="44">
        <v>3.4838262762670702</v>
      </c>
      <c r="GO76" s="457">
        <v>117.06976625051399</v>
      </c>
      <c r="GP76" s="44">
        <v>-5.2203913136175801</v>
      </c>
      <c r="GQ76" s="457">
        <v>133.55733796387401</v>
      </c>
      <c r="GR76" s="44">
        <v>-2.71577921972602</v>
      </c>
      <c r="GS76" s="456"/>
      <c r="GT76" s="54" t="s">
        <v>30</v>
      </c>
      <c r="GU76" s="457">
        <v>92.993286725539505</v>
      </c>
      <c r="GV76" s="44">
        <v>23.9209581218898</v>
      </c>
      <c r="GW76" s="457">
        <v>104.25940220994499</v>
      </c>
      <c r="GX76" s="44">
        <v>2.6824325325068701</v>
      </c>
      <c r="GY76" s="457">
        <v>145.91882413754101</v>
      </c>
      <c r="GZ76" s="44">
        <v>16.280615724074401</v>
      </c>
      <c r="HA76" s="456"/>
      <c r="HB76" s="54" t="s">
        <v>30</v>
      </c>
      <c r="HC76" s="457">
        <v>175.34901566692099</v>
      </c>
      <c r="HD76" s="44">
        <v>18.0738578987831</v>
      </c>
      <c r="HE76" s="457">
        <v>171.85402554917101</v>
      </c>
      <c r="HF76" s="44">
        <v>-20.053092699543701</v>
      </c>
      <c r="HG76" s="457">
        <v>79.683698467803595</v>
      </c>
      <c r="HH76" s="44">
        <v>-9.4535519160546908</v>
      </c>
      <c r="HI76" s="456"/>
      <c r="HJ76" s="54" t="s">
        <v>30</v>
      </c>
      <c r="HK76" s="457">
        <v>62.349540853249501</v>
      </c>
      <c r="HL76" s="44">
        <v>-18.138115765830999</v>
      </c>
      <c r="HM76" s="457">
        <v>71.243858638753395</v>
      </c>
      <c r="HN76" s="44">
        <v>6.6855726402227198</v>
      </c>
      <c r="HO76" s="457">
        <v>78.911704582698704</v>
      </c>
      <c r="HP76" s="44">
        <v>-5.70355930682764</v>
      </c>
      <c r="HQ76" s="456"/>
      <c r="HR76" s="54" t="s">
        <v>30</v>
      </c>
      <c r="HS76" s="457">
        <v>115.584693510758</v>
      </c>
      <c r="HT76" s="44">
        <v>-6.1954875921798402</v>
      </c>
      <c r="HU76" s="457">
        <v>172.422551346327</v>
      </c>
      <c r="HV76" s="44">
        <v>7.0000824195367501</v>
      </c>
      <c r="HW76" s="457">
        <v>52.124182132248897</v>
      </c>
      <c r="HX76" s="44">
        <v>-11.955194880838</v>
      </c>
      <c r="HY76" s="456"/>
      <c r="HZ76" s="54" t="s">
        <v>30</v>
      </c>
      <c r="IA76" s="457">
        <v>96.725780103856096</v>
      </c>
      <c r="IB76" s="44">
        <v>0.212652021536513</v>
      </c>
      <c r="IC76" s="457">
        <v>153.05852124072101</v>
      </c>
      <c r="ID76" s="44">
        <v>12.3178128957016</v>
      </c>
      <c r="IE76" s="457">
        <v>104.431456108006</v>
      </c>
      <c r="IF76" s="44">
        <v>3.3142512248537801</v>
      </c>
      <c r="IG76" s="456"/>
      <c r="IH76" s="54" t="s">
        <v>30</v>
      </c>
      <c r="II76" s="457">
        <v>134.91573124491299</v>
      </c>
      <c r="IJ76" s="44">
        <v>-0.35353213801141697</v>
      </c>
      <c r="IK76" s="457">
        <v>128.707013086134</v>
      </c>
      <c r="IL76" s="44">
        <v>1.73857351692787</v>
      </c>
      <c r="IM76" s="457">
        <v>163.488260734818</v>
      </c>
      <c r="IN76" s="44">
        <v>6.6593272262310004</v>
      </c>
      <c r="IO76" s="457">
        <v>252.70165503080199</v>
      </c>
      <c r="IP76" s="44">
        <v>30.301980279884202</v>
      </c>
      <c r="IQ76" s="456"/>
      <c r="IR76" s="54" t="s">
        <v>30</v>
      </c>
      <c r="IS76" s="457">
        <v>84.3911231638034</v>
      </c>
      <c r="IT76" s="44">
        <v>1.35264322914743</v>
      </c>
      <c r="IU76" s="457">
        <v>108.173948447043</v>
      </c>
      <c r="IV76" s="44">
        <v>0.92022195394720496</v>
      </c>
      <c r="IW76" s="457">
        <v>115.035227329881</v>
      </c>
      <c r="IX76" s="44">
        <v>5.7741940157977796</v>
      </c>
      <c r="IY76" s="456"/>
      <c r="IZ76" s="54" t="s">
        <v>30</v>
      </c>
      <c r="JA76" s="457">
        <v>173.41074904220301</v>
      </c>
      <c r="JB76" s="44">
        <v>-2.49368524057954</v>
      </c>
      <c r="JC76" s="457">
        <v>184.54319650122599</v>
      </c>
      <c r="JD76" s="44">
        <v>3.9831060531445099</v>
      </c>
      <c r="JE76" s="457">
        <v>158.11619918567899</v>
      </c>
      <c r="JF76" s="44">
        <v>-2.3008647633979198</v>
      </c>
      <c r="JG76" s="456"/>
      <c r="JH76" s="54" t="s">
        <v>30</v>
      </c>
      <c r="JI76" s="457">
        <v>171.669150743507</v>
      </c>
      <c r="JJ76" s="44">
        <v>14.6754351176474</v>
      </c>
      <c r="JK76" s="457">
        <v>296.72743515863601</v>
      </c>
      <c r="JL76" s="44">
        <v>25.707610816246401</v>
      </c>
      <c r="JM76" s="457">
        <v>130.79673919685499</v>
      </c>
      <c r="JN76" s="44">
        <v>3.6698931151780299</v>
      </c>
      <c r="JO76" s="456"/>
      <c r="JP76" s="54" t="s">
        <v>30</v>
      </c>
      <c r="JQ76" s="457">
        <v>84.904577303012104</v>
      </c>
      <c r="JR76" s="44">
        <v>-10.9403990413036</v>
      </c>
      <c r="JS76" s="457">
        <v>123.076823429058</v>
      </c>
      <c r="JT76" s="44">
        <v>-9.0870682006092203</v>
      </c>
      <c r="JU76" s="457">
        <v>231.96321256217001</v>
      </c>
      <c r="JV76" s="44">
        <v>8.5991075454419796</v>
      </c>
      <c r="JW76" s="456"/>
      <c r="JX76" s="54" t="s">
        <v>30</v>
      </c>
      <c r="JY76" s="457">
        <v>104.658362738767</v>
      </c>
      <c r="JZ76" s="44">
        <v>-7.7657069986650002</v>
      </c>
      <c r="KA76" s="457">
        <v>289.96082068048503</v>
      </c>
      <c r="KB76" s="44">
        <v>7.76229983785952</v>
      </c>
      <c r="KC76" s="457">
        <v>179.03422911732201</v>
      </c>
      <c r="KD76" s="44">
        <v>0.79073201351363298</v>
      </c>
      <c r="KE76" s="456"/>
      <c r="KF76" s="54" t="s">
        <v>30</v>
      </c>
      <c r="KG76" s="457">
        <v>95.318531453783194</v>
      </c>
      <c r="KH76" s="44">
        <v>14.1537348343434</v>
      </c>
      <c r="KI76" s="457">
        <v>207.826796152192</v>
      </c>
      <c r="KJ76" s="44">
        <v>4.8334191244239797</v>
      </c>
      <c r="KK76" s="457">
        <v>128.297408923391</v>
      </c>
      <c r="KL76" s="44">
        <v>0.63975668196970004</v>
      </c>
      <c r="KM76" s="456"/>
      <c r="KN76" s="54" t="s">
        <v>30</v>
      </c>
      <c r="KO76" s="457">
        <v>34.397646382598602</v>
      </c>
      <c r="KP76" s="44">
        <v>-5.0542887048701202</v>
      </c>
      <c r="KQ76" s="457">
        <v>155.32554340135201</v>
      </c>
      <c r="KR76" s="44">
        <v>8.3783677095141496</v>
      </c>
      <c r="KS76" s="457">
        <v>101.35544416195501</v>
      </c>
      <c r="KT76" s="44">
        <v>14.5869003065468</v>
      </c>
      <c r="KU76" s="456"/>
      <c r="KV76" s="54" t="s">
        <v>30</v>
      </c>
      <c r="KW76" s="457">
        <v>132.247935758789</v>
      </c>
      <c r="KX76" s="44">
        <v>-4.3153908112281396</v>
      </c>
      <c r="KY76" s="457">
        <v>119.14864572067199</v>
      </c>
      <c r="KZ76" s="44">
        <v>-11.3150986945264</v>
      </c>
      <c r="LA76" s="457">
        <v>165.170029888953</v>
      </c>
      <c r="LB76" s="44">
        <v>8.4400013023176097</v>
      </c>
      <c r="LC76" s="456"/>
      <c r="LD76" s="54" t="s">
        <v>30</v>
      </c>
      <c r="LE76" s="457">
        <v>154.08687014147699</v>
      </c>
      <c r="LF76" s="44">
        <v>0.14998633468856301</v>
      </c>
      <c r="LG76" s="457">
        <v>77.772286403783994</v>
      </c>
      <c r="LH76" s="44">
        <v>-17.408024464767099</v>
      </c>
      <c r="LI76" s="457">
        <v>47.108427640729701</v>
      </c>
      <c r="LJ76" s="44">
        <v>-7.2734474530576803</v>
      </c>
      <c r="LK76" s="456"/>
      <c r="LL76" s="54" t="s">
        <v>30</v>
      </c>
      <c r="LM76" s="457">
        <v>184.42565807295</v>
      </c>
      <c r="LN76" s="44">
        <v>-1.0504825566970499</v>
      </c>
      <c r="LO76" s="457">
        <v>81.299456789576794</v>
      </c>
      <c r="LP76" s="44">
        <v>0.96051341025598402</v>
      </c>
      <c r="LQ76" s="457">
        <v>270.90495550986702</v>
      </c>
      <c r="LR76" s="44">
        <v>18.992273100737201</v>
      </c>
      <c r="LS76" s="456"/>
      <c r="LT76" s="54" t="s">
        <v>30</v>
      </c>
      <c r="LU76" s="457">
        <v>90.165055677732994</v>
      </c>
      <c r="LV76" s="44">
        <v>-2.1042258134047098</v>
      </c>
      <c r="LW76" s="457">
        <v>169.99265941878201</v>
      </c>
      <c r="LX76" s="44">
        <v>6.1655836990626796</v>
      </c>
      <c r="LY76" s="457">
        <v>127.25757548678099</v>
      </c>
      <c r="LZ76" s="44">
        <v>-0.58700821041294704</v>
      </c>
      <c r="MA76" s="456"/>
      <c r="MB76" s="54" t="s">
        <v>30</v>
      </c>
      <c r="MC76" s="457">
        <v>165.37441289495001</v>
      </c>
      <c r="MD76" s="44">
        <v>6.4459812202755998E-2</v>
      </c>
      <c r="ME76" s="457">
        <v>134.41745391108699</v>
      </c>
      <c r="MF76" s="44">
        <v>9.6543994959652206</v>
      </c>
      <c r="MG76" s="457">
        <v>58.962656995947299</v>
      </c>
      <c r="MH76" s="44">
        <v>-20.833402047285301</v>
      </c>
      <c r="MI76" s="456"/>
      <c r="MJ76" s="54" t="s">
        <v>30</v>
      </c>
      <c r="MK76" s="457">
        <v>111.378129727806</v>
      </c>
      <c r="ML76" s="44">
        <v>2.5778933938970399</v>
      </c>
      <c r="MM76" s="457">
        <v>107.70617388681499</v>
      </c>
      <c r="MN76" s="44">
        <v>4.8636344066299104</v>
      </c>
      <c r="MO76" s="457">
        <v>258.01359679142899</v>
      </c>
      <c r="MP76" s="44">
        <v>28.4467592636273</v>
      </c>
    </row>
    <row r="77" spans="1:354" s="4" customFormat="1" ht="15" customHeight="1">
      <c r="A77" s="456"/>
      <c r="B77" s="54" t="s">
        <v>31</v>
      </c>
      <c r="C77" s="457">
        <v>101.892800945305</v>
      </c>
      <c r="D77" s="44">
        <v>1.81325150084839</v>
      </c>
      <c r="E77" s="457">
        <v>84.185529034324702</v>
      </c>
      <c r="F77" s="44">
        <v>6.5003097215576</v>
      </c>
      <c r="G77" s="457">
        <v>118.636125001807</v>
      </c>
      <c r="H77" s="44">
        <v>-1.10703456578611</v>
      </c>
      <c r="I77" s="456"/>
      <c r="J77" s="54" t="s">
        <v>31</v>
      </c>
      <c r="K77" s="457">
        <v>116.41955393159201</v>
      </c>
      <c r="L77" s="44">
        <v>18.445229039615299</v>
      </c>
      <c r="M77" s="457">
        <v>165.727908071092</v>
      </c>
      <c r="N77" s="44">
        <v>8.5428021672653802</v>
      </c>
      <c r="O77" s="457">
        <v>110.457215400566</v>
      </c>
      <c r="P77" s="44">
        <v>15.8206592704143</v>
      </c>
      <c r="Q77" s="456"/>
      <c r="R77" s="54" t="s">
        <v>31</v>
      </c>
      <c r="S77" s="457">
        <v>126.238287864849</v>
      </c>
      <c r="T77" s="44">
        <v>24.222229279944401</v>
      </c>
      <c r="U77" s="457">
        <v>165.929755365391</v>
      </c>
      <c r="V77" s="44">
        <v>-6.6973055431643598</v>
      </c>
      <c r="W77" s="457">
        <v>174.75894719373599</v>
      </c>
      <c r="X77" s="44">
        <v>5.2180516609310796</v>
      </c>
      <c r="Y77" s="456"/>
      <c r="Z77" s="54" t="s">
        <v>31</v>
      </c>
      <c r="AA77" s="457">
        <v>134.7719295256</v>
      </c>
      <c r="AB77" s="44">
        <v>-1.5947200090342899</v>
      </c>
      <c r="AC77" s="457">
        <v>103.796208428143</v>
      </c>
      <c r="AD77" s="44">
        <v>-22.048476333793101</v>
      </c>
      <c r="AE77" s="457">
        <v>135.69550389886601</v>
      </c>
      <c r="AF77" s="44">
        <v>-11.3149779477572</v>
      </c>
      <c r="AG77" s="456"/>
      <c r="AH77" s="54" t="s">
        <v>31</v>
      </c>
      <c r="AI77" s="457">
        <v>90.499543837938205</v>
      </c>
      <c r="AJ77" s="44">
        <v>-15.349133999434899</v>
      </c>
      <c r="AK77" s="457">
        <v>255.03294239015599</v>
      </c>
      <c r="AL77" s="44">
        <v>13.0847625936314</v>
      </c>
      <c r="AM77" s="457">
        <v>91.859701907805501</v>
      </c>
      <c r="AN77" s="44">
        <v>9.9035255871601606</v>
      </c>
      <c r="AO77" s="456"/>
      <c r="AP77" s="54" t="s">
        <v>31</v>
      </c>
      <c r="AQ77" s="457">
        <v>182.02583660587999</v>
      </c>
      <c r="AR77" s="44">
        <v>22.2692424393457</v>
      </c>
      <c r="AS77" s="457">
        <v>226.463453907928</v>
      </c>
      <c r="AT77" s="44">
        <v>18.082147957321499</v>
      </c>
      <c r="AU77" s="457">
        <v>222.14449788032201</v>
      </c>
      <c r="AV77" s="44">
        <v>3.3542609461883801</v>
      </c>
      <c r="AW77" s="456"/>
      <c r="AX77" s="54" t="s">
        <v>31</v>
      </c>
      <c r="AY77" s="457">
        <v>137.642840594136</v>
      </c>
      <c r="AZ77" s="44">
        <v>10.7006768161175</v>
      </c>
      <c r="BA77" s="457">
        <v>102.277399939926</v>
      </c>
      <c r="BB77" s="44">
        <v>3.54891679187695</v>
      </c>
      <c r="BC77" s="457">
        <v>165.61185000288199</v>
      </c>
      <c r="BD77" s="44">
        <v>10.332250048748399</v>
      </c>
      <c r="BE77" s="456"/>
      <c r="BF77" s="54" t="s">
        <v>31</v>
      </c>
      <c r="BG77" s="457">
        <v>146.553943628295</v>
      </c>
      <c r="BH77" s="44">
        <v>10.435823580132199</v>
      </c>
      <c r="BI77" s="457">
        <v>128.216371842467</v>
      </c>
      <c r="BJ77" s="44">
        <v>4.2233227927822998</v>
      </c>
      <c r="BK77" s="457">
        <v>243.57997952895499</v>
      </c>
      <c r="BL77" s="44">
        <v>3.3226625338134599</v>
      </c>
      <c r="BM77" s="456"/>
      <c r="BN77" s="54" t="s">
        <v>31</v>
      </c>
      <c r="BO77" s="457">
        <v>146.72925910342801</v>
      </c>
      <c r="BP77" s="44">
        <v>9.4629508189607794</v>
      </c>
      <c r="BQ77" s="457">
        <v>160.070710702523</v>
      </c>
      <c r="BR77" s="44">
        <v>-9.6108074137362092E-3</v>
      </c>
      <c r="BS77" s="457">
        <v>182.62379891033399</v>
      </c>
      <c r="BT77" s="44">
        <v>18.6438952177914</v>
      </c>
      <c r="BU77" s="456"/>
      <c r="BV77" s="54" t="s">
        <v>31</v>
      </c>
      <c r="BW77" s="457">
        <v>227.52731171123099</v>
      </c>
      <c r="BX77" s="44">
        <v>7.2084401191016703</v>
      </c>
      <c r="BY77" s="457">
        <v>122.397241364415</v>
      </c>
      <c r="BZ77" s="44">
        <v>2.6728800088112101</v>
      </c>
      <c r="CA77" s="457">
        <v>131.90631362253001</v>
      </c>
      <c r="CB77" s="44">
        <v>-9.9600584406270407</v>
      </c>
      <c r="CC77" s="456"/>
      <c r="CD77" s="54" t="s">
        <v>31</v>
      </c>
      <c r="CE77" s="457">
        <v>98.222584123331899</v>
      </c>
      <c r="CF77" s="44">
        <v>-2.7587787620435198</v>
      </c>
      <c r="CG77" s="457">
        <v>89.259412182577407</v>
      </c>
      <c r="CH77" s="44">
        <v>-0.394997292840785</v>
      </c>
      <c r="CI77" s="457">
        <v>155.02955674495101</v>
      </c>
      <c r="CJ77" s="44">
        <v>2.8493568653127102</v>
      </c>
      <c r="CK77" s="456"/>
      <c r="CL77" s="54" t="s">
        <v>31</v>
      </c>
      <c r="CM77" s="457">
        <v>249.347237318531</v>
      </c>
      <c r="CN77" s="44">
        <v>13.1405003015474</v>
      </c>
      <c r="CO77" s="457">
        <v>107.94804580354899</v>
      </c>
      <c r="CP77" s="44">
        <v>-3.5610351060358298</v>
      </c>
      <c r="CQ77" s="457">
        <v>168.17460784059301</v>
      </c>
      <c r="CR77" s="44">
        <v>15.037921449409501</v>
      </c>
      <c r="CS77" s="456"/>
      <c r="CT77" s="54" t="s">
        <v>31</v>
      </c>
      <c r="CU77" s="457">
        <v>183.54527614649601</v>
      </c>
      <c r="CV77" s="44">
        <v>24.125015585975301</v>
      </c>
      <c r="CW77" s="457">
        <v>61.373022866186297</v>
      </c>
      <c r="CX77" s="44">
        <v>-10.410788108655099</v>
      </c>
      <c r="CY77" s="457">
        <v>163.678792183127</v>
      </c>
      <c r="CZ77" s="44">
        <v>-8.8877792170594301</v>
      </c>
      <c r="DA77" s="456"/>
      <c r="DB77" s="54" t="s">
        <v>31</v>
      </c>
      <c r="DC77" s="457">
        <v>100.687042912454</v>
      </c>
      <c r="DD77" s="44">
        <v>3.808680605688</v>
      </c>
      <c r="DE77" s="457">
        <v>371.28919887034999</v>
      </c>
      <c r="DF77" s="44">
        <v>-4.8394865577133404</v>
      </c>
      <c r="DG77" s="457">
        <v>105.69376832002401</v>
      </c>
      <c r="DH77" s="44">
        <v>5.02584222209315</v>
      </c>
      <c r="DI77" s="456"/>
      <c r="DJ77" s="54" t="s">
        <v>31</v>
      </c>
      <c r="DK77" s="457">
        <v>188.738886725431</v>
      </c>
      <c r="DL77" s="44">
        <v>-5.2354006370981399</v>
      </c>
      <c r="DM77" s="457">
        <v>74.994461427844101</v>
      </c>
      <c r="DN77" s="44">
        <v>12.9126181323143</v>
      </c>
      <c r="DO77" s="457">
        <v>137.04226773148099</v>
      </c>
      <c r="DP77" s="44">
        <v>0.38051928047744399</v>
      </c>
      <c r="DQ77" s="456"/>
      <c r="DR77" s="54" t="s">
        <v>31</v>
      </c>
      <c r="DS77" s="457">
        <v>203.12061556879399</v>
      </c>
      <c r="DT77" s="44">
        <v>-9.2065144095130105</v>
      </c>
      <c r="DU77" s="457">
        <v>188.697778581987</v>
      </c>
      <c r="DV77" s="44">
        <v>13.0999216890567</v>
      </c>
      <c r="DW77" s="457">
        <v>98.699308749048598</v>
      </c>
      <c r="DX77" s="44">
        <v>-20.7411363785058</v>
      </c>
      <c r="DY77" s="456"/>
      <c r="DZ77" s="54" t="s">
        <v>31</v>
      </c>
      <c r="EA77" s="457">
        <v>116.52571192662499</v>
      </c>
      <c r="EB77" s="44">
        <v>-2.2564896630515201</v>
      </c>
      <c r="EC77" s="457">
        <v>150.73782196856899</v>
      </c>
      <c r="ED77" s="44">
        <v>10.3189488045908</v>
      </c>
      <c r="EE77" s="457">
        <v>138.79572649325999</v>
      </c>
      <c r="EF77" s="44">
        <v>-3.89858498333265</v>
      </c>
      <c r="EG77" s="456"/>
      <c r="EH77" s="54" t="s">
        <v>31</v>
      </c>
      <c r="EI77" s="457">
        <v>134.18941319899699</v>
      </c>
      <c r="EJ77" s="44">
        <v>2.7659702188162401</v>
      </c>
      <c r="EK77" s="457">
        <v>167.56634882268</v>
      </c>
      <c r="EL77" s="44">
        <v>-0.50834289870933003</v>
      </c>
      <c r="EM77" s="457">
        <v>132.738469318261</v>
      </c>
      <c r="EN77" s="44">
        <v>7.6197030540997703</v>
      </c>
      <c r="EO77" s="456"/>
      <c r="EP77" s="54" t="s">
        <v>31</v>
      </c>
      <c r="EQ77" s="457">
        <v>61.586260244082702</v>
      </c>
      <c r="ER77" s="44">
        <v>7.9019464729134103</v>
      </c>
      <c r="ES77" s="457">
        <v>157.36342874515799</v>
      </c>
      <c r="ET77" s="44">
        <v>-0.428722143013132</v>
      </c>
      <c r="EU77" s="457">
        <v>57.477530260324698</v>
      </c>
      <c r="EV77" s="44">
        <v>-1.9716480951167299</v>
      </c>
      <c r="EW77" s="456"/>
      <c r="EX77" s="54" t="s">
        <v>31</v>
      </c>
      <c r="EY77" s="457">
        <v>90.3086057100479</v>
      </c>
      <c r="EZ77" s="44">
        <v>-6.8909304267553297</v>
      </c>
      <c r="FA77" s="457">
        <v>88.151819481565397</v>
      </c>
      <c r="FB77" s="44">
        <v>-9.0127857138682295</v>
      </c>
      <c r="FC77" s="457">
        <v>286.13842662353301</v>
      </c>
      <c r="FD77" s="44">
        <v>5.6166319014550901E-2</v>
      </c>
      <c r="FE77" s="456"/>
      <c r="FF77" s="54" t="s">
        <v>31</v>
      </c>
      <c r="FG77" s="457">
        <v>119.769420263404</v>
      </c>
      <c r="FH77" s="44">
        <v>2.1035607607315301</v>
      </c>
      <c r="FI77" s="457">
        <v>211.234109071559</v>
      </c>
      <c r="FJ77" s="44">
        <v>12.067669601095</v>
      </c>
      <c r="FK77" s="457">
        <v>64.946438860339697</v>
      </c>
      <c r="FL77" s="44">
        <v>-15.5210146599092</v>
      </c>
      <c r="FM77" s="456"/>
      <c r="FN77" s="54" t="s">
        <v>31</v>
      </c>
      <c r="FO77" s="457">
        <v>92.784816197130695</v>
      </c>
      <c r="FP77" s="44">
        <v>-9.5744181240561901E-2</v>
      </c>
      <c r="FQ77" s="457">
        <v>247.27342226321201</v>
      </c>
      <c r="FR77" s="44">
        <v>5.2015206289411697</v>
      </c>
      <c r="FS77" s="457">
        <v>118.683661938249</v>
      </c>
      <c r="FT77" s="44">
        <v>-13.568005592074799</v>
      </c>
      <c r="FU77" s="456"/>
      <c r="FV77" s="54" t="s">
        <v>31</v>
      </c>
      <c r="FW77" s="457">
        <v>130.10025536616001</v>
      </c>
      <c r="FX77" s="44">
        <v>-12.4934124284504</v>
      </c>
      <c r="FY77" s="457">
        <v>175.612746916638</v>
      </c>
      <c r="FZ77" s="44">
        <v>-5.3770989628233101</v>
      </c>
      <c r="GA77" s="457">
        <v>116.245381085657</v>
      </c>
      <c r="GB77" s="44">
        <v>3.8582741243047298</v>
      </c>
      <c r="GC77" s="456"/>
      <c r="GD77" s="54" t="s">
        <v>31</v>
      </c>
      <c r="GE77" s="457">
        <v>149.76916916293999</v>
      </c>
      <c r="GF77" s="44">
        <v>-1.88583058757817</v>
      </c>
      <c r="GG77" s="457">
        <v>100.77785409801901</v>
      </c>
      <c r="GH77" s="44">
        <v>-4.6126959816370299</v>
      </c>
      <c r="GI77" s="457">
        <v>51.235232164307497</v>
      </c>
      <c r="GJ77" s="44">
        <v>-10.188530204396301</v>
      </c>
      <c r="GK77" s="456"/>
      <c r="GL77" s="54" t="s">
        <v>31</v>
      </c>
      <c r="GM77" s="457">
        <v>151.88826577197301</v>
      </c>
      <c r="GN77" s="44">
        <v>1.1933957943659701</v>
      </c>
      <c r="GO77" s="457">
        <v>111.170426276683</v>
      </c>
      <c r="GP77" s="44">
        <v>-4.7588450103025703</v>
      </c>
      <c r="GQ77" s="457">
        <v>151.84902519717801</v>
      </c>
      <c r="GR77" s="44">
        <v>1.8748943844846899</v>
      </c>
      <c r="GS77" s="456"/>
      <c r="GT77" s="54" t="s">
        <v>31</v>
      </c>
      <c r="GU77" s="457">
        <v>107.214606905992</v>
      </c>
      <c r="GV77" s="44">
        <v>21.230314736702798</v>
      </c>
      <c r="GW77" s="457">
        <v>86.312966397666997</v>
      </c>
      <c r="GX77" s="44">
        <v>2.67338357236603</v>
      </c>
      <c r="GY77" s="457">
        <v>235.584120068869</v>
      </c>
      <c r="GZ77" s="44">
        <v>9.4010789728390591</v>
      </c>
      <c r="HA77" s="456"/>
      <c r="HB77" s="54" t="s">
        <v>31</v>
      </c>
      <c r="HC77" s="457">
        <v>211.890645076759</v>
      </c>
      <c r="HD77" s="44">
        <v>20.341417643262101</v>
      </c>
      <c r="HE77" s="457">
        <v>142.89471488196099</v>
      </c>
      <c r="HF77" s="44">
        <v>-20.139351453013902</v>
      </c>
      <c r="HG77" s="457">
        <v>72.538986911560301</v>
      </c>
      <c r="HH77" s="44">
        <v>-11.136552474350999</v>
      </c>
      <c r="HI77" s="456"/>
      <c r="HJ77" s="54" t="s">
        <v>31</v>
      </c>
      <c r="HK77" s="457">
        <v>49.672321982970097</v>
      </c>
      <c r="HL77" s="44">
        <v>-29.839248562573399</v>
      </c>
      <c r="HM77" s="457">
        <v>90.786679484102706</v>
      </c>
      <c r="HN77" s="44">
        <v>7.6429564602453297</v>
      </c>
      <c r="HO77" s="457">
        <v>95.024796381521298</v>
      </c>
      <c r="HP77" s="44">
        <v>-6.0017177169135296</v>
      </c>
      <c r="HQ77" s="456"/>
      <c r="HR77" s="54" t="s">
        <v>31</v>
      </c>
      <c r="HS77" s="457">
        <v>123.61815997863</v>
      </c>
      <c r="HT77" s="44">
        <v>-9.8952257823862908</v>
      </c>
      <c r="HU77" s="457">
        <v>183.17526206077201</v>
      </c>
      <c r="HV77" s="44">
        <v>6.7485666900765997</v>
      </c>
      <c r="HW77" s="457">
        <v>58.715357689109901</v>
      </c>
      <c r="HX77" s="44">
        <v>-10.240770226200301</v>
      </c>
      <c r="HY77" s="456"/>
      <c r="HZ77" s="54" t="s">
        <v>31</v>
      </c>
      <c r="IA77" s="457">
        <v>86.1643117050521</v>
      </c>
      <c r="IB77" s="44">
        <v>4.9333349842222098</v>
      </c>
      <c r="IC77" s="457">
        <v>148.39527074259701</v>
      </c>
      <c r="ID77" s="44">
        <v>17.195473023930699</v>
      </c>
      <c r="IE77" s="457">
        <v>127.218457347043</v>
      </c>
      <c r="IF77" s="44">
        <v>0.13196414980211599</v>
      </c>
      <c r="IG77" s="456"/>
      <c r="IH77" s="54" t="s">
        <v>31</v>
      </c>
      <c r="II77" s="457">
        <v>150.744013899549</v>
      </c>
      <c r="IJ77" s="44">
        <v>-0.92726544774889397</v>
      </c>
      <c r="IK77" s="457">
        <v>181.67473992475499</v>
      </c>
      <c r="IL77" s="44">
        <v>7.5279001534358798</v>
      </c>
      <c r="IM77" s="457">
        <v>128.085051167187</v>
      </c>
      <c r="IN77" s="44">
        <v>10.4702940596685</v>
      </c>
      <c r="IO77" s="457">
        <v>349.06947317475698</v>
      </c>
      <c r="IP77" s="44">
        <v>28.310260838636999</v>
      </c>
      <c r="IQ77" s="456"/>
      <c r="IR77" s="54" t="s">
        <v>31</v>
      </c>
      <c r="IS77" s="457">
        <v>94.404047511066494</v>
      </c>
      <c r="IT77" s="44">
        <v>1.0382310633871901</v>
      </c>
      <c r="IU77" s="457">
        <v>90.981524010792896</v>
      </c>
      <c r="IV77" s="44">
        <v>0.20388667354409101</v>
      </c>
      <c r="IW77" s="457">
        <v>104.226459116017</v>
      </c>
      <c r="IX77" s="44">
        <v>7.0985643094441304</v>
      </c>
      <c r="IY77" s="456"/>
      <c r="IZ77" s="54" t="s">
        <v>31</v>
      </c>
      <c r="JA77" s="457">
        <v>199.86646588225199</v>
      </c>
      <c r="JB77" s="44">
        <v>7.4997225897915696</v>
      </c>
      <c r="JC77" s="457">
        <v>199.00053795492099</v>
      </c>
      <c r="JD77" s="44">
        <v>10.6046763217907</v>
      </c>
      <c r="JE77" s="457">
        <v>96.9832163857089</v>
      </c>
      <c r="JF77" s="44">
        <v>3.4692441931704301</v>
      </c>
      <c r="JG77" s="456"/>
      <c r="JH77" s="54" t="s">
        <v>31</v>
      </c>
      <c r="JI77" s="457">
        <v>162.20445769139499</v>
      </c>
      <c r="JJ77" s="44">
        <v>11.044979046293101</v>
      </c>
      <c r="JK77" s="457">
        <v>407.67575852448402</v>
      </c>
      <c r="JL77" s="44">
        <v>33.816893656669997</v>
      </c>
      <c r="JM77" s="457">
        <v>138.62395438173601</v>
      </c>
      <c r="JN77" s="44">
        <v>-1.07410013696568</v>
      </c>
      <c r="JO77" s="456"/>
      <c r="JP77" s="54" t="s">
        <v>31</v>
      </c>
      <c r="JQ77" s="457">
        <v>110.33153171379701</v>
      </c>
      <c r="JR77" s="44">
        <v>10.719514536079201</v>
      </c>
      <c r="JS77" s="457">
        <v>117.616182076409</v>
      </c>
      <c r="JT77" s="44">
        <v>1.81876684846023</v>
      </c>
      <c r="JU77" s="457">
        <v>178.032392970807</v>
      </c>
      <c r="JV77" s="44">
        <v>2.8473110259416101</v>
      </c>
      <c r="JW77" s="456"/>
      <c r="JX77" s="54" t="s">
        <v>31</v>
      </c>
      <c r="JY77" s="457">
        <v>102.264877547468</v>
      </c>
      <c r="JZ77" s="44">
        <v>-0.55984459129739195</v>
      </c>
      <c r="KA77" s="457">
        <v>246.06660632177201</v>
      </c>
      <c r="KB77" s="44">
        <v>3.5801859499755999E-2</v>
      </c>
      <c r="KC77" s="457">
        <v>263.26083569757299</v>
      </c>
      <c r="KD77" s="44">
        <v>27.1025453777231</v>
      </c>
      <c r="KE77" s="456"/>
      <c r="KF77" s="54" t="s">
        <v>31</v>
      </c>
      <c r="KG77" s="457">
        <v>112.336111157063</v>
      </c>
      <c r="KH77" s="44">
        <v>5.33909187258452</v>
      </c>
      <c r="KI77" s="457">
        <v>202.92209551012499</v>
      </c>
      <c r="KJ77" s="44">
        <v>4.4303018717096396</v>
      </c>
      <c r="KK77" s="457">
        <v>87.412461205402096</v>
      </c>
      <c r="KL77" s="44">
        <v>-3.87982499292572</v>
      </c>
      <c r="KM77" s="456"/>
      <c r="KN77" s="54" t="s">
        <v>31</v>
      </c>
      <c r="KO77" s="457">
        <v>36.858342500036997</v>
      </c>
      <c r="KP77" s="44">
        <v>13.121355888072101</v>
      </c>
      <c r="KQ77" s="457">
        <v>161.01808559739899</v>
      </c>
      <c r="KR77" s="44">
        <v>2.0677994172083798</v>
      </c>
      <c r="KS77" s="457">
        <v>132.037337604306</v>
      </c>
      <c r="KT77" s="44">
        <v>17.325189186255301</v>
      </c>
      <c r="KU77" s="456"/>
      <c r="KV77" s="54" t="s">
        <v>31</v>
      </c>
      <c r="KW77" s="457">
        <v>128.50619149701001</v>
      </c>
      <c r="KX77" s="44">
        <v>-4.9373689709099997</v>
      </c>
      <c r="KY77" s="457">
        <v>121.25938127953</v>
      </c>
      <c r="KZ77" s="44">
        <v>-5.2147008269940596</v>
      </c>
      <c r="LA77" s="457">
        <v>124.826811257779</v>
      </c>
      <c r="LB77" s="44">
        <v>5.77901434945211</v>
      </c>
      <c r="LC77" s="456"/>
      <c r="LD77" s="54" t="s">
        <v>31</v>
      </c>
      <c r="LE77" s="457">
        <v>154.89339927702801</v>
      </c>
      <c r="LF77" s="44">
        <v>0.18882970327773299</v>
      </c>
      <c r="LG77" s="457">
        <v>92.774738515494704</v>
      </c>
      <c r="LH77" s="44">
        <v>-17.709791207544399</v>
      </c>
      <c r="LI77" s="457">
        <v>50.749570713997201</v>
      </c>
      <c r="LJ77" s="44">
        <v>-8.1461485500936099</v>
      </c>
      <c r="LK77" s="456"/>
      <c r="LL77" s="54" t="s">
        <v>31</v>
      </c>
      <c r="LM77" s="457">
        <v>224.74372303184299</v>
      </c>
      <c r="LN77" s="44">
        <v>-1.3616379827287199</v>
      </c>
      <c r="LO77" s="457">
        <v>74.041074277587995</v>
      </c>
      <c r="LP77" s="44">
        <v>-2.5539260607260101</v>
      </c>
      <c r="LQ77" s="457">
        <v>217.739643382119</v>
      </c>
      <c r="LR77" s="44">
        <v>22.214737422636802</v>
      </c>
      <c r="LS77" s="456"/>
      <c r="LT77" s="54" t="s">
        <v>31</v>
      </c>
      <c r="LU77" s="457">
        <v>102.131621673512</v>
      </c>
      <c r="LV77" s="44">
        <v>2.1796132212077901</v>
      </c>
      <c r="LW77" s="457">
        <v>168.03264708413599</v>
      </c>
      <c r="LX77" s="44">
        <v>7.5571019052176496</v>
      </c>
      <c r="LY77" s="457">
        <v>140.05293593772299</v>
      </c>
      <c r="LZ77" s="44">
        <v>2.1832741667679598</v>
      </c>
      <c r="MA77" s="456"/>
      <c r="MB77" s="54" t="s">
        <v>31</v>
      </c>
      <c r="MC77" s="457">
        <v>126.443431766865</v>
      </c>
      <c r="MD77" s="44">
        <v>-2.8917800833978999</v>
      </c>
      <c r="ME77" s="457">
        <v>134.479016596479</v>
      </c>
      <c r="MF77" s="44">
        <v>12.227600317527701</v>
      </c>
      <c r="MG77" s="457">
        <v>61.375615288287101</v>
      </c>
      <c r="MH77" s="44">
        <v>-20.184953951095</v>
      </c>
      <c r="MI77" s="456"/>
      <c r="MJ77" s="54" t="s">
        <v>31</v>
      </c>
      <c r="MK77" s="457">
        <v>135.29094128083401</v>
      </c>
      <c r="ML77" s="44">
        <v>5.6909149555579601</v>
      </c>
      <c r="MM77" s="457">
        <v>140.69271179197901</v>
      </c>
      <c r="MN77" s="44">
        <v>1.93342180475564</v>
      </c>
      <c r="MO77" s="457">
        <v>262.01839539367199</v>
      </c>
      <c r="MP77" s="44">
        <v>28.366032255681802</v>
      </c>
    </row>
    <row r="78" spans="1:354" s="4" customFormat="1" ht="15" customHeight="1">
      <c r="A78" s="456"/>
      <c r="B78" s="54"/>
      <c r="C78" s="457"/>
      <c r="D78" s="44"/>
      <c r="E78" s="457"/>
      <c r="F78" s="44"/>
      <c r="G78" s="457"/>
      <c r="H78" s="44"/>
      <c r="I78" s="456"/>
      <c r="J78" s="54"/>
      <c r="K78" s="457"/>
      <c r="L78" s="44"/>
      <c r="M78" s="457"/>
      <c r="N78" s="44"/>
      <c r="O78" s="457"/>
      <c r="P78" s="44"/>
      <c r="Q78" s="456"/>
      <c r="R78" s="54"/>
      <c r="S78" s="457"/>
      <c r="T78" s="44"/>
      <c r="U78" s="457"/>
      <c r="V78" s="44"/>
      <c r="W78" s="457"/>
      <c r="X78" s="44"/>
      <c r="Y78" s="456"/>
      <c r="Z78" s="54"/>
      <c r="AA78" s="457"/>
      <c r="AB78" s="44"/>
      <c r="AC78" s="457"/>
      <c r="AD78" s="44"/>
      <c r="AE78" s="457"/>
      <c r="AF78" s="44"/>
      <c r="AG78" s="456"/>
      <c r="AH78" s="54"/>
      <c r="AI78" s="457"/>
      <c r="AJ78" s="44"/>
      <c r="AK78" s="457"/>
      <c r="AL78" s="44"/>
      <c r="AM78" s="457"/>
      <c r="AN78" s="44"/>
      <c r="AO78" s="456"/>
      <c r="AP78" s="54"/>
      <c r="AQ78" s="457"/>
      <c r="AR78" s="44"/>
      <c r="AS78" s="457"/>
      <c r="AT78" s="44"/>
      <c r="AU78" s="457"/>
      <c r="AV78" s="44"/>
      <c r="AW78" s="456"/>
      <c r="AX78" s="54"/>
      <c r="AY78" s="457"/>
      <c r="AZ78" s="44"/>
      <c r="BA78" s="457"/>
      <c r="BB78" s="44"/>
      <c r="BC78" s="457"/>
      <c r="BD78" s="44"/>
      <c r="BE78" s="456"/>
      <c r="BF78" s="54"/>
      <c r="BG78" s="457"/>
      <c r="BH78" s="44"/>
      <c r="BI78" s="457"/>
      <c r="BJ78" s="44"/>
      <c r="BK78" s="457"/>
      <c r="BL78" s="44"/>
      <c r="BM78" s="456"/>
      <c r="BN78" s="54"/>
      <c r="BO78" s="457"/>
      <c r="BP78" s="44"/>
      <c r="BQ78" s="457"/>
      <c r="BR78" s="44"/>
      <c r="BS78" s="457"/>
      <c r="BT78" s="44"/>
      <c r="BU78" s="456"/>
      <c r="BV78" s="54"/>
      <c r="BW78" s="457"/>
      <c r="BX78" s="44"/>
      <c r="BY78" s="457"/>
      <c r="BZ78" s="44"/>
      <c r="CA78" s="457"/>
      <c r="CB78" s="44"/>
      <c r="CC78" s="456"/>
      <c r="CD78" s="54"/>
      <c r="CE78" s="457"/>
      <c r="CF78" s="44"/>
      <c r="CG78" s="457"/>
      <c r="CH78" s="44"/>
      <c r="CI78" s="457"/>
      <c r="CJ78" s="44"/>
      <c r="CK78" s="456"/>
      <c r="CL78" s="54"/>
      <c r="CM78" s="457"/>
      <c r="CN78" s="44"/>
      <c r="CO78" s="457"/>
      <c r="CP78" s="44"/>
      <c r="CQ78" s="457"/>
      <c r="CR78" s="44"/>
      <c r="CS78" s="456"/>
      <c r="CT78" s="54"/>
      <c r="CU78" s="457"/>
      <c r="CV78" s="44"/>
      <c r="CW78" s="457"/>
      <c r="CX78" s="44"/>
      <c r="CY78" s="457"/>
      <c r="CZ78" s="44"/>
      <c r="DA78" s="456"/>
      <c r="DB78" s="54"/>
      <c r="DC78" s="457"/>
      <c r="DD78" s="44"/>
      <c r="DE78" s="457"/>
      <c r="DF78" s="44"/>
      <c r="DG78" s="457"/>
      <c r="DH78" s="44"/>
      <c r="DI78" s="456"/>
      <c r="DJ78" s="54"/>
      <c r="DK78" s="457"/>
      <c r="DL78" s="44"/>
      <c r="DM78" s="457"/>
      <c r="DN78" s="44"/>
      <c r="DO78" s="457"/>
      <c r="DP78" s="44"/>
      <c r="DQ78" s="456"/>
      <c r="DR78" s="54"/>
      <c r="DS78" s="457"/>
      <c r="DT78" s="44"/>
      <c r="DU78" s="457"/>
      <c r="DV78" s="44"/>
      <c r="DW78" s="457"/>
      <c r="DX78" s="44"/>
      <c r="DY78" s="456"/>
      <c r="DZ78" s="54"/>
      <c r="EA78" s="457"/>
      <c r="EB78" s="44"/>
      <c r="EC78" s="457"/>
      <c r="ED78" s="44"/>
      <c r="EE78" s="457"/>
      <c r="EF78" s="44"/>
      <c r="EG78" s="456"/>
      <c r="EH78" s="54"/>
      <c r="EI78" s="457"/>
      <c r="EJ78" s="44"/>
      <c r="EK78" s="457"/>
      <c r="EL78" s="44"/>
      <c r="EM78" s="457"/>
      <c r="EN78" s="44"/>
      <c r="EO78" s="456"/>
      <c r="EP78" s="54"/>
      <c r="EQ78" s="457"/>
      <c r="ER78" s="44"/>
      <c r="ES78" s="457"/>
      <c r="ET78" s="44"/>
      <c r="EU78" s="457"/>
      <c r="EV78" s="44"/>
      <c r="EW78" s="456"/>
      <c r="EX78" s="54"/>
      <c r="EY78" s="457"/>
      <c r="EZ78" s="44"/>
      <c r="FA78" s="457"/>
      <c r="FB78" s="44"/>
      <c r="FC78" s="457"/>
      <c r="FD78" s="44"/>
      <c r="FE78" s="456"/>
      <c r="FF78" s="54"/>
      <c r="FG78" s="457"/>
      <c r="FH78" s="44"/>
      <c r="FI78" s="457"/>
      <c r="FJ78" s="44"/>
      <c r="FK78" s="457"/>
      <c r="FL78" s="44"/>
      <c r="FM78" s="456"/>
      <c r="FN78" s="54"/>
      <c r="FO78" s="457"/>
      <c r="FP78" s="44"/>
      <c r="FQ78" s="457"/>
      <c r="FR78" s="44"/>
      <c r="FS78" s="457"/>
      <c r="FT78" s="44"/>
      <c r="FU78" s="456"/>
      <c r="FV78" s="54"/>
      <c r="FW78" s="457"/>
      <c r="FX78" s="44"/>
      <c r="FY78" s="457"/>
      <c r="FZ78" s="44"/>
      <c r="GA78" s="457"/>
      <c r="GB78" s="44"/>
      <c r="GC78" s="456"/>
      <c r="GD78" s="54"/>
      <c r="GE78" s="457"/>
      <c r="GF78" s="44"/>
      <c r="GG78" s="457"/>
      <c r="GH78" s="44"/>
      <c r="GI78" s="457"/>
      <c r="GJ78" s="44"/>
      <c r="GK78" s="456"/>
      <c r="GL78" s="54"/>
      <c r="GM78" s="457"/>
      <c r="GN78" s="44"/>
      <c r="GO78" s="457"/>
      <c r="GP78" s="44"/>
      <c r="GQ78" s="457"/>
      <c r="GR78" s="44"/>
      <c r="GS78" s="456"/>
      <c r="GT78" s="54"/>
      <c r="GU78" s="457"/>
      <c r="GV78" s="44"/>
      <c r="GW78" s="457"/>
      <c r="GX78" s="44"/>
      <c r="GY78" s="457"/>
      <c r="GZ78" s="44"/>
      <c r="HA78" s="456"/>
      <c r="HB78" s="54"/>
      <c r="HC78" s="457"/>
      <c r="HD78" s="44"/>
      <c r="HE78" s="457"/>
      <c r="HF78" s="44"/>
      <c r="HG78" s="457"/>
      <c r="HH78" s="44"/>
      <c r="HI78" s="456"/>
      <c r="HJ78" s="54"/>
      <c r="HK78" s="457"/>
      <c r="HL78" s="44"/>
      <c r="HM78" s="457"/>
      <c r="HN78" s="44"/>
      <c r="HO78" s="457"/>
      <c r="HP78" s="44"/>
      <c r="HQ78" s="456"/>
      <c r="HR78" s="54"/>
      <c r="HS78" s="457"/>
      <c r="HT78" s="44"/>
      <c r="HU78" s="457"/>
      <c r="HV78" s="44"/>
      <c r="HW78" s="457"/>
      <c r="HX78" s="44"/>
      <c r="HY78" s="456"/>
      <c r="HZ78" s="54"/>
      <c r="IA78" s="457"/>
      <c r="IB78" s="44"/>
      <c r="IC78" s="457"/>
      <c r="ID78" s="44"/>
      <c r="IE78" s="457"/>
      <c r="IF78" s="44"/>
      <c r="IG78" s="456"/>
      <c r="IH78" s="54"/>
      <c r="II78" s="457"/>
      <c r="IJ78" s="44"/>
      <c r="IK78" s="457"/>
      <c r="IL78" s="44"/>
      <c r="IM78" s="457"/>
      <c r="IN78" s="44"/>
      <c r="IO78" s="457"/>
      <c r="IP78" s="44"/>
      <c r="IQ78" s="456"/>
      <c r="IR78" s="54"/>
      <c r="IS78" s="457"/>
      <c r="IT78" s="44"/>
      <c r="IU78" s="457"/>
      <c r="IV78" s="44"/>
      <c r="IW78" s="457"/>
      <c r="IX78" s="44"/>
      <c r="IY78" s="456"/>
      <c r="IZ78" s="54"/>
      <c r="JA78" s="457"/>
      <c r="JB78" s="44"/>
      <c r="JC78" s="457"/>
      <c r="JD78" s="44"/>
      <c r="JE78" s="457"/>
      <c r="JF78" s="44"/>
      <c r="JG78" s="456"/>
      <c r="JH78" s="54"/>
      <c r="JI78" s="457"/>
      <c r="JJ78" s="44"/>
      <c r="JK78" s="457"/>
      <c r="JL78" s="44"/>
      <c r="JM78" s="457"/>
      <c r="JN78" s="44"/>
      <c r="JO78" s="456"/>
      <c r="JP78" s="54"/>
      <c r="JQ78" s="457"/>
      <c r="JR78" s="44"/>
      <c r="JS78" s="457"/>
      <c r="JT78" s="44"/>
      <c r="JU78" s="457"/>
      <c r="JV78" s="44"/>
      <c r="JW78" s="456"/>
      <c r="JX78" s="54"/>
      <c r="JY78" s="457"/>
      <c r="JZ78" s="44"/>
      <c r="KA78" s="457"/>
      <c r="KB78" s="44"/>
      <c r="KC78" s="457"/>
      <c r="KD78" s="44"/>
      <c r="KE78" s="456"/>
      <c r="KF78" s="54"/>
      <c r="KG78" s="457"/>
      <c r="KH78" s="44"/>
      <c r="KI78" s="457"/>
      <c r="KJ78" s="44"/>
      <c r="KK78" s="457"/>
      <c r="KL78" s="44"/>
      <c r="KM78" s="456"/>
      <c r="KN78" s="54"/>
      <c r="KO78" s="457"/>
      <c r="KP78" s="44"/>
      <c r="KQ78" s="457"/>
      <c r="KR78" s="44"/>
      <c r="KS78" s="457"/>
      <c r="KT78" s="44"/>
      <c r="KU78" s="456"/>
      <c r="KV78" s="54"/>
      <c r="KW78" s="457"/>
      <c r="KX78" s="44"/>
      <c r="KY78" s="457"/>
      <c r="KZ78" s="44"/>
      <c r="LA78" s="457"/>
      <c r="LB78" s="44"/>
      <c r="LC78" s="456"/>
      <c r="LD78" s="54"/>
      <c r="LE78" s="457"/>
      <c r="LF78" s="44"/>
      <c r="LG78" s="457"/>
      <c r="LH78" s="44"/>
      <c r="LI78" s="457"/>
      <c r="LJ78" s="44"/>
      <c r="LK78" s="456"/>
      <c r="LL78" s="54"/>
      <c r="LM78" s="457"/>
      <c r="LN78" s="44"/>
      <c r="LO78" s="457"/>
      <c r="LP78" s="44"/>
      <c r="LQ78" s="457"/>
      <c r="LR78" s="44"/>
      <c r="LS78" s="456"/>
      <c r="LT78" s="54"/>
      <c r="LU78" s="457"/>
      <c r="LV78" s="44"/>
      <c r="LW78" s="457"/>
      <c r="LX78" s="44"/>
      <c r="LY78" s="457"/>
      <c r="LZ78" s="44"/>
      <c r="MA78" s="456"/>
      <c r="MB78" s="54"/>
      <c r="MC78" s="457"/>
      <c r="MD78" s="44"/>
      <c r="ME78" s="457"/>
      <c r="MF78" s="44"/>
      <c r="MG78" s="457"/>
      <c r="MH78" s="44"/>
      <c r="MI78" s="456"/>
      <c r="MJ78" s="54"/>
      <c r="MK78" s="457"/>
      <c r="ML78" s="44"/>
      <c r="MM78" s="457"/>
      <c r="MN78" s="44"/>
      <c r="MO78" s="457"/>
      <c r="MP78" s="44"/>
    </row>
    <row r="79" spans="1:354" s="4" customFormat="1" ht="15" hidden="1" customHeight="1">
      <c r="A79" s="453">
        <v>2015</v>
      </c>
      <c r="B79" s="454" t="s">
        <v>32</v>
      </c>
      <c r="C79" s="457">
        <v>100</v>
      </c>
      <c r="D79" s="499"/>
      <c r="E79" s="457">
        <v>100</v>
      </c>
      <c r="F79" s="499"/>
      <c r="G79" s="457">
        <v>100</v>
      </c>
      <c r="H79" s="499"/>
      <c r="I79" s="453">
        <v>2015</v>
      </c>
      <c r="J79" s="454" t="s">
        <v>32</v>
      </c>
      <c r="K79" s="457">
        <v>100</v>
      </c>
      <c r="L79" s="499"/>
      <c r="M79" s="457">
        <v>100</v>
      </c>
      <c r="N79" s="499"/>
      <c r="O79" s="457">
        <v>99.999999999999901</v>
      </c>
      <c r="P79" s="499"/>
      <c r="Q79" s="453">
        <v>2015</v>
      </c>
      <c r="R79" s="454" t="s">
        <v>32</v>
      </c>
      <c r="S79" s="457">
        <v>100</v>
      </c>
      <c r="T79" s="499"/>
      <c r="U79" s="457">
        <v>100</v>
      </c>
      <c r="V79" s="499"/>
      <c r="W79" s="457">
        <v>100</v>
      </c>
      <c r="X79" s="499"/>
      <c r="Y79" s="453">
        <v>2015</v>
      </c>
      <c r="Z79" s="454" t="s">
        <v>32</v>
      </c>
      <c r="AA79" s="457">
        <v>100</v>
      </c>
      <c r="AB79" s="499"/>
      <c r="AC79" s="457">
        <v>100</v>
      </c>
      <c r="AD79" s="499"/>
      <c r="AE79" s="457">
        <v>100</v>
      </c>
      <c r="AF79" s="499"/>
      <c r="AG79" s="453">
        <v>2015</v>
      </c>
      <c r="AH79" s="454" t="s">
        <v>32</v>
      </c>
      <c r="AI79" s="457">
        <v>100</v>
      </c>
      <c r="AJ79" s="499"/>
      <c r="AK79" s="457">
        <v>100</v>
      </c>
      <c r="AL79" s="499"/>
      <c r="AM79" s="457">
        <v>99.999999999999901</v>
      </c>
      <c r="AN79" s="499"/>
      <c r="AO79" s="453">
        <v>2015</v>
      </c>
      <c r="AP79" s="454" t="s">
        <v>32</v>
      </c>
      <c r="AQ79" s="457">
        <v>100</v>
      </c>
      <c r="AR79" s="499"/>
      <c r="AS79" s="457">
        <v>100</v>
      </c>
      <c r="AT79" s="499"/>
      <c r="AU79" s="457">
        <v>100</v>
      </c>
      <c r="AV79" s="499"/>
      <c r="AW79" s="453">
        <v>2015</v>
      </c>
      <c r="AX79" s="454" t="s">
        <v>32</v>
      </c>
      <c r="AY79" s="457">
        <v>99.999999999999901</v>
      </c>
      <c r="AZ79" s="499"/>
      <c r="BA79" s="457">
        <v>100</v>
      </c>
      <c r="BB79" s="499"/>
      <c r="BC79" s="457">
        <v>100</v>
      </c>
      <c r="BD79" s="499"/>
      <c r="BE79" s="453">
        <v>2015</v>
      </c>
      <c r="BF79" s="454" t="s">
        <v>32</v>
      </c>
      <c r="BG79" s="457">
        <v>100</v>
      </c>
      <c r="BH79" s="499"/>
      <c r="BI79" s="457">
        <v>100</v>
      </c>
      <c r="BJ79" s="499"/>
      <c r="BK79" s="457">
        <v>100</v>
      </c>
      <c r="BL79" s="499"/>
      <c r="BM79" s="453">
        <v>2015</v>
      </c>
      <c r="BN79" s="454" t="s">
        <v>32</v>
      </c>
      <c r="BO79" s="457">
        <v>100</v>
      </c>
      <c r="BP79" s="499"/>
      <c r="BQ79" s="457">
        <v>99.999999999999503</v>
      </c>
      <c r="BR79" s="499"/>
      <c r="BS79" s="457">
        <v>99.999999999999801</v>
      </c>
      <c r="BT79" s="499"/>
      <c r="BU79" s="453">
        <v>2015</v>
      </c>
      <c r="BV79" s="454" t="s">
        <v>32</v>
      </c>
      <c r="BW79" s="457">
        <v>100</v>
      </c>
      <c r="BX79" s="499"/>
      <c r="BY79" s="457">
        <v>100</v>
      </c>
      <c r="BZ79" s="499"/>
      <c r="CA79" s="457">
        <v>100</v>
      </c>
      <c r="CB79" s="499"/>
      <c r="CC79" s="453">
        <v>2015</v>
      </c>
      <c r="CD79" s="454" t="s">
        <v>32</v>
      </c>
      <c r="CE79" s="457">
        <v>99.999999999999901</v>
      </c>
      <c r="CF79" s="499"/>
      <c r="CG79" s="457">
        <v>100</v>
      </c>
      <c r="CH79" s="499"/>
      <c r="CI79" s="457">
        <v>100</v>
      </c>
      <c r="CJ79" s="499"/>
      <c r="CK79" s="453">
        <v>2015</v>
      </c>
      <c r="CL79" s="454" t="s">
        <v>32</v>
      </c>
      <c r="CM79" s="457">
        <v>100</v>
      </c>
      <c r="CN79" s="499"/>
      <c r="CO79" s="457">
        <v>100</v>
      </c>
      <c r="CP79" s="499"/>
      <c r="CQ79" s="457">
        <v>99.999999999999901</v>
      </c>
      <c r="CR79" s="499"/>
      <c r="CS79" s="453">
        <v>2015</v>
      </c>
      <c r="CT79" s="454" t="s">
        <v>32</v>
      </c>
      <c r="CU79" s="457">
        <v>99.999999999999901</v>
      </c>
      <c r="CV79" s="499"/>
      <c r="CW79" s="457">
        <v>100</v>
      </c>
      <c r="CX79" s="499"/>
      <c r="CY79" s="457">
        <v>100</v>
      </c>
      <c r="CZ79" s="499"/>
      <c r="DA79" s="453">
        <v>2015</v>
      </c>
      <c r="DB79" s="454" t="s">
        <v>32</v>
      </c>
      <c r="DC79" s="457">
        <v>99.999999999999901</v>
      </c>
      <c r="DD79" s="499"/>
      <c r="DE79" s="457">
        <v>99.999999999999901</v>
      </c>
      <c r="DF79" s="499"/>
      <c r="DG79" s="457">
        <v>100</v>
      </c>
      <c r="DH79" s="499"/>
      <c r="DI79" s="453">
        <v>2015</v>
      </c>
      <c r="DJ79" s="454" t="s">
        <v>32</v>
      </c>
      <c r="DK79" s="457">
        <v>100</v>
      </c>
      <c r="DL79" s="499"/>
      <c r="DM79" s="457">
        <v>100</v>
      </c>
      <c r="DN79" s="499"/>
      <c r="DO79" s="457">
        <v>100</v>
      </c>
      <c r="DP79" s="499"/>
      <c r="DQ79" s="453">
        <v>2015</v>
      </c>
      <c r="DR79" s="454" t="s">
        <v>32</v>
      </c>
      <c r="DS79" s="457">
        <v>100</v>
      </c>
      <c r="DT79" s="499"/>
      <c r="DU79" s="457">
        <v>99.999999999999901</v>
      </c>
      <c r="DV79" s="499"/>
      <c r="DW79" s="457">
        <v>100</v>
      </c>
      <c r="DX79" s="499"/>
      <c r="DY79" s="453">
        <v>2015</v>
      </c>
      <c r="DZ79" s="454" t="s">
        <v>32</v>
      </c>
      <c r="EA79" s="457">
        <v>100</v>
      </c>
      <c r="EB79" s="499"/>
      <c r="EC79" s="457">
        <v>100</v>
      </c>
      <c r="ED79" s="499"/>
      <c r="EE79" s="457">
        <v>100</v>
      </c>
      <c r="EF79" s="499"/>
      <c r="EG79" s="453">
        <v>2015</v>
      </c>
      <c r="EH79" s="454" t="s">
        <v>32</v>
      </c>
      <c r="EI79" s="457">
        <v>100</v>
      </c>
      <c r="EJ79" s="499"/>
      <c r="EK79" s="457">
        <v>100</v>
      </c>
      <c r="EL79" s="499"/>
      <c r="EM79" s="457">
        <v>99.999999999999901</v>
      </c>
      <c r="EN79" s="499"/>
      <c r="EO79" s="453">
        <v>2015</v>
      </c>
      <c r="EP79" s="454" t="s">
        <v>32</v>
      </c>
      <c r="EQ79" s="457">
        <v>100</v>
      </c>
      <c r="ER79" s="499"/>
      <c r="ES79" s="457">
        <v>100</v>
      </c>
      <c r="ET79" s="499"/>
      <c r="EU79" s="457">
        <v>100</v>
      </c>
      <c r="EV79" s="499"/>
      <c r="EW79" s="453">
        <v>2015</v>
      </c>
      <c r="EX79" s="454" t="s">
        <v>32</v>
      </c>
      <c r="EY79" s="457">
        <v>100</v>
      </c>
      <c r="EZ79" s="499"/>
      <c r="FA79" s="457">
        <v>100</v>
      </c>
      <c r="FB79" s="499"/>
      <c r="FC79" s="457">
        <v>100</v>
      </c>
      <c r="FD79" s="499"/>
      <c r="FE79" s="453">
        <v>2015</v>
      </c>
      <c r="FF79" s="454" t="s">
        <v>32</v>
      </c>
      <c r="FG79" s="457">
        <v>100</v>
      </c>
      <c r="FH79" s="499"/>
      <c r="FI79" s="457">
        <v>100</v>
      </c>
      <c r="FJ79" s="499"/>
      <c r="FK79" s="457">
        <v>100</v>
      </c>
      <c r="FL79" s="499"/>
      <c r="FM79" s="453">
        <v>2015</v>
      </c>
      <c r="FN79" s="454" t="s">
        <v>32</v>
      </c>
      <c r="FO79" s="457">
        <v>99.999999999999901</v>
      </c>
      <c r="FP79" s="499"/>
      <c r="FQ79" s="457">
        <v>99.999999999999901</v>
      </c>
      <c r="FR79" s="499"/>
      <c r="FS79" s="457">
        <v>100</v>
      </c>
      <c r="FT79" s="499"/>
      <c r="FU79" s="453">
        <v>2015</v>
      </c>
      <c r="FV79" s="454" t="s">
        <v>32</v>
      </c>
      <c r="FW79" s="457">
        <v>100</v>
      </c>
      <c r="FX79" s="499"/>
      <c r="FY79" s="457">
        <v>100</v>
      </c>
      <c r="FZ79" s="499"/>
      <c r="GA79" s="457">
        <v>100</v>
      </c>
      <c r="GB79" s="499"/>
      <c r="GC79" s="453">
        <v>2015</v>
      </c>
      <c r="GD79" s="454" t="s">
        <v>32</v>
      </c>
      <c r="GE79" s="457">
        <v>100</v>
      </c>
      <c r="GF79" s="499"/>
      <c r="GG79" s="457">
        <v>99.999999999999901</v>
      </c>
      <c r="GH79" s="499"/>
      <c r="GI79" s="457">
        <v>100</v>
      </c>
      <c r="GJ79" s="499"/>
      <c r="GK79" s="453">
        <v>2015</v>
      </c>
      <c r="GL79" s="454" t="s">
        <v>32</v>
      </c>
      <c r="GM79" s="457">
        <v>100</v>
      </c>
      <c r="GN79" s="499"/>
      <c r="GO79" s="457">
        <v>100</v>
      </c>
      <c r="GP79" s="499"/>
      <c r="GQ79" s="457">
        <v>100</v>
      </c>
      <c r="GR79" s="499"/>
      <c r="GS79" s="453">
        <v>2015</v>
      </c>
      <c r="GT79" s="454" t="s">
        <v>32</v>
      </c>
      <c r="GU79" s="457">
        <v>99.999999999999901</v>
      </c>
      <c r="GV79" s="499"/>
      <c r="GW79" s="457">
        <v>100</v>
      </c>
      <c r="GX79" s="499"/>
      <c r="GY79" s="457">
        <v>100</v>
      </c>
      <c r="GZ79" s="499"/>
      <c r="HA79" s="453">
        <v>2015</v>
      </c>
      <c r="HB79" s="454" t="s">
        <v>32</v>
      </c>
      <c r="HC79" s="457">
        <v>100</v>
      </c>
      <c r="HD79" s="499"/>
      <c r="HE79" s="457">
        <v>99.999999999999901</v>
      </c>
      <c r="HF79" s="499"/>
      <c r="HG79" s="457">
        <v>100</v>
      </c>
      <c r="HH79" s="499"/>
      <c r="HI79" s="453">
        <v>2015</v>
      </c>
      <c r="HJ79" s="454" t="s">
        <v>32</v>
      </c>
      <c r="HK79" s="457">
        <v>100</v>
      </c>
      <c r="HL79" s="499"/>
      <c r="HM79" s="457">
        <v>99.999999999999901</v>
      </c>
      <c r="HN79" s="499"/>
      <c r="HO79" s="457">
        <v>100</v>
      </c>
      <c r="HP79" s="499"/>
      <c r="HQ79" s="453">
        <v>2015</v>
      </c>
      <c r="HR79" s="454" t="s">
        <v>32</v>
      </c>
      <c r="HS79" s="457">
        <v>100</v>
      </c>
      <c r="HT79" s="499"/>
      <c r="HU79" s="457">
        <v>100</v>
      </c>
      <c r="HV79" s="499"/>
      <c r="HW79" s="457">
        <v>100</v>
      </c>
      <c r="HX79" s="499"/>
      <c r="HY79" s="453">
        <v>2015</v>
      </c>
      <c r="HZ79" s="454" t="s">
        <v>32</v>
      </c>
      <c r="IA79" s="457">
        <v>99.999999999999901</v>
      </c>
      <c r="IB79" s="499"/>
      <c r="IC79" s="457">
        <v>100</v>
      </c>
      <c r="ID79" s="499"/>
      <c r="IE79" s="457">
        <v>100</v>
      </c>
      <c r="IF79" s="499"/>
      <c r="IG79" s="453">
        <v>2015</v>
      </c>
      <c r="IH79" s="454" t="s">
        <v>32</v>
      </c>
      <c r="II79" s="457">
        <v>100</v>
      </c>
      <c r="IJ79" s="499"/>
      <c r="IK79" s="457">
        <v>99.999999999999901</v>
      </c>
      <c r="IL79" s="499"/>
      <c r="IM79" s="457">
        <v>100</v>
      </c>
      <c r="IN79" s="499"/>
      <c r="IO79" s="457">
        <v>100</v>
      </c>
      <c r="IP79" s="499"/>
      <c r="IQ79" s="453">
        <v>2015</v>
      </c>
      <c r="IR79" s="454" t="s">
        <v>32</v>
      </c>
      <c r="IS79" s="457">
        <v>99.999999999999901</v>
      </c>
      <c r="IT79" s="499"/>
      <c r="IU79" s="457">
        <v>100</v>
      </c>
      <c r="IV79" s="499"/>
      <c r="IW79" s="457">
        <v>100</v>
      </c>
      <c r="IX79" s="499"/>
      <c r="IY79" s="453">
        <v>2015</v>
      </c>
      <c r="IZ79" s="454" t="s">
        <v>32</v>
      </c>
      <c r="JA79" s="457">
        <v>100</v>
      </c>
      <c r="JB79" s="499"/>
      <c r="JC79" s="457">
        <v>100</v>
      </c>
      <c r="JD79" s="499"/>
      <c r="JE79" s="457">
        <v>99.999999999999901</v>
      </c>
      <c r="JF79" s="499"/>
      <c r="JG79" s="453">
        <v>2015</v>
      </c>
      <c r="JH79" s="454" t="s">
        <v>32</v>
      </c>
      <c r="JI79" s="457">
        <v>99.999999999999901</v>
      </c>
      <c r="JJ79" s="499"/>
      <c r="JK79" s="457">
        <v>99.999999999999901</v>
      </c>
      <c r="JL79" s="499"/>
      <c r="JM79" s="457">
        <v>100</v>
      </c>
      <c r="JN79" s="499"/>
      <c r="JO79" s="453">
        <v>2015</v>
      </c>
      <c r="JP79" s="454" t="s">
        <v>32</v>
      </c>
      <c r="JQ79" s="457">
        <v>100</v>
      </c>
      <c r="JR79" s="499"/>
      <c r="JS79" s="457">
        <v>99.999999999999901</v>
      </c>
      <c r="JT79" s="499"/>
      <c r="JU79" s="457">
        <v>100</v>
      </c>
      <c r="JV79" s="499"/>
      <c r="JW79" s="453">
        <v>2015</v>
      </c>
      <c r="JX79" s="454" t="s">
        <v>32</v>
      </c>
      <c r="JY79" s="457">
        <v>100</v>
      </c>
      <c r="JZ79" s="499"/>
      <c r="KA79" s="457">
        <v>99.999999999999901</v>
      </c>
      <c r="KB79" s="499"/>
      <c r="KC79" s="457">
        <v>99.999999999999901</v>
      </c>
      <c r="KD79" s="499"/>
      <c r="KE79" s="453">
        <v>2015</v>
      </c>
      <c r="KF79" s="454" t="s">
        <v>32</v>
      </c>
      <c r="KG79" s="457">
        <v>99.999999999999901</v>
      </c>
      <c r="KH79" s="499"/>
      <c r="KI79" s="457">
        <v>100</v>
      </c>
      <c r="KJ79" s="499"/>
      <c r="KK79" s="457">
        <v>100</v>
      </c>
      <c r="KL79" s="499"/>
      <c r="KM79" s="453">
        <v>2015</v>
      </c>
      <c r="KN79" s="454" t="s">
        <v>32</v>
      </c>
      <c r="KO79" s="457">
        <v>100</v>
      </c>
      <c r="KP79" s="499"/>
      <c r="KQ79" s="457">
        <v>100</v>
      </c>
      <c r="KR79" s="499"/>
      <c r="KS79" s="457">
        <v>100</v>
      </c>
      <c r="KT79" s="499"/>
      <c r="KU79" s="453">
        <v>2015</v>
      </c>
      <c r="KV79" s="454" t="s">
        <v>32</v>
      </c>
      <c r="KW79" s="457">
        <v>99.999999999999901</v>
      </c>
      <c r="KX79" s="499"/>
      <c r="KY79" s="457">
        <v>100</v>
      </c>
      <c r="KZ79" s="499"/>
      <c r="LA79" s="457">
        <v>100</v>
      </c>
      <c r="LB79" s="499"/>
      <c r="LC79" s="453">
        <v>2015</v>
      </c>
      <c r="LD79" s="454" t="s">
        <v>32</v>
      </c>
      <c r="LE79" s="457">
        <v>100</v>
      </c>
      <c r="LF79" s="499"/>
      <c r="LG79" s="457">
        <v>99.999999999999901</v>
      </c>
      <c r="LH79" s="499"/>
      <c r="LI79" s="457">
        <v>100</v>
      </c>
      <c r="LJ79" s="499"/>
      <c r="LK79" s="453">
        <v>2015</v>
      </c>
      <c r="LL79" s="454" t="s">
        <v>32</v>
      </c>
      <c r="LM79" s="457">
        <v>99.999999999999901</v>
      </c>
      <c r="LN79" s="499"/>
      <c r="LO79" s="457">
        <v>100</v>
      </c>
      <c r="LP79" s="499"/>
      <c r="LQ79" s="457">
        <v>99.999999999999901</v>
      </c>
      <c r="LR79" s="499"/>
      <c r="LS79" s="453">
        <v>2015</v>
      </c>
      <c r="LT79" s="454" t="s">
        <v>32</v>
      </c>
      <c r="LU79" s="457">
        <v>100</v>
      </c>
      <c r="LV79" s="499"/>
      <c r="LW79" s="457">
        <v>99.999999999999901</v>
      </c>
      <c r="LX79" s="499"/>
      <c r="LY79" s="457">
        <v>100</v>
      </c>
      <c r="LZ79" s="499"/>
      <c r="MA79" s="453">
        <v>2015</v>
      </c>
      <c r="MB79" s="454" t="s">
        <v>32</v>
      </c>
      <c r="MC79" s="457">
        <v>100</v>
      </c>
      <c r="MD79" s="499"/>
      <c r="ME79" s="457">
        <v>100</v>
      </c>
      <c r="MF79" s="499"/>
      <c r="MG79" s="457">
        <v>100</v>
      </c>
      <c r="MH79" s="499"/>
      <c r="MI79" s="453">
        <v>2015</v>
      </c>
      <c r="MJ79" s="454" t="s">
        <v>32</v>
      </c>
      <c r="MK79" s="457">
        <v>100</v>
      </c>
      <c r="ML79" s="499"/>
      <c r="MM79" s="457">
        <v>100.004161757696</v>
      </c>
      <c r="MN79" s="499"/>
      <c r="MO79" s="457">
        <v>100</v>
      </c>
      <c r="MP79" s="499"/>
    </row>
    <row r="80" spans="1:354" s="4" customFormat="1" ht="15" hidden="1" customHeight="1">
      <c r="A80" s="453">
        <v>2016</v>
      </c>
      <c r="B80" s="454" t="s">
        <v>32</v>
      </c>
      <c r="C80" s="457">
        <v>102.380373179993</v>
      </c>
      <c r="D80" s="499">
        <v>2.3803731799924002</v>
      </c>
      <c r="E80" s="457">
        <v>101.206166666667</v>
      </c>
      <c r="F80" s="499">
        <v>1.20616666666633</v>
      </c>
      <c r="G80" s="457">
        <v>103.49058333333301</v>
      </c>
      <c r="H80" s="499">
        <v>3.4905833333333498</v>
      </c>
      <c r="I80" s="453">
        <v>2016</v>
      </c>
      <c r="J80" s="454" t="s">
        <v>32</v>
      </c>
      <c r="K80" s="457">
        <v>86.765927158200697</v>
      </c>
      <c r="L80" s="499">
        <v>-13.2340728417993</v>
      </c>
      <c r="M80" s="457">
        <v>111.439017832188</v>
      </c>
      <c r="N80" s="499">
        <v>11.4390178321876</v>
      </c>
      <c r="O80" s="457">
        <v>86.085230853107106</v>
      </c>
      <c r="P80" s="499">
        <v>-13.9147691468928</v>
      </c>
      <c r="Q80" s="453">
        <v>2016</v>
      </c>
      <c r="R80" s="454" t="s">
        <v>32</v>
      </c>
      <c r="S80" s="457">
        <v>106.516851740726</v>
      </c>
      <c r="T80" s="499">
        <v>6.5168517407259099</v>
      </c>
      <c r="U80" s="457">
        <v>106.208792855678</v>
      </c>
      <c r="V80" s="499">
        <v>6.2087928556782801</v>
      </c>
      <c r="W80" s="457">
        <v>106.14941004039299</v>
      </c>
      <c r="X80" s="499">
        <v>6.1494100403927803</v>
      </c>
      <c r="Y80" s="453">
        <v>2016</v>
      </c>
      <c r="Z80" s="454" t="s">
        <v>32</v>
      </c>
      <c r="AA80" s="457">
        <v>108.219053220947</v>
      </c>
      <c r="AB80" s="499">
        <v>8.2190532209473304</v>
      </c>
      <c r="AC80" s="457">
        <v>114.102025900439</v>
      </c>
      <c r="AD80" s="499">
        <v>14.1020259004389</v>
      </c>
      <c r="AE80" s="457">
        <v>100.56314545484599</v>
      </c>
      <c r="AF80" s="499">
        <v>0.56314545484642098</v>
      </c>
      <c r="AG80" s="453">
        <v>2016</v>
      </c>
      <c r="AH80" s="454" t="s">
        <v>32</v>
      </c>
      <c r="AI80" s="457">
        <v>118.763611901734</v>
      </c>
      <c r="AJ80" s="499">
        <v>18.763611901733601</v>
      </c>
      <c r="AK80" s="457">
        <v>112.95114760411199</v>
      </c>
      <c r="AL80" s="499">
        <v>12.9511476041121</v>
      </c>
      <c r="AM80" s="457">
        <v>99.269549413555893</v>
      </c>
      <c r="AN80" s="499">
        <v>-0.73045058644402205</v>
      </c>
      <c r="AO80" s="453">
        <v>2016</v>
      </c>
      <c r="AP80" s="454" t="s">
        <v>32</v>
      </c>
      <c r="AQ80" s="457">
        <v>109.67074120004899</v>
      </c>
      <c r="AR80" s="499">
        <v>9.6707412000494806</v>
      </c>
      <c r="AS80" s="457">
        <v>101.576512570327</v>
      </c>
      <c r="AT80" s="499">
        <v>1.57651257032695</v>
      </c>
      <c r="AU80" s="457">
        <v>99.959606223641202</v>
      </c>
      <c r="AV80" s="499">
        <v>-4.0393776358939697E-2</v>
      </c>
      <c r="AW80" s="453">
        <v>2016</v>
      </c>
      <c r="AX80" s="454" t="s">
        <v>32</v>
      </c>
      <c r="AY80" s="457">
        <v>115.57008404952199</v>
      </c>
      <c r="AZ80" s="499">
        <v>15.570084049522199</v>
      </c>
      <c r="BA80" s="457">
        <v>113.384792824125</v>
      </c>
      <c r="BB80" s="499">
        <v>13.3847928241254</v>
      </c>
      <c r="BC80" s="457">
        <v>115.539263798104</v>
      </c>
      <c r="BD80" s="499">
        <v>15.539263798103599</v>
      </c>
      <c r="BE80" s="453">
        <v>2016</v>
      </c>
      <c r="BF80" s="454" t="s">
        <v>32</v>
      </c>
      <c r="BG80" s="457">
        <v>96.398105584017202</v>
      </c>
      <c r="BH80" s="499">
        <v>-3.6018944159827102</v>
      </c>
      <c r="BI80" s="457">
        <v>107.55434074804199</v>
      </c>
      <c r="BJ80" s="499">
        <v>7.5543407480418798</v>
      </c>
      <c r="BK80" s="457">
        <v>115.53609012479301</v>
      </c>
      <c r="BL80" s="499">
        <v>15.5360901247931</v>
      </c>
      <c r="BM80" s="453">
        <v>2016</v>
      </c>
      <c r="BN80" s="454" t="s">
        <v>32</v>
      </c>
      <c r="BO80" s="457">
        <v>101.68673198501099</v>
      </c>
      <c r="BP80" s="499">
        <v>1.6867319850107501</v>
      </c>
      <c r="BQ80" s="457">
        <v>109.86599579411001</v>
      </c>
      <c r="BR80" s="499">
        <v>9.8659957941107201</v>
      </c>
      <c r="BS80" s="457">
        <v>109.997154173339</v>
      </c>
      <c r="BT80" s="499">
        <v>9.9971541733390801</v>
      </c>
      <c r="BU80" s="453">
        <v>2016</v>
      </c>
      <c r="BV80" s="454" t="s">
        <v>32</v>
      </c>
      <c r="BW80" s="457">
        <v>109.897884698372</v>
      </c>
      <c r="BX80" s="499">
        <v>9.8978846983721809</v>
      </c>
      <c r="BY80" s="457">
        <v>103.232590283614</v>
      </c>
      <c r="BZ80" s="499">
        <v>3.2325902836137601</v>
      </c>
      <c r="CA80" s="457">
        <v>104.931086913664</v>
      </c>
      <c r="CB80" s="499">
        <v>4.9310869136638997</v>
      </c>
      <c r="CC80" s="453">
        <v>2016</v>
      </c>
      <c r="CD80" s="454" t="s">
        <v>32</v>
      </c>
      <c r="CE80" s="457">
        <v>105.025611915342</v>
      </c>
      <c r="CF80" s="499">
        <v>5.0256119153417398</v>
      </c>
      <c r="CG80" s="457">
        <v>104.999126017205</v>
      </c>
      <c r="CH80" s="499">
        <v>4.9991260172049197</v>
      </c>
      <c r="CI80" s="457">
        <v>108.217527675536</v>
      </c>
      <c r="CJ80" s="499">
        <v>8.2175276755364699</v>
      </c>
      <c r="CK80" s="453">
        <v>2016</v>
      </c>
      <c r="CL80" s="454" t="s">
        <v>32</v>
      </c>
      <c r="CM80" s="457">
        <v>112.03814565170001</v>
      </c>
      <c r="CN80" s="499">
        <v>12.038145651699599</v>
      </c>
      <c r="CO80" s="457">
        <v>105.52646467871899</v>
      </c>
      <c r="CP80" s="499">
        <v>5.5264646787190701</v>
      </c>
      <c r="CQ80" s="457">
        <v>105.685280379229</v>
      </c>
      <c r="CR80" s="499">
        <v>5.6852803792294697</v>
      </c>
      <c r="CS80" s="453">
        <v>2016</v>
      </c>
      <c r="CT80" s="454" t="s">
        <v>32</v>
      </c>
      <c r="CU80" s="457">
        <v>112.580343035135</v>
      </c>
      <c r="CV80" s="499">
        <v>12.5803430351346</v>
      </c>
      <c r="CW80" s="457">
        <v>90.090603244991797</v>
      </c>
      <c r="CX80" s="499">
        <v>-9.9093967550082205</v>
      </c>
      <c r="CY80" s="457">
        <v>112.57320182606701</v>
      </c>
      <c r="CZ80" s="499">
        <v>12.573201826067001</v>
      </c>
      <c r="DA80" s="453">
        <v>2016</v>
      </c>
      <c r="DB80" s="454" t="s">
        <v>32</v>
      </c>
      <c r="DC80" s="457">
        <v>107.95444828119901</v>
      </c>
      <c r="DD80" s="499">
        <v>7.9544482811986699</v>
      </c>
      <c r="DE80" s="457">
        <v>126.64031161735799</v>
      </c>
      <c r="DF80" s="499">
        <v>26.6403116173577</v>
      </c>
      <c r="DG80" s="457">
        <v>104.446631739184</v>
      </c>
      <c r="DH80" s="499">
        <v>4.4466317391834904</v>
      </c>
      <c r="DI80" s="453">
        <v>2016</v>
      </c>
      <c r="DJ80" s="454" t="s">
        <v>32</v>
      </c>
      <c r="DK80" s="457">
        <v>104.04197071523799</v>
      </c>
      <c r="DL80" s="499">
        <v>4.0419707152375501</v>
      </c>
      <c r="DM80" s="457">
        <v>96.064926186307602</v>
      </c>
      <c r="DN80" s="499">
        <v>-3.9350738136925001</v>
      </c>
      <c r="DO80" s="457">
        <v>107.832024861029</v>
      </c>
      <c r="DP80" s="499">
        <v>7.8320248610293701</v>
      </c>
      <c r="DQ80" s="453">
        <v>2016</v>
      </c>
      <c r="DR80" s="454" t="s">
        <v>32</v>
      </c>
      <c r="DS80" s="457">
        <v>103.821032678805</v>
      </c>
      <c r="DT80" s="499">
        <v>3.82103267880521</v>
      </c>
      <c r="DU80" s="457">
        <v>102.85173289327</v>
      </c>
      <c r="DV80" s="499">
        <v>2.8517328932700501</v>
      </c>
      <c r="DW80" s="457">
        <v>114.74271624883799</v>
      </c>
      <c r="DX80" s="499">
        <v>14.742716248837899</v>
      </c>
      <c r="DY80" s="453">
        <v>2016</v>
      </c>
      <c r="DZ80" s="454" t="s">
        <v>32</v>
      </c>
      <c r="EA80" s="457">
        <v>103.085598924059</v>
      </c>
      <c r="EB80" s="499">
        <v>3.0855989240586199</v>
      </c>
      <c r="EC80" s="457">
        <v>106.821290872037</v>
      </c>
      <c r="ED80" s="499">
        <v>6.8212908720373502</v>
      </c>
      <c r="EE80" s="457">
        <v>106.750326730361</v>
      </c>
      <c r="EF80" s="499">
        <v>6.7503267303610004</v>
      </c>
      <c r="EG80" s="453">
        <v>2016</v>
      </c>
      <c r="EH80" s="454" t="s">
        <v>32</v>
      </c>
      <c r="EI80" s="457">
        <v>106.836497437372</v>
      </c>
      <c r="EJ80" s="499">
        <v>6.8364974373723202</v>
      </c>
      <c r="EK80" s="457">
        <v>106.822191047567</v>
      </c>
      <c r="EL80" s="499">
        <v>6.8221910475665801</v>
      </c>
      <c r="EM80" s="457">
        <v>106.70305581168201</v>
      </c>
      <c r="EN80" s="499">
        <v>6.7030558116819101</v>
      </c>
      <c r="EO80" s="453">
        <v>2016</v>
      </c>
      <c r="EP80" s="454" t="s">
        <v>32</v>
      </c>
      <c r="EQ80" s="457">
        <v>103.255689529062</v>
      </c>
      <c r="ER80" s="499">
        <v>3.2556895290617001</v>
      </c>
      <c r="ES80" s="457">
        <v>103.333583610128</v>
      </c>
      <c r="ET80" s="499">
        <v>3.3335836101279002</v>
      </c>
      <c r="EU80" s="457">
        <v>103.326185516668</v>
      </c>
      <c r="EV80" s="499">
        <v>3.3261855166679899</v>
      </c>
      <c r="EW80" s="453">
        <v>2016</v>
      </c>
      <c r="EX80" s="454" t="s">
        <v>32</v>
      </c>
      <c r="EY80" s="457">
        <v>103.27176448363601</v>
      </c>
      <c r="EZ80" s="499">
        <v>3.2717644836362201</v>
      </c>
      <c r="FA80" s="457">
        <v>103.28804445070899</v>
      </c>
      <c r="FB80" s="499">
        <v>3.2880444507093198</v>
      </c>
      <c r="FC80" s="457">
        <v>103.439276914478</v>
      </c>
      <c r="FD80" s="499">
        <v>3.4392769144781399</v>
      </c>
      <c r="FE80" s="453">
        <v>2016</v>
      </c>
      <c r="FF80" s="454" t="s">
        <v>32</v>
      </c>
      <c r="FG80" s="457">
        <v>103.37410332625301</v>
      </c>
      <c r="FH80" s="499">
        <v>3.37410332625325</v>
      </c>
      <c r="FI80" s="457">
        <v>104.43010154434501</v>
      </c>
      <c r="FJ80" s="499">
        <v>4.4301015443449101</v>
      </c>
      <c r="FK80" s="457">
        <v>105.092884252554</v>
      </c>
      <c r="FL80" s="499">
        <v>5.0928842525537599</v>
      </c>
      <c r="FM80" s="453">
        <v>2016</v>
      </c>
      <c r="FN80" s="454" t="s">
        <v>32</v>
      </c>
      <c r="FO80" s="457">
        <v>98.110360087543597</v>
      </c>
      <c r="FP80" s="499">
        <v>-1.8896399124563701</v>
      </c>
      <c r="FQ80" s="457">
        <v>103.88297361697499</v>
      </c>
      <c r="FR80" s="499">
        <v>3.8829736169748701</v>
      </c>
      <c r="FS80" s="457">
        <v>100.968444033674</v>
      </c>
      <c r="FT80" s="499">
        <v>0.96844403367384801</v>
      </c>
      <c r="FU80" s="453">
        <v>2016</v>
      </c>
      <c r="FV80" s="454" t="s">
        <v>32</v>
      </c>
      <c r="FW80" s="457">
        <v>104.758038728627</v>
      </c>
      <c r="FX80" s="499">
        <v>4.7580387286264596</v>
      </c>
      <c r="FY80" s="457">
        <v>104.05591551593299</v>
      </c>
      <c r="FZ80" s="499">
        <v>4.0559155159326501</v>
      </c>
      <c r="GA80" s="457">
        <v>103.82923395154801</v>
      </c>
      <c r="GB80" s="499">
        <v>3.8292339515483498</v>
      </c>
      <c r="GC80" s="453">
        <v>2016</v>
      </c>
      <c r="GD80" s="454" t="s">
        <v>32</v>
      </c>
      <c r="GE80" s="457">
        <v>103.710173855957</v>
      </c>
      <c r="GF80" s="499">
        <v>3.7101738559570698</v>
      </c>
      <c r="GG80" s="457">
        <v>103.803210367424</v>
      </c>
      <c r="GH80" s="499">
        <v>3.8032103674236901</v>
      </c>
      <c r="GI80" s="457">
        <v>101.313456665621</v>
      </c>
      <c r="GJ80" s="499">
        <v>1.3134566656208999</v>
      </c>
      <c r="GK80" s="453">
        <v>2016</v>
      </c>
      <c r="GL80" s="454" t="s">
        <v>32</v>
      </c>
      <c r="GM80" s="457">
        <v>103.819397195812</v>
      </c>
      <c r="GN80" s="499">
        <v>3.8193971958119399</v>
      </c>
      <c r="GO80" s="457">
        <v>115.299236127049</v>
      </c>
      <c r="GP80" s="499">
        <v>15.299236127049101</v>
      </c>
      <c r="GQ80" s="457">
        <v>115.633551296901</v>
      </c>
      <c r="GR80" s="499">
        <v>15.6335512969014</v>
      </c>
      <c r="GS80" s="453">
        <v>2016</v>
      </c>
      <c r="GT80" s="454" t="s">
        <v>32</v>
      </c>
      <c r="GU80" s="457">
        <v>103.12682341691399</v>
      </c>
      <c r="GV80" s="499">
        <v>3.1268234169142599</v>
      </c>
      <c r="GW80" s="457">
        <v>103.87870072499</v>
      </c>
      <c r="GX80" s="499">
        <v>3.8787007249894998</v>
      </c>
      <c r="GY80" s="457">
        <v>103.17224825793799</v>
      </c>
      <c r="GZ80" s="499">
        <v>3.1722482579379698</v>
      </c>
      <c r="HA80" s="453">
        <v>2016</v>
      </c>
      <c r="HB80" s="454" t="s">
        <v>32</v>
      </c>
      <c r="HC80" s="457">
        <v>103.158500400146</v>
      </c>
      <c r="HD80" s="499">
        <v>3.15850040014598</v>
      </c>
      <c r="HE80" s="457">
        <v>103.193466344604</v>
      </c>
      <c r="HF80" s="499">
        <v>3.1934663446037099</v>
      </c>
      <c r="HG80" s="457">
        <v>98.773143578218395</v>
      </c>
      <c r="HH80" s="499">
        <v>-1.22685642178163</v>
      </c>
      <c r="HI80" s="453">
        <v>2016</v>
      </c>
      <c r="HJ80" s="454" t="s">
        <v>32</v>
      </c>
      <c r="HK80" s="457">
        <v>105.389690559201</v>
      </c>
      <c r="HL80" s="499">
        <v>5.3896905592010702</v>
      </c>
      <c r="HM80" s="457">
        <v>104.596611276701</v>
      </c>
      <c r="HN80" s="499">
        <v>4.59661127670081</v>
      </c>
      <c r="HO80" s="457">
        <v>103.15542813558901</v>
      </c>
      <c r="HP80" s="499">
        <v>3.1554281355886098</v>
      </c>
      <c r="HQ80" s="453">
        <v>2016</v>
      </c>
      <c r="HR80" s="454" t="s">
        <v>32</v>
      </c>
      <c r="HS80" s="457">
        <v>100.85173347688701</v>
      </c>
      <c r="HT80" s="499">
        <v>0.85173347688680701</v>
      </c>
      <c r="HU80" s="457">
        <v>100.109951034829</v>
      </c>
      <c r="HV80" s="499">
        <v>0.109951034829464</v>
      </c>
      <c r="HW80" s="457">
        <v>100.893900703472</v>
      </c>
      <c r="HX80" s="499">
        <v>0.89390070347170103</v>
      </c>
      <c r="HY80" s="453">
        <v>2016</v>
      </c>
      <c r="HZ80" s="454" t="s">
        <v>32</v>
      </c>
      <c r="IA80" s="457">
        <v>100.542269235441</v>
      </c>
      <c r="IB80" s="499">
        <v>0.54226923544081296</v>
      </c>
      <c r="IC80" s="457">
        <v>105.55150539368</v>
      </c>
      <c r="ID80" s="499">
        <v>5.5515053936804204</v>
      </c>
      <c r="IE80" s="457">
        <v>99.121878114003096</v>
      </c>
      <c r="IF80" s="499">
        <v>-0.87812188599701801</v>
      </c>
      <c r="IG80" s="453">
        <v>2016</v>
      </c>
      <c r="IH80" s="454" t="s">
        <v>32</v>
      </c>
      <c r="II80" s="457">
        <v>105.05261665406999</v>
      </c>
      <c r="IJ80" s="499">
        <v>5.0526166540696398</v>
      </c>
      <c r="IK80" s="457">
        <v>102.756837621278</v>
      </c>
      <c r="IL80" s="499">
        <v>2.7568376212780898</v>
      </c>
      <c r="IM80" s="457">
        <v>106.025269151468</v>
      </c>
      <c r="IN80" s="499">
        <v>6.0252691514677297</v>
      </c>
      <c r="IO80" s="457">
        <v>106.12153853938101</v>
      </c>
      <c r="IP80" s="499">
        <v>6.1215385393805901</v>
      </c>
      <c r="IQ80" s="453">
        <v>2016</v>
      </c>
      <c r="IR80" s="454" t="s">
        <v>32</v>
      </c>
      <c r="IS80" s="457">
        <v>106.106879776171</v>
      </c>
      <c r="IT80" s="499">
        <v>6.1068797761712403</v>
      </c>
      <c r="IU80" s="457">
        <v>106.659820041309</v>
      </c>
      <c r="IV80" s="499">
        <v>6.6598200413087598</v>
      </c>
      <c r="IW80" s="457">
        <v>106.01244701799899</v>
      </c>
      <c r="IX80" s="499">
        <v>6.0124470179993104</v>
      </c>
      <c r="IY80" s="453">
        <v>2016</v>
      </c>
      <c r="IZ80" s="454" t="s">
        <v>32</v>
      </c>
      <c r="JA80" s="457">
        <v>106.08017147587999</v>
      </c>
      <c r="JB80" s="499">
        <v>6.0801714758799799</v>
      </c>
      <c r="JC80" s="457">
        <v>107.142567840455</v>
      </c>
      <c r="JD80" s="499">
        <v>7.1425678404550403</v>
      </c>
      <c r="JE80" s="457">
        <v>115.91751994945</v>
      </c>
      <c r="JF80" s="499">
        <v>15.9175199494504</v>
      </c>
      <c r="JG80" s="453">
        <v>2016</v>
      </c>
      <c r="JH80" s="454" t="s">
        <v>32</v>
      </c>
      <c r="JI80" s="457">
        <v>115.18634909708101</v>
      </c>
      <c r="JJ80" s="499">
        <v>15.1863490970808</v>
      </c>
      <c r="JK80" s="457">
        <v>110.677640121492</v>
      </c>
      <c r="JL80" s="499">
        <v>10.6776401214917</v>
      </c>
      <c r="JM80" s="457">
        <v>103.742355712283</v>
      </c>
      <c r="JN80" s="499">
        <v>3.7423557122828601</v>
      </c>
      <c r="JO80" s="453">
        <v>2016</v>
      </c>
      <c r="JP80" s="454" t="s">
        <v>32</v>
      </c>
      <c r="JQ80" s="457">
        <v>113.972067721765</v>
      </c>
      <c r="JR80" s="499">
        <v>13.9720677217645</v>
      </c>
      <c r="JS80" s="457">
        <v>104.32591448938</v>
      </c>
      <c r="JT80" s="499">
        <v>4.3259144893798798</v>
      </c>
      <c r="JU80" s="457">
        <v>104.10187152191899</v>
      </c>
      <c r="JV80" s="499">
        <v>4.1018715219188397</v>
      </c>
      <c r="JW80" s="453">
        <v>2016</v>
      </c>
      <c r="JX80" s="454" t="s">
        <v>32</v>
      </c>
      <c r="JY80" s="457">
        <v>103.008405865027</v>
      </c>
      <c r="JZ80" s="499">
        <v>3.0084058650271102</v>
      </c>
      <c r="KA80" s="457">
        <v>104.23005470645199</v>
      </c>
      <c r="KB80" s="499">
        <v>4.2300547064524796</v>
      </c>
      <c r="KC80" s="457">
        <v>113.728160294044</v>
      </c>
      <c r="KD80" s="499">
        <v>13.728160294043899</v>
      </c>
      <c r="KE80" s="453">
        <v>2016</v>
      </c>
      <c r="KF80" s="454" t="s">
        <v>32</v>
      </c>
      <c r="KG80" s="457">
        <v>101.6199403291</v>
      </c>
      <c r="KH80" s="499">
        <v>1.6199403291005201</v>
      </c>
      <c r="KI80" s="457">
        <v>110.177949586889</v>
      </c>
      <c r="KJ80" s="499">
        <v>10.1779495868893</v>
      </c>
      <c r="KK80" s="457">
        <v>100.284518632017</v>
      </c>
      <c r="KL80" s="499">
        <v>0.28451863201712502</v>
      </c>
      <c r="KM80" s="453">
        <v>2016</v>
      </c>
      <c r="KN80" s="454" t="s">
        <v>32</v>
      </c>
      <c r="KO80" s="457">
        <v>99.028778160771395</v>
      </c>
      <c r="KP80" s="499">
        <v>-0.97122183922864702</v>
      </c>
      <c r="KQ80" s="457">
        <v>112.127176749331</v>
      </c>
      <c r="KR80" s="499">
        <v>12.127176749330999</v>
      </c>
      <c r="KS80" s="457">
        <v>99.206404948401797</v>
      </c>
      <c r="KT80" s="499">
        <v>-0.79359505159824595</v>
      </c>
      <c r="KU80" s="453">
        <v>2016</v>
      </c>
      <c r="KV80" s="454" t="s">
        <v>32</v>
      </c>
      <c r="KW80" s="457">
        <v>102.21979897173399</v>
      </c>
      <c r="KX80" s="499">
        <v>2.2197989717337401</v>
      </c>
      <c r="KY80" s="457">
        <v>108.47401740012501</v>
      </c>
      <c r="KZ80" s="499">
        <v>8.4740174001250796</v>
      </c>
      <c r="LA80" s="457">
        <v>106.22224784504</v>
      </c>
      <c r="LB80" s="499">
        <v>6.2222478450404397</v>
      </c>
      <c r="LC80" s="453">
        <v>2016</v>
      </c>
      <c r="LD80" s="454" t="s">
        <v>32</v>
      </c>
      <c r="LE80" s="457">
        <v>111.49740745491501</v>
      </c>
      <c r="LF80" s="499">
        <v>11.497407454915001</v>
      </c>
      <c r="LG80" s="457">
        <v>107.296323446218</v>
      </c>
      <c r="LH80" s="499">
        <v>7.2963234462180804</v>
      </c>
      <c r="LI80" s="457">
        <v>103.565217615157</v>
      </c>
      <c r="LJ80" s="499">
        <v>3.5652176151573101</v>
      </c>
      <c r="LK80" s="453">
        <v>2016</v>
      </c>
      <c r="LL80" s="454" t="s">
        <v>32</v>
      </c>
      <c r="LM80" s="457">
        <v>107.75595869174801</v>
      </c>
      <c r="LN80" s="499">
        <v>7.7559586917485897</v>
      </c>
      <c r="LO80" s="457">
        <v>107.52127899585</v>
      </c>
      <c r="LP80" s="499">
        <v>7.5212789958497099</v>
      </c>
      <c r="LQ80" s="457">
        <v>107.071694000104</v>
      </c>
      <c r="LR80" s="499">
        <v>7.0716940001043902</v>
      </c>
      <c r="LS80" s="453">
        <v>2016</v>
      </c>
      <c r="LT80" s="454" t="s">
        <v>32</v>
      </c>
      <c r="LU80" s="457">
        <v>101.71405646832601</v>
      </c>
      <c r="LV80" s="499">
        <v>1.7140564683260899</v>
      </c>
      <c r="LW80" s="457">
        <v>105.829728174732</v>
      </c>
      <c r="LX80" s="499">
        <v>5.8297281747321303</v>
      </c>
      <c r="LY80" s="457">
        <v>78.653738492729701</v>
      </c>
      <c r="LZ80" s="499">
        <v>-21.346261507270299</v>
      </c>
      <c r="MA80" s="453">
        <v>2016</v>
      </c>
      <c r="MB80" s="454" t="s">
        <v>32</v>
      </c>
      <c r="MC80" s="457">
        <v>115.815202838502</v>
      </c>
      <c r="MD80" s="499">
        <v>15.8152028385022</v>
      </c>
      <c r="ME80" s="457">
        <v>97.2056497132602</v>
      </c>
      <c r="MF80" s="499">
        <v>-2.7943502867398702</v>
      </c>
      <c r="MG80" s="457">
        <v>100.648620045532</v>
      </c>
      <c r="MH80" s="499">
        <v>0.64862004553214103</v>
      </c>
      <c r="MI80" s="453">
        <v>2016</v>
      </c>
      <c r="MJ80" s="454" t="s">
        <v>32</v>
      </c>
      <c r="MK80" s="457">
        <v>93.846637602093395</v>
      </c>
      <c r="ML80" s="499">
        <v>-6.1533623979066201</v>
      </c>
      <c r="MM80" s="457">
        <v>109.843662621146</v>
      </c>
      <c r="MN80" s="499">
        <v>9.8390913843072099</v>
      </c>
      <c r="MO80" s="457">
        <v>105.583737729295</v>
      </c>
      <c r="MP80" s="499">
        <v>5.5837377292946</v>
      </c>
    </row>
    <row r="81" spans="1:354" s="4" customFormat="1" ht="15" hidden="1" customHeight="1">
      <c r="A81" s="453">
        <v>2017</v>
      </c>
      <c r="B81" s="454" t="s">
        <v>32</v>
      </c>
      <c r="C81" s="457">
        <v>102.73872224505899</v>
      </c>
      <c r="D81" s="499">
        <v>0.35001734603596901</v>
      </c>
      <c r="E81" s="457">
        <v>99.514579325717193</v>
      </c>
      <c r="F81" s="499">
        <v>-1.67142714388235</v>
      </c>
      <c r="G81" s="457">
        <v>105.787135598243</v>
      </c>
      <c r="H81" s="499">
        <v>2.21909297536105</v>
      </c>
      <c r="I81" s="453">
        <v>2017</v>
      </c>
      <c r="J81" s="454" t="s">
        <v>32</v>
      </c>
      <c r="K81" s="457">
        <v>99.791814963392298</v>
      </c>
      <c r="L81" s="499">
        <v>15.012676325628901</v>
      </c>
      <c r="M81" s="457">
        <v>137.511536263209</v>
      </c>
      <c r="N81" s="499">
        <v>23.396220586117099</v>
      </c>
      <c r="O81" s="457">
        <v>100.208655474106</v>
      </c>
      <c r="P81" s="499">
        <v>16.406327172541701</v>
      </c>
      <c r="Q81" s="453">
        <v>2017</v>
      </c>
      <c r="R81" s="454" t="s">
        <v>32</v>
      </c>
      <c r="S81" s="457">
        <v>106.420069677508</v>
      </c>
      <c r="T81" s="499">
        <v>-9.0860799616038407E-2</v>
      </c>
      <c r="U81" s="457">
        <v>110.562356714077</v>
      </c>
      <c r="V81" s="499">
        <v>4.0990616137729603</v>
      </c>
      <c r="W81" s="457">
        <v>106.37592197218299</v>
      </c>
      <c r="X81" s="499">
        <v>0.21338972275424301</v>
      </c>
      <c r="Y81" s="453">
        <v>2017</v>
      </c>
      <c r="Z81" s="454" t="s">
        <v>32</v>
      </c>
      <c r="AA81" s="457">
        <v>107.024939143431</v>
      </c>
      <c r="AB81" s="499">
        <v>-1.1034231422064</v>
      </c>
      <c r="AC81" s="457">
        <v>118.12155186117501</v>
      </c>
      <c r="AD81" s="499">
        <v>3.5227472334654699</v>
      </c>
      <c r="AE81" s="457">
        <v>105.33984697512</v>
      </c>
      <c r="AF81" s="499">
        <v>4.7499523793424201</v>
      </c>
      <c r="AG81" s="453">
        <v>2017</v>
      </c>
      <c r="AH81" s="454" t="s">
        <v>32</v>
      </c>
      <c r="AI81" s="457">
        <v>126.864555136028</v>
      </c>
      <c r="AJ81" s="499">
        <v>6.8210650590500004</v>
      </c>
      <c r="AK81" s="457">
        <v>125.29064265622701</v>
      </c>
      <c r="AL81" s="499">
        <v>10.924630084648401</v>
      </c>
      <c r="AM81" s="457">
        <v>103.08032406877599</v>
      </c>
      <c r="AN81" s="499">
        <v>3.8388153041211401</v>
      </c>
      <c r="AO81" s="453">
        <v>2017</v>
      </c>
      <c r="AP81" s="454" t="s">
        <v>32</v>
      </c>
      <c r="AQ81" s="457">
        <v>104.09745717579</v>
      </c>
      <c r="AR81" s="499">
        <v>-5.0818330972094499</v>
      </c>
      <c r="AS81" s="457">
        <v>104.83718000682801</v>
      </c>
      <c r="AT81" s="499">
        <v>3.2100604303022502</v>
      </c>
      <c r="AU81" s="457">
        <v>105.828730638276</v>
      </c>
      <c r="AV81" s="499">
        <v>5.8714961336518199</v>
      </c>
      <c r="AW81" s="453">
        <v>2017</v>
      </c>
      <c r="AX81" s="454" t="s">
        <v>32</v>
      </c>
      <c r="AY81" s="457">
        <v>120.390877397171</v>
      </c>
      <c r="AZ81" s="499">
        <v>4.1713159484971998</v>
      </c>
      <c r="BA81" s="457">
        <v>120.323797364887</v>
      </c>
      <c r="BB81" s="499">
        <v>6.1198723108526698</v>
      </c>
      <c r="BC81" s="457">
        <v>100.35140138515</v>
      </c>
      <c r="BD81" s="499">
        <v>-13.145195766084599</v>
      </c>
      <c r="BE81" s="453">
        <v>2017</v>
      </c>
      <c r="BF81" s="454" t="s">
        <v>32</v>
      </c>
      <c r="BG81" s="457">
        <v>96.946730774246504</v>
      </c>
      <c r="BH81" s="499">
        <v>0.56912445208905604</v>
      </c>
      <c r="BI81" s="457">
        <v>114.327092506713</v>
      </c>
      <c r="BJ81" s="499">
        <v>6.2970510642032904</v>
      </c>
      <c r="BK81" s="457">
        <v>125.582653866313</v>
      </c>
      <c r="BL81" s="499">
        <v>8.6956064816356502</v>
      </c>
      <c r="BM81" s="453">
        <v>2017</v>
      </c>
      <c r="BN81" s="454" t="s">
        <v>32</v>
      </c>
      <c r="BO81" s="457">
        <v>116.696128462627</v>
      </c>
      <c r="BP81" s="499">
        <v>14.760427623761901</v>
      </c>
      <c r="BQ81" s="457">
        <v>119.924931239771</v>
      </c>
      <c r="BR81" s="499">
        <v>9.1556403534642392</v>
      </c>
      <c r="BS81" s="457">
        <v>119.961986901374</v>
      </c>
      <c r="BT81" s="499">
        <v>9.0591732149101993</v>
      </c>
      <c r="BU81" s="453">
        <v>2017</v>
      </c>
      <c r="BV81" s="454" t="s">
        <v>32</v>
      </c>
      <c r="BW81" s="457">
        <v>119.952657551193</v>
      </c>
      <c r="BX81" s="499">
        <v>9.1491959835421905</v>
      </c>
      <c r="BY81" s="457">
        <v>105.35403745282299</v>
      </c>
      <c r="BZ81" s="499">
        <v>2.0550168928054502</v>
      </c>
      <c r="CA81" s="457">
        <v>109.716281667787</v>
      </c>
      <c r="CB81" s="499">
        <v>4.5603213450562698</v>
      </c>
      <c r="CC81" s="453">
        <v>2017</v>
      </c>
      <c r="CD81" s="454" t="s">
        <v>32</v>
      </c>
      <c r="CE81" s="457">
        <v>109.81718030101899</v>
      </c>
      <c r="CF81" s="499">
        <v>4.5622856161405601</v>
      </c>
      <c r="CG81" s="457">
        <v>109.777741976223</v>
      </c>
      <c r="CH81" s="499">
        <v>4.5511006998620998</v>
      </c>
      <c r="CI81" s="457">
        <v>120.81295204618</v>
      </c>
      <c r="CJ81" s="499">
        <v>11.6389873629413</v>
      </c>
      <c r="CK81" s="453">
        <v>2017</v>
      </c>
      <c r="CL81" s="454" t="s">
        <v>32</v>
      </c>
      <c r="CM81" s="457">
        <v>123.191830187303</v>
      </c>
      <c r="CN81" s="499">
        <v>9.9552562841213295</v>
      </c>
      <c r="CO81" s="457">
        <v>109.327251392729</v>
      </c>
      <c r="CP81" s="499">
        <v>3.6017379389913202</v>
      </c>
      <c r="CQ81" s="457">
        <v>109.681102424022</v>
      </c>
      <c r="CR81" s="499">
        <v>3.78086903914607</v>
      </c>
      <c r="CS81" s="453">
        <v>2017</v>
      </c>
      <c r="CT81" s="454" t="s">
        <v>32</v>
      </c>
      <c r="CU81" s="457">
        <v>123.931843532076</v>
      </c>
      <c r="CV81" s="499">
        <v>10.083021769971699</v>
      </c>
      <c r="CW81" s="457">
        <v>84.784895641771897</v>
      </c>
      <c r="CX81" s="499">
        <v>-5.8893018939961799</v>
      </c>
      <c r="CY81" s="457">
        <v>116.570536049485</v>
      </c>
      <c r="CZ81" s="499">
        <v>3.5508754824209601</v>
      </c>
      <c r="DA81" s="453">
        <v>2017</v>
      </c>
      <c r="DB81" s="454" t="s">
        <v>32</v>
      </c>
      <c r="DC81" s="457">
        <v>93.494766756857899</v>
      </c>
      <c r="DD81" s="499">
        <v>-13.394243363345501</v>
      </c>
      <c r="DE81" s="457">
        <v>219.04759616825399</v>
      </c>
      <c r="DF81" s="499">
        <v>72.968301617974603</v>
      </c>
      <c r="DG81" s="457">
        <v>109.160024245765</v>
      </c>
      <c r="DH81" s="499">
        <v>4.5127281063035802</v>
      </c>
      <c r="DI81" s="453">
        <v>2017</v>
      </c>
      <c r="DJ81" s="454" t="s">
        <v>32</v>
      </c>
      <c r="DK81" s="457">
        <v>109.015569048852</v>
      </c>
      <c r="DL81" s="499">
        <v>4.7803768992677096</v>
      </c>
      <c r="DM81" s="457">
        <v>93.243340809372199</v>
      </c>
      <c r="DN81" s="499">
        <v>-2.9371649872121299</v>
      </c>
      <c r="DO81" s="457">
        <v>119.431308470358</v>
      </c>
      <c r="DP81" s="499">
        <v>10.7568077519435</v>
      </c>
      <c r="DQ81" s="453">
        <v>2017</v>
      </c>
      <c r="DR81" s="454" t="s">
        <v>32</v>
      </c>
      <c r="DS81" s="457">
        <v>108.333481571166</v>
      </c>
      <c r="DT81" s="499">
        <v>4.3463725758929899</v>
      </c>
      <c r="DU81" s="457">
        <v>107.74344321251201</v>
      </c>
      <c r="DV81" s="499">
        <v>4.7560796319473297</v>
      </c>
      <c r="DW81" s="457">
        <v>119.339380869576</v>
      </c>
      <c r="DX81" s="499">
        <v>4.0060622329784401</v>
      </c>
      <c r="DY81" s="453">
        <v>2017</v>
      </c>
      <c r="DZ81" s="454" t="s">
        <v>32</v>
      </c>
      <c r="EA81" s="457">
        <v>106.65273183339799</v>
      </c>
      <c r="EB81" s="499">
        <v>3.4603600760637399</v>
      </c>
      <c r="EC81" s="457">
        <v>111.677355292157</v>
      </c>
      <c r="ED81" s="499">
        <v>4.5459705462053499</v>
      </c>
      <c r="EE81" s="457">
        <v>111.551227025239</v>
      </c>
      <c r="EF81" s="499">
        <v>4.4973167220407602</v>
      </c>
      <c r="EG81" s="453">
        <v>2017</v>
      </c>
      <c r="EH81" s="454" t="s">
        <v>32</v>
      </c>
      <c r="EI81" s="457">
        <v>111.65985067520199</v>
      </c>
      <c r="EJ81" s="499">
        <v>4.5147055112480396</v>
      </c>
      <c r="EK81" s="457">
        <v>111.54910818169201</v>
      </c>
      <c r="EL81" s="499">
        <v>4.42503293348555</v>
      </c>
      <c r="EM81" s="457">
        <v>111.49191071290301</v>
      </c>
      <c r="EN81" s="499">
        <v>4.4880203896620303</v>
      </c>
      <c r="EO81" s="453">
        <v>2017</v>
      </c>
      <c r="EP81" s="454" t="s">
        <v>32</v>
      </c>
      <c r="EQ81" s="457">
        <v>107.040572508886</v>
      </c>
      <c r="ER81" s="499">
        <v>3.6655442398250999</v>
      </c>
      <c r="ES81" s="457">
        <v>107.013186999986</v>
      </c>
      <c r="ET81" s="499">
        <v>3.5608978817002099</v>
      </c>
      <c r="EU81" s="457">
        <v>107.09709868844099</v>
      </c>
      <c r="EV81" s="499">
        <v>3.6495232577463699</v>
      </c>
      <c r="EW81" s="453">
        <v>2017</v>
      </c>
      <c r="EX81" s="454" t="s">
        <v>32</v>
      </c>
      <c r="EY81" s="457">
        <v>107.047374336023</v>
      </c>
      <c r="EZ81" s="499">
        <v>3.6559943284258898</v>
      </c>
      <c r="FA81" s="457">
        <v>106.97917034424999</v>
      </c>
      <c r="FB81" s="499">
        <v>3.5736235623105399</v>
      </c>
      <c r="FC81" s="457">
        <v>107.25404874144201</v>
      </c>
      <c r="FD81" s="499">
        <v>3.6879335787678</v>
      </c>
      <c r="FE81" s="453">
        <v>2017</v>
      </c>
      <c r="FF81" s="454" t="s">
        <v>32</v>
      </c>
      <c r="FG81" s="457">
        <v>107.122779804589</v>
      </c>
      <c r="FH81" s="499">
        <v>3.6263206719234899</v>
      </c>
      <c r="FI81" s="457">
        <v>109.459242365573</v>
      </c>
      <c r="FJ81" s="499">
        <v>4.8157961611218401</v>
      </c>
      <c r="FK81" s="457">
        <v>106.14608302147801</v>
      </c>
      <c r="FL81" s="499">
        <v>1.0021599239711201</v>
      </c>
      <c r="FM81" s="453">
        <v>2017</v>
      </c>
      <c r="FN81" s="454" t="s">
        <v>32</v>
      </c>
      <c r="FO81" s="457">
        <v>96.040127288021793</v>
      </c>
      <c r="FP81" s="499">
        <v>-2.1101062086353202</v>
      </c>
      <c r="FQ81" s="457">
        <v>110.95509042089</v>
      </c>
      <c r="FR81" s="499">
        <v>6.8077727828534504</v>
      </c>
      <c r="FS81" s="457">
        <v>108.831527228816</v>
      </c>
      <c r="FT81" s="499">
        <v>7.7876640275049898</v>
      </c>
      <c r="FU81" s="453">
        <v>2017</v>
      </c>
      <c r="FV81" s="454" t="s">
        <v>32</v>
      </c>
      <c r="FW81" s="457">
        <v>112.48535035648599</v>
      </c>
      <c r="FX81" s="499">
        <v>7.3763423997239403</v>
      </c>
      <c r="FY81" s="457">
        <v>106.983523675466</v>
      </c>
      <c r="FZ81" s="499">
        <v>2.8134951723000898</v>
      </c>
      <c r="GA81" s="457">
        <v>106.921570706618</v>
      </c>
      <c r="GB81" s="499">
        <v>2.9782910240029699</v>
      </c>
      <c r="GC81" s="453">
        <v>2017</v>
      </c>
      <c r="GD81" s="454" t="s">
        <v>32</v>
      </c>
      <c r="GE81" s="457">
        <v>106.949118042913</v>
      </c>
      <c r="GF81" s="499">
        <v>3.12307275798686</v>
      </c>
      <c r="GG81" s="457">
        <v>106.861545981644</v>
      </c>
      <c r="GH81" s="499">
        <v>2.9462823003209699</v>
      </c>
      <c r="GI81" s="457">
        <v>101.81715384362199</v>
      </c>
      <c r="GJ81" s="499">
        <v>0.49716710354049098</v>
      </c>
      <c r="GK81" s="453">
        <v>2017</v>
      </c>
      <c r="GL81" s="454" t="s">
        <v>32</v>
      </c>
      <c r="GM81" s="457">
        <v>106.963701941792</v>
      </c>
      <c r="GN81" s="499">
        <v>3.0286293610909398</v>
      </c>
      <c r="GO81" s="457">
        <v>125.120429235628</v>
      </c>
      <c r="GP81" s="499">
        <v>8.5180036212530599</v>
      </c>
      <c r="GQ81" s="457">
        <v>125.40655193587099</v>
      </c>
      <c r="GR81" s="499">
        <v>8.4516998132107499</v>
      </c>
      <c r="GS81" s="453">
        <v>2017</v>
      </c>
      <c r="GT81" s="454" t="s">
        <v>32</v>
      </c>
      <c r="GU81" s="457">
        <v>107.78674597636299</v>
      </c>
      <c r="GV81" s="499">
        <v>4.5186328881764402</v>
      </c>
      <c r="GW81" s="457">
        <v>103.990777086338</v>
      </c>
      <c r="GX81" s="499">
        <v>0.107891570231871</v>
      </c>
      <c r="GY81" s="457">
        <v>107.765171259103</v>
      </c>
      <c r="GZ81" s="499">
        <v>4.4517039016946001</v>
      </c>
      <c r="HA81" s="453">
        <v>2017</v>
      </c>
      <c r="HB81" s="454" t="s">
        <v>32</v>
      </c>
      <c r="HC81" s="457">
        <v>107.70983434868</v>
      </c>
      <c r="HD81" s="499">
        <v>4.4119814953494201</v>
      </c>
      <c r="HE81" s="457">
        <v>107.774902693735</v>
      </c>
      <c r="HF81" s="499">
        <v>4.4396573847344003</v>
      </c>
      <c r="HG81" s="457">
        <v>99.425058724409396</v>
      </c>
      <c r="HH81" s="499">
        <v>0.66001255257681601</v>
      </c>
      <c r="HI81" s="453">
        <v>2017</v>
      </c>
      <c r="HJ81" s="454" t="s">
        <v>32</v>
      </c>
      <c r="HK81" s="457">
        <v>107.947858464465</v>
      </c>
      <c r="HL81" s="499">
        <v>2.4273416988799301</v>
      </c>
      <c r="HM81" s="457">
        <v>112.36671573362101</v>
      </c>
      <c r="HN81" s="499">
        <v>7.4286388077763901</v>
      </c>
      <c r="HO81" s="457">
        <v>107.73481731647099</v>
      </c>
      <c r="HP81" s="499">
        <v>4.4393099458258298</v>
      </c>
      <c r="HQ81" s="453">
        <v>2017</v>
      </c>
      <c r="HR81" s="454" t="s">
        <v>32</v>
      </c>
      <c r="HS81" s="457">
        <v>109.497594403794</v>
      </c>
      <c r="HT81" s="499">
        <v>8.5728431518620898</v>
      </c>
      <c r="HU81" s="457">
        <v>108.694062740391</v>
      </c>
      <c r="HV81" s="499">
        <v>8.5746837520425299</v>
      </c>
      <c r="HW81" s="457">
        <v>109.565366509697</v>
      </c>
      <c r="HX81" s="499">
        <v>8.5946382742307303</v>
      </c>
      <c r="HY81" s="453">
        <v>2017</v>
      </c>
      <c r="HZ81" s="454" t="s">
        <v>32</v>
      </c>
      <c r="IA81" s="457">
        <v>109.101154120698</v>
      </c>
      <c r="IB81" s="499">
        <v>8.5127230072903295</v>
      </c>
      <c r="IC81" s="457">
        <v>105.146730545013</v>
      </c>
      <c r="ID81" s="499">
        <v>-0.38348562359028898</v>
      </c>
      <c r="IE81" s="457">
        <v>104.565646539746</v>
      </c>
      <c r="IF81" s="499">
        <v>5.4919948343614102</v>
      </c>
      <c r="IG81" s="453">
        <v>2017</v>
      </c>
      <c r="IH81" s="454" t="s">
        <v>32</v>
      </c>
      <c r="II81" s="457">
        <v>106.41428029319999</v>
      </c>
      <c r="IJ81" s="499">
        <v>1.29617298692695</v>
      </c>
      <c r="IK81" s="457">
        <v>109.54202848876901</v>
      </c>
      <c r="IL81" s="499">
        <v>6.6031526704804104</v>
      </c>
      <c r="IM81" s="457">
        <v>112.08660968026599</v>
      </c>
      <c r="IN81" s="499">
        <v>5.7168829443283302</v>
      </c>
      <c r="IO81" s="457">
        <v>111.886440887801</v>
      </c>
      <c r="IP81" s="499">
        <v>5.4323584333274102</v>
      </c>
      <c r="IQ81" s="453">
        <v>2017</v>
      </c>
      <c r="IR81" s="454" t="s">
        <v>32</v>
      </c>
      <c r="IS81" s="457">
        <v>112.01291389366</v>
      </c>
      <c r="IT81" s="499">
        <v>5.5661179840052704</v>
      </c>
      <c r="IU81" s="457">
        <v>112.467916958125</v>
      </c>
      <c r="IV81" s="499">
        <v>5.4454403866116099</v>
      </c>
      <c r="IW81" s="457">
        <v>111.92900677713</v>
      </c>
      <c r="IX81" s="499">
        <v>5.5810048023192804</v>
      </c>
      <c r="IY81" s="453">
        <v>2017</v>
      </c>
      <c r="IZ81" s="454" t="s">
        <v>32</v>
      </c>
      <c r="JA81" s="457">
        <v>111.93304151724899</v>
      </c>
      <c r="JB81" s="499">
        <v>5.5174025078752198</v>
      </c>
      <c r="JC81" s="457">
        <v>118.917617169869</v>
      </c>
      <c r="JD81" s="499">
        <v>10.9900757157024</v>
      </c>
      <c r="JE81" s="457">
        <v>135.89704527501101</v>
      </c>
      <c r="JF81" s="499">
        <v>17.235984115493402</v>
      </c>
      <c r="JG81" s="453">
        <v>2017</v>
      </c>
      <c r="JH81" s="454" t="s">
        <v>32</v>
      </c>
      <c r="JI81" s="457">
        <v>123.16730681725601</v>
      </c>
      <c r="JJ81" s="499">
        <v>6.9287357249672503</v>
      </c>
      <c r="JK81" s="457">
        <v>130.48583463989701</v>
      </c>
      <c r="JL81" s="499">
        <v>17.897196305109102</v>
      </c>
      <c r="JM81" s="457">
        <v>109.307940889983</v>
      </c>
      <c r="JN81" s="499">
        <v>5.3648147273001001</v>
      </c>
      <c r="JO81" s="453">
        <v>2017</v>
      </c>
      <c r="JP81" s="454" t="s">
        <v>32</v>
      </c>
      <c r="JQ81" s="457">
        <v>114.285167763693</v>
      </c>
      <c r="JR81" s="499">
        <v>0.27471647061156501</v>
      </c>
      <c r="JS81" s="457">
        <v>97.2041489860068</v>
      </c>
      <c r="JT81" s="499">
        <v>-6.8264587358090996</v>
      </c>
      <c r="JU81" s="457">
        <v>96.671463897051197</v>
      </c>
      <c r="JV81" s="499">
        <v>-7.1376311647799602</v>
      </c>
      <c r="JW81" s="453">
        <v>2017</v>
      </c>
      <c r="JX81" s="454" t="s">
        <v>32</v>
      </c>
      <c r="JY81" s="457">
        <v>103.86077321603599</v>
      </c>
      <c r="JZ81" s="499">
        <v>0.82747358708338903</v>
      </c>
      <c r="KA81" s="457">
        <v>106.615698286162</v>
      </c>
      <c r="KB81" s="499">
        <v>2.2888250288540801</v>
      </c>
      <c r="KC81" s="457">
        <v>112.80295634700801</v>
      </c>
      <c r="KD81" s="499">
        <v>-0.81352230146272597</v>
      </c>
      <c r="KE81" s="453">
        <v>2017</v>
      </c>
      <c r="KF81" s="454" t="s">
        <v>32</v>
      </c>
      <c r="KG81" s="457">
        <v>100.83502186195599</v>
      </c>
      <c r="KH81" s="499">
        <v>-0.77240595162933801</v>
      </c>
      <c r="KI81" s="457">
        <v>110.06858868211501</v>
      </c>
      <c r="KJ81" s="499">
        <v>-9.9258431641203501E-2</v>
      </c>
      <c r="KK81" s="457">
        <v>110.139853325117</v>
      </c>
      <c r="KL81" s="499">
        <v>9.8273739830803795</v>
      </c>
      <c r="KM81" s="453">
        <v>2017</v>
      </c>
      <c r="KN81" s="454" t="s">
        <v>32</v>
      </c>
      <c r="KO81" s="457">
        <v>108.603596734733</v>
      </c>
      <c r="KP81" s="499">
        <v>9.6687233264826098</v>
      </c>
      <c r="KQ81" s="457">
        <v>120.72070609831999</v>
      </c>
      <c r="KR81" s="499">
        <v>7.6640914344971902</v>
      </c>
      <c r="KS81" s="457">
        <v>107.909229789188</v>
      </c>
      <c r="KT81" s="499">
        <v>8.7724425104535904</v>
      </c>
      <c r="KU81" s="453">
        <v>2017</v>
      </c>
      <c r="KV81" s="454" t="s">
        <v>32</v>
      </c>
      <c r="KW81" s="457">
        <v>106.15598221578</v>
      </c>
      <c r="KX81" s="499">
        <v>3.8507053267971401</v>
      </c>
      <c r="KY81" s="457">
        <v>119.63265359323999</v>
      </c>
      <c r="KZ81" s="499">
        <v>10.286920739696001</v>
      </c>
      <c r="LA81" s="457">
        <v>105.01896209914401</v>
      </c>
      <c r="LB81" s="499">
        <v>-1.1328001151432301</v>
      </c>
      <c r="LC81" s="453">
        <v>2017</v>
      </c>
      <c r="LD81" s="454" t="s">
        <v>32</v>
      </c>
      <c r="LE81" s="457">
        <v>116.527287263695</v>
      </c>
      <c r="LF81" s="499">
        <v>4.5112078599797796</v>
      </c>
      <c r="LG81" s="457">
        <v>114.13741743504001</v>
      </c>
      <c r="LH81" s="499">
        <v>6.3758885384837898</v>
      </c>
      <c r="LI81" s="457">
        <v>109.80974364583</v>
      </c>
      <c r="LJ81" s="499">
        <v>6.0295591265758999</v>
      </c>
      <c r="LK81" s="453">
        <v>2017</v>
      </c>
      <c r="LL81" s="454" t="s">
        <v>32</v>
      </c>
      <c r="LM81" s="457">
        <v>114.033397877135</v>
      </c>
      <c r="LN81" s="499">
        <v>5.8256074760043797</v>
      </c>
      <c r="LO81" s="457">
        <v>114.307270423586</v>
      </c>
      <c r="LP81" s="499">
        <v>6.3113008802639001</v>
      </c>
      <c r="LQ81" s="457">
        <v>112.97568849917199</v>
      </c>
      <c r="LR81" s="499">
        <v>5.5140572437963202</v>
      </c>
      <c r="LS81" s="453">
        <v>2017</v>
      </c>
      <c r="LT81" s="454" t="s">
        <v>32</v>
      </c>
      <c r="LU81" s="457">
        <v>107.558068532104</v>
      </c>
      <c r="LV81" s="499">
        <v>5.7455304278399701</v>
      </c>
      <c r="LW81" s="457">
        <v>115.90844861985001</v>
      </c>
      <c r="LX81" s="499">
        <v>9.52352483460702</v>
      </c>
      <c r="LY81" s="457">
        <v>75.245814164075497</v>
      </c>
      <c r="LZ81" s="499">
        <v>-4.3328192581325604</v>
      </c>
      <c r="MA81" s="453">
        <v>2017</v>
      </c>
      <c r="MB81" s="454" t="s">
        <v>32</v>
      </c>
      <c r="MC81" s="457">
        <v>130.29343295017699</v>
      </c>
      <c r="MD81" s="499">
        <v>12.5011481712502</v>
      </c>
      <c r="ME81" s="457">
        <v>105.330892922874</v>
      </c>
      <c r="MF81" s="499">
        <v>8.3588178604654395</v>
      </c>
      <c r="MG81" s="457">
        <v>103.093236966821</v>
      </c>
      <c r="MH81" s="499">
        <v>2.42886283009405</v>
      </c>
      <c r="MI81" s="453">
        <v>2017</v>
      </c>
      <c r="MJ81" s="454" t="s">
        <v>32</v>
      </c>
      <c r="MK81" s="457">
        <v>89.7993722708852</v>
      </c>
      <c r="ML81" s="499">
        <v>-4.3126375484740196</v>
      </c>
      <c r="MM81" s="457">
        <v>115.997552069164</v>
      </c>
      <c r="MN81" s="499">
        <v>5.6024073680456903</v>
      </c>
      <c r="MO81" s="457">
        <v>116.308529922847</v>
      </c>
      <c r="MP81" s="499">
        <v>10.157617474245599</v>
      </c>
    </row>
    <row r="82" spans="1:354" s="4" customFormat="1" ht="15" hidden="1" customHeight="1">
      <c r="A82" s="453">
        <v>2018</v>
      </c>
      <c r="B82" s="454" t="s">
        <v>32</v>
      </c>
      <c r="C82" s="457">
        <v>100.632379007631</v>
      </c>
      <c r="D82" s="499">
        <v>-2.05019411513035</v>
      </c>
      <c r="E82" s="457">
        <v>99.321904102735203</v>
      </c>
      <c r="F82" s="499">
        <v>-0.19361507056299801</v>
      </c>
      <c r="G82" s="457">
        <v>101.87151432508</v>
      </c>
      <c r="H82" s="499">
        <v>-3.70141534792501</v>
      </c>
      <c r="I82" s="453">
        <v>2018</v>
      </c>
      <c r="J82" s="454" t="s">
        <v>32</v>
      </c>
      <c r="K82" s="457">
        <v>97.767462402702193</v>
      </c>
      <c r="L82" s="499">
        <v>-2.0285757518617502</v>
      </c>
      <c r="M82" s="457">
        <v>139.404341400958</v>
      </c>
      <c r="N82" s="499">
        <v>1.3764700687559399</v>
      </c>
      <c r="O82" s="457">
        <v>101.04299011881</v>
      </c>
      <c r="P82" s="499">
        <v>0.83259738468363798</v>
      </c>
      <c r="Q82" s="453">
        <v>2018</v>
      </c>
      <c r="R82" s="454" t="s">
        <v>32</v>
      </c>
      <c r="S82" s="457">
        <v>109.08322509098601</v>
      </c>
      <c r="T82" s="499">
        <v>2.5024935818482099</v>
      </c>
      <c r="U82" s="457">
        <v>112.565620689135</v>
      </c>
      <c r="V82" s="499">
        <v>1.8118861017394601</v>
      </c>
      <c r="W82" s="457">
        <v>108.686682162783</v>
      </c>
      <c r="X82" s="499">
        <v>2.1722586726007602</v>
      </c>
      <c r="Y82" s="453">
        <v>2018</v>
      </c>
      <c r="Z82" s="454" t="s">
        <v>32</v>
      </c>
      <c r="AA82" s="457">
        <v>108.151836935142</v>
      </c>
      <c r="AB82" s="499">
        <v>1.0529300934253301</v>
      </c>
      <c r="AC82" s="457">
        <v>124.015620642389</v>
      </c>
      <c r="AD82" s="499">
        <v>4.98983351331339</v>
      </c>
      <c r="AE82" s="457">
        <v>109.03871876473301</v>
      </c>
      <c r="AF82" s="499">
        <v>3.5113700046348599</v>
      </c>
      <c r="AG82" s="453">
        <v>2018</v>
      </c>
      <c r="AH82" s="454" t="s">
        <v>32</v>
      </c>
      <c r="AI82" s="457">
        <v>134.062684943508</v>
      </c>
      <c r="AJ82" s="499">
        <v>5.67386989987983</v>
      </c>
      <c r="AK82" s="457">
        <v>132.35943931121699</v>
      </c>
      <c r="AL82" s="499">
        <v>5.6419190652453999</v>
      </c>
      <c r="AM82" s="457">
        <v>107.730960408044</v>
      </c>
      <c r="AN82" s="499">
        <v>4.5116625129789201</v>
      </c>
      <c r="AO82" s="453">
        <v>2018</v>
      </c>
      <c r="AP82" s="454" t="s">
        <v>32</v>
      </c>
      <c r="AQ82" s="457">
        <v>116.590334126201</v>
      </c>
      <c r="AR82" s="499">
        <v>12.0011355602223</v>
      </c>
      <c r="AS82" s="457">
        <v>109.29346228323</v>
      </c>
      <c r="AT82" s="499">
        <v>4.2506697300627101</v>
      </c>
      <c r="AU82" s="457">
        <v>110.251432067343</v>
      </c>
      <c r="AV82" s="499">
        <v>4.1791122338825604</v>
      </c>
      <c r="AW82" s="453">
        <v>2018</v>
      </c>
      <c r="AX82" s="454" t="s">
        <v>32</v>
      </c>
      <c r="AY82" s="457">
        <v>129.72917912936799</v>
      </c>
      <c r="AZ82" s="499">
        <v>7.7566522763926899</v>
      </c>
      <c r="BA82" s="457">
        <v>123.82775546400499</v>
      </c>
      <c r="BB82" s="499">
        <v>2.9121073103205202</v>
      </c>
      <c r="BC82" s="457">
        <v>110.565189205786</v>
      </c>
      <c r="BD82" s="499">
        <v>10.178022109960599</v>
      </c>
      <c r="BE82" s="453">
        <v>2018</v>
      </c>
      <c r="BF82" s="454" t="s">
        <v>32</v>
      </c>
      <c r="BG82" s="457">
        <v>105.57081220536099</v>
      </c>
      <c r="BH82" s="499">
        <v>8.8956908213820203</v>
      </c>
      <c r="BI82" s="457">
        <v>119.868507681148</v>
      </c>
      <c r="BJ82" s="499">
        <v>4.8469833815715004</v>
      </c>
      <c r="BK82" s="457">
        <v>131.591069842689</v>
      </c>
      <c r="BL82" s="499">
        <v>4.7844314412816296</v>
      </c>
      <c r="BM82" s="453">
        <v>2018</v>
      </c>
      <c r="BN82" s="454" t="s">
        <v>32</v>
      </c>
      <c r="BO82" s="457">
        <v>118.86337023857401</v>
      </c>
      <c r="BP82" s="499">
        <v>1.85716681821259</v>
      </c>
      <c r="BQ82" s="457">
        <v>133.777055183882</v>
      </c>
      <c r="BR82" s="499">
        <v>11.550662402645401</v>
      </c>
      <c r="BS82" s="457">
        <v>117.49523565200199</v>
      </c>
      <c r="BT82" s="499">
        <v>-2.0562774201126501</v>
      </c>
      <c r="BU82" s="453">
        <v>2018</v>
      </c>
      <c r="BV82" s="454" t="s">
        <v>32</v>
      </c>
      <c r="BW82" s="457">
        <v>127.642025570112</v>
      </c>
      <c r="BX82" s="499">
        <v>6.4103356906757902</v>
      </c>
      <c r="BY82" s="457">
        <v>107.293766270191</v>
      </c>
      <c r="BZ82" s="499">
        <v>1.8411528065426901</v>
      </c>
      <c r="CA82" s="457">
        <v>108.888075023553</v>
      </c>
      <c r="CB82" s="499">
        <v>-0.75486211494337896</v>
      </c>
      <c r="CC82" s="453">
        <v>2018</v>
      </c>
      <c r="CD82" s="454" t="s">
        <v>32</v>
      </c>
      <c r="CE82" s="457">
        <v>113.10647144910401</v>
      </c>
      <c r="CF82" s="499">
        <v>2.9952427653567901</v>
      </c>
      <c r="CG82" s="457">
        <v>109.84602297802</v>
      </c>
      <c r="CH82" s="499">
        <v>6.2199313420066502E-2</v>
      </c>
      <c r="CI82" s="457">
        <v>127.20489452641</v>
      </c>
      <c r="CJ82" s="499">
        <v>5.2907758414735797</v>
      </c>
      <c r="CK82" s="453">
        <v>2018</v>
      </c>
      <c r="CL82" s="454" t="s">
        <v>32</v>
      </c>
      <c r="CM82" s="457">
        <v>129.05341636233899</v>
      </c>
      <c r="CN82" s="499">
        <v>4.7580965118574596</v>
      </c>
      <c r="CO82" s="457">
        <v>108.339363396056</v>
      </c>
      <c r="CP82" s="499">
        <v>-0.90360635988571403</v>
      </c>
      <c r="CQ82" s="457">
        <v>115.119427961535</v>
      </c>
      <c r="CR82" s="499">
        <v>4.9583067796751497</v>
      </c>
      <c r="CS82" s="453">
        <v>2018</v>
      </c>
      <c r="CT82" s="454" t="s">
        <v>32</v>
      </c>
      <c r="CU82" s="457">
        <v>130.61290184932801</v>
      </c>
      <c r="CV82" s="499">
        <v>5.39091336563766</v>
      </c>
      <c r="CW82" s="457">
        <v>88.116056481918903</v>
      </c>
      <c r="CX82" s="499">
        <v>3.9289555231884199</v>
      </c>
      <c r="CY82" s="457">
        <v>122.618552648825</v>
      </c>
      <c r="CZ82" s="499">
        <v>5.1882892575638904</v>
      </c>
      <c r="DA82" s="453">
        <v>2018</v>
      </c>
      <c r="DB82" s="454" t="s">
        <v>32</v>
      </c>
      <c r="DC82" s="457">
        <v>101.49695392539201</v>
      </c>
      <c r="DD82" s="499">
        <v>8.5589680001497808</v>
      </c>
      <c r="DE82" s="457">
        <v>248.29854198222301</v>
      </c>
      <c r="DF82" s="499">
        <v>13.353694048987</v>
      </c>
      <c r="DG82" s="457">
        <v>110.80077234675601</v>
      </c>
      <c r="DH82" s="499">
        <v>1.50306681619703</v>
      </c>
      <c r="DI82" s="453">
        <v>2018</v>
      </c>
      <c r="DJ82" s="454" t="s">
        <v>32</v>
      </c>
      <c r="DK82" s="457">
        <v>116.465470075151</v>
      </c>
      <c r="DL82" s="499">
        <v>6.8337954764613897</v>
      </c>
      <c r="DM82" s="457">
        <v>94.513687557350707</v>
      </c>
      <c r="DN82" s="499">
        <v>1.36239943458871</v>
      </c>
      <c r="DO82" s="457">
        <v>123.35647624358501</v>
      </c>
      <c r="DP82" s="499">
        <v>3.28654841305777</v>
      </c>
      <c r="DQ82" s="453">
        <v>2018</v>
      </c>
      <c r="DR82" s="454" t="s">
        <v>32</v>
      </c>
      <c r="DS82" s="457">
        <v>113.744304879257</v>
      </c>
      <c r="DT82" s="499">
        <v>4.9945992961895804</v>
      </c>
      <c r="DU82" s="457">
        <v>111.108623855717</v>
      </c>
      <c r="DV82" s="499">
        <v>3.1233275481715301</v>
      </c>
      <c r="DW82" s="457">
        <v>127.026153504717</v>
      </c>
      <c r="DX82" s="499">
        <v>6.4411031623678499</v>
      </c>
      <c r="DY82" s="453">
        <v>2018</v>
      </c>
      <c r="DZ82" s="454" t="s">
        <v>32</v>
      </c>
      <c r="EA82" s="457">
        <v>110.24487840435999</v>
      </c>
      <c r="EB82" s="499">
        <v>3.3680774127503001</v>
      </c>
      <c r="EC82" s="457">
        <v>118.79734321776399</v>
      </c>
      <c r="ED82" s="499">
        <v>6.37549833355322</v>
      </c>
      <c r="EE82" s="457">
        <v>115.857642293873</v>
      </c>
      <c r="EF82" s="499">
        <v>3.8604822048798</v>
      </c>
      <c r="EG82" s="453">
        <v>2018</v>
      </c>
      <c r="EH82" s="454" t="s">
        <v>32</v>
      </c>
      <c r="EI82" s="457">
        <v>118.28099194217999</v>
      </c>
      <c r="EJ82" s="499">
        <v>5.9297421830142598</v>
      </c>
      <c r="EK82" s="457">
        <v>112.92740426286301</v>
      </c>
      <c r="EL82" s="499">
        <v>1.2355957870377501</v>
      </c>
      <c r="EM82" s="457">
        <v>116.741532427503</v>
      </c>
      <c r="EN82" s="499">
        <v>4.7085225116628804</v>
      </c>
      <c r="EO82" s="453">
        <v>2018</v>
      </c>
      <c r="EP82" s="454" t="s">
        <v>32</v>
      </c>
      <c r="EQ82" s="457">
        <v>110.13246469683</v>
      </c>
      <c r="ER82" s="499">
        <v>2.88852359014402</v>
      </c>
      <c r="ES82" s="457">
        <v>113.283939316144</v>
      </c>
      <c r="ET82" s="499">
        <v>5.8597940047880304</v>
      </c>
      <c r="EU82" s="457">
        <v>111.651067808208</v>
      </c>
      <c r="EV82" s="499">
        <v>4.2521871979138002</v>
      </c>
      <c r="EW82" s="453">
        <v>2018</v>
      </c>
      <c r="EX82" s="454" t="s">
        <v>32</v>
      </c>
      <c r="EY82" s="457">
        <v>105.79496216696</v>
      </c>
      <c r="EZ82" s="499">
        <v>-1.1699606616521401</v>
      </c>
      <c r="FA82" s="457">
        <v>108.013159621518</v>
      </c>
      <c r="FB82" s="499">
        <v>0.96653327366544795</v>
      </c>
      <c r="FC82" s="457">
        <v>115.20176610858699</v>
      </c>
      <c r="FD82" s="499">
        <v>7.4101793455879603</v>
      </c>
      <c r="FE82" s="453">
        <v>2018</v>
      </c>
      <c r="FF82" s="454" t="s">
        <v>32</v>
      </c>
      <c r="FG82" s="457">
        <v>114.91412514647401</v>
      </c>
      <c r="FH82" s="499">
        <v>7.2732852490372197</v>
      </c>
      <c r="FI82" s="457">
        <v>115.72306861747801</v>
      </c>
      <c r="FJ82" s="499">
        <v>5.7225192834653003</v>
      </c>
      <c r="FK82" s="457">
        <v>112.44811410742101</v>
      </c>
      <c r="FL82" s="499">
        <v>5.9371301385349096</v>
      </c>
      <c r="FM82" s="453">
        <v>2018</v>
      </c>
      <c r="FN82" s="454" t="s">
        <v>32</v>
      </c>
      <c r="FO82" s="457">
        <v>98.754519548435695</v>
      </c>
      <c r="FP82" s="499">
        <v>2.8263105610777601</v>
      </c>
      <c r="FQ82" s="457">
        <v>116.60059695645</v>
      </c>
      <c r="FR82" s="499">
        <v>5.0881005226029901</v>
      </c>
      <c r="FS82" s="457">
        <v>115.466594782242</v>
      </c>
      <c r="FT82" s="499">
        <v>6.0966410399406401</v>
      </c>
      <c r="FU82" s="453">
        <v>2018</v>
      </c>
      <c r="FV82" s="454" t="s">
        <v>32</v>
      </c>
      <c r="FW82" s="457">
        <v>114.223298132178</v>
      </c>
      <c r="FX82" s="499">
        <v>1.5450436614057299</v>
      </c>
      <c r="FY82" s="457">
        <v>110.742652457193</v>
      </c>
      <c r="FZ82" s="499">
        <v>3.51374553069479</v>
      </c>
      <c r="GA82" s="457">
        <v>107.070721551022</v>
      </c>
      <c r="GB82" s="499">
        <v>0.13949556054753001</v>
      </c>
      <c r="GC82" s="453">
        <v>2018</v>
      </c>
      <c r="GD82" s="454" t="s">
        <v>32</v>
      </c>
      <c r="GE82" s="457">
        <v>109.98238732479101</v>
      </c>
      <c r="GF82" s="499">
        <v>2.8361797996884901</v>
      </c>
      <c r="GG82" s="457">
        <v>113.33676479990299</v>
      </c>
      <c r="GH82" s="499">
        <v>6.05944707123329</v>
      </c>
      <c r="GI82" s="457">
        <v>107.698845297522</v>
      </c>
      <c r="GJ82" s="499">
        <v>5.7767195721591102</v>
      </c>
      <c r="GK82" s="453">
        <v>2018</v>
      </c>
      <c r="GL82" s="454" t="s">
        <v>32</v>
      </c>
      <c r="GM82" s="457">
        <v>112.815452757648</v>
      </c>
      <c r="GN82" s="499">
        <v>5.4707818723776898</v>
      </c>
      <c r="GO82" s="457">
        <v>125.815152120448</v>
      </c>
      <c r="GP82" s="499">
        <v>0.55524336758112702</v>
      </c>
      <c r="GQ82" s="457">
        <v>129.32187047926899</v>
      </c>
      <c r="GR82" s="499">
        <v>3.1221004668088002</v>
      </c>
      <c r="GS82" s="453">
        <v>2018</v>
      </c>
      <c r="GT82" s="454" t="s">
        <v>32</v>
      </c>
      <c r="GU82" s="457">
        <v>119.064836065897</v>
      </c>
      <c r="GV82" s="499">
        <v>10.4633366443845</v>
      </c>
      <c r="GW82" s="457">
        <v>102.716620230082</v>
      </c>
      <c r="GX82" s="499">
        <v>-1.22525948161555</v>
      </c>
      <c r="GY82" s="457">
        <v>121.871617885501</v>
      </c>
      <c r="GZ82" s="499">
        <v>13.0899867383696</v>
      </c>
      <c r="HA82" s="453">
        <v>2018</v>
      </c>
      <c r="HB82" s="454" t="s">
        <v>32</v>
      </c>
      <c r="HC82" s="457">
        <v>112.71218689909099</v>
      </c>
      <c r="HD82" s="499">
        <v>4.6442858079395304</v>
      </c>
      <c r="HE82" s="457">
        <v>111.29985056142201</v>
      </c>
      <c r="HF82" s="499">
        <v>3.2706574346937001</v>
      </c>
      <c r="HG82" s="457">
        <v>104.772792082533</v>
      </c>
      <c r="HH82" s="499">
        <v>5.3786574800491103</v>
      </c>
      <c r="HI82" s="453">
        <v>2018</v>
      </c>
      <c r="HJ82" s="454" t="s">
        <v>32</v>
      </c>
      <c r="HK82" s="457">
        <v>107.210044747852</v>
      </c>
      <c r="HL82" s="499">
        <v>-0.68349083261914201</v>
      </c>
      <c r="HM82" s="457">
        <v>114.19230761345</v>
      </c>
      <c r="HN82" s="499">
        <v>1.6246731675922901</v>
      </c>
      <c r="HO82" s="457">
        <v>104.586202003694</v>
      </c>
      <c r="HP82" s="499">
        <v>-2.9225605901648599</v>
      </c>
      <c r="HQ82" s="453">
        <v>2018</v>
      </c>
      <c r="HR82" s="454" t="s">
        <v>32</v>
      </c>
      <c r="HS82" s="457">
        <v>116.761427452322</v>
      </c>
      <c r="HT82" s="499">
        <v>6.6337832242600001</v>
      </c>
      <c r="HU82" s="457">
        <v>109.456866439813</v>
      </c>
      <c r="HV82" s="499">
        <v>0.70178966559011302</v>
      </c>
      <c r="HW82" s="457">
        <v>113.03063496687599</v>
      </c>
      <c r="HX82" s="499">
        <v>3.16274071594755</v>
      </c>
      <c r="HY82" s="453">
        <v>2018</v>
      </c>
      <c r="HZ82" s="454" t="s">
        <v>32</v>
      </c>
      <c r="IA82" s="457">
        <v>112.926145502973</v>
      </c>
      <c r="IB82" s="499">
        <v>3.5059128504207302</v>
      </c>
      <c r="IC82" s="457">
        <v>112.15964185720399</v>
      </c>
      <c r="ID82" s="499">
        <v>6.6696427704797001</v>
      </c>
      <c r="IE82" s="457">
        <v>108.734885711172</v>
      </c>
      <c r="IF82" s="499">
        <v>3.9871978124682999</v>
      </c>
      <c r="IG82" s="453">
        <v>2018</v>
      </c>
      <c r="IH82" s="454" t="s">
        <v>32</v>
      </c>
      <c r="II82" s="457">
        <v>119.302574364742</v>
      </c>
      <c r="IJ82" s="499">
        <v>12.1114328227677</v>
      </c>
      <c r="IK82" s="457">
        <v>113.655620678399</v>
      </c>
      <c r="IL82" s="499">
        <v>3.7552638438245398</v>
      </c>
      <c r="IM82" s="457">
        <v>118.753126482738</v>
      </c>
      <c r="IN82" s="499">
        <v>5.9476478247390903</v>
      </c>
      <c r="IO82" s="457">
        <v>126.370615922494</v>
      </c>
      <c r="IP82" s="499">
        <v>12.9454247715476</v>
      </c>
      <c r="IQ82" s="453">
        <v>2018</v>
      </c>
      <c r="IR82" s="454" t="s">
        <v>32</v>
      </c>
      <c r="IS82" s="457">
        <v>105.605388299729</v>
      </c>
      <c r="IT82" s="499">
        <v>-5.7203454237547797</v>
      </c>
      <c r="IU82" s="457">
        <v>110.864699448346</v>
      </c>
      <c r="IV82" s="499">
        <v>-1.4254887554969</v>
      </c>
      <c r="IW82" s="457">
        <v>113.51025511564001</v>
      </c>
      <c r="IX82" s="499">
        <v>1.4127243545172199</v>
      </c>
      <c r="IY82" s="453">
        <v>2018</v>
      </c>
      <c r="IZ82" s="454" t="s">
        <v>32</v>
      </c>
      <c r="JA82" s="457">
        <v>121.360425962585</v>
      </c>
      <c r="JB82" s="499">
        <v>8.4223427841759992</v>
      </c>
      <c r="JC82" s="457">
        <v>131.14443404880399</v>
      </c>
      <c r="JD82" s="499">
        <v>10.2817540158656</v>
      </c>
      <c r="JE82" s="457">
        <v>144.455804639479</v>
      </c>
      <c r="JF82" s="499">
        <v>6.2979731068819103</v>
      </c>
      <c r="JG82" s="453">
        <v>2018</v>
      </c>
      <c r="JH82" s="454" t="s">
        <v>32</v>
      </c>
      <c r="JI82" s="457">
        <v>132.82486410339001</v>
      </c>
      <c r="JJ82" s="499">
        <v>7.84100711113516</v>
      </c>
      <c r="JK82" s="457">
        <v>135.33672421534999</v>
      </c>
      <c r="JL82" s="499">
        <v>3.71756029214998</v>
      </c>
      <c r="JM82" s="457">
        <v>105.59875968679</v>
      </c>
      <c r="JN82" s="499">
        <v>-3.3933318778063901</v>
      </c>
      <c r="JO82" s="453">
        <v>2018</v>
      </c>
      <c r="JP82" s="454" t="s">
        <v>32</v>
      </c>
      <c r="JQ82" s="457">
        <v>117.66074216915599</v>
      </c>
      <c r="JR82" s="499">
        <v>2.9536417292950898</v>
      </c>
      <c r="JS82" s="457">
        <v>102.43032389303799</v>
      </c>
      <c r="JT82" s="499">
        <v>5.3764936595283199</v>
      </c>
      <c r="JU82" s="457">
        <v>99.707560049522996</v>
      </c>
      <c r="JV82" s="499">
        <v>3.1406332645433399</v>
      </c>
      <c r="JW82" s="453">
        <v>2018</v>
      </c>
      <c r="JX82" s="454" t="s">
        <v>32</v>
      </c>
      <c r="JY82" s="457">
        <v>110.59876424302701</v>
      </c>
      <c r="JZ82" s="499">
        <v>6.4875224960786397</v>
      </c>
      <c r="KA82" s="457">
        <v>114.15355636668301</v>
      </c>
      <c r="KB82" s="499">
        <v>7.0701202559206804</v>
      </c>
      <c r="KC82" s="457">
        <v>123.22768651937901</v>
      </c>
      <c r="KD82" s="499">
        <v>9.2415398584957398</v>
      </c>
      <c r="KE82" s="453">
        <v>2018</v>
      </c>
      <c r="KF82" s="454" t="s">
        <v>32</v>
      </c>
      <c r="KG82" s="457">
        <v>110.11433033240201</v>
      </c>
      <c r="KH82" s="499">
        <v>9.2024658686033796</v>
      </c>
      <c r="KI82" s="457">
        <v>115.282251460089</v>
      </c>
      <c r="KJ82" s="499">
        <v>4.7367399186260704</v>
      </c>
      <c r="KK82" s="457">
        <v>121.808366857482</v>
      </c>
      <c r="KL82" s="499">
        <v>10.5942700848902</v>
      </c>
      <c r="KM82" s="453">
        <v>2018</v>
      </c>
      <c r="KN82" s="454" t="s">
        <v>32</v>
      </c>
      <c r="KO82" s="457">
        <v>116.47023394201899</v>
      </c>
      <c r="KP82" s="499">
        <v>7.2434407734223196</v>
      </c>
      <c r="KQ82" s="457">
        <v>123.897935951799</v>
      </c>
      <c r="KR82" s="499">
        <v>2.6318847496565501</v>
      </c>
      <c r="KS82" s="457">
        <v>105.476123036921</v>
      </c>
      <c r="KT82" s="499">
        <v>-2.2547716789569301</v>
      </c>
      <c r="KU82" s="453">
        <v>2018</v>
      </c>
      <c r="KV82" s="454" t="s">
        <v>32</v>
      </c>
      <c r="KW82" s="457">
        <v>114.111367229038</v>
      </c>
      <c r="KX82" s="499">
        <v>7.4940524756178499</v>
      </c>
      <c r="KY82" s="457">
        <v>121.670847948846</v>
      </c>
      <c r="KZ82" s="499">
        <v>1.7037107297945699</v>
      </c>
      <c r="LA82" s="457">
        <v>116.30471411899499</v>
      </c>
      <c r="LB82" s="499">
        <v>10.7463945503447</v>
      </c>
      <c r="LC82" s="453">
        <v>2018</v>
      </c>
      <c r="LD82" s="454" t="s">
        <v>32</v>
      </c>
      <c r="LE82" s="457">
        <v>127.11696141284099</v>
      </c>
      <c r="LF82" s="499">
        <v>9.0877204797383406</v>
      </c>
      <c r="LG82" s="457">
        <v>123.58421447181</v>
      </c>
      <c r="LH82" s="499">
        <v>8.2766872153439497</v>
      </c>
      <c r="LI82" s="457">
        <v>115.53497761310901</v>
      </c>
      <c r="LJ82" s="499">
        <v>5.2137759156818602</v>
      </c>
      <c r="LK82" s="453">
        <v>2018</v>
      </c>
      <c r="LL82" s="454" t="s">
        <v>32</v>
      </c>
      <c r="LM82" s="457">
        <v>135.724547788519</v>
      </c>
      <c r="LN82" s="499">
        <v>19.0217517983235</v>
      </c>
      <c r="LO82" s="457">
        <v>114.60840960551199</v>
      </c>
      <c r="LP82" s="499">
        <v>0.263447093794269</v>
      </c>
      <c r="LQ82" s="457">
        <v>118.963866993191</v>
      </c>
      <c r="LR82" s="499">
        <v>5.3004133664231601</v>
      </c>
      <c r="LS82" s="453">
        <v>2018</v>
      </c>
      <c r="LT82" s="454" t="s">
        <v>32</v>
      </c>
      <c r="LU82" s="457">
        <v>109.311521686421</v>
      </c>
      <c r="LV82" s="499">
        <v>1.6302386034323499</v>
      </c>
      <c r="LW82" s="457">
        <v>120.782837399778</v>
      </c>
      <c r="LX82" s="499">
        <v>4.2053783291632501</v>
      </c>
      <c r="LY82" s="457">
        <v>83.632063846256898</v>
      </c>
      <c r="LZ82" s="499">
        <v>11.145137806463101</v>
      </c>
      <c r="MA82" s="453">
        <v>2018</v>
      </c>
      <c r="MB82" s="454" t="s">
        <v>32</v>
      </c>
      <c r="MC82" s="457">
        <v>135.89879460617101</v>
      </c>
      <c r="MD82" s="499">
        <v>4.3021060456189</v>
      </c>
      <c r="ME82" s="457">
        <v>102.576676380008</v>
      </c>
      <c r="MF82" s="499">
        <v>-2.6148231221034401</v>
      </c>
      <c r="MG82" s="457">
        <v>124.389179419203</v>
      </c>
      <c r="MH82" s="499">
        <v>20.6569733174993</v>
      </c>
      <c r="MI82" s="453">
        <v>2018</v>
      </c>
      <c r="MJ82" s="454" t="s">
        <v>32</v>
      </c>
      <c r="MK82" s="457">
        <v>83.836226501164703</v>
      </c>
      <c r="ML82" s="499">
        <v>-6.6405205503355704</v>
      </c>
      <c r="MM82" s="457">
        <v>121.40991056763799</v>
      </c>
      <c r="MN82" s="499">
        <v>4.6659247561069197</v>
      </c>
      <c r="MO82" s="457">
        <v>138.09993047329499</v>
      </c>
      <c r="MP82" s="499">
        <v>18.7358576064054</v>
      </c>
    </row>
    <row r="83" spans="1:354" s="4" customFormat="1" ht="15" hidden="1" customHeight="1">
      <c r="A83" s="453">
        <v>2019</v>
      </c>
      <c r="B83" s="454" t="s">
        <v>32</v>
      </c>
      <c r="C83" s="457">
        <v>99.334490695599399</v>
      </c>
      <c r="D83" s="499">
        <v>-1.2897323156125999</v>
      </c>
      <c r="E83" s="457">
        <v>93.472975957458601</v>
      </c>
      <c r="F83" s="499">
        <v>-5.8888602651301296</v>
      </c>
      <c r="G83" s="457">
        <v>104.87691649761101</v>
      </c>
      <c r="H83" s="499">
        <v>2.9501889634629102</v>
      </c>
      <c r="I83" s="453">
        <v>2019</v>
      </c>
      <c r="J83" s="454" t="s">
        <v>32</v>
      </c>
      <c r="K83" s="457">
        <v>99.4851296584133</v>
      </c>
      <c r="L83" s="499">
        <v>1.7568904965908401</v>
      </c>
      <c r="M83" s="457">
        <v>130.44947891451301</v>
      </c>
      <c r="N83" s="499">
        <v>-6.42366112593918</v>
      </c>
      <c r="O83" s="457">
        <v>102.01823706070201</v>
      </c>
      <c r="P83" s="499">
        <v>0.96518020769711699</v>
      </c>
      <c r="Q83" s="453">
        <v>2019</v>
      </c>
      <c r="R83" s="454" t="s">
        <v>32</v>
      </c>
      <c r="S83" s="457">
        <v>112.67552423700199</v>
      </c>
      <c r="T83" s="499">
        <v>3.2931728439632502</v>
      </c>
      <c r="U83" s="457">
        <v>125.393198787872</v>
      </c>
      <c r="V83" s="499">
        <v>11.3956446206273</v>
      </c>
      <c r="W83" s="457">
        <v>119.125437331524</v>
      </c>
      <c r="X83" s="499">
        <v>9.60444735363882</v>
      </c>
      <c r="Y83" s="453">
        <v>2019</v>
      </c>
      <c r="Z83" s="454" t="s">
        <v>32</v>
      </c>
      <c r="AA83" s="457">
        <v>125.18807683383</v>
      </c>
      <c r="AB83" s="499">
        <v>15.752150293022501</v>
      </c>
      <c r="AC83" s="457">
        <v>125.898133095573</v>
      </c>
      <c r="AD83" s="499">
        <v>1.51796398182123</v>
      </c>
      <c r="AE83" s="457">
        <v>119.521587781089</v>
      </c>
      <c r="AF83" s="499">
        <v>9.6138959950312</v>
      </c>
      <c r="AG83" s="453">
        <v>2019</v>
      </c>
      <c r="AH83" s="454" t="s">
        <v>32</v>
      </c>
      <c r="AI83" s="457">
        <v>120.169898798868</v>
      </c>
      <c r="AJ83" s="499">
        <v>-10.362903107971199</v>
      </c>
      <c r="AK83" s="457">
        <v>137.82323676414401</v>
      </c>
      <c r="AL83" s="499">
        <v>4.1279998475061603</v>
      </c>
      <c r="AM83" s="457">
        <v>117.595464954929</v>
      </c>
      <c r="AN83" s="499">
        <v>9.1566106062010295</v>
      </c>
      <c r="AO83" s="453">
        <v>2019</v>
      </c>
      <c r="AP83" s="454" t="s">
        <v>32</v>
      </c>
      <c r="AQ83" s="457">
        <v>124.13615143586399</v>
      </c>
      <c r="AR83" s="499">
        <v>6.4720779524441401</v>
      </c>
      <c r="AS83" s="457">
        <v>121.34351174543799</v>
      </c>
      <c r="AT83" s="499">
        <v>11.025407385284099</v>
      </c>
      <c r="AU83" s="457">
        <v>115.91571568584401</v>
      </c>
      <c r="AV83" s="499">
        <v>5.1376054825674498</v>
      </c>
      <c r="AW83" s="453">
        <v>2019</v>
      </c>
      <c r="AX83" s="454" t="s">
        <v>32</v>
      </c>
      <c r="AY83" s="457">
        <v>131.784945421489</v>
      </c>
      <c r="AZ83" s="499">
        <v>1.5846599091406299</v>
      </c>
      <c r="BA83" s="457">
        <v>125.71482929442099</v>
      </c>
      <c r="BB83" s="499">
        <v>1.5239506065055399</v>
      </c>
      <c r="BC83" s="457">
        <v>118.37205508949</v>
      </c>
      <c r="BD83" s="499">
        <v>7.0608714549149596</v>
      </c>
      <c r="BE83" s="453">
        <v>2019</v>
      </c>
      <c r="BF83" s="454" t="s">
        <v>32</v>
      </c>
      <c r="BG83" s="457">
        <v>118.99305796321499</v>
      </c>
      <c r="BH83" s="499">
        <v>12.7139741349572</v>
      </c>
      <c r="BI83" s="457">
        <v>117.96589373064199</v>
      </c>
      <c r="BJ83" s="499">
        <v>-1.5872508862513299</v>
      </c>
      <c r="BK83" s="457">
        <v>131.44381444861699</v>
      </c>
      <c r="BL83" s="499">
        <v>-0.11190378970843499</v>
      </c>
      <c r="BM83" s="453">
        <v>2019</v>
      </c>
      <c r="BN83" s="454" t="s">
        <v>32</v>
      </c>
      <c r="BO83" s="457">
        <v>121.232338444315</v>
      </c>
      <c r="BP83" s="499">
        <v>1.9930178666370599</v>
      </c>
      <c r="BQ83" s="457">
        <v>134.04619958811901</v>
      </c>
      <c r="BR83" s="499">
        <v>0.20118876429687299</v>
      </c>
      <c r="BS83" s="457">
        <v>124.1220421907</v>
      </c>
      <c r="BT83" s="499">
        <v>5.6400640433839699</v>
      </c>
      <c r="BU83" s="453">
        <v>2019</v>
      </c>
      <c r="BV83" s="454" t="s">
        <v>32</v>
      </c>
      <c r="BW83" s="457">
        <v>122.51232378697701</v>
      </c>
      <c r="BX83" s="499">
        <v>-4.0188188492175199</v>
      </c>
      <c r="BY83" s="457">
        <v>113.568660496685</v>
      </c>
      <c r="BZ83" s="499">
        <v>5.8483306576191403</v>
      </c>
      <c r="CA83" s="457">
        <v>108.24809579836101</v>
      </c>
      <c r="CB83" s="499">
        <v>-0.58774041606790195</v>
      </c>
      <c r="CC83" s="453">
        <v>2019</v>
      </c>
      <c r="CD83" s="454" t="s">
        <v>32</v>
      </c>
      <c r="CE83" s="457">
        <v>124.620018931206</v>
      </c>
      <c r="CF83" s="499">
        <v>10.1793887958768</v>
      </c>
      <c r="CG83" s="457">
        <v>105.657773467533</v>
      </c>
      <c r="CH83" s="499">
        <v>-3.8128367299432102</v>
      </c>
      <c r="CI83" s="457">
        <v>135.88586134171101</v>
      </c>
      <c r="CJ83" s="499">
        <v>6.8243968501531098</v>
      </c>
      <c r="CK83" s="453">
        <v>2019</v>
      </c>
      <c r="CL83" s="454" t="s">
        <v>32</v>
      </c>
      <c r="CM83" s="457">
        <v>140.63287907506199</v>
      </c>
      <c r="CN83" s="499">
        <v>8.97261230203436</v>
      </c>
      <c r="CO83" s="457">
        <v>113.315699218948</v>
      </c>
      <c r="CP83" s="499">
        <v>4.5932850876186997</v>
      </c>
      <c r="CQ83" s="457">
        <v>116.197903539018</v>
      </c>
      <c r="CR83" s="499">
        <v>0.93683194624914301</v>
      </c>
      <c r="CS83" s="453">
        <v>2019</v>
      </c>
      <c r="CT83" s="454" t="s">
        <v>32</v>
      </c>
      <c r="CU83" s="457">
        <v>126.825058433301</v>
      </c>
      <c r="CV83" s="499">
        <v>-2.9000530287553401</v>
      </c>
      <c r="CW83" s="457">
        <v>100.344790711085</v>
      </c>
      <c r="CX83" s="499">
        <v>13.8779862801454</v>
      </c>
      <c r="CY83" s="457">
        <v>130.947311078063</v>
      </c>
      <c r="CZ83" s="499">
        <v>6.7924129337025603</v>
      </c>
      <c r="DA83" s="453">
        <v>2019</v>
      </c>
      <c r="DB83" s="454" t="s">
        <v>32</v>
      </c>
      <c r="DC83" s="457">
        <v>106.043681716281</v>
      </c>
      <c r="DD83" s="499">
        <v>4.4796692068524404</v>
      </c>
      <c r="DE83" s="457">
        <v>230.987130868257</v>
      </c>
      <c r="DF83" s="499">
        <v>-6.97201480756405</v>
      </c>
      <c r="DG83" s="457">
        <v>113.43226155002699</v>
      </c>
      <c r="DH83" s="499">
        <v>2.3749737005768501</v>
      </c>
      <c r="DI83" s="453">
        <v>2019</v>
      </c>
      <c r="DJ83" s="454" t="s">
        <v>32</v>
      </c>
      <c r="DK83" s="457">
        <v>121.78422981789799</v>
      </c>
      <c r="DL83" s="499">
        <v>4.5668125834336202</v>
      </c>
      <c r="DM83" s="457">
        <v>106.480571542991</v>
      </c>
      <c r="DN83" s="499">
        <v>12.661535376428001</v>
      </c>
      <c r="DO83" s="457">
        <v>122.574483435555</v>
      </c>
      <c r="DP83" s="499">
        <v>-0.63392926893087098</v>
      </c>
      <c r="DQ83" s="453">
        <v>2019</v>
      </c>
      <c r="DR83" s="454" t="s">
        <v>32</v>
      </c>
      <c r="DS83" s="457">
        <v>119.826503983875</v>
      </c>
      <c r="DT83" s="499">
        <v>5.3472559448801498</v>
      </c>
      <c r="DU83" s="457">
        <v>115.169041647995</v>
      </c>
      <c r="DV83" s="499">
        <v>3.6544578191796799</v>
      </c>
      <c r="DW83" s="457">
        <v>134.291653382736</v>
      </c>
      <c r="DX83" s="499">
        <v>5.7196881725225799</v>
      </c>
      <c r="DY83" s="453">
        <v>2019</v>
      </c>
      <c r="DZ83" s="454" t="s">
        <v>32</v>
      </c>
      <c r="EA83" s="457">
        <v>113.248166204857</v>
      </c>
      <c r="EB83" s="499">
        <v>2.7241971182390201</v>
      </c>
      <c r="EC83" s="457">
        <v>119.17537550928699</v>
      </c>
      <c r="ED83" s="499">
        <v>0.31821611602020999</v>
      </c>
      <c r="EE83" s="457">
        <v>119.692583011526</v>
      </c>
      <c r="EF83" s="499">
        <v>3.3100455366819301</v>
      </c>
      <c r="EG83" s="453">
        <v>2019</v>
      </c>
      <c r="EH83" s="454" t="s">
        <v>32</v>
      </c>
      <c r="EI83" s="457">
        <v>122.59008905552901</v>
      </c>
      <c r="EJ83" s="499">
        <v>3.6431019410583199</v>
      </c>
      <c r="EK83" s="457">
        <v>116.031058056303</v>
      </c>
      <c r="EL83" s="499">
        <v>2.7483619354384499</v>
      </c>
      <c r="EM83" s="457">
        <v>118.166710271418</v>
      </c>
      <c r="EN83" s="499">
        <v>1.22079761527938</v>
      </c>
      <c r="EO83" s="453">
        <v>2019</v>
      </c>
      <c r="EP83" s="454" t="s">
        <v>32</v>
      </c>
      <c r="EQ83" s="457">
        <v>109.589153402025</v>
      </c>
      <c r="ER83" s="499">
        <v>-0.49332528451208202</v>
      </c>
      <c r="ES83" s="457">
        <v>115.118622519402</v>
      </c>
      <c r="ET83" s="499">
        <v>1.61954396566182</v>
      </c>
      <c r="EU83" s="457">
        <v>111.49183987153999</v>
      </c>
      <c r="EV83" s="499">
        <v>-0.14261210375614999</v>
      </c>
      <c r="EW83" s="453">
        <v>2019</v>
      </c>
      <c r="EX83" s="454" t="s">
        <v>32</v>
      </c>
      <c r="EY83" s="457">
        <v>104.549499674411</v>
      </c>
      <c r="EZ83" s="499">
        <v>-1.1772417769608701</v>
      </c>
      <c r="FA83" s="457">
        <v>106.096008348339</v>
      </c>
      <c r="FB83" s="499">
        <v>-1.7749237962270401</v>
      </c>
      <c r="FC83" s="457">
        <v>144.08702875478099</v>
      </c>
      <c r="FD83" s="499">
        <v>25.073628314836299</v>
      </c>
      <c r="FE83" s="453">
        <v>2019</v>
      </c>
      <c r="FF83" s="454" t="s">
        <v>32</v>
      </c>
      <c r="FG83" s="457">
        <v>113.40326617178</v>
      </c>
      <c r="FH83" s="499">
        <v>-1.3147722029545601</v>
      </c>
      <c r="FI83" s="457">
        <v>119.689022495302</v>
      </c>
      <c r="FJ83" s="499">
        <v>3.42710742568815</v>
      </c>
      <c r="FK83" s="457">
        <v>115.70234482441001</v>
      </c>
      <c r="FL83" s="499">
        <v>2.8939842547116101</v>
      </c>
      <c r="FM83" s="453">
        <v>2019</v>
      </c>
      <c r="FN83" s="454" t="s">
        <v>32</v>
      </c>
      <c r="FO83" s="457">
        <v>96.665217743203797</v>
      </c>
      <c r="FP83" s="499">
        <v>-2.11565183526332</v>
      </c>
      <c r="FQ83" s="457">
        <v>124.508384959365</v>
      </c>
      <c r="FR83" s="499">
        <v>6.7819446978207196</v>
      </c>
      <c r="FS83" s="457">
        <v>122.400425003557</v>
      </c>
      <c r="FT83" s="499">
        <v>6.0050530063620799</v>
      </c>
      <c r="FU83" s="453">
        <v>2019</v>
      </c>
      <c r="FV83" s="454" t="s">
        <v>32</v>
      </c>
      <c r="FW83" s="457">
        <v>120.569352458322</v>
      </c>
      <c r="FX83" s="499">
        <v>5.5558318048212803</v>
      </c>
      <c r="FY83" s="457">
        <v>112.625408128942</v>
      </c>
      <c r="FZ83" s="499">
        <v>1.70011791299439</v>
      </c>
      <c r="GA83" s="457">
        <v>117.469609281316</v>
      </c>
      <c r="GB83" s="499">
        <v>9.7121674157573494</v>
      </c>
      <c r="GC83" s="453">
        <v>2019</v>
      </c>
      <c r="GD83" s="454" t="s">
        <v>32</v>
      </c>
      <c r="GE83" s="457">
        <v>116.052591323592</v>
      </c>
      <c r="GF83" s="499">
        <v>5.5192509877735896</v>
      </c>
      <c r="GG83" s="457">
        <v>120.538491514857</v>
      </c>
      <c r="GH83" s="499">
        <v>6.3542723560778596</v>
      </c>
      <c r="GI83" s="457">
        <v>102.454826934906</v>
      </c>
      <c r="GJ83" s="499">
        <v>-4.86915003417998</v>
      </c>
      <c r="GK83" s="453">
        <v>2019</v>
      </c>
      <c r="GL83" s="454" t="s">
        <v>32</v>
      </c>
      <c r="GM83" s="457">
        <v>114.361087505824</v>
      </c>
      <c r="GN83" s="499">
        <v>1.3700558836529999</v>
      </c>
      <c r="GO83" s="457">
        <v>133.73914728088599</v>
      </c>
      <c r="GP83" s="499">
        <v>6.2981246907782404</v>
      </c>
      <c r="GQ83" s="457">
        <v>125.79046296563</v>
      </c>
      <c r="GR83" s="499">
        <v>-2.7307117508829202</v>
      </c>
      <c r="GS83" s="453">
        <v>2019</v>
      </c>
      <c r="GT83" s="454" t="s">
        <v>32</v>
      </c>
      <c r="GU83" s="457">
        <v>119.978864435009</v>
      </c>
      <c r="GV83" s="499">
        <v>0.76767280694542706</v>
      </c>
      <c r="GW83" s="457">
        <v>114.078285475201</v>
      </c>
      <c r="GX83" s="499">
        <v>11.061175124014699</v>
      </c>
      <c r="GY83" s="457">
        <v>125.58531337887</v>
      </c>
      <c r="GZ83" s="499">
        <v>3.0472193262077498</v>
      </c>
      <c r="HA83" s="453">
        <v>2019</v>
      </c>
      <c r="HB83" s="454" t="s">
        <v>32</v>
      </c>
      <c r="HC83" s="457">
        <v>118.45068864522401</v>
      </c>
      <c r="HD83" s="499">
        <v>5.0912877338368903</v>
      </c>
      <c r="HE83" s="457">
        <v>118.299271663844</v>
      </c>
      <c r="HF83" s="499">
        <v>6.2887964962356202</v>
      </c>
      <c r="HG83" s="457">
        <v>111.647662113716</v>
      </c>
      <c r="HH83" s="499">
        <v>6.5616940185843298</v>
      </c>
      <c r="HI83" s="453">
        <v>2019</v>
      </c>
      <c r="HJ83" s="454" t="s">
        <v>32</v>
      </c>
      <c r="HK83" s="457">
        <v>115.881991820376</v>
      </c>
      <c r="HL83" s="499">
        <v>8.0887449426211493</v>
      </c>
      <c r="HM83" s="457">
        <v>115.08903124974</v>
      </c>
      <c r="HN83" s="499">
        <v>0.78527499358884301</v>
      </c>
      <c r="HO83" s="457">
        <v>115.31027849840601</v>
      </c>
      <c r="HP83" s="499">
        <v>10.253815789518001</v>
      </c>
      <c r="HQ83" s="453">
        <v>2019</v>
      </c>
      <c r="HR83" s="454" t="s">
        <v>32</v>
      </c>
      <c r="HS83" s="457">
        <v>121.35504319538001</v>
      </c>
      <c r="HT83" s="499">
        <v>3.9341894350632001</v>
      </c>
      <c r="HU83" s="457">
        <v>116.957483416347</v>
      </c>
      <c r="HV83" s="499">
        <v>6.8525778423030204</v>
      </c>
      <c r="HW83" s="457">
        <v>113.656762726796</v>
      </c>
      <c r="HX83" s="499">
        <v>0.55394518495251099</v>
      </c>
      <c r="HY83" s="453">
        <v>2019</v>
      </c>
      <c r="HZ83" s="454" t="s">
        <v>32</v>
      </c>
      <c r="IA83" s="457">
        <v>114.059832662714</v>
      </c>
      <c r="IB83" s="499">
        <v>1.0039191142953601</v>
      </c>
      <c r="IC83" s="457">
        <v>116.002735372451</v>
      </c>
      <c r="ID83" s="499">
        <v>3.4264495246343101</v>
      </c>
      <c r="IE83" s="457">
        <v>114.35521861591</v>
      </c>
      <c r="IF83" s="499">
        <v>5.1688405868807203</v>
      </c>
      <c r="IG83" s="453">
        <v>2019</v>
      </c>
      <c r="IH83" s="454" t="s">
        <v>32</v>
      </c>
      <c r="II83" s="457">
        <v>124.52629587763499</v>
      </c>
      <c r="IJ83" s="499">
        <v>4.3785488625941902</v>
      </c>
      <c r="IK83" s="457">
        <v>117.651423611488</v>
      </c>
      <c r="IL83" s="499">
        <v>3.5157108018394299</v>
      </c>
      <c r="IM83" s="457">
        <v>127.660973658541</v>
      </c>
      <c r="IN83" s="499">
        <v>7.5011474978700496</v>
      </c>
      <c r="IO83" s="457">
        <v>127.94948894527199</v>
      </c>
      <c r="IP83" s="499">
        <v>1.24939885055753</v>
      </c>
      <c r="IQ83" s="453">
        <v>2019</v>
      </c>
      <c r="IR83" s="454" t="s">
        <v>32</v>
      </c>
      <c r="IS83" s="457">
        <v>112.601744517367</v>
      </c>
      <c r="IT83" s="499">
        <v>6.6249992829725999</v>
      </c>
      <c r="IU83" s="457">
        <v>111.12749535553699</v>
      </c>
      <c r="IV83" s="499">
        <v>0.23704200570482201</v>
      </c>
      <c r="IW83" s="457">
        <v>121.925028108527</v>
      </c>
      <c r="IX83" s="499">
        <v>7.4132270994501397</v>
      </c>
      <c r="IY83" s="453">
        <v>2019</v>
      </c>
      <c r="IZ83" s="454" t="s">
        <v>32</v>
      </c>
      <c r="JA83" s="457">
        <v>121.635713771174</v>
      </c>
      <c r="JB83" s="499">
        <v>0.22683490635881801</v>
      </c>
      <c r="JC83" s="457">
        <v>135.49426301513199</v>
      </c>
      <c r="JD83" s="499">
        <v>3.3168231636190799</v>
      </c>
      <c r="JE83" s="457">
        <v>151.55863320083901</v>
      </c>
      <c r="JF83" s="499">
        <v>4.9169561438441498</v>
      </c>
      <c r="JG83" s="453">
        <v>2019</v>
      </c>
      <c r="JH83" s="454" t="s">
        <v>32</v>
      </c>
      <c r="JI83" s="457">
        <v>135.76596324940201</v>
      </c>
      <c r="JJ83" s="499">
        <v>2.2142685150592198</v>
      </c>
      <c r="JK83" s="457">
        <v>132.99872697304301</v>
      </c>
      <c r="JL83" s="499">
        <v>-1.7275408843109099</v>
      </c>
      <c r="JM83" s="457">
        <v>111.064704103705</v>
      </c>
      <c r="JN83" s="499">
        <v>5.1761445239768999</v>
      </c>
      <c r="JO83" s="453">
        <v>2019</v>
      </c>
      <c r="JP83" s="454" t="s">
        <v>32</v>
      </c>
      <c r="JQ83" s="457">
        <v>120.043284611592</v>
      </c>
      <c r="JR83" s="499">
        <v>2.02492556014136</v>
      </c>
      <c r="JS83" s="457">
        <v>107.553662863385</v>
      </c>
      <c r="JT83" s="499">
        <v>5.0017795274147803</v>
      </c>
      <c r="JU83" s="457">
        <v>104.488325474959</v>
      </c>
      <c r="JV83" s="499">
        <v>4.7947872990388598</v>
      </c>
      <c r="JW83" s="453">
        <v>2019</v>
      </c>
      <c r="JX83" s="454" t="s">
        <v>32</v>
      </c>
      <c r="JY83" s="457">
        <v>116.61928589550099</v>
      </c>
      <c r="JZ83" s="499">
        <v>5.4435704536846101</v>
      </c>
      <c r="KA83" s="457">
        <v>119.82072969634</v>
      </c>
      <c r="KB83" s="499">
        <v>4.9645175411381599</v>
      </c>
      <c r="KC83" s="457">
        <v>121.78640444014199</v>
      </c>
      <c r="KD83" s="499">
        <v>-1.1696089733942201</v>
      </c>
      <c r="KE83" s="453">
        <v>2019</v>
      </c>
      <c r="KF83" s="454" t="s">
        <v>32</v>
      </c>
      <c r="KG83" s="457">
        <v>109.98909266497</v>
      </c>
      <c r="KH83" s="499">
        <v>-0.113734213388753</v>
      </c>
      <c r="KI83" s="457">
        <v>115.30918115257499</v>
      </c>
      <c r="KJ83" s="499">
        <v>2.3359790553186599E-2</v>
      </c>
      <c r="KK83" s="457">
        <v>124.17314172646699</v>
      </c>
      <c r="KL83" s="499">
        <v>1.9413895202714699</v>
      </c>
      <c r="KM83" s="453">
        <v>2019</v>
      </c>
      <c r="KN83" s="454" t="s">
        <v>32</v>
      </c>
      <c r="KO83" s="457">
        <v>100.19076757851001</v>
      </c>
      <c r="KP83" s="499">
        <v>-13.9773621229378</v>
      </c>
      <c r="KQ83" s="457">
        <v>125.46018100174901</v>
      </c>
      <c r="KR83" s="499">
        <v>1.2609128941077901</v>
      </c>
      <c r="KS83" s="457">
        <v>103.572891716177</v>
      </c>
      <c r="KT83" s="499">
        <v>-1.8044191101695599</v>
      </c>
      <c r="KU83" s="453">
        <v>2019</v>
      </c>
      <c r="KV83" s="454" t="s">
        <v>32</v>
      </c>
      <c r="KW83" s="457">
        <v>120.637122787107</v>
      </c>
      <c r="KX83" s="499">
        <v>5.7187602922773504</v>
      </c>
      <c r="KY83" s="457">
        <v>122.037810156633</v>
      </c>
      <c r="KZ83" s="499">
        <v>0.30160240844332997</v>
      </c>
      <c r="LA83" s="457">
        <v>123.66149309944301</v>
      </c>
      <c r="LB83" s="499">
        <v>6.3254349027685404</v>
      </c>
      <c r="LC83" s="453">
        <v>2019</v>
      </c>
      <c r="LD83" s="454" t="s">
        <v>32</v>
      </c>
      <c r="LE83" s="457">
        <v>139.18133139329001</v>
      </c>
      <c r="LF83" s="499">
        <v>9.4907633461022005</v>
      </c>
      <c r="LG83" s="457">
        <v>123.11755624584001</v>
      </c>
      <c r="LH83" s="499">
        <v>-0.37760342448581202</v>
      </c>
      <c r="LI83" s="457">
        <v>109.76168845759101</v>
      </c>
      <c r="LJ83" s="499">
        <v>-4.9970054738322602</v>
      </c>
      <c r="LK83" s="453">
        <v>2019</v>
      </c>
      <c r="LL83" s="454" t="s">
        <v>32</v>
      </c>
      <c r="LM83" s="457">
        <v>136.60105686194299</v>
      </c>
      <c r="LN83" s="499">
        <v>0.64579995859719497</v>
      </c>
      <c r="LO83" s="457">
        <v>111.41277796049199</v>
      </c>
      <c r="LP83" s="499">
        <v>-2.7883046767856099</v>
      </c>
      <c r="LQ83" s="457">
        <v>128.560497690825</v>
      </c>
      <c r="LR83" s="499">
        <v>8.0668449506464697</v>
      </c>
      <c r="LS83" s="453">
        <v>2019</v>
      </c>
      <c r="LT83" s="454" t="s">
        <v>32</v>
      </c>
      <c r="LU83" s="457">
        <v>110.374218652416</v>
      </c>
      <c r="LV83" s="499">
        <v>0.97217287766271498</v>
      </c>
      <c r="LW83" s="457">
        <v>109.110087304469</v>
      </c>
      <c r="LX83" s="499">
        <v>-9.6642456383711792</v>
      </c>
      <c r="LY83" s="457">
        <v>96.601206070370395</v>
      </c>
      <c r="LZ83" s="499">
        <v>15.507380336751099</v>
      </c>
      <c r="MA83" s="453">
        <v>2019</v>
      </c>
      <c r="MB83" s="454" t="s">
        <v>32</v>
      </c>
      <c r="MC83" s="457">
        <v>138.53187300576101</v>
      </c>
      <c r="MD83" s="499">
        <v>1.9375288848003001</v>
      </c>
      <c r="ME83" s="457">
        <v>105.645027036408</v>
      </c>
      <c r="MF83" s="499">
        <v>2.9912751754915501</v>
      </c>
      <c r="MG83" s="457">
        <v>132.03582699154799</v>
      </c>
      <c r="MH83" s="499">
        <v>6.1473575177906197</v>
      </c>
      <c r="MI83" s="453">
        <v>2019</v>
      </c>
      <c r="MJ83" s="454" t="s">
        <v>32</v>
      </c>
      <c r="MK83" s="457">
        <v>90.678690778731095</v>
      </c>
      <c r="ML83" s="499">
        <v>8.1617035536198408</v>
      </c>
      <c r="MM83" s="457">
        <v>128.08232906011301</v>
      </c>
      <c r="MN83" s="499">
        <v>5.4957774544759603</v>
      </c>
      <c r="MO83" s="457">
        <v>150.237584723617</v>
      </c>
      <c r="MP83" s="499">
        <v>8.7890371912021799</v>
      </c>
    </row>
    <row r="84" spans="1:354" s="4" customFormat="1" ht="15" hidden="1" customHeight="1">
      <c r="A84" s="453">
        <v>2020</v>
      </c>
      <c r="B84" s="454" t="s">
        <v>32</v>
      </c>
      <c r="C84" s="457">
        <v>90.4776104623853</v>
      </c>
      <c r="D84" s="499">
        <v>-8.9162184969117408</v>
      </c>
      <c r="E84" s="457">
        <v>85.145395852056396</v>
      </c>
      <c r="F84" s="499">
        <v>-8.9090777522609699</v>
      </c>
      <c r="G84" s="457">
        <v>95.519550158594697</v>
      </c>
      <c r="H84" s="499">
        <v>-8.9222363237856506</v>
      </c>
      <c r="I84" s="453">
        <v>2020</v>
      </c>
      <c r="J84" s="454" t="s">
        <v>32</v>
      </c>
      <c r="K84" s="457">
        <v>95.868492894845403</v>
      </c>
      <c r="L84" s="499">
        <v>-3.6353541237628502</v>
      </c>
      <c r="M84" s="457">
        <v>124.836809464507</v>
      </c>
      <c r="N84" s="499">
        <v>-4.3025618014802696</v>
      </c>
      <c r="O84" s="457">
        <v>96.795993751109293</v>
      </c>
      <c r="P84" s="499">
        <v>-5.1189311441298697</v>
      </c>
      <c r="Q84" s="453">
        <v>2020</v>
      </c>
      <c r="R84" s="454" t="s">
        <v>32</v>
      </c>
      <c r="S84" s="457">
        <v>115.670812907223</v>
      </c>
      <c r="T84" s="499">
        <v>2.6583312485156498</v>
      </c>
      <c r="U84" s="457">
        <v>119.17846943823101</v>
      </c>
      <c r="V84" s="499">
        <v>-4.9561933260466704</v>
      </c>
      <c r="W84" s="457">
        <v>124.30104202287799</v>
      </c>
      <c r="X84" s="499">
        <v>4.3446679460661697</v>
      </c>
      <c r="Y84" s="453">
        <v>2020</v>
      </c>
      <c r="Z84" s="454" t="s">
        <v>32</v>
      </c>
      <c r="AA84" s="457">
        <v>133.440115683274</v>
      </c>
      <c r="AB84" s="499">
        <v>6.5917130913332898</v>
      </c>
      <c r="AC84" s="457">
        <v>132.28151386072301</v>
      </c>
      <c r="AD84" s="499">
        <v>5.0702743624515598</v>
      </c>
      <c r="AE84" s="457">
        <v>115.977577225365</v>
      </c>
      <c r="AF84" s="499">
        <v>-2.9651635503828402</v>
      </c>
      <c r="AG84" s="453">
        <v>2020</v>
      </c>
      <c r="AH84" s="454" t="s">
        <v>32</v>
      </c>
      <c r="AI84" s="457">
        <v>106.10931996162201</v>
      </c>
      <c r="AJ84" s="499">
        <v>-11.700583072620899</v>
      </c>
      <c r="AK84" s="457">
        <v>146.73538458608499</v>
      </c>
      <c r="AL84" s="499">
        <v>6.46636084827436</v>
      </c>
      <c r="AM84" s="457">
        <v>118.777736311249</v>
      </c>
      <c r="AN84" s="499">
        <v>1.0053715564397101</v>
      </c>
      <c r="AO84" s="453">
        <v>2020</v>
      </c>
      <c r="AP84" s="454" t="s">
        <v>32</v>
      </c>
      <c r="AQ84" s="457">
        <v>122.452533946892</v>
      </c>
      <c r="AR84" s="499">
        <v>-1.3562668646463001</v>
      </c>
      <c r="AS84" s="457">
        <v>124.047529944746</v>
      </c>
      <c r="AT84" s="499">
        <v>2.2283994919987999</v>
      </c>
      <c r="AU84" s="457">
        <v>127.40457471376</v>
      </c>
      <c r="AV84" s="499">
        <v>9.9113903235117107</v>
      </c>
      <c r="AW84" s="453">
        <v>2020</v>
      </c>
      <c r="AX84" s="454" t="s">
        <v>32</v>
      </c>
      <c r="AY84" s="457">
        <v>134.19264936123199</v>
      </c>
      <c r="AZ84" s="499">
        <v>1.82699467836969</v>
      </c>
      <c r="BA84" s="457">
        <v>128.10359951681099</v>
      </c>
      <c r="BB84" s="499">
        <v>1.9001499153260799</v>
      </c>
      <c r="BC84" s="457">
        <v>128.28975028476799</v>
      </c>
      <c r="BD84" s="499">
        <v>8.3784092350004897</v>
      </c>
      <c r="BE84" s="453">
        <v>2020</v>
      </c>
      <c r="BF84" s="454" t="s">
        <v>32</v>
      </c>
      <c r="BG84" s="457">
        <v>126.87263618080399</v>
      </c>
      <c r="BH84" s="499">
        <v>6.6218805974589401</v>
      </c>
      <c r="BI84" s="457">
        <v>118.694575388396</v>
      </c>
      <c r="BJ84" s="499">
        <v>0.61770536780542795</v>
      </c>
      <c r="BK84" s="457">
        <v>135.20496711692499</v>
      </c>
      <c r="BL84" s="499">
        <v>2.8614147300011399</v>
      </c>
      <c r="BM84" s="453">
        <v>2020</v>
      </c>
      <c r="BN84" s="454" t="s">
        <v>32</v>
      </c>
      <c r="BO84" s="457">
        <v>124.794320381237</v>
      </c>
      <c r="BP84" s="499">
        <v>2.9381450383866499</v>
      </c>
      <c r="BQ84" s="457">
        <v>99.987116188997504</v>
      </c>
      <c r="BR84" s="499">
        <v>-25.408466262955599</v>
      </c>
      <c r="BS84" s="457">
        <v>112.59608492946001</v>
      </c>
      <c r="BT84" s="499">
        <v>-9.2859874505863491</v>
      </c>
      <c r="BU84" s="453">
        <v>2020</v>
      </c>
      <c r="BV84" s="454" t="s">
        <v>32</v>
      </c>
      <c r="BW84" s="457">
        <v>114.540037672041</v>
      </c>
      <c r="BX84" s="499">
        <v>-6.5073340122079601</v>
      </c>
      <c r="BY84" s="457">
        <v>95.444839151962398</v>
      </c>
      <c r="BZ84" s="499">
        <v>-15.9584706427454</v>
      </c>
      <c r="CA84" s="457">
        <v>93.319309230724102</v>
      </c>
      <c r="CB84" s="499">
        <v>-13.7912694514695</v>
      </c>
      <c r="CC84" s="453">
        <v>2020</v>
      </c>
      <c r="CD84" s="454" t="s">
        <v>32</v>
      </c>
      <c r="CE84" s="457">
        <v>102.42463029841301</v>
      </c>
      <c r="CF84" s="499">
        <v>-17.810451982875101</v>
      </c>
      <c r="CG84" s="457">
        <v>89.0100276001086</v>
      </c>
      <c r="CH84" s="499">
        <v>-15.756290636334199</v>
      </c>
      <c r="CI84" s="457">
        <v>118.89459691150699</v>
      </c>
      <c r="CJ84" s="499">
        <v>-12.5040708889324</v>
      </c>
      <c r="CK84" s="453">
        <v>2020</v>
      </c>
      <c r="CL84" s="454" t="s">
        <v>32</v>
      </c>
      <c r="CM84" s="457">
        <v>120.410209093132</v>
      </c>
      <c r="CN84" s="499">
        <v>-14.3797596372437</v>
      </c>
      <c r="CO84" s="457">
        <v>87.032483336847307</v>
      </c>
      <c r="CP84" s="499">
        <v>-23.194681816608998</v>
      </c>
      <c r="CQ84" s="457">
        <v>86.388731111763803</v>
      </c>
      <c r="CR84" s="499">
        <v>-25.653795395064598</v>
      </c>
      <c r="CS84" s="453">
        <v>2020</v>
      </c>
      <c r="CT84" s="454" t="s">
        <v>32</v>
      </c>
      <c r="CU84" s="457">
        <v>109.586767246836</v>
      </c>
      <c r="CV84" s="499">
        <v>-13.5921807562429</v>
      </c>
      <c r="CW84" s="457">
        <v>81.761168188049197</v>
      </c>
      <c r="CX84" s="499">
        <v>-18.519768082971002</v>
      </c>
      <c r="CY84" s="457">
        <v>121.341628301909</v>
      </c>
      <c r="CZ84" s="499">
        <v>-7.3355326635363598</v>
      </c>
      <c r="DA84" s="453">
        <v>2020</v>
      </c>
      <c r="DB84" s="454" t="s">
        <v>32</v>
      </c>
      <c r="DC84" s="457">
        <v>94.815149427021794</v>
      </c>
      <c r="DD84" s="499">
        <v>-10.588591519578801</v>
      </c>
      <c r="DE84" s="457">
        <v>251.91323652752001</v>
      </c>
      <c r="DF84" s="499">
        <v>9.0594249041511006</v>
      </c>
      <c r="DG84" s="457">
        <v>101.501936062217</v>
      </c>
      <c r="DH84" s="499">
        <v>-10.5175770321292</v>
      </c>
      <c r="DI84" s="453">
        <v>2020</v>
      </c>
      <c r="DJ84" s="454" t="s">
        <v>32</v>
      </c>
      <c r="DK84" s="457">
        <v>127.784281463813</v>
      </c>
      <c r="DL84" s="499">
        <v>4.9267886777187204</v>
      </c>
      <c r="DM84" s="457">
        <v>78.922654512398793</v>
      </c>
      <c r="DN84" s="499">
        <v>-25.8806997664039</v>
      </c>
      <c r="DO84" s="457">
        <v>112.31321301472001</v>
      </c>
      <c r="DP84" s="499">
        <v>-8.3714572015551703</v>
      </c>
      <c r="DQ84" s="453">
        <v>2020</v>
      </c>
      <c r="DR84" s="454" t="s">
        <v>32</v>
      </c>
      <c r="DS84" s="457">
        <v>129.22487571816899</v>
      </c>
      <c r="DT84" s="499">
        <v>7.84331631302378</v>
      </c>
      <c r="DU84" s="457">
        <v>108.877597572273</v>
      </c>
      <c r="DV84" s="499">
        <v>-5.4627910293380904</v>
      </c>
      <c r="DW84" s="457">
        <v>129.19074087388699</v>
      </c>
      <c r="DX84" s="499">
        <v>-3.7983838759596602</v>
      </c>
      <c r="DY84" s="453">
        <v>2020</v>
      </c>
      <c r="DZ84" s="454" t="s">
        <v>32</v>
      </c>
      <c r="EA84" s="457">
        <v>101.060836928874</v>
      </c>
      <c r="EB84" s="499">
        <v>-10.7616129111862</v>
      </c>
      <c r="EC84" s="457">
        <v>102.58268151612199</v>
      </c>
      <c r="ED84" s="499">
        <v>-13.922921511476099</v>
      </c>
      <c r="EE84" s="457">
        <v>114.99029597998801</v>
      </c>
      <c r="EF84" s="499">
        <v>-3.92863694075827</v>
      </c>
      <c r="EG84" s="453">
        <v>2020</v>
      </c>
      <c r="EH84" s="454" t="s">
        <v>32</v>
      </c>
      <c r="EI84" s="457">
        <v>127.938961339817</v>
      </c>
      <c r="EJ84" s="499">
        <v>4.36321755330904</v>
      </c>
      <c r="EK84" s="457">
        <v>114.58307164928399</v>
      </c>
      <c r="EL84" s="499">
        <v>-1.2479300208709001</v>
      </c>
      <c r="EM84" s="457">
        <v>99.724965556914896</v>
      </c>
      <c r="EN84" s="499">
        <v>-15.6065483012468</v>
      </c>
      <c r="EO84" s="453">
        <v>2020</v>
      </c>
      <c r="EP84" s="454" t="s">
        <v>32</v>
      </c>
      <c r="EQ84" s="457">
        <v>107.979542548898</v>
      </c>
      <c r="ER84" s="499">
        <v>-1.46876839829328</v>
      </c>
      <c r="ES84" s="457">
        <v>106.50972807353401</v>
      </c>
      <c r="ET84" s="499">
        <v>-7.4782813218754898</v>
      </c>
      <c r="EU84" s="457">
        <v>110.575937397187</v>
      </c>
      <c r="EV84" s="499">
        <v>-0.82149731801764903</v>
      </c>
      <c r="EW84" s="453">
        <v>2020</v>
      </c>
      <c r="EX84" s="454" t="s">
        <v>32</v>
      </c>
      <c r="EY84" s="457">
        <v>94.112528902946195</v>
      </c>
      <c r="EZ84" s="499">
        <v>-9.9828031735853404</v>
      </c>
      <c r="FA84" s="457">
        <v>91.404748014437004</v>
      </c>
      <c r="FB84" s="499">
        <v>-13.8471376657895</v>
      </c>
      <c r="FC84" s="457">
        <v>137.30702520528899</v>
      </c>
      <c r="FD84" s="499">
        <v>-4.7054919572465597</v>
      </c>
      <c r="FE84" s="453">
        <v>2020</v>
      </c>
      <c r="FF84" s="454" t="s">
        <v>32</v>
      </c>
      <c r="FG84" s="457">
        <v>119.017926272257</v>
      </c>
      <c r="FH84" s="499">
        <v>4.9510567817085001</v>
      </c>
      <c r="FI84" s="457">
        <v>138.75140149542</v>
      </c>
      <c r="FJ84" s="499">
        <v>15.9265892583139</v>
      </c>
      <c r="FK84" s="457">
        <v>104.99142302796299</v>
      </c>
      <c r="FL84" s="499">
        <v>-9.2573074579446502</v>
      </c>
      <c r="FM84" s="453">
        <v>2020</v>
      </c>
      <c r="FN84" s="454" t="s">
        <v>32</v>
      </c>
      <c r="FO84" s="457">
        <v>130.293291807976</v>
      </c>
      <c r="FP84" s="499">
        <v>34.788184260968698</v>
      </c>
      <c r="FQ84" s="457">
        <v>232.39514355508601</v>
      </c>
      <c r="FR84" s="499">
        <v>86.650195190412902</v>
      </c>
      <c r="FS84" s="457">
        <v>119.95091421947301</v>
      </c>
      <c r="FT84" s="499">
        <v>-2.0012273519579402</v>
      </c>
      <c r="FU84" s="453">
        <v>2020</v>
      </c>
      <c r="FV84" s="454" t="s">
        <v>32</v>
      </c>
      <c r="FW84" s="457">
        <v>139.254206705271</v>
      </c>
      <c r="FX84" s="499">
        <v>15.497183874657001</v>
      </c>
      <c r="FY84" s="457">
        <v>116.59821450779801</v>
      </c>
      <c r="FZ84" s="499">
        <v>3.5274512606488502</v>
      </c>
      <c r="GA84" s="457">
        <v>105.925363816754</v>
      </c>
      <c r="GB84" s="499">
        <v>-9.8274315673566406</v>
      </c>
      <c r="GC84" s="453">
        <v>2020</v>
      </c>
      <c r="GD84" s="454" t="s">
        <v>32</v>
      </c>
      <c r="GE84" s="457">
        <v>123.22275534842299</v>
      </c>
      <c r="GF84" s="499">
        <v>6.1783747722087599</v>
      </c>
      <c r="GG84" s="457">
        <v>106.060834989116</v>
      </c>
      <c r="GH84" s="499">
        <v>-12.0108160835545</v>
      </c>
      <c r="GI84" s="457">
        <v>95.909259726781897</v>
      </c>
      <c r="GJ84" s="499">
        <v>-6.3887348248444198</v>
      </c>
      <c r="GK84" s="453">
        <v>2020</v>
      </c>
      <c r="GL84" s="454" t="s">
        <v>32</v>
      </c>
      <c r="GM84" s="457">
        <v>118.76285393561299</v>
      </c>
      <c r="GN84" s="499">
        <v>3.84900714551648</v>
      </c>
      <c r="GO84" s="457">
        <v>129.95104474589101</v>
      </c>
      <c r="GP84" s="499">
        <v>-2.8324560250406101</v>
      </c>
      <c r="GQ84" s="457">
        <v>115.11097127616701</v>
      </c>
      <c r="GR84" s="499">
        <v>-8.4899057032495993</v>
      </c>
      <c r="GS84" s="453">
        <v>2020</v>
      </c>
      <c r="GT84" s="454" t="s">
        <v>32</v>
      </c>
      <c r="GU84" s="457">
        <v>95.646223954584997</v>
      </c>
      <c r="GV84" s="499">
        <v>-20.2807724468876</v>
      </c>
      <c r="GW84" s="457">
        <v>89.532383719784505</v>
      </c>
      <c r="GX84" s="499">
        <v>-21.516716922215799</v>
      </c>
      <c r="GY84" s="457">
        <v>114.020848902453</v>
      </c>
      <c r="GZ84" s="499">
        <v>-9.2084529355186397</v>
      </c>
      <c r="HA84" s="453">
        <v>2020</v>
      </c>
      <c r="HB84" s="454" t="s">
        <v>32</v>
      </c>
      <c r="HC84" s="457">
        <v>95.379616703288306</v>
      </c>
      <c r="HD84" s="499">
        <v>-19.477364130010901</v>
      </c>
      <c r="HE84" s="457">
        <v>113.931387440009</v>
      </c>
      <c r="HF84" s="499">
        <v>-3.6922325576499602</v>
      </c>
      <c r="HG84" s="457">
        <v>85.275985515203303</v>
      </c>
      <c r="HH84" s="499">
        <v>-23.620446769098301</v>
      </c>
      <c r="HI84" s="453">
        <v>2020</v>
      </c>
      <c r="HJ84" s="454" t="s">
        <v>32</v>
      </c>
      <c r="HK84" s="457">
        <v>92.305777475319104</v>
      </c>
      <c r="HL84" s="499">
        <v>-20.3450199420123</v>
      </c>
      <c r="HM84" s="457">
        <v>92.829332073281606</v>
      </c>
      <c r="HN84" s="499">
        <v>-19.341286423860399</v>
      </c>
      <c r="HO84" s="457">
        <v>87.856125912342804</v>
      </c>
      <c r="HP84" s="499">
        <v>-23.808937887911199</v>
      </c>
      <c r="HQ84" s="453">
        <v>2020</v>
      </c>
      <c r="HR84" s="454" t="s">
        <v>32</v>
      </c>
      <c r="HS84" s="457">
        <v>105.09250043767901</v>
      </c>
      <c r="HT84" s="499">
        <v>-13.4007968103294</v>
      </c>
      <c r="HU84" s="457">
        <v>125.112901449273</v>
      </c>
      <c r="HV84" s="499">
        <v>6.9729766704152398</v>
      </c>
      <c r="HW84" s="457">
        <v>96.695999828433301</v>
      </c>
      <c r="HX84" s="499">
        <v>-14.9227925302893</v>
      </c>
      <c r="HY84" s="453">
        <v>2020</v>
      </c>
      <c r="HZ84" s="454" t="s">
        <v>32</v>
      </c>
      <c r="IA84" s="457">
        <v>97.592202791661705</v>
      </c>
      <c r="IB84" s="499">
        <v>-14.437711757607699</v>
      </c>
      <c r="IC84" s="457">
        <v>106.527333986839</v>
      </c>
      <c r="ID84" s="499">
        <v>-8.1682568563486093</v>
      </c>
      <c r="IE84" s="457">
        <v>113.334607326655</v>
      </c>
      <c r="IF84" s="499">
        <v>-0.89249209752519199</v>
      </c>
      <c r="IG84" s="453">
        <v>2020</v>
      </c>
      <c r="IH84" s="454" t="s">
        <v>32</v>
      </c>
      <c r="II84" s="457">
        <v>114.990568524461</v>
      </c>
      <c r="IJ84" s="499">
        <v>-7.6576013812732802</v>
      </c>
      <c r="IK84" s="457">
        <v>99.528350407202595</v>
      </c>
      <c r="IL84" s="499">
        <v>-15.404040722984799</v>
      </c>
      <c r="IM84" s="457">
        <v>89.174056078847997</v>
      </c>
      <c r="IN84" s="499">
        <v>-30.147755008226</v>
      </c>
      <c r="IO84" s="457">
        <v>119.726750960659</v>
      </c>
      <c r="IP84" s="499">
        <v>-6.42655008034441</v>
      </c>
      <c r="IQ84" s="453">
        <v>2020</v>
      </c>
      <c r="IR84" s="454" t="s">
        <v>32</v>
      </c>
      <c r="IS84" s="457">
        <v>88.005097728374196</v>
      </c>
      <c r="IT84" s="499">
        <v>-21.843930477648101</v>
      </c>
      <c r="IU84" s="457">
        <v>90.359673856908302</v>
      </c>
      <c r="IV84" s="499">
        <v>-18.688283608106801</v>
      </c>
      <c r="IW84" s="457">
        <v>91.918961675223898</v>
      </c>
      <c r="IX84" s="499">
        <v>-24.610260008793801</v>
      </c>
      <c r="IY84" s="453">
        <v>2020</v>
      </c>
      <c r="IZ84" s="454" t="s">
        <v>32</v>
      </c>
      <c r="JA84" s="457">
        <v>110.481151424345</v>
      </c>
      <c r="JB84" s="499">
        <v>-9.1704664699162795</v>
      </c>
      <c r="JC84" s="457">
        <v>132.87100682764699</v>
      </c>
      <c r="JD84" s="499">
        <v>-1.9360643979379999</v>
      </c>
      <c r="JE84" s="457">
        <v>158.80529507277799</v>
      </c>
      <c r="JF84" s="499">
        <v>4.7814246664099302</v>
      </c>
      <c r="JG84" s="453">
        <v>2020</v>
      </c>
      <c r="JH84" s="454" t="s">
        <v>32</v>
      </c>
      <c r="JI84" s="457">
        <v>168.47006170706101</v>
      </c>
      <c r="JJ84" s="499">
        <v>24.0885842628918</v>
      </c>
      <c r="JK84" s="457">
        <v>144.50546290185599</v>
      </c>
      <c r="JL84" s="499">
        <v>8.6517639609776609</v>
      </c>
      <c r="JM84" s="457">
        <v>132.15899965959301</v>
      </c>
      <c r="JN84" s="499">
        <v>18.992798590803201</v>
      </c>
      <c r="JO84" s="453">
        <v>2020</v>
      </c>
      <c r="JP84" s="454" t="s">
        <v>32</v>
      </c>
      <c r="JQ84" s="457">
        <v>122.150170191426</v>
      </c>
      <c r="JR84" s="499">
        <v>1.75510490791042</v>
      </c>
      <c r="JS84" s="457">
        <v>111.48384433396799</v>
      </c>
      <c r="JT84" s="499">
        <v>3.6541586459737698</v>
      </c>
      <c r="JU84" s="457">
        <v>99.963358546858103</v>
      </c>
      <c r="JV84" s="499">
        <v>-4.3305956981628499</v>
      </c>
      <c r="JW84" s="453">
        <v>2020</v>
      </c>
      <c r="JX84" s="454" t="s">
        <v>32</v>
      </c>
      <c r="JY84" s="457">
        <v>111.22898407174</v>
      </c>
      <c r="JZ84" s="499">
        <v>-4.6221358520329003</v>
      </c>
      <c r="KA84" s="457">
        <v>125.393447583727</v>
      </c>
      <c r="KB84" s="499">
        <v>4.6508796111572703</v>
      </c>
      <c r="KC84" s="457">
        <v>115.250503025892</v>
      </c>
      <c r="KD84" s="499">
        <v>-5.3666921560714398</v>
      </c>
      <c r="KE84" s="453">
        <v>2020</v>
      </c>
      <c r="KF84" s="454" t="s">
        <v>32</v>
      </c>
      <c r="KG84" s="457">
        <v>122.257351377925</v>
      </c>
      <c r="KH84" s="499">
        <v>11.1540684768853</v>
      </c>
      <c r="KI84" s="457">
        <v>121.351447061038</v>
      </c>
      <c r="KJ84" s="499">
        <v>5.2400562106738597</v>
      </c>
      <c r="KK84" s="457">
        <v>106.206363582188</v>
      </c>
      <c r="KL84" s="499">
        <v>-14.469133900032601</v>
      </c>
      <c r="KM84" s="453">
        <v>2020</v>
      </c>
      <c r="KN84" s="454" t="s">
        <v>32</v>
      </c>
      <c r="KO84" s="457">
        <v>76.321670116868205</v>
      </c>
      <c r="KP84" s="499">
        <v>-23.823649662069101</v>
      </c>
      <c r="KQ84" s="457">
        <v>134.980092705879</v>
      </c>
      <c r="KR84" s="499">
        <v>7.5879945558159996</v>
      </c>
      <c r="KS84" s="457">
        <v>101.997934640575</v>
      </c>
      <c r="KT84" s="499">
        <v>-1.52062672916188</v>
      </c>
      <c r="KU84" s="453">
        <v>2020</v>
      </c>
      <c r="KV84" s="454" t="s">
        <v>32</v>
      </c>
      <c r="KW84" s="457">
        <v>101.93313385172</v>
      </c>
      <c r="KX84" s="499">
        <v>-15.504339380171301</v>
      </c>
      <c r="KY84" s="457">
        <v>130.291826242968</v>
      </c>
      <c r="KZ84" s="499">
        <v>6.7634908195592196</v>
      </c>
      <c r="LA84" s="457">
        <v>127.204172379318</v>
      </c>
      <c r="LB84" s="499">
        <v>2.8648200754185198</v>
      </c>
      <c r="LC84" s="453">
        <v>2020</v>
      </c>
      <c r="LD84" s="454" t="s">
        <v>32</v>
      </c>
      <c r="LE84" s="457">
        <v>134.81261358192299</v>
      </c>
      <c r="LF84" s="499">
        <v>-3.1388676682663901</v>
      </c>
      <c r="LG84" s="457">
        <v>120.73484682075799</v>
      </c>
      <c r="LH84" s="499">
        <v>-1.93531247511515</v>
      </c>
      <c r="LI84" s="457">
        <v>85.792561496273194</v>
      </c>
      <c r="LJ84" s="499">
        <v>-21.8374255153505</v>
      </c>
      <c r="LK84" s="453">
        <v>2020</v>
      </c>
      <c r="LL84" s="454" t="s">
        <v>32</v>
      </c>
      <c r="LM84" s="457">
        <v>135.37900014699599</v>
      </c>
      <c r="LN84" s="499">
        <v>-0.89461732070034805</v>
      </c>
      <c r="LO84" s="457">
        <v>112.378215700415</v>
      </c>
      <c r="LP84" s="499">
        <v>0.86654130486287795</v>
      </c>
      <c r="LQ84" s="457">
        <v>124.918898238747</v>
      </c>
      <c r="LR84" s="499">
        <v>-2.8325959509238601</v>
      </c>
      <c r="LS84" s="453">
        <v>2020</v>
      </c>
      <c r="LT84" s="454" t="s">
        <v>32</v>
      </c>
      <c r="LU84" s="457">
        <v>113.91383259179899</v>
      </c>
      <c r="LV84" s="499">
        <v>3.2069209482056098</v>
      </c>
      <c r="LW84" s="457">
        <v>125.27750184206801</v>
      </c>
      <c r="LX84" s="499">
        <v>14.817525067580799</v>
      </c>
      <c r="LY84" s="457">
        <v>99.967831180488304</v>
      </c>
      <c r="LZ84" s="499">
        <v>3.48507564974443</v>
      </c>
      <c r="MA84" s="453">
        <v>2020</v>
      </c>
      <c r="MB84" s="454" t="s">
        <v>32</v>
      </c>
      <c r="MC84" s="457">
        <v>132.07234992572899</v>
      </c>
      <c r="MD84" s="499">
        <v>-4.6628425212759499</v>
      </c>
      <c r="ME84" s="457">
        <v>87.584540406318396</v>
      </c>
      <c r="MF84" s="499">
        <v>-17.0954441839136</v>
      </c>
      <c r="MG84" s="457">
        <v>106.27794398745</v>
      </c>
      <c r="MH84" s="499">
        <v>-19.508252866660499</v>
      </c>
      <c r="MI84" s="453">
        <v>2020</v>
      </c>
      <c r="MJ84" s="454" t="s">
        <v>32</v>
      </c>
      <c r="MK84" s="457">
        <v>85.025403581972796</v>
      </c>
      <c r="ML84" s="499">
        <v>-6.2344164303751599</v>
      </c>
      <c r="MM84" s="457">
        <v>119.38256670254501</v>
      </c>
      <c r="MN84" s="499">
        <v>-6.7923205499217501</v>
      </c>
      <c r="MO84" s="457">
        <v>161.185485129645</v>
      </c>
      <c r="MP84" s="499">
        <v>7.2870583124509398</v>
      </c>
    </row>
    <row r="85" spans="1:354" s="4" customFormat="1" ht="15" hidden="1" customHeight="1">
      <c r="A85" s="453">
        <v>2021</v>
      </c>
      <c r="B85" s="454" t="s">
        <v>32</v>
      </c>
      <c r="C85" s="457">
        <v>91.813461085915193</v>
      </c>
      <c r="D85" s="499">
        <v>1.47644330647445</v>
      </c>
      <c r="E85" s="457">
        <v>80.754627949927496</v>
      </c>
      <c r="F85" s="499">
        <v>-5.1567884066897003</v>
      </c>
      <c r="G85" s="457">
        <v>102.27027384699301</v>
      </c>
      <c r="H85" s="499">
        <v>7.0673738278603802</v>
      </c>
      <c r="I85" s="453">
        <v>2021</v>
      </c>
      <c r="J85" s="454" t="s">
        <v>32</v>
      </c>
      <c r="K85" s="457">
        <v>90.7327546690465</v>
      </c>
      <c r="L85" s="499">
        <v>-5.35706577908977</v>
      </c>
      <c r="M85" s="457">
        <v>106.45901371160301</v>
      </c>
      <c r="N85" s="499">
        <v>-14.721455820391901</v>
      </c>
      <c r="O85" s="457">
        <v>90.041181876811095</v>
      </c>
      <c r="P85" s="499">
        <v>-6.9784002545257904</v>
      </c>
      <c r="Q85" s="453">
        <v>2021</v>
      </c>
      <c r="R85" s="454" t="s">
        <v>32</v>
      </c>
      <c r="S85" s="457">
        <v>124.104549002477</v>
      </c>
      <c r="T85" s="499">
        <v>7.2911531295440701</v>
      </c>
      <c r="U85" s="457">
        <v>130.12141466748</v>
      </c>
      <c r="V85" s="499">
        <v>9.1819816790990991</v>
      </c>
      <c r="W85" s="457">
        <v>135.113072526476</v>
      </c>
      <c r="X85" s="499">
        <v>8.6982621606724795</v>
      </c>
      <c r="Y85" s="453">
        <v>2021</v>
      </c>
      <c r="Z85" s="454" t="s">
        <v>32</v>
      </c>
      <c r="AA85" s="457">
        <v>142.45264459289601</v>
      </c>
      <c r="AB85" s="499">
        <v>6.7539876321852104</v>
      </c>
      <c r="AC85" s="457">
        <v>136.760344180994</v>
      </c>
      <c r="AD85" s="499">
        <v>3.3858323733628501</v>
      </c>
      <c r="AE85" s="457">
        <v>139.040194975248</v>
      </c>
      <c r="AF85" s="499">
        <v>19.8854108713338</v>
      </c>
      <c r="AG85" s="453">
        <v>2021</v>
      </c>
      <c r="AH85" s="454" t="s">
        <v>32</v>
      </c>
      <c r="AI85" s="457">
        <v>109.497224276298</v>
      </c>
      <c r="AJ85" s="499">
        <v>3.1928433015138702</v>
      </c>
      <c r="AK85" s="457">
        <v>170.95938182133401</v>
      </c>
      <c r="AL85" s="499">
        <v>16.5086269433788</v>
      </c>
      <c r="AM85" s="457">
        <v>101.354125582545</v>
      </c>
      <c r="AN85" s="499">
        <v>-14.6690880545544</v>
      </c>
      <c r="AO85" s="453">
        <v>2021</v>
      </c>
      <c r="AP85" s="454" t="s">
        <v>32</v>
      </c>
      <c r="AQ85" s="457">
        <v>149.55525676083701</v>
      </c>
      <c r="AR85" s="499">
        <v>22.1332478311137</v>
      </c>
      <c r="AS85" s="457">
        <v>128.494538908441</v>
      </c>
      <c r="AT85" s="499">
        <v>3.5849234286851002</v>
      </c>
      <c r="AU85" s="457">
        <v>136.791589250729</v>
      </c>
      <c r="AV85" s="499">
        <v>7.3678787108387498</v>
      </c>
      <c r="AW85" s="453">
        <v>2021</v>
      </c>
      <c r="AX85" s="454" t="s">
        <v>32</v>
      </c>
      <c r="AY85" s="457">
        <v>133.03800116853</v>
      </c>
      <c r="AZ85" s="499">
        <v>-0.86044071579047499</v>
      </c>
      <c r="BA85" s="457">
        <v>121.314380272999</v>
      </c>
      <c r="BB85" s="499">
        <v>-5.2997880382909601</v>
      </c>
      <c r="BC85" s="457">
        <v>149.21810977351501</v>
      </c>
      <c r="BD85" s="499">
        <v>16.313352736514499</v>
      </c>
      <c r="BE85" s="453">
        <v>2021</v>
      </c>
      <c r="BF85" s="454" t="s">
        <v>32</v>
      </c>
      <c r="BG85" s="457">
        <v>123.786077110758</v>
      </c>
      <c r="BH85" s="499">
        <v>-2.43280124300956</v>
      </c>
      <c r="BI85" s="457">
        <v>120.96101440052399</v>
      </c>
      <c r="BJ85" s="499">
        <v>1.9094714351618101</v>
      </c>
      <c r="BK85" s="457">
        <v>170.79579794811801</v>
      </c>
      <c r="BL85" s="499">
        <v>26.323611913173099</v>
      </c>
      <c r="BM85" s="453">
        <v>2021</v>
      </c>
      <c r="BN85" s="454" t="s">
        <v>32</v>
      </c>
      <c r="BO85" s="457">
        <v>116.382341408529</v>
      </c>
      <c r="BP85" s="499">
        <v>-6.7406745331116698</v>
      </c>
      <c r="BQ85" s="457">
        <v>107.66132295716299</v>
      </c>
      <c r="BR85" s="499">
        <v>7.6751956258639398</v>
      </c>
      <c r="BS85" s="457">
        <v>125.269092524383</v>
      </c>
      <c r="BT85" s="499">
        <v>11.255282635149101</v>
      </c>
      <c r="BU85" s="453">
        <v>2021</v>
      </c>
      <c r="BV85" s="454" t="s">
        <v>32</v>
      </c>
      <c r="BW85" s="457">
        <v>123.651322346885</v>
      </c>
      <c r="BX85" s="499">
        <v>7.9546723224694098</v>
      </c>
      <c r="BY85" s="457">
        <v>83.632605665206199</v>
      </c>
      <c r="BZ85" s="499">
        <v>-12.3759792480235</v>
      </c>
      <c r="CA85" s="457">
        <v>111.95398583562</v>
      </c>
      <c r="CB85" s="499">
        <v>19.968725399395201</v>
      </c>
      <c r="CC85" s="453">
        <v>2021</v>
      </c>
      <c r="CD85" s="454" t="s">
        <v>32</v>
      </c>
      <c r="CE85" s="457">
        <v>124.838974323249</v>
      </c>
      <c r="CF85" s="499">
        <v>21.883744134132598</v>
      </c>
      <c r="CG85" s="457">
        <v>91.203501899843801</v>
      </c>
      <c r="CH85" s="499">
        <v>2.46430021299369</v>
      </c>
      <c r="CI85" s="457">
        <v>123.147610321345</v>
      </c>
      <c r="CJ85" s="499">
        <v>3.5771292559268302</v>
      </c>
      <c r="CK85" s="453">
        <v>2021</v>
      </c>
      <c r="CL85" s="454" t="s">
        <v>32</v>
      </c>
      <c r="CM85" s="457">
        <v>152.77724550443801</v>
      </c>
      <c r="CN85" s="499">
        <v>26.8806413136207</v>
      </c>
      <c r="CO85" s="457">
        <v>89.5816252220026</v>
      </c>
      <c r="CP85" s="499">
        <v>2.9289545551506202</v>
      </c>
      <c r="CQ85" s="457">
        <v>88.896868829790506</v>
      </c>
      <c r="CR85" s="499">
        <v>2.9033158442642799</v>
      </c>
      <c r="CS85" s="453">
        <v>2021</v>
      </c>
      <c r="CT85" s="454" t="s">
        <v>32</v>
      </c>
      <c r="CU85" s="457">
        <v>124.453260823918</v>
      </c>
      <c r="CV85" s="499">
        <v>13.5659568673985</v>
      </c>
      <c r="CW85" s="457">
        <v>93.000437042657794</v>
      </c>
      <c r="CX85" s="499">
        <v>13.7464631483231</v>
      </c>
      <c r="CY85" s="457">
        <v>129.110602655854</v>
      </c>
      <c r="CZ85" s="499">
        <v>6.4025631291309004</v>
      </c>
      <c r="DA85" s="453">
        <v>2021</v>
      </c>
      <c r="DB85" s="454" t="s">
        <v>32</v>
      </c>
      <c r="DC85" s="457">
        <v>81.515855910446604</v>
      </c>
      <c r="DD85" s="499">
        <v>-14.026549129484399</v>
      </c>
      <c r="DE85" s="457">
        <v>278.44896570819498</v>
      </c>
      <c r="DF85" s="499">
        <v>10.533678002178499</v>
      </c>
      <c r="DG85" s="457">
        <v>120.56883287314101</v>
      </c>
      <c r="DH85" s="499">
        <v>18.784761700739601</v>
      </c>
      <c r="DI85" s="453">
        <v>2021</v>
      </c>
      <c r="DJ85" s="454" t="s">
        <v>32</v>
      </c>
      <c r="DK85" s="457">
        <v>158.81502674547099</v>
      </c>
      <c r="DL85" s="499">
        <v>24.2836950884648</v>
      </c>
      <c r="DM85" s="457">
        <v>63.948031655887</v>
      </c>
      <c r="DN85" s="499">
        <v>-18.973795229048299</v>
      </c>
      <c r="DO85" s="457">
        <v>115.30769055365801</v>
      </c>
      <c r="DP85" s="499">
        <v>2.6661845552801098</v>
      </c>
      <c r="DQ85" s="453">
        <v>2021</v>
      </c>
      <c r="DR85" s="454" t="s">
        <v>32</v>
      </c>
      <c r="DS85" s="457">
        <v>133.25816857526999</v>
      </c>
      <c r="DT85" s="499">
        <v>3.1211427634856501</v>
      </c>
      <c r="DU85" s="457">
        <v>115.07857466103</v>
      </c>
      <c r="DV85" s="499">
        <v>5.6953654627074304</v>
      </c>
      <c r="DW85" s="457">
        <v>122.564336829955</v>
      </c>
      <c r="DX85" s="499">
        <v>-5.1291632814465098</v>
      </c>
      <c r="DY85" s="453">
        <v>2021</v>
      </c>
      <c r="DZ85" s="454" t="s">
        <v>32</v>
      </c>
      <c r="EA85" s="457">
        <v>112.824476792653</v>
      </c>
      <c r="EB85" s="499">
        <v>11.6401567820563</v>
      </c>
      <c r="EC85" s="457">
        <v>121.869076862697</v>
      </c>
      <c r="ED85" s="499">
        <v>18.800829790692799</v>
      </c>
      <c r="EE85" s="457">
        <v>122.46708802524699</v>
      </c>
      <c r="EF85" s="499">
        <v>6.5021069661046802</v>
      </c>
      <c r="EG85" s="453">
        <v>2021</v>
      </c>
      <c r="EH85" s="454" t="s">
        <v>32</v>
      </c>
      <c r="EI85" s="457">
        <v>137.21473376572001</v>
      </c>
      <c r="EJ85" s="499">
        <v>7.25015454929824</v>
      </c>
      <c r="EK85" s="457">
        <v>131.925893830283</v>
      </c>
      <c r="EL85" s="499">
        <v>15.1355884698933</v>
      </c>
      <c r="EM85" s="457">
        <v>110.110098558289</v>
      </c>
      <c r="EN85" s="499">
        <v>10.413774467986199</v>
      </c>
      <c r="EO85" s="453">
        <v>2021</v>
      </c>
      <c r="EP85" s="454" t="s">
        <v>32</v>
      </c>
      <c r="EQ85" s="457">
        <v>83.687879703450207</v>
      </c>
      <c r="ER85" s="499">
        <v>-22.496541726362501</v>
      </c>
      <c r="ES85" s="457">
        <v>140.87087255782399</v>
      </c>
      <c r="ET85" s="499">
        <v>32.261038597871703</v>
      </c>
      <c r="EU85" s="457">
        <v>83.608014417020897</v>
      </c>
      <c r="EV85" s="499">
        <v>-24.3885999205215</v>
      </c>
      <c r="EW85" s="453">
        <v>2021</v>
      </c>
      <c r="EX85" s="454" t="s">
        <v>32</v>
      </c>
      <c r="EY85" s="457">
        <v>93.6668239250737</v>
      </c>
      <c r="EZ85" s="499">
        <v>-0.47358729285886603</v>
      </c>
      <c r="FA85" s="457">
        <v>98.198763307251795</v>
      </c>
      <c r="FB85" s="499">
        <v>7.4328910044605001</v>
      </c>
      <c r="FC85" s="457">
        <v>209.37628233256001</v>
      </c>
      <c r="FD85" s="499">
        <v>52.487669162971997</v>
      </c>
      <c r="FE85" s="453">
        <v>2021</v>
      </c>
      <c r="FF85" s="454" t="s">
        <v>32</v>
      </c>
      <c r="FG85" s="457">
        <v>123.142963435767</v>
      </c>
      <c r="FH85" s="499">
        <v>3.46589567866739</v>
      </c>
      <c r="FI85" s="457">
        <v>164.83104864392399</v>
      </c>
      <c r="FJ85" s="499">
        <v>18.795952233581598</v>
      </c>
      <c r="FK85" s="457">
        <v>122.897119761323</v>
      </c>
      <c r="FL85" s="499">
        <v>17.054437607338301</v>
      </c>
      <c r="FM85" s="453">
        <v>2021</v>
      </c>
      <c r="FN85" s="454" t="s">
        <v>32</v>
      </c>
      <c r="FO85" s="457">
        <v>112.069332530381</v>
      </c>
      <c r="FP85" s="499">
        <v>-13.986874554104499</v>
      </c>
      <c r="FQ85" s="457">
        <v>306.945967480109</v>
      </c>
      <c r="FR85" s="499">
        <v>32.079338141312</v>
      </c>
      <c r="FS85" s="457">
        <v>131.087928221825</v>
      </c>
      <c r="FT85" s="499">
        <v>9.2846428681443598</v>
      </c>
      <c r="FU85" s="453">
        <v>2021</v>
      </c>
      <c r="FV85" s="454" t="s">
        <v>32</v>
      </c>
      <c r="FW85" s="457">
        <v>130.60933560860499</v>
      </c>
      <c r="FX85" s="499">
        <v>-6.2079784167400298</v>
      </c>
      <c r="FY85" s="457">
        <v>153.89392040624301</v>
      </c>
      <c r="FZ85" s="499">
        <v>31.986515450415599</v>
      </c>
      <c r="GA85" s="457">
        <v>103.75792190991901</v>
      </c>
      <c r="GB85" s="499">
        <v>-2.0461972739449799</v>
      </c>
      <c r="GC85" s="453">
        <v>2021</v>
      </c>
      <c r="GD85" s="454" t="s">
        <v>32</v>
      </c>
      <c r="GE85" s="457">
        <v>138.50261826565099</v>
      </c>
      <c r="GF85" s="499">
        <v>12.400195786908199</v>
      </c>
      <c r="GG85" s="457">
        <v>129.60355751550901</v>
      </c>
      <c r="GH85" s="499">
        <v>22.197376183969599</v>
      </c>
      <c r="GI85" s="457">
        <v>88.248194887187594</v>
      </c>
      <c r="GJ85" s="499">
        <v>-7.9878260570652602</v>
      </c>
      <c r="GK85" s="453">
        <v>2021</v>
      </c>
      <c r="GL85" s="454" t="s">
        <v>32</v>
      </c>
      <c r="GM85" s="457">
        <v>128.91135727523499</v>
      </c>
      <c r="GN85" s="499">
        <v>8.5451831135045797</v>
      </c>
      <c r="GO85" s="457">
        <v>117.214781191966</v>
      </c>
      <c r="GP85" s="499">
        <v>-9.8008165912241996</v>
      </c>
      <c r="GQ85" s="457">
        <v>93.852797941271106</v>
      </c>
      <c r="GR85" s="499">
        <v>-18.467547531933</v>
      </c>
      <c r="GS85" s="453">
        <v>2021</v>
      </c>
      <c r="GT85" s="454" t="s">
        <v>32</v>
      </c>
      <c r="GU85" s="457">
        <v>80.322333963756293</v>
      </c>
      <c r="GV85" s="499">
        <v>-16.021427043586002</v>
      </c>
      <c r="GW85" s="457">
        <v>100.49858390995399</v>
      </c>
      <c r="GX85" s="499">
        <v>12.248305847067799</v>
      </c>
      <c r="GY85" s="457">
        <v>113.717534411849</v>
      </c>
      <c r="GZ85" s="499">
        <v>-0.26601669214314</v>
      </c>
      <c r="HA85" s="453">
        <v>2021</v>
      </c>
      <c r="HB85" s="454" t="s">
        <v>32</v>
      </c>
      <c r="HC85" s="457">
        <v>95.9430623967326</v>
      </c>
      <c r="HD85" s="499">
        <v>0.59074015279081504</v>
      </c>
      <c r="HE85" s="457">
        <v>143.92909150102</v>
      </c>
      <c r="HF85" s="499">
        <v>26.3296223587257</v>
      </c>
      <c r="HG85" s="457">
        <v>77.5862876866329</v>
      </c>
      <c r="HH85" s="499">
        <v>-9.0174247557648108</v>
      </c>
      <c r="HI85" s="453">
        <v>2021</v>
      </c>
      <c r="HJ85" s="454" t="s">
        <v>32</v>
      </c>
      <c r="HK85" s="457">
        <v>91.367707150365803</v>
      </c>
      <c r="HL85" s="499">
        <v>-1.01626393342934</v>
      </c>
      <c r="HM85" s="457">
        <v>95.728684158385803</v>
      </c>
      <c r="HN85" s="499">
        <v>3.1233146036377701</v>
      </c>
      <c r="HO85" s="457">
        <v>99.458273075996701</v>
      </c>
      <c r="HP85" s="499">
        <v>13.2058488160857</v>
      </c>
      <c r="HQ85" s="453">
        <v>2021</v>
      </c>
      <c r="HR85" s="454" t="s">
        <v>32</v>
      </c>
      <c r="HS85" s="457">
        <v>103.13556801948801</v>
      </c>
      <c r="HT85" s="499">
        <v>-1.8621047268278701</v>
      </c>
      <c r="HU85" s="457">
        <v>130.558122810665</v>
      </c>
      <c r="HV85" s="499">
        <v>4.3522460899843596</v>
      </c>
      <c r="HW85" s="457">
        <v>82.678376404657399</v>
      </c>
      <c r="HX85" s="499">
        <v>-14.4965908089758</v>
      </c>
      <c r="HY85" s="453">
        <v>2021</v>
      </c>
      <c r="HZ85" s="454" t="s">
        <v>32</v>
      </c>
      <c r="IA85" s="457">
        <v>94.333543912795705</v>
      </c>
      <c r="IB85" s="499">
        <v>-3.3390565902303599</v>
      </c>
      <c r="IC85" s="457">
        <v>112.73417076370799</v>
      </c>
      <c r="ID85" s="499">
        <v>5.8265203348048402</v>
      </c>
      <c r="IE85" s="457">
        <v>107.51446154509</v>
      </c>
      <c r="IF85" s="499">
        <v>-5.1353650211977904</v>
      </c>
      <c r="IG85" s="453">
        <v>2021</v>
      </c>
      <c r="IH85" s="454" t="s">
        <v>32</v>
      </c>
      <c r="II85" s="457">
        <v>112.707167015224</v>
      </c>
      <c r="IJ85" s="499">
        <v>-1.9857293850597399</v>
      </c>
      <c r="IK85" s="457">
        <v>113.48046812098499</v>
      </c>
      <c r="IL85" s="499">
        <v>14.018234660475899</v>
      </c>
      <c r="IM85" s="457">
        <v>96.699099028173606</v>
      </c>
      <c r="IN85" s="499">
        <v>8.4386011808994503</v>
      </c>
      <c r="IO85" s="457">
        <v>118.921362464014</v>
      </c>
      <c r="IP85" s="499">
        <v>-0.67268884370675197</v>
      </c>
      <c r="IQ85" s="453">
        <v>2021</v>
      </c>
      <c r="IR85" s="454" t="s">
        <v>32</v>
      </c>
      <c r="IS85" s="457">
        <v>93.335814820207105</v>
      </c>
      <c r="IT85" s="499">
        <v>6.0572821682286104</v>
      </c>
      <c r="IU85" s="457">
        <v>84.808199017803304</v>
      </c>
      <c r="IV85" s="499">
        <v>-6.1437526300683798</v>
      </c>
      <c r="IW85" s="457">
        <v>108.996712802947</v>
      </c>
      <c r="IX85" s="499">
        <v>18.5791384241952</v>
      </c>
      <c r="IY85" s="453">
        <v>2021</v>
      </c>
      <c r="IZ85" s="454" t="s">
        <v>32</v>
      </c>
      <c r="JA85" s="457">
        <v>122.22185421659</v>
      </c>
      <c r="JB85" s="499">
        <v>10.6268830844728</v>
      </c>
      <c r="JC85" s="457">
        <v>155.16464932063599</v>
      </c>
      <c r="JD85" s="499">
        <v>16.778410147751199</v>
      </c>
      <c r="JE85" s="457">
        <v>174.63606589009899</v>
      </c>
      <c r="JF85" s="499">
        <v>9.9686668571510406</v>
      </c>
      <c r="JG85" s="453">
        <v>2021</v>
      </c>
      <c r="JH85" s="454" t="s">
        <v>32</v>
      </c>
      <c r="JI85" s="457">
        <v>179.27799563793499</v>
      </c>
      <c r="JJ85" s="499">
        <v>6.4153439616274097</v>
      </c>
      <c r="JK85" s="457">
        <v>182.22209141410801</v>
      </c>
      <c r="JL85" s="499">
        <v>26.100486275642499</v>
      </c>
      <c r="JM85" s="457">
        <v>120.89382875691101</v>
      </c>
      <c r="JN85" s="499">
        <v>-8.5239529140646493</v>
      </c>
      <c r="JO85" s="453">
        <v>2021</v>
      </c>
      <c r="JP85" s="454" t="s">
        <v>32</v>
      </c>
      <c r="JQ85" s="457">
        <v>107.375659562124</v>
      </c>
      <c r="JR85" s="499">
        <v>-12.0953663888872</v>
      </c>
      <c r="JS85" s="457">
        <v>113.200737984016</v>
      </c>
      <c r="JT85" s="499">
        <v>1.54003807484801</v>
      </c>
      <c r="JU85" s="457">
        <v>121.720208428291</v>
      </c>
      <c r="JV85" s="499">
        <v>21.7648248295244</v>
      </c>
      <c r="JW85" s="453">
        <v>2021</v>
      </c>
      <c r="JX85" s="454" t="s">
        <v>32</v>
      </c>
      <c r="JY85" s="457">
        <v>97.206509336519005</v>
      </c>
      <c r="JZ85" s="499">
        <v>-12.6068531977037</v>
      </c>
      <c r="KA85" s="457">
        <v>155.913659323481</v>
      </c>
      <c r="KB85" s="499">
        <v>24.3395586674296</v>
      </c>
      <c r="KC85" s="457">
        <v>139.46806206527901</v>
      </c>
      <c r="KD85" s="499">
        <v>21.012974697339601</v>
      </c>
      <c r="KE85" s="453">
        <v>2021</v>
      </c>
      <c r="KF85" s="454" t="s">
        <v>32</v>
      </c>
      <c r="KG85" s="457">
        <v>103.39812445548699</v>
      </c>
      <c r="KH85" s="499">
        <v>-15.425842871518199</v>
      </c>
      <c r="KI85" s="457">
        <v>132.56476953669801</v>
      </c>
      <c r="KJ85" s="499">
        <v>9.2403698078852301</v>
      </c>
      <c r="KK85" s="457">
        <v>111.76964792208</v>
      </c>
      <c r="KL85" s="499">
        <v>5.2381836193716298</v>
      </c>
      <c r="KM85" s="453">
        <v>2021</v>
      </c>
      <c r="KN85" s="454" t="s">
        <v>32</v>
      </c>
      <c r="KO85" s="457">
        <v>63.531835005265997</v>
      </c>
      <c r="KP85" s="499">
        <v>-16.757802983107801</v>
      </c>
      <c r="KQ85" s="457">
        <v>141.832021782249</v>
      </c>
      <c r="KR85" s="499">
        <v>5.0762515708893101</v>
      </c>
      <c r="KS85" s="457">
        <v>107.532036115133</v>
      </c>
      <c r="KT85" s="499">
        <v>5.4256995438775597</v>
      </c>
      <c r="KU85" s="453">
        <v>2021</v>
      </c>
      <c r="KV85" s="454" t="s">
        <v>32</v>
      </c>
      <c r="KW85" s="457">
        <v>113.798452132931</v>
      </c>
      <c r="KX85" s="499">
        <v>11.640295782989901</v>
      </c>
      <c r="KY85" s="457">
        <v>145.981368578527</v>
      </c>
      <c r="KZ85" s="499">
        <v>12.0418469738089</v>
      </c>
      <c r="LA85" s="457">
        <v>136.10802245110699</v>
      </c>
      <c r="LB85" s="499">
        <v>6.9996525312374196</v>
      </c>
      <c r="LC85" s="453">
        <v>2021</v>
      </c>
      <c r="LD85" s="454" t="s">
        <v>32</v>
      </c>
      <c r="LE85" s="457">
        <v>137.56965805754399</v>
      </c>
      <c r="LF85" s="499">
        <v>2.0450938546230799</v>
      </c>
      <c r="LG85" s="457">
        <v>127.91229678825</v>
      </c>
      <c r="LH85" s="499">
        <v>5.9448039704298496</v>
      </c>
      <c r="LI85" s="457">
        <v>69.736288202914693</v>
      </c>
      <c r="LJ85" s="499">
        <v>-18.715227769549699</v>
      </c>
      <c r="LK85" s="453">
        <v>2021</v>
      </c>
      <c r="LL85" s="454" t="s">
        <v>32</v>
      </c>
      <c r="LM85" s="457">
        <v>167.11435049435599</v>
      </c>
      <c r="LN85" s="499">
        <v>23.441856058104001</v>
      </c>
      <c r="LO85" s="457">
        <v>97.281504340649803</v>
      </c>
      <c r="LP85" s="499">
        <v>-13.4338414840211</v>
      </c>
      <c r="LQ85" s="457">
        <v>157.361878006506</v>
      </c>
      <c r="LR85" s="499">
        <v>25.971234316967401</v>
      </c>
      <c r="LS85" s="453">
        <v>2021</v>
      </c>
      <c r="LT85" s="454" t="s">
        <v>32</v>
      </c>
      <c r="LU85" s="457">
        <v>107.60637093060799</v>
      </c>
      <c r="LV85" s="499">
        <v>-5.53704630744316</v>
      </c>
      <c r="LW85" s="457">
        <v>138.62794504513701</v>
      </c>
      <c r="LX85" s="499">
        <v>10.6566965390953</v>
      </c>
      <c r="LY85" s="457">
        <v>98.626105889067304</v>
      </c>
      <c r="LZ85" s="499">
        <v>-1.3421570474992099</v>
      </c>
      <c r="MA85" s="453">
        <v>2021</v>
      </c>
      <c r="MB85" s="454" t="s">
        <v>32</v>
      </c>
      <c r="MC85" s="457">
        <v>134.510328565419</v>
      </c>
      <c r="MD85" s="499">
        <v>1.8459417440983401</v>
      </c>
      <c r="ME85" s="457">
        <v>92.818409592487995</v>
      </c>
      <c r="MF85" s="499">
        <v>5.9757911178033503</v>
      </c>
      <c r="MG85" s="457">
        <v>101.48225897923599</v>
      </c>
      <c r="MH85" s="499">
        <v>-4.5123991190309898</v>
      </c>
      <c r="MI85" s="453">
        <v>2021</v>
      </c>
      <c r="MJ85" s="454" t="s">
        <v>32</v>
      </c>
      <c r="MK85" s="457">
        <v>82.784007871293895</v>
      </c>
      <c r="ML85" s="499">
        <v>-2.63614827598906</v>
      </c>
      <c r="MM85" s="457">
        <v>117.008286160165</v>
      </c>
      <c r="MN85" s="499">
        <v>-1.98880004673993</v>
      </c>
      <c r="MO85" s="457">
        <v>146.972247002996</v>
      </c>
      <c r="MP85" s="499">
        <v>-8.8179392302089603</v>
      </c>
    </row>
    <row r="86" spans="1:354" s="4" customFormat="1" ht="15" hidden="1" customHeight="1">
      <c r="A86" s="453">
        <v>2022</v>
      </c>
      <c r="B86" s="454" t="s">
        <v>32</v>
      </c>
      <c r="C86" s="457">
        <v>94.482564430650001</v>
      </c>
      <c r="D86" s="499">
        <v>2.90709370191064</v>
      </c>
      <c r="E86" s="457">
        <v>80.542403294080998</v>
      </c>
      <c r="F86" s="499">
        <v>-0.26280184954619301</v>
      </c>
      <c r="G86" s="457">
        <v>107.66385155849299</v>
      </c>
      <c r="H86" s="499">
        <v>5.2738469436086604</v>
      </c>
      <c r="I86" s="453">
        <v>2022</v>
      </c>
      <c r="J86" s="454" t="s">
        <v>32</v>
      </c>
      <c r="K86" s="457">
        <v>92.445958252288307</v>
      </c>
      <c r="L86" s="499">
        <v>1.8881864542643401</v>
      </c>
      <c r="M86" s="457">
        <v>95.151011421153498</v>
      </c>
      <c r="N86" s="499">
        <v>-10.621930352542099</v>
      </c>
      <c r="O86" s="457">
        <v>92.121626679740899</v>
      </c>
      <c r="P86" s="499">
        <v>2.3105480842933899</v>
      </c>
      <c r="Q86" s="453">
        <v>2022</v>
      </c>
      <c r="R86" s="454" t="s">
        <v>32</v>
      </c>
      <c r="S86" s="457">
        <v>113.56630811263901</v>
      </c>
      <c r="T86" s="499">
        <v>-8.49142192976967</v>
      </c>
      <c r="U86" s="457">
        <v>161.00442065969801</v>
      </c>
      <c r="V86" s="499">
        <v>23.7339918806897</v>
      </c>
      <c r="W86" s="457">
        <v>144.288076778217</v>
      </c>
      <c r="X86" s="499">
        <v>6.7906118040086199</v>
      </c>
      <c r="Y86" s="453">
        <v>2022</v>
      </c>
      <c r="Z86" s="454" t="s">
        <v>32</v>
      </c>
      <c r="AA86" s="457">
        <v>153.817380520016</v>
      </c>
      <c r="AB86" s="499">
        <v>7.9779044886099504</v>
      </c>
      <c r="AC86" s="457">
        <v>140.107554080917</v>
      </c>
      <c r="AD86" s="499">
        <v>2.4475003481227602</v>
      </c>
      <c r="AE86" s="457">
        <v>160.36470312571899</v>
      </c>
      <c r="AF86" s="499">
        <v>15.3369377497401</v>
      </c>
      <c r="AG86" s="453">
        <v>2022</v>
      </c>
      <c r="AH86" s="454" t="s">
        <v>32</v>
      </c>
      <c r="AI86" s="457">
        <v>109.427952364992</v>
      </c>
      <c r="AJ86" s="499">
        <v>-6.3263623132286298E-2</v>
      </c>
      <c r="AK86" s="457">
        <v>182.97179164808799</v>
      </c>
      <c r="AL86" s="499">
        <v>7.02647008826216</v>
      </c>
      <c r="AM86" s="457">
        <v>94.343987725902807</v>
      </c>
      <c r="AN86" s="499">
        <v>-6.9164800311293497</v>
      </c>
      <c r="AO86" s="453">
        <v>2022</v>
      </c>
      <c r="AP86" s="454" t="s">
        <v>32</v>
      </c>
      <c r="AQ86" s="457">
        <v>166.13448485922399</v>
      </c>
      <c r="AR86" s="499">
        <v>11.085687295432299</v>
      </c>
      <c r="AS86" s="457">
        <v>147.90882210452099</v>
      </c>
      <c r="AT86" s="499">
        <v>15.109033707583301</v>
      </c>
      <c r="AU86" s="457">
        <v>156.885206953709</v>
      </c>
      <c r="AV86" s="499">
        <v>14.689220158228901</v>
      </c>
      <c r="AW86" s="453">
        <v>2022</v>
      </c>
      <c r="AX86" s="454" t="s">
        <v>32</v>
      </c>
      <c r="AY86" s="457">
        <v>143.74393902621901</v>
      </c>
      <c r="AZ86" s="499">
        <v>8.0472780436072409</v>
      </c>
      <c r="BA86" s="457">
        <v>116.113252436309</v>
      </c>
      <c r="BB86" s="499">
        <v>-4.2873135278653098</v>
      </c>
      <c r="BC86" s="457">
        <v>148.66343616299201</v>
      </c>
      <c r="BD86" s="499">
        <v>-0.37172003543322801</v>
      </c>
      <c r="BE86" s="453">
        <v>2022</v>
      </c>
      <c r="BF86" s="454" t="s">
        <v>32</v>
      </c>
      <c r="BG86" s="457">
        <v>126.570679524624</v>
      </c>
      <c r="BH86" s="499">
        <v>2.2495279589272301</v>
      </c>
      <c r="BI86" s="457">
        <v>110.56978671011299</v>
      </c>
      <c r="BJ86" s="499">
        <v>-8.5905593152552608</v>
      </c>
      <c r="BK86" s="457">
        <v>198.46497115721701</v>
      </c>
      <c r="BL86" s="499">
        <v>16.200148681353401</v>
      </c>
      <c r="BM86" s="453">
        <v>2022</v>
      </c>
      <c r="BN86" s="454" t="s">
        <v>32</v>
      </c>
      <c r="BO86" s="457">
        <v>119.499582464225</v>
      </c>
      <c r="BP86" s="499">
        <v>2.6784484810747</v>
      </c>
      <c r="BQ86" s="457">
        <v>129.88540684526501</v>
      </c>
      <c r="BR86" s="499">
        <v>20.6425885152318</v>
      </c>
      <c r="BS86" s="457">
        <v>137.23390872374699</v>
      </c>
      <c r="BT86" s="499">
        <v>9.5512915103414393</v>
      </c>
      <c r="BU86" s="453">
        <v>2022</v>
      </c>
      <c r="BV86" s="454" t="s">
        <v>32</v>
      </c>
      <c r="BW86" s="457">
        <v>141.54439182798299</v>
      </c>
      <c r="BX86" s="499">
        <v>14.4705848198714</v>
      </c>
      <c r="BY86" s="457">
        <v>102.15308235986799</v>
      </c>
      <c r="BZ86" s="499">
        <v>22.145043248803699</v>
      </c>
      <c r="CA86" s="457">
        <v>121.387312155064</v>
      </c>
      <c r="CB86" s="499">
        <v>8.4260745600386695</v>
      </c>
      <c r="CC86" s="453">
        <v>2022</v>
      </c>
      <c r="CD86" s="454" t="s">
        <v>32</v>
      </c>
      <c r="CE86" s="457">
        <v>135.708050486871</v>
      </c>
      <c r="CF86" s="499">
        <v>8.7064766612691606</v>
      </c>
      <c r="CG86" s="457">
        <v>85.027093300844896</v>
      </c>
      <c r="CH86" s="499">
        <v>-6.7721178138330602</v>
      </c>
      <c r="CI86" s="457">
        <v>124.584328023539</v>
      </c>
      <c r="CJ86" s="499">
        <v>1.16666307892237</v>
      </c>
      <c r="CK86" s="453">
        <v>2022</v>
      </c>
      <c r="CL86" s="454" t="s">
        <v>32</v>
      </c>
      <c r="CM86" s="457">
        <v>204.046099152843</v>
      </c>
      <c r="CN86" s="499">
        <v>33.5579120301107</v>
      </c>
      <c r="CO86" s="457">
        <v>93.707206606880902</v>
      </c>
      <c r="CP86" s="499">
        <v>4.6053879628263799</v>
      </c>
      <c r="CQ86" s="457">
        <v>108.439512476611</v>
      </c>
      <c r="CR86" s="499">
        <v>21.9835005485272</v>
      </c>
      <c r="CS86" s="453">
        <v>2022</v>
      </c>
      <c r="CT86" s="454" t="s">
        <v>32</v>
      </c>
      <c r="CU86" s="457">
        <v>134.58048946129699</v>
      </c>
      <c r="CV86" s="499">
        <v>8.1373750838937902</v>
      </c>
      <c r="CW86" s="457">
        <v>97.396389422099404</v>
      </c>
      <c r="CX86" s="499">
        <v>4.7268083024440601</v>
      </c>
      <c r="CY86" s="457">
        <v>134.42400218693101</v>
      </c>
      <c r="CZ86" s="499">
        <v>4.1153858953317597</v>
      </c>
      <c r="DA86" s="453">
        <v>2022</v>
      </c>
      <c r="DB86" s="454" t="s">
        <v>32</v>
      </c>
      <c r="DC86" s="457">
        <v>79.962634570341507</v>
      </c>
      <c r="DD86" s="499">
        <v>-1.90542235342708</v>
      </c>
      <c r="DE86" s="457">
        <v>351.259745439911</v>
      </c>
      <c r="DF86" s="499">
        <v>26.148698217115498</v>
      </c>
      <c r="DG86" s="457">
        <v>110.952422812855</v>
      </c>
      <c r="DH86" s="499">
        <v>-7.9758672545204803</v>
      </c>
      <c r="DI86" s="453">
        <v>2022</v>
      </c>
      <c r="DJ86" s="454" t="s">
        <v>32</v>
      </c>
      <c r="DK86" s="457">
        <v>178.169686224721</v>
      </c>
      <c r="DL86" s="499">
        <v>12.1869195099964</v>
      </c>
      <c r="DM86" s="457">
        <v>57.689325955213903</v>
      </c>
      <c r="DN86" s="499">
        <v>-9.7871748959405398</v>
      </c>
      <c r="DO86" s="457">
        <v>127.34668821689</v>
      </c>
      <c r="DP86" s="499">
        <v>10.440758639277799</v>
      </c>
      <c r="DQ86" s="453">
        <v>2022</v>
      </c>
      <c r="DR86" s="454" t="s">
        <v>32</v>
      </c>
      <c r="DS86" s="457">
        <v>142.70065548184101</v>
      </c>
      <c r="DT86" s="499">
        <v>7.0858597319214196</v>
      </c>
      <c r="DU86" s="457">
        <v>121.568588694536</v>
      </c>
      <c r="DV86" s="499">
        <v>5.6396371371664902</v>
      </c>
      <c r="DW86" s="457">
        <v>136.300030403048</v>
      </c>
      <c r="DX86" s="499">
        <v>11.206925218508101</v>
      </c>
      <c r="DY86" s="453">
        <v>2022</v>
      </c>
      <c r="DZ86" s="454" t="s">
        <v>32</v>
      </c>
      <c r="EA86" s="457">
        <v>119.84125033958</v>
      </c>
      <c r="EB86" s="499">
        <v>6.2191944039079203</v>
      </c>
      <c r="EC86" s="457">
        <v>144.39256287178699</v>
      </c>
      <c r="ED86" s="499">
        <v>18.481707245937301</v>
      </c>
      <c r="EE86" s="457">
        <v>122.713265221943</v>
      </c>
      <c r="EF86" s="499">
        <v>0.20101498342563701</v>
      </c>
      <c r="EG86" s="453">
        <v>2022</v>
      </c>
      <c r="EH86" s="454" t="s">
        <v>32</v>
      </c>
      <c r="EI86" s="457">
        <v>137.66238518882699</v>
      </c>
      <c r="EJ86" s="499">
        <v>0.32624151271618002</v>
      </c>
      <c r="EK86" s="457">
        <v>152.509289491544</v>
      </c>
      <c r="EL86" s="499">
        <v>15.602240821457499</v>
      </c>
      <c r="EM86" s="457">
        <v>110.380532975039</v>
      </c>
      <c r="EN86" s="499">
        <v>0.24560364606931301</v>
      </c>
      <c r="EO86" s="453">
        <v>2022</v>
      </c>
      <c r="EP86" s="454" t="s">
        <v>32</v>
      </c>
      <c r="EQ86" s="457">
        <v>68.204318597348504</v>
      </c>
      <c r="ER86" s="499">
        <v>-18.501557407079702</v>
      </c>
      <c r="ES86" s="457">
        <v>141.04902622737399</v>
      </c>
      <c r="ET86" s="499">
        <v>0.12646593743225801</v>
      </c>
      <c r="EU86" s="457">
        <v>68.369600100409698</v>
      </c>
      <c r="EV86" s="499">
        <v>-18.226021061336201</v>
      </c>
      <c r="EW86" s="453">
        <v>2022</v>
      </c>
      <c r="EX86" s="454" t="s">
        <v>32</v>
      </c>
      <c r="EY86" s="457">
        <v>92.498782288909794</v>
      </c>
      <c r="EZ86" s="499">
        <v>-1.2470174467517301</v>
      </c>
      <c r="FA86" s="457">
        <v>92.236883894908402</v>
      </c>
      <c r="FB86" s="499">
        <v>-6.0712367565052396</v>
      </c>
      <c r="FC86" s="457">
        <v>240.733667520312</v>
      </c>
      <c r="FD86" s="499">
        <v>14.976569857108201</v>
      </c>
      <c r="FE86" s="453">
        <v>2022</v>
      </c>
      <c r="FF86" s="454" t="s">
        <v>32</v>
      </c>
      <c r="FG86" s="457">
        <v>126.212027423427</v>
      </c>
      <c r="FH86" s="499">
        <v>2.49227718907493</v>
      </c>
      <c r="FI86" s="457">
        <v>177.806027689963</v>
      </c>
      <c r="FJ86" s="499">
        <v>7.8716838561578397</v>
      </c>
      <c r="FK86" s="457">
        <v>113.757971663053</v>
      </c>
      <c r="FL86" s="499">
        <v>-7.4364217127458803</v>
      </c>
      <c r="FM86" s="453">
        <v>2022</v>
      </c>
      <c r="FN86" s="454" t="s">
        <v>32</v>
      </c>
      <c r="FO86" s="457">
        <v>118.226644489088</v>
      </c>
      <c r="FP86" s="499">
        <v>5.4941988318143196</v>
      </c>
      <c r="FQ86" s="457">
        <v>227.852768398546</v>
      </c>
      <c r="FR86" s="499">
        <v>-25.767792204889801</v>
      </c>
      <c r="FS86" s="457">
        <v>139.49094281529901</v>
      </c>
      <c r="FT86" s="499">
        <v>6.4102123723051703</v>
      </c>
      <c r="FU86" s="453">
        <v>2022</v>
      </c>
      <c r="FV86" s="454" t="s">
        <v>32</v>
      </c>
      <c r="FW86" s="457">
        <v>139.99720741475599</v>
      </c>
      <c r="FX86" s="499">
        <v>7.1877494532881103</v>
      </c>
      <c r="FY86" s="457">
        <v>177.63737772105199</v>
      </c>
      <c r="FZ86" s="499">
        <v>15.4284569865607</v>
      </c>
      <c r="GA86" s="457">
        <v>96.243314080224593</v>
      </c>
      <c r="GB86" s="499">
        <v>-7.2424424963123499</v>
      </c>
      <c r="GC86" s="453">
        <v>2022</v>
      </c>
      <c r="GD86" s="454" t="s">
        <v>32</v>
      </c>
      <c r="GE86" s="457">
        <v>145.15596296634399</v>
      </c>
      <c r="GF86" s="499">
        <v>4.80376817709866</v>
      </c>
      <c r="GG86" s="457">
        <v>119.741441479739</v>
      </c>
      <c r="GH86" s="499">
        <v>-7.6094485559091796</v>
      </c>
      <c r="GI86" s="457">
        <v>76.229096177488003</v>
      </c>
      <c r="GJ86" s="499">
        <v>-13.6196538921439</v>
      </c>
      <c r="GK86" s="453">
        <v>2022</v>
      </c>
      <c r="GL86" s="454" t="s">
        <v>32</v>
      </c>
      <c r="GM86" s="457">
        <v>128.28404183244501</v>
      </c>
      <c r="GN86" s="499">
        <v>-0.48662542699862898</v>
      </c>
      <c r="GO86" s="457">
        <v>123.072799990626</v>
      </c>
      <c r="GP86" s="499">
        <v>4.9976792509348202</v>
      </c>
      <c r="GQ86" s="457">
        <v>103.33069740414901</v>
      </c>
      <c r="GR86" s="499">
        <v>10.0986861028997</v>
      </c>
      <c r="GS86" s="453">
        <v>2022</v>
      </c>
      <c r="GT86" s="454" t="s">
        <v>32</v>
      </c>
      <c r="GU86" s="457">
        <v>67.016395466375002</v>
      </c>
      <c r="GV86" s="499">
        <v>-16.565677117133198</v>
      </c>
      <c r="GW86" s="457">
        <v>105.801151555784</v>
      </c>
      <c r="GX86" s="499">
        <v>5.2762610571514896</v>
      </c>
      <c r="GY86" s="457">
        <v>120.782613458703</v>
      </c>
      <c r="GZ86" s="499">
        <v>6.2128317179885402</v>
      </c>
      <c r="HA86" s="453">
        <v>2022</v>
      </c>
      <c r="HB86" s="454" t="s">
        <v>32</v>
      </c>
      <c r="HC86" s="457">
        <v>102.490405571292</v>
      </c>
      <c r="HD86" s="499">
        <v>6.8241965713844497</v>
      </c>
      <c r="HE86" s="457">
        <v>178.50202340031299</v>
      </c>
      <c r="HF86" s="499">
        <v>24.020808815463301</v>
      </c>
      <c r="HG86" s="457">
        <v>92.872565186663806</v>
      </c>
      <c r="HH86" s="499">
        <v>19.702292706375399</v>
      </c>
      <c r="HI86" s="453">
        <v>2022</v>
      </c>
      <c r="HJ86" s="454" t="s">
        <v>32</v>
      </c>
      <c r="HK86" s="457">
        <v>87.936912609489696</v>
      </c>
      <c r="HL86" s="499">
        <v>-3.7549311982076699</v>
      </c>
      <c r="HM86" s="457">
        <v>108.403978835283</v>
      </c>
      <c r="HN86" s="499">
        <v>13.2408533433152</v>
      </c>
      <c r="HO86" s="457">
        <v>95.737636176237004</v>
      </c>
      <c r="HP86" s="499">
        <v>-3.7409023751264101</v>
      </c>
      <c r="HQ86" s="453">
        <v>2022</v>
      </c>
      <c r="HR86" s="454" t="s">
        <v>32</v>
      </c>
      <c r="HS86" s="457">
        <v>107.610815341408</v>
      </c>
      <c r="HT86" s="499">
        <v>4.3391890963110997</v>
      </c>
      <c r="HU86" s="457">
        <v>141.27380000743901</v>
      </c>
      <c r="HV86" s="499">
        <v>8.2075913517178503</v>
      </c>
      <c r="HW86" s="457">
        <v>81.741013116059094</v>
      </c>
      <c r="HX86" s="499">
        <v>-1.1337466086785899</v>
      </c>
      <c r="HY86" s="453">
        <v>2022</v>
      </c>
      <c r="HZ86" s="454" t="s">
        <v>32</v>
      </c>
      <c r="IA86" s="457">
        <v>100.197649021763</v>
      </c>
      <c r="IB86" s="499">
        <v>6.21635196318715</v>
      </c>
      <c r="IC86" s="457">
        <v>120.955527274264</v>
      </c>
      <c r="ID86" s="499">
        <v>7.29269258367842</v>
      </c>
      <c r="IE86" s="457">
        <v>104.889364791676</v>
      </c>
      <c r="IF86" s="499">
        <v>-2.4416220066485401</v>
      </c>
      <c r="IG86" s="453">
        <v>2022</v>
      </c>
      <c r="IH86" s="454" t="s">
        <v>32</v>
      </c>
      <c r="II86" s="457">
        <v>121.38314595195099</v>
      </c>
      <c r="IJ86" s="499">
        <v>7.6978058862533496</v>
      </c>
      <c r="IK86" s="457">
        <v>131.49707808251</v>
      </c>
      <c r="IL86" s="499">
        <v>15.876397286550899</v>
      </c>
      <c r="IM86" s="457">
        <v>101.074636716348</v>
      </c>
      <c r="IN86" s="499">
        <v>4.5249001615819804</v>
      </c>
      <c r="IO86" s="457">
        <v>141.793640736545</v>
      </c>
      <c r="IP86" s="499">
        <v>19.233111527335002</v>
      </c>
      <c r="IQ86" s="453">
        <v>2022</v>
      </c>
      <c r="IR86" s="454" t="s">
        <v>32</v>
      </c>
      <c r="IS86" s="457">
        <v>89.553018532686707</v>
      </c>
      <c r="IT86" s="499">
        <v>-4.0528882667465602</v>
      </c>
      <c r="IU86" s="457">
        <v>92.461664278006694</v>
      </c>
      <c r="IV86" s="499">
        <v>9.0244402650228697</v>
      </c>
      <c r="IW86" s="457">
        <v>97.281028669748295</v>
      </c>
      <c r="IX86" s="499">
        <v>-10.7486582227291</v>
      </c>
      <c r="IY86" s="453">
        <v>2022</v>
      </c>
      <c r="IZ86" s="454" t="s">
        <v>32</v>
      </c>
      <c r="JA86" s="457">
        <v>141.544025985882</v>
      </c>
      <c r="JB86" s="499">
        <v>15.809097229903999</v>
      </c>
      <c r="JC86" s="457">
        <v>176.76734214985601</v>
      </c>
      <c r="JD86" s="499">
        <v>13.9224320254667</v>
      </c>
      <c r="JE86" s="457">
        <v>204.35972147525499</v>
      </c>
      <c r="JF86" s="499">
        <v>17.020341951508399</v>
      </c>
      <c r="JG86" s="453">
        <v>2022</v>
      </c>
      <c r="JH86" s="454" t="s">
        <v>32</v>
      </c>
      <c r="JI86" s="457">
        <v>154.24530794738001</v>
      </c>
      <c r="JJ86" s="499">
        <v>-13.9630564261271</v>
      </c>
      <c r="JK86" s="457">
        <v>240.69494376226899</v>
      </c>
      <c r="JL86" s="499">
        <v>32.088783469880397</v>
      </c>
      <c r="JM86" s="457">
        <v>118.817821067051</v>
      </c>
      <c r="JN86" s="499">
        <v>-1.71721560248865</v>
      </c>
      <c r="JO86" s="453">
        <v>2022</v>
      </c>
      <c r="JP86" s="454" t="s">
        <v>32</v>
      </c>
      <c r="JQ86" s="457">
        <v>111.855553965052</v>
      </c>
      <c r="JR86" s="499">
        <v>4.1721693922037302</v>
      </c>
      <c r="JS86" s="457">
        <v>128.97230681705801</v>
      </c>
      <c r="JT86" s="499">
        <v>13.932390471932001</v>
      </c>
      <c r="JU86" s="457">
        <v>123.390357463897</v>
      </c>
      <c r="JV86" s="499">
        <v>1.3721214062738101</v>
      </c>
      <c r="JW86" s="453">
        <v>2022</v>
      </c>
      <c r="JX86" s="454" t="s">
        <v>32</v>
      </c>
      <c r="JY86" s="457">
        <v>95.405621285785102</v>
      </c>
      <c r="JZ86" s="499">
        <v>-1.8526414157094699</v>
      </c>
      <c r="KA86" s="457">
        <v>182.97414245068501</v>
      </c>
      <c r="KB86" s="499">
        <v>17.356069535293202</v>
      </c>
      <c r="KC86" s="457">
        <v>172.243014201368</v>
      </c>
      <c r="KD86" s="499">
        <v>23.499969563460699</v>
      </c>
      <c r="KE86" s="453">
        <v>2022</v>
      </c>
      <c r="KF86" s="454" t="s">
        <v>32</v>
      </c>
      <c r="KG86" s="457">
        <v>86.5118564150699</v>
      </c>
      <c r="KH86" s="499">
        <v>-16.3313098079322</v>
      </c>
      <c r="KI86" s="457">
        <v>144.77828572545801</v>
      </c>
      <c r="KJ86" s="499">
        <v>9.21324438721172</v>
      </c>
      <c r="KK86" s="457">
        <v>111.97906701495199</v>
      </c>
      <c r="KL86" s="499">
        <v>0.18736669280583801</v>
      </c>
      <c r="KM86" s="453">
        <v>2022</v>
      </c>
      <c r="KN86" s="454" t="s">
        <v>32</v>
      </c>
      <c r="KO86" s="457">
        <v>45.232629531562999</v>
      </c>
      <c r="KP86" s="499">
        <v>-28.803206254291599</v>
      </c>
      <c r="KQ86" s="457">
        <v>156.35047892917501</v>
      </c>
      <c r="KR86" s="499">
        <v>10.2363746666576</v>
      </c>
      <c r="KS86" s="457">
        <v>102.544326267762</v>
      </c>
      <c r="KT86" s="499">
        <v>-4.6383478148139101</v>
      </c>
      <c r="KU86" s="453">
        <v>2022</v>
      </c>
      <c r="KV86" s="454" t="s">
        <v>32</v>
      </c>
      <c r="KW86" s="457">
        <v>128.783183192622</v>
      </c>
      <c r="KX86" s="499">
        <v>13.1677810891373</v>
      </c>
      <c r="KY86" s="457">
        <v>165.411617197749</v>
      </c>
      <c r="KZ86" s="499">
        <v>13.310087998503599</v>
      </c>
      <c r="LA86" s="457">
        <v>142.57426370086199</v>
      </c>
      <c r="LB86" s="499">
        <v>4.7508156634029897</v>
      </c>
      <c r="LC86" s="453">
        <v>2022</v>
      </c>
      <c r="LD86" s="454" t="s">
        <v>32</v>
      </c>
      <c r="LE86" s="457">
        <v>145.421469344039</v>
      </c>
      <c r="LF86" s="499">
        <v>5.7075167572276904</v>
      </c>
      <c r="LG86" s="457">
        <v>114.440033355899</v>
      </c>
      <c r="LH86" s="499">
        <v>-10.5324224258549</v>
      </c>
      <c r="LI86" s="457">
        <v>62.320915571566601</v>
      </c>
      <c r="LJ86" s="499">
        <v>-10.6334489868047</v>
      </c>
      <c r="LK86" s="453">
        <v>2022</v>
      </c>
      <c r="LL86" s="454" t="s">
        <v>32</v>
      </c>
      <c r="LM86" s="457">
        <v>198.627544552529</v>
      </c>
      <c r="LN86" s="499">
        <v>18.857263882456301</v>
      </c>
      <c r="LO86" s="457">
        <v>88.263302136886196</v>
      </c>
      <c r="LP86" s="499">
        <v>-9.2702125289763995</v>
      </c>
      <c r="LQ86" s="457">
        <v>174.62107431809801</v>
      </c>
      <c r="LR86" s="499">
        <v>10.967838291100099</v>
      </c>
      <c r="LS86" s="453">
        <v>2022</v>
      </c>
      <c r="LT86" s="454" t="s">
        <v>32</v>
      </c>
      <c r="LU86" s="457">
        <v>108.58920902720899</v>
      </c>
      <c r="LV86" s="499">
        <v>0.91336422565073905</v>
      </c>
      <c r="LW86" s="457">
        <v>132.094436791986</v>
      </c>
      <c r="LX86" s="499">
        <v>-4.7129806699678802</v>
      </c>
      <c r="LY86" s="457">
        <v>136.83002572031299</v>
      </c>
      <c r="LZ86" s="499">
        <v>38.736113006648502</v>
      </c>
      <c r="MA86" s="453">
        <v>2022</v>
      </c>
      <c r="MB86" s="454" t="s">
        <v>32</v>
      </c>
      <c r="MC86" s="457">
        <v>154.26396753634901</v>
      </c>
      <c r="MD86" s="499">
        <v>14.6855926839274</v>
      </c>
      <c r="ME86" s="457">
        <v>99.710020534345801</v>
      </c>
      <c r="MF86" s="499">
        <v>7.4248319618003098</v>
      </c>
      <c r="MG86" s="457">
        <v>102.86856336836</v>
      </c>
      <c r="MH86" s="499">
        <v>1.3660559028421799</v>
      </c>
      <c r="MI86" s="453">
        <v>2022</v>
      </c>
      <c r="MJ86" s="454" t="s">
        <v>32</v>
      </c>
      <c r="MK86" s="457">
        <v>97.110270474734804</v>
      </c>
      <c r="ML86" s="499">
        <v>17.305591951665701</v>
      </c>
      <c r="MM86" s="457">
        <v>123.99290060276201</v>
      </c>
      <c r="MN86" s="499">
        <v>5.9693331744350902</v>
      </c>
      <c r="MO86" s="457">
        <v>161.60258430228501</v>
      </c>
      <c r="MP86" s="499">
        <v>9.9544897745156504</v>
      </c>
    </row>
    <row r="87" spans="1:354" s="4" customFormat="1" ht="15" hidden="1" customHeight="1">
      <c r="A87" s="453">
        <v>2023</v>
      </c>
      <c r="B87" s="454" t="s">
        <v>32</v>
      </c>
      <c r="C87" s="457">
        <v>94.689925046788602</v>
      </c>
      <c r="D87" s="499">
        <v>0.219469716331361</v>
      </c>
      <c r="E87" s="457">
        <v>80.332861880844405</v>
      </c>
      <c r="F87" s="499">
        <v>-0.26016285169868097</v>
      </c>
      <c r="G87" s="457">
        <v>108.265418905784</v>
      </c>
      <c r="H87" s="499">
        <v>0.558745891571235</v>
      </c>
      <c r="I87" s="453">
        <v>2023</v>
      </c>
      <c r="J87" s="454" t="s">
        <v>32</v>
      </c>
      <c r="K87" s="457">
        <v>92.945642113998602</v>
      </c>
      <c r="L87" s="499">
        <v>0.54051455699833195</v>
      </c>
      <c r="M87" s="457">
        <v>104.775497103986</v>
      </c>
      <c r="N87" s="499">
        <v>10.1149588838657</v>
      </c>
      <c r="O87" s="457">
        <v>92.995134308975594</v>
      </c>
      <c r="P87" s="499">
        <v>0.94821125149194097</v>
      </c>
      <c r="Q87" s="453">
        <v>2023</v>
      </c>
      <c r="R87" s="454" t="s">
        <v>32</v>
      </c>
      <c r="S87" s="457">
        <v>96.346471769220798</v>
      </c>
      <c r="T87" s="499">
        <v>-15.1628036779527</v>
      </c>
      <c r="U87" s="457">
        <v>176.279514001992</v>
      </c>
      <c r="V87" s="499">
        <v>9.4873751165996492</v>
      </c>
      <c r="W87" s="457">
        <v>147.63015105152601</v>
      </c>
      <c r="X87" s="499">
        <v>2.31625117468705</v>
      </c>
      <c r="Y87" s="453">
        <v>2023</v>
      </c>
      <c r="Z87" s="454" t="s">
        <v>32</v>
      </c>
      <c r="AA87" s="457">
        <v>156.90710674450801</v>
      </c>
      <c r="AB87" s="499">
        <v>2.00869772586559</v>
      </c>
      <c r="AC87" s="457">
        <v>129.84102920986501</v>
      </c>
      <c r="AD87" s="499">
        <v>-7.3276026681070601</v>
      </c>
      <c r="AE87" s="457">
        <v>174.93486091873299</v>
      </c>
      <c r="AF87" s="499">
        <v>9.0856388650514095</v>
      </c>
      <c r="AG87" s="453">
        <v>2023</v>
      </c>
      <c r="AH87" s="454" t="s">
        <v>32</v>
      </c>
      <c r="AI87" s="457">
        <v>102.569157173306</v>
      </c>
      <c r="AJ87" s="499">
        <v>-6.2678639629560697</v>
      </c>
      <c r="AK87" s="457">
        <v>196.24082165023299</v>
      </c>
      <c r="AL87" s="499">
        <v>7.2519539119265497</v>
      </c>
      <c r="AM87" s="457">
        <v>80.505087168211006</v>
      </c>
      <c r="AN87" s="499">
        <v>-14.6685558786192</v>
      </c>
      <c r="AO87" s="453">
        <v>2023</v>
      </c>
      <c r="AP87" s="454" t="s">
        <v>32</v>
      </c>
      <c r="AQ87" s="457">
        <v>154.618389617438</v>
      </c>
      <c r="AR87" s="499">
        <v>-6.9317909833975202</v>
      </c>
      <c r="AS87" s="457">
        <v>158.032919409307</v>
      </c>
      <c r="AT87" s="499">
        <v>6.8448231557357104</v>
      </c>
      <c r="AU87" s="457">
        <v>164.789512365479</v>
      </c>
      <c r="AV87" s="499">
        <v>5.0382732478415599</v>
      </c>
      <c r="AW87" s="453">
        <v>2023</v>
      </c>
      <c r="AX87" s="454" t="s">
        <v>32</v>
      </c>
      <c r="AY87" s="457">
        <v>152.648117566221</v>
      </c>
      <c r="AZ87" s="499">
        <v>6.1944723376324902</v>
      </c>
      <c r="BA87" s="457">
        <v>105.10216644376</v>
      </c>
      <c r="BB87" s="499">
        <v>-9.4830570684328599</v>
      </c>
      <c r="BC87" s="457">
        <v>148.887426681161</v>
      </c>
      <c r="BD87" s="499">
        <v>0.15066954185189699</v>
      </c>
      <c r="BE87" s="453">
        <v>2023</v>
      </c>
      <c r="BF87" s="454" t="s">
        <v>32</v>
      </c>
      <c r="BG87" s="457">
        <v>140.06253987857201</v>
      </c>
      <c r="BH87" s="499">
        <v>10.6595464325706</v>
      </c>
      <c r="BI87" s="457">
        <v>111.79699041779</v>
      </c>
      <c r="BJ87" s="499">
        <v>1.10989063485776</v>
      </c>
      <c r="BK87" s="457">
        <v>226.68302940321601</v>
      </c>
      <c r="BL87" s="499">
        <v>14.218155517048899</v>
      </c>
      <c r="BM87" s="453">
        <v>2023</v>
      </c>
      <c r="BN87" s="454" t="s">
        <v>32</v>
      </c>
      <c r="BO87" s="457">
        <v>128.81108800782599</v>
      </c>
      <c r="BP87" s="499">
        <v>7.7920820739174399</v>
      </c>
      <c r="BQ87" s="457">
        <v>125.092812613864</v>
      </c>
      <c r="BR87" s="499">
        <v>-3.6898635095395802</v>
      </c>
      <c r="BS87" s="457">
        <v>143.24928633302699</v>
      </c>
      <c r="BT87" s="499">
        <v>4.3833026875229804</v>
      </c>
      <c r="BU87" s="453">
        <v>2023</v>
      </c>
      <c r="BV87" s="454" t="s">
        <v>32</v>
      </c>
      <c r="BW87" s="457">
        <v>146.195460432391</v>
      </c>
      <c r="BX87" s="499">
        <v>3.2859434021659299</v>
      </c>
      <c r="BY87" s="457">
        <v>116.350261853798</v>
      </c>
      <c r="BZ87" s="499">
        <v>13.8979452856018</v>
      </c>
      <c r="CA87" s="457">
        <v>133.381498042483</v>
      </c>
      <c r="CB87" s="499">
        <v>9.8809222104671601</v>
      </c>
      <c r="CC87" s="453">
        <v>2023</v>
      </c>
      <c r="CD87" s="454" t="s">
        <v>32</v>
      </c>
      <c r="CE87" s="457">
        <v>114.25639583241799</v>
      </c>
      <c r="CF87" s="499">
        <v>-15.8072086198955</v>
      </c>
      <c r="CG87" s="457">
        <v>69.642469737992201</v>
      </c>
      <c r="CH87" s="499">
        <v>-18.093789832869501</v>
      </c>
      <c r="CI87" s="457">
        <v>129.32331046663501</v>
      </c>
      <c r="CJ87" s="499">
        <v>3.8038351358292499</v>
      </c>
      <c r="CK87" s="453">
        <v>2023</v>
      </c>
      <c r="CL87" s="454" t="s">
        <v>32</v>
      </c>
      <c r="CM87" s="457">
        <v>221.35430060618</v>
      </c>
      <c r="CN87" s="499">
        <v>8.4824956346615501</v>
      </c>
      <c r="CO87" s="457">
        <v>88.238800537288697</v>
      </c>
      <c r="CP87" s="499">
        <v>-5.8356302226926902</v>
      </c>
      <c r="CQ87" s="457">
        <v>125.30345860396299</v>
      </c>
      <c r="CR87" s="499">
        <v>15.5514772634092</v>
      </c>
      <c r="CS87" s="453">
        <v>2023</v>
      </c>
      <c r="CT87" s="454" t="s">
        <v>32</v>
      </c>
      <c r="CU87" s="457">
        <v>127.880057810065</v>
      </c>
      <c r="CV87" s="499">
        <v>-4.9787541106833997</v>
      </c>
      <c r="CW87" s="457">
        <v>82.544894442925496</v>
      </c>
      <c r="CX87" s="499">
        <v>-15.248506712923501</v>
      </c>
      <c r="CY87" s="457">
        <v>150.412784013352</v>
      </c>
      <c r="CZ87" s="499">
        <v>11.8942908753653</v>
      </c>
      <c r="DA87" s="453">
        <v>2023</v>
      </c>
      <c r="DB87" s="454" t="s">
        <v>32</v>
      </c>
      <c r="DC87" s="457">
        <v>76.730252955794299</v>
      </c>
      <c r="DD87" s="499">
        <v>-4.0423650770332697</v>
      </c>
      <c r="DE87" s="457">
        <v>325.268855890883</v>
      </c>
      <c r="DF87" s="499">
        <v>-7.39933621385424</v>
      </c>
      <c r="DG87" s="457">
        <v>103.70285965992301</v>
      </c>
      <c r="DH87" s="499">
        <v>-6.5339385739779603</v>
      </c>
      <c r="DI87" s="453">
        <v>2023</v>
      </c>
      <c r="DJ87" s="454" t="s">
        <v>32</v>
      </c>
      <c r="DK87" s="457">
        <v>180.185378375851</v>
      </c>
      <c r="DL87" s="499">
        <v>1.13133282874351</v>
      </c>
      <c r="DM87" s="457">
        <v>55.026878510151697</v>
      </c>
      <c r="DN87" s="499">
        <v>-4.6151474314836198</v>
      </c>
      <c r="DO87" s="457">
        <v>132.997992699349</v>
      </c>
      <c r="DP87" s="499">
        <v>4.4377318025215802</v>
      </c>
      <c r="DQ87" s="453">
        <v>2023</v>
      </c>
      <c r="DR87" s="454" t="s">
        <v>32</v>
      </c>
      <c r="DS87" s="457">
        <v>167.54784412382901</v>
      </c>
      <c r="DT87" s="499">
        <v>17.412105472178801</v>
      </c>
      <c r="DU87" s="457">
        <v>130.97630861329301</v>
      </c>
      <c r="DV87" s="499">
        <v>7.7386107873610701</v>
      </c>
      <c r="DW87" s="457">
        <v>137.52407607619099</v>
      </c>
      <c r="DX87" s="499">
        <v>0.89805238452515801</v>
      </c>
      <c r="DY87" s="453">
        <v>2023</v>
      </c>
      <c r="DZ87" s="454" t="s">
        <v>32</v>
      </c>
      <c r="EA87" s="457">
        <v>118.255604822119</v>
      </c>
      <c r="EB87" s="499">
        <v>-1.3231216404770001</v>
      </c>
      <c r="EC87" s="457">
        <v>147.10670746053</v>
      </c>
      <c r="ED87" s="499">
        <v>1.87969832708976</v>
      </c>
      <c r="EE87" s="457">
        <v>130.65462179334099</v>
      </c>
      <c r="EF87" s="499">
        <v>6.4714736072217098</v>
      </c>
      <c r="EG87" s="453">
        <v>2023</v>
      </c>
      <c r="EH87" s="454" t="s">
        <v>32</v>
      </c>
      <c r="EI87" s="457">
        <v>142.40342394418801</v>
      </c>
      <c r="EJ87" s="499">
        <v>3.4439609257516999</v>
      </c>
      <c r="EK87" s="457">
        <v>152.356490529268</v>
      </c>
      <c r="EL87" s="499">
        <v>-0.100189937796387</v>
      </c>
      <c r="EM87" s="457">
        <v>120.074715159595</v>
      </c>
      <c r="EN87" s="499">
        <v>8.7825107591647793</v>
      </c>
      <c r="EO87" s="453">
        <v>2023</v>
      </c>
      <c r="EP87" s="454" t="s">
        <v>32</v>
      </c>
      <c r="EQ87" s="457">
        <v>70.012527663775302</v>
      </c>
      <c r="ER87" s="499">
        <v>2.6511650634643602</v>
      </c>
      <c r="ES87" s="457">
        <v>158.38621034497501</v>
      </c>
      <c r="ET87" s="499">
        <v>12.291601424920801</v>
      </c>
      <c r="EU87" s="457">
        <v>50.002688903686703</v>
      </c>
      <c r="EV87" s="499">
        <v>-26.864148934246799</v>
      </c>
      <c r="EW87" s="453">
        <v>2023</v>
      </c>
      <c r="EX87" s="454" t="s">
        <v>32</v>
      </c>
      <c r="EY87" s="457">
        <v>91.070962338944994</v>
      </c>
      <c r="EZ87" s="499">
        <v>-1.5436094558576099</v>
      </c>
      <c r="FA87" s="457">
        <v>103.023666893087</v>
      </c>
      <c r="FB87" s="499">
        <v>11.6946524456195</v>
      </c>
      <c r="FC87" s="457">
        <v>261.18520868099898</v>
      </c>
      <c r="FD87" s="499">
        <v>8.4955051660819993</v>
      </c>
      <c r="FE87" s="453">
        <v>2023</v>
      </c>
      <c r="FF87" s="454" t="s">
        <v>32</v>
      </c>
      <c r="FG87" s="457">
        <v>118.86292066740801</v>
      </c>
      <c r="FH87" s="499">
        <v>-5.8228260064025603</v>
      </c>
      <c r="FI87" s="457">
        <v>176.93719993935201</v>
      </c>
      <c r="FJ87" s="499">
        <v>-0.488637962334039</v>
      </c>
      <c r="FK87" s="457">
        <v>102.544936904023</v>
      </c>
      <c r="FL87" s="499">
        <v>-9.8569221964001592</v>
      </c>
      <c r="FM87" s="453">
        <v>2023</v>
      </c>
      <c r="FN87" s="454" t="s">
        <v>32</v>
      </c>
      <c r="FO87" s="457">
        <v>106.46851121069599</v>
      </c>
      <c r="FP87" s="499">
        <v>-9.9454174050220097</v>
      </c>
      <c r="FQ87" s="457">
        <v>208.787124010621</v>
      </c>
      <c r="FR87" s="499">
        <v>-8.3675280848801794</v>
      </c>
      <c r="FS87" s="457">
        <v>133.782413108139</v>
      </c>
      <c r="FT87" s="499">
        <v>-4.0924016942939003</v>
      </c>
      <c r="FU87" s="453">
        <v>2023</v>
      </c>
      <c r="FV87" s="454" t="s">
        <v>32</v>
      </c>
      <c r="FW87" s="457">
        <v>141.80388569293501</v>
      </c>
      <c r="FX87" s="499">
        <v>1.29051022626928</v>
      </c>
      <c r="FY87" s="457">
        <v>155.358124663615</v>
      </c>
      <c r="FZ87" s="499">
        <v>-12.541984881370499</v>
      </c>
      <c r="GA87" s="457">
        <v>106.310690701881</v>
      </c>
      <c r="GB87" s="499">
        <v>10.460338692478</v>
      </c>
      <c r="GC87" s="453">
        <v>2023</v>
      </c>
      <c r="GD87" s="454" t="s">
        <v>32</v>
      </c>
      <c r="GE87" s="457">
        <v>144.680592936685</v>
      </c>
      <c r="GF87" s="499">
        <v>-0.32748915025237602</v>
      </c>
      <c r="GG87" s="457">
        <v>106.15228206003501</v>
      </c>
      <c r="GH87" s="499">
        <v>-11.3487521544518</v>
      </c>
      <c r="GI87" s="457">
        <v>69.582735365033002</v>
      </c>
      <c r="GJ87" s="499">
        <v>-8.7189290516837392</v>
      </c>
      <c r="GK87" s="453">
        <v>2023</v>
      </c>
      <c r="GL87" s="454" t="s">
        <v>32</v>
      </c>
      <c r="GM87" s="457">
        <v>128.25612520312299</v>
      </c>
      <c r="GN87" s="499">
        <v>-2.17615760489593E-2</v>
      </c>
      <c r="GO87" s="457">
        <v>131.05143756379101</v>
      </c>
      <c r="GP87" s="499">
        <v>6.4828602045071202</v>
      </c>
      <c r="GQ87" s="457">
        <v>97.928917017883194</v>
      </c>
      <c r="GR87" s="499">
        <v>-5.2276627584715802</v>
      </c>
      <c r="GS87" s="453">
        <v>2023</v>
      </c>
      <c r="GT87" s="454" t="s">
        <v>32</v>
      </c>
      <c r="GU87" s="457">
        <v>73.870522212571103</v>
      </c>
      <c r="GV87" s="499">
        <v>10.227537154896901</v>
      </c>
      <c r="GW87" s="457">
        <v>90.661519337125796</v>
      </c>
      <c r="GX87" s="499">
        <v>-14.309515535542699</v>
      </c>
      <c r="GY87" s="457">
        <v>134.39304373025701</v>
      </c>
      <c r="GZ87" s="499">
        <v>11.2685343376906</v>
      </c>
      <c r="HA87" s="453">
        <v>2023</v>
      </c>
      <c r="HB87" s="454" t="s">
        <v>32</v>
      </c>
      <c r="HC87" s="457">
        <v>125.63137595827401</v>
      </c>
      <c r="HD87" s="499">
        <v>22.5786699330462</v>
      </c>
      <c r="HE87" s="457">
        <v>186.77575451576601</v>
      </c>
      <c r="HF87" s="499">
        <v>4.6350909406209304</v>
      </c>
      <c r="HG87" s="457">
        <v>94.798259773558897</v>
      </c>
      <c r="HH87" s="499">
        <v>2.0734805623432599</v>
      </c>
      <c r="HI87" s="453">
        <v>2023</v>
      </c>
      <c r="HJ87" s="454" t="s">
        <v>32</v>
      </c>
      <c r="HK87" s="457">
        <v>86.007000062580403</v>
      </c>
      <c r="HL87" s="499">
        <v>-2.1946557931589901</v>
      </c>
      <c r="HM87" s="457">
        <v>99.460537764123004</v>
      </c>
      <c r="HN87" s="499">
        <v>-8.2501040711332596</v>
      </c>
      <c r="HO87" s="457">
        <v>92.167405970035006</v>
      </c>
      <c r="HP87" s="499">
        <v>-3.7291814889077002</v>
      </c>
      <c r="HQ87" s="453">
        <v>2023</v>
      </c>
      <c r="HR87" s="454" t="s">
        <v>32</v>
      </c>
      <c r="HS87" s="457">
        <v>123.09514103197699</v>
      </c>
      <c r="HT87" s="499">
        <v>14.389190939073099</v>
      </c>
      <c r="HU87" s="457">
        <v>153.53432988264601</v>
      </c>
      <c r="HV87" s="499">
        <v>8.6785588513665495</v>
      </c>
      <c r="HW87" s="457">
        <v>75.885211045540203</v>
      </c>
      <c r="HX87" s="499">
        <v>-7.1638481678769104</v>
      </c>
      <c r="HY87" s="453">
        <v>2023</v>
      </c>
      <c r="HZ87" s="454" t="s">
        <v>32</v>
      </c>
      <c r="IA87" s="457">
        <v>88.102788959040396</v>
      </c>
      <c r="IB87" s="499">
        <v>-12.0710018456575</v>
      </c>
      <c r="IC87" s="457">
        <v>120.799175398485</v>
      </c>
      <c r="ID87" s="499">
        <v>-0.129263936343222</v>
      </c>
      <c r="IE87" s="457">
        <v>107.640200492614</v>
      </c>
      <c r="IF87" s="499">
        <v>2.6226068833595502</v>
      </c>
      <c r="IG87" s="453">
        <v>2023</v>
      </c>
      <c r="IH87" s="454" t="s">
        <v>32</v>
      </c>
      <c r="II87" s="457">
        <v>129.31061172801901</v>
      </c>
      <c r="IJ87" s="499">
        <v>6.53094440245117</v>
      </c>
      <c r="IK87" s="457">
        <v>152.727680766182</v>
      </c>
      <c r="IL87" s="499">
        <v>16.145303753707999</v>
      </c>
      <c r="IM87" s="457">
        <v>116.144955044138</v>
      </c>
      <c r="IN87" s="499">
        <v>14.9100890365631</v>
      </c>
      <c r="IO87" s="457">
        <v>170.42882106922099</v>
      </c>
      <c r="IP87" s="499">
        <v>20.194967971717102</v>
      </c>
      <c r="IQ87" s="453">
        <v>2023</v>
      </c>
      <c r="IR87" s="454" t="s">
        <v>32</v>
      </c>
      <c r="IS87" s="457">
        <v>87.043417459686793</v>
      </c>
      <c r="IT87" s="499">
        <v>-2.8023634648159401</v>
      </c>
      <c r="IU87" s="457">
        <v>94.098888994377504</v>
      </c>
      <c r="IV87" s="499">
        <v>1.77070651837737</v>
      </c>
      <c r="IW87" s="457">
        <v>99.152381562929804</v>
      </c>
      <c r="IX87" s="499">
        <v>1.9236565636393701</v>
      </c>
      <c r="IY87" s="453">
        <v>2023</v>
      </c>
      <c r="IZ87" s="454" t="s">
        <v>32</v>
      </c>
      <c r="JA87" s="457">
        <v>143.98253082177601</v>
      </c>
      <c r="JB87" s="499">
        <v>1.7227889477562399</v>
      </c>
      <c r="JC87" s="457">
        <v>167.76241518890399</v>
      </c>
      <c r="JD87" s="499">
        <v>-5.0942254668954501</v>
      </c>
      <c r="JE87" s="457">
        <v>164.80732599691399</v>
      </c>
      <c r="JF87" s="499">
        <v>-19.354300932108899</v>
      </c>
      <c r="JG87" s="453">
        <v>2023</v>
      </c>
      <c r="JH87" s="454" t="s">
        <v>32</v>
      </c>
      <c r="JI87" s="457">
        <v>144.61894055902701</v>
      </c>
      <c r="JJ87" s="499">
        <v>-6.2409466559833398</v>
      </c>
      <c r="JK87" s="457">
        <v>233.84246674566899</v>
      </c>
      <c r="JL87" s="499">
        <v>-2.8469551165012499</v>
      </c>
      <c r="JM87" s="457">
        <v>117.011327756288</v>
      </c>
      <c r="JN87" s="499">
        <v>-1.52038919291748</v>
      </c>
      <c r="JO87" s="453">
        <v>2023</v>
      </c>
      <c r="JP87" s="454" t="s">
        <v>32</v>
      </c>
      <c r="JQ87" s="457">
        <v>133.95528486183099</v>
      </c>
      <c r="JR87" s="499">
        <v>19.7573836196668</v>
      </c>
      <c r="JS87" s="457">
        <v>121.739905387256</v>
      </c>
      <c r="JT87" s="499">
        <v>-5.6077165775288798</v>
      </c>
      <c r="JU87" s="457">
        <v>136.45170958779201</v>
      </c>
      <c r="JV87" s="499">
        <v>10.585391267479899</v>
      </c>
      <c r="JW87" s="453">
        <v>2023</v>
      </c>
      <c r="JX87" s="454" t="s">
        <v>32</v>
      </c>
      <c r="JY87" s="457">
        <v>112.390583454872</v>
      </c>
      <c r="JZ87" s="499">
        <v>17.802894567615802</v>
      </c>
      <c r="KA87" s="457">
        <v>194.30690900133499</v>
      </c>
      <c r="KB87" s="499">
        <v>6.1936437569066101</v>
      </c>
      <c r="KC87" s="457">
        <v>197.94831622219701</v>
      </c>
      <c r="KD87" s="499">
        <v>14.9238575160894</v>
      </c>
      <c r="KE87" s="453">
        <v>2023</v>
      </c>
      <c r="KF87" s="454" t="s">
        <v>32</v>
      </c>
      <c r="KG87" s="457">
        <v>79.955019023768699</v>
      </c>
      <c r="KH87" s="499">
        <v>-7.5791199761597303</v>
      </c>
      <c r="KI87" s="457">
        <v>150.35619326396301</v>
      </c>
      <c r="KJ87" s="499">
        <v>3.8527238463666098</v>
      </c>
      <c r="KK87" s="457">
        <v>107.737550372245</v>
      </c>
      <c r="KL87" s="499">
        <v>-3.7877763726504798</v>
      </c>
      <c r="KM87" s="453">
        <v>2023</v>
      </c>
      <c r="KN87" s="454" t="s">
        <v>32</v>
      </c>
      <c r="KO87" s="457">
        <v>36.470772326644102</v>
      </c>
      <c r="KP87" s="499">
        <v>-19.3706563064279</v>
      </c>
      <c r="KQ87" s="457">
        <v>152.39875881656701</v>
      </c>
      <c r="KR87" s="499">
        <v>-2.5274755406399101</v>
      </c>
      <c r="KS87" s="457">
        <v>96.557833116820603</v>
      </c>
      <c r="KT87" s="499">
        <v>-5.8379564904540304</v>
      </c>
      <c r="KU87" s="453">
        <v>2023</v>
      </c>
      <c r="KV87" s="454" t="s">
        <v>32</v>
      </c>
      <c r="KW87" s="457">
        <v>134.69398534969901</v>
      </c>
      <c r="KX87" s="499">
        <v>4.5897313690687698</v>
      </c>
      <c r="KY87" s="457">
        <v>152.83667936112101</v>
      </c>
      <c r="KZ87" s="499">
        <v>-7.6022095966785104</v>
      </c>
      <c r="LA87" s="457">
        <v>125.501707657369</v>
      </c>
      <c r="LB87" s="499">
        <v>-11.9745005868056</v>
      </c>
      <c r="LC87" s="453">
        <v>2023</v>
      </c>
      <c r="LD87" s="454" t="s">
        <v>32</v>
      </c>
      <c r="LE87" s="457">
        <v>150.00266936128099</v>
      </c>
      <c r="LF87" s="499">
        <v>3.1502913826314898</v>
      </c>
      <c r="LG87" s="457">
        <v>110.629449099284</v>
      </c>
      <c r="LH87" s="499">
        <v>-3.3297650698545498</v>
      </c>
      <c r="LI87" s="457">
        <v>51.142032788023599</v>
      </c>
      <c r="LJ87" s="499">
        <v>-17.937609999817401</v>
      </c>
      <c r="LK87" s="453">
        <v>2023</v>
      </c>
      <c r="LL87" s="454" t="s">
        <v>32</v>
      </c>
      <c r="LM87" s="457">
        <v>188.58380339753</v>
      </c>
      <c r="LN87" s="499">
        <v>-5.0565701638340403</v>
      </c>
      <c r="LO87" s="457">
        <v>77.783319946861596</v>
      </c>
      <c r="LP87" s="499">
        <v>-11.8735441982121</v>
      </c>
      <c r="LQ87" s="457">
        <v>179.74168141750999</v>
      </c>
      <c r="LR87" s="499">
        <v>2.9324107181264898</v>
      </c>
      <c r="LS87" s="453">
        <v>2023</v>
      </c>
      <c r="LT87" s="454" t="s">
        <v>32</v>
      </c>
      <c r="LU87" s="457">
        <v>107.455196085582</v>
      </c>
      <c r="LV87" s="499">
        <v>-1.04431457949242</v>
      </c>
      <c r="LW87" s="457">
        <v>137.196770033267</v>
      </c>
      <c r="LX87" s="499">
        <v>3.86264052082372</v>
      </c>
      <c r="LY87" s="457">
        <v>144.981920989613</v>
      </c>
      <c r="LZ87" s="499">
        <v>5.9576801410261204</v>
      </c>
      <c r="MA87" s="453">
        <v>2023</v>
      </c>
      <c r="MB87" s="454" t="s">
        <v>32</v>
      </c>
      <c r="MC87" s="457">
        <v>159.51642526290999</v>
      </c>
      <c r="MD87" s="499">
        <v>3.40485066632495</v>
      </c>
      <c r="ME87" s="457">
        <v>106.815685549688</v>
      </c>
      <c r="MF87" s="499">
        <v>7.1263299087320302</v>
      </c>
      <c r="MG87" s="457">
        <v>90.718811543374798</v>
      </c>
      <c r="MH87" s="499">
        <v>-11.8109473167987</v>
      </c>
      <c r="MI87" s="453">
        <v>2023</v>
      </c>
      <c r="MJ87" s="454" t="s">
        <v>32</v>
      </c>
      <c r="MK87" s="457">
        <v>108.514185454928</v>
      </c>
      <c r="ML87" s="499">
        <v>11.7432635337577</v>
      </c>
      <c r="MM87" s="457">
        <v>117.006163830943</v>
      </c>
      <c r="MN87" s="499">
        <v>-5.6347877482137401</v>
      </c>
      <c r="MO87" s="457">
        <v>191.63502953660799</v>
      </c>
      <c r="MP87" s="499">
        <v>18.584136735181399</v>
      </c>
    </row>
    <row r="88" spans="1:354" s="4" customFormat="1" ht="15" customHeight="1">
      <c r="A88" s="453">
        <v>2024</v>
      </c>
      <c r="B88" s="454" t="s">
        <v>32</v>
      </c>
      <c r="C88" s="457">
        <v>95.3302233113386</v>
      </c>
      <c r="D88" s="499">
        <v>0.67620527129325603</v>
      </c>
      <c r="E88" s="457">
        <v>78.177892689114898</v>
      </c>
      <c r="F88" s="499">
        <v>-2.6825500066534298</v>
      </c>
      <c r="G88" s="457">
        <v>111.548815953724</v>
      </c>
      <c r="H88" s="499">
        <v>3.0327292695351198</v>
      </c>
      <c r="I88" s="453">
        <v>2024</v>
      </c>
      <c r="J88" s="454" t="s">
        <v>32</v>
      </c>
      <c r="K88" s="457">
        <v>96.895804496598004</v>
      </c>
      <c r="L88" s="499">
        <v>4.2499705126083898</v>
      </c>
      <c r="M88" s="457">
        <v>114.802629014199</v>
      </c>
      <c r="N88" s="499">
        <v>9.5701115121043507</v>
      </c>
      <c r="O88" s="457">
        <v>93.866910105419294</v>
      </c>
      <c r="P88" s="499">
        <v>0.93744237579915102</v>
      </c>
      <c r="Q88" s="453">
        <v>2024</v>
      </c>
      <c r="R88" s="454" t="s">
        <v>32</v>
      </c>
      <c r="S88" s="457">
        <v>91.448471286699998</v>
      </c>
      <c r="T88" s="499">
        <v>-5.0837362205157302</v>
      </c>
      <c r="U88" s="457">
        <v>165.82250207513999</v>
      </c>
      <c r="V88" s="499">
        <v>-5.9320630568189001</v>
      </c>
      <c r="W88" s="457">
        <v>142.850673446813</v>
      </c>
      <c r="X88" s="499">
        <v>-3.2374671235312902</v>
      </c>
      <c r="Y88" s="453">
        <v>2024</v>
      </c>
      <c r="Z88" s="454" t="s">
        <v>32</v>
      </c>
      <c r="AA88" s="457">
        <v>150.711876663211</v>
      </c>
      <c r="AB88" s="499">
        <v>-3.94834256384868</v>
      </c>
      <c r="AC88" s="457">
        <v>127.025927274879</v>
      </c>
      <c r="AD88" s="499">
        <v>-2.1681143103349401</v>
      </c>
      <c r="AE88" s="457">
        <v>165.64074578287801</v>
      </c>
      <c r="AF88" s="499">
        <v>-5.3129005202530699</v>
      </c>
      <c r="AG88" s="453">
        <v>2024</v>
      </c>
      <c r="AH88" s="454" t="s">
        <v>32</v>
      </c>
      <c r="AI88" s="457">
        <v>101.952468986759</v>
      </c>
      <c r="AJ88" s="499">
        <v>-0.60124135124223699</v>
      </c>
      <c r="AK88" s="457">
        <v>220.782211687943</v>
      </c>
      <c r="AL88" s="499">
        <v>12.5057517754641</v>
      </c>
      <c r="AM88" s="457">
        <v>87.091832279913703</v>
      </c>
      <c r="AN88" s="499">
        <v>8.18177501993131</v>
      </c>
      <c r="AO88" s="453">
        <v>2024</v>
      </c>
      <c r="AP88" s="454" t="s">
        <v>32</v>
      </c>
      <c r="AQ88" s="457">
        <v>152.62920437238699</v>
      </c>
      <c r="AR88" s="499">
        <v>-1.28651271687238</v>
      </c>
      <c r="AS88" s="457">
        <v>176.40702169501799</v>
      </c>
      <c r="AT88" s="499">
        <v>11.6267562191408</v>
      </c>
      <c r="AU88" s="457">
        <v>194.81250275809401</v>
      </c>
      <c r="AV88" s="499">
        <v>18.2189934065883</v>
      </c>
      <c r="AW88" s="453">
        <v>2024</v>
      </c>
      <c r="AX88" s="454" t="s">
        <v>32</v>
      </c>
      <c r="AY88" s="457">
        <v>136.42048572006701</v>
      </c>
      <c r="AZ88" s="499">
        <v>-10.630744816826001</v>
      </c>
      <c r="BA88" s="457">
        <v>93.822077176345502</v>
      </c>
      <c r="BB88" s="499">
        <v>-10.7324992900603</v>
      </c>
      <c r="BC88" s="457">
        <v>151.996714413956</v>
      </c>
      <c r="BD88" s="499">
        <v>2.0883480909732</v>
      </c>
      <c r="BE88" s="453">
        <v>2024</v>
      </c>
      <c r="BF88" s="454" t="s">
        <v>32</v>
      </c>
      <c r="BG88" s="457">
        <v>139.12514163725601</v>
      </c>
      <c r="BH88" s="499">
        <v>-0.66927119994305395</v>
      </c>
      <c r="BI88" s="457">
        <v>117.79797053977801</v>
      </c>
      <c r="BJ88" s="499">
        <v>5.3677474675854597</v>
      </c>
      <c r="BK88" s="457">
        <v>256.37905588516202</v>
      </c>
      <c r="BL88" s="499">
        <v>13.1002424663752</v>
      </c>
      <c r="BM88" s="453">
        <v>2024</v>
      </c>
      <c r="BN88" s="454" t="s">
        <v>32</v>
      </c>
      <c r="BO88" s="457">
        <v>129.17377833187601</v>
      </c>
      <c r="BP88" s="499">
        <v>0.28156762718060702</v>
      </c>
      <c r="BQ88" s="457">
        <v>126.30231140805201</v>
      </c>
      <c r="BR88" s="499">
        <v>0.966881125234195</v>
      </c>
      <c r="BS88" s="457">
        <v>154.55616428050001</v>
      </c>
      <c r="BT88" s="499">
        <v>7.8931478382279199</v>
      </c>
      <c r="BU88" s="453">
        <v>2024</v>
      </c>
      <c r="BV88" s="454" t="s">
        <v>32</v>
      </c>
      <c r="BW88" s="457">
        <v>174.21905844966099</v>
      </c>
      <c r="BX88" s="499">
        <v>19.168582891963801</v>
      </c>
      <c r="BY88" s="457">
        <v>127.941419742512</v>
      </c>
      <c r="BZ88" s="499">
        <v>9.9622963490011607</v>
      </c>
      <c r="CA88" s="457">
        <v>149.49691585883099</v>
      </c>
      <c r="CB88" s="499">
        <v>12.082198845311099</v>
      </c>
      <c r="CC88" s="453">
        <v>2024</v>
      </c>
      <c r="CD88" s="454" t="s">
        <v>32</v>
      </c>
      <c r="CE88" s="457">
        <v>107.600957301159</v>
      </c>
      <c r="CF88" s="499">
        <v>-5.8250030405478297</v>
      </c>
      <c r="CG88" s="457">
        <v>80.786889819377805</v>
      </c>
      <c r="CH88" s="499">
        <v>16.002333236189099</v>
      </c>
      <c r="CI88" s="457">
        <v>132.82147400149901</v>
      </c>
      <c r="CJ88" s="499">
        <v>2.7049752455618998</v>
      </c>
      <c r="CK88" s="453">
        <v>2024</v>
      </c>
      <c r="CL88" s="454" t="s">
        <v>32</v>
      </c>
      <c r="CM88" s="457">
        <v>243.70853469738299</v>
      </c>
      <c r="CN88" s="499">
        <v>10.0988478787107</v>
      </c>
      <c r="CO88" s="457">
        <v>94.680405223308</v>
      </c>
      <c r="CP88" s="499">
        <v>7.3001952052794197</v>
      </c>
      <c r="CQ88" s="457">
        <v>129.07305484111899</v>
      </c>
      <c r="CR88" s="499">
        <v>3.0083736547689699</v>
      </c>
      <c r="CS88" s="453">
        <v>2024</v>
      </c>
      <c r="CT88" s="454" t="s">
        <v>32</v>
      </c>
      <c r="CU88" s="457">
        <v>134.34110587499401</v>
      </c>
      <c r="CV88" s="499">
        <v>5.0524281702509297</v>
      </c>
      <c r="CW88" s="457">
        <v>78.780007837791999</v>
      </c>
      <c r="CX88" s="499">
        <v>-4.5610169236288796</v>
      </c>
      <c r="CY88" s="457">
        <v>160.634452510952</v>
      </c>
      <c r="CZ88" s="499">
        <v>6.7957445004758901</v>
      </c>
      <c r="DA88" s="453">
        <v>2024</v>
      </c>
      <c r="DB88" s="454" t="s">
        <v>32</v>
      </c>
      <c r="DC88" s="457">
        <v>83.958823123589099</v>
      </c>
      <c r="DD88" s="499">
        <v>9.4207563370855603</v>
      </c>
      <c r="DE88" s="457">
        <v>344.38697510821902</v>
      </c>
      <c r="DF88" s="499">
        <v>5.8776359528713398</v>
      </c>
      <c r="DG88" s="457">
        <v>97.160990064704293</v>
      </c>
      <c r="DH88" s="499">
        <v>-6.3082827384620996</v>
      </c>
      <c r="DI88" s="453">
        <v>2024</v>
      </c>
      <c r="DJ88" s="454" t="s">
        <v>32</v>
      </c>
      <c r="DK88" s="457">
        <v>186.091137943436</v>
      </c>
      <c r="DL88" s="499">
        <v>3.2776020012384102</v>
      </c>
      <c r="DM88" s="457">
        <v>53.1556170925966</v>
      </c>
      <c r="DN88" s="499">
        <v>-3.4006315971745802</v>
      </c>
      <c r="DO88" s="457">
        <v>129.63948765252499</v>
      </c>
      <c r="DP88" s="499">
        <v>-2.5252298765260299</v>
      </c>
      <c r="DQ88" s="453">
        <v>2024</v>
      </c>
      <c r="DR88" s="454" t="s">
        <v>32</v>
      </c>
      <c r="DS88" s="457">
        <v>210.98599145277299</v>
      </c>
      <c r="DT88" s="499">
        <v>25.925816924770501</v>
      </c>
      <c r="DU88" s="457">
        <v>145.80437402851501</v>
      </c>
      <c r="DV88" s="499">
        <v>11.3211813435676</v>
      </c>
      <c r="DW88" s="457">
        <v>134.40770551691199</v>
      </c>
      <c r="DX88" s="499">
        <v>-2.2660545325551298</v>
      </c>
      <c r="DY88" s="453">
        <v>2024</v>
      </c>
      <c r="DZ88" s="454" t="s">
        <v>32</v>
      </c>
      <c r="EA88" s="457">
        <v>120.523350512928</v>
      </c>
      <c r="EB88" s="499">
        <v>1.9176644474651301</v>
      </c>
      <c r="EC88" s="457">
        <v>134.50856226356501</v>
      </c>
      <c r="ED88" s="499">
        <v>-8.5639502198393291</v>
      </c>
      <c r="EE88" s="457">
        <v>143.78708905858201</v>
      </c>
      <c r="EF88" s="499">
        <v>10.0512841298589</v>
      </c>
      <c r="EG88" s="453">
        <v>2024</v>
      </c>
      <c r="EH88" s="454" t="s">
        <v>32</v>
      </c>
      <c r="EI88" s="457">
        <v>143.120600192729</v>
      </c>
      <c r="EJ88" s="499">
        <v>0.50362289661099202</v>
      </c>
      <c r="EK88" s="457">
        <v>156.44382724149099</v>
      </c>
      <c r="EL88" s="499">
        <v>2.68274538093097</v>
      </c>
      <c r="EM88" s="457">
        <v>129.987288426059</v>
      </c>
      <c r="EN88" s="499">
        <v>8.2553377314188907</v>
      </c>
      <c r="EO88" s="453">
        <v>2024</v>
      </c>
      <c r="EP88" s="454" t="s">
        <v>32</v>
      </c>
      <c r="EQ88" s="457">
        <v>67.774782908645605</v>
      </c>
      <c r="ER88" s="499">
        <v>-3.1962062073749999</v>
      </c>
      <c r="ES88" s="457">
        <v>156.02219463992</v>
      </c>
      <c r="ET88" s="499">
        <v>-1.4925640937459801</v>
      </c>
      <c r="EU88" s="457">
        <v>52.550894297767002</v>
      </c>
      <c r="EV88" s="499">
        <v>5.0961367277437803</v>
      </c>
      <c r="EW88" s="453">
        <v>2024</v>
      </c>
      <c r="EX88" s="454" t="s">
        <v>32</v>
      </c>
      <c r="EY88" s="457">
        <v>95.488640331013102</v>
      </c>
      <c r="EZ88" s="499">
        <v>4.8508085108692702</v>
      </c>
      <c r="FA88" s="457">
        <v>96.2598885172915</v>
      </c>
      <c r="FB88" s="499">
        <v>-6.5652665836627904</v>
      </c>
      <c r="FC88" s="457">
        <v>277.72278606070398</v>
      </c>
      <c r="FD88" s="499">
        <v>6.3317434640425896</v>
      </c>
      <c r="FE88" s="453">
        <v>2024</v>
      </c>
      <c r="FF88" s="454" t="s">
        <v>32</v>
      </c>
      <c r="FG88" s="457">
        <v>111.130948723138</v>
      </c>
      <c r="FH88" s="499">
        <v>-6.5049486423988201</v>
      </c>
      <c r="FI88" s="457">
        <v>186.564087354788</v>
      </c>
      <c r="FJ88" s="499">
        <v>5.4408498714438496</v>
      </c>
      <c r="FK88" s="457">
        <v>82.3329626202908</v>
      </c>
      <c r="FL88" s="499">
        <v>-19.710358106367998</v>
      </c>
      <c r="FM88" s="453">
        <v>2024</v>
      </c>
      <c r="FN88" s="454" t="s">
        <v>32</v>
      </c>
      <c r="FO88" s="457">
        <v>98.918249087528096</v>
      </c>
      <c r="FP88" s="499">
        <v>-7.0915447556382398</v>
      </c>
      <c r="FQ88" s="457">
        <v>243.503822345987</v>
      </c>
      <c r="FR88" s="499">
        <v>16.6277966133582</v>
      </c>
      <c r="FS88" s="457">
        <v>131.09866511809801</v>
      </c>
      <c r="FT88" s="499">
        <v>-2.0060544040806101</v>
      </c>
      <c r="FU88" s="453">
        <v>2024</v>
      </c>
      <c r="FV88" s="454" t="s">
        <v>32</v>
      </c>
      <c r="FW88" s="457">
        <v>129.94963773605099</v>
      </c>
      <c r="FX88" s="499">
        <v>-8.3596072836491704</v>
      </c>
      <c r="FY88" s="457">
        <v>176.74574159840699</v>
      </c>
      <c r="FZ88" s="499">
        <v>13.7666549342692</v>
      </c>
      <c r="GA88" s="457">
        <v>116.732515387379</v>
      </c>
      <c r="GB88" s="499">
        <v>9.8031765353898894</v>
      </c>
      <c r="GC88" s="453">
        <v>2024</v>
      </c>
      <c r="GD88" s="454" t="s">
        <v>32</v>
      </c>
      <c r="GE88" s="457">
        <v>148.36964471153701</v>
      </c>
      <c r="GF88" s="499">
        <v>2.5497903346762598</v>
      </c>
      <c r="GG88" s="457">
        <v>110.271644941709</v>
      </c>
      <c r="GH88" s="499">
        <v>3.8806164142042698</v>
      </c>
      <c r="GI88" s="457">
        <v>62.972784718847002</v>
      </c>
      <c r="GJ88" s="499">
        <v>-9.4994119037000804</v>
      </c>
      <c r="GK88" s="453">
        <v>2024</v>
      </c>
      <c r="GL88" s="454" t="s">
        <v>32</v>
      </c>
      <c r="GM88" s="457">
        <v>133.98476153833201</v>
      </c>
      <c r="GN88" s="499">
        <v>4.4665596486220798</v>
      </c>
      <c r="GO88" s="457">
        <v>119.953178900612</v>
      </c>
      <c r="GP88" s="499">
        <v>-8.4686279444866592</v>
      </c>
      <c r="GQ88" s="457">
        <v>120.35876601219</v>
      </c>
      <c r="GR88" s="499">
        <v>22.904214278414202</v>
      </c>
      <c r="GS88" s="453">
        <v>2024</v>
      </c>
      <c r="GT88" s="454" t="s">
        <v>32</v>
      </c>
      <c r="GU88" s="457">
        <v>77.133508227487695</v>
      </c>
      <c r="GV88" s="499">
        <v>4.4171692810387198</v>
      </c>
      <c r="GW88" s="457">
        <v>91.790928693283902</v>
      </c>
      <c r="GX88" s="499">
        <v>1.2457428073297601</v>
      </c>
      <c r="GY88" s="457">
        <v>171.38954655744601</v>
      </c>
      <c r="GZ88" s="499">
        <v>27.5285846650259</v>
      </c>
      <c r="HA88" s="453">
        <v>2024</v>
      </c>
      <c r="HB88" s="454" t="s">
        <v>32</v>
      </c>
      <c r="HC88" s="457">
        <v>143.655680475937</v>
      </c>
      <c r="HD88" s="499">
        <v>14.3469769237019</v>
      </c>
      <c r="HE88" s="457">
        <v>182.20885331459999</v>
      </c>
      <c r="HF88" s="499">
        <v>-2.4451252856699601</v>
      </c>
      <c r="HG88" s="457">
        <v>84.605224797215698</v>
      </c>
      <c r="HH88" s="499">
        <v>-10.7523439783504</v>
      </c>
      <c r="HI88" s="453">
        <v>2024</v>
      </c>
      <c r="HJ88" s="454" t="s">
        <v>32</v>
      </c>
      <c r="HK88" s="457">
        <v>84.715812007747303</v>
      </c>
      <c r="HL88" s="499">
        <v>-1.50125926249449</v>
      </c>
      <c r="HM88" s="457">
        <v>78.572394344117598</v>
      </c>
      <c r="HN88" s="499">
        <v>-21.001438248346201</v>
      </c>
      <c r="HO88" s="457">
        <v>93.214281222379796</v>
      </c>
      <c r="HP88" s="499">
        <v>1.1358410723690799</v>
      </c>
      <c r="HQ88" s="453">
        <v>2024</v>
      </c>
      <c r="HR88" s="454" t="s">
        <v>32</v>
      </c>
      <c r="HS88" s="457">
        <v>132.55262377723599</v>
      </c>
      <c r="HT88" s="499">
        <v>7.6830674760773299</v>
      </c>
      <c r="HU88" s="457">
        <v>166.75483108676599</v>
      </c>
      <c r="HV88" s="499">
        <v>8.6107785888831199</v>
      </c>
      <c r="HW88" s="457">
        <v>62.751442550163297</v>
      </c>
      <c r="HX88" s="499">
        <v>-17.307415126637899</v>
      </c>
      <c r="HY88" s="453">
        <v>2024</v>
      </c>
      <c r="HZ88" s="454" t="s">
        <v>32</v>
      </c>
      <c r="IA88" s="457">
        <v>87.998979799344397</v>
      </c>
      <c r="IB88" s="499">
        <v>-0.117827325244221</v>
      </c>
      <c r="IC88" s="457">
        <v>123.134374096854</v>
      </c>
      <c r="ID88" s="499">
        <v>1.93312470111351</v>
      </c>
      <c r="IE88" s="457">
        <v>110.59915984152001</v>
      </c>
      <c r="IF88" s="499">
        <v>2.74893518905085</v>
      </c>
      <c r="IG88" s="453">
        <v>2024</v>
      </c>
      <c r="IH88" s="454" t="s">
        <v>32</v>
      </c>
      <c r="II88" s="457">
        <v>143.68211059317301</v>
      </c>
      <c r="IJ88" s="499">
        <v>11.113936182887899</v>
      </c>
      <c r="IK88" s="457">
        <v>159.498339452697</v>
      </c>
      <c r="IL88" s="499">
        <v>4.4331575340820004</v>
      </c>
      <c r="IM88" s="457">
        <v>135.202107107236</v>
      </c>
      <c r="IN88" s="499">
        <v>16.408075629162202</v>
      </c>
      <c r="IO88" s="457">
        <v>216.88900098023601</v>
      </c>
      <c r="IP88" s="499">
        <v>27.260752975662498</v>
      </c>
      <c r="IQ88" s="453">
        <v>2024</v>
      </c>
      <c r="IR88" s="454" t="s">
        <v>32</v>
      </c>
      <c r="IS88" s="457">
        <v>87.433670520203705</v>
      </c>
      <c r="IT88" s="499">
        <v>0.448342990091817</v>
      </c>
      <c r="IU88" s="457">
        <v>96.738928209341395</v>
      </c>
      <c r="IV88" s="499">
        <v>2.8056008345875401</v>
      </c>
      <c r="IW88" s="457">
        <v>104.046908209962</v>
      </c>
      <c r="IX88" s="499">
        <v>4.9363682141364498</v>
      </c>
      <c r="IY88" s="453">
        <v>2024</v>
      </c>
      <c r="IZ88" s="454" t="s">
        <v>32</v>
      </c>
      <c r="JA88" s="457">
        <v>166.29870040404501</v>
      </c>
      <c r="JB88" s="499">
        <v>15.499220256026801</v>
      </c>
      <c r="JC88" s="457">
        <v>173.271710221175</v>
      </c>
      <c r="JD88" s="499">
        <v>3.2839864793720901</v>
      </c>
      <c r="JE88" s="457">
        <v>124.815358731849</v>
      </c>
      <c r="JF88" s="499">
        <v>-24.265891715162201</v>
      </c>
      <c r="JG88" s="453">
        <v>2024</v>
      </c>
      <c r="JH88" s="454" t="s">
        <v>32</v>
      </c>
      <c r="JI88" s="457">
        <v>164.46222604381401</v>
      </c>
      <c r="JJ88" s="499">
        <v>13.721083426611999</v>
      </c>
      <c r="JK88" s="457">
        <v>247.14730928038</v>
      </c>
      <c r="JL88" s="499">
        <v>5.6896605308141899</v>
      </c>
      <c r="JM88" s="457">
        <v>124.93978955042699</v>
      </c>
      <c r="JN88" s="499">
        <v>6.7758070489145004</v>
      </c>
      <c r="JO88" s="453">
        <v>2024</v>
      </c>
      <c r="JP88" s="454" t="s">
        <v>32</v>
      </c>
      <c r="JQ88" s="457">
        <v>114.961311954352</v>
      </c>
      <c r="JR88" s="499">
        <v>-14.1793382225052</v>
      </c>
      <c r="JS88" s="457">
        <v>119.86115761937199</v>
      </c>
      <c r="JT88" s="499">
        <v>-1.54324727122807</v>
      </c>
      <c r="JU88" s="457">
        <v>166.80889974079599</v>
      </c>
      <c r="JV88" s="499">
        <v>22.247570400333899</v>
      </c>
      <c r="JW88" s="453">
        <v>2024</v>
      </c>
      <c r="JX88" s="454" t="s">
        <v>32</v>
      </c>
      <c r="JY88" s="457">
        <v>109.418709835615</v>
      </c>
      <c r="JZ88" s="499">
        <v>-2.6442372019985498</v>
      </c>
      <c r="KA88" s="457">
        <v>237.58589031388601</v>
      </c>
      <c r="KB88" s="499">
        <v>22.2735164359257</v>
      </c>
      <c r="KC88" s="457">
        <v>173.19407406533699</v>
      </c>
      <c r="KD88" s="499">
        <v>-12.5054067795525</v>
      </c>
      <c r="KE88" s="453">
        <v>2024</v>
      </c>
      <c r="KF88" s="454" t="s">
        <v>32</v>
      </c>
      <c r="KG88" s="457">
        <v>93.303539627263007</v>
      </c>
      <c r="KH88" s="499">
        <v>16.695037743066699</v>
      </c>
      <c r="KI88" s="457">
        <v>175.83037562163901</v>
      </c>
      <c r="KJ88" s="499">
        <v>16.942556076126198</v>
      </c>
      <c r="KK88" s="457">
        <v>110.92241629916001</v>
      </c>
      <c r="KL88" s="499">
        <v>2.9561336005049701</v>
      </c>
      <c r="KM88" s="453">
        <v>2024</v>
      </c>
      <c r="KN88" s="454" t="s">
        <v>32</v>
      </c>
      <c r="KO88" s="457">
        <v>31.688901309777101</v>
      </c>
      <c r="KP88" s="499">
        <v>-13.1115156378896</v>
      </c>
      <c r="KQ88" s="457">
        <v>164.416889005516</v>
      </c>
      <c r="KR88" s="499">
        <v>7.8859764228230897</v>
      </c>
      <c r="KS88" s="457">
        <v>102.051404655627</v>
      </c>
      <c r="KT88" s="499">
        <v>5.6894105444139198</v>
      </c>
      <c r="KU88" s="453">
        <v>2024</v>
      </c>
      <c r="KV88" s="454" t="s">
        <v>32</v>
      </c>
      <c r="KW88" s="457">
        <v>137.03601240639799</v>
      </c>
      <c r="KX88" s="499">
        <v>1.7387762717231301</v>
      </c>
      <c r="KY88" s="457">
        <v>136.98571454404799</v>
      </c>
      <c r="KZ88" s="499">
        <v>-10.3711784915323</v>
      </c>
      <c r="LA88" s="457">
        <v>131.556699314768</v>
      </c>
      <c r="LB88" s="499">
        <v>4.8246288998152203</v>
      </c>
      <c r="LC88" s="453">
        <v>2024</v>
      </c>
      <c r="LD88" s="454" t="s">
        <v>32</v>
      </c>
      <c r="LE88" s="457">
        <v>153.03952861448201</v>
      </c>
      <c r="LF88" s="499">
        <v>2.0245368073333099</v>
      </c>
      <c r="LG88" s="457">
        <v>102.846348830794</v>
      </c>
      <c r="LH88" s="499">
        <v>-7.0352879200414096</v>
      </c>
      <c r="LI88" s="457">
        <v>51.175846087680497</v>
      </c>
      <c r="LJ88" s="499">
        <v>6.6116456099976503E-2</v>
      </c>
      <c r="LK88" s="453">
        <v>2024</v>
      </c>
      <c r="LL88" s="454" t="s">
        <v>32</v>
      </c>
      <c r="LM88" s="457">
        <v>175.72924436473201</v>
      </c>
      <c r="LN88" s="499">
        <v>-6.8163642906814799</v>
      </c>
      <c r="LO88" s="457">
        <v>77.871656670473101</v>
      </c>
      <c r="LP88" s="499">
        <v>0.113567695068738</v>
      </c>
      <c r="LQ88" s="457">
        <v>203.98868627339101</v>
      </c>
      <c r="LR88" s="499">
        <v>13.489917677780699</v>
      </c>
      <c r="LS88" s="453">
        <v>2024</v>
      </c>
      <c r="LT88" s="454" t="s">
        <v>32</v>
      </c>
      <c r="LU88" s="457">
        <v>93.641215595446099</v>
      </c>
      <c r="LV88" s="499">
        <v>-12.855572362581899</v>
      </c>
      <c r="LW88" s="457">
        <v>151.25269745522201</v>
      </c>
      <c r="LX88" s="499">
        <v>10.2450862498783</v>
      </c>
      <c r="LY88" s="457">
        <v>147.250884373405</v>
      </c>
      <c r="LZ88" s="499">
        <v>1.5649974619621501</v>
      </c>
      <c r="MA88" s="453">
        <v>2024</v>
      </c>
      <c r="MB88" s="454" t="s">
        <v>32</v>
      </c>
      <c r="MC88" s="457">
        <v>157.97123650998</v>
      </c>
      <c r="MD88" s="499">
        <v>-0.968670624597607</v>
      </c>
      <c r="ME88" s="457">
        <v>115.87672890812399</v>
      </c>
      <c r="MF88" s="499">
        <v>8.4828771278360904</v>
      </c>
      <c r="MG88" s="457">
        <v>76.647290919474798</v>
      </c>
      <c r="MH88" s="499">
        <v>-15.511138632114999</v>
      </c>
      <c r="MI88" s="453">
        <v>2024</v>
      </c>
      <c r="MJ88" s="454" t="s">
        <v>32</v>
      </c>
      <c r="MK88" s="457">
        <v>116.54401006835</v>
      </c>
      <c r="ML88" s="499">
        <v>7.3997925522446604</v>
      </c>
      <c r="MM88" s="457">
        <v>121.761024372159</v>
      </c>
      <c r="MN88" s="499">
        <v>4.0637692797843501</v>
      </c>
      <c r="MO88" s="457">
        <v>207.76035391999801</v>
      </c>
      <c r="MP88" s="499">
        <v>8.4146016635804095</v>
      </c>
    </row>
    <row r="89" spans="1:354" s="4" customFormat="1" ht="15" customHeight="1">
      <c r="A89" s="453">
        <v>2025</v>
      </c>
      <c r="B89" s="454" t="s">
        <v>32</v>
      </c>
      <c r="C89" s="457">
        <v>95.916796252229105</v>
      </c>
      <c r="D89" s="499">
        <v>0.615306374532267</v>
      </c>
      <c r="E89" s="457">
        <v>79.581443692671996</v>
      </c>
      <c r="F89" s="499">
        <v>1.7953297988453301</v>
      </c>
      <c r="G89" s="457">
        <v>111.362885455403</v>
      </c>
      <c r="H89" s="499">
        <v>-0.16668083540919601</v>
      </c>
      <c r="I89" s="453">
        <v>2025</v>
      </c>
      <c r="J89" s="454" t="s">
        <v>32</v>
      </c>
      <c r="K89" s="457">
        <v>101.613514599799</v>
      </c>
      <c r="L89" s="499">
        <v>4.86884868515327</v>
      </c>
      <c r="M89" s="457">
        <v>137.124422358792</v>
      </c>
      <c r="N89" s="499">
        <v>19.4436255826792</v>
      </c>
      <c r="O89" s="457">
        <v>98.840796631851802</v>
      </c>
      <c r="P89" s="499">
        <v>5.2988710514136699</v>
      </c>
      <c r="Q89" s="453">
        <v>2025</v>
      </c>
      <c r="R89" s="454" t="s">
        <v>32</v>
      </c>
      <c r="S89" s="457">
        <v>103.810920428348</v>
      </c>
      <c r="T89" s="499">
        <v>13.518486386602101</v>
      </c>
      <c r="U89" s="457">
        <v>147.78765807033199</v>
      </c>
      <c r="V89" s="499">
        <v>-10.875993172890499</v>
      </c>
      <c r="W89" s="457">
        <v>153.00131695884801</v>
      </c>
      <c r="X89" s="499">
        <v>7.1057722495186502</v>
      </c>
      <c r="Y89" s="453">
        <v>2025</v>
      </c>
      <c r="Z89" s="454" t="s">
        <v>32</v>
      </c>
      <c r="AA89" s="457">
        <v>145.707222359295</v>
      </c>
      <c r="AB89" s="499">
        <v>-3.32067678720477</v>
      </c>
      <c r="AC89" s="457">
        <v>117.629982999353</v>
      </c>
      <c r="AD89" s="499">
        <v>-7.3968712349518198</v>
      </c>
      <c r="AE89" s="457">
        <v>143.689160549044</v>
      </c>
      <c r="AF89" s="499">
        <v>-13.252527408086101</v>
      </c>
      <c r="AG89" s="453">
        <v>2025</v>
      </c>
      <c r="AH89" s="454" t="s">
        <v>32</v>
      </c>
      <c r="AI89" s="457">
        <v>88.742471489998593</v>
      </c>
      <c r="AJ89" s="499">
        <v>-12.9570157820073</v>
      </c>
      <c r="AK89" s="457">
        <v>258.22234941169899</v>
      </c>
      <c r="AL89" s="499">
        <v>16.957950297497</v>
      </c>
      <c r="AM89" s="457">
        <v>91.093107962117401</v>
      </c>
      <c r="AN89" s="499">
        <v>4.5943179486035204</v>
      </c>
      <c r="AO89" s="453">
        <v>2025</v>
      </c>
      <c r="AP89" s="454" t="s">
        <v>32</v>
      </c>
      <c r="AQ89" s="457">
        <v>178.28704929473801</v>
      </c>
      <c r="AR89" s="499">
        <v>16.810573722018901</v>
      </c>
      <c r="AS89" s="457">
        <v>212.905257172288</v>
      </c>
      <c r="AT89" s="499">
        <v>20.689786113145601</v>
      </c>
      <c r="AU89" s="457">
        <v>211.205181001835</v>
      </c>
      <c r="AV89" s="499">
        <v>8.4145924987656393</v>
      </c>
      <c r="AW89" s="453">
        <v>2025</v>
      </c>
      <c r="AX89" s="454" t="s">
        <v>32</v>
      </c>
      <c r="AY89" s="457">
        <v>145.77176553907799</v>
      </c>
      <c r="AZ89" s="499">
        <v>6.8547474887304096</v>
      </c>
      <c r="BA89" s="457">
        <v>92.8042262336904</v>
      </c>
      <c r="BB89" s="499">
        <v>-1.0848735961601099</v>
      </c>
      <c r="BC89" s="457">
        <v>170.74021998140799</v>
      </c>
      <c r="BD89" s="499">
        <v>12.331520217210301</v>
      </c>
      <c r="BE89" s="453">
        <v>2025</v>
      </c>
      <c r="BF89" s="454" t="s">
        <v>32</v>
      </c>
      <c r="BG89" s="457">
        <v>152.802913840038</v>
      </c>
      <c r="BH89" s="499">
        <v>9.8312727964327298</v>
      </c>
      <c r="BI89" s="457">
        <v>122.30284757626301</v>
      </c>
      <c r="BJ89" s="499">
        <v>3.8242399388055199</v>
      </c>
      <c r="BK89" s="457">
        <v>264.86281435341499</v>
      </c>
      <c r="BL89" s="499">
        <v>3.3090684568449298</v>
      </c>
      <c r="BM89" s="453">
        <v>2025</v>
      </c>
      <c r="BN89" s="454" t="s">
        <v>32</v>
      </c>
      <c r="BO89" s="457">
        <v>143.11944368778299</v>
      </c>
      <c r="BP89" s="499">
        <v>10.7960497370276</v>
      </c>
      <c r="BQ89" s="457">
        <v>128.58173780529</v>
      </c>
      <c r="BR89" s="499">
        <v>1.80473846584866</v>
      </c>
      <c r="BS89" s="457">
        <v>175.91618164154301</v>
      </c>
      <c r="BT89" s="499">
        <v>13.8202299859599</v>
      </c>
      <c r="BU89" s="453">
        <v>2025</v>
      </c>
      <c r="BV89" s="454" t="s">
        <v>32</v>
      </c>
      <c r="BW89" s="457">
        <v>184.50393723386301</v>
      </c>
      <c r="BX89" s="499">
        <v>5.9034177292225403</v>
      </c>
      <c r="BY89" s="457">
        <v>129.18139592633699</v>
      </c>
      <c r="BZ89" s="499">
        <v>0.96917494453374797</v>
      </c>
      <c r="CA89" s="457">
        <v>145.60514881951499</v>
      </c>
      <c r="CB89" s="499">
        <v>-2.6032423591870799</v>
      </c>
      <c r="CC89" s="453">
        <v>2025</v>
      </c>
      <c r="CD89" s="454" t="s">
        <v>32</v>
      </c>
      <c r="CE89" s="457">
        <v>99.813899236717603</v>
      </c>
      <c r="CF89" s="499">
        <v>-7.2369784245012498</v>
      </c>
      <c r="CG89" s="457">
        <v>78.895921244164796</v>
      </c>
      <c r="CH89" s="499">
        <v>-2.3406874301520899</v>
      </c>
      <c r="CI89" s="457">
        <v>134.63853423095199</v>
      </c>
      <c r="CJ89" s="499">
        <v>1.36804702937776</v>
      </c>
      <c r="CK89" s="453">
        <v>2025</v>
      </c>
      <c r="CL89" s="454" t="s">
        <v>32</v>
      </c>
      <c r="CM89" s="457">
        <v>271.12055244554898</v>
      </c>
      <c r="CN89" s="499">
        <v>11.2478694200036</v>
      </c>
      <c r="CO89" s="457">
        <v>101.664091230426</v>
      </c>
      <c r="CP89" s="499">
        <v>7.3760626506051903</v>
      </c>
      <c r="CQ89" s="457">
        <v>140.199330912797</v>
      </c>
      <c r="CR89" s="499">
        <v>8.6201384831048102</v>
      </c>
      <c r="CS89" s="453">
        <v>2025</v>
      </c>
      <c r="CT89" s="454" t="s">
        <v>32</v>
      </c>
      <c r="CU89" s="457">
        <v>160.86141312152799</v>
      </c>
      <c r="CV89" s="499">
        <v>19.741021985639801</v>
      </c>
      <c r="CW89" s="457">
        <v>68.060269223750296</v>
      </c>
      <c r="CX89" s="499">
        <v>-13.607181451560299</v>
      </c>
      <c r="CY89" s="457">
        <v>155.605102098412</v>
      </c>
      <c r="CZ89" s="499">
        <v>-3.13092884740712</v>
      </c>
      <c r="DA89" s="453">
        <v>2025</v>
      </c>
      <c r="DB89" s="454" t="s">
        <v>32</v>
      </c>
      <c r="DC89" s="457">
        <v>86.882251763796106</v>
      </c>
      <c r="DD89" s="499">
        <v>3.4819790600253202</v>
      </c>
      <c r="DE89" s="457">
        <v>358.20711550840201</v>
      </c>
      <c r="DF89" s="499">
        <v>4.01296837542702</v>
      </c>
      <c r="DG89" s="457">
        <v>97.451397450855893</v>
      </c>
      <c r="DH89" s="499">
        <v>0.29889298777030099</v>
      </c>
      <c r="DI89" s="453">
        <v>2025</v>
      </c>
      <c r="DJ89" s="454" t="s">
        <v>32</v>
      </c>
      <c r="DK89" s="457">
        <v>178.93229047912899</v>
      </c>
      <c r="DL89" s="499">
        <v>-3.8469577559804802</v>
      </c>
      <c r="DM89" s="457">
        <v>60.531509328715799</v>
      </c>
      <c r="DN89" s="499">
        <v>13.8760353835616</v>
      </c>
      <c r="DO89" s="457">
        <v>129.62297674464401</v>
      </c>
      <c r="DP89" s="499">
        <v>-1.2736017536369101E-2</v>
      </c>
      <c r="DQ89" s="453">
        <v>2025</v>
      </c>
      <c r="DR89" s="454" t="s">
        <v>32</v>
      </c>
      <c r="DS89" s="457">
        <v>207.42534574077399</v>
      </c>
      <c r="DT89" s="499">
        <v>-1.6876218593862</v>
      </c>
      <c r="DU89" s="457">
        <v>166.42578239396599</v>
      </c>
      <c r="DV89" s="499">
        <v>14.143202837946699</v>
      </c>
      <c r="DW89" s="457">
        <v>111.37626992246</v>
      </c>
      <c r="DX89" s="499">
        <v>-17.135502392423401</v>
      </c>
      <c r="DY89" s="453">
        <v>2025</v>
      </c>
      <c r="DZ89" s="454" t="s">
        <v>32</v>
      </c>
      <c r="EA89" s="457">
        <v>118.43850838459799</v>
      </c>
      <c r="EB89" s="499">
        <v>-1.72982423692761</v>
      </c>
      <c r="EC89" s="457">
        <v>132.99527138430199</v>
      </c>
      <c r="ED89" s="499">
        <v>-1.1250517095694801</v>
      </c>
      <c r="EE89" s="457">
        <v>149.03561766359701</v>
      </c>
      <c r="EF89" s="499">
        <v>3.6502085405435598</v>
      </c>
      <c r="EG89" s="453">
        <v>2025</v>
      </c>
      <c r="EH89" s="454" t="s">
        <v>32</v>
      </c>
      <c r="EI89" s="457">
        <v>145.313257998007</v>
      </c>
      <c r="EJ89" s="499">
        <v>1.5320350825286699</v>
      </c>
      <c r="EK89" s="457">
        <v>150.74705949566001</v>
      </c>
      <c r="EL89" s="499">
        <v>-3.6414142036022499</v>
      </c>
      <c r="EM89" s="457">
        <v>139.08255474155601</v>
      </c>
      <c r="EN89" s="499">
        <v>6.9970428844437604</v>
      </c>
      <c r="EO89" s="453">
        <v>2025</v>
      </c>
      <c r="EP89" s="454" t="s">
        <v>32</v>
      </c>
      <c r="EQ89" s="457">
        <v>61.901902323589198</v>
      </c>
      <c r="ER89" s="499">
        <v>-8.6652886708210399</v>
      </c>
      <c r="ES89" s="457">
        <v>148.18147736863901</v>
      </c>
      <c r="ET89" s="499">
        <v>-5.0253858365320498</v>
      </c>
      <c r="EU89" s="457">
        <v>51.977667631959797</v>
      </c>
      <c r="EV89" s="499">
        <v>-1.09080287494085</v>
      </c>
      <c r="EW89" s="453">
        <v>2025</v>
      </c>
      <c r="EX89" s="454" t="s">
        <v>32</v>
      </c>
      <c r="EY89" s="457">
        <v>86.0483513034266</v>
      </c>
      <c r="EZ89" s="499">
        <v>-9.8862953696498703</v>
      </c>
      <c r="FA89" s="457">
        <v>87.268909145272104</v>
      </c>
      <c r="FB89" s="499">
        <v>-9.3403176655501206</v>
      </c>
      <c r="FC89" s="457">
        <v>279.59838915046799</v>
      </c>
      <c r="FD89" s="499">
        <v>0.67535081163771304</v>
      </c>
      <c r="FE89" s="453">
        <v>2025</v>
      </c>
      <c r="FF89" s="454" t="s">
        <v>32</v>
      </c>
      <c r="FG89" s="457">
        <v>114.33538034303299</v>
      </c>
      <c r="FH89" s="499">
        <v>2.8834736468220798</v>
      </c>
      <c r="FI89" s="457">
        <v>207.03201505375799</v>
      </c>
      <c r="FJ89" s="499">
        <v>10.970990177786099</v>
      </c>
      <c r="FK89" s="457">
        <v>70.150102489626207</v>
      </c>
      <c r="FL89" s="499">
        <v>-14.7970627351896</v>
      </c>
      <c r="FM89" s="453">
        <v>2025</v>
      </c>
      <c r="FN89" s="454" t="s">
        <v>32</v>
      </c>
      <c r="FO89" s="457">
        <v>96.667744536184401</v>
      </c>
      <c r="FP89" s="499">
        <v>-2.2751156354903799</v>
      </c>
      <c r="FQ89" s="457">
        <v>254.82229847656501</v>
      </c>
      <c r="FR89" s="499">
        <v>4.6481718527179501</v>
      </c>
      <c r="FS89" s="457">
        <v>119.291038648233</v>
      </c>
      <c r="FT89" s="499">
        <v>-9.0066717759698491</v>
      </c>
      <c r="FU89" s="453">
        <v>2025</v>
      </c>
      <c r="FV89" s="454" t="s">
        <v>32</v>
      </c>
      <c r="FW89" s="457">
        <v>123.71582355896599</v>
      </c>
      <c r="FX89" s="499">
        <v>-4.7971000809920801</v>
      </c>
      <c r="FY89" s="457">
        <v>186.03019774615399</v>
      </c>
      <c r="FZ89" s="499">
        <v>5.25300132483176</v>
      </c>
      <c r="GA89" s="457">
        <v>119.25540315178399</v>
      </c>
      <c r="GB89" s="499">
        <v>2.1612553760467201</v>
      </c>
      <c r="GC89" s="453">
        <v>2025</v>
      </c>
      <c r="GD89" s="454" t="s">
        <v>32</v>
      </c>
      <c r="GE89" s="457">
        <v>145.05790571277299</v>
      </c>
      <c r="GF89" s="499">
        <v>-2.23208662742493</v>
      </c>
      <c r="GG89" s="457">
        <v>109.419545957769</v>
      </c>
      <c r="GH89" s="499">
        <v>-0.77272719055791605</v>
      </c>
      <c r="GI89" s="457">
        <v>54.468217237974898</v>
      </c>
      <c r="GJ89" s="499">
        <v>-13.5051475313378</v>
      </c>
      <c r="GK89" s="453">
        <v>2025</v>
      </c>
      <c r="GL89" s="454" t="s">
        <v>32</v>
      </c>
      <c r="GM89" s="457">
        <v>136.11078788243799</v>
      </c>
      <c r="GN89" s="499">
        <v>1.58676727091695</v>
      </c>
      <c r="GO89" s="457">
        <v>113.65185657001101</v>
      </c>
      <c r="GP89" s="499">
        <v>-5.2531515949422198</v>
      </c>
      <c r="GQ89" s="457">
        <v>121.696856674312</v>
      </c>
      <c r="GR89" s="499">
        <v>1.1117517289824399</v>
      </c>
      <c r="GS89" s="453">
        <v>2025</v>
      </c>
      <c r="GT89" s="454" t="s">
        <v>32</v>
      </c>
      <c r="GU89" s="457">
        <v>93.157620475586498</v>
      </c>
      <c r="GV89" s="499">
        <v>20.774515014718801</v>
      </c>
      <c r="GW89" s="457">
        <v>94.297945901745706</v>
      </c>
      <c r="GX89" s="499">
        <v>2.7312254534856102</v>
      </c>
      <c r="GY89" s="457">
        <v>196.021003237364</v>
      </c>
      <c r="GZ89" s="499">
        <v>14.3716213588686</v>
      </c>
      <c r="HA89" s="453">
        <v>2025</v>
      </c>
      <c r="HB89" s="454" t="s">
        <v>32</v>
      </c>
      <c r="HC89" s="457">
        <v>174.31712106505799</v>
      </c>
      <c r="HD89" s="499">
        <v>21.3437021686427</v>
      </c>
      <c r="HE89" s="457">
        <v>146.91305364849001</v>
      </c>
      <c r="HF89" s="499">
        <v>-19.3710673351138</v>
      </c>
      <c r="HG89" s="457">
        <v>75.133300825330494</v>
      </c>
      <c r="HH89" s="499">
        <v>-11.195436209274099</v>
      </c>
      <c r="HI89" s="453">
        <v>2025</v>
      </c>
      <c r="HJ89" s="454" t="s">
        <v>32</v>
      </c>
      <c r="HK89" s="457">
        <v>65.896282563988393</v>
      </c>
      <c r="HL89" s="499">
        <v>-22.2148958945678</v>
      </c>
      <c r="HM89" s="457">
        <v>80.180536576217804</v>
      </c>
      <c r="HN89" s="499">
        <v>2.0467013198772102</v>
      </c>
      <c r="HO89" s="457">
        <v>94.217229974500398</v>
      </c>
      <c r="HP89" s="499">
        <v>1.0759603989520801</v>
      </c>
      <c r="HQ89" s="453">
        <v>2025</v>
      </c>
      <c r="HR89" s="454" t="s">
        <v>32</v>
      </c>
      <c r="HS89" s="457">
        <v>126.23089684344301</v>
      </c>
      <c r="HT89" s="499">
        <v>-4.7692205206113396</v>
      </c>
      <c r="HU89" s="457">
        <v>175.682592726004</v>
      </c>
      <c r="HV89" s="499">
        <v>5.3538248823465899</v>
      </c>
      <c r="HW89" s="457">
        <v>53.672900684591703</v>
      </c>
      <c r="HX89" s="499">
        <v>-14.467463211406301</v>
      </c>
      <c r="HY89" s="453">
        <v>2025</v>
      </c>
      <c r="HZ89" s="454" t="s">
        <v>32</v>
      </c>
      <c r="IA89" s="457">
        <v>87.158435135418401</v>
      </c>
      <c r="IB89" s="499">
        <v>-0.95517546435493705</v>
      </c>
      <c r="IC89" s="457">
        <v>139.167216225587</v>
      </c>
      <c r="ID89" s="499">
        <v>13.020606346787799</v>
      </c>
      <c r="IE89" s="457">
        <v>113.883365808682</v>
      </c>
      <c r="IF89" s="499">
        <v>2.96946737377381</v>
      </c>
      <c r="IG89" s="453">
        <v>2025</v>
      </c>
      <c r="IH89" s="454" t="s">
        <v>32</v>
      </c>
      <c r="II89" s="457">
        <v>144.09294576847199</v>
      </c>
      <c r="IJ89" s="499">
        <v>0.28593342177597902</v>
      </c>
      <c r="IK89" s="457">
        <v>165.58289905438599</v>
      </c>
      <c r="IL89" s="499">
        <v>3.8148106259712198</v>
      </c>
      <c r="IM89" s="457">
        <v>146.43353762107199</v>
      </c>
      <c r="IN89" s="499">
        <v>8.3071416223769194</v>
      </c>
      <c r="IO89" s="457">
        <v>271.14344156143801</v>
      </c>
      <c r="IP89" s="499">
        <v>25.014841848133099</v>
      </c>
      <c r="IQ89" s="453">
        <v>2025</v>
      </c>
      <c r="IR89" s="454" t="s">
        <v>32</v>
      </c>
      <c r="IS89" s="457">
        <v>88.395481746390402</v>
      </c>
      <c r="IT89" s="499">
        <v>1.10004672166255</v>
      </c>
      <c r="IU89" s="457">
        <v>98.380349470818402</v>
      </c>
      <c r="IV89" s="499">
        <v>1.6967536149718501</v>
      </c>
      <c r="IW89" s="457">
        <v>100.861357419361</v>
      </c>
      <c r="IX89" s="499">
        <v>-3.0616486788555601</v>
      </c>
      <c r="IY89" s="453">
        <v>2025</v>
      </c>
      <c r="IZ89" s="454" t="s">
        <v>32</v>
      </c>
      <c r="JA89" s="457">
        <v>176.314702782518</v>
      </c>
      <c r="JB89" s="499">
        <v>6.0228987683834703</v>
      </c>
      <c r="JC89" s="457">
        <v>182.144170847949</v>
      </c>
      <c r="JD89" s="499">
        <v>5.1205477313338301</v>
      </c>
      <c r="JE89" s="457">
        <v>114.08894619689799</v>
      </c>
      <c r="JF89" s="499">
        <v>-8.5938242247861503</v>
      </c>
      <c r="JG89" s="453">
        <v>2025</v>
      </c>
      <c r="JH89" s="454" t="s">
        <v>32</v>
      </c>
      <c r="JI89" s="457">
        <v>180.48020928563301</v>
      </c>
      <c r="JJ89" s="499">
        <v>9.7396123274848208</v>
      </c>
      <c r="JK89" s="457">
        <v>317.97923089029803</v>
      </c>
      <c r="JL89" s="499">
        <v>28.659798812359998</v>
      </c>
      <c r="JM89" s="457">
        <v>132.74363647196299</v>
      </c>
      <c r="JN89" s="499">
        <v>6.2460861744817899</v>
      </c>
      <c r="JO89" s="453">
        <v>2025</v>
      </c>
      <c r="JP89" s="454" t="s">
        <v>32</v>
      </c>
      <c r="JQ89" s="457">
        <v>97.022685070467304</v>
      </c>
      <c r="JR89" s="499">
        <v>-15.604055467814501</v>
      </c>
      <c r="JS89" s="457">
        <v>114.401567928509</v>
      </c>
      <c r="JT89" s="499">
        <v>-4.5549282180299704</v>
      </c>
      <c r="JU89" s="457">
        <v>181.880011979476</v>
      </c>
      <c r="JV89" s="499">
        <v>9.0349569250195891</v>
      </c>
      <c r="JW89" s="453">
        <v>2025</v>
      </c>
      <c r="JX89" s="454" t="s">
        <v>32</v>
      </c>
      <c r="JY89" s="457">
        <v>97.454293136205294</v>
      </c>
      <c r="JZ89" s="499">
        <v>-10.9345254731889</v>
      </c>
      <c r="KA89" s="457">
        <v>258.21306779427402</v>
      </c>
      <c r="KB89" s="499">
        <v>8.6819875764238592</v>
      </c>
      <c r="KC89" s="457">
        <v>180.45311880438501</v>
      </c>
      <c r="KD89" s="499">
        <v>4.1912777779623296</v>
      </c>
      <c r="KE89" s="453">
        <v>2025</v>
      </c>
      <c r="KF89" s="454" t="s">
        <v>32</v>
      </c>
      <c r="KG89" s="457">
        <v>104.79453945889701</v>
      </c>
      <c r="KH89" s="499">
        <v>12.3157169358629</v>
      </c>
      <c r="KI89" s="457">
        <v>190.24235485968899</v>
      </c>
      <c r="KJ89" s="499">
        <v>8.1965241711488197</v>
      </c>
      <c r="KK89" s="457">
        <v>112.07760011891401</v>
      </c>
      <c r="KL89" s="499">
        <v>1.04143405660967</v>
      </c>
      <c r="KM89" s="453">
        <v>2025</v>
      </c>
      <c r="KN89" s="454" t="s">
        <v>32</v>
      </c>
      <c r="KO89" s="457">
        <v>32.475826418780699</v>
      </c>
      <c r="KP89" s="499">
        <v>2.4832830312133201</v>
      </c>
      <c r="KQ89" s="457">
        <v>181.918540431319</v>
      </c>
      <c r="KR89" s="499">
        <v>10.644679832869899</v>
      </c>
      <c r="KS89" s="457">
        <v>114.902018116321</v>
      </c>
      <c r="KT89" s="499">
        <v>12.592294544165</v>
      </c>
      <c r="KU89" s="453">
        <v>2025</v>
      </c>
      <c r="KV89" s="454" t="s">
        <v>32</v>
      </c>
      <c r="KW89" s="457">
        <v>131.13811596538901</v>
      </c>
      <c r="KX89" s="499">
        <v>-4.3039025562982802</v>
      </c>
      <c r="KY89" s="457">
        <v>126.47643531714201</v>
      </c>
      <c r="KZ89" s="499">
        <v>-7.6718067003454804</v>
      </c>
      <c r="LA89" s="457">
        <v>138.94383890418601</v>
      </c>
      <c r="LB89" s="499">
        <v>5.61517553107916</v>
      </c>
      <c r="LC89" s="453">
        <v>2025</v>
      </c>
      <c r="LD89" s="454" t="s">
        <v>32</v>
      </c>
      <c r="LE89" s="457">
        <v>153.690999830001</v>
      </c>
      <c r="LF89" s="499">
        <v>0.42568820056921203</v>
      </c>
      <c r="LG89" s="457">
        <v>89.702506957544102</v>
      </c>
      <c r="LH89" s="499">
        <v>-12.7800763203313</v>
      </c>
      <c r="LI89" s="457">
        <v>47.956804221720702</v>
      </c>
      <c r="LJ89" s="499">
        <v>-6.2901585651257097</v>
      </c>
      <c r="LK89" s="453">
        <v>2025</v>
      </c>
      <c r="LL89" s="454" t="s">
        <v>32</v>
      </c>
      <c r="LM89" s="457">
        <v>173.48955330359601</v>
      </c>
      <c r="LN89" s="499">
        <v>-1.2745124291815599</v>
      </c>
      <c r="LO89" s="457">
        <v>71.153264374807705</v>
      </c>
      <c r="LP89" s="499">
        <v>-8.6275194119670697</v>
      </c>
      <c r="LQ89" s="457">
        <v>246.424604962854</v>
      </c>
      <c r="LR89" s="499">
        <v>20.8030746531647</v>
      </c>
      <c r="LS89" s="453">
        <v>2025</v>
      </c>
      <c r="LT89" s="454" t="s">
        <v>32</v>
      </c>
      <c r="LU89" s="457">
        <v>91.582219021558501</v>
      </c>
      <c r="LV89" s="499">
        <v>-2.1988144438267598</v>
      </c>
      <c r="LW89" s="457">
        <v>161.57646742116299</v>
      </c>
      <c r="LX89" s="499">
        <v>6.8255113063333104</v>
      </c>
      <c r="LY89" s="457">
        <v>137.72724548381399</v>
      </c>
      <c r="LZ89" s="499">
        <v>-6.4676276343711097</v>
      </c>
      <c r="MA89" s="453">
        <v>2025</v>
      </c>
      <c r="MB89" s="454" t="s">
        <v>32</v>
      </c>
      <c r="MC89" s="457">
        <v>154.08958201022801</v>
      </c>
      <c r="MD89" s="499">
        <v>-2.4571906794604002</v>
      </c>
      <c r="ME89" s="457">
        <v>125.91007313228</v>
      </c>
      <c r="MF89" s="499">
        <v>8.6586360511710598</v>
      </c>
      <c r="MG89" s="457">
        <v>60.738923234980703</v>
      </c>
      <c r="MH89" s="499">
        <v>-20.755290230945501</v>
      </c>
      <c r="MI89" s="453">
        <v>2025</v>
      </c>
      <c r="MJ89" s="454" t="s">
        <v>32</v>
      </c>
      <c r="MK89" s="457">
        <v>117.76370137927</v>
      </c>
      <c r="ML89" s="499">
        <v>1.0465499773039</v>
      </c>
      <c r="MM89" s="457">
        <v>125.751886335347</v>
      </c>
      <c r="MN89" s="499">
        <v>3.2776185842442702</v>
      </c>
      <c r="MO89" s="457">
        <v>265.45759487079999</v>
      </c>
      <c r="MP89" s="499">
        <v>27.771054420237899</v>
      </c>
    </row>
    <row r="90" spans="1:354" s="4" customFormat="1" ht="15" customHeight="1">
      <c r="A90" s="456"/>
      <c r="B90" s="54"/>
      <c r="C90" s="465"/>
      <c r="D90" s="513"/>
      <c r="E90" s="465"/>
      <c r="F90" s="465"/>
      <c r="G90" s="465"/>
      <c r="H90" s="465"/>
      <c r="I90" s="456"/>
      <c r="J90" s="54"/>
      <c r="K90" s="465"/>
      <c r="L90" s="465"/>
      <c r="M90" s="465"/>
      <c r="N90" s="465"/>
      <c r="O90" s="465"/>
      <c r="P90" s="465"/>
      <c r="Q90" s="456"/>
      <c r="R90" s="54"/>
      <c r="S90" s="465"/>
      <c r="T90" s="465"/>
      <c r="U90" s="465"/>
      <c r="V90" s="465"/>
      <c r="W90" s="465"/>
      <c r="X90" s="465"/>
      <c r="Y90" s="456"/>
      <c r="Z90" s="54"/>
      <c r="AA90" s="465"/>
      <c r="AB90" s="465"/>
      <c r="AC90" s="465"/>
      <c r="AD90" s="465"/>
      <c r="AE90" s="465"/>
      <c r="AF90" s="465"/>
      <c r="AG90" s="456"/>
      <c r="AH90" s="54"/>
      <c r="AI90" s="465"/>
      <c r="AJ90" s="465"/>
      <c r="AK90" s="465"/>
      <c r="AL90" s="465"/>
      <c r="AM90" s="465"/>
      <c r="AN90" s="465"/>
      <c r="AO90" s="456"/>
      <c r="AP90" s="54"/>
      <c r="AQ90" s="465"/>
      <c r="AR90" s="465"/>
      <c r="AS90" s="465"/>
      <c r="AT90" s="465"/>
      <c r="AU90" s="465"/>
      <c r="AV90" s="465"/>
      <c r="AW90" s="456"/>
      <c r="AX90" s="54"/>
      <c r="AY90" s="465"/>
      <c r="AZ90" s="465"/>
      <c r="BA90" s="465"/>
      <c r="BB90" s="465"/>
      <c r="BC90" s="465"/>
      <c r="BD90" s="465"/>
      <c r="BE90" s="456"/>
      <c r="BF90" s="54"/>
      <c r="BG90" s="465"/>
      <c r="BH90" s="465"/>
      <c r="BI90" s="465"/>
      <c r="BJ90" s="465"/>
      <c r="BK90" s="465"/>
      <c r="BL90" s="465"/>
      <c r="BM90" s="456"/>
      <c r="BN90" s="54"/>
      <c r="BO90" s="465"/>
      <c r="BP90" s="465"/>
      <c r="BQ90" s="465"/>
      <c r="BR90" s="465"/>
      <c r="BS90" s="465"/>
      <c r="BT90" s="465"/>
      <c r="BU90" s="456"/>
      <c r="BV90" s="54"/>
      <c r="BW90" s="465"/>
      <c r="BX90" s="465"/>
      <c r="BY90" s="465"/>
      <c r="BZ90" s="465"/>
      <c r="CA90" s="465"/>
      <c r="CB90" s="465"/>
      <c r="CC90" s="456"/>
      <c r="CD90" s="54"/>
      <c r="CE90" s="465"/>
      <c r="CF90" s="465"/>
      <c r="CG90" s="465"/>
      <c r="CH90" s="465"/>
      <c r="CI90" s="465"/>
      <c r="CJ90" s="465"/>
      <c r="CK90" s="456"/>
      <c r="CL90" s="54"/>
      <c r="CM90" s="465"/>
      <c r="CN90" s="465"/>
      <c r="CO90" s="465"/>
      <c r="CP90" s="465"/>
      <c r="CQ90" s="465"/>
      <c r="CR90" s="465"/>
      <c r="CS90" s="456"/>
      <c r="CT90" s="54"/>
      <c r="CU90" s="465"/>
      <c r="CV90" s="465"/>
      <c r="CW90" s="465"/>
      <c r="CX90" s="465"/>
      <c r="CY90" s="465"/>
      <c r="CZ90" s="465"/>
      <c r="DA90" s="456"/>
      <c r="DB90" s="54"/>
      <c r="DC90" s="465"/>
      <c r="DD90" s="465"/>
      <c r="DE90" s="465"/>
      <c r="DF90" s="465"/>
      <c r="DG90" s="465"/>
      <c r="DH90" s="465"/>
      <c r="DI90" s="456"/>
      <c r="DJ90" s="54"/>
      <c r="DK90" s="465"/>
      <c r="DL90" s="465"/>
      <c r="DM90" s="465"/>
      <c r="DN90" s="465"/>
      <c r="DO90" s="465"/>
      <c r="DP90" s="465"/>
      <c r="DQ90" s="456"/>
      <c r="DR90" s="54"/>
      <c r="DS90" s="465"/>
      <c r="DT90" s="465"/>
      <c r="DU90" s="465"/>
      <c r="DV90" s="465"/>
      <c r="DW90" s="465"/>
      <c r="DX90" s="465"/>
      <c r="DY90" s="456"/>
      <c r="DZ90" s="54"/>
      <c r="EA90" s="465"/>
      <c r="EB90" s="465"/>
      <c r="EC90" s="465"/>
      <c r="ED90" s="465"/>
      <c r="EE90" s="465"/>
      <c r="EF90" s="465"/>
      <c r="EG90" s="456"/>
      <c r="EH90" s="54"/>
      <c r="EI90" s="465"/>
      <c r="EJ90" s="465"/>
      <c r="EK90" s="465"/>
      <c r="EL90" s="465"/>
      <c r="EM90" s="465"/>
      <c r="EN90" s="465"/>
      <c r="EO90" s="456"/>
      <c r="EP90" s="54"/>
      <c r="EQ90" s="465"/>
      <c r="ER90" s="465"/>
      <c r="ES90" s="465"/>
      <c r="ET90" s="465"/>
      <c r="EU90" s="465"/>
      <c r="EV90" s="465"/>
      <c r="EW90" s="456"/>
      <c r="EX90" s="54"/>
      <c r="EY90" s="465"/>
      <c r="EZ90" s="465"/>
      <c r="FA90" s="465"/>
      <c r="FB90" s="465"/>
      <c r="FC90" s="465"/>
      <c r="FD90" s="465"/>
      <c r="FE90" s="456"/>
      <c r="FF90" s="54"/>
      <c r="FG90" s="465"/>
      <c r="FH90" s="465"/>
      <c r="FI90" s="465"/>
      <c r="FJ90" s="465"/>
      <c r="FK90" s="465"/>
      <c r="FL90" s="465"/>
      <c r="FM90" s="456"/>
      <c r="FN90" s="54"/>
      <c r="FO90" s="465"/>
      <c r="FP90" s="465"/>
      <c r="FQ90" s="465"/>
      <c r="FR90" s="465"/>
      <c r="FS90" s="465"/>
      <c r="FT90" s="465"/>
      <c r="FU90" s="456"/>
      <c r="FV90" s="54"/>
      <c r="FW90" s="465"/>
      <c r="FX90" s="465"/>
      <c r="FY90" s="465"/>
      <c r="FZ90" s="465"/>
      <c r="GA90" s="465"/>
      <c r="GB90" s="465"/>
      <c r="GC90" s="456"/>
      <c r="GD90" s="54"/>
      <c r="GE90" s="465"/>
      <c r="GF90" s="465"/>
      <c r="GG90" s="465"/>
      <c r="GH90" s="465"/>
      <c r="GI90" s="465"/>
      <c r="GJ90" s="465"/>
      <c r="GK90" s="456"/>
      <c r="GL90" s="54"/>
      <c r="GM90" s="465"/>
      <c r="GN90" s="465"/>
      <c r="GO90" s="465"/>
      <c r="GP90" s="465"/>
      <c r="GQ90" s="465"/>
      <c r="GR90" s="465"/>
      <c r="GS90" s="456"/>
      <c r="GT90" s="54"/>
      <c r="GU90" s="465"/>
      <c r="GV90" s="465"/>
      <c r="GW90" s="465"/>
      <c r="GX90" s="465"/>
      <c r="GY90" s="465"/>
      <c r="GZ90" s="465"/>
      <c r="HA90" s="456"/>
      <c r="HB90" s="54"/>
      <c r="HC90" s="465"/>
      <c r="HD90" s="465"/>
      <c r="HE90" s="465"/>
      <c r="HF90" s="465"/>
      <c r="HG90" s="465"/>
      <c r="HH90" s="465"/>
      <c r="HI90" s="456"/>
      <c r="HJ90" s="54"/>
      <c r="HK90" s="465"/>
      <c r="HL90" s="465"/>
      <c r="HM90" s="465"/>
      <c r="HN90" s="465"/>
      <c r="HO90" s="465"/>
      <c r="HP90" s="465"/>
      <c r="HQ90" s="456"/>
      <c r="HR90" s="54"/>
      <c r="HS90" s="465"/>
      <c r="HT90" s="465"/>
      <c r="HU90" s="465"/>
      <c r="HV90" s="465"/>
      <c r="HW90" s="465"/>
      <c r="HX90" s="465"/>
      <c r="HY90" s="456"/>
      <c r="HZ90" s="54"/>
      <c r="IA90" s="465"/>
      <c r="IB90" s="465"/>
      <c r="IC90" s="465"/>
      <c r="ID90" s="465"/>
      <c r="IE90" s="465"/>
      <c r="IF90" s="465"/>
      <c r="IG90" s="456"/>
      <c r="IH90" s="54"/>
      <c r="II90" s="465"/>
      <c r="IJ90" s="465"/>
      <c r="IK90" s="465"/>
      <c r="IL90" s="465"/>
      <c r="IM90" s="465"/>
      <c r="IN90" s="465"/>
      <c r="IO90" s="488"/>
      <c r="IP90" s="465"/>
      <c r="IQ90" s="456"/>
      <c r="IR90" s="54"/>
      <c r="IS90" s="465"/>
      <c r="IT90" s="465"/>
      <c r="IU90" s="465"/>
      <c r="IV90" s="465"/>
      <c r="IW90" s="465"/>
      <c r="IX90" s="465"/>
      <c r="IY90" s="456"/>
      <c r="IZ90" s="54"/>
      <c r="JA90" s="465"/>
      <c r="JB90" s="465"/>
      <c r="JC90" s="465"/>
      <c r="JD90" s="465"/>
      <c r="JE90" s="465"/>
      <c r="JF90" s="465"/>
      <c r="JG90" s="456"/>
      <c r="JH90" s="54"/>
      <c r="JI90" s="465"/>
      <c r="JJ90" s="465"/>
      <c r="JK90" s="465"/>
      <c r="JL90" s="465"/>
      <c r="JM90" s="465"/>
      <c r="JN90" s="465"/>
      <c r="JO90" s="456"/>
      <c r="JP90" s="54"/>
      <c r="JQ90" s="465"/>
      <c r="JR90" s="465"/>
      <c r="JS90" s="465"/>
      <c r="JT90" s="465"/>
      <c r="JU90" s="465"/>
      <c r="JV90" s="465"/>
      <c r="JW90" s="456"/>
      <c r="JX90" s="54"/>
      <c r="JY90" s="465"/>
      <c r="JZ90" s="465"/>
      <c r="KA90" s="465"/>
      <c r="KB90" s="465"/>
      <c r="KC90" s="465"/>
      <c r="KD90" s="465"/>
      <c r="KE90" s="456"/>
      <c r="KF90" s="54"/>
      <c r="KG90" s="465"/>
      <c r="KH90" s="465"/>
      <c r="KI90" s="465"/>
      <c r="KJ90" s="465"/>
      <c r="KK90" s="465"/>
      <c r="KL90" s="465"/>
      <c r="KM90" s="456"/>
      <c r="KN90" s="54"/>
      <c r="KO90" s="465"/>
      <c r="KP90" s="465"/>
      <c r="KQ90" s="465"/>
      <c r="KR90" s="465"/>
      <c r="KS90" s="465"/>
      <c r="KT90" s="465"/>
      <c r="KU90" s="456"/>
      <c r="KV90" s="54"/>
      <c r="KW90" s="465"/>
      <c r="KX90" s="465"/>
      <c r="KY90" s="465"/>
      <c r="KZ90" s="465"/>
      <c r="LA90" s="465"/>
      <c r="LB90" s="465"/>
      <c r="LC90" s="456"/>
      <c r="LD90" s="54"/>
      <c r="LE90" s="465"/>
      <c r="LF90" s="465"/>
      <c r="LG90" s="465"/>
      <c r="LH90" s="465"/>
      <c r="LI90" s="465"/>
      <c r="LJ90" s="465"/>
      <c r="LK90" s="456"/>
      <c r="LL90" s="54"/>
      <c r="LM90" s="465"/>
      <c r="LN90" s="465"/>
      <c r="LO90" s="465"/>
      <c r="LP90" s="465"/>
      <c r="LQ90" s="465"/>
      <c r="LR90" s="465"/>
      <c r="LS90" s="456"/>
      <c r="LT90" s="54"/>
      <c r="LU90" s="465"/>
      <c r="LV90" s="465"/>
      <c r="LW90" s="465"/>
      <c r="LX90" s="465"/>
      <c r="LY90" s="465"/>
      <c r="LZ90" s="465"/>
      <c r="MA90" s="456"/>
      <c r="MB90" s="54"/>
      <c r="MC90" s="465"/>
      <c r="MD90" s="465"/>
      <c r="ME90" s="465"/>
      <c r="MF90" s="465"/>
      <c r="MG90" s="465"/>
      <c r="MH90" s="465"/>
      <c r="MI90" s="456"/>
      <c r="MJ90" s="54"/>
      <c r="MK90" s="465"/>
      <c r="ML90" s="465"/>
      <c r="MM90" s="465"/>
      <c r="MN90" s="465"/>
      <c r="MO90" s="465"/>
    </row>
    <row r="91" spans="1:354" s="4" customFormat="1" ht="15" hidden="1" customHeight="1">
      <c r="A91" s="456">
        <v>2015</v>
      </c>
      <c r="B91" s="54" t="s">
        <v>33</v>
      </c>
      <c r="C91" s="23">
        <v>107.235677322691</v>
      </c>
      <c r="D91" s="44"/>
      <c r="E91" s="524">
        <v>109.017382480593</v>
      </c>
      <c r="F91" s="44"/>
      <c r="G91" s="524">
        <v>105.55096456841299</v>
      </c>
      <c r="H91" s="44"/>
      <c r="I91" s="456">
        <v>2015</v>
      </c>
      <c r="J91" s="54" t="s">
        <v>33</v>
      </c>
      <c r="K91" s="23">
        <v>69.776789323977297</v>
      </c>
      <c r="L91" s="44"/>
      <c r="M91" s="23">
        <v>74.560572993853498</v>
      </c>
      <c r="N91" s="44"/>
      <c r="O91" s="23">
        <v>76.844485916272305</v>
      </c>
      <c r="P91" s="44"/>
      <c r="Q91" s="456">
        <v>2015</v>
      </c>
      <c r="R91" s="54" t="s">
        <v>33</v>
      </c>
      <c r="S91" s="23">
        <v>128.02812447760499</v>
      </c>
      <c r="T91" s="44"/>
      <c r="U91" s="23">
        <v>112.346958459779</v>
      </c>
      <c r="V91" s="44"/>
      <c r="W91" s="23">
        <v>87.106734652327006</v>
      </c>
      <c r="X91" s="44"/>
      <c r="Y91" s="456">
        <v>2015</v>
      </c>
      <c r="Z91" s="54" t="s">
        <v>33</v>
      </c>
      <c r="AA91" s="23">
        <v>99.658849157286298</v>
      </c>
      <c r="AB91" s="44"/>
      <c r="AC91" s="23">
        <v>100.40687016613199</v>
      </c>
      <c r="AD91" s="44"/>
      <c r="AE91" s="23">
        <v>107.242354039025</v>
      </c>
      <c r="AF91" s="44"/>
      <c r="AG91" s="456">
        <v>2015</v>
      </c>
      <c r="AH91" s="54" t="s">
        <v>33</v>
      </c>
      <c r="AI91" s="23">
        <v>96.091990381112495</v>
      </c>
      <c r="AJ91" s="44"/>
      <c r="AK91" s="23">
        <v>115.24978364498099</v>
      </c>
      <c r="AL91" s="44"/>
      <c r="AM91" s="23">
        <v>136.64064041354601</v>
      </c>
      <c r="AN91" s="44"/>
      <c r="AO91" s="456">
        <v>2015</v>
      </c>
      <c r="AP91" s="54" t="s">
        <v>33</v>
      </c>
      <c r="AQ91" s="23">
        <v>96.785022369179799</v>
      </c>
      <c r="AR91" s="44"/>
      <c r="AS91" s="23">
        <v>108.165501287734</v>
      </c>
      <c r="AT91" s="44"/>
      <c r="AU91" s="23">
        <v>90.080923305906197</v>
      </c>
      <c r="AV91" s="44"/>
      <c r="AW91" s="456">
        <v>2015</v>
      </c>
      <c r="AX91" s="54" t="s">
        <v>33</v>
      </c>
      <c r="AY91" s="23">
        <v>111.151520182966</v>
      </c>
      <c r="AZ91" s="44"/>
      <c r="BA91" s="23">
        <v>98.828316785071095</v>
      </c>
      <c r="BB91" s="44"/>
      <c r="BC91" s="23">
        <v>90.723281779082299</v>
      </c>
      <c r="BD91" s="44"/>
      <c r="BE91" s="456">
        <v>2015</v>
      </c>
      <c r="BF91" s="54" t="s">
        <v>33</v>
      </c>
      <c r="BG91" s="23">
        <v>119.57827251160801</v>
      </c>
      <c r="BH91" s="44"/>
      <c r="BI91" s="23">
        <v>101.21187288885299</v>
      </c>
      <c r="BJ91" s="44"/>
      <c r="BK91" s="23">
        <v>117.835041139274</v>
      </c>
      <c r="BL91" s="44"/>
      <c r="BM91" s="456">
        <v>2015</v>
      </c>
      <c r="BN91" s="54" t="s">
        <v>33</v>
      </c>
      <c r="BO91" s="23">
        <v>114.578465187928</v>
      </c>
      <c r="BP91" s="44"/>
      <c r="BQ91" s="508">
        <v>96.905913288143495</v>
      </c>
      <c r="BR91" s="44"/>
      <c r="BS91" s="23">
        <v>96.289711745386597</v>
      </c>
      <c r="BT91" s="44"/>
      <c r="BU91" s="456">
        <v>2015</v>
      </c>
      <c r="BV91" s="54" t="s">
        <v>33</v>
      </c>
      <c r="BW91" s="23">
        <v>97.409636337903606</v>
      </c>
      <c r="BX91" s="44"/>
      <c r="BY91" s="23">
        <v>98.092769272604002</v>
      </c>
      <c r="BZ91" s="44"/>
      <c r="CA91" s="23">
        <v>73.147871783992997</v>
      </c>
      <c r="CB91" s="44"/>
      <c r="CC91" s="456">
        <v>2015</v>
      </c>
      <c r="CD91" s="54" t="s">
        <v>33</v>
      </c>
      <c r="CE91" s="23">
        <v>95.991187425020698</v>
      </c>
      <c r="CF91" s="44"/>
      <c r="CG91" s="23">
        <v>85.606588779537205</v>
      </c>
      <c r="CH91" s="44"/>
      <c r="CI91" s="23">
        <v>93.807047926627604</v>
      </c>
      <c r="CJ91" s="44"/>
      <c r="CK91" s="456">
        <v>2015</v>
      </c>
      <c r="CL91" s="54" t="s">
        <v>33</v>
      </c>
      <c r="CM91" s="23">
        <v>69.116888593965101</v>
      </c>
      <c r="CN91" s="44"/>
      <c r="CO91" s="23">
        <v>140.226153762606</v>
      </c>
      <c r="CP91" s="44"/>
      <c r="CQ91" s="23">
        <v>112.961855757762</v>
      </c>
      <c r="CR91" s="44"/>
      <c r="CS91" s="456">
        <v>2015</v>
      </c>
      <c r="CT91" s="54" t="s">
        <v>33</v>
      </c>
      <c r="CU91" s="23">
        <v>84.6127729123276</v>
      </c>
      <c r="CV91" s="44"/>
      <c r="CW91" s="23">
        <v>90.063722542924395</v>
      </c>
      <c r="CX91" s="44"/>
      <c r="CY91" s="23">
        <v>103.85223225692501</v>
      </c>
      <c r="CZ91" s="44"/>
      <c r="DA91" s="456">
        <v>2015</v>
      </c>
      <c r="DB91" s="54" t="s">
        <v>33</v>
      </c>
      <c r="DC91" s="23">
        <v>102.173935541753</v>
      </c>
      <c r="DD91" s="44"/>
      <c r="DE91" s="23">
        <v>81.814593294613303</v>
      </c>
      <c r="DF91" s="44"/>
      <c r="DG91" s="23">
        <v>96.319133472210297</v>
      </c>
      <c r="DH91" s="44"/>
      <c r="DI91" s="456">
        <v>2015</v>
      </c>
      <c r="DJ91" s="54" t="s">
        <v>33</v>
      </c>
      <c r="DK91" s="23">
        <v>82.936160899188906</v>
      </c>
      <c r="DL91" s="44"/>
      <c r="DM91" s="23">
        <v>88.827565336564504</v>
      </c>
      <c r="DN91" s="44"/>
      <c r="DO91" s="23">
        <v>112.904998404371</v>
      </c>
      <c r="DP91" s="44"/>
      <c r="DQ91" s="456">
        <v>2015</v>
      </c>
      <c r="DR91" s="54" t="s">
        <v>33</v>
      </c>
      <c r="DS91" s="23">
        <v>93.900766685438398</v>
      </c>
      <c r="DT91" s="44"/>
      <c r="DU91" s="23">
        <v>94.838011270700406</v>
      </c>
      <c r="DV91" s="44"/>
      <c r="DW91" s="23">
        <v>72.011278494583195</v>
      </c>
      <c r="DX91" s="44"/>
      <c r="DY91" s="456">
        <v>2015</v>
      </c>
      <c r="DZ91" s="54" t="s">
        <v>33</v>
      </c>
      <c r="EA91" s="23">
        <v>107.815382044329</v>
      </c>
      <c r="EB91" s="44"/>
      <c r="EC91" s="23">
        <v>82.825271813002601</v>
      </c>
      <c r="ED91" s="44"/>
      <c r="EE91" s="23">
        <v>99.618177588546601</v>
      </c>
      <c r="EF91" s="44"/>
      <c r="EG91" s="456">
        <v>2015</v>
      </c>
      <c r="EH91" s="54" t="s">
        <v>33</v>
      </c>
      <c r="EI91" s="23">
        <v>88.078980715823107</v>
      </c>
      <c r="EJ91" s="44"/>
      <c r="EK91" s="23">
        <v>88.050417331802606</v>
      </c>
      <c r="EL91" s="44"/>
      <c r="EM91" s="23">
        <v>103.700801198479</v>
      </c>
      <c r="EN91" s="44"/>
      <c r="EO91" s="456">
        <v>2015</v>
      </c>
      <c r="EP91" s="54" t="s">
        <v>33</v>
      </c>
      <c r="EQ91" s="23">
        <v>103.22002334144599</v>
      </c>
      <c r="ER91" s="44"/>
      <c r="ES91" s="23">
        <v>102.655928474736</v>
      </c>
      <c r="ET91" s="44"/>
      <c r="EU91" s="23">
        <v>107.65244858440499</v>
      </c>
      <c r="EV91" s="44"/>
      <c r="EW91" s="456">
        <v>2015</v>
      </c>
      <c r="EX91" s="54" t="s">
        <v>33</v>
      </c>
      <c r="EY91" s="23">
        <v>118.744595855236</v>
      </c>
      <c r="EZ91" s="44"/>
      <c r="FA91" s="23">
        <v>103.79111646141</v>
      </c>
      <c r="FB91" s="44"/>
      <c r="FC91" s="23">
        <v>91.5530327620245</v>
      </c>
      <c r="FD91" s="44"/>
      <c r="FE91" s="456">
        <v>2015</v>
      </c>
      <c r="FF91" s="54" t="s">
        <v>33</v>
      </c>
      <c r="FG91" s="23">
        <v>88.628678793469703</v>
      </c>
      <c r="FH91" s="44"/>
      <c r="FI91" s="23">
        <v>77.308025694589801</v>
      </c>
      <c r="FJ91" s="44"/>
      <c r="FK91" s="23">
        <v>85.698816345969504</v>
      </c>
      <c r="FL91" s="44"/>
      <c r="FM91" s="456">
        <v>2015</v>
      </c>
      <c r="FN91" s="54" t="s">
        <v>33</v>
      </c>
      <c r="FO91" s="23">
        <v>96.075627478719497</v>
      </c>
      <c r="FP91" s="44"/>
      <c r="FQ91" s="23">
        <v>95.981911634913104</v>
      </c>
      <c r="FR91" s="44"/>
      <c r="FS91" s="23">
        <v>89.465049496837096</v>
      </c>
      <c r="FT91" s="44"/>
      <c r="FU91" s="456">
        <v>2015</v>
      </c>
      <c r="FV91" s="54" t="s">
        <v>33</v>
      </c>
      <c r="FW91" s="23">
        <v>102.948399810487</v>
      </c>
      <c r="FX91" s="44"/>
      <c r="FY91" s="23">
        <v>101.60410689795199</v>
      </c>
      <c r="FZ91" s="44"/>
      <c r="GA91" s="23">
        <v>101.73121146558201</v>
      </c>
      <c r="GB91" s="44"/>
      <c r="GC91" s="456">
        <v>2015</v>
      </c>
      <c r="GD91" s="54" t="s">
        <v>33</v>
      </c>
      <c r="GE91" s="23">
        <v>107.082318913546</v>
      </c>
      <c r="GF91" s="44"/>
      <c r="GG91" s="23">
        <v>101.873128279726</v>
      </c>
      <c r="GH91" s="44"/>
      <c r="GI91" s="23">
        <v>91.414266826114101</v>
      </c>
      <c r="GJ91" s="44"/>
      <c r="GK91" s="456">
        <v>2015</v>
      </c>
      <c r="GL91" s="54" t="s">
        <v>33</v>
      </c>
      <c r="GM91" s="23">
        <v>92.367963644556397</v>
      </c>
      <c r="GN91" s="44"/>
      <c r="GO91" s="23">
        <v>82.922522497216605</v>
      </c>
      <c r="GP91" s="44"/>
      <c r="GQ91" s="23">
        <v>83.833864494420595</v>
      </c>
      <c r="GR91" s="44"/>
      <c r="GS91" s="456">
        <v>2015</v>
      </c>
      <c r="GT91" s="54" t="s">
        <v>33</v>
      </c>
      <c r="GU91" s="23">
        <v>116.787453906127</v>
      </c>
      <c r="GV91" s="44"/>
      <c r="GW91" s="23">
        <v>101.21395708449199</v>
      </c>
      <c r="GX91" s="44"/>
      <c r="GY91" s="23">
        <v>92.471404315625406</v>
      </c>
      <c r="GZ91" s="44"/>
      <c r="HA91" s="456">
        <v>2015</v>
      </c>
      <c r="HB91" s="54" t="s">
        <v>33</v>
      </c>
      <c r="HC91" s="23">
        <v>92.389831195354205</v>
      </c>
      <c r="HD91" s="44"/>
      <c r="HE91" s="23">
        <v>100.26986620933</v>
      </c>
      <c r="HF91" s="44"/>
      <c r="HG91" s="23">
        <v>88.092617206829104</v>
      </c>
      <c r="HH91" s="44"/>
      <c r="HI91" s="456">
        <v>2015</v>
      </c>
      <c r="HJ91" s="54" t="s">
        <v>33</v>
      </c>
      <c r="HK91" s="23">
        <v>81.488374884532703</v>
      </c>
      <c r="HL91" s="44"/>
      <c r="HM91" s="23">
        <v>119.59704730583</v>
      </c>
      <c r="HN91" s="44"/>
      <c r="HO91" s="23">
        <v>87.490250937396397</v>
      </c>
      <c r="HP91" s="44"/>
      <c r="HQ91" s="456">
        <v>2015</v>
      </c>
      <c r="HR91" s="54" t="s">
        <v>33</v>
      </c>
      <c r="HS91" s="23">
        <v>104.250272350437</v>
      </c>
      <c r="HT91" s="44"/>
      <c r="HU91" s="23">
        <v>97.8460935145783</v>
      </c>
      <c r="HV91" s="44"/>
      <c r="HW91" s="23">
        <v>89.417476719404604</v>
      </c>
      <c r="HX91" s="44"/>
      <c r="HY91" s="456">
        <v>2015</v>
      </c>
      <c r="HZ91" s="54" t="s">
        <v>33</v>
      </c>
      <c r="IA91" s="23">
        <v>103.266933261324</v>
      </c>
      <c r="IB91" s="44"/>
      <c r="IC91" s="23">
        <v>78.895987714796604</v>
      </c>
      <c r="ID91" s="44"/>
      <c r="IE91" s="23">
        <v>75.442266713069301</v>
      </c>
      <c r="IF91" s="44"/>
      <c r="IG91" s="456">
        <v>2015</v>
      </c>
      <c r="IH91" s="54" t="s">
        <v>33</v>
      </c>
      <c r="II91" s="23">
        <v>103.84457771374601</v>
      </c>
      <c r="IJ91" s="44"/>
      <c r="IK91" s="23">
        <v>99.957330128711604</v>
      </c>
      <c r="IL91" s="44"/>
      <c r="IM91" s="23">
        <v>76.945998512392407</v>
      </c>
      <c r="IN91" s="44"/>
      <c r="IO91" s="23">
        <v>99.946902633354696</v>
      </c>
      <c r="IP91" s="44"/>
      <c r="IQ91" s="456">
        <v>2015</v>
      </c>
      <c r="IR91" s="54" t="s">
        <v>33</v>
      </c>
      <c r="IS91" s="23">
        <v>92.887325262851803</v>
      </c>
      <c r="IT91" s="44"/>
      <c r="IU91" s="23">
        <v>237.2154530288</v>
      </c>
      <c r="IV91" s="44"/>
      <c r="IW91" s="23">
        <v>106.49222084377</v>
      </c>
      <c r="IX91" s="44"/>
      <c r="IY91" s="456">
        <v>2015</v>
      </c>
      <c r="IZ91" s="54" t="s">
        <v>33</v>
      </c>
      <c r="JA91" s="23">
        <v>94.123448177584194</v>
      </c>
      <c r="JB91" s="44"/>
      <c r="JC91" s="23">
        <v>100.135551468854</v>
      </c>
      <c r="JD91" s="44"/>
      <c r="JE91" s="23">
        <v>105.517974458515</v>
      </c>
      <c r="JF91" s="44"/>
      <c r="JG91" s="456">
        <v>2015</v>
      </c>
      <c r="JH91" s="54" t="s">
        <v>33</v>
      </c>
      <c r="JI91" s="23">
        <v>94.768736317483402</v>
      </c>
      <c r="JJ91" s="44"/>
      <c r="JK91" s="23">
        <v>101.22465501278</v>
      </c>
      <c r="JL91" s="44"/>
      <c r="JM91" s="23">
        <v>81.164252003398602</v>
      </c>
      <c r="JN91" s="44"/>
      <c r="JO91" s="456">
        <v>2015</v>
      </c>
      <c r="JP91" s="54" t="s">
        <v>33</v>
      </c>
      <c r="JQ91" s="23">
        <v>91.656703516924793</v>
      </c>
      <c r="JR91" s="44"/>
      <c r="JS91" s="23">
        <v>121.963006453623</v>
      </c>
      <c r="JT91" s="44"/>
      <c r="JU91" s="23">
        <v>100.03097194244</v>
      </c>
      <c r="JV91" s="44"/>
      <c r="JW91" s="456">
        <v>2015</v>
      </c>
      <c r="JX91" s="54" t="s">
        <v>33</v>
      </c>
      <c r="JY91" s="23">
        <v>103.16781659896</v>
      </c>
      <c r="JZ91" s="44"/>
      <c r="KA91" s="23">
        <v>90.948941205218006</v>
      </c>
      <c r="KB91" s="44"/>
      <c r="KC91" s="23">
        <v>82.769498177459795</v>
      </c>
      <c r="KD91" s="44"/>
      <c r="KE91" s="456">
        <v>2015</v>
      </c>
      <c r="KF91" s="54" t="s">
        <v>33</v>
      </c>
      <c r="KG91" s="23">
        <v>103.475472248648</v>
      </c>
      <c r="KH91" s="44"/>
      <c r="KI91" s="23">
        <v>99.623526723525202</v>
      </c>
      <c r="KJ91" s="44"/>
      <c r="KK91" s="23">
        <v>88.302700116928705</v>
      </c>
      <c r="KL91" s="44"/>
      <c r="KM91" s="456">
        <v>2015</v>
      </c>
      <c r="KN91" s="54" t="s">
        <v>33</v>
      </c>
      <c r="KO91" s="23">
        <v>85.894100649552797</v>
      </c>
      <c r="KP91" s="44"/>
      <c r="KQ91" s="23">
        <v>96.160624502645803</v>
      </c>
      <c r="KR91" s="44"/>
      <c r="KS91" s="23">
        <v>91.913964510061106</v>
      </c>
      <c r="KT91" s="44"/>
      <c r="KU91" s="456">
        <v>2015</v>
      </c>
      <c r="KV91" s="54" t="s">
        <v>33</v>
      </c>
      <c r="KW91" s="23">
        <v>84.621176909078798</v>
      </c>
      <c r="KX91" s="44"/>
      <c r="KY91" s="23">
        <v>98.518067773311202</v>
      </c>
      <c r="KZ91" s="44"/>
      <c r="LA91" s="23">
        <v>103.89070063922399</v>
      </c>
      <c r="LB91" s="44"/>
      <c r="LC91" s="456">
        <v>2015</v>
      </c>
      <c r="LD91" s="54" t="s">
        <v>33</v>
      </c>
      <c r="LE91" s="23">
        <v>136.926324532819</v>
      </c>
      <c r="LF91" s="44"/>
      <c r="LG91" s="23">
        <v>119.10056583250299</v>
      </c>
      <c r="LH91" s="44"/>
      <c r="LI91" s="23">
        <v>106.571496951656</v>
      </c>
      <c r="LJ91" s="44"/>
      <c r="LK91" s="456">
        <v>2015</v>
      </c>
      <c r="LL91" s="54" t="s">
        <v>33</v>
      </c>
      <c r="LM91" s="23">
        <v>89.308769661242707</v>
      </c>
      <c r="LN91" s="44"/>
      <c r="LO91" s="23">
        <v>119.76795221029199</v>
      </c>
      <c r="LP91" s="44"/>
      <c r="LQ91" s="23">
        <v>112.44981187933099</v>
      </c>
      <c r="LR91" s="44"/>
      <c r="LS91" s="456">
        <v>2015</v>
      </c>
      <c r="LT91" s="54" t="s">
        <v>33</v>
      </c>
      <c r="LU91" s="23">
        <v>94.711632525923903</v>
      </c>
      <c r="LV91" s="44"/>
      <c r="LW91" s="23">
        <v>65.183097753070996</v>
      </c>
      <c r="LX91" s="44"/>
      <c r="LY91" s="23">
        <v>106.426873129181</v>
      </c>
      <c r="LZ91" s="44"/>
      <c r="MA91" s="456">
        <v>2015</v>
      </c>
      <c r="MB91" s="54" t="s">
        <v>33</v>
      </c>
      <c r="MC91" s="23">
        <v>108.605737311224</v>
      </c>
      <c r="MD91" s="44"/>
      <c r="ME91" s="23">
        <v>100.203136792412</v>
      </c>
      <c r="MF91" s="44"/>
      <c r="MG91" s="23">
        <v>79.897829088997497</v>
      </c>
      <c r="MH91" s="44"/>
      <c r="MI91" s="456">
        <v>2015</v>
      </c>
      <c r="MJ91" s="54" t="s">
        <v>33</v>
      </c>
      <c r="MK91" s="23">
        <v>101.641570292796</v>
      </c>
      <c r="ML91" s="44"/>
      <c r="MM91" s="23">
        <v>102.746749649975</v>
      </c>
      <c r="MN91" s="44"/>
      <c r="MO91" s="23">
        <v>129.347283799211</v>
      </c>
      <c r="MP91" s="44"/>
    </row>
    <row r="92" spans="1:354" s="4" customFormat="1" ht="15" hidden="1" customHeight="1">
      <c r="A92" s="456"/>
      <c r="B92" s="54" t="s">
        <v>34</v>
      </c>
      <c r="C92" s="23">
        <v>96.261929728059698</v>
      </c>
      <c r="D92" s="44"/>
      <c r="E92" s="524">
        <v>97.404365544499697</v>
      </c>
      <c r="F92" s="44"/>
      <c r="G92" s="524">
        <v>95.181685792993306</v>
      </c>
      <c r="H92" s="44"/>
      <c r="I92" s="456"/>
      <c r="J92" s="54" t="s">
        <v>34</v>
      </c>
      <c r="K92" s="23">
        <v>67.428687196353707</v>
      </c>
      <c r="L92" s="44"/>
      <c r="M92" s="23">
        <v>58.2403529986358</v>
      </c>
      <c r="N92" s="44"/>
      <c r="O92" s="23">
        <v>60.647276829724703</v>
      </c>
      <c r="P92" s="44"/>
      <c r="Q92" s="456"/>
      <c r="R92" s="54" t="s">
        <v>34</v>
      </c>
      <c r="S92" s="23">
        <v>104.96638395628599</v>
      </c>
      <c r="T92" s="44"/>
      <c r="U92" s="23">
        <v>96.095997706394499</v>
      </c>
      <c r="V92" s="44"/>
      <c r="W92" s="23">
        <v>99.386404988076194</v>
      </c>
      <c r="X92" s="44"/>
      <c r="Y92" s="456"/>
      <c r="Z92" s="54" t="s">
        <v>34</v>
      </c>
      <c r="AA92" s="23">
        <v>89.440795537495006</v>
      </c>
      <c r="AB92" s="44"/>
      <c r="AC92" s="23">
        <v>97.256981172269505</v>
      </c>
      <c r="AD92" s="44"/>
      <c r="AE92" s="23">
        <v>83.189629317539797</v>
      </c>
      <c r="AF92" s="44"/>
      <c r="AG92" s="456"/>
      <c r="AH92" s="54" t="s">
        <v>34</v>
      </c>
      <c r="AI92" s="23">
        <v>77.4029374465415</v>
      </c>
      <c r="AJ92" s="44"/>
      <c r="AK92" s="23">
        <v>91.418268634730097</v>
      </c>
      <c r="AL92" s="44"/>
      <c r="AM92" s="23">
        <v>107.176914521385</v>
      </c>
      <c r="AN92" s="44"/>
      <c r="AO92" s="456"/>
      <c r="AP92" s="54" t="s">
        <v>34</v>
      </c>
      <c r="AQ92" s="23">
        <v>89.026747203903696</v>
      </c>
      <c r="AR92" s="44"/>
      <c r="AS92" s="23">
        <v>82.497604852908196</v>
      </c>
      <c r="AT92" s="44"/>
      <c r="AU92" s="23">
        <v>84.077942479422802</v>
      </c>
      <c r="AV92" s="44"/>
      <c r="AW92" s="456"/>
      <c r="AX92" s="54" t="s">
        <v>34</v>
      </c>
      <c r="AY92" s="23">
        <v>93.151649804639504</v>
      </c>
      <c r="AZ92" s="44"/>
      <c r="BA92" s="23">
        <v>94.175568388664601</v>
      </c>
      <c r="BB92" s="44"/>
      <c r="BC92" s="23">
        <v>89.784068626209702</v>
      </c>
      <c r="BD92" s="44"/>
      <c r="BE92" s="456"/>
      <c r="BF92" s="54" t="s">
        <v>34</v>
      </c>
      <c r="BG92" s="23">
        <v>93.885624595086895</v>
      </c>
      <c r="BH92" s="44"/>
      <c r="BI92" s="23">
        <v>92.383450481981995</v>
      </c>
      <c r="BJ92" s="44"/>
      <c r="BK92" s="23">
        <v>82.757936310206205</v>
      </c>
      <c r="BL92" s="44"/>
      <c r="BM92" s="456"/>
      <c r="BN92" s="54" t="s">
        <v>34</v>
      </c>
      <c r="BO92" s="23">
        <v>90.411729338580599</v>
      </c>
      <c r="BP92" s="44"/>
      <c r="BQ92" s="508">
        <v>80.472778818269802</v>
      </c>
      <c r="BR92" s="44"/>
      <c r="BS92" s="23">
        <v>80.839116840198002</v>
      </c>
      <c r="BT92" s="44"/>
      <c r="BU92" s="456"/>
      <c r="BV92" s="54" t="s">
        <v>34</v>
      </c>
      <c r="BW92" s="23">
        <v>71.987354602948898</v>
      </c>
      <c r="BX92" s="44"/>
      <c r="BY92" s="23">
        <v>99.136474830002896</v>
      </c>
      <c r="BZ92" s="44"/>
      <c r="CA92" s="23">
        <v>84.603278940276198</v>
      </c>
      <c r="CB92" s="44"/>
      <c r="CC92" s="456"/>
      <c r="CD92" s="54" t="s">
        <v>34</v>
      </c>
      <c r="CE92" s="23">
        <v>94.0458513295942</v>
      </c>
      <c r="CF92" s="44"/>
      <c r="CG92" s="23">
        <v>90.362924977152602</v>
      </c>
      <c r="CH92" s="44"/>
      <c r="CI92" s="23">
        <v>87.029469626979704</v>
      </c>
      <c r="CJ92" s="44"/>
      <c r="CK92" s="456"/>
      <c r="CL92" s="54" t="s">
        <v>34</v>
      </c>
      <c r="CM92" s="23">
        <v>70.013132969596697</v>
      </c>
      <c r="CN92" s="44"/>
      <c r="CO92" s="23">
        <v>97.6930110447733</v>
      </c>
      <c r="CP92" s="44"/>
      <c r="CQ92" s="23">
        <v>109.74652477087</v>
      </c>
      <c r="CR92" s="44"/>
      <c r="CS92" s="456"/>
      <c r="CT92" s="54" t="s">
        <v>34</v>
      </c>
      <c r="CU92" s="23">
        <v>81.865957161635606</v>
      </c>
      <c r="CV92" s="44"/>
      <c r="CW92" s="23">
        <v>94.935453006068499</v>
      </c>
      <c r="CX92" s="44"/>
      <c r="CY92" s="23">
        <v>95.010583228973005</v>
      </c>
      <c r="CZ92" s="44"/>
      <c r="DA92" s="456"/>
      <c r="DB92" s="54" t="s">
        <v>34</v>
      </c>
      <c r="DC92" s="23">
        <v>89.774429295473396</v>
      </c>
      <c r="DD92" s="44"/>
      <c r="DE92" s="23">
        <v>80.744239712982903</v>
      </c>
      <c r="DF92" s="44"/>
      <c r="DG92" s="23">
        <v>91.081328745507903</v>
      </c>
      <c r="DH92" s="44"/>
      <c r="DI92" s="456"/>
      <c r="DJ92" s="54" t="s">
        <v>34</v>
      </c>
      <c r="DK92" s="23">
        <v>93.022165310500895</v>
      </c>
      <c r="DL92" s="44"/>
      <c r="DM92" s="23">
        <v>107.603444822594</v>
      </c>
      <c r="DN92" s="44"/>
      <c r="DO92" s="23">
        <v>74.576978980046405</v>
      </c>
      <c r="DP92" s="44"/>
      <c r="DQ92" s="456"/>
      <c r="DR92" s="54" t="s">
        <v>34</v>
      </c>
      <c r="DS92" s="23">
        <v>81.112032375261194</v>
      </c>
      <c r="DT92" s="44"/>
      <c r="DU92" s="23">
        <v>70.073441267909701</v>
      </c>
      <c r="DV92" s="44"/>
      <c r="DW92" s="23">
        <v>113.607504588168</v>
      </c>
      <c r="DX92" s="44"/>
      <c r="DY92" s="456"/>
      <c r="DZ92" s="54" t="s">
        <v>34</v>
      </c>
      <c r="EA92" s="23">
        <v>99.881007387093902</v>
      </c>
      <c r="EB92" s="44"/>
      <c r="EC92" s="23">
        <v>96.243539259849001</v>
      </c>
      <c r="ED92" s="44"/>
      <c r="EE92" s="23">
        <v>91.9522123752553</v>
      </c>
      <c r="EF92" s="44"/>
      <c r="EG92" s="456"/>
      <c r="EH92" s="54" t="s">
        <v>34</v>
      </c>
      <c r="EI92" s="23">
        <v>88.640784397037805</v>
      </c>
      <c r="EJ92" s="44"/>
      <c r="EK92" s="23">
        <v>85.329115665586698</v>
      </c>
      <c r="EL92" s="44"/>
      <c r="EM92" s="23">
        <v>98.186605661577204</v>
      </c>
      <c r="EN92" s="44"/>
      <c r="EO92" s="456"/>
      <c r="EP92" s="54" t="s">
        <v>34</v>
      </c>
      <c r="EQ92" s="23">
        <v>98.486610386668403</v>
      </c>
      <c r="ER92" s="44"/>
      <c r="ES92" s="23">
        <v>88.173723243195198</v>
      </c>
      <c r="ET92" s="44"/>
      <c r="EU92" s="23">
        <v>92.724780854604901</v>
      </c>
      <c r="EV92" s="44"/>
      <c r="EW92" s="456"/>
      <c r="EX92" s="54" t="s">
        <v>34</v>
      </c>
      <c r="EY92" s="23">
        <v>98.860578277981801</v>
      </c>
      <c r="EZ92" s="44"/>
      <c r="FA92" s="23">
        <v>94.688880127047298</v>
      </c>
      <c r="FB92" s="44"/>
      <c r="FC92" s="23">
        <v>99.694592433664297</v>
      </c>
      <c r="FD92" s="44"/>
      <c r="FE92" s="456"/>
      <c r="FF92" s="54" t="s">
        <v>34</v>
      </c>
      <c r="FG92" s="23">
        <v>88.154719527861005</v>
      </c>
      <c r="FH92" s="44"/>
      <c r="FI92" s="23">
        <v>86.762921916194102</v>
      </c>
      <c r="FJ92" s="44"/>
      <c r="FK92" s="23">
        <v>79.3008130738924</v>
      </c>
      <c r="FL92" s="44"/>
      <c r="FM92" s="456"/>
      <c r="FN92" s="54" t="s">
        <v>34</v>
      </c>
      <c r="FO92" s="23">
        <v>89.135071421745494</v>
      </c>
      <c r="FP92" s="44"/>
      <c r="FQ92" s="23">
        <v>88.459176075373705</v>
      </c>
      <c r="FR92" s="44"/>
      <c r="FS92" s="23">
        <v>90.230805263711204</v>
      </c>
      <c r="FT92" s="44"/>
      <c r="FU92" s="456"/>
      <c r="FV92" s="54" t="s">
        <v>34</v>
      </c>
      <c r="FW92" s="23">
        <v>86.683320904846497</v>
      </c>
      <c r="FX92" s="44"/>
      <c r="FY92" s="23">
        <v>96.090826999497494</v>
      </c>
      <c r="FZ92" s="44"/>
      <c r="GA92" s="23">
        <v>103.770519068767</v>
      </c>
      <c r="GB92" s="44"/>
      <c r="GC92" s="456"/>
      <c r="GD92" s="54" t="s">
        <v>34</v>
      </c>
      <c r="GE92" s="23">
        <v>96.260982556104807</v>
      </c>
      <c r="GF92" s="44"/>
      <c r="GG92" s="23">
        <v>94.118724679812203</v>
      </c>
      <c r="GH92" s="44"/>
      <c r="GI92" s="23">
        <v>79.337056366235302</v>
      </c>
      <c r="GJ92" s="44"/>
      <c r="GK92" s="456"/>
      <c r="GL92" s="54" t="s">
        <v>34</v>
      </c>
      <c r="GM92" s="23">
        <v>93.229167704420306</v>
      </c>
      <c r="GN92" s="44"/>
      <c r="GO92" s="23">
        <v>82.889451661010995</v>
      </c>
      <c r="GP92" s="44"/>
      <c r="GQ92" s="23">
        <v>86.371627593598703</v>
      </c>
      <c r="GR92" s="44"/>
      <c r="GS92" s="456"/>
      <c r="GT92" s="54" t="s">
        <v>34</v>
      </c>
      <c r="GU92" s="23">
        <v>109.316306398146</v>
      </c>
      <c r="GV92" s="44"/>
      <c r="GW92" s="23">
        <v>91.749272037709005</v>
      </c>
      <c r="GX92" s="44"/>
      <c r="GY92" s="23">
        <v>79.492975142774796</v>
      </c>
      <c r="GZ92" s="44"/>
      <c r="HA92" s="456"/>
      <c r="HB92" s="54" t="s">
        <v>34</v>
      </c>
      <c r="HC92" s="23">
        <v>86.550887093912607</v>
      </c>
      <c r="HD92" s="44"/>
      <c r="HE92" s="23">
        <v>82.016104929911904</v>
      </c>
      <c r="HF92" s="44"/>
      <c r="HG92" s="23">
        <v>95.114477603597194</v>
      </c>
      <c r="HH92" s="44"/>
      <c r="HI92" s="456"/>
      <c r="HJ92" s="54" t="s">
        <v>34</v>
      </c>
      <c r="HK92" s="23">
        <v>75.036622033340507</v>
      </c>
      <c r="HL92" s="44"/>
      <c r="HM92" s="23">
        <v>107.654465621694</v>
      </c>
      <c r="HN92" s="44"/>
      <c r="HO92" s="23">
        <v>84.060599654544305</v>
      </c>
      <c r="HP92" s="44"/>
      <c r="HQ92" s="456"/>
      <c r="HR92" s="54" t="s">
        <v>34</v>
      </c>
      <c r="HS92" s="23">
        <v>100.684775628822</v>
      </c>
      <c r="HT92" s="44"/>
      <c r="HU92" s="23">
        <v>100.914478021542</v>
      </c>
      <c r="HV92" s="44"/>
      <c r="HW92" s="23">
        <v>79.030492970692407</v>
      </c>
      <c r="HX92" s="44"/>
      <c r="HY92" s="456"/>
      <c r="HZ92" s="54" t="s">
        <v>34</v>
      </c>
      <c r="IA92" s="23">
        <v>114.624469668868</v>
      </c>
      <c r="IB92" s="44"/>
      <c r="IC92" s="23">
        <v>80.960999036783505</v>
      </c>
      <c r="ID92" s="44"/>
      <c r="IE92" s="23">
        <v>81.233513074985595</v>
      </c>
      <c r="IF92" s="44"/>
      <c r="IG92" s="456"/>
      <c r="IH92" s="54" t="s">
        <v>34</v>
      </c>
      <c r="II92" s="23">
        <v>103.25395546387099</v>
      </c>
      <c r="IJ92" s="44"/>
      <c r="IK92" s="23">
        <v>82.9700925431586</v>
      </c>
      <c r="IL92" s="44"/>
      <c r="IM92" s="23">
        <v>89.826183398833393</v>
      </c>
      <c r="IN92" s="44"/>
      <c r="IO92" s="23">
        <v>96.885995724461395</v>
      </c>
      <c r="IP92" s="44"/>
      <c r="IQ92" s="456"/>
      <c r="IR92" s="54" t="s">
        <v>34</v>
      </c>
      <c r="IS92" s="23">
        <v>83.894061090838207</v>
      </c>
      <c r="IT92" s="44"/>
      <c r="IU92" s="23">
        <v>84.647765614943594</v>
      </c>
      <c r="IV92" s="44"/>
      <c r="IW92" s="23">
        <v>76.283544818121698</v>
      </c>
      <c r="IX92" s="44"/>
      <c r="IY92" s="456"/>
      <c r="IZ92" s="54" t="s">
        <v>34</v>
      </c>
      <c r="JA92" s="23">
        <v>77.777132064301099</v>
      </c>
      <c r="JB92" s="44"/>
      <c r="JC92" s="23">
        <v>83.218186702344894</v>
      </c>
      <c r="JD92" s="44"/>
      <c r="JE92" s="23">
        <v>59.556511489272197</v>
      </c>
      <c r="JF92" s="44"/>
      <c r="JG92" s="456"/>
      <c r="JH92" s="54" t="s">
        <v>34</v>
      </c>
      <c r="JI92" s="23">
        <v>78.2443042079896</v>
      </c>
      <c r="JJ92" s="44"/>
      <c r="JK92" s="23">
        <v>73.760847235329095</v>
      </c>
      <c r="JL92" s="44"/>
      <c r="JM92" s="23">
        <v>114.62592690741501</v>
      </c>
      <c r="JN92" s="44"/>
      <c r="JO92" s="456"/>
      <c r="JP92" s="54" t="s">
        <v>34</v>
      </c>
      <c r="JQ92" s="23">
        <v>85.280360502996302</v>
      </c>
      <c r="JR92" s="44"/>
      <c r="JS92" s="23">
        <v>90.630155777673295</v>
      </c>
      <c r="JT92" s="44"/>
      <c r="JU92" s="23">
        <v>82.187445380720604</v>
      </c>
      <c r="JV92" s="44"/>
      <c r="JW92" s="456"/>
      <c r="JX92" s="54" t="s">
        <v>34</v>
      </c>
      <c r="JY92" s="23">
        <v>79.978125653849204</v>
      </c>
      <c r="JZ92" s="44"/>
      <c r="KA92" s="23">
        <v>79.344450233876699</v>
      </c>
      <c r="KB92" s="44"/>
      <c r="KC92" s="23">
        <v>72.630886190524393</v>
      </c>
      <c r="KD92" s="44"/>
      <c r="KE92" s="456"/>
      <c r="KF92" s="54" t="s">
        <v>34</v>
      </c>
      <c r="KG92" s="23">
        <v>164.27936148259201</v>
      </c>
      <c r="KH92" s="44"/>
      <c r="KI92" s="23">
        <v>101.856477005212</v>
      </c>
      <c r="KJ92" s="44"/>
      <c r="KK92" s="23">
        <v>82.870757612209005</v>
      </c>
      <c r="KL92" s="44"/>
      <c r="KM92" s="456"/>
      <c r="KN92" s="54" t="s">
        <v>34</v>
      </c>
      <c r="KO92" s="23">
        <v>72.889370864651994</v>
      </c>
      <c r="KP92" s="44"/>
      <c r="KQ92" s="23">
        <v>96.799975883736906</v>
      </c>
      <c r="KR92" s="44"/>
      <c r="KS92" s="23">
        <v>83.7009578865121</v>
      </c>
      <c r="KT92" s="44"/>
      <c r="KU92" s="456"/>
      <c r="KV92" s="54" t="s">
        <v>34</v>
      </c>
      <c r="KW92" s="23">
        <v>90.102762261389898</v>
      </c>
      <c r="KX92" s="44"/>
      <c r="KY92" s="23">
        <v>92.891961942047104</v>
      </c>
      <c r="KZ92" s="44"/>
      <c r="LA92" s="23">
        <v>67.372458324758995</v>
      </c>
      <c r="LB92" s="44"/>
      <c r="LC92" s="456"/>
      <c r="LD92" s="54" t="s">
        <v>34</v>
      </c>
      <c r="LE92" s="23">
        <v>84.056414885381599</v>
      </c>
      <c r="LF92" s="44"/>
      <c r="LG92" s="23">
        <v>98.252234879091304</v>
      </c>
      <c r="LH92" s="44"/>
      <c r="LI92" s="23">
        <v>101.873850808082</v>
      </c>
      <c r="LJ92" s="44"/>
      <c r="LK92" s="456"/>
      <c r="LL92" s="54" t="s">
        <v>34</v>
      </c>
      <c r="LM92" s="23">
        <v>120.83280542755401</v>
      </c>
      <c r="LN92" s="44"/>
      <c r="LO92" s="23">
        <v>99.473007348379397</v>
      </c>
      <c r="LP92" s="44"/>
      <c r="LQ92" s="23">
        <v>80.921876894445006</v>
      </c>
      <c r="LR92" s="44"/>
      <c r="LS92" s="456"/>
      <c r="LT92" s="54" t="s">
        <v>34</v>
      </c>
      <c r="LU92" s="23">
        <v>70.824211183945295</v>
      </c>
      <c r="LV92" s="44"/>
      <c r="LW92" s="23">
        <v>108.149466405833</v>
      </c>
      <c r="LX92" s="44"/>
      <c r="LY92" s="23">
        <v>97.950043268669603</v>
      </c>
      <c r="LZ92" s="44"/>
      <c r="MA92" s="456"/>
      <c r="MB92" s="54" t="s">
        <v>34</v>
      </c>
      <c r="MC92" s="23">
        <v>98.791253687228306</v>
      </c>
      <c r="MD92" s="44"/>
      <c r="ME92" s="23">
        <v>88.981695499260795</v>
      </c>
      <c r="MF92" s="44"/>
      <c r="MG92" s="23">
        <v>94.759330739432201</v>
      </c>
      <c r="MH92" s="44"/>
      <c r="MI92" s="456"/>
      <c r="MJ92" s="54" t="s">
        <v>34</v>
      </c>
      <c r="MK92" s="23">
        <v>102.897225307132</v>
      </c>
      <c r="ML92" s="44"/>
      <c r="MM92" s="23">
        <v>99.191981516792794</v>
      </c>
      <c r="MN92" s="44"/>
      <c r="MO92" s="23">
        <v>128.314512074525</v>
      </c>
      <c r="MP92" s="44"/>
    </row>
    <row r="93" spans="1:354" s="4" customFormat="1" ht="15" hidden="1" customHeight="1">
      <c r="A93" s="456"/>
      <c r="B93" s="54" t="s">
        <v>35</v>
      </c>
      <c r="C93" s="23">
        <v>107.744308673999</v>
      </c>
      <c r="D93" s="44"/>
      <c r="E93" s="524">
        <v>111.44803394146901</v>
      </c>
      <c r="F93" s="44"/>
      <c r="G93" s="524">
        <v>104.242206674253</v>
      </c>
      <c r="H93" s="44"/>
      <c r="I93" s="456"/>
      <c r="J93" s="54" t="s">
        <v>35</v>
      </c>
      <c r="K93" s="23">
        <v>89.883695031075902</v>
      </c>
      <c r="L93" s="44"/>
      <c r="M93" s="23">
        <v>85.416686283887998</v>
      </c>
      <c r="N93" s="44"/>
      <c r="O93" s="23">
        <v>92.842946538244504</v>
      </c>
      <c r="P93" s="44"/>
      <c r="Q93" s="456"/>
      <c r="R93" s="54" t="s">
        <v>35</v>
      </c>
      <c r="S93" s="23">
        <v>90.193115144919403</v>
      </c>
      <c r="T93" s="44"/>
      <c r="U93" s="23">
        <v>98.929765596631498</v>
      </c>
      <c r="V93" s="44"/>
      <c r="W93" s="23">
        <v>107.332668892702</v>
      </c>
      <c r="X93" s="44"/>
      <c r="Y93" s="456"/>
      <c r="Z93" s="54" t="s">
        <v>35</v>
      </c>
      <c r="AA93" s="23">
        <v>98.132155375297799</v>
      </c>
      <c r="AB93" s="44"/>
      <c r="AC93" s="23">
        <v>104.61227900904601</v>
      </c>
      <c r="AD93" s="44"/>
      <c r="AE93" s="23">
        <v>98.245869793324701</v>
      </c>
      <c r="AF93" s="44"/>
      <c r="AG93" s="456"/>
      <c r="AH93" s="54" t="s">
        <v>35</v>
      </c>
      <c r="AI93" s="23">
        <v>97.087509678707903</v>
      </c>
      <c r="AJ93" s="44"/>
      <c r="AK93" s="23">
        <v>93.525870518185101</v>
      </c>
      <c r="AL93" s="44"/>
      <c r="AM93" s="23">
        <v>79.136056725753505</v>
      </c>
      <c r="AN93" s="44"/>
      <c r="AO93" s="456"/>
      <c r="AP93" s="54" t="s">
        <v>35</v>
      </c>
      <c r="AQ93" s="23">
        <v>98.809513592306004</v>
      </c>
      <c r="AR93" s="44"/>
      <c r="AS93" s="23">
        <v>105.534963669687</v>
      </c>
      <c r="AT93" s="44"/>
      <c r="AU93" s="23">
        <v>92.287985574077894</v>
      </c>
      <c r="AV93" s="44"/>
      <c r="AW93" s="456"/>
      <c r="AX93" s="54" t="s">
        <v>35</v>
      </c>
      <c r="AY93" s="23">
        <v>96.015272690657298</v>
      </c>
      <c r="AZ93" s="44"/>
      <c r="BA93" s="23">
        <v>99.924181183447899</v>
      </c>
      <c r="BB93" s="44"/>
      <c r="BC93" s="23">
        <v>88.553403656993098</v>
      </c>
      <c r="BD93" s="44"/>
      <c r="BE93" s="456"/>
      <c r="BF93" s="54" t="s">
        <v>35</v>
      </c>
      <c r="BG93" s="23">
        <v>94.824462826337594</v>
      </c>
      <c r="BH93" s="44"/>
      <c r="BI93" s="23">
        <v>92.495281465827901</v>
      </c>
      <c r="BJ93" s="44"/>
      <c r="BK93" s="23">
        <v>87.851596812667296</v>
      </c>
      <c r="BL93" s="44"/>
      <c r="BM93" s="456"/>
      <c r="BN93" s="54" t="s">
        <v>35</v>
      </c>
      <c r="BO93" s="23">
        <v>101.88209537349</v>
      </c>
      <c r="BP93" s="44"/>
      <c r="BQ93" s="508">
        <v>101.335139539792</v>
      </c>
      <c r="BR93" s="44"/>
      <c r="BS93" s="23">
        <v>86.369933840798794</v>
      </c>
      <c r="BT93" s="44"/>
      <c r="BU93" s="456"/>
      <c r="BV93" s="54" t="s">
        <v>35</v>
      </c>
      <c r="BW93" s="23">
        <v>100.96518701867301</v>
      </c>
      <c r="BX93" s="44"/>
      <c r="BY93" s="23">
        <v>101.325624396664</v>
      </c>
      <c r="BZ93" s="44"/>
      <c r="CA93" s="23">
        <v>118.50107706935501</v>
      </c>
      <c r="CB93" s="44"/>
      <c r="CC93" s="456"/>
      <c r="CD93" s="54" t="s">
        <v>35</v>
      </c>
      <c r="CE93" s="23">
        <v>99.572360022487501</v>
      </c>
      <c r="CF93" s="44"/>
      <c r="CG93" s="23">
        <v>100.689580279563</v>
      </c>
      <c r="CH93" s="44"/>
      <c r="CI93" s="23">
        <v>94.821703452319497</v>
      </c>
      <c r="CJ93" s="44"/>
      <c r="CK93" s="456"/>
      <c r="CL93" s="54" t="s">
        <v>35</v>
      </c>
      <c r="CM93" s="23">
        <v>81.505701082926805</v>
      </c>
      <c r="CN93" s="44"/>
      <c r="CO93" s="23">
        <v>90.234125579084903</v>
      </c>
      <c r="CP93" s="44"/>
      <c r="CQ93" s="23">
        <v>102.64883018172701</v>
      </c>
      <c r="CR93" s="44"/>
      <c r="CS93" s="456"/>
      <c r="CT93" s="54" t="s">
        <v>35</v>
      </c>
      <c r="CU93" s="23">
        <v>86.945286287620902</v>
      </c>
      <c r="CV93" s="44"/>
      <c r="CW93" s="23">
        <v>120.499800056692</v>
      </c>
      <c r="CX93" s="44"/>
      <c r="CY93" s="23">
        <v>104.49763572872899</v>
      </c>
      <c r="CZ93" s="44"/>
      <c r="DA93" s="456"/>
      <c r="DB93" s="54" t="s">
        <v>35</v>
      </c>
      <c r="DC93" s="23">
        <v>100.40780876980401</v>
      </c>
      <c r="DD93" s="44"/>
      <c r="DE93" s="23">
        <v>94.020354705611197</v>
      </c>
      <c r="DF93" s="44"/>
      <c r="DG93" s="23">
        <v>111.597316729441</v>
      </c>
      <c r="DH93" s="44"/>
      <c r="DI93" s="456"/>
      <c r="DJ93" s="54" t="s">
        <v>35</v>
      </c>
      <c r="DK93" s="23">
        <v>101.457638344152</v>
      </c>
      <c r="DL93" s="44"/>
      <c r="DM93" s="23">
        <v>108.418560706729</v>
      </c>
      <c r="DN93" s="44"/>
      <c r="DO93" s="23">
        <v>98.382076746504097</v>
      </c>
      <c r="DP93" s="44"/>
      <c r="DQ93" s="456"/>
      <c r="DR93" s="54" t="s">
        <v>35</v>
      </c>
      <c r="DS93" s="23">
        <v>101.80100761608399</v>
      </c>
      <c r="DT93" s="44"/>
      <c r="DU93" s="23">
        <v>80.887166884874205</v>
      </c>
      <c r="DV93" s="44"/>
      <c r="DW93" s="23">
        <v>96.113994780331097</v>
      </c>
      <c r="DX93" s="44"/>
      <c r="DY93" s="456"/>
      <c r="DZ93" s="54" t="s">
        <v>35</v>
      </c>
      <c r="EA93" s="23">
        <v>106.991364260925</v>
      </c>
      <c r="EB93" s="44"/>
      <c r="EC93" s="23">
        <v>94.738772037406804</v>
      </c>
      <c r="ED93" s="44"/>
      <c r="EE93" s="23">
        <v>102.995493860415</v>
      </c>
      <c r="EF93" s="44"/>
      <c r="EG93" s="456"/>
      <c r="EH93" s="54" t="s">
        <v>35</v>
      </c>
      <c r="EI93" s="23">
        <v>94.872189302450806</v>
      </c>
      <c r="EJ93" s="44"/>
      <c r="EK93" s="23">
        <v>94.085514493465894</v>
      </c>
      <c r="EL93" s="44"/>
      <c r="EM93" s="23">
        <v>105.10602296719399</v>
      </c>
      <c r="EN93" s="44"/>
      <c r="EO93" s="456"/>
      <c r="EP93" s="54" t="s">
        <v>35</v>
      </c>
      <c r="EQ93" s="23">
        <v>107.78185829985</v>
      </c>
      <c r="ER93" s="44"/>
      <c r="ES93" s="23">
        <v>108.450684905323</v>
      </c>
      <c r="ET93" s="44"/>
      <c r="EU93" s="23">
        <v>109.79349799140699</v>
      </c>
      <c r="EV93" s="44"/>
      <c r="EW93" s="456"/>
      <c r="EX93" s="54" t="s">
        <v>35</v>
      </c>
      <c r="EY93" s="23">
        <v>93.682456354172004</v>
      </c>
      <c r="EZ93" s="44"/>
      <c r="FA93" s="23">
        <v>91.858610565434901</v>
      </c>
      <c r="FB93" s="44"/>
      <c r="FC93" s="23">
        <v>94.756856464286102</v>
      </c>
      <c r="FD93" s="44"/>
      <c r="FE93" s="456"/>
      <c r="FF93" s="54" t="s">
        <v>35</v>
      </c>
      <c r="FG93" s="23">
        <v>115.606215365783</v>
      </c>
      <c r="FH93" s="44"/>
      <c r="FI93" s="23">
        <v>93.257723276733302</v>
      </c>
      <c r="FJ93" s="44"/>
      <c r="FK93" s="23">
        <v>100.920795767621</v>
      </c>
      <c r="FL93" s="44"/>
      <c r="FM93" s="456"/>
      <c r="FN93" s="54" t="s">
        <v>35</v>
      </c>
      <c r="FO93" s="23">
        <v>107.017393506199</v>
      </c>
      <c r="FP93" s="44"/>
      <c r="FQ93" s="23">
        <v>103.954776141221</v>
      </c>
      <c r="FR93" s="44"/>
      <c r="FS93" s="23">
        <v>96.924573644252106</v>
      </c>
      <c r="FT93" s="44"/>
      <c r="FU93" s="456"/>
      <c r="FV93" s="54" t="s">
        <v>35</v>
      </c>
      <c r="FW93" s="23">
        <v>94.483023004037705</v>
      </c>
      <c r="FX93" s="44"/>
      <c r="FY93" s="23">
        <v>77.071804935176701</v>
      </c>
      <c r="FZ93" s="44"/>
      <c r="GA93" s="23">
        <v>86.796145218079701</v>
      </c>
      <c r="GB93" s="44"/>
      <c r="GC93" s="456"/>
      <c r="GD93" s="54" t="s">
        <v>35</v>
      </c>
      <c r="GE93" s="23">
        <v>102.056940582095</v>
      </c>
      <c r="GF93" s="44"/>
      <c r="GG93" s="23">
        <v>93.760121698069895</v>
      </c>
      <c r="GH93" s="44"/>
      <c r="GI93" s="23">
        <v>113.5259990521</v>
      </c>
      <c r="GJ93" s="44"/>
      <c r="GK93" s="456"/>
      <c r="GL93" s="54" t="s">
        <v>35</v>
      </c>
      <c r="GM93" s="23">
        <v>95.024306427378207</v>
      </c>
      <c r="GN93" s="44"/>
      <c r="GO93" s="23">
        <v>86.336381234758704</v>
      </c>
      <c r="GP93" s="44"/>
      <c r="GQ93" s="23">
        <v>93.256742072412493</v>
      </c>
      <c r="GR93" s="44"/>
      <c r="GS93" s="456"/>
      <c r="GT93" s="54" t="s">
        <v>35</v>
      </c>
      <c r="GU93" s="23">
        <v>120.257803208105</v>
      </c>
      <c r="GV93" s="44"/>
      <c r="GW93" s="23">
        <v>100.966124851296</v>
      </c>
      <c r="GX93" s="44"/>
      <c r="GY93" s="23">
        <v>102.577472382811</v>
      </c>
      <c r="GZ93" s="44"/>
      <c r="HA93" s="456"/>
      <c r="HB93" s="54" t="s">
        <v>35</v>
      </c>
      <c r="HC93" s="23">
        <v>98.847635791337296</v>
      </c>
      <c r="HD93" s="44"/>
      <c r="HE93" s="23">
        <v>91.873276785079696</v>
      </c>
      <c r="HF93" s="44"/>
      <c r="HG93" s="23">
        <v>96.3977583597826</v>
      </c>
      <c r="HH93" s="44"/>
      <c r="HI93" s="456"/>
      <c r="HJ93" s="54" t="s">
        <v>35</v>
      </c>
      <c r="HK93" s="23">
        <v>106.9665358912</v>
      </c>
      <c r="HL93" s="44"/>
      <c r="HM93" s="23">
        <v>110.69913438967799</v>
      </c>
      <c r="HN93" s="44"/>
      <c r="HO93" s="23">
        <v>93.546850248944196</v>
      </c>
      <c r="HP93" s="44"/>
      <c r="HQ93" s="456"/>
      <c r="HR93" s="54" t="s">
        <v>35</v>
      </c>
      <c r="HS93" s="23">
        <v>92.916682425944501</v>
      </c>
      <c r="HT93" s="44"/>
      <c r="HU93" s="23">
        <v>115.69240697807101</v>
      </c>
      <c r="HV93" s="44"/>
      <c r="HW93" s="23">
        <v>97.754474113999905</v>
      </c>
      <c r="HX93" s="44"/>
      <c r="HY93" s="456"/>
      <c r="HZ93" s="54" t="s">
        <v>35</v>
      </c>
      <c r="IA93" s="23">
        <v>120.747495858739</v>
      </c>
      <c r="IB93" s="44"/>
      <c r="IC93" s="23">
        <v>81.300474241635797</v>
      </c>
      <c r="ID93" s="44"/>
      <c r="IE93" s="23">
        <v>99.010764903982206</v>
      </c>
      <c r="IF93" s="44"/>
      <c r="IG93" s="456"/>
      <c r="IH93" s="54" t="s">
        <v>35</v>
      </c>
      <c r="II93" s="23">
        <v>114.531470886222</v>
      </c>
      <c r="IJ93" s="44"/>
      <c r="IK93" s="23">
        <v>76.808093239870999</v>
      </c>
      <c r="IL93" s="44"/>
      <c r="IM93" s="23">
        <v>90.660044155063801</v>
      </c>
      <c r="IN93" s="44"/>
      <c r="IO93" s="23">
        <v>106.84625054301701</v>
      </c>
      <c r="IP93" s="44"/>
      <c r="IQ93" s="456"/>
      <c r="IR93" s="54" t="s">
        <v>35</v>
      </c>
      <c r="IS93" s="23">
        <v>102.634054746419</v>
      </c>
      <c r="IT93" s="44"/>
      <c r="IU93" s="23">
        <v>94.714474004839701</v>
      </c>
      <c r="IV93" s="44"/>
      <c r="IW93" s="23">
        <v>95.802814496593001</v>
      </c>
      <c r="IX93" s="44"/>
      <c r="IY93" s="456"/>
      <c r="IZ93" s="54" t="s">
        <v>35</v>
      </c>
      <c r="JA93" s="23">
        <v>107.490793202063</v>
      </c>
      <c r="JB93" s="44"/>
      <c r="JC93" s="23">
        <v>102.378287987089</v>
      </c>
      <c r="JD93" s="44"/>
      <c r="JE93" s="23">
        <v>105.137106609318</v>
      </c>
      <c r="JF93" s="44"/>
      <c r="JG93" s="456"/>
      <c r="JH93" s="54" t="s">
        <v>35</v>
      </c>
      <c r="JI93" s="23">
        <v>105.40475142388399</v>
      </c>
      <c r="JJ93" s="44"/>
      <c r="JK93" s="23">
        <v>83.700727962572003</v>
      </c>
      <c r="JL93" s="44"/>
      <c r="JM93" s="23">
        <v>177.465905569434</v>
      </c>
      <c r="JN93" s="44"/>
      <c r="JO93" s="456"/>
      <c r="JP93" s="54" t="s">
        <v>35</v>
      </c>
      <c r="JQ93" s="23">
        <v>86.192303265692203</v>
      </c>
      <c r="JR93" s="44"/>
      <c r="JS93" s="23">
        <v>96.520332329256703</v>
      </c>
      <c r="JT93" s="44"/>
      <c r="JU93" s="23">
        <v>77.024566714010604</v>
      </c>
      <c r="JV93" s="44"/>
      <c r="JW93" s="456"/>
      <c r="JX93" s="54" t="s">
        <v>35</v>
      </c>
      <c r="JY93" s="23">
        <v>119.241345208254</v>
      </c>
      <c r="JZ93" s="44"/>
      <c r="KA93" s="23">
        <v>63.650468666362499</v>
      </c>
      <c r="KB93" s="44"/>
      <c r="KC93" s="23">
        <v>102.388462017904</v>
      </c>
      <c r="KD93" s="44"/>
      <c r="KE93" s="456"/>
      <c r="KF93" s="54" t="s">
        <v>35</v>
      </c>
      <c r="KG93" s="23">
        <v>97.476278198959903</v>
      </c>
      <c r="KH93" s="44"/>
      <c r="KI93" s="23">
        <v>142.347590031132</v>
      </c>
      <c r="KJ93" s="44"/>
      <c r="KK93" s="23">
        <v>86.394290868442795</v>
      </c>
      <c r="KL93" s="44"/>
      <c r="KM93" s="456"/>
      <c r="KN93" s="54" t="s">
        <v>35</v>
      </c>
      <c r="KO93" s="23">
        <v>77.972737917919304</v>
      </c>
      <c r="KP93" s="44"/>
      <c r="KQ93" s="23">
        <v>95.034691980154406</v>
      </c>
      <c r="KR93" s="44"/>
      <c r="KS93" s="23">
        <v>107.56062731148801</v>
      </c>
      <c r="KT93" s="44"/>
      <c r="KU93" s="456"/>
      <c r="KV93" s="54" t="s">
        <v>35</v>
      </c>
      <c r="KW93" s="23">
        <v>107.37352517041199</v>
      </c>
      <c r="KX93" s="44"/>
      <c r="KY93" s="23">
        <v>105.11552775558199</v>
      </c>
      <c r="KZ93" s="44"/>
      <c r="LA93" s="23">
        <v>93.360862848698901</v>
      </c>
      <c r="LB93" s="44"/>
      <c r="LC93" s="456"/>
      <c r="LD93" s="54" t="s">
        <v>35</v>
      </c>
      <c r="LE93" s="23">
        <v>98.116003046473097</v>
      </c>
      <c r="LF93" s="44"/>
      <c r="LG93" s="23">
        <v>125.292284395932</v>
      </c>
      <c r="LH93" s="44"/>
      <c r="LI93" s="23">
        <v>120.202861316685</v>
      </c>
      <c r="LJ93" s="44"/>
      <c r="LK93" s="456"/>
      <c r="LL93" s="54" t="s">
        <v>35</v>
      </c>
      <c r="LM93" s="23">
        <v>123.359690418296</v>
      </c>
      <c r="LN93" s="44"/>
      <c r="LO93" s="23">
        <v>120.43808313138599</v>
      </c>
      <c r="LP93" s="44"/>
      <c r="LQ93" s="23">
        <v>120.045029412029</v>
      </c>
      <c r="LR93" s="44"/>
      <c r="LS93" s="456"/>
      <c r="LT93" s="54" t="s">
        <v>35</v>
      </c>
      <c r="LU93" s="23">
        <v>96.7921124827634</v>
      </c>
      <c r="LV93" s="44"/>
      <c r="LW93" s="23">
        <v>84.856867322443193</v>
      </c>
      <c r="LX93" s="44"/>
      <c r="LY93" s="23">
        <v>113.316696209684</v>
      </c>
      <c r="LZ93" s="44"/>
      <c r="MA93" s="456"/>
      <c r="MB93" s="54" t="s">
        <v>35</v>
      </c>
      <c r="MC93" s="23">
        <v>95.902664646794804</v>
      </c>
      <c r="MD93" s="44"/>
      <c r="ME93" s="23">
        <v>98.093064313583795</v>
      </c>
      <c r="MF93" s="44"/>
      <c r="MG93" s="23">
        <v>112.208575975906</v>
      </c>
      <c r="MH93" s="44"/>
      <c r="MI93" s="456"/>
      <c r="MJ93" s="54" t="s">
        <v>35</v>
      </c>
      <c r="MK93" s="23">
        <v>113.115378032518</v>
      </c>
      <c r="ML93" s="44"/>
      <c r="MM93" s="23">
        <v>92.6391956436768</v>
      </c>
      <c r="MN93" s="44"/>
      <c r="MO93" s="23">
        <v>119.455495013922</v>
      </c>
      <c r="MP93" s="44"/>
    </row>
    <row r="94" spans="1:354" s="4" customFormat="1" ht="15" hidden="1" customHeight="1">
      <c r="A94" s="456"/>
      <c r="B94" s="54" t="s">
        <v>36</v>
      </c>
      <c r="C94" s="23">
        <v>96.050619810336599</v>
      </c>
      <c r="D94" s="44"/>
      <c r="E94" s="524">
        <v>100.314084230554</v>
      </c>
      <c r="F94" s="44"/>
      <c r="G94" s="524">
        <v>92.019249718436996</v>
      </c>
      <c r="H94" s="44"/>
      <c r="I94" s="456"/>
      <c r="J94" s="54" t="s">
        <v>36</v>
      </c>
      <c r="K94" s="23">
        <v>101.803233502372</v>
      </c>
      <c r="L94" s="44"/>
      <c r="M94" s="23">
        <v>112.277101415232</v>
      </c>
      <c r="N94" s="44"/>
      <c r="O94" s="23">
        <v>96.007633628029396</v>
      </c>
      <c r="P94" s="44"/>
      <c r="Q94" s="456"/>
      <c r="R94" s="54" t="s">
        <v>36</v>
      </c>
      <c r="S94" s="23">
        <v>92.250659320053998</v>
      </c>
      <c r="T94" s="44"/>
      <c r="U94" s="23">
        <v>96.699125426149095</v>
      </c>
      <c r="V94" s="44"/>
      <c r="W94" s="23">
        <v>105.567953209414</v>
      </c>
      <c r="X94" s="44"/>
      <c r="Y94" s="456"/>
      <c r="Z94" s="54" t="s">
        <v>36</v>
      </c>
      <c r="AA94" s="23">
        <v>104.090293951399</v>
      </c>
      <c r="AB94" s="44"/>
      <c r="AC94" s="23">
        <v>94.505247084241205</v>
      </c>
      <c r="AD94" s="44"/>
      <c r="AE94" s="23">
        <v>91.653616132626695</v>
      </c>
      <c r="AF94" s="44"/>
      <c r="AG94" s="456"/>
      <c r="AH94" s="54" t="s">
        <v>36</v>
      </c>
      <c r="AI94" s="23">
        <v>100.857901100608</v>
      </c>
      <c r="AJ94" s="44"/>
      <c r="AK94" s="23">
        <v>92.5038307302748</v>
      </c>
      <c r="AL94" s="44"/>
      <c r="AM94" s="23">
        <v>76.503400957764299</v>
      </c>
      <c r="AN94" s="44"/>
      <c r="AO94" s="456"/>
      <c r="AP94" s="54" t="s">
        <v>36</v>
      </c>
      <c r="AQ94" s="23">
        <v>97.541818328308594</v>
      </c>
      <c r="AR94" s="44"/>
      <c r="AS94" s="23">
        <v>109.112529638464</v>
      </c>
      <c r="AT94" s="44"/>
      <c r="AU94" s="23">
        <v>93.265215113078995</v>
      </c>
      <c r="AV94" s="44"/>
      <c r="AW94" s="456"/>
      <c r="AX94" s="54" t="s">
        <v>36</v>
      </c>
      <c r="AY94" s="23">
        <v>106.26031538054301</v>
      </c>
      <c r="AZ94" s="44"/>
      <c r="BA94" s="23">
        <v>101.16752836902999</v>
      </c>
      <c r="BB94" s="44"/>
      <c r="BC94" s="23">
        <v>92.150596987635595</v>
      </c>
      <c r="BD94" s="44"/>
      <c r="BE94" s="456"/>
      <c r="BF94" s="54" t="s">
        <v>36</v>
      </c>
      <c r="BG94" s="23">
        <v>101.67991415891299</v>
      </c>
      <c r="BH94" s="44"/>
      <c r="BI94" s="23">
        <v>94.810940245244396</v>
      </c>
      <c r="BJ94" s="44"/>
      <c r="BK94" s="23">
        <v>95.837684434712003</v>
      </c>
      <c r="BL94" s="44"/>
      <c r="BM94" s="456"/>
      <c r="BN94" s="54" t="s">
        <v>36</v>
      </c>
      <c r="BO94" s="23">
        <v>103.358888959819</v>
      </c>
      <c r="BP94" s="44"/>
      <c r="BQ94" s="508">
        <v>102.84567553255501</v>
      </c>
      <c r="BR94" s="44"/>
      <c r="BS94" s="23">
        <v>94.899003116127005</v>
      </c>
      <c r="BT94" s="44"/>
      <c r="BU94" s="456"/>
      <c r="BV94" s="54" t="s">
        <v>36</v>
      </c>
      <c r="BW94" s="23">
        <v>102.484401690583</v>
      </c>
      <c r="BX94" s="44"/>
      <c r="BY94" s="23">
        <v>97.639826626634303</v>
      </c>
      <c r="BZ94" s="44"/>
      <c r="CA94" s="23">
        <v>118.243687791136</v>
      </c>
      <c r="CB94" s="44"/>
      <c r="CC94" s="456"/>
      <c r="CD94" s="54" t="s">
        <v>36</v>
      </c>
      <c r="CE94" s="23">
        <v>94.288739051483802</v>
      </c>
      <c r="CF94" s="44"/>
      <c r="CG94" s="23">
        <v>109.484874724525</v>
      </c>
      <c r="CH94" s="44"/>
      <c r="CI94" s="23">
        <v>100.438005588491</v>
      </c>
      <c r="CJ94" s="44"/>
      <c r="CK94" s="456"/>
      <c r="CL94" s="54" t="s">
        <v>36</v>
      </c>
      <c r="CM94" s="23">
        <v>86.146730660907295</v>
      </c>
      <c r="CN94" s="44"/>
      <c r="CO94" s="23">
        <v>92.060829694332199</v>
      </c>
      <c r="CP94" s="44"/>
      <c r="CQ94" s="23">
        <v>111.53844860323601</v>
      </c>
      <c r="CR94" s="44"/>
      <c r="CS94" s="456"/>
      <c r="CT94" s="54" t="s">
        <v>36</v>
      </c>
      <c r="CU94" s="23">
        <v>90.856887261382795</v>
      </c>
      <c r="CV94" s="44"/>
      <c r="CW94" s="23">
        <v>127.598958129528</v>
      </c>
      <c r="CX94" s="44"/>
      <c r="CY94" s="23">
        <v>90.947948178454297</v>
      </c>
      <c r="CZ94" s="44"/>
      <c r="DA94" s="456"/>
      <c r="DB94" s="54" t="s">
        <v>36</v>
      </c>
      <c r="DC94" s="23">
        <v>97.982930968931498</v>
      </c>
      <c r="DD94" s="44"/>
      <c r="DE94" s="23">
        <v>107.797329013988</v>
      </c>
      <c r="DF94" s="44"/>
      <c r="DG94" s="23">
        <v>97.6278381581307</v>
      </c>
      <c r="DH94" s="44"/>
      <c r="DI94" s="456"/>
      <c r="DJ94" s="54" t="s">
        <v>36</v>
      </c>
      <c r="DK94" s="23">
        <v>100.224671177023</v>
      </c>
      <c r="DL94" s="44"/>
      <c r="DM94" s="23">
        <v>93.885177134548599</v>
      </c>
      <c r="DN94" s="44"/>
      <c r="DO94" s="23">
        <v>107.292453840043</v>
      </c>
      <c r="DP94" s="44"/>
      <c r="DQ94" s="456"/>
      <c r="DR94" s="54" t="s">
        <v>36</v>
      </c>
      <c r="DS94" s="23">
        <v>97.901371160315307</v>
      </c>
      <c r="DT94" s="44"/>
      <c r="DU94" s="23">
        <v>103.08793756734801</v>
      </c>
      <c r="DV94" s="44"/>
      <c r="DW94" s="23">
        <v>96.378049370870798</v>
      </c>
      <c r="DX94" s="44"/>
      <c r="DY94" s="456"/>
      <c r="DZ94" s="54" t="s">
        <v>36</v>
      </c>
      <c r="EA94" s="23">
        <v>91.090237893699694</v>
      </c>
      <c r="EB94" s="44"/>
      <c r="EC94" s="23">
        <v>110.77914335802301</v>
      </c>
      <c r="ED94" s="44"/>
      <c r="EE94" s="23">
        <v>91.723408861728302</v>
      </c>
      <c r="EF94" s="44"/>
      <c r="EG94" s="456"/>
      <c r="EH94" s="54" t="s">
        <v>36</v>
      </c>
      <c r="EI94" s="23">
        <v>97.876391273199403</v>
      </c>
      <c r="EJ94" s="44"/>
      <c r="EK94" s="23">
        <v>111.970695391525</v>
      </c>
      <c r="EL94" s="44"/>
      <c r="EM94" s="23">
        <v>101.457741198574</v>
      </c>
      <c r="EN94" s="44"/>
      <c r="EO94" s="456"/>
      <c r="EP94" s="54" t="s">
        <v>36</v>
      </c>
      <c r="EQ94" s="23">
        <v>100.47643880443199</v>
      </c>
      <c r="ER94" s="44"/>
      <c r="ES94" s="23">
        <v>105.203516552945</v>
      </c>
      <c r="ET94" s="44"/>
      <c r="EU94" s="23">
        <v>95.174909958054101</v>
      </c>
      <c r="EV94" s="44"/>
      <c r="EW94" s="456"/>
      <c r="EX94" s="54" t="s">
        <v>36</v>
      </c>
      <c r="EY94" s="23">
        <v>83.452655239525299</v>
      </c>
      <c r="EZ94" s="44"/>
      <c r="FA94" s="23">
        <v>94.298125003547497</v>
      </c>
      <c r="FB94" s="44"/>
      <c r="FC94" s="23">
        <v>80.252203043173196</v>
      </c>
      <c r="FD94" s="44"/>
      <c r="FE94" s="456"/>
      <c r="FF94" s="54" t="s">
        <v>36</v>
      </c>
      <c r="FG94" s="23">
        <v>97.227699303810397</v>
      </c>
      <c r="FH94" s="44"/>
      <c r="FI94" s="23">
        <v>101.74562558891699</v>
      </c>
      <c r="FJ94" s="44"/>
      <c r="FK94" s="23">
        <v>105.148430781252</v>
      </c>
      <c r="FL94" s="44"/>
      <c r="FM94" s="456"/>
      <c r="FN94" s="54" t="s">
        <v>36</v>
      </c>
      <c r="FO94" s="23">
        <v>103.23695150958299</v>
      </c>
      <c r="FP94" s="44"/>
      <c r="FQ94" s="23">
        <v>101.866430698212</v>
      </c>
      <c r="FR94" s="44"/>
      <c r="FS94" s="23">
        <v>86.627907669387199</v>
      </c>
      <c r="FT94" s="44"/>
      <c r="FU94" s="456"/>
      <c r="FV94" s="54" t="s">
        <v>36</v>
      </c>
      <c r="FW94" s="23">
        <v>95.433648259035095</v>
      </c>
      <c r="FX94" s="44"/>
      <c r="FY94" s="23">
        <v>78.6176295807484</v>
      </c>
      <c r="FZ94" s="44"/>
      <c r="GA94" s="23">
        <v>81.817276452709606</v>
      </c>
      <c r="GB94" s="44"/>
      <c r="GC94" s="456"/>
      <c r="GD94" s="54" t="s">
        <v>36</v>
      </c>
      <c r="GE94" s="23">
        <v>97.4327954807504</v>
      </c>
      <c r="GF94" s="44"/>
      <c r="GG94" s="23">
        <v>97.932224212383005</v>
      </c>
      <c r="GH94" s="44"/>
      <c r="GI94" s="23">
        <v>96.0698488227018</v>
      </c>
      <c r="GJ94" s="44"/>
      <c r="GK94" s="456"/>
      <c r="GL94" s="54" t="s">
        <v>36</v>
      </c>
      <c r="GM94" s="23">
        <v>90.258093712169895</v>
      </c>
      <c r="GN94" s="44"/>
      <c r="GO94" s="23">
        <v>82.653957310868094</v>
      </c>
      <c r="GP94" s="44"/>
      <c r="GQ94" s="23">
        <v>92.916249070116805</v>
      </c>
      <c r="GR94" s="44"/>
      <c r="GS94" s="456"/>
      <c r="GT94" s="54" t="s">
        <v>36</v>
      </c>
      <c r="GU94" s="23">
        <v>94.081620501569702</v>
      </c>
      <c r="GV94" s="44"/>
      <c r="GW94" s="23">
        <v>108.868119058132</v>
      </c>
      <c r="GX94" s="44"/>
      <c r="GY94" s="23">
        <v>89.706959051587305</v>
      </c>
      <c r="GZ94" s="44"/>
      <c r="HA94" s="456"/>
      <c r="HB94" s="54" t="s">
        <v>36</v>
      </c>
      <c r="HC94" s="23">
        <v>92.720136763501401</v>
      </c>
      <c r="HD94" s="44"/>
      <c r="HE94" s="23">
        <v>101.778084089318</v>
      </c>
      <c r="HF94" s="44"/>
      <c r="HG94" s="23">
        <v>101.111841085471</v>
      </c>
      <c r="HH94" s="44"/>
      <c r="HI94" s="456"/>
      <c r="HJ94" s="54" t="s">
        <v>36</v>
      </c>
      <c r="HK94" s="23">
        <v>111.455343804705</v>
      </c>
      <c r="HL94" s="44"/>
      <c r="HM94" s="23">
        <v>111.48378578798901</v>
      </c>
      <c r="HN94" s="44"/>
      <c r="HO94" s="23">
        <v>93.368727554891294</v>
      </c>
      <c r="HP94" s="44"/>
      <c r="HQ94" s="456"/>
      <c r="HR94" s="54" t="s">
        <v>36</v>
      </c>
      <c r="HS94" s="23">
        <v>89.924994340144494</v>
      </c>
      <c r="HT94" s="44"/>
      <c r="HU94" s="23">
        <v>121.126883964282</v>
      </c>
      <c r="HV94" s="44"/>
      <c r="HW94" s="23">
        <v>106.40298434902699</v>
      </c>
      <c r="HX94" s="44"/>
      <c r="HY94" s="456"/>
      <c r="HZ94" s="54" t="s">
        <v>36</v>
      </c>
      <c r="IA94" s="23">
        <v>77.941387886438307</v>
      </c>
      <c r="IB94" s="44"/>
      <c r="IC94" s="23">
        <v>99.051702283253604</v>
      </c>
      <c r="ID94" s="44"/>
      <c r="IE94" s="23">
        <v>106.149220453919</v>
      </c>
      <c r="IF94" s="44"/>
      <c r="IG94" s="456"/>
      <c r="IH94" s="54" t="s">
        <v>36</v>
      </c>
      <c r="II94" s="23">
        <v>97.260263409755296</v>
      </c>
      <c r="IJ94" s="44"/>
      <c r="IK94" s="23">
        <v>111.24017547228701</v>
      </c>
      <c r="IL94" s="44"/>
      <c r="IM94" s="23">
        <v>87.663475122148796</v>
      </c>
      <c r="IN94" s="44"/>
      <c r="IO94" s="23">
        <v>122.391499184238</v>
      </c>
      <c r="IP94" s="44"/>
      <c r="IQ94" s="456"/>
      <c r="IR94" s="54" t="s">
        <v>36</v>
      </c>
      <c r="IS94" s="23">
        <v>105.060659471731</v>
      </c>
      <c r="IT94" s="44"/>
      <c r="IU94" s="23">
        <v>93.743726429748605</v>
      </c>
      <c r="IV94" s="44"/>
      <c r="IW94" s="23">
        <v>94.987502819599797</v>
      </c>
      <c r="IX94" s="44"/>
      <c r="IY94" s="456"/>
      <c r="IZ94" s="54" t="s">
        <v>36</v>
      </c>
      <c r="JA94" s="23">
        <v>108.673786981837</v>
      </c>
      <c r="JB94" s="44"/>
      <c r="JC94" s="23">
        <v>96.418055223877502</v>
      </c>
      <c r="JD94" s="44"/>
      <c r="JE94" s="23">
        <v>88.866956685733001</v>
      </c>
      <c r="JF94" s="44"/>
      <c r="JG94" s="456"/>
      <c r="JH94" s="54" t="s">
        <v>36</v>
      </c>
      <c r="JI94" s="23">
        <v>100.251586469979</v>
      </c>
      <c r="JJ94" s="44"/>
      <c r="JK94" s="23">
        <v>74.446231848915104</v>
      </c>
      <c r="JL94" s="44"/>
      <c r="JM94" s="23">
        <v>91.510923693516304</v>
      </c>
      <c r="JN94" s="44"/>
      <c r="JO94" s="456"/>
      <c r="JP94" s="54" t="s">
        <v>36</v>
      </c>
      <c r="JQ94" s="23">
        <v>97.368541688113595</v>
      </c>
      <c r="JR94" s="44"/>
      <c r="JS94" s="23">
        <v>121.038094719776</v>
      </c>
      <c r="JT94" s="44"/>
      <c r="JU94" s="23">
        <v>90.299457967902299</v>
      </c>
      <c r="JV94" s="44"/>
      <c r="JW94" s="456"/>
      <c r="JX94" s="54" t="s">
        <v>36</v>
      </c>
      <c r="JY94" s="23">
        <v>113.141879561918</v>
      </c>
      <c r="JZ94" s="44"/>
      <c r="KA94" s="23">
        <v>66.868213838671807</v>
      </c>
      <c r="KB94" s="44"/>
      <c r="KC94" s="23">
        <v>102.85154663249899</v>
      </c>
      <c r="KD94" s="44"/>
      <c r="KE94" s="456"/>
      <c r="KF94" s="54" t="s">
        <v>36</v>
      </c>
      <c r="KG94" s="23">
        <v>86.121217372079101</v>
      </c>
      <c r="KH94" s="44"/>
      <c r="KI94" s="23">
        <v>83.323799040613594</v>
      </c>
      <c r="KJ94" s="44"/>
      <c r="KK94" s="23">
        <v>83.631660200295698</v>
      </c>
      <c r="KL94" s="44"/>
      <c r="KM94" s="456"/>
      <c r="KN94" s="54" t="s">
        <v>36</v>
      </c>
      <c r="KO94" s="23">
        <v>81.350470928082302</v>
      </c>
      <c r="KP94" s="44"/>
      <c r="KQ94" s="23">
        <v>103.55660404162199</v>
      </c>
      <c r="KR94" s="44"/>
      <c r="KS94" s="23">
        <v>110.414645424697</v>
      </c>
      <c r="KT94" s="44"/>
      <c r="KU94" s="456"/>
      <c r="KV94" s="54" t="s">
        <v>36</v>
      </c>
      <c r="KW94" s="23">
        <v>113.71378381725199</v>
      </c>
      <c r="KX94" s="44"/>
      <c r="KY94" s="23">
        <v>108.062301482854</v>
      </c>
      <c r="KZ94" s="44"/>
      <c r="LA94" s="23">
        <v>77.9399613049424</v>
      </c>
      <c r="LB94" s="44"/>
      <c r="LC94" s="456"/>
      <c r="LD94" s="54" t="s">
        <v>36</v>
      </c>
      <c r="LE94" s="23">
        <v>86.403760280933696</v>
      </c>
      <c r="LF94" s="44"/>
      <c r="LG94" s="23">
        <v>136.15518158067701</v>
      </c>
      <c r="LH94" s="44"/>
      <c r="LI94" s="23">
        <v>117.682335220439</v>
      </c>
      <c r="LJ94" s="44"/>
      <c r="LK94" s="456"/>
      <c r="LL94" s="54" t="s">
        <v>36</v>
      </c>
      <c r="LM94" s="23">
        <v>116.73613036948601</v>
      </c>
      <c r="LN94" s="44"/>
      <c r="LO94" s="23">
        <v>115.783066554496</v>
      </c>
      <c r="LP94" s="44"/>
      <c r="LQ94" s="23">
        <v>149.84756149054201</v>
      </c>
      <c r="LR94" s="44"/>
      <c r="LS94" s="456"/>
      <c r="LT94" s="54" t="s">
        <v>36</v>
      </c>
      <c r="LU94" s="23">
        <v>92.815507345582205</v>
      </c>
      <c r="LV94" s="44"/>
      <c r="LW94" s="23">
        <v>70.141003532132999</v>
      </c>
      <c r="LX94" s="44"/>
      <c r="LY94" s="23">
        <v>121.325384075203</v>
      </c>
      <c r="LZ94" s="44"/>
      <c r="MA94" s="456"/>
      <c r="MB94" s="54" t="s">
        <v>36</v>
      </c>
      <c r="MC94" s="23">
        <v>101.550252272972</v>
      </c>
      <c r="MD94" s="44"/>
      <c r="ME94" s="23">
        <v>73.035856209271003</v>
      </c>
      <c r="MF94" s="44"/>
      <c r="MG94" s="23">
        <v>86.599675617986094</v>
      </c>
      <c r="MH94" s="44"/>
      <c r="MI94" s="456"/>
      <c r="MJ94" s="54" t="s">
        <v>36</v>
      </c>
      <c r="MK94" s="23">
        <v>98.497155000240497</v>
      </c>
      <c r="ML94" s="44"/>
      <c r="MM94" s="23">
        <v>91.546403444301205</v>
      </c>
      <c r="MN94" s="44"/>
      <c r="MO94" s="23">
        <v>86.093059524278701</v>
      </c>
      <c r="MP94" s="44"/>
    </row>
    <row r="95" spans="1:354" s="4" customFormat="1" ht="15" hidden="1" customHeight="1">
      <c r="A95" s="456"/>
      <c r="B95" s="54" t="s">
        <v>37</v>
      </c>
      <c r="C95" s="23">
        <v>103.50392117902599</v>
      </c>
      <c r="D95" s="44"/>
      <c r="E95" s="524">
        <v>105.98089504646801</v>
      </c>
      <c r="F95" s="44"/>
      <c r="G95" s="524">
        <v>101.161788729116</v>
      </c>
      <c r="H95" s="44"/>
      <c r="I95" s="456"/>
      <c r="J95" s="54" t="s">
        <v>37</v>
      </c>
      <c r="K95" s="23">
        <v>108.85403249974399</v>
      </c>
      <c r="L95" s="44"/>
      <c r="M95" s="23">
        <v>107.99337750773201</v>
      </c>
      <c r="N95" s="44"/>
      <c r="O95" s="23">
        <v>115.26251140036</v>
      </c>
      <c r="P95" s="44"/>
      <c r="Q95" s="456"/>
      <c r="R95" s="54" t="s">
        <v>37</v>
      </c>
      <c r="S95" s="23">
        <v>92.375251519781699</v>
      </c>
      <c r="T95" s="44"/>
      <c r="U95" s="23">
        <v>92.529425438565298</v>
      </c>
      <c r="V95" s="44"/>
      <c r="W95" s="23">
        <v>99.946000122434299</v>
      </c>
      <c r="X95" s="44"/>
      <c r="Y95" s="456"/>
      <c r="Z95" s="54" t="s">
        <v>37</v>
      </c>
      <c r="AA95" s="23">
        <v>95.058636094622202</v>
      </c>
      <c r="AB95" s="44"/>
      <c r="AC95" s="23">
        <v>92.798828767657596</v>
      </c>
      <c r="AD95" s="44"/>
      <c r="AE95" s="23">
        <v>92.5982171973627</v>
      </c>
      <c r="AF95" s="44"/>
      <c r="AG95" s="456"/>
      <c r="AH95" s="54" t="s">
        <v>37</v>
      </c>
      <c r="AI95" s="23">
        <v>100.06446326799799</v>
      </c>
      <c r="AJ95" s="44"/>
      <c r="AK95" s="23">
        <v>92.623952662674895</v>
      </c>
      <c r="AL95" s="44"/>
      <c r="AM95" s="23">
        <v>83.1288316505686</v>
      </c>
      <c r="AN95" s="44"/>
      <c r="AO95" s="456"/>
      <c r="AP95" s="54" t="s">
        <v>37</v>
      </c>
      <c r="AQ95" s="23">
        <v>94.2456617640226</v>
      </c>
      <c r="AR95" s="44"/>
      <c r="AS95" s="23">
        <v>99.007964125109197</v>
      </c>
      <c r="AT95" s="44"/>
      <c r="AU95" s="23">
        <v>98.974843262205496</v>
      </c>
      <c r="AV95" s="44"/>
      <c r="AW95" s="456"/>
      <c r="AX95" s="54" t="s">
        <v>37</v>
      </c>
      <c r="AY95" s="23">
        <v>88.415102283007997</v>
      </c>
      <c r="AZ95" s="44"/>
      <c r="BA95" s="23">
        <v>106.27584905485</v>
      </c>
      <c r="BB95" s="44"/>
      <c r="BC95" s="23">
        <v>95.264975081105106</v>
      </c>
      <c r="BD95" s="44"/>
      <c r="BE95" s="456"/>
      <c r="BF95" s="54" t="s">
        <v>37</v>
      </c>
      <c r="BG95" s="23">
        <v>99.331202048348302</v>
      </c>
      <c r="BH95" s="44"/>
      <c r="BI95" s="23">
        <v>99.478431696761106</v>
      </c>
      <c r="BJ95" s="44"/>
      <c r="BK95" s="23">
        <v>88.894872916038295</v>
      </c>
      <c r="BL95" s="44"/>
      <c r="BM95" s="456"/>
      <c r="BN95" s="54" t="s">
        <v>37</v>
      </c>
      <c r="BO95" s="23">
        <v>96.226016819607295</v>
      </c>
      <c r="BP95" s="44"/>
      <c r="BQ95" s="508">
        <v>97.810720183133895</v>
      </c>
      <c r="BR95" s="44"/>
      <c r="BS95" s="23">
        <v>102.18085634901</v>
      </c>
      <c r="BT95" s="44"/>
      <c r="BU95" s="456"/>
      <c r="BV95" s="54" t="s">
        <v>37</v>
      </c>
      <c r="BW95" s="23">
        <v>99.791425115884806</v>
      </c>
      <c r="BX95" s="44"/>
      <c r="BY95" s="23">
        <v>101.392882006302</v>
      </c>
      <c r="BZ95" s="44"/>
      <c r="CA95" s="23">
        <v>105.54380356661299</v>
      </c>
      <c r="CB95" s="44"/>
      <c r="CC95" s="456"/>
      <c r="CD95" s="54" t="s">
        <v>37</v>
      </c>
      <c r="CE95" s="23">
        <v>105.403105528072</v>
      </c>
      <c r="CF95" s="44"/>
      <c r="CG95" s="23">
        <v>107.47255596981</v>
      </c>
      <c r="CH95" s="44"/>
      <c r="CI95" s="23">
        <v>119.17570904535501</v>
      </c>
      <c r="CJ95" s="44"/>
      <c r="CK95" s="456"/>
      <c r="CL95" s="54" t="s">
        <v>37</v>
      </c>
      <c r="CM95" s="23">
        <v>101.453840754064</v>
      </c>
      <c r="CN95" s="44"/>
      <c r="CO95" s="23">
        <v>107.759739942671</v>
      </c>
      <c r="CP95" s="44"/>
      <c r="CQ95" s="23">
        <v>116.907127580874</v>
      </c>
      <c r="CR95" s="44"/>
      <c r="CS95" s="456"/>
      <c r="CT95" s="54" t="s">
        <v>37</v>
      </c>
      <c r="CU95" s="23">
        <v>89.2998255206236</v>
      </c>
      <c r="CV95" s="44"/>
      <c r="CW95" s="23">
        <v>89.9719700251148</v>
      </c>
      <c r="CX95" s="44"/>
      <c r="CY95" s="23">
        <v>93.973395244959804</v>
      </c>
      <c r="CZ95" s="44"/>
      <c r="DA95" s="456"/>
      <c r="DB95" s="54" t="s">
        <v>37</v>
      </c>
      <c r="DC95" s="23">
        <v>97.582885223731097</v>
      </c>
      <c r="DD95" s="44"/>
      <c r="DE95" s="23">
        <v>130.74132303508301</v>
      </c>
      <c r="DF95" s="44"/>
      <c r="DG95" s="23">
        <v>102.53792385198</v>
      </c>
      <c r="DH95" s="44"/>
      <c r="DI95" s="456"/>
      <c r="DJ95" s="54" t="s">
        <v>37</v>
      </c>
      <c r="DK95" s="23">
        <v>92.963236703153598</v>
      </c>
      <c r="DL95" s="44"/>
      <c r="DM95" s="23">
        <v>95.459999283730795</v>
      </c>
      <c r="DN95" s="44"/>
      <c r="DO95" s="23">
        <v>84.882259747284493</v>
      </c>
      <c r="DP95" s="44"/>
      <c r="DQ95" s="456"/>
      <c r="DR95" s="54" t="s">
        <v>37</v>
      </c>
      <c r="DS95" s="23">
        <v>94.090884603873207</v>
      </c>
      <c r="DT95" s="44"/>
      <c r="DU95" s="23">
        <v>102.337612180563</v>
      </c>
      <c r="DV95" s="44"/>
      <c r="DW95" s="23">
        <v>98.924496533800607</v>
      </c>
      <c r="DX95" s="44"/>
      <c r="DY95" s="456"/>
      <c r="DZ95" s="54" t="s">
        <v>37</v>
      </c>
      <c r="EA95" s="23">
        <v>100.569938916073</v>
      </c>
      <c r="EB95" s="44"/>
      <c r="EC95" s="23">
        <v>103.649586320395</v>
      </c>
      <c r="ED95" s="44"/>
      <c r="EE95" s="23">
        <v>98.426398568181597</v>
      </c>
      <c r="EF95" s="44"/>
      <c r="EG95" s="456"/>
      <c r="EH95" s="54" t="s">
        <v>37</v>
      </c>
      <c r="EI95" s="23">
        <v>98.654670892013598</v>
      </c>
      <c r="EJ95" s="44"/>
      <c r="EK95" s="23">
        <v>96.803181679283398</v>
      </c>
      <c r="EL95" s="44"/>
      <c r="EM95" s="23">
        <v>102.114327404185</v>
      </c>
      <c r="EN95" s="44"/>
      <c r="EO95" s="456"/>
      <c r="EP95" s="54" t="s">
        <v>37</v>
      </c>
      <c r="EQ95" s="23">
        <v>96.053972487502193</v>
      </c>
      <c r="ER95" s="44"/>
      <c r="ES95" s="23">
        <v>112.252478076747</v>
      </c>
      <c r="ET95" s="44"/>
      <c r="EU95" s="23">
        <v>95.709591029422796</v>
      </c>
      <c r="EV95" s="44"/>
      <c r="EW95" s="456"/>
      <c r="EX95" s="54" t="s">
        <v>37</v>
      </c>
      <c r="EY95" s="23">
        <v>99.423457922273798</v>
      </c>
      <c r="EZ95" s="44"/>
      <c r="FA95" s="23">
        <v>110.640802174965</v>
      </c>
      <c r="FB95" s="44"/>
      <c r="FC95" s="23">
        <v>75.176542209141999</v>
      </c>
      <c r="FD95" s="44"/>
      <c r="FE95" s="456"/>
      <c r="FF95" s="54" t="s">
        <v>37</v>
      </c>
      <c r="FG95" s="23">
        <v>99.536982210530596</v>
      </c>
      <c r="FH95" s="44"/>
      <c r="FI95" s="23">
        <v>120.810057002439</v>
      </c>
      <c r="FJ95" s="44"/>
      <c r="FK95" s="23">
        <v>106.450955954439</v>
      </c>
      <c r="FL95" s="44"/>
      <c r="FM95" s="456"/>
      <c r="FN95" s="54" t="s">
        <v>37</v>
      </c>
      <c r="FO95" s="23">
        <v>100.024061056607</v>
      </c>
      <c r="FP95" s="44"/>
      <c r="FQ95" s="23">
        <v>96.630154089146799</v>
      </c>
      <c r="FR95" s="44"/>
      <c r="FS95" s="23">
        <v>90.727351628503897</v>
      </c>
      <c r="FT95" s="44"/>
      <c r="FU95" s="456"/>
      <c r="FV95" s="54" t="s">
        <v>37</v>
      </c>
      <c r="FW95" s="23">
        <v>100.74251678330801</v>
      </c>
      <c r="FX95" s="44"/>
      <c r="FY95" s="23">
        <v>104.95310481420699</v>
      </c>
      <c r="FZ95" s="44"/>
      <c r="GA95" s="23">
        <v>104.99657549776001</v>
      </c>
      <c r="GB95" s="44"/>
      <c r="GC95" s="456"/>
      <c r="GD95" s="54" t="s">
        <v>37</v>
      </c>
      <c r="GE95" s="23">
        <v>102.79423262288999</v>
      </c>
      <c r="GF95" s="44"/>
      <c r="GG95" s="23">
        <v>104.774691542078</v>
      </c>
      <c r="GH95" s="44"/>
      <c r="GI95" s="23">
        <v>162.06347521234201</v>
      </c>
      <c r="GJ95" s="44"/>
      <c r="GK95" s="456"/>
      <c r="GL95" s="54" t="s">
        <v>37</v>
      </c>
      <c r="GM95" s="23">
        <v>93.723138927672807</v>
      </c>
      <c r="GN95" s="44"/>
      <c r="GO95" s="23">
        <v>102.556509267282</v>
      </c>
      <c r="GP95" s="44"/>
      <c r="GQ95" s="23">
        <v>96.5911263246212</v>
      </c>
      <c r="GR95" s="44"/>
      <c r="GS95" s="456"/>
      <c r="GT95" s="54" t="s">
        <v>37</v>
      </c>
      <c r="GU95" s="23">
        <v>94.242615112078397</v>
      </c>
      <c r="GV95" s="44"/>
      <c r="GW95" s="23">
        <v>103.79491887965099</v>
      </c>
      <c r="GX95" s="44"/>
      <c r="GY95" s="23">
        <v>95.533991914655999</v>
      </c>
      <c r="GZ95" s="44"/>
      <c r="HA95" s="456"/>
      <c r="HB95" s="54" t="s">
        <v>37</v>
      </c>
      <c r="HC95" s="23">
        <v>91.8101244863076</v>
      </c>
      <c r="HD95" s="44"/>
      <c r="HE95" s="23">
        <v>97.503542057749399</v>
      </c>
      <c r="HF95" s="44"/>
      <c r="HG95" s="23">
        <v>105.236384001103</v>
      </c>
      <c r="HH95" s="44"/>
      <c r="HI95" s="456"/>
      <c r="HJ95" s="54" t="s">
        <v>37</v>
      </c>
      <c r="HK95" s="23">
        <v>86.452899694273</v>
      </c>
      <c r="HL95" s="44"/>
      <c r="HM95" s="23">
        <v>101.971825145415</v>
      </c>
      <c r="HN95" s="44"/>
      <c r="HO95" s="23">
        <v>111.02782347113499</v>
      </c>
      <c r="HP95" s="44"/>
      <c r="HQ95" s="456"/>
      <c r="HR95" s="54" t="s">
        <v>37</v>
      </c>
      <c r="HS95" s="23">
        <v>92.000087560081198</v>
      </c>
      <c r="HT95" s="44"/>
      <c r="HU95" s="23">
        <v>111.81035733876</v>
      </c>
      <c r="HV95" s="44"/>
      <c r="HW95" s="23">
        <v>112.108190346681</v>
      </c>
      <c r="HX95" s="44"/>
      <c r="HY95" s="456"/>
      <c r="HZ95" s="54" t="s">
        <v>37</v>
      </c>
      <c r="IA95" s="23">
        <v>68.525774695978299</v>
      </c>
      <c r="IB95" s="44"/>
      <c r="IC95" s="23">
        <v>96.381871395944401</v>
      </c>
      <c r="ID95" s="44"/>
      <c r="IE95" s="23">
        <v>101.798313747728</v>
      </c>
      <c r="IF95" s="44"/>
      <c r="IG95" s="456"/>
      <c r="IH95" s="54" t="s">
        <v>37</v>
      </c>
      <c r="II95" s="23">
        <v>89.036294178241803</v>
      </c>
      <c r="IJ95" s="44"/>
      <c r="IK95" s="23">
        <v>105.151635382587</v>
      </c>
      <c r="IL95" s="44"/>
      <c r="IM95" s="23">
        <v>95.969687458460996</v>
      </c>
      <c r="IN95" s="44"/>
      <c r="IO95" s="23">
        <v>121.011040955282</v>
      </c>
      <c r="IP95" s="44"/>
      <c r="IQ95" s="456"/>
      <c r="IR95" s="54" t="s">
        <v>37</v>
      </c>
      <c r="IS95" s="23">
        <v>101.94637898071799</v>
      </c>
      <c r="IT95" s="44"/>
      <c r="IU95" s="23">
        <v>91.947555514737502</v>
      </c>
      <c r="IV95" s="44"/>
      <c r="IW95" s="23">
        <v>98.516556381346305</v>
      </c>
      <c r="IX95" s="44"/>
      <c r="IY95" s="456"/>
      <c r="IZ95" s="54" t="s">
        <v>37</v>
      </c>
      <c r="JA95" s="23">
        <v>110.70007827679601</v>
      </c>
      <c r="JB95" s="44"/>
      <c r="JC95" s="23">
        <v>101.711040992794</v>
      </c>
      <c r="JD95" s="44"/>
      <c r="JE95" s="23">
        <v>99.110889541595</v>
      </c>
      <c r="JF95" s="44"/>
      <c r="JG95" s="456"/>
      <c r="JH95" s="54" t="s">
        <v>37</v>
      </c>
      <c r="JI95" s="23">
        <v>92.394939347710803</v>
      </c>
      <c r="JJ95" s="44"/>
      <c r="JK95" s="23">
        <v>82.961909013678294</v>
      </c>
      <c r="JL95" s="44"/>
      <c r="JM95" s="23">
        <v>74.604822906588396</v>
      </c>
      <c r="JN95" s="44"/>
      <c r="JO95" s="456"/>
      <c r="JP95" s="54" t="s">
        <v>37</v>
      </c>
      <c r="JQ95" s="23">
        <v>103.233061247263</v>
      </c>
      <c r="JR95" s="44"/>
      <c r="JS95" s="23">
        <v>88.936216163889597</v>
      </c>
      <c r="JT95" s="44"/>
      <c r="JU95" s="23">
        <v>103.942320642502</v>
      </c>
      <c r="JV95" s="44"/>
      <c r="JW95" s="456"/>
      <c r="JX95" s="54" t="s">
        <v>37</v>
      </c>
      <c r="JY95" s="23">
        <v>87.142393740626304</v>
      </c>
      <c r="JZ95" s="44"/>
      <c r="KA95" s="23">
        <v>86.543511947907604</v>
      </c>
      <c r="KB95" s="44"/>
      <c r="KC95" s="23">
        <v>106.30590591658201</v>
      </c>
      <c r="KD95" s="44"/>
      <c r="KE95" s="456"/>
      <c r="KF95" s="54" t="s">
        <v>37</v>
      </c>
      <c r="KG95" s="23">
        <v>99.104988093705202</v>
      </c>
      <c r="KH95" s="44"/>
      <c r="KI95" s="23">
        <v>80.692576236280402</v>
      </c>
      <c r="KJ95" s="44"/>
      <c r="KK95" s="23">
        <v>84.541771489619194</v>
      </c>
      <c r="KL95" s="44"/>
      <c r="KM95" s="456"/>
      <c r="KN95" s="54" t="s">
        <v>37</v>
      </c>
      <c r="KO95" s="23">
        <v>82.2357574548126</v>
      </c>
      <c r="KP95" s="44"/>
      <c r="KQ95" s="23">
        <v>95.918125016438495</v>
      </c>
      <c r="KR95" s="44"/>
      <c r="KS95" s="23">
        <v>99.386389348308697</v>
      </c>
      <c r="KT95" s="44"/>
      <c r="KU95" s="456"/>
      <c r="KV95" s="54" t="s">
        <v>37</v>
      </c>
      <c r="KW95" s="23">
        <v>109.747145004884</v>
      </c>
      <c r="KX95" s="44"/>
      <c r="KY95" s="23">
        <v>106.07729159806399</v>
      </c>
      <c r="KZ95" s="44"/>
      <c r="LA95" s="23">
        <v>107.044423087791</v>
      </c>
      <c r="LB95" s="44"/>
      <c r="LC95" s="456"/>
      <c r="LD95" s="54" t="s">
        <v>37</v>
      </c>
      <c r="LE95" s="23">
        <v>94.520439015825403</v>
      </c>
      <c r="LF95" s="44"/>
      <c r="LG95" s="23">
        <v>97.694344631886693</v>
      </c>
      <c r="LH95" s="44"/>
      <c r="LI95" s="23">
        <v>111.677913453054</v>
      </c>
      <c r="LJ95" s="44"/>
      <c r="LK95" s="456"/>
      <c r="LL95" s="54" t="s">
        <v>37</v>
      </c>
      <c r="LM95" s="23">
        <v>122.749465372057</v>
      </c>
      <c r="LN95" s="44"/>
      <c r="LO95" s="23">
        <v>104.175441671249</v>
      </c>
      <c r="LP95" s="44"/>
      <c r="LQ95" s="23">
        <v>137.95343960104501</v>
      </c>
      <c r="LR95" s="44"/>
      <c r="LS95" s="456"/>
      <c r="LT95" s="54" t="s">
        <v>37</v>
      </c>
      <c r="LU95" s="23">
        <v>93.076057726657496</v>
      </c>
      <c r="LV95" s="44"/>
      <c r="LW95" s="23">
        <v>82.022626074674804</v>
      </c>
      <c r="LX95" s="44"/>
      <c r="LY95" s="23">
        <v>99.055965693252205</v>
      </c>
      <c r="LZ95" s="44"/>
      <c r="MA95" s="456"/>
      <c r="MB95" s="54" t="s">
        <v>37</v>
      </c>
      <c r="MC95" s="23">
        <v>96.751096606903999</v>
      </c>
      <c r="MD95" s="44"/>
      <c r="ME95" s="23">
        <v>112.92252987990101</v>
      </c>
      <c r="MF95" s="44"/>
      <c r="MG95" s="23">
        <v>93.300389780439303</v>
      </c>
      <c r="MH95" s="44"/>
      <c r="MI95" s="456"/>
      <c r="MJ95" s="54" t="s">
        <v>37</v>
      </c>
      <c r="MK95" s="23">
        <v>104.0373152776</v>
      </c>
      <c r="ML95" s="44"/>
      <c r="MM95" s="23">
        <v>96.986797010529301</v>
      </c>
      <c r="MN95" s="44"/>
      <c r="MO95" s="23">
        <v>53.912739496869698</v>
      </c>
      <c r="MP95" s="44"/>
    </row>
    <row r="96" spans="1:354" s="4" customFormat="1" ht="15" hidden="1" customHeight="1">
      <c r="A96" s="456"/>
      <c r="B96" s="54" t="s">
        <v>38</v>
      </c>
      <c r="C96" s="23">
        <v>96.875211649943793</v>
      </c>
      <c r="D96" s="44"/>
      <c r="E96" s="524">
        <v>92.410811951361396</v>
      </c>
      <c r="F96" s="44"/>
      <c r="G96" s="524">
        <v>101.09657851249</v>
      </c>
      <c r="H96" s="44"/>
      <c r="I96" s="456"/>
      <c r="J96" s="54" t="s">
        <v>38</v>
      </c>
      <c r="K96" s="23">
        <v>106.04170843531899</v>
      </c>
      <c r="L96" s="44"/>
      <c r="M96" s="23">
        <v>131.432443152562</v>
      </c>
      <c r="N96" s="44"/>
      <c r="O96" s="23">
        <v>104.17266338758</v>
      </c>
      <c r="P96" s="44"/>
      <c r="Q96" s="456"/>
      <c r="R96" s="54" t="s">
        <v>38</v>
      </c>
      <c r="S96" s="23">
        <v>92.200250204733905</v>
      </c>
      <c r="T96" s="44"/>
      <c r="U96" s="23">
        <v>87.130073565391996</v>
      </c>
      <c r="V96" s="44"/>
      <c r="W96" s="23">
        <v>100.056996552564</v>
      </c>
      <c r="X96" s="44"/>
      <c r="Y96" s="456"/>
      <c r="Z96" s="54" t="s">
        <v>38</v>
      </c>
      <c r="AA96" s="23">
        <v>94.874178144438602</v>
      </c>
      <c r="AB96" s="44"/>
      <c r="AC96" s="23">
        <v>91.781401348770402</v>
      </c>
      <c r="AD96" s="44"/>
      <c r="AE96" s="23">
        <v>95.638746924574306</v>
      </c>
      <c r="AF96" s="44"/>
      <c r="AG96" s="456"/>
      <c r="AH96" s="54" t="s">
        <v>38</v>
      </c>
      <c r="AI96" s="23">
        <v>97.005417530429398</v>
      </c>
      <c r="AJ96" s="44"/>
      <c r="AK96" s="23">
        <v>86.147602112488002</v>
      </c>
      <c r="AL96" s="44"/>
      <c r="AM96" s="23">
        <v>84.823486526349399</v>
      </c>
      <c r="AN96" s="44"/>
      <c r="AO96" s="456"/>
      <c r="AP96" s="54" t="s">
        <v>38</v>
      </c>
      <c r="AQ96" s="23">
        <v>102.227750029343</v>
      </c>
      <c r="AR96" s="44"/>
      <c r="AS96" s="23">
        <v>91.513772919577704</v>
      </c>
      <c r="AT96" s="44"/>
      <c r="AU96" s="23">
        <v>102.788920391156</v>
      </c>
      <c r="AV96" s="44"/>
      <c r="AW96" s="456"/>
      <c r="AX96" s="54" t="s">
        <v>38</v>
      </c>
      <c r="AY96" s="23">
        <v>86.003751905482105</v>
      </c>
      <c r="AZ96" s="44"/>
      <c r="BA96" s="23">
        <v>89.660668141090895</v>
      </c>
      <c r="BB96" s="44"/>
      <c r="BC96" s="23">
        <v>95.548081883325693</v>
      </c>
      <c r="BD96" s="44"/>
      <c r="BE96" s="456"/>
      <c r="BF96" s="54" t="s">
        <v>38</v>
      </c>
      <c r="BG96" s="23">
        <v>96.534941096571799</v>
      </c>
      <c r="BH96" s="44"/>
      <c r="BI96" s="23">
        <v>101.455582110335</v>
      </c>
      <c r="BJ96" s="44"/>
      <c r="BK96" s="23">
        <v>94.694790218369306</v>
      </c>
      <c r="BL96" s="44"/>
      <c r="BM96" s="456"/>
      <c r="BN96" s="54" t="s">
        <v>38</v>
      </c>
      <c r="BO96" s="23">
        <v>91.957775103718205</v>
      </c>
      <c r="BP96" s="44"/>
      <c r="BQ96" s="508">
        <v>97.347683562896194</v>
      </c>
      <c r="BR96" s="44"/>
      <c r="BS96" s="23">
        <v>110.07237843374099</v>
      </c>
      <c r="BT96" s="44"/>
      <c r="BU96" s="456"/>
      <c r="BV96" s="54" t="s">
        <v>38</v>
      </c>
      <c r="BW96" s="23">
        <v>97.835017477608602</v>
      </c>
      <c r="BX96" s="44"/>
      <c r="BY96" s="23">
        <v>103.541236904752</v>
      </c>
      <c r="BZ96" s="44"/>
      <c r="CA96" s="23">
        <v>84.764436042281403</v>
      </c>
      <c r="CB96" s="44"/>
      <c r="CC96" s="456"/>
      <c r="CD96" s="54" t="s">
        <v>38</v>
      </c>
      <c r="CE96" s="23">
        <v>101.638458332281</v>
      </c>
      <c r="CF96" s="44"/>
      <c r="CG96" s="23">
        <v>101.07200020751399</v>
      </c>
      <c r="CH96" s="44"/>
      <c r="CI96" s="23">
        <v>86.222764216390502</v>
      </c>
      <c r="CJ96" s="44"/>
      <c r="CK96" s="456"/>
      <c r="CL96" s="54" t="s">
        <v>38</v>
      </c>
      <c r="CM96" s="23">
        <v>104.427619259804</v>
      </c>
      <c r="CN96" s="44"/>
      <c r="CO96" s="23">
        <v>106.58120873127299</v>
      </c>
      <c r="CP96" s="44"/>
      <c r="CQ96" s="23">
        <v>109.310919704206</v>
      </c>
      <c r="CR96" s="44"/>
      <c r="CS96" s="456"/>
      <c r="CT96" s="54" t="s">
        <v>38</v>
      </c>
      <c r="CU96" s="23">
        <v>94.336319314505801</v>
      </c>
      <c r="CV96" s="44"/>
      <c r="CW96" s="23">
        <v>92.0094612210642</v>
      </c>
      <c r="CX96" s="44"/>
      <c r="CY96" s="23">
        <v>97.5656996129471</v>
      </c>
      <c r="CZ96" s="44"/>
      <c r="DA96" s="456"/>
      <c r="DB96" s="54" t="s">
        <v>38</v>
      </c>
      <c r="DC96" s="23">
        <v>114.607479691538</v>
      </c>
      <c r="DD96" s="44"/>
      <c r="DE96" s="23">
        <v>130.46110786237099</v>
      </c>
      <c r="DF96" s="44"/>
      <c r="DG96" s="23">
        <v>98.2256701335928</v>
      </c>
      <c r="DH96" s="44"/>
      <c r="DI96" s="456"/>
      <c r="DJ96" s="54" t="s">
        <v>38</v>
      </c>
      <c r="DK96" s="23">
        <v>99.392828805063004</v>
      </c>
      <c r="DL96" s="44"/>
      <c r="DM96" s="23">
        <v>88.918115172550301</v>
      </c>
      <c r="DN96" s="44"/>
      <c r="DO96" s="23">
        <v>85.576874403998005</v>
      </c>
      <c r="DP96" s="44"/>
      <c r="DQ96" s="456"/>
      <c r="DR96" s="54" t="s">
        <v>38</v>
      </c>
      <c r="DS96" s="23">
        <v>98.970214993619294</v>
      </c>
      <c r="DT96" s="44"/>
      <c r="DU96" s="23">
        <v>109.939265274015</v>
      </c>
      <c r="DV96" s="44"/>
      <c r="DW96" s="23">
        <v>101.679819488767</v>
      </c>
      <c r="DX96" s="44"/>
      <c r="DY96" s="456"/>
      <c r="DZ96" s="54" t="s">
        <v>38</v>
      </c>
      <c r="EA96" s="23">
        <v>102.618527145675</v>
      </c>
      <c r="EB96" s="44"/>
      <c r="EC96" s="23">
        <v>105.378452546536</v>
      </c>
      <c r="ED96" s="44"/>
      <c r="EE96" s="23">
        <v>97.145197042026496</v>
      </c>
      <c r="EF96" s="44"/>
      <c r="EG96" s="456"/>
      <c r="EH96" s="54" t="s">
        <v>38</v>
      </c>
      <c r="EI96" s="23">
        <v>112.92847612158501</v>
      </c>
      <c r="EJ96" s="44"/>
      <c r="EK96" s="23">
        <v>106.52695095935699</v>
      </c>
      <c r="EL96" s="44"/>
      <c r="EM96" s="23">
        <v>103.22007520723</v>
      </c>
      <c r="EN96" s="44"/>
      <c r="EO96" s="456"/>
      <c r="EP96" s="54" t="s">
        <v>38</v>
      </c>
      <c r="EQ96" s="23">
        <v>92.451743477750099</v>
      </c>
      <c r="ER96" s="44"/>
      <c r="ES96" s="23">
        <v>113.997379948017</v>
      </c>
      <c r="ET96" s="44"/>
      <c r="EU96" s="23">
        <v>100.162457102315</v>
      </c>
      <c r="EV96" s="44"/>
      <c r="EW96" s="456"/>
      <c r="EX96" s="54" t="s">
        <v>38</v>
      </c>
      <c r="EY96" s="23">
        <v>103.65176217743</v>
      </c>
      <c r="EZ96" s="44"/>
      <c r="FA96" s="23">
        <v>107.693498728745</v>
      </c>
      <c r="FB96" s="44"/>
      <c r="FC96" s="23">
        <v>104.61310701155</v>
      </c>
      <c r="FD96" s="44"/>
      <c r="FE96" s="456"/>
      <c r="FF96" s="54" t="s">
        <v>38</v>
      </c>
      <c r="FG96" s="23">
        <v>102.974731069988</v>
      </c>
      <c r="FH96" s="44"/>
      <c r="FI96" s="23">
        <v>90.701882039402093</v>
      </c>
      <c r="FJ96" s="44"/>
      <c r="FK96" s="23">
        <v>101.126110643462</v>
      </c>
      <c r="FL96" s="44"/>
      <c r="FM96" s="456"/>
      <c r="FN96" s="54" t="s">
        <v>38</v>
      </c>
      <c r="FO96" s="23">
        <v>98.216356902112196</v>
      </c>
      <c r="FP96" s="44"/>
      <c r="FQ96" s="23">
        <v>88.803806073608001</v>
      </c>
      <c r="FR96" s="44"/>
      <c r="FS96" s="23">
        <v>100.160818370738</v>
      </c>
      <c r="FT96" s="44"/>
      <c r="FU96" s="456"/>
      <c r="FV96" s="54" t="s">
        <v>38</v>
      </c>
      <c r="FW96" s="23">
        <v>100.600467980228</v>
      </c>
      <c r="FX96" s="44"/>
      <c r="FY96" s="23">
        <v>106.528005891826</v>
      </c>
      <c r="FZ96" s="44"/>
      <c r="GA96" s="23">
        <v>99.009323351557597</v>
      </c>
      <c r="GB96" s="44"/>
      <c r="GC96" s="456"/>
      <c r="GD96" s="54" t="s">
        <v>38</v>
      </c>
      <c r="GE96" s="23">
        <v>97.906381782548607</v>
      </c>
      <c r="GF96" s="44"/>
      <c r="GG96" s="23">
        <v>82.771682225291897</v>
      </c>
      <c r="GH96" s="44"/>
      <c r="GI96" s="23">
        <v>97.7948815504636</v>
      </c>
      <c r="GJ96" s="44"/>
      <c r="GK96" s="456"/>
      <c r="GL96" s="54" t="s">
        <v>38</v>
      </c>
      <c r="GM96" s="23">
        <v>100.92219486678</v>
      </c>
      <c r="GN96" s="44"/>
      <c r="GO96" s="23">
        <v>95.759620759647106</v>
      </c>
      <c r="GP96" s="44"/>
      <c r="GQ96" s="23">
        <v>97.445711009585295</v>
      </c>
      <c r="GR96" s="44"/>
      <c r="GS96" s="456"/>
      <c r="GT96" s="54" t="s">
        <v>38</v>
      </c>
      <c r="GU96" s="23">
        <v>95.695162561020496</v>
      </c>
      <c r="GV96" s="44"/>
      <c r="GW96" s="23">
        <v>100.87190576342699</v>
      </c>
      <c r="GX96" s="44"/>
      <c r="GY96" s="23">
        <v>108.672884827603</v>
      </c>
      <c r="GZ96" s="44"/>
      <c r="HA96" s="456"/>
      <c r="HB96" s="54" t="s">
        <v>38</v>
      </c>
      <c r="HC96" s="23">
        <v>92.999569575829099</v>
      </c>
      <c r="HD96" s="44"/>
      <c r="HE96" s="23">
        <v>99.0644955419544</v>
      </c>
      <c r="HF96" s="44"/>
      <c r="HG96" s="23">
        <v>110.6408452229</v>
      </c>
      <c r="HH96" s="44"/>
      <c r="HI96" s="456"/>
      <c r="HJ96" s="54" t="s">
        <v>38</v>
      </c>
      <c r="HK96" s="23">
        <v>97.753834693387901</v>
      </c>
      <c r="HL96" s="44"/>
      <c r="HM96" s="23">
        <v>94.146584398638794</v>
      </c>
      <c r="HN96" s="44"/>
      <c r="HO96" s="23">
        <v>108.027226401683</v>
      </c>
      <c r="HP96" s="44"/>
      <c r="HQ96" s="456"/>
      <c r="HR96" s="54" t="s">
        <v>38</v>
      </c>
      <c r="HS96" s="23">
        <v>94.002448817572798</v>
      </c>
      <c r="HT96" s="44"/>
      <c r="HU96" s="23">
        <v>104.18222332306701</v>
      </c>
      <c r="HV96" s="44"/>
      <c r="HW96" s="23">
        <v>118.865657273119</v>
      </c>
      <c r="HX96" s="44"/>
      <c r="HY96" s="456"/>
      <c r="HZ96" s="54" t="s">
        <v>38</v>
      </c>
      <c r="IA96" s="23">
        <v>116.43536709777401</v>
      </c>
      <c r="IB96" s="44"/>
      <c r="IC96" s="23">
        <v>101.351291432057</v>
      </c>
      <c r="ID96" s="44"/>
      <c r="IE96" s="23">
        <v>108.16529455457901</v>
      </c>
      <c r="IF96" s="44"/>
      <c r="IG96" s="456"/>
      <c r="IH96" s="54" t="s">
        <v>38</v>
      </c>
      <c r="II96" s="23">
        <v>93.893100091279805</v>
      </c>
      <c r="IJ96" s="44"/>
      <c r="IK96" s="23">
        <v>117.45162062464399</v>
      </c>
      <c r="IL96" s="44"/>
      <c r="IM96" s="23">
        <v>106.47199966193701</v>
      </c>
      <c r="IN96" s="44"/>
      <c r="IO96" s="23">
        <v>108.857020451606</v>
      </c>
      <c r="IP96" s="44"/>
      <c r="IQ96" s="456"/>
      <c r="IR96" s="54" t="s">
        <v>38</v>
      </c>
      <c r="IS96" s="23">
        <v>103.59478782258</v>
      </c>
      <c r="IT96" s="44"/>
      <c r="IU96" s="23">
        <v>92.067869625726601</v>
      </c>
      <c r="IV96" s="44"/>
      <c r="IW96" s="23">
        <v>116.3231445361</v>
      </c>
      <c r="IX96" s="44"/>
      <c r="IY96" s="456"/>
      <c r="IZ96" s="54" t="s">
        <v>38</v>
      </c>
      <c r="JA96" s="23">
        <v>104.11062103584899</v>
      </c>
      <c r="JB96" s="44"/>
      <c r="JC96" s="23">
        <v>115.74146340089101</v>
      </c>
      <c r="JD96" s="44"/>
      <c r="JE96" s="23">
        <v>101.313659940356</v>
      </c>
      <c r="JF96" s="44"/>
      <c r="JG96" s="456"/>
      <c r="JH96" s="54" t="s">
        <v>38</v>
      </c>
      <c r="JI96" s="23">
        <v>89.774608554807401</v>
      </c>
      <c r="JJ96" s="44"/>
      <c r="JK96" s="23">
        <v>102.043148086824</v>
      </c>
      <c r="JL96" s="44"/>
      <c r="JM96" s="23">
        <v>115.470436683507</v>
      </c>
      <c r="JN96" s="44"/>
      <c r="JO96" s="456"/>
      <c r="JP96" s="54" t="s">
        <v>38</v>
      </c>
      <c r="JQ96" s="23">
        <v>104.628834359628</v>
      </c>
      <c r="JR96" s="44"/>
      <c r="JS96" s="23">
        <v>111.517615484807</v>
      </c>
      <c r="JT96" s="44"/>
      <c r="JU96" s="23">
        <v>107.56920610074999</v>
      </c>
      <c r="JV96" s="44"/>
      <c r="JW96" s="456"/>
      <c r="JX96" s="54" t="s">
        <v>38</v>
      </c>
      <c r="JY96" s="23">
        <v>101.36065346541</v>
      </c>
      <c r="JZ96" s="44"/>
      <c r="KA96" s="23">
        <v>93.638884859473194</v>
      </c>
      <c r="KB96" s="44"/>
      <c r="KC96" s="23">
        <v>109.77940246525699</v>
      </c>
      <c r="KD96" s="44"/>
      <c r="KE96" s="456"/>
      <c r="KF96" s="54" t="s">
        <v>38</v>
      </c>
      <c r="KG96" s="23">
        <v>102.032820729935</v>
      </c>
      <c r="KH96" s="44"/>
      <c r="KI96" s="23">
        <v>81.350118125047203</v>
      </c>
      <c r="KJ96" s="44"/>
      <c r="KK96" s="23">
        <v>99.887647721703104</v>
      </c>
      <c r="KL96" s="44"/>
      <c r="KM96" s="456"/>
      <c r="KN96" s="54" t="s">
        <v>38</v>
      </c>
      <c r="KO96" s="23">
        <v>104.884002333631</v>
      </c>
      <c r="KP96" s="44"/>
      <c r="KQ96" s="23">
        <v>102.431854682113</v>
      </c>
      <c r="KR96" s="44"/>
      <c r="KS96" s="23">
        <v>99.891994169868696</v>
      </c>
      <c r="KT96" s="44"/>
      <c r="KU96" s="456"/>
      <c r="KV96" s="54" t="s">
        <v>38</v>
      </c>
      <c r="KW96" s="23">
        <v>102.155630441254</v>
      </c>
      <c r="KX96" s="44"/>
      <c r="KY96" s="23">
        <v>95.372761842814</v>
      </c>
      <c r="KZ96" s="44"/>
      <c r="LA96" s="23">
        <v>116.614492697247</v>
      </c>
      <c r="LB96" s="44"/>
      <c r="LC96" s="456"/>
      <c r="LD96" s="54" t="s">
        <v>38</v>
      </c>
      <c r="LE96" s="23">
        <v>82.657661504904496</v>
      </c>
      <c r="LF96" s="44"/>
      <c r="LG96" s="23">
        <v>92.641141240706403</v>
      </c>
      <c r="LH96" s="44"/>
      <c r="LI96" s="23">
        <v>102.888806507192</v>
      </c>
      <c r="LJ96" s="44"/>
      <c r="LK96" s="456"/>
      <c r="LL96" s="54" t="s">
        <v>38</v>
      </c>
      <c r="LM96" s="23">
        <v>114.55456150558</v>
      </c>
      <c r="LN96" s="44"/>
      <c r="LO96" s="23">
        <v>105.91508957578699</v>
      </c>
      <c r="LP96" s="44"/>
      <c r="LQ96" s="23">
        <v>115.297536071466</v>
      </c>
      <c r="LR96" s="44"/>
      <c r="LS96" s="456"/>
      <c r="LT96" s="54" t="s">
        <v>38</v>
      </c>
      <c r="LU96" s="23">
        <v>94.024850363462093</v>
      </c>
      <c r="LV96" s="44"/>
      <c r="LW96" s="23">
        <v>80.690856973648707</v>
      </c>
      <c r="LX96" s="44"/>
      <c r="LY96" s="23">
        <v>99.257520019516306</v>
      </c>
      <c r="LZ96" s="44"/>
      <c r="MA96" s="456"/>
      <c r="MB96" s="54" t="s">
        <v>38</v>
      </c>
      <c r="MC96" s="23">
        <v>107.913128109616</v>
      </c>
      <c r="MD96" s="44"/>
      <c r="ME96" s="23">
        <v>96.718750451808802</v>
      </c>
      <c r="MF96" s="44"/>
      <c r="MG96" s="23">
        <v>108.197644594156</v>
      </c>
      <c r="MH96" s="44"/>
      <c r="MI96" s="456"/>
      <c r="MJ96" s="54" t="s">
        <v>38</v>
      </c>
      <c r="MK96" s="23">
        <v>107.686647754452</v>
      </c>
      <c r="ML96" s="44"/>
      <c r="MM96" s="23">
        <v>93.483658526014906</v>
      </c>
      <c r="MN96" s="44"/>
      <c r="MO96" s="23">
        <v>92.864120637443406</v>
      </c>
      <c r="MP96" s="44"/>
    </row>
    <row r="97" spans="1:354" s="4" customFormat="1" ht="15" hidden="1" customHeight="1">
      <c r="A97" s="456"/>
      <c r="B97" s="54" t="s">
        <v>39</v>
      </c>
      <c r="C97" s="23">
        <v>100.08122848742499</v>
      </c>
      <c r="D97" s="44"/>
      <c r="E97" s="524">
        <v>95.267232639091802</v>
      </c>
      <c r="F97" s="44"/>
      <c r="G97" s="524">
        <v>104.63316019664001</v>
      </c>
      <c r="H97" s="44"/>
      <c r="I97" s="456"/>
      <c r="J97" s="54" t="s">
        <v>39</v>
      </c>
      <c r="K97" s="23">
        <v>109.150107744336</v>
      </c>
      <c r="L97" s="44"/>
      <c r="M97" s="23">
        <v>90.279148334840102</v>
      </c>
      <c r="N97" s="44"/>
      <c r="O97" s="23">
        <v>96.626020760515999</v>
      </c>
      <c r="P97" s="44"/>
      <c r="Q97" s="456"/>
      <c r="R97" s="54" t="s">
        <v>39</v>
      </c>
      <c r="S97" s="23">
        <v>92.017323686877603</v>
      </c>
      <c r="T97" s="44"/>
      <c r="U97" s="23">
        <v>88.592727592149402</v>
      </c>
      <c r="V97" s="44"/>
      <c r="W97" s="23">
        <v>95.5888596447476</v>
      </c>
      <c r="X97" s="44"/>
      <c r="Y97" s="456"/>
      <c r="Z97" s="54" t="s">
        <v>39</v>
      </c>
      <c r="AA97" s="23">
        <v>98.331524613906296</v>
      </c>
      <c r="AB97" s="44"/>
      <c r="AC97" s="23">
        <v>88.197753601016103</v>
      </c>
      <c r="AD97" s="44"/>
      <c r="AE97" s="23">
        <v>85.365628462610303</v>
      </c>
      <c r="AF97" s="44"/>
      <c r="AG97" s="456"/>
      <c r="AH97" s="54" t="s">
        <v>39</v>
      </c>
      <c r="AI97" s="23">
        <v>93.418795284237106</v>
      </c>
      <c r="AJ97" s="44"/>
      <c r="AK97" s="23">
        <v>86.100446041483806</v>
      </c>
      <c r="AL97" s="44"/>
      <c r="AM97" s="23">
        <v>83.451941607550907</v>
      </c>
      <c r="AN97" s="44"/>
      <c r="AO97" s="456"/>
      <c r="AP97" s="54" t="s">
        <v>39</v>
      </c>
      <c r="AQ97" s="23">
        <v>100.25437354968599</v>
      </c>
      <c r="AR97" s="44"/>
      <c r="AS97" s="23">
        <v>101.331502328786</v>
      </c>
      <c r="AT97" s="44"/>
      <c r="AU97" s="23">
        <v>104.9159882557</v>
      </c>
      <c r="AV97" s="44"/>
      <c r="AW97" s="456"/>
      <c r="AX97" s="54" t="s">
        <v>39</v>
      </c>
      <c r="AY97" s="23">
        <v>87.136989262419803</v>
      </c>
      <c r="AZ97" s="44"/>
      <c r="BA97" s="23">
        <v>100.98563253108</v>
      </c>
      <c r="BB97" s="44"/>
      <c r="BC97" s="23">
        <v>103.67158319452</v>
      </c>
      <c r="BD97" s="44"/>
      <c r="BE97" s="456"/>
      <c r="BF97" s="54" t="s">
        <v>39</v>
      </c>
      <c r="BG97" s="23">
        <v>92.166569796492297</v>
      </c>
      <c r="BH97" s="44"/>
      <c r="BI97" s="23">
        <v>98.151832588772294</v>
      </c>
      <c r="BJ97" s="44"/>
      <c r="BK97" s="23">
        <v>89.480535413186004</v>
      </c>
      <c r="BL97" s="44"/>
      <c r="BM97" s="456"/>
      <c r="BN97" s="54" t="s">
        <v>39</v>
      </c>
      <c r="BO97" s="23">
        <v>95.338398386995095</v>
      </c>
      <c r="BP97" s="44"/>
      <c r="BQ97" s="508">
        <v>92.604696749494295</v>
      </c>
      <c r="BR97" s="44"/>
      <c r="BS97" s="23">
        <v>108.393682382976</v>
      </c>
      <c r="BT97" s="44"/>
      <c r="BU97" s="456"/>
      <c r="BV97" s="54" t="s">
        <v>39</v>
      </c>
      <c r="BW97" s="23">
        <v>96.659450826899601</v>
      </c>
      <c r="BX97" s="44"/>
      <c r="BY97" s="23">
        <v>99.858337181793999</v>
      </c>
      <c r="BZ97" s="44"/>
      <c r="CA97" s="23">
        <v>108.242291835649</v>
      </c>
      <c r="CB97" s="44"/>
      <c r="CC97" s="456"/>
      <c r="CD97" s="54" t="s">
        <v>39</v>
      </c>
      <c r="CE97" s="23">
        <v>102.658286125423</v>
      </c>
      <c r="CF97" s="44"/>
      <c r="CG97" s="23">
        <v>95.382465711636002</v>
      </c>
      <c r="CH97" s="44"/>
      <c r="CI97" s="23">
        <v>87.513979591500402</v>
      </c>
      <c r="CJ97" s="44"/>
      <c r="CK97" s="456"/>
      <c r="CL97" s="54" t="s">
        <v>39</v>
      </c>
      <c r="CM97" s="23">
        <v>108.828958921989</v>
      </c>
      <c r="CN97" s="44"/>
      <c r="CO97" s="23">
        <v>79.353587837247801</v>
      </c>
      <c r="CP97" s="44"/>
      <c r="CQ97" s="23">
        <v>91.345498168974103</v>
      </c>
      <c r="CR97" s="44"/>
      <c r="CS97" s="456"/>
      <c r="CT97" s="54" t="s">
        <v>39</v>
      </c>
      <c r="CU97" s="23">
        <v>107.531221500561</v>
      </c>
      <c r="CV97" s="44"/>
      <c r="CW97" s="23">
        <v>89.472031099378498</v>
      </c>
      <c r="CX97" s="44"/>
      <c r="CY97" s="23">
        <v>99.699694963266097</v>
      </c>
      <c r="CZ97" s="44"/>
      <c r="DA97" s="456"/>
      <c r="DB97" s="54" t="s">
        <v>39</v>
      </c>
      <c r="DC97" s="23">
        <v>95.677265791678707</v>
      </c>
      <c r="DD97" s="44"/>
      <c r="DE97" s="23">
        <v>98.893221550755499</v>
      </c>
      <c r="DF97" s="44"/>
      <c r="DG97" s="23">
        <v>100.873027496475</v>
      </c>
      <c r="DH97" s="44"/>
      <c r="DI97" s="456"/>
      <c r="DJ97" s="54" t="s">
        <v>39</v>
      </c>
      <c r="DK97" s="23">
        <v>99.219605890710099</v>
      </c>
      <c r="DL97" s="44"/>
      <c r="DM97" s="23">
        <v>108.641266123801</v>
      </c>
      <c r="DN97" s="44"/>
      <c r="DO97" s="23">
        <v>82.812050743175604</v>
      </c>
      <c r="DP97" s="44"/>
      <c r="DQ97" s="456"/>
      <c r="DR97" s="54" t="s">
        <v>39</v>
      </c>
      <c r="DS97" s="23">
        <v>98.389575262232299</v>
      </c>
      <c r="DT97" s="44"/>
      <c r="DU97" s="23">
        <v>107.788362238556</v>
      </c>
      <c r="DV97" s="44"/>
      <c r="DW97" s="23">
        <v>97.373944953032506</v>
      </c>
      <c r="DX97" s="44"/>
      <c r="DY97" s="456"/>
      <c r="DZ97" s="54" t="s">
        <v>39</v>
      </c>
      <c r="EA97" s="23">
        <v>98.959599546826993</v>
      </c>
      <c r="EB97" s="44"/>
      <c r="EC97" s="23">
        <v>98.6618564358307</v>
      </c>
      <c r="ED97" s="44"/>
      <c r="EE97" s="23">
        <v>105.683485453622</v>
      </c>
      <c r="EF97" s="44"/>
      <c r="EG97" s="456"/>
      <c r="EH97" s="54" t="s">
        <v>39</v>
      </c>
      <c r="EI97" s="23">
        <v>98.500872035448793</v>
      </c>
      <c r="EJ97" s="44"/>
      <c r="EK97" s="23">
        <v>109.563635951691</v>
      </c>
      <c r="EL97" s="44"/>
      <c r="EM97" s="23">
        <v>99.160221733906397</v>
      </c>
      <c r="EN97" s="44"/>
      <c r="EO97" s="456"/>
      <c r="EP97" s="54" t="s">
        <v>39</v>
      </c>
      <c r="EQ97" s="23">
        <v>93.902422301095896</v>
      </c>
      <c r="ER97" s="44"/>
      <c r="ES97" s="23">
        <v>102.77184164356601</v>
      </c>
      <c r="ET97" s="44"/>
      <c r="EU97" s="23">
        <v>100.71141183639701</v>
      </c>
      <c r="EV97" s="44"/>
      <c r="EW97" s="456"/>
      <c r="EX97" s="54" t="s">
        <v>39</v>
      </c>
      <c r="EY97" s="23">
        <v>102.229076384634</v>
      </c>
      <c r="EZ97" s="44"/>
      <c r="FA97" s="23">
        <v>99.271527900946296</v>
      </c>
      <c r="FB97" s="44"/>
      <c r="FC97" s="23">
        <v>94.404629223079098</v>
      </c>
      <c r="FD97" s="44"/>
      <c r="FE97" s="456"/>
      <c r="FF97" s="54" t="s">
        <v>39</v>
      </c>
      <c r="FG97" s="23">
        <v>100.48418485754399</v>
      </c>
      <c r="FH97" s="44"/>
      <c r="FI97" s="23">
        <v>108.96604596591</v>
      </c>
      <c r="FJ97" s="44"/>
      <c r="FK97" s="23">
        <v>93.515924388860896</v>
      </c>
      <c r="FL97" s="44"/>
      <c r="FM97" s="456"/>
      <c r="FN97" s="54" t="s">
        <v>39</v>
      </c>
      <c r="FO97" s="23">
        <v>102.492375594257</v>
      </c>
      <c r="FP97" s="44"/>
      <c r="FQ97" s="23">
        <v>105.09902159145101</v>
      </c>
      <c r="FR97" s="44"/>
      <c r="FS97" s="23">
        <v>99.850925312977395</v>
      </c>
      <c r="FT97" s="44"/>
      <c r="FU97" s="456"/>
      <c r="FV97" s="54" t="s">
        <v>39</v>
      </c>
      <c r="FW97" s="23">
        <v>101.484737692736</v>
      </c>
      <c r="FX97" s="44"/>
      <c r="FY97" s="23">
        <v>105.356243143586</v>
      </c>
      <c r="FZ97" s="44"/>
      <c r="GA97" s="23">
        <v>98.985454855248904</v>
      </c>
      <c r="GB97" s="44"/>
      <c r="GC97" s="456"/>
      <c r="GD97" s="54" t="s">
        <v>39</v>
      </c>
      <c r="GE97" s="23">
        <v>103.466234727311</v>
      </c>
      <c r="GF97" s="44"/>
      <c r="GG97" s="23">
        <v>95.663610837076405</v>
      </c>
      <c r="GH97" s="44"/>
      <c r="GI97" s="23">
        <v>100.464727086202</v>
      </c>
      <c r="GJ97" s="44"/>
      <c r="GK97" s="456"/>
      <c r="GL97" s="54" t="s">
        <v>39</v>
      </c>
      <c r="GM97" s="23">
        <v>104.660681927225</v>
      </c>
      <c r="GN97" s="44"/>
      <c r="GO97" s="23">
        <v>99.974014841151998</v>
      </c>
      <c r="GP97" s="44"/>
      <c r="GQ97" s="23">
        <v>102.032718259257</v>
      </c>
      <c r="GR97" s="44"/>
      <c r="GS97" s="456"/>
      <c r="GT97" s="54" t="s">
        <v>39</v>
      </c>
      <c r="GU97" s="23">
        <v>104.496378726722</v>
      </c>
      <c r="GV97" s="44"/>
      <c r="GW97" s="23">
        <v>103.82167813029299</v>
      </c>
      <c r="GX97" s="44"/>
      <c r="GY97" s="23">
        <v>101.583979165063</v>
      </c>
      <c r="GZ97" s="44"/>
      <c r="HA97" s="456"/>
      <c r="HB97" s="54" t="s">
        <v>39</v>
      </c>
      <c r="HC97" s="23">
        <v>92.061247823172394</v>
      </c>
      <c r="HD97" s="44"/>
      <c r="HE97" s="23">
        <v>100.15164461302901</v>
      </c>
      <c r="HF97" s="44"/>
      <c r="HG97" s="23">
        <v>103.138908826761</v>
      </c>
      <c r="HH97" s="44"/>
      <c r="HI97" s="456"/>
      <c r="HJ97" s="54" t="s">
        <v>39</v>
      </c>
      <c r="HK97" s="23">
        <v>93.494068083494099</v>
      </c>
      <c r="HL97" s="44"/>
      <c r="HM97" s="23">
        <v>86.6278086891882</v>
      </c>
      <c r="HN97" s="44"/>
      <c r="HO97" s="23">
        <v>96.035249070491403</v>
      </c>
      <c r="HP97" s="44"/>
      <c r="HQ97" s="456"/>
      <c r="HR97" s="54" t="s">
        <v>39</v>
      </c>
      <c r="HS97" s="23">
        <v>113.55540566603599</v>
      </c>
      <c r="HT97" s="44"/>
      <c r="HU97" s="23">
        <v>106.851892321763</v>
      </c>
      <c r="HV97" s="44"/>
      <c r="HW97" s="23">
        <v>106.238809594194</v>
      </c>
      <c r="HX97" s="44"/>
      <c r="HY97" s="456"/>
      <c r="HZ97" s="54" t="s">
        <v>39</v>
      </c>
      <c r="IA97" s="23">
        <v>108.107635056077</v>
      </c>
      <c r="IB97" s="44"/>
      <c r="IC97" s="23">
        <v>107.83840467611201</v>
      </c>
      <c r="ID97" s="44"/>
      <c r="IE97" s="23">
        <v>109.21633206192701</v>
      </c>
      <c r="IF97" s="44"/>
      <c r="IG97" s="456"/>
      <c r="IH97" s="54" t="s">
        <v>39</v>
      </c>
      <c r="II97" s="23">
        <v>88.993163720880105</v>
      </c>
      <c r="IJ97" s="44"/>
      <c r="IK97" s="23">
        <v>111.706074639986</v>
      </c>
      <c r="IL97" s="44"/>
      <c r="IM97" s="23">
        <v>106.032538528814</v>
      </c>
      <c r="IN97" s="44"/>
      <c r="IO97" s="23">
        <v>95.361131421978598</v>
      </c>
      <c r="IP97" s="44"/>
      <c r="IQ97" s="456"/>
      <c r="IR97" s="54" t="s">
        <v>39</v>
      </c>
      <c r="IS97" s="23">
        <v>99.790032960385403</v>
      </c>
      <c r="IT97" s="44"/>
      <c r="IU97" s="23">
        <v>84.812725150757799</v>
      </c>
      <c r="IV97" s="44"/>
      <c r="IW97" s="23">
        <v>110.62057425920899</v>
      </c>
      <c r="IX97" s="44"/>
      <c r="IY97" s="456"/>
      <c r="IZ97" s="54" t="s">
        <v>39</v>
      </c>
      <c r="JA97" s="23">
        <v>100.918190608068</v>
      </c>
      <c r="JB97" s="44"/>
      <c r="JC97" s="23">
        <v>96.934949021733402</v>
      </c>
      <c r="JD97" s="44"/>
      <c r="JE97" s="23">
        <v>110.461368835892</v>
      </c>
      <c r="JF97" s="44"/>
      <c r="JG97" s="456"/>
      <c r="JH97" s="54" t="s">
        <v>39</v>
      </c>
      <c r="JI97" s="23">
        <v>97.642830357778905</v>
      </c>
      <c r="JJ97" s="44"/>
      <c r="JK97" s="23">
        <v>98.564389727930305</v>
      </c>
      <c r="JL97" s="44"/>
      <c r="JM97" s="23">
        <v>77.207861250654304</v>
      </c>
      <c r="JN97" s="44"/>
      <c r="JO97" s="456"/>
      <c r="JP97" s="54" t="s">
        <v>39</v>
      </c>
      <c r="JQ97" s="23">
        <v>99.0796852677462</v>
      </c>
      <c r="JR97" s="44"/>
      <c r="JS97" s="23">
        <v>124.947474103476</v>
      </c>
      <c r="JT97" s="44"/>
      <c r="JU97" s="23">
        <v>112.657523161002</v>
      </c>
      <c r="JV97" s="44"/>
      <c r="JW97" s="456"/>
      <c r="JX97" s="54" t="s">
        <v>39</v>
      </c>
      <c r="JY97" s="23">
        <v>94.901420727539005</v>
      </c>
      <c r="JZ97" s="44"/>
      <c r="KA97" s="23">
        <v>110.339723426623</v>
      </c>
      <c r="KB97" s="44"/>
      <c r="KC97" s="23">
        <v>110.687600165299</v>
      </c>
      <c r="KD97" s="44"/>
      <c r="KE97" s="456"/>
      <c r="KF97" s="54" t="s">
        <v>39</v>
      </c>
      <c r="KG97" s="23">
        <v>95.604664480981199</v>
      </c>
      <c r="KH97" s="44"/>
      <c r="KI97" s="23">
        <v>110.446845543877</v>
      </c>
      <c r="KJ97" s="44"/>
      <c r="KK97" s="23">
        <v>98.122300510810106</v>
      </c>
      <c r="KL97" s="44"/>
      <c r="KM97" s="456"/>
      <c r="KN97" s="54" t="s">
        <v>39</v>
      </c>
      <c r="KO97" s="23">
        <v>89.720661700028103</v>
      </c>
      <c r="KP97" s="44"/>
      <c r="KQ97" s="23">
        <v>98.900450720584004</v>
      </c>
      <c r="KR97" s="44"/>
      <c r="KS97" s="23">
        <v>100.781445529544</v>
      </c>
      <c r="KT97" s="44"/>
      <c r="KU97" s="456"/>
      <c r="KV97" s="54" t="s">
        <v>39</v>
      </c>
      <c r="KW97" s="23">
        <v>94.856358870303694</v>
      </c>
      <c r="KX97" s="44"/>
      <c r="KY97" s="23">
        <v>93.552482645412894</v>
      </c>
      <c r="KZ97" s="44"/>
      <c r="LA97" s="23">
        <v>104.37993369766301</v>
      </c>
      <c r="LB97" s="44"/>
      <c r="LC97" s="456"/>
      <c r="LD97" s="54" t="s">
        <v>39</v>
      </c>
      <c r="LE97" s="23">
        <v>100.505846243326</v>
      </c>
      <c r="LF97" s="44"/>
      <c r="LG97" s="23">
        <v>72.542413361764702</v>
      </c>
      <c r="LH97" s="44"/>
      <c r="LI97" s="23">
        <v>83.073435724792802</v>
      </c>
      <c r="LJ97" s="44"/>
      <c r="LK97" s="456"/>
      <c r="LL97" s="54" t="s">
        <v>39</v>
      </c>
      <c r="LM97" s="23">
        <v>82.387811177284107</v>
      </c>
      <c r="LN97" s="44"/>
      <c r="LO97" s="23">
        <v>100.214489262635</v>
      </c>
      <c r="LP97" s="44"/>
      <c r="LQ97" s="23">
        <v>81.616332982382602</v>
      </c>
      <c r="LR97" s="44"/>
      <c r="LS97" s="456"/>
      <c r="LT97" s="54" t="s">
        <v>39</v>
      </c>
      <c r="LU97" s="23">
        <v>117.74796228087401</v>
      </c>
      <c r="LV97" s="44"/>
      <c r="LW97" s="23">
        <v>194.092945695151</v>
      </c>
      <c r="LX97" s="44"/>
      <c r="LY97" s="23">
        <v>79.155272678854899</v>
      </c>
      <c r="LZ97" s="44"/>
      <c r="MA97" s="456"/>
      <c r="MB97" s="54" t="s">
        <v>39</v>
      </c>
      <c r="MC97" s="23">
        <v>101.731413269999</v>
      </c>
      <c r="MD97" s="44"/>
      <c r="ME97" s="23">
        <v>70.610782358167995</v>
      </c>
      <c r="MF97" s="44"/>
      <c r="MG97" s="23">
        <v>88.192532509200106</v>
      </c>
      <c r="MH97" s="44"/>
      <c r="MI97" s="456"/>
      <c r="MJ97" s="54" t="s">
        <v>39</v>
      </c>
      <c r="MK97" s="23">
        <v>103.076195216697</v>
      </c>
      <c r="ML97" s="44"/>
      <c r="MM97" s="23">
        <v>96.685237705561207</v>
      </c>
      <c r="MN97" s="44"/>
      <c r="MO97" s="23">
        <v>92.035294913471404</v>
      </c>
      <c r="MP97" s="44"/>
    </row>
    <row r="98" spans="1:354" s="4" customFormat="1" ht="15" hidden="1" customHeight="1">
      <c r="A98" s="456"/>
      <c r="B98" s="54" t="s">
        <v>40</v>
      </c>
      <c r="C98" s="23">
        <v>91.268326310178495</v>
      </c>
      <c r="D98" s="44"/>
      <c r="E98" s="524">
        <v>90.287946515140305</v>
      </c>
      <c r="F98" s="44"/>
      <c r="G98" s="524">
        <v>92.195336223918503</v>
      </c>
      <c r="H98" s="44"/>
      <c r="I98" s="456"/>
      <c r="J98" s="54" t="s">
        <v>40</v>
      </c>
      <c r="K98" s="23">
        <v>123.299558712623</v>
      </c>
      <c r="L98" s="44"/>
      <c r="M98" s="23">
        <v>136.625911024278</v>
      </c>
      <c r="N98" s="44"/>
      <c r="O98" s="23">
        <v>124.75709985397</v>
      </c>
      <c r="P98" s="44"/>
      <c r="Q98" s="456"/>
      <c r="R98" s="54" t="s">
        <v>40</v>
      </c>
      <c r="S98" s="23">
        <v>102.42851230424399</v>
      </c>
      <c r="T98" s="44"/>
      <c r="U98" s="23">
        <v>92.558893607315895</v>
      </c>
      <c r="V98" s="44"/>
      <c r="W98" s="23">
        <v>104.054937153277</v>
      </c>
      <c r="X98" s="44"/>
      <c r="Y98" s="456"/>
      <c r="Z98" s="54" t="s">
        <v>40</v>
      </c>
      <c r="AA98" s="23">
        <v>101.44618498917499</v>
      </c>
      <c r="AB98" s="44"/>
      <c r="AC98" s="23">
        <v>95.164708731873503</v>
      </c>
      <c r="AD98" s="44"/>
      <c r="AE98" s="23">
        <v>85.515750756905305</v>
      </c>
      <c r="AF98" s="44"/>
      <c r="AG98" s="456"/>
      <c r="AH98" s="54" t="s">
        <v>40</v>
      </c>
      <c r="AI98" s="23">
        <v>93.766508922435605</v>
      </c>
      <c r="AJ98" s="44"/>
      <c r="AK98" s="23">
        <v>84.1307241928221</v>
      </c>
      <c r="AL98" s="44"/>
      <c r="AM98" s="23">
        <v>85.837981116870793</v>
      </c>
      <c r="AN98" s="44"/>
      <c r="AO98" s="456"/>
      <c r="AP98" s="54" t="s">
        <v>40</v>
      </c>
      <c r="AQ98" s="23">
        <v>96.059738897528604</v>
      </c>
      <c r="AR98" s="44"/>
      <c r="AS98" s="23">
        <v>109.87125331871199</v>
      </c>
      <c r="AT98" s="44"/>
      <c r="AU98" s="23">
        <v>109.119778989606</v>
      </c>
      <c r="AV98" s="44"/>
      <c r="AW98" s="456"/>
      <c r="AX98" s="54" t="s">
        <v>40</v>
      </c>
      <c r="AY98" s="23">
        <v>92.4915586444599</v>
      </c>
      <c r="AZ98" s="44"/>
      <c r="BA98" s="23">
        <v>101.129538466159</v>
      </c>
      <c r="BB98" s="44"/>
      <c r="BC98" s="23">
        <v>101.525488151704</v>
      </c>
      <c r="BD98" s="44"/>
      <c r="BE98" s="456"/>
      <c r="BF98" s="54" t="s">
        <v>40</v>
      </c>
      <c r="BG98" s="23">
        <v>91.623960770621807</v>
      </c>
      <c r="BH98" s="44"/>
      <c r="BI98" s="23">
        <v>99.318052493153502</v>
      </c>
      <c r="BJ98" s="44"/>
      <c r="BK98" s="23">
        <v>87.373824737719005</v>
      </c>
      <c r="BL98" s="44"/>
      <c r="BM98" s="456"/>
      <c r="BN98" s="54" t="s">
        <v>40</v>
      </c>
      <c r="BO98" s="23">
        <v>99.995048974303302</v>
      </c>
      <c r="BP98" s="44"/>
      <c r="BQ98" s="508">
        <v>96.899934195635595</v>
      </c>
      <c r="BR98" s="44"/>
      <c r="BS98" s="23">
        <v>96.256351868641403</v>
      </c>
      <c r="BT98" s="44"/>
      <c r="BU98" s="456"/>
      <c r="BV98" s="54" t="s">
        <v>40</v>
      </c>
      <c r="BW98" s="23">
        <v>108.677895847524</v>
      </c>
      <c r="BX98" s="44"/>
      <c r="BY98" s="23">
        <v>108.173581737589</v>
      </c>
      <c r="BZ98" s="44"/>
      <c r="CA98" s="23">
        <v>107.513337871258</v>
      </c>
      <c r="CB98" s="44"/>
      <c r="CC98" s="456"/>
      <c r="CD98" s="54" t="s">
        <v>40</v>
      </c>
      <c r="CE98" s="23">
        <v>93.746751203810106</v>
      </c>
      <c r="CF98" s="44"/>
      <c r="CG98" s="23">
        <v>97.743254803113004</v>
      </c>
      <c r="CH98" s="44"/>
      <c r="CI98" s="23">
        <v>86.761116988636203</v>
      </c>
      <c r="CJ98" s="44"/>
      <c r="CK98" s="456"/>
      <c r="CL98" s="54" t="s">
        <v>40</v>
      </c>
      <c r="CM98" s="23">
        <v>100.491625739643</v>
      </c>
      <c r="CN98" s="44"/>
      <c r="CO98" s="23">
        <v>98.227731232711506</v>
      </c>
      <c r="CP98" s="44"/>
      <c r="CQ98" s="23">
        <v>86.825146730161293</v>
      </c>
      <c r="CR98" s="44"/>
      <c r="CS98" s="456"/>
      <c r="CT98" s="54" t="s">
        <v>40</v>
      </c>
      <c r="CU98" s="23">
        <v>107.504401948604</v>
      </c>
      <c r="CV98" s="44"/>
      <c r="CW98" s="23">
        <v>90.918898109546404</v>
      </c>
      <c r="CX98" s="44"/>
      <c r="CY98" s="23">
        <v>97.4748510304061</v>
      </c>
      <c r="CZ98" s="44"/>
      <c r="DA98" s="456"/>
      <c r="DB98" s="54" t="s">
        <v>40</v>
      </c>
      <c r="DC98" s="23">
        <v>91.692335130803997</v>
      </c>
      <c r="DD98" s="44"/>
      <c r="DE98" s="23">
        <v>97.565050483062706</v>
      </c>
      <c r="DF98" s="44"/>
      <c r="DG98" s="23">
        <v>98.003739606064499</v>
      </c>
      <c r="DH98" s="44"/>
      <c r="DI98" s="456"/>
      <c r="DJ98" s="54" t="s">
        <v>40</v>
      </c>
      <c r="DK98" s="23">
        <v>99.734259544629495</v>
      </c>
      <c r="DL98" s="44"/>
      <c r="DM98" s="23">
        <v>107.707879544988</v>
      </c>
      <c r="DN98" s="44"/>
      <c r="DO98" s="23">
        <v>82.013519225004998</v>
      </c>
      <c r="DP98" s="44"/>
      <c r="DQ98" s="456"/>
      <c r="DR98" s="54" t="s">
        <v>40</v>
      </c>
      <c r="DS98" s="23">
        <v>101.759946289946</v>
      </c>
      <c r="DT98" s="44"/>
      <c r="DU98" s="23">
        <v>101.994309164185</v>
      </c>
      <c r="DV98" s="44"/>
      <c r="DW98" s="23">
        <v>97.149180991707595</v>
      </c>
      <c r="DX98" s="44"/>
      <c r="DY98" s="456"/>
      <c r="DZ98" s="54" t="s">
        <v>40</v>
      </c>
      <c r="EA98" s="23">
        <v>88.552255982179304</v>
      </c>
      <c r="EB98" s="44"/>
      <c r="EC98" s="23">
        <v>98.194582707609797</v>
      </c>
      <c r="ED98" s="44"/>
      <c r="EE98" s="23">
        <v>105.60853807850999</v>
      </c>
      <c r="EF98" s="44"/>
      <c r="EG98" s="456"/>
      <c r="EH98" s="54" t="s">
        <v>40</v>
      </c>
      <c r="EI98" s="23">
        <v>104.19482402820201</v>
      </c>
      <c r="EJ98" s="44"/>
      <c r="EK98" s="23">
        <v>111.76247905939699</v>
      </c>
      <c r="EL98" s="44"/>
      <c r="EM98" s="23">
        <v>97.997696751278397</v>
      </c>
      <c r="EN98" s="44"/>
      <c r="EO98" s="456"/>
      <c r="EP98" s="54" t="s">
        <v>40</v>
      </c>
      <c r="EQ98" s="23">
        <v>94.411776428351601</v>
      </c>
      <c r="ER98" s="44"/>
      <c r="ES98" s="23">
        <v>90.583775443281198</v>
      </c>
      <c r="ET98" s="44"/>
      <c r="EU98" s="23">
        <v>90.413384002324193</v>
      </c>
      <c r="EV98" s="44"/>
      <c r="EW98" s="456"/>
      <c r="EX98" s="54" t="s">
        <v>40</v>
      </c>
      <c r="EY98" s="23">
        <v>100.510558082454</v>
      </c>
      <c r="EZ98" s="44"/>
      <c r="FA98" s="23">
        <v>105.37195496776501</v>
      </c>
      <c r="FB98" s="44"/>
      <c r="FC98" s="23">
        <v>93.247889615015495</v>
      </c>
      <c r="FD98" s="44"/>
      <c r="FE98" s="456"/>
      <c r="FF98" s="54" t="s">
        <v>40</v>
      </c>
      <c r="FG98" s="23">
        <v>101.875946918701</v>
      </c>
      <c r="FH98" s="44"/>
      <c r="FI98" s="23">
        <v>100.026312352933</v>
      </c>
      <c r="FJ98" s="44"/>
      <c r="FK98" s="23">
        <v>106.149703769591</v>
      </c>
      <c r="FL98" s="44"/>
      <c r="FM98" s="456"/>
      <c r="FN98" s="54" t="s">
        <v>40</v>
      </c>
      <c r="FO98" s="23">
        <v>107.778422453167</v>
      </c>
      <c r="FP98" s="44"/>
      <c r="FQ98" s="23">
        <v>101.478795790033</v>
      </c>
      <c r="FR98" s="44"/>
      <c r="FS98" s="23">
        <v>111.27772957601</v>
      </c>
      <c r="FT98" s="44"/>
      <c r="FU98" s="456"/>
      <c r="FV98" s="54" t="s">
        <v>40</v>
      </c>
      <c r="FW98" s="23">
        <v>110.28758058459501</v>
      </c>
      <c r="FX98" s="44"/>
      <c r="FY98" s="23">
        <v>103.499708302949</v>
      </c>
      <c r="FZ98" s="44"/>
      <c r="GA98" s="23">
        <v>110.11582697710401</v>
      </c>
      <c r="GB98" s="44"/>
      <c r="GC98" s="456"/>
      <c r="GD98" s="54" t="s">
        <v>40</v>
      </c>
      <c r="GE98" s="23">
        <v>104.290916670833</v>
      </c>
      <c r="GF98" s="44"/>
      <c r="GG98" s="23">
        <v>101.403750720029</v>
      </c>
      <c r="GH98" s="44"/>
      <c r="GI98" s="23">
        <v>85.880843095472798</v>
      </c>
      <c r="GJ98" s="44"/>
      <c r="GK98" s="456"/>
      <c r="GL98" s="54" t="s">
        <v>40</v>
      </c>
      <c r="GM98" s="23">
        <v>100.63768104938799</v>
      </c>
      <c r="GN98" s="44"/>
      <c r="GO98" s="23">
        <v>104.375334288339</v>
      </c>
      <c r="GP98" s="44"/>
      <c r="GQ98" s="23">
        <v>107.685806121721</v>
      </c>
      <c r="GR98" s="44"/>
      <c r="GS98" s="456"/>
      <c r="GT98" s="54" t="s">
        <v>40</v>
      </c>
      <c r="GU98" s="23">
        <v>94.243731428535497</v>
      </c>
      <c r="GV98" s="44"/>
      <c r="GW98" s="23">
        <v>99.301562228813594</v>
      </c>
      <c r="GX98" s="44"/>
      <c r="GY98" s="23">
        <v>102.030619021909</v>
      </c>
      <c r="GZ98" s="44"/>
      <c r="HA98" s="456"/>
      <c r="HB98" s="54" t="s">
        <v>40</v>
      </c>
      <c r="HC98" s="23">
        <v>97.129260886132897</v>
      </c>
      <c r="HD98" s="44"/>
      <c r="HE98" s="23">
        <v>105.747228830701</v>
      </c>
      <c r="HF98" s="44"/>
      <c r="HG98" s="23">
        <v>99.284499750528994</v>
      </c>
      <c r="HH98" s="44"/>
      <c r="HI98" s="456"/>
      <c r="HJ98" s="54" t="s">
        <v>40</v>
      </c>
      <c r="HK98" s="23">
        <v>102.086805638984</v>
      </c>
      <c r="HL98" s="44"/>
      <c r="HM98" s="23">
        <v>87.966398135282901</v>
      </c>
      <c r="HN98" s="44"/>
      <c r="HO98" s="23">
        <v>90.9460691298152</v>
      </c>
      <c r="HP98" s="44"/>
      <c r="HQ98" s="456"/>
      <c r="HR98" s="54" t="s">
        <v>40</v>
      </c>
      <c r="HS98" s="23">
        <v>87.450637632881794</v>
      </c>
      <c r="HT98" s="44"/>
      <c r="HU98" s="23">
        <v>91.018252490195593</v>
      </c>
      <c r="HV98" s="44"/>
      <c r="HW98" s="23">
        <v>104.818581691349</v>
      </c>
      <c r="HX98" s="44"/>
      <c r="HY98" s="456"/>
      <c r="HZ98" s="54" t="s">
        <v>40</v>
      </c>
      <c r="IA98" s="23">
        <v>92.879348864755698</v>
      </c>
      <c r="IB98" s="44"/>
      <c r="IC98" s="23">
        <v>122.266488497702</v>
      </c>
      <c r="ID98" s="44"/>
      <c r="IE98" s="23">
        <v>101.397974580081</v>
      </c>
      <c r="IF98" s="44"/>
      <c r="IG98" s="456"/>
      <c r="IH98" s="54" t="s">
        <v>40</v>
      </c>
      <c r="II98" s="23">
        <v>87.268578170463996</v>
      </c>
      <c r="IJ98" s="44"/>
      <c r="IK98" s="23">
        <v>94.745517837613406</v>
      </c>
      <c r="IL98" s="44"/>
      <c r="IM98" s="23">
        <v>110.343892614572</v>
      </c>
      <c r="IN98" s="44"/>
      <c r="IO98" s="23">
        <v>93.074081654857295</v>
      </c>
      <c r="IP98" s="44"/>
      <c r="IQ98" s="456"/>
      <c r="IR98" s="54" t="s">
        <v>40</v>
      </c>
      <c r="IS98" s="23">
        <v>98.747695970216</v>
      </c>
      <c r="IT98" s="44"/>
      <c r="IU98" s="23">
        <v>89.948204963826001</v>
      </c>
      <c r="IV98" s="44"/>
      <c r="IW98" s="23">
        <v>93.615117414200199</v>
      </c>
      <c r="IX98" s="44"/>
      <c r="IY98" s="456"/>
      <c r="IZ98" s="54" t="s">
        <v>40</v>
      </c>
      <c r="JA98" s="23">
        <v>97.188352563692604</v>
      </c>
      <c r="JB98" s="44"/>
      <c r="JC98" s="23">
        <v>98.084191376774001</v>
      </c>
      <c r="JD98" s="44"/>
      <c r="JE98" s="23">
        <v>99.575893456425803</v>
      </c>
      <c r="JF98" s="44"/>
      <c r="JG98" s="456"/>
      <c r="JH98" s="54" t="s">
        <v>40</v>
      </c>
      <c r="JI98" s="23">
        <v>110.489215587394</v>
      </c>
      <c r="JJ98" s="44"/>
      <c r="JK98" s="23">
        <v>106.447968397371</v>
      </c>
      <c r="JL98" s="44"/>
      <c r="JM98" s="23">
        <v>82.297878915528898</v>
      </c>
      <c r="JN98" s="44"/>
      <c r="JO98" s="456"/>
      <c r="JP98" s="54" t="s">
        <v>40</v>
      </c>
      <c r="JQ98" s="23">
        <v>95.351144414072394</v>
      </c>
      <c r="JR98" s="44"/>
      <c r="JS98" s="23">
        <v>75.566981816690998</v>
      </c>
      <c r="JT98" s="44"/>
      <c r="JU98" s="23">
        <v>116.732324112534</v>
      </c>
      <c r="JV98" s="44"/>
      <c r="JW98" s="456"/>
      <c r="JX98" s="54" t="s">
        <v>40</v>
      </c>
      <c r="JY98" s="23">
        <v>89.457028489358905</v>
      </c>
      <c r="JZ98" s="44"/>
      <c r="KA98" s="23">
        <v>114.99022990058801</v>
      </c>
      <c r="KB98" s="44"/>
      <c r="KC98" s="23">
        <v>70.497628102352806</v>
      </c>
      <c r="KD98" s="44"/>
      <c r="KE98" s="456"/>
      <c r="KF98" s="54" t="s">
        <v>40</v>
      </c>
      <c r="KG98" s="23">
        <v>72.341692297774301</v>
      </c>
      <c r="KH98" s="44"/>
      <c r="KI98" s="23">
        <v>138.31860878992401</v>
      </c>
      <c r="KJ98" s="44"/>
      <c r="KK98" s="23">
        <v>114.203304486595</v>
      </c>
      <c r="KL98" s="44"/>
      <c r="KM98" s="456"/>
      <c r="KN98" s="54" t="s">
        <v>40</v>
      </c>
      <c r="KO98" s="23">
        <v>97.190509805295207</v>
      </c>
      <c r="KP98" s="44"/>
      <c r="KQ98" s="23">
        <v>100.731595326926</v>
      </c>
      <c r="KR98" s="44"/>
      <c r="KS98" s="23">
        <v>92.549347364340704</v>
      </c>
      <c r="KT98" s="44"/>
      <c r="KU98" s="456"/>
      <c r="KV98" s="54" t="s">
        <v>40</v>
      </c>
      <c r="KW98" s="23">
        <v>104.905507943047</v>
      </c>
      <c r="KX98" s="44"/>
      <c r="KY98" s="23">
        <v>99.809925324891395</v>
      </c>
      <c r="KZ98" s="44"/>
      <c r="LA98" s="23">
        <v>102.459643324241</v>
      </c>
      <c r="LB98" s="44"/>
      <c r="LC98" s="456"/>
      <c r="LD98" s="54" t="s">
        <v>40</v>
      </c>
      <c r="LE98" s="23">
        <v>90.098004891035998</v>
      </c>
      <c r="LF98" s="44"/>
      <c r="LG98" s="23">
        <v>87.791044922510395</v>
      </c>
      <c r="LH98" s="44"/>
      <c r="LI98" s="23">
        <v>86.257347684610593</v>
      </c>
      <c r="LJ98" s="44"/>
      <c r="LK98" s="456"/>
      <c r="LL98" s="54" t="s">
        <v>40</v>
      </c>
      <c r="LM98" s="23">
        <v>98.597523586630203</v>
      </c>
      <c r="LN98" s="44"/>
      <c r="LO98" s="23">
        <v>106.305500670442</v>
      </c>
      <c r="LP98" s="44"/>
      <c r="LQ98" s="23">
        <v>100.66560663710899</v>
      </c>
      <c r="LR98" s="44"/>
      <c r="LS98" s="456"/>
      <c r="LT98" s="54" t="s">
        <v>40</v>
      </c>
      <c r="LU98" s="23">
        <v>124.80071029806901</v>
      </c>
      <c r="LV98" s="44"/>
      <c r="LW98" s="23">
        <v>124.42893116725099</v>
      </c>
      <c r="LX98" s="44"/>
      <c r="LY98" s="23">
        <v>93.926045744828201</v>
      </c>
      <c r="LZ98" s="44"/>
      <c r="MA98" s="456"/>
      <c r="MB98" s="54" t="s">
        <v>40</v>
      </c>
      <c r="MC98" s="23">
        <v>104.49644204385</v>
      </c>
      <c r="MD98" s="44"/>
      <c r="ME98" s="23">
        <v>124.01396830658101</v>
      </c>
      <c r="MF98" s="44"/>
      <c r="MG98" s="23">
        <v>98.023392705276393</v>
      </c>
      <c r="MH98" s="44"/>
      <c r="MI98" s="456"/>
      <c r="MJ98" s="54" t="s">
        <v>40</v>
      </c>
      <c r="MK98" s="23">
        <v>100.23683407400701</v>
      </c>
      <c r="ML98" s="44"/>
      <c r="MM98" s="23">
        <v>98.949972052374207</v>
      </c>
      <c r="MN98" s="44"/>
      <c r="MO98" s="23">
        <v>72.422747335629197</v>
      </c>
      <c r="MP98" s="44"/>
    </row>
    <row r="99" spans="1:354" s="4" customFormat="1" ht="15" hidden="1" customHeight="1">
      <c r="A99" s="456"/>
      <c r="B99" s="54" t="s">
        <v>41</v>
      </c>
      <c r="C99" s="23">
        <v>96.827098942426602</v>
      </c>
      <c r="D99" s="44"/>
      <c r="E99" s="524">
        <v>96.727403865713896</v>
      </c>
      <c r="F99" s="44"/>
      <c r="G99" s="524">
        <v>96.921366822009205</v>
      </c>
      <c r="H99" s="44"/>
      <c r="I99" s="456"/>
      <c r="J99" s="54" t="s">
        <v>41</v>
      </c>
      <c r="K99" s="23">
        <v>117.772660502089</v>
      </c>
      <c r="L99" s="44"/>
      <c r="M99" s="23">
        <v>109.10290267358999</v>
      </c>
      <c r="N99" s="44"/>
      <c r="O99" s="23">
        <v>114.08847206186999</v>
      </c>
      <c r="P99" s="44"/>
      <c r="Q99" s="456"/>
      <c r="R99" s="54" t="s">
        <v>41</v>
      </c>
      <c r="S99" s="23">
        <v>100.50356714090999</v>
      </c>
      <c r="T99" s="44"/>
      <c r="U99" s="23">
        <v>104.494979462453</v>
      </c>
      <c r="V99" s="44"/>
      <c r="W99" s="23">
        <v>106.270043622198</v>
      </c>
      <c r="X99" s="44"/>
      <c r="Y99" s="456"/>
      <c r="Z99" s="54" t="s">
        <v>41</v>
      </c>
      <c r="AA99" s="23">
        <v>104.64167242451001</v>
      </c>
      <c r="AB99" s="44"/>
      <c r="AC99" s="23">
        <v>111.109815530511</v>
      </c>
      <c r="AD99" s="44"/>
      <c r="AE99" s="23">
        <v>102.657208855893</v>
      </c>
      <c r="AF99" s="44"/>
      <c r="AG99" s="456"/>
      <c r="AH99" s="54" t="s">
        <v>41</v>
      </c>
      <c r="AI99" s="23">
        <v>102.300330597578</v>
      </c>
      <c r="AJ99" s="44"/>
      <c r="AK99" s="23">
        <v>113.447616817099</v>
      </c>
      <c r="AL99" s="44"/>
      <c r="AM99" s="23">
        <v>101.54416570249499</v>
      </c>
      <c r="AN99" s="44"/>
      <c r="AO99" s="456"/>
      <c r="AP99" s="54" t="s">
        <v>41</v>
      </c>
      <c r="AQ99" s="23">
        <v>99.321202507015698</v>
      </c>
      <c r="AR99" s="44"/>
      <c r="AS99" s="23">
        <v>108.635075046008</v>
      </c>
      <c r="AT99" s="44"/>
      <c r="AU99" s="23">
        <v>105.060816922459</v>
      </c>
      <c r="AV99" s="44"/>
      <c r="AW99" s="456"/>
      <c r="AX99" s="54" t="s">
        <v>41</v>
      </c>
      <c r="AY99" s="23">
        <v>94.069009821920403</v>
      </c>
      <c r="AZ99" s="44"/>
      <c r="BA99" s="23">
        <v>96.618792975604194</v>
      </c>
      <c r="BB99" s="44"/>
      <c r="BC99" s="23">
        <v>102.024194916798</v>
      </c>
      <c r="BD99" s="44"/>
      <c r="BE99" s="456"/>
      <c r="BF99" s="54" t="s">
        <v>41</v>
      </c>
      <c r="BG99" s="23">
        <v>91.919605248113697</v>
      </c>
      <c r="BH99" s="44"/>
      <c r="BI99" s="23">
        <v>106.22975094638601</v>
      </c>
      <c r="BJ99" s="44"/>
      <c r="BK99" s="23">
        <v>94.939306763863399</v>
      </c>
      <c r="BL99" s="44"/>
      <c r="BM99" s="456"/>
      <c r="BN99" s="54" t="s">
        <v>41</v>
      </c>
      <c r="BO99" s="23">
        <v>101.749592869751</v>
      </c>
      <c r="BP99" s="44"/>
      <c r="BQ99" s="508">
        <v>103.801519503569</v>
      </c>
      <c r="BR99" s="44"/>
      <c r="BS99" s="23">
        <v>99.134877151330301</v>
      </c>
      <c r="BT99" s="44"/>
      <c r="BU99" s="456"/>
      <c r="BV99" s="54" t="s">
        <v>41</v>
      </c>
      <c r="BW99" s="23">
        <v>100.39892843667801</v>
      </c>
      <c r="BX99" s="44"/>
      <c r="BY99" s="23">
        <v>101.269150596665</v>
      </c>
      <c r="BZ99" s="44"/>
      <c r="CA99" s="23">
        <v>108.43617970788701</v>
      </c>
      <c r="CB99" s="44"/>
      <c r="CC99" s="456"/>
      <c r="CD99" s="54" t="s">
        <v>41</v>
      </c>
      <c r="CE99" s="23">
        <v>99.509576317568303</v>
      </c>
      <c r="CF99" s="44"/>
      <c r="CG99" s="23">
        <v>99.138449641485494</v>
      </c>
      <c r="CH99" s="44"/>
      <c r="CI99" s="23">
        <v>102.658292432284</v>
      </c>
      <c r="CJ99" s="44"/>
      <c r="CK99" s="456"/>
      <c r="CL99" s="54" t="s">
        <v>41</v>
      </c>
      <c r="CM99" s="23">
        <v>108.706864236082</v>
      </c>
      <c r="CN99" s="44"/>
      <c r="CO99" s="23">
        <v>87.334525794169494</v>
      </c>
      <c r="CP99" s="44"/>
      <c r="CQ99" s="23">
        <v>85.715314494375093</v>
      </c>
      <c r="CR99" s="44"/>
      <c r="CS99" s="456"/>
      <c r="CT99" s="54" t="s">
        <v>41</v>
      </c>
      <c r="CU99" s="23">
        <v>110.516377862246</v>
      </c>
      <c r="CV99" s="44"/>
      <c r="CW99" s="23">
        <v>101.00892578576899</v>
      </c>
      <c r="CX99" s="44"/>
      <c r="CY99" s="23">
        <v>98.583014469529502</v>
      </c>
      <c r="CZ99" s="44"/>
      <c r="DA99" s="456"/>
      <c r="DB99" s="54" t="s">
        <v>41</v>
      </c>
      <c r="DC99" s="23">
        <v>94.991192693790197</v>
      </c>
      <c r="DD99" s="44"/>
      <c r="DE99" s="23">
        <v>95.682307858682094</v>
      </c>
      <c r="DF99" s="44"/>
      <c r="DG99" s="23">
        <v>101.442938751768</v>
      </c>
      <c r="DH99" s="44"/>
      <c r="DI99" s="456"/>
      <c r="DJ99" s="54" t="s">
        <v>41</v>
      </c>
      <c r="DK99" s="23">
        <v>105.626272303313</v>
      </c>
      <c r="DL99" s="44"/>
      <c r="DM99" s="23">
        <v>109.41755417371</v>
      </c>
      <c r="DN99" s="44"/>
      <c r="DO99" s="23">
        <v>159.11109551069899</v>
      </c>
      <c r="DP99" s="44"/>
      <c r="DQ99" s="456"/>
      <c r="DR99" s="54" t="s">
        <v>41</v>
      </c>
      <c r="DS99" s="23">
        <v>107.31100190756101</v>
      </c>
      <c r="DT99" s="44"/>
      <c r="DU99" s="23">
        <v>105.959694424155</v>
      </c>
      <c r="DV99" s="44"/>
      <c r="DW99" s="23">
        <v>94.390259622599302</v>
      </c>
      <c r="DX99" s="44"/>
      <c r="DY99" s="456"/>
      <c r="DZ99" s="54" t="s">
        <v>41</v>
      </c>
      <c r="EA99" s="23">
        <v>94.632791837649293</v>
      </c>
      <c r="EB99" s="44"/>
      <c r="EC99" s="23">
        <v>85.012204509827299</v>
      </c>
      <c r="ED99" s="44"/>
      <c r="EE99" s="23">
        <v>103.692879670427</v>
      </c>
      <c r="EF99" s="44"/>
      <c r="EG99" s="456"/>
      <c r="EH99" s="54" t="s">
        <v>41</v>
      </c>
      <c r="EI99" s="23">
        <v>100.667044796233</v>
      </c>
      <c r="EJ99" s="44"/>
      <c r="EK99" s="23">
        <v>112.323205732484</v>
      </c>
      <c r="EL99" s="44"/>
      <c r="EM99" s="23">
        <v>101.581089506567</v>
      </c>
      <c r="EN99" s="44"/>
      <c r="EO99" s="456"/>
      <c r="EP99" s="54" t="s">
        <v>41</v>
      </c>
      <c r="EQ99" s="23">
        <v>115.12610018835601</v>
      </c>
      <c r="ER99" s="44"/>
      <c r="ES99" s="23">
        <v>88.887634486569794</v>
      </c>
      <c r="ET99" s="44"/>
      <c r="EU99" s="23">
        <v>98.864425715973297</v>
      </c>
      <c r="EV99" s="44"/>
      <c r="EW99" s="456"/>
      <c r="EX99" s="54" t="s">
        <v>41</v>
      </c>
      <c r="EY99" s="23">
        <v>129.927018294379</v>
      </c>
      <c r="EZ99" s="44"/>
      <c r="FA99" s="23">
        <v>106.074955146164</v>
      </c>
      <c r="FB99" s="44"/>
      <c r="FC99" s="23">
        <v>170.045421703996</v>
      </c>
      <c r="FD99" s="44"/>
      <c r="FE99" s="456"/>
      <c r="FF99" s="54" t="s">
        <v>41</v>
      </c>
      <c r="FG99" s="23">
        <v>101.68624156811499</v>
      </c>
      <c r="FH99" s="44"/>
      <c r="FI99" s="23">
        <v>121.142153582391</v>
      </c>
      <c r="FJ99" s="44"/>
      <c r="FK99" s="23">
        <v>107.727620132841</v>
      </c>
      <c r="FL99" s="44"/>
      <c r="FM99" s="456"/>
      <c r="FN99" s="54" t="s">
        <v>41</v>
      </c>
      <c r="FO99" s="23">
        <v>109.262921822324</v>
      </c>
      <c r="FP99" s="44"/>
      <c r="FQ99" s="23">
        <v>101.831287735784</v>
      </c>
      <c r="FR99" s="44"/>
      <c r="FS99" s="23">
        <v>121.69320598121401</v>
      </c>
      <c r="FT99" s="44"/>
      <c r="FU99" s="456"/>
      <c r="FV99" s="54" t="s">
        <v>41</v>
      </c>
      <c r="FW99" s="23">
        <v>108.24904215321401</v>
      </c>
      <c r="FX99" s="44"/>
      <c r="FY99" s="23">
        <v>106.04580408842899</v>
      </c>
      <c r="FZ99" s="44"/>
      <c r="GA99" s="23">
        <v>106.71391846082</v>
      </c>
      <c r="GB99" s="44"/>
      <c r="GC99" s="456"/>
      <c r="GD99" s="54" t="s">
        <v>41</v>
      </c>
      <c r="GE99" s="23">
        <v>105.115583384025</v>
      </c>
      <c r="GF99" s="44"/>
      <c r="GG99" s="23">
        <v>108.466809010606</v>
      </c>
      <c r="GH99" s="44"/>
      <c r="GI99" s="23">
        <v>100.281766199419</v>
      </c>
      <c r="GJ99" s="44"/>
      <c r="GK99" s="456"/>
      <c r="GL99" s="54" t="s">
        <v>41</v>
      </c>
      <c r="GM99" s="23">
        <v>104.29686529032401</v>
      </c>
      <c r="GN99" s="44"/>
      <c r="GO99" s="23">
        <v>118.62202936115</v>
      </c>
      <c r="GP99" s="44"/>
      <c r="GQ99" s="23">
        <v>108.58928565242</v>
      </c>
      <c r="GR99" s="44"/>
      <c r="GS99" s="456"/>
      <c r="GT99" s="54" t="s">
        <v>41</v>
      </c>
      <c r="GU99" s="23">
        <v>93.449904811474397</v>
      </c>
      <c r="GV99" s="44"/>
      <c r="GW99" s="23">
        <v>92.728642357745102</v>
      </c>
      <c r="GX99" s="44"/>
      <c r="GY99" s="23">
        <v>99.620477746368806</v>
      </c>
      <c r="GZ99" s="44"/>
      <c r="HA99" s="456"/>
      <c r="HB99" s="54" t="s">
        <v>41</v>
      </c>
      <c r="HC99" s="23">
        <v>115.619499576043</v>
      </c>
      <c r="HD99" s="44"/>
      <c r="HE99" s="23">
        <v>99.797387836537894</v>
      </c>
      <c r="HF99" s="44"/>
      <c r="HG99" s="23">
        <v>97.941639255099503</v>
      </c>
      <c r="HH99" s="44"/>
      <c r="HI99" s="456"/>
      <c r="HJ99" s="54" t="s">
        <v>41</v>
      </c>
      <c r="HK99" s="23">
        <v>107.89815941882701</v>
      </c>
      <c r="HL99" s="44"/>
      <c r="HM99" s="23">
        <v>89.999616862369194</v>
      </c>
      <c r="HN99" s="44"/>
      <c r="HO99" s="23">
        <v>104.928184261155</v>
      </c>
      <c r="HP99" s="44"/>
      <c r="HQ99" s="456"/>
      <c r="HR99" s="54" t="s">
        <v>41</v>
      </c>
      <c r="HS99" s="23">
        <v>88.968161380310605</v>
      </c>
      <c r="HT99" s="44"/>
      <c r="HU99" s="23">
        <v>100.46460390852999</v>
      </c>
      <c r="HV99" s="44"/>
      <c r="HW99" s="23">
        <v>99.856305414561703</v>
      </c>
      <c r="HX99" s="44"/>
      <c r="HY99" s="456"/>
      <c r="HZ99" s="54" t="s">
        <v>41</v>
      </c>
      <c r="IA99" s="23">
        <v>104.728981242884</v>
      </c>
      <c r="IB99" s="44"/>
      <c r="IC99" s="23">
        <v>115.36554810867401</v>
      </c>
      <c r="ID99" s="44"/>
      <c r="IE99" s="23">
        <v>119.378422938254</v>
      </c>
      <c r="IF99" s="44"/>
      <c r="IG99" s="456"/>
      <c r="IH99" s="54" t="s">
        <v>41</v>
      </c>
      <c r="II99" s="23">
        <v>100.70595736081501</v>
      </c>
      <c r="IJ99" s="44"/>
      <c r="IK99" s="23">
        <v>96.726382465048303</v>
      </c>
      <c r="IL99" s="44"/>
      <c r="IM99" s="23">
        <v>111.030168420716</v>
      </c>
      <c r="IN99" s="44"/>
      <c r="IO99" s="23">
        <v>88.270076297884003</v>
      </c>
      <c r="IP99" s="44"/>
      <c r="IQ99" s="456"/>
      <c r="IR99" s="54" t="s">
        <v>41</v>
      </c>
      <c r="IS99" s="23">
        <v>104.33885171199201</v>
      </c>
      <c r="IT99" s="44"/>
      <c r="IU99" s="23">
        <v>85.5969152713715</v>
      </c>
      <c r="IV99" s="44"/>
      <c r="IW99" s="23">
        <v>99.761435010153605</v>
      </c>
      <c r="IX99" s="44"/>
      <c r="IY99" s="456"/>
      <c r="IZ99" s="54" t="s">
        <v>41</v>
      </c>
      <c r="JA99" s="23">
        <v>96.484005274414699</v>
      </c>
      <c r="JB99" s="44"/>
      <c r="JC99" s="23">
        <v>96.652436189554805</v>
      </c>
      <c r="JD99" s="44"/>
      <c r="JE99" s="23">
        <v>107.63323834576801</v>
      </c>
      <c r="JF99" s="44"/>
      <c r="JG99" s="456"/>
      <c r="JH99" s="54" t="s">
        <v>41</v>
      </c>
      <c r="JI99" s="23">
        <v>111.974810733884</v>
      </c>
      <c r="JJ99" s="44"/>
      <c r="JK99" s="23">
        <v>121.4987267362</v>
      </c>
      <c r="JL99" s="44"/>
      <c r="JM99" s="23">
        <v>82.957879656917498</v>
      </c>
      <c r="JN99" s="44"/>
      <c r="JO99" s="456"/>
      <c r="JP99" s="54" t="s">
        <v>41</v>
      </c>
      <c r="JQ99" s="23">
        <v>102.767273070681</v>
      </c>
      <c r="JR99" s="44"/>
      <c r="JS99" s="23">
        <v>90.512013498530905</v>
      </c>
      <c r="JT99" s="44"/>
      <c r="JU99" s="23">
        <v>108.97596548324501</v>
      </c>
      <c r="JV99" s="44"/>
      <c r="JW99" s="456"/>
      <c r="JX99" s="54" t="s">
        <v>41</v>
      </c>
      <c r="JY99" s="23">
        <v>116.26669533367701</v>
      </c>
      <c r="JZ99" s="44"/>
      <c r="KA99" s="23">
        <v>133.302697530693</v>
      </c>
      <c r="KB99" s="44"/>
      <c r="KC99" s="23">
        <v>117.658479097558</v>
      </c>
      <c r="KD99" s="44"/>
      <c r="KE99" s="456"/>
      <c r="KF99" s="54" t="s">
        <v>41</v>
      </c>
      <c r="KG99" s="23">
        <v>85.356591453261402</v>
      </c>
      <c r="KH99" s="44"/>
      <c r="KI99" s="23">
        <v>85.574286068986893</v>
      </c>
      <c r="KJ99" s="44"/>
      <c r="KK99" s="23">
        <v>121.05259852109999</v>
      </c>
      <c r="KL99" s="44"/>
      <c r="KM99" s="456"/>
      <c r="KN99" s="54" t="s">
        <v>41</v>
      </c>
      <c r="KO99" s="23">
        <v>143.89111995491101</v>
      </c>
      <c r="KP99" s="44"/>
      <c r="KQ99" s="23">
        <v>100.142350074113</v>
      </c>
      <c r="KR99" s="44"/>
      <c r="KS99" s="23">
        <v>105.52559191105701</v>
      </c>
      <c r="KT99" s="44"/>
      <c r="KU99" s="456"/>
      <c r="KV99" s="54" t="s">
        <v>41</v>
      </c>
      <c r="KW99" s="23">
        <v>89.529729177403397</v>
      </c>
      <c r="KX99" s="44"/>
      <c r="KY99" s="23">
        <v>103.060349945382</v>
      </c>
      <c r="KZ99" s="44"/>
      <c r="LA99" s="23">
        <v>115.84483631356299</v>
      </c>
      <c r="LB99" s="44"/>
      <c r="LC99" s="456"/>
      <c r="LD99" s="54" t="s">
        <v>41</v>
      </c>
      <c r="LE99" s="23">
        <v>95.975375174456204</v>
      </c>
      <c r="LF99" s="44"/>
      <c r="LG99" s="23">
        <v>102.666445007332</v>
      </c>
      <c r="LH99" s="44"/>
      <c r="LI99" s="23">
        <v>91.929075131782696</v>
      </c>
      <c r="LJ99" s="44"/>
      <c r="LK99" s="456"/>
      <c r="LL99" s="54" t="s">
        <v>41</v>
      </c>
      <c r="LM99" s="23">
        <v>82.690104176326301</v>
      </c>
      <c r="LN99" s="44"/>
      <c r="LO99" s="23">
        <v>89.954605361321597</v>
      </c>
      <c r="LP99" s="44"/>
      <c r="LQ99" s="23">
        <v>83.296351255926197</v>
      </c>
      <c r="LR99" s="44"/>
      <c r="LS99" s="456"/>
      <c r="LT99" s="54" t="s">
        <v>41</v>
      </c>
      <c r="LU99" s="23">
        <v>111.665044453397</v>
      </c>
      <c r="LV99" s="44"/>
      <c r="LW99" s="23">
        <v>93.954402749319101</v>
      </c>
      <c r="LX99" s="44"/>
      <c r="LY99" s="23">
        <v>88.156476483141901</v>
      </c>
      <c r="LZ99" s="44"/>
      <c r="MA99" s="456"/>
      <c r="MB99" s="54" t="s">
        <v>41</v>
      </c>
      <c r="MC99" s="23">
        <v>98.510389090606793</v>
      </c>
      <c r="MD99" s="44"/>
      <c r="ME99" s="23">
        <v>124.385632216587</v>
      </c>
      <c r="MF99" s="44"/>
      <c r="MG99" s="23">
        <v>116.296048123817</v>
      </c>
      <c r="MH99" s="44"/>
      <c r="MI99" s="456"/>
      <c r="MJ99" s="54" t="s">
        <v>41</v>
      </c>
      <c r="MK99" s="23">
        <v>81.733904481568501</v>
      </c>
      <c r="ML99" s="44"/>
      <c r="MM99" s="23">
        <v>100.364598120675</v>
      </c>
      <c r="MN99" s="44"/>
      <c r="MO99" s="23">
        <v>81.124104373929598</v>
      </c>
      <c r="MP99" s="44"/>
    </row>
    <row r="100" spans="1:354" s="4" customFormat="1" ht="15" hidden="1" customHeight="1">
      <c r="A100" s="456"/>
      <c r="B100" s="54" t="s">
        <v>42</v>
      </c>
      <c r="C100" s="23">
        <v>100.11564370001</v>
      </c>
      <c r="D100" s="44"/>
      <c r="E100" s="524">
        <v>96.831180322243696</v>
      </c>
      <c r="F100" s="44"/>
      <c r="G100" s="524">
        <v>103.221307574272</v>
      </c>
      <c r="H100" s="44"/>
      <c r="I100" s="456"/>
      <c r="J100" s="54" t="s">
        <v>42</v>
      </c>
      <c r="K100" s="23">
        <v>122.485937928802</v>
      </c>
      <c r="L100" s="44"/>
      <c r="M100" s="23">
        <v>111.208818107791</v>
      </c>
      <c r="N100" s="44"/>
      <c r="O100" s="23">
        <v>118.302783005688</v>
      </c>
      <c r="P100" s="44"/>
      <c r="Q100" s="456"/>
      <c r="R100" s="54" t="s">
        <v>42</v>
      </c>
      <c r="S100" s="23">
        <v>106.30287573130801</v>
      </c>
      <c r="T100" s="44"/>
      <c r="U100" s="23">
        <v>110.34621452496999</v>
      </c>
      <c r="V100" s="44"/>
      <c r="W100" s="23">
        <v>101.324202283895</v>
      </c>
      <c r="X100" s="44"/>
      <c r="Y100" s="456"/>
      <c r="Z100" s="54" t="s">
        <v>42</v>
      </c>
      <c r="AA100" s="23">
        <v>105.16238221694201</v>
      </c>
      <c r="AB100" s="44"/>
      <c r="AC100" s="23">
        <v>109.733867205761</v>
      </c>
      <c r="AD100" s="44"/>
      <c r="AE100" s="23">
        <v>118.673792745623</v>
      </c>
      <c r="AF100" s="44"/>
      <c r="AG100" s="456"/>
      <c r="AH100" s="54" t="s">
        <v>42</v>
      </c>
      <c r="AI100" s="23">
        <v>110.450724709577</v>
      </c>
      <c r="AJ100" s="44"/>
      <c r="AK100" s="23">
        <v>115.217398842492</v>
      </c>
      <c r="AL100" s="44"/>
      <c r="AM100" s="23">
        <v>120.917407956243</v>
      </c>
      <c r="AN100" s="44"/>
      <c r="AO100" s="456"/>
      <c r="AP100" s="54" t="s">
        <v>42</v>
      </c>
      <c r="AQ100" s="23">
        <v>106.50426752298</v>
      </c>
      <c r="AR100" s="44"/>
      <c r="AS100" s="23">
        <v>98.935967266708005</v>
      </c>
      <c r="AT100" s="44"/>
      <c r="AU100" s="23">
        <v>101.860099001289</v>
      </c>
      <c r="AV100" s="44"/>
      <c r="AW100" s="456"/>
      <c r="AX100" s="54" t="s">
        <v>42</v>
      </c>
      <c r="AY100" s="23">
        <v>112.84957196283401</v>
      </c>
      <c r="AZ100" s="44"/>
      <c r="BA100" s="23">
        <v>104.37458042556</v>
      </c>
      <c r="BB100" s="44"/>
      <c r="BC100" s="23">
        <v>107.05343277707701</v>
      </c>
      <c r="BD100" s="44"/>
      <c r="BE100" s="456"/>
      <c r="BF100" s="54" t="s">
        <v>42</v>
      </c>
      <c r="BG100" s="23">
        <v>94.189455741385999</v>
      </c>
      <c r="BH100" s="44"/>
      <c r="BI100" s="23">
        <v>105.096701559107</v>
      </c>
      <c r="BJ100" s="44"/>
      <c r="BK100" s="23">
        <v>116.629010110263</v>
      </c>
      <c r="BL100" s="44"/>
      <c r="BM100" s="456"/>
      <c r="BN100" s="54" t="s">
        <v>42</v>
      </c>
      <c r="BO100" s="23">
        <v>95.4872722628877</v>
      </c>
      <c r="BP100" s="44"/>
      <c r="BQ100" s="508">
        <v>105.946856455524</v>
      </c>
      <c r="BR100" s="44"/>
      <c r="BS100" s="23">
        <v>105.82627186254599</v>
      </c>
      <c r="BT100" s="44"/>
      <c r="BU100" s="456"/>
      <c r="BV100" s="54" t="s">
        <v>42</v>
      </c>
      <c r="BW100" s="23">
        <v>109.473065265457</v>
      </c>
      <c r="BX100" s="44"/>
      <c r="BY100" s="23">
        <v>103.316692978666</v>
      </c>
      <c r="BZ100" s="44"/>
      <c r="CA100" s="23">
        <v>104.637375667941</v>
      </c>
      <c r="CB100" s="44"/>
      <c r="CC100" s="456"/>
      <c r="CD100" s="54" t="s">
        <v>42</v>
      </c>
      <c r="CE100" s="23">
        <v>99.137049269240094</v>
      </c>
      <c r="CF100" s="44"/>
      <c r="CG100" s="23">
        <v>106.10281960936901</v>
      </c>
      <c r="CH100" s="44"/>
      <c r="CI100" s="23">
        <v>114.998678738916</v>
      </c>
      <c r="CJ100" s="44"/>
      <c r="CK100" s="456"/>
      <c r="CL100" s="54" t="s">
        <v>42</v>
      </c>
      <c r="CM100" s="23">
        <v>111.227355491073</v>
      </c>
      <c r="CN100" s="44"/>
      <c r="CO100" s="23">
        <v>86.035998299232006</v>
      </c>
      <c r="CP100" s="44"/>
      <c r="CQ100" s="23">
        <v>80.622102798646495</v>
      </c>
      <c r="CR100" s="44"/>
      <c r="CS100" s="456"/>
      <c r="CT100" s="54" t="s">
        <v>42</v>
      </c>
      <c r="CU100" s="23">
        <v>114.70149641047099</v>
      </c>
      <c r="CV100" s="44"/>
      <c r="CW100" s="23">
        <v>103.359672511786</v>
      </c>
      <c r="CX100" s="44"/>
      <c r="CY100" s="23">
        <v>104.141812113775</v>
      </c>
      <c r="CZ100" s="44"/>
      <c r="DA100" s="456"/>
      <c r="DB100" s="54" t="s">
        <v>42</v>
      </c>
      <c r="DC100" s="23">
        <v>107.949581260049</v>
      </c>
      <c r="DD100" s="44"/>
      <c r="DE100" s="23">
        <v>97.199390499351594</v>
      </c>
      <c r="DF100" s="44"/>
      <c r="DG100" s="23">
        <v>98.812181137304606</v>
      </c>
      <c r="DH100" s="44"/>
      <c r="DI100" s="456"/>
      <c r="DJ100" s="54" t="s">
        <v>42</v>
      </c>
      <c r="DK100" s="23">
        <v>107.049319152404</v>
      </c>
      <c r="DL100" s="44"/>
      <c r="DM100" s="23">
        <v>102.621548716389</v>
      </c>
      <c r="DN100" s="44"/>
      <c r="DO100" s="23">
        <v>83.007803930111393</v>
      </c>
      <c r="DP100" s="44"/>
      <c r="DQ100" s="456"/>
      <c r="DR100" s="54" t="s">
        <v>42</v>
      </c>
      <c r="DS100" s="23">
        <v>110.416966880053</v>
      </c>
      <c r="DT100" s="44"/>
      <c r="DU100" s="23">
        <v>112.793979575628</v>
      </c>
      <c r="DV100" s="44"/>
      <c r="DW100" s="23">
        <v>103.45776818820799</v>
      </c>
      <c r="DX100" s="44"/>
      <c r="DY100" s="456"/>
      <c r="DZ100" s="54" t="s">
        <v>42</v>
      </c>
      <c r="EA100" s="23">
        <v>106.48172301528901</v>
      </c>
      <c r="EB100" s="44"/>
      <c r="EC100" s="23">
        <v>118.251685390557</v>
      </c>
      <c r="ED100" s="44"/>
      <c r="EE100" s="23">
        <v>108.51170250436</v>
      </c>
      <c r="EF100" s="44"/>
      <c r="EG100" s="456"/>
      <c r="EH100" s="54" t="s">
        <v>42</v>
      </c>
      <c r="EI100" s="23">
        <v>121.836233407419</v>
      </c>
      <c r="EJ100" s="44"/>
      <c r="EK100" s="23">
        <v>116.14157821758801</v>
      </c>
      <c r="EL100" s="44"/>
      <c r="EM100" s="23">
        <v>101.326765853734</v>
      </c>
      <c r="EN100" s="44"/>
      <c r="EO100" s="456"/>
      <c r="EP100" s="54" t="s">
        <v>42</v>
      </c>
      <c r="EQ100" s="23">
        <v>118.673995996773</v>
      </c>
      <c r="ER100" s="44"/>
      <c r="ES100" s="23">
        <v>100.70687619413999</v>
      </c>
      <c r="ET100" s="44"/>
      <c r="EU100" s="23">
        <v>107.398429057474</v>
      </c>
      <c r="EV100" s="44"/>
      <c r="EW100" s="456"/>
      <c r="EX100" s="54" t="s">
        <v>42</v>
      </c>
      <c r="EY100" s="23">
        <v>102.456182928597</v>
      </c>
      <c r="EZ100" s="44"/>
      <c r="FA100" s="23">
        <v>116.80433397202199</v>
      </c>
      <c r="FB100" s="44"/>
      <c r="FC100" s="23">
        <v>98.268167417892798</v>
      </c>
      <c r="FD100" s="44"/>
      <c r="FE100" s="456"/>
      <c r="FF100" s="54" t="s">
        <v>42</v>
      </c>
      <c r="FG100" s="23">
        <v>104.301765387153</v>
      </c>
      <c r="FH100" s="44"/>
      <c r="FI100" s="23">
        <v>104.73253058904901</v>
      </c>
      <c r="FJ100" s="44"/>
      <c r="FK100" s="23">
        <v>109.056228693213</v>
      </c>
      <c r="FL100" s="44"/>
      <c r="FM100" s="456"/>
      <c r="FN100" s="54" t="s">
        <v>42</v>
      </c>
      <c r="FO100" s="23">
        <v>101.912064553406</v>
      </c>
      <c r="FP100" s="44"/>
      <c r="FQ100" s="23">
        <v>103.730714185633</v>
      </c>
      <c r="FR100" s="44"/>
      <c r="FS100" s="23">
        <v>104.259716717936</v>
      </c>
      <c r="FT100" s="44"/>
      <c r="FU100" s="456"/>
      <c r="FV100" s="54" t="s">
        <v>42</v>
      </c>
      <c r="FW100" s="23">
        <v>104.198918379779</v>
      </c>
      <c r="FX100" s="44"/>
      <c r="FY100" s="23">
        <v>112.15440816884301</v>
      </c>
      <c r="FZ100" s="44"/>
      <c r="GA100" s="23">
        <v>103.056128803772</v>
      </c>
      <c r="GB100" s="44"/>
      <c r="GC100" s="456"/>
      <c r="GD100" s="54" t="s">
        <v>42</v>
      </c>
      <c r="GE100" s="23">
        <v>99.728694637707704</v>
      </c>
      <c r="GF100" s="44"/>
      <c r="GG100" s="23">
        <v>102.657662739364</v>
      </c>
      <c r="GH100" s="44"/>
      <c r="GI100" s="23">
        <v>82.080560331515997</v>
      </c>
      <c r="GJ100" s="44"/>
      <c r="GK100" s="456"/>
      <c r="GL100" s="54" t="s">
        <v>42</v>
      </c>
      <c r="GM100" s="23">
        <v>105.856705542098</v>
      </c>
      <c r="GN100" s="44"/>
      <c r="GO100" s="23">
        <v>105.432162649058</v>
      </c>
      <c r="GP100" s="44"/>
      <c r="GQ100" s="23">
        <v>109.219568900018</v>
      </c>
      <c r="GR100" s="44"/>
      <c r="GS100" s="456"/>
      <c r="GT100" s="54" t="s">
        <v>42</v>
      </c>
      <c r="GU100" s="23">
        <v>92.190441670688898</v>
      </c>
      <c r="GV100" s="44"/>
      <c r="GW100" s="23">
        <v>98.203109704655205</v>
      </c>
      <c r="GX100" s="44"/>
      <c r="GY100" s="23">
        <v>110.462707507915</v>
      </c>
      <c r="GZ100" s="44"/>
      <c r="HA100" s="456"/>
      <c r="HB100" s="54" t="s">
        <v>42</v>
      </c>
      <c r="HC100" s="23">
        <v>112.383923738178</v>
      </c>
      <c r="HD100" s="44"/>
      <c r="HE100" s="23">
        <v>111.213269107646</v>
      </c>
      <c r="HF100" s="44"/>
      <c r="HG100" s="23">
        <v>100.567506868012</v>
      </c>
      <c r="HH100" s="44"/>
      <c r="HI100" s="456"/>
      <c r="HJ100" s="54" t="s">
        <v>42</v>
      </c>
      <c r="HK100" s="23">
        <v>109.951929530039</v>
      </c>
      <c r="HL100" s="44"/>
      <c r="HM100" s="23">
        <v>94.720642623851901</v>
      </c>
      <c r="HN100" s="44"/>
      <c r="HO100" s="23">
        <v>106.794307071049</v>
      </c>
      <c r="HP100" s="44"/>
      <c r="HQ100" s="456"/>
      <c r="HR100" s="54" t="s">
        <v>42</v>
      </c>
      <c r="HS100" s="23">
        <v>103.13403329058301</v>
      </c>
      <c r="HT100" s="44"/>
      <c r="HU100" s="23">
        <v>94.188731458005407</v>
      </c>
      <c r="HV100" s="44"/>
      <c r="HW100" s="23">
        <v>96.588073832167396</v>
      </c>
      <c r="HX100" s="44"/>
      <c r="HY100" s="456"/>
      <c r="HZ100" s="54" t="s">
        <v>42</v>
      </c>
      <c r="IA100" s="23">
        <v>91.892163109606102</v>
      </c>
      <c r="IB100" s="44"/>
      <c r="IC100" s="23">
        <v>111.813049384016</v>
      </c>
      <c r="ID100" s="44"/>
      <c r="IE100" s="23">
        <v>91.365231436153906</v>
      </c>
      <c r="IF100" s="44"/>
      <c r="IG100" s="456"/>
      <c r="IH100" s="54" t="s">
        <v>42</v>
      </c>
      <c r="II100" s="23">
        <v>105.84699543917</v>
      </c>
      <c r="IJ100" s="44"/>
      <c r="IK100" s="23">
        <v>86.024455873498695</v>
      </c>
      <c r="IL100" s="44"/>
      <c r="IM100" s="23">
        <v>111.100616008076</v>
      </c>
      <c r="IN100" s="44"/>
      <c r="IO100" s="23">
        <v>85.574026234440595</v>
      </c>
      <c r="IP100" s="44"/>
      <c r="IQ100" s="456"/>
      <c r="IR100" s="54" t="s">
        <v>42</v>
      </c>
      <c r="IS100" s="23">
        <v>103.05466157293699</v>
      </c>
      <c r="IT100" s="44"/>
      <c r="IU100" s="23">
        <v>81.246821680917606</v>
      </c>
      <c r="IV100" s="44"/>
      <c r="IW100" s="23">
        <v>98.869617823583894</v>
      </c>
      <c r="IX100" s="44"/>
      <c r="IY100" s="456"/>
      <c r="IZ100" s="54" t="s">
        <v>42</v>
      </c>
      <c r="JA100" s="23">
        <v>99.250723076543807</v>
      </c>
      <c r="JB100" s="44"/>
      <c r="JC100" s="23">
        <v>101.66844974695201</v>
      </c>
      <c r="JD100" s="44"/>
      <c r="JE100" s="23">
        <v>110.054238661713</v>
      </c>
      <c r="JF100" s="44"/>
      <c r="JG100" s="456"/>
      <c r="JH100" s="54" t="s">
        <v>42</v>
      </c>
      <c r="JI100" s="23">
        <v>112.20153826404299</v>
      </c>
      <c r="JJ100" s="44"/>
      <c r="JK100" s="23">
        <v>102.676972849122</v>
      </c>
      <c r="JL100" s="44"/>
      <c r="JM100" s="23">
        <v>104.43817567475701</v>
      </c>
      <c r="JN100" s="44"/>
      <c r="JO100" s="456"/>
      <c r="JP100" s="54" t="s">
        <v>42</v>
      </c>
      <c r="JQ100" s="23">
        <v>109.805088419119</v>
      </c>
      <c r="JR100" s="44"/>
      <c r="JS100" s="23">
        <v>112.43184921208299</v>
      </c>
      <c r="JT100" s="44"/>
      <c r="JU100" s="23">
        <v>106.02519159238</v>
      </c>
      <c r="JV100" s="44"/>
      <c r="JW100" s="456"/>
      <c r="JX100" s="54" t="s">
        <v>42</v>
      </c>
      <c r="JY100" s="23">
        <v>106.87317489524899</v>
      </c>
      <c r="JZ100" s="44"/>
      <c r="KA100" s="23">
        <v>139.41914564290599</v>
      </c>
      <c r="KB100" s="44"/>
      <c r="KC100" s="23">
        <v>119.54608674356599</v>
      </c>
      <c r="KD100" s="44"/>
      <c r="KE100" s="456"/>
      <c r="KF100" s="54" t="s">
        <v>42</v>
      </c>
      <c r="KG100" s="23">
        <v>76.459513334303196</v>
      </c>
      <c r="KH100" s="44"/>
      <c r="KI100" s="23">
        <v>104.286040921151</v>
      </c>
      <c r="KJ100" s="44"/>
      <c r="KK100" s="23">
        <v>117.98728074713</v>
      </c>
      <c r="KL100" s="44"/>
      <c r="KM100" s="456"/>
      <c r="KN100" s="54" t="s">
        <v>42</v>
      </c>
      <c r="KO100" s="23">
        <v>114.768986162837</v>
      </c>
      <c r="KP100" s="44"/>
      <c r="KQ100" s="23">
        <v>103.580763256602</v>
      </c>
      <c r="KR100" s="44"/>
      <c r="KS100" s="23">
        <v>98.423812831513402</v>
      </c>
      <c r="KT100" s="44"/>
      <c r="KU100" s="456"/>
      <c r="KV100" s="54" t="s">
        <v>42</v>
      </c>
      <c r="KW100" s="23">
        <v>93.770203332189695</v>
      </c>
      <c r="KX100" s="44"/>
      <c r="KY100" s="23">
        <v>100.36322645824301</v>
      </c>
      <c r="KZ100" s="44"/>
      <c r="LA100" s="23">
        <v>117.287804341933</v>
      </c>
      <c r="LB100" s="44"/>
      <c r="LC100" s="456"/>
      <c r="LD100" s="54" t="s">
        <v>42</v>
      </c>
      <c r="LE100" s="23">
        <v>90.046150725109996</v>
      </c>
      <c r="LF100" s="44"/>
      <c r="LG100" s="23">
        <v>85.9021619843857</v>
      </c>
      <c r="LH100" s="44"/>
      <c r="LI100" s="23">
        <v>92.196204121192807</v>
      </c>
      <c r="LJ100" s="44"/>
      <c r="LK100" s="456"/>
      <c r="LL100" s="54" t="s">
        <v>42</v>
      </c>
      <c r="LM100" s="23">
        <v>73.212430085278996</v>
      </c>
      <c r="LN100" s="44"/>
      <c r="LO100" s="23">
        <v>84.390125391517401</v>
      </c>
      <c r="LP100" s="44"/>
      <c r="LQ100" s="23">
        <v>69.537856555096496</v>
      </c>
      <c r="LR100" s="44"/>
      <c r="LS100" s="456"/>
      <c r="LT100" s="54" t="s">
        <v>42</v>
      </c>
      <c r="LU100" s="23">
        <v>103.676144794005</v>
      </c>
      <c r="LV100" s="44"/>
      <c r="LW100" s="23">
        <v>94.217883013631905</v>
      </c>
      <c r="LX100" s="44"/>
      <c r="LY100" s="23">
        <v>107.658177256313</v>
      </c>
      <c r="LZ100" s="44"/>
      <c r="MA100" s="456"/>
      <c r="MB100" s="54" t="s">
        <v>42</v>
      </c>
      <c r="MC100" s="23">
        <v>97.748993511316201</v>
      </c>
      <c r="MD100" s="44"/>
      <c r="ME100" s="23">
        <v>89.048271033341805</v>
      </c>
      <c r="MF100" s="44"/>
      <c r="MG100" s="23">
        <v>103.755900657837</v>
      </c>
      <c r="MH100" s="44"/>
      <c r="MI100" s="456"/>
      <c r="MJ100" s="54" t="s">
        <v>42</v>
      </c>
      <c r="MK100" s="23">
        <v>97.866879066738207</v>
      </c>
      <c r="ML100" s="44"/>
      <c r="MM100" s="23">
        <v>108.048667993381</v>
      </c>
      <c r="MN100" s="44"/>
      <c r="MO100" s="23">
        <v>111.880502540084</v>
      </c>
      <c r="MP100" s="44"/>
    </row>
    <row r="101" spans="1:354" s="4" customFormat="1" ht="15" hidden="1" customHeight="1">
      <c r="A101" s="456"/>
      <c r="B101" s="54" t="s">
        <v>43</v>
      </c>
      <c r="C101" s="23">
        <v>98.7460743183169</v>
      </c>
      <c r="D101" s="44"/>
      <c r="E101" s="524">
        <v>99.847024559410997</v>
      </c>
      <c r="F101" s="44"/>
      <c r="G101" s="524">
        <v>97.705057568283806</v>
      </c>
      <c r="H101" s="44"/>
      <c r="I101" s="456"/>
      <c r="J101" s="54" t="s">
        <v>43</v>
      </c>
      <c r="K101" s="23">
        <v>99.377159883938504</v>
      </c>
      <c r="L101" s="44"/>
      <c r="M101" s="23">
        <v>100.144119425006</v>
      </c>
      <c r="N101" s="44"/>
      <c r="O101" s="23">
        <v>106.924038020528</v>
      </c>
      <c r="P101" s="44"/>
      <c r="Q101" s="456"/>
      <c r="R101" s="54" t="s">
        <v>43</v>
      </c>
      <c r="S101" s="23">
        <v>94.9624506101691</v>
      </c>
      <c r="T101" s="44"/>
      <c r="U101" s="23">
        <v>111.721404320292</v>
      </c>
      <c r="V101" s="44"/>
      <c r="W101" s="23">
        <v>95.874673940710807</v>
      </c>
      <c r="X101" s="44"/>
      <c r="Y101" s="456"/>
      <c r="Z101" s="54" t="s">
        <v>43</v>
      </c>
      <c r="AA101" s="23">
        <v>103.802067089204</v>
      </c>
      <c r="AB101" s="44"/>
      <c r="AC101" s="23">
        <v>105.449431350306</v>
      </c>
      <c r="AD101" s="44"/>
      <c r="AE101" s="23">
        <v>115.93105121319699</v>
      </c>
      <c r="AF101" s="44"/>
      <c r="AG101" s="456"/>
      <c r="AH101" s="54" t="s">
        <v>43</v>
      </c>
      <c r="AI101" s="23">
        <v>114.024552779582</v>
      </c>
      <c r="AJ101" s="44"/>
      <c r="AK101" s="23">
        <v>113.735674983037</v>
      </c>
      <c r="AL101" s="44"/>
      <c r="AM101" s="23">
        <v>113.121066820756</v>
      </c>
      <c r="AN101" s="44"/>
      <c r="AO101" s="456"/>
      <c r="AP101" s="54" t="s">
        <v>43</v>
      </c>
      <c r="AQ101" s="23">
        <v>111.162656813697</v>
      </c>
      <c r="AR101" s="44"/>
      <c r="AS101" s="23">
        <v>83.643470880234503</v>
      </c>
      <c r="AT101" s="44"/>
      <c r="AU101" s="23">
        <v>104.69180787389401</v>
      </c>
      <c r="AV101" s="44"/>
      <c r="AW101" s="456"/>
      <c r="AX101" s="54" t="s">
        <v>43</v>
      </c>
      <c r="AY101" s="23">
        <v>112.880276941563</v>
      </c>
      <c r="AZ101" s="44"/>
      <c r="BA101" s="23">
        <v>96.159538795504304</v>
      </c>
      <c r="BB101" s="44"/>
      <c r="BC101" s="23">
        <v>114.365341525913</v>
      </c>
      <c r="BD101" s="44"/>
      <c r="BE101" s="456"/>
      <c r="BF101" s="54" t="s">
        <v>43</v>
      </c>
      <c r="BG101" s="23">
        <v>102.292789957461</v>
      </c>
      <c r="BH101" s="44"/>
      <c r="BI101" s="23">
        <v>102.914104128863</v>
      </c>
      <c r="BJ101" s="44"/>
      <c r="BK101" s="23">
        <v>120.717252782435</v>
      </c>
      <c r="BL101" s="44"/>
      <c r="BM101" s="456"/>
      <c r="BN101" s="54" t="s">
        <v>43</v>
      </c>
      <c r="BO101" s="23">
        <v>106.58074138407601</v>
      </c>
      <c r="BP101" s="44"/>
      <c r="BQ101" s="508">
        <v>109.672733740073</v>
      </c>
      <c r="BR101" s="44"/>
      <c r="BS101" s="23">
        <v>107.50782591157</v>
      </c>
      <c r="BT101" s="44"/>
      <c r="BU101" s="456"/>
      <c r="BV101" s="54" t="s">
        <v>43</v>
      </c>
      <c r="BW101" s="23">
        <v>105.297977004093</v>
      </c>
      <c r="BX101" s="44"/>
      <c r="BY101" s="23">
        <v>90.032350966703106</v>
      </c>
      <c r="BZ101" s="44"/>
      <c r="CA101" s="23">
        <v>97.385100174950296</v>
      </c>
      <c r="CB101" s="44"/>
      <c r="CC101" s="456"/>
      <c r="CD101" s="54" t="s">
        <v>43</v>
      </c>
      <c r="CE101" s="23">
        <v>118.530007615155</v>
      </c>
      <c r="CF101" s="44"/>
      <c r="CG101" s="23">
        <v>103.80290998743</v>
      </c>
      <c r="CH101" s="44"/>
      <c r="CI101" s="23">
        <v>108.38888895367199</v>
      </c>
      <c r="CJ101" s="44"/>
      <c r="CK101" s="456"/>
      <c r="CL101" s="54" t="s">
        <v>43</v>
      </c>
      <c r="CM101" s="23">
        <v>123.328133826486</v>
      </c>
      <c r="CN101" s="44"/>
      <c r="CO101" s="23">
        <v>102.95707943564</v>
      </c>
      <c r="CP101" s="44"/>
      <c r="CQ101" s="23">
        <v>89.134403339078403</v>
      </c>
      <c r="CR101" s="44"/>
      <c r="CS101" s="456"/>
      <c r="CT101" s="54" t="s">
        <v>43</v>
      </c>
      <c r="CU101" s="23">
        <v>115.10013479019101</v>
      </c>
      <c r="CV101" s="44"/>
      <c r="CW101" s="23">
        <v>104.00486783936699</v>
      </c>
      <c r="CX101" s="44"/>
      <c r="CY101" s="23">
        <v>98.198800672531803</v>
      </c>
      <c r="CZ101" s="44"/>
      <c r="DA101" s="456"/>
      <c r="DB101" s="54" t="s">
        <v>43</v>
      </c>
      <c r="DC101" s="23">
        <v>100.662127426</v>
      </c>
      <c r="DD101" s="44"/>
      <c r="DE101" s="23">
        <v>97.774810574472497</v>
      </c>
      <c r="DF101" s="44"/>
      <c r="DG101" s="23">
        <v>96.595134730168994</v>
      </c>
      <c r="DH101" s="44"/>
      <c r="DI101" s="456"/>
      <c r="DJ101" s="54" t="s">
        <v>43</v>
      </c>
      <c r="DK101" s="23">
        <v>108.332971270968</v>
      </c>
      <c r="DL101" s="44"/>
      <c r="DM101" s="23">
        <v>100.20792309077299</v>
      </c>
      <c r="DN101" s="44"/>
      <c r="DO101" s="23">
        <v>112.895199495452</v>
      </c>
      <c r="DP101" s="44"/>
      <c r="DQ101" s="456"/>
      <c r="DR101" s="54" t="s">
        <v>43</v>
      </c>
      <c r="DS101" s="23">
        <v>111.018596688542</v>
      </c>
      <c r="DT101" s="44"/>
      <c r="DU101" s="23">
        <v>104.70152783632901</v>
      </c>
      <c r="DV101" s="44"/>
      <c r="DW101" s="23">
        <v>93.764489564229805</v>
      </c>
      <c r="DX101" s="44"/>
      <c r="DY101" s="456"/>
      <c r="DZ101" s="54" t="s">
        <v>43</v>
      </c>
      <c r="EA101" s="23">
        <v>95.892737222955603</v>
      </c>
      <c r="EB101" s="44"/>
      <c r="EC101" s="23">
        <v>114.000396673776</v>
      </c>
      <c r="ED101" s="44"/>
      <c r="EE101" s="23">
        <v>84.907710738509607</v>
      </c>
      <c r="EF101" s="44"/>
      <c r="EG101" s="456"/>
      <c r="EH101" s="54" t="s">
        <v>43</v>
      </c>
      <c r="EI101" s="23">
        <v>96.162315866391396</v>
      </c>
      <c r="EJ101" s="44"/>
      <c r="EK101" s="23">
        <v>81.437875106910795</v>
      </c>
      <c r="EL101" s="44"/>
      <c r="EM101" s="23">
        <v>93.9863652073075</v>
      </c>
      <c r="EN101" s="44"/>
      <c r="EO101" s="456"/>
      <c r="EP101" s="54" t="s">
        <v>43</v>
      </c>
      <c r="EQ101" s="23">
        <v>89.548603571290002</v>
      </c>
      <c r="ER101" s="44"/>
      <c r="ES101" s="23">
        <v>95.419336151470603</v>
      </c>
      <c r="ET101" s="44"/>
      <c r="EU101" s="23">
        <v>98.905470569612802</v>
      </c>
      <c r="EV101" s="44"/>
      <c r="EW101" s="456"/>
      <c r="EX101" s="54" t="s">
        <v>43</v>
      </c>
      <c r="EY101" s="23">
        <v>83.978431631179404</v>
      </c>
      <c r="EZ101" s="44"/>
      <c r="FA101" s="23">
        <v>75.857061691448095</v>
      </c>
      <c r="FB101" s="44"/>
      <c r="FC101" s="23">
        <v>105.349938453905</v>
      </c>
      <c r="FD101" s="44"/>
      <c r="FE101" s="456"/>
      <c r="FF101" s="54" t="s">
        <v>43</v>
      </c>
      <c r="FG101" s="23">
        <v>100.35063689608801</v>
      </c>
      <c r="FH101" s="44"/>
      <c r="FI101" s="23">
        <v>91.341195523567094</v>
      </c>
      <c r="FJ101" s="44"/>
      <c r="FK101" s="23">
        <v>105.224715869603</v>
      </c>
      <c r="FL101" s="44"/>
      <c r="FM101" s="456"/>
      <c r="FN101" s="54" t="s">
        <v>43</v>
      </c>
      <c r="FO101" s="23">
        <v>96.902080685291395</v>
      </c>
      <c r="FP101" s="44"/>
      <c r="FQ101" s="23">
        <v>104.69342810500601</v>
      </c>
      <c r="FR101" s="44"/>
      <c r="FS101" s="23">
        <v>107.391119856176</v>
      </c>
      <c r="FT101" s="44"/>
      <c r="FU101" s="456"/>
      <c r="FV101" s="54" t="s">
        <v>43</v>
      </c>
      <c r="FW101" s="23">
        <v>98.193283166907307</v>
      </c>
      <c r="FX101" s="44"/>
      <c r="FY101" s="23">
        <v>104.087210122898</v>
      </c>
      <c r="FZ101" s="44"/>
      <c r="GA101" s="23">
        <v>104.82091012861299</v>
      </c>
      <c r="GB101" s="44"/>
      <c r="GC101" s="456"/>
      <c r="GD101" s="54" t="s">
        <v>43</v>
      </c>
      <c r="GE101" s="23">
        <v>90.358374354840507</v>
      </c>
      <c r="GF101" s="44"/>
      <c r="GG101" s="23">
        <v>110.445362932851</v>
      </c>
      <c r="GH101" s="44"/>
      <c r="GI101" s="23">
        <v>105.209087256228</v>
      </c>
      <c r="GJ101" s="44"/>
      <c r="GK101" s="456"/>
      <c r="GL101" s="54" t="s">
        <v>43</v>
      </c>
      <c r="GM101" s="23">
        <v>108.91466463205499</v>
      </c>
      <c r="GN101" s="44"/>
      <c r="GO101" s="23">
        <v>117.60228978635899</v>
      </c>
      <c r="GP101" s="44"/>
      <c r="GQ101" s="23">
        <v>109.362123276221</v>
      </c>
      <c r="GR101" s="44"/>
      <c r="GS101" s="456"/>
      <c r="GT101" s="54" t="s">
        <v>43</v>
      </c>
      <c r="GU101" s="23">
        <v>91.170631317513198</v>
      </c>
      <c r="GV101" s="44"/>
      <c r="GW101" s="23">
        <v>95.150916077960403</v>
      </c>
      <c r="GX101" s="44"/>
      <c r="GY101" s="23">
        <v>106.998779501108</v>
      </c>
      <c r="GZ101" s="44"/>
      <c r="HA101" s="456"/>
      <c r="HB101" s="54" t="s">
        <v>43</v>
      </c>
      <c r="HC101" s="23">
        <v>105.27553744274999</v>
      </c>
      <c r="HD101" s="44"/>
      <c r="HE101" s="23">
        <v>101.48839527698399</v>
      </c>
      <c r="HF101" s="44"/>
      <c r="HG101" s="23">
        <v>99.619095720969099</v>
      </c>
      <c r="HH101" s="44"/>
      <c r="HI101" s="456"/>
      <c r="HJ101" s="54" t="s">
        <v>43</v>
      </c>
      <c r="HK101" s="23">
        <v>113.221740206132</v>
      </c>
      <c r="HL101" s="44"/>
      <c r="HM101" s="23">
        <v>95.001323474721104</v>
      </c>
      <c r="HN101" s="44"/>
      <c r="HO101" s="23">
        <v>111.143960205944</v>
      </c>
      <c r="HP101" s="44"/>
      <c r="HQ101" s="456"/>
      <c r="HR101" s="54" t="s">
        <v>43</v>
      </c>
      <c r="HS101" s="23">
        <v>116.141632641502</v>
      </c>
      <c r="HT101" s="44"/>
      <c r="HU101" s="23">
        <v>77.831287304614904</v>
      </c>
      <c r="HV101" s="44"/>
      <c r="HW101" s="23">
        <v>100.07851375199</v>
      </c>
      <c r="HX101" s="44"/>
      <c r="HY101" s="456"/>
      <c r="HZ101" s="54" t="s">
        <v>43</v>
      </c>
      <c r="IA101" s="23">
        <v>99.036529111914106</v>
      </c>
      <c r="IB101" s="44"/>
      <c r="IC101" s="23">
        <v>101.769867970663</v>
      </c>
      <c r="ID101" s="44"/>
      <c r="IE101" s="23">
        <v>100.845155839019</v>
      </c>
      <c r="IF101" s="44"/>
      <c r="IG101" s="456"/>
      <c r="IH101" s="54" t="s">
        <v>43</v>
      </c>
      <c r="II101" s="23">
        <v>102.716106094441</v>
      </c>
      <c r="IJ101" s="44"/>
      <c r="IK101" s="23">
        <v>89.641350402067303</v>
      </c>
      <c r="IL101" s="44"/>
      <c r="IM101" s="23">
        <v>105.181368789042</v>
      </c>
      <c r="IN101" s="44"/>
      <c r="IO101" s="23">
        <v>86.845695671585702</v>
      </c>
      <c r="IP101" s="44"/>
      <c r="IQ101" s="456"/>
      <c r="IR101" s="54" t="s">
        <v>43</v>
      </c>
      <c r="IS101" s="23">
        <v>102.804850753772</v>
      </c>
      <c r="IT101" s="44"/>
      <c r="IU101" s="23">
        <v>85.713413228863502</v>
      </c>
      <c r="IV101" s="44"/>
      <c r="IW101" s="23">
        <v>100.586716236155</v>
      </c>
      <c r="IX101" s="44"/>
      <c r="IY101" s="456"/>
      <c r="IZ101" s="54" t="s">
        <v>43</v>
      </c>
      <c r="JA101" s="23">
        <v>102.468692691801</v>
      </c>
      <c r="JB101" s="44"/>
      <c r="JC101" s="23">
        <v>101.04735010978</v>
      </c>
      <c r="JD101" s="44"/>
      <c r="JE101" s="23">
        <v>99.670426995877804</v>
      </c>
      <c r="JF101" s="44"/>
      <c r="JG101" s="456"/>
      <c r="JH101" s="54" t="s">
        <v>43</v>
      </c>
      <c r="JI101" s="23">
        <v>112.453784072405</v>
      </c>
      <c r="JJ101" s="44"/>
      <c r="JK101" s="23">
        <v>115.858369171105</v>
      </c>
      <c r="JL101" s="44"/>
      <c r="JM101" s="23">
        <v>100.46331175284099</v>
      </c>
      <c r="JN101" s="44"/>
      <c r="JO101" s="456"/>
      <c r="JP101" s="54" t="s">
        <v>43</v>
      </c>
      <c r="JQ101" s="23">
        <v>109.867166287635</v>
      </c>
      <c r="JR101" s="44"/>
      <c r="JS101" s="23">
        <v>82.604610524254099</v>
      </c>
      <c r="JT101" s="44"/>
      <c r="JU101" s="23">
        <v>93.770875702578806</v>
      </c>
      <c r="JV101" s="44"/>
      <c r="JW101" s="456"/>
      <c r="JX101" s="54" t="s">
        <v>43</v>
      </c>
      <c r="JY101" s="23">
        <v>86.638485497083096</v>
      </c>
      <c r="JZ101" s="44"/>
      <c r="KA101" s="23">
        <v>121.76474861609699</v>
      </c>
      <c r="KB101" s="44"/>
      <c r="KC101" s="23">
        <v>109.184582157777</v>
      </c>
      <c r="KD101" s="44"/>
      <c r="KE101" s="456"/>
      <c r="KF101" s="54" t="s">
        <v>43</v>
      </c>
      <c r="KG101" s="23">
        <v>120.030450094431</v>
      </c>
      <c r="KH101" s="44"/>
      <c r="KI101" s="23">
        <v>79.682465213711296</v>
      </c>
      <c r="KJ101" s="44"/>
      <c r="KK101" s="23">
        <v>122.10049388846799</v>
      </c>
      <c r="KL101" s="44"/>
      <c r="KM101" s="456"/>
      <c r="KN101" s="54" t="s">
        <v>43</v>
      </c>
      <c r="KO101" s="23">
        <v>151.04944132992401</v>
      </c>
      <c r="KP101" s="44"/>
      <c r="KQ101" s="23">
        <v>101.45434472172801</v>
      </c>
      <c r="KR101" s="44"/>
      <c r="KS101" s="23">
        <v>98.828670454479095</v>
      </c>
      <c r="KT101" s="44"/>
      <c r="KU101" s="456"/>
      <c r="KV101" s="54" t="s">
        <v>43</v>
      </c>
      <c r="KW101" s="23">
        <v>105.814355651631</v>
      </c>
      <c r="KX101" s="44"/>
      <c r="KY101" s="23">
        <v>92.575408563687006</v>
      </c>
      <c r="KZ101" s="44"/>
      <c r="LA101" s="23">
        <v>87.347510899920096</v>
      </c>
      <c r="LB101" s="44"/>
      <c r="LC101" s="456"/>
      <c r="LD101" s="54" t="s">
        <v>43</v>
      </c>
      <c r="LE101" s="23">
        <v>138.73179442703599</v>
      </c>
      <c r="LF101" s="44"/>
      <c r="LG101" s="23">
        <v>88.454318464654804</v>
      </c>
      <c r="LH101" s="44"/>
      <c r="LI101" s="23">
        <v>92.302018723994493</v>
      </c>
      <c r="LJ101" s="44"/>
      <c r="LK101" s="456"/>
      <c r="LL101" s="54" t="s">
        <v>43</v>
      </c>
      <c r="LM101" s="23">
        <v>78.200016708207002</v>
      </c>
      <c r="LN101" s="44"/>
      <c r="LO101" s="23">
        <v>76.791319411247102</v>
      </c>
      <c r="LP101" s="44"/>
      <c r="LQ101" s="23">
        <v>67.513487175466295</v>
      </c>
      <c r="LR101" s="44"/>
      <c r="LS101" s="456"/>
      <c r="LT101" s="54" t="s">
        <v>43</v>
      </c>
      <c r="LU101" s="23">
        <v>96.948596835812197</v>
      </c>
      <c r="LV101" s="44"/>
      <c r="LW101" s="23">
        <v>95.706971358606495</v>
      </c>
      <c r="LX101" s="44"/>
      <c r="LY101" s="23">
        <v>97.817076303407802</v>
      </c>
      <c r="LZ101" s="44"/>
      <c r="MA101" s="456"/>
      <c r="MB101" s="54" t="s">
        <v>43</v>
      </c>
      <c r="MC101" s="23">
        <v>90.330872287719004</v>
      </c>
      <c r="MD101" s="44"/>
      <c r="ME101" s="23">
        <v>111.753201172264</v>
      </c>
      <c r="MF101" s="44"/>
      <c r="MG101" s="23">
        <v>103.447942007419</v>
      </c>
      <c r="MH101" s="44"/>
      <c r="MI101" s="456"/>
      <c r="MJ101" s="54" t="s">
        <v>43</v>
      </c>
      <c r="MK101" s="23">
        <v>93.447983157267004</v>
      </c>
      <c r="ML101" s="44"/>
      <c r="MM101" s="23">
        <v>106.262393748821</v>
      </c>
      <c r="MN101" s="44"/>
      <c r="MO101" s="23">
        <v>106.21305565526301</v>
      </c>
      <c r="MP101" s="44"/>
    </row>
    <row r="102" spans="1:354" s="4" customFormat="1" ht="15" hidden="1" customHeight="1">
      <c r="A102" s="456"/>
      <c r="B102" s="54" t="s">
        <v>44</v>
      </c>
      <c r="C102" s="23">
        <v>105.289959877589</v>
      </c>
      <c r="D102" s="44"/>
      <c r="E102" s="524">
        <v>104.463638903458</v>
      </c>
      <c r="F102" s="44"/>
      <c r="G102" s="524">
        <v>106.071297619174</v>
      </c>
      <c r="H102" s="44"/>
      <c r="I102" s="456"/>
      <c r="J102" s="54" t="s">
        <v>44</v>
      </c>
      <c r="K102" s="23">
        <v>84.126429239369301</v>
      </c>
      <c r="L102" s="44"/>
      <c r="M102" s="23">
        <v>82.718566082592105</v>
      </c>
      <c r="N102" s="44"/>
      <c r="O102" s="23">
        <v>93.524068597215702</v>
      </c>
      <c r="P102" s="44"/>
      <c r="Q102" s="456"/>
      <c r="R102" s="54" t="s">
        <v>44</v>
      </c>
      <c r="S102" s="23">
        <v>103.771485903111</v>
      </c>
      <c r="T102" s="44"/>
      <c r="U102" s="23">
        <v>108.554434299908</v>
      </c>
      <c r="V102" s="44"/>
      <c r="W102" s="23">
        <v>97.490524937654897</v>
      </c>
      <c r="X102" s="44"/>
      <c r="Y102" s="456"/>
      <c r="Z102" s="54" t="s">
        <v>44</v>
      </c>
      <c r="AA102" s="23">
        <v>105.361260405724</v>
      </c>
      <c r="AB102" s="44"/>
      <c r="AC102" s="23">
        <v>108.982816032416</v>
      </c>
      <c r="AD102" s="44"/>
      <c r="AE102" s="23">
        <v>123.288134561318</v>
      </c>
      <c r="AF102" s="44"/>
      <c r="AG102" s="456"/>
      <c r="AH102" s="54" t="s">
        <v>44</v>
      </c>
      <c r="AI102" s="23">
        <v>117.528868301193</v>
      </c>
      <c r="AJ102" s="44"/>
      <c r="AK102" s="23">
        <v>115.898830819732</v>
      </c>
      <c r="AL102" s="44"/>
      <c r="AM102" s="23">
        <v>127.718106000717</v>
      </c>
      <c r="AN102" s="44"/>
      <c r="AO102" s="456"/>
      <c r="AP102" s="54" t="s">
        <v>44</v>
      </c>
      <c r="AQ102" s="23">
        <v>108.061247422029</v>
      </c>
      <c r="AR102" s="44"/>
      <c r="AS102" s="23">
        <v>101.750394666072</v>
      </c>
      <c r="AT102" s="44"/>
      <c r="AU102" s="23">
        <v>112.875678831206</v>
      </c>
      <c r="AV102" s="44"/>
      <c r="AW102" s="456"/>
      <c r="AX102" s="54" t="s">
        <v>44</v>
      </c>
      <c r="AY102" s="23">
        <v>119.57498111950601</v>
      </c>
      <c r="AZ102" s="44"/>
      <c r="BA102" s="23">
        <v>110.699804883939</v>
      </c>
      <c r="BB102" s="44"/>
      <c r="BC102" s="23">
        <v>119.335551419637</v>
      </c>
      <c r="BD102" s="44"/>
      <c r="BE102" s="456"/>
      <c r="BF102" s="54" t="s">
        <v>44</v>
      </c>
      <c r="BG102" s="23">
        <v>121.973201249059</v>
      </c>
      <c r="BH102" s="44"/>
      <c r="BI102" s="23">
        <v>106.453999394715</v>
      </c>
      <c r="BJ102" s="44"/>
      <c r="BK102" s="23">
        <v>122.98814836126699</v>
      </c>
      <c r="BL102" s="44"/>
      <c r="BM102" s="456"/>
      <c r="BN102" s="54" t="s">
        <v>44</v>
      </c>
      <c r="BO102" s="23">
        <v>102.433975338845</v>
      </c>
      <c r="BP102" s="44"/>
      <c r="BQ102" s="508">
        <v>114.356348430907</v>
      </c>
      <c r="BR102" s="44"/>
      <c r="BS102" s="23">
        <v>112.229990497673</v>
      </c>
      <c r="BT102" s="44"/>
      <c r="BU102" s="456"/>
      <c r="BV102" s="54" t="s">
        <v>44</v>
      </c>
      <c r="BW102" s="23">
        <v>109.019660375746</v>
      </c>
      <c r="BX102" s="44"/>
      <c r="BY102" s="23">
        <v>96.221072501623595</v>
      </c>
      <c r="BZ102" s="44"/>
      <c r="CA102" s="23">
        <v>88.981559548660897</v>
      </c>
      <c r="CB102" s="44"/>
      <c r="CC102" s="456"/>
      <c r="CD102" s="54" t="s">
        <v>44</v>
      </c>
      <c r="CE102" s="23">
        <v>95.4786277798638</v>
      </c>
      <c r="CF102" s="44"/>
      <c r="CG102" s="23">
        <v>103.141575308866</v>
      </c>
      <c r="CH102" s="44"/>
      <c r="CI102" s="23">
        <v>118.18434343882799</v>
      </c>
      <c r="CJ102" s="44"/>
      <c r="CK102" s="456"/>
      <c r="CL102" s="54" t="s">
        <v>44</v>
      </c>
      <c r="CM102" s="23">
        <v>134.75314846346299</v>
      </c>
      <c r="CN102" s="44"/>
      <c r="CO102" s="23">
        <v>111.53600864625901</v>
      </c>
      <c r="CP102" s="44"/>
      <c r="CQ102" s="23">
        <v>103.24382787008901</v>
      </c>
      <c r="CR102" s="44"/>
      <c r="CS102" s="456"/>
      <c r="CT102" s="54" t="s">
        <v>44</v>
      </c>
      <c r="CU102" s="23">
        <v>116.72931902982999</v>
      </c>
      <c r="CV102" s="44"/>
      <c r="CW102" s="23">
        <v>96.156239672761899</v>
      </c>
      <c r="CX102" s="44"/>
      <c r="CY102" s="23">
        <v>116.054332499503</v>
      </c>
      <c r="CZ102" s="44"/>
      <c r="DA102" s="456"/>
      <c r="DB102" s="54" t="s">
        <v>44</v>
      </c>
      <c r="DC102" s="23">
        <v>106.49802820644599</v>
      </c>
      <c r="DD102" s="44"/>
      <c r="DE102" s="23">
        <v>87.306271409025598</v>
      </c>
      <c r="DF102" s="44"/>
      <c r="DG102" s="23">
        <v>106.88376718735699</v>
      </c>
      <c r="DH102" s="44"/>
      <c r="DI102" s="456"/>
      <c r="DJ102" s="54" t="s">
        <v>44</v>
      </c>
      <c r="DK102" s="23">
        <v>110.040870598895</v>
      </c>
      <c r="DL102" s="44"/>
      <c r="DM102" s="23">
        <v>88.2909658936223</v>
      </c>
      <c r="DN102" s="44"/>
      <c r="DO102" s="23">
        <v>116.54468897331</v>
      </c>
      <c r="DP102" s="44"/>
      <c r="DQ102" s="456"/>
      <c r="DR102" s="54" t="s">
        <v>44</v>
      </c>
      <c r="DS102" s="23">
        <v>103.327635537075</v>
      </c>
      <c r="DT102" s="44"/>
      <c r="DU102" s="23">
        <v>105.59869231573499</v>
      </c>
      <c r="DV102" s="44"/>
      <c r="DW102" s="23">
        <v>135.14921342370201</v>
      </c>
      <c r="DX102" s="44"/>
      <c r="DY102" s="456"/>
      <c r="DZ102" s="54" t="s">
        <v>44</v>
      </c>
      <c r="EA102" s="23">
        <v>106.51443474730399</v>
      </c>
      <c r="EB102" s="44"/>
      <c r="EC102" s="23">
        <v>92.264508947187807</v>
      </c>
      <c r="ED102" s="44"/>
      <c r="EE102" s="23">
        <v>109.734795258418</v>
      </c>
      <c r="EF102" s="44"/>
      <c r="EG102" s="456"/>
      <c r="EH102" s="54" t="s">
        <v>44</v>
      </c>
      <c r="EI102" s="23">
        <v>97.587217164196502</v>
      </c>
      <c r="EJ102" s="44"/>
      <c r="EK102" s="23">
        <v>86.005350410908406</v>
      </c>
      <c r="EL102" s="44"/>
      <c r="EM102" s="23">
        <v>92.162287309965905</v>
      </c>
      <c r="EN102" s="44"/>
      <c r="EO102" s="456"/>
      <c r="EP102" s="54" t="s">
        <v>44</v>
      </c>
      <c r="EQ102" s="23">
        <v>89.866454716485094</v>
      </c>
      <c r="ER102" s="44"/>
      <c r="ES102" s="23">
        <v>90.896824880010499</v>
      </c>
      <c r="ET102" s="44"/>
      <c r="EU102" s="23">
        <v>102.48919329800999</v>
      </c>
      <c r="EV102" s="44"/>
      <c r="EW102" s="456"/>
      <c r="EX102" s="54" t="s">
        <v>44</v>
      </c>
      <c r="EY102" s="23">
        <v>83.0832268521374</v>
      </c>
      <c r="EZ102" s="44"/>
      <c r="FA102" s="23">
        <v>93.649133260505295</v>
      </c>
      <c r="FB102" s="44"/>
      <c r="FC102" s="23">
        <v>92.637619662271106</v>
      </c>
      <c r="FD102" s="44"/>
      <c r="FE102" s="456"/>
      <c r="FF102" s="54" t="s">
        <v>44</v>
      </c>
      <c r="FG102" s="23">
        <v>99.172198100956095</v>
      </c>
      <c r="FH102" s="44"/>
      <c r="FI102" s="23">
        <v>103.205526467875</v>
      </c>
      <c r="FJ102" s="44"/>
      <c r="FK102" s="23">
        <v>99.679884579255599</v>
      </c>
      <c r="FL102" s="44"/>
      <c r="FM102" s="456"/>
      <c r="FN102" s="54" t="s">
        <v>44</v>
      </c>
      <c r="FO102" s="23">
        <v>87.946673016587397</v>
      </c>
      <c r="FP102" s="44"/>
      <c r="FQ102" s="23">
        <v>107.470497879617</v>
      </c>
      <c r="FR102" s="44"/>
      <c r="FS102" s="23">
        <v>101.390796482258</v>
      </c>
      <c r="FT102" s="44"/>
      <c r="FU102" s="456"/>
      <c r="FV102" s="54" t="s">
        <v>44</v>
      </c>
      <c r="FW102" s="23">
        <v>96.6950612808279</v>
      </c>
      <c r="FX102" s="44"/>
      <c r="FY102" s="23">
        <v>103.991147053887</v>
      </c>
      <c r="FZ102" s="44"/>
      <c r="GA102" s="23">
        <v>98.186709719986695</v>
      </c>
      <c r="GB102" s="44"/>
      <c r="GC102" s="456"/>
      <c r="GD102" s="54" t="s">
        <v>44</v>
      </c>
      <c r="GE102" s="23">
        <v>93.506544287348305</v>
      </c>
      <c r="GF102" s="44"/>
      <c r="GG102" s="23">
        <v>106.132231122711</v>
      </c>
      <c r="GH102" s="44"/>
      <c r="GI102" s="23">
        <v>85.877488201205793</v>
      </c>
      <c r="GJ102" s="44"/>
      <c r="GK102" s="456"/>
      <c r="GL102" s="54" t="s">
        <v>44</v>
      </c>
      <c r="GM102" s="23">
        <v>110.10853627593301</v>
      </c>
      <c r="GN102" s="44"/>
      <c r="GO102" s="23">
        <v>120.875726343159</v>
      </c>
      <c r="GP102" s="44"/>
      <c r="GQ102" s="23">
        <v>112.69517722560801</v>
      </c>
      <c r="GR102" s="44"/>
      <c r="GS102" s="456"/>
      <c r="GT102" s="54" t="s">
        <v>44</v>
      </c>
      <c r="GU102" s="23">
        <v>94.067950358018706</v>
      </c>
      <c r="GV102" s="44"/>
      <c r="GW102" s="23">
        <v>103.329793825826</v>
      </c>
      <c r="GX102" s="44"/>
      <c r="GY102" s="23">
        <v>110.847749422579</v>
      </c>
      <c r="GZ102" s="44"/>
      <c r="HA102" s="456"/>
      <c r="HB102" s="54" t="s">
        <v>44</v>
      </c>
      <c r="HC102" s="23">
        <v>122.212345627481</v>
      </c>
      <c r="HD102" s="44"/>
      <c r="HE102" s="23">
        <v>109.096704721758</v>
      </c>
      <c r="HF102" s="44"/>
      <c r="HG102" s="23">
        <v>102.854426098947</v>
      </c>
      <c r="HH102" s="44"/>
      <c r="HI102" s="456"/>
      <c r="HJ102" s="54" t="s">
        <v>44</v>
      </c>
      <c r="HK102" s="23">
        <v>114.19368612108499</v>
      </c>
      <c r="HL102" s="44"/>
      <c r="HM102" s="23">
        <v>100.13136756534099</v>
      </c>
      <c r="HN102" s="44"/>
      <c r="HO102" s="23">
        <v>112.63075199295101</v>
      </c>
      <c r="HP102" s="44"/>
      <c r="HQ102" s="456"/>
      <c r="HR102" s="54" t="s">
        <v>44</v>
      </c>
      <c r="HS102" s="23">
        <v>116.97086826568599</v>
      </c>
      <c r="HT102" s="44"/>
      <c r="HU102" s="23">
        <v>78.072789376590706</v>
      </c>
      <c r="HV102" s="44"/>
      <c r="HW102" s="23">
        <v>88.840439942814299</v>
      </c>
      <c r="HX102" s="44"/>
      <c r="HY102" s="456"/>
      <c r="HZ102" s="54" t="s">
        <v>44</v>
      </c>
      <c r="IA102" s="23">
        <v>101.81391414564</v>
      </c>
      <c r="IB102" s="44"/>
      <c r="IC102" s="23">
        <v>103.004315258362</v>
      </c>
      <c r="ID102" s="44"/>
      <c r="IE102" s="23">
        <v>105.997509696303</v>
      </c>
      <c r="IF102" s="44"/>
      <c r="IG102" s="456"/>
      <c r="IH102" s="54" t="s">
        <v>44</v>
      </c>
      <c r="II102" s="23">
        <v>112.649537471114</v>
      </c>
      <c r="IJ102" s="44"/>
      <c r="IK102" s="23">
        <v>127.57727139052599</v>
      </c>
      <c r="IL102" s="44"/>
      <c r="IM102" s="23">
        <v>108.774027329944</v>
      </c>
      <c r="IN102" s="44"/>
      <c r="IO102" s="23">
        <v>94.936279227294605</v>
      </c>
      <c r="IP102" s="44"/>
      <c r="IQ102" s="456"/>
      <c r="IR102" s="54" t="s">
        <v>44</v>
      </c>
      <c r="IS102" s="23">
        <v>101.24663965555899</v>
      </c>
      <c r="IT102" s="44"/>
      <c r="IU102" s="23">
        <v>78.345075485467106</v>
      </c>
      <c r="IV102" s="44"/>
      <c r="IW102" s="23">
        <v>108.140755361168</v>
      </c>
      <c r="IX102" s="44"/>
      <c r="IY102" s="456"/>
      <c r="IZ102" s="54" t="s">
        <v>44</v>
      </c>
      <c r="JA102" s="23">
        <v>100.81417604705</v>
      </c>
      <c r="JB102" s="44"/>
      <c r="JC102" s="23">
        <v>106.010037779356</v>
      </c>
      <c r="JD102" s="44"/>
      <c r="JE102" s="23">
        <v>113.10173497953301</v>
      </c>
      <c r="JF102" s="44"/>
      <c r="JG102" s="456"/>
      <c r="JH102" s="54" t="s">
        <v>44</v>
      </c>
      <c r="JI102" s="23">
        <v>94.398894662639904</v>
      </c>
      <c r="JJ102" s="44"/>
      <c r="JK102" s="23">
        <v>136.81605395817201</v>
      </c>
      <c r="JL102" s="44"/>
      <c r="JM102" s="23">
        <v>97.792624985441606</v>
      </c>
      <c r="JN102" s="44"/>
      <c r="JO102" s="456"/>
      <c r="JP102" s="54" t="s">
        <v>44</v>
      </c>
      <c r="JQ102" s="23">
        <v>114.76983796013</v>
      </c>
      <c r="JR102" s="44"/>
      <c r="JS102" s="23">
        <v>83.331649915938499</v>
      </c>
      <c r="JT102" s="44"/>
      <c r="JU102" s="23">
        <v>100.784151199935</v>
      </c>
      <c r="JV102" s="44"/>
      <c r="JW102" s="456"/>
      <c r="JX102" s="54" t="s">
        <v>44</v>
      </c>
      <c r="JY102" s="23">
        <v>101.83098082807599</v>
      </c>
      <c r="JZ102" s="44"/>
      <c r="KA102" s="23">
        <v>99.188984131582501</v>
      </c>
      <c r="KB102" s="44"/>
      <c r="KC102" s="23">
        <v>95.699922333219504</v>
      </c>
      <c r="KD102" s="44"/>
      <c r="KE102" s="456"/>
      <c r="KF102" s="54" t="s">
        <v>44</v>
      </c>
      <c r="KG102" s="23">
        <v>97.716950213328701</v>
      </c>
      <c r="KH102" s="44"/>
      <c r="KI102" s="23">
        <v>92.497666300541297</v>
      </c>
      <c r="KJ102" s="44"/>
      <c r="KK102" s="23">
        <v>100.905193836699</v>
      </c>
      <c r="KL102" s="44"/>
      <c r="KM102" s="456"/>
      <c r="KN102" s="54" t="s">
        <v>44</v>
      </c>
      <c r="KO102" s="23">
        <v>98.152840898354796</v>
      </c>
      <c r="KP102" s="44"/>
      <c r="KQ102" s="23">
        <v>105.288619793336</v>
      </c>
      <c r="KR102" s="44"/>
      <c r="KS102" s="23">
        <v>111.022553258131</v>
      </c>
      <c r="KT102" s="44"/>
      <c r="KU102" s="456"/>
      <c r="KV102" s="54" t="s">
        <v>44</v>
      </c>
      <c r="KW102" s="23">
        <v>103.409821421153</v>
      </c>
      <c r="KX102" s="44"/>
      <c r="KY102" s="23">
        <v>104.600694667711</v>
      </c>
      <c r="KZ102" s="44"/>
      <c r="LA102" s="23">
        <v>106.457372520017</v>
      </c>
      <c r="LB102" s="44"/>
      <c r="LC102" s="456"/>
      <c r="LD102" s="54" t="s">
        <v>44</v>
      </c>
      <c r="LE102" s="23">
        <v>101.962225272699</v>
      </c>
      <c r="LF102" s="44"/>
      <c r="LG102" s="23">
        <v>93.507863698555298</v>
      </c>
      <c r="LH102" s="44"/>
      <c r="LI102" s="23">
        <v>93.344654356518504</v>
      </c>
      <c r="LJ102" s="44"/>
      <c r="LK102" s="456"/>
      <c r="LL102" s="54" t="s">
        <v>44</v>
      </c>
      <c r="LM102" s="23">
        <v>97.370691512056595</v>
      </c>
      <c r="LN102" s="44"/>
      <c r="LO102" s="23">
        <v>76.791319411247102</v>
      </c>
      <c r="LP102" s="44"/>
      <c r="LQ102" s="23">
        <v>80.855110045160103</v>
      </c>
      <c r="LR102" s="44"/>
      <c r="LS102" s="456"/>
      <c r="LT102" s="54" t="s">
        <v>44</v>
      </c>
      <c r="LU102" s="23">
        <v>102.917169709508</v>
      </c>
      <c r="LV102" s="44"/>
      <c r="LW102" s="23">
        <v>106.554947954236</v>
      </c>
      <c r="LX102" s="44"/>
      <c r="LY102" s="23">
        <v>95.954469137948095</v>
      </c>
      <c r="LZ102" s="44"/>
      <c r="MA102" s="456"/>
      <c r="MB102" s="54" t="s">
        <v>44</v>
      </c>
      <c r="MC102" s="23">
        <v>97.667757161769501</v>
      </c>
      <c r="MD102" s="44"/>
      <c r="ME102" s="23">
        <v>110.23311176682201</v>
      </c>
      <c r="MF102" s="44"/>
      <c r="MG102" s="23">
        <v>115.320738199533</v>
      </c>
      <c r="MH102" s="44"/>
      <c r="MI102" s="456"/>
      <c r="MJ102" s="54" t="s">
        <v>44</v>
      </c>
      <c r="MK102" s="23">
        <v>95.762912338984194</v>
      </c>
      <c r="ML102" s="44"/>
      <c r="MM102" s="23">
        <v>113.14428568024999</v>
      </c>
      <c r="MN102" s="44"/>
      <c r="MO102" s="23">
        <v>126.337084635373</v>
      </c>
      <c r="MP102" s="44"/>
    </row>
    <row r="103" spans="1:354" s="4" customFormat="1" ht="15" hidden="1" customHeight="1">
      <c r="A103" s="456"/>
      <c r="B103" s="54"/>
      <c r="C103" s="23"/>
      <c r="D103" s="44"/>
      <c r="E103" s="499"/>
      <c r="F103" s="44"/>
      <c r="G103" s="499"/>
      <c r="H103" s="44"/>
      <c r="I103" s="456"/>
      <c r="J103" s="54"/>
      <c r="K103" s="325"/>
      <c r="L103" s="44"/>
      <c r="M103" s="325"/>
      <c r="N103" s="44"/>
      <c r="O103" s="325"/>
      <c r="P103" s="44"/>
      <c r="Q103" s="456"/>
      <c r="R103" s="54"/>
      <c r="S103" s="325"/>
      <c r="T103" s="44"/>
      <c r="U103" s="325"/>
      <c r="V103" s="44"/>
      <c r="W103" s="325"/>
      <c r="X103" s="44"/>
      <c r="Y103" s="456"/>
      <c r="Z103" s="54"/>
      <c r="AA103" s="325"/>
      <c r="AB103" s="44"/>
      <c r="AC103" s="325"/>
      <c r="AD103" s="44"/>
      <c r="AE103" s="325"/>
      <c r="AF103" s="44"/>
      <c r="AG103" s="456"/>
      <c r="AH103" s="54"/>
      <c r="AI103" s="23"/>
      <c r="AJ103" s="44"/>
      <c r="AK103" s="23"/>
      <c r="AL103" s="44"/>
      <c r="AM103" s="23"/>
      <c r="AN103" s="44"/>
      <c r="AO103" s="456"/>
      <c r="AP103" s="54"/>
      <c r="AQ103" s="23"/>
      <c r="AR103" s="44"/>
      <c r="AS103" s="23"/>
      <c r="AT103" s="44"/>
      <c r="AU103" s="23"/>
      <c r="AV103" s="44"/>
      <c r="AW103" s="456"/>
      <c r="AX103" s="54"/>
      <c r="AY103" s="23"/>
      <c r="AZ103" s="44"/>
      <c r="BA103" s="23"/>
      <c r="BB103" s="44"/>
      <c r="BC103" s="23"/>
      <c r="BD103" s="44"/>
      <c r="BE103" s="456"/>
      <c r="BF103" s="54"/>
      <c r="BG103" s="23"/>
      <c r="BH103" s="44"/>
      <c r="BI103" s="23"/>
      <c r="BJ103" s="44"/>
      <c r="BK103" s="23"/>
      <c r="BL103" s="44"/>
      <c r="BM103" s="456"/>
      <c r="BN103" s="54"/>
      <c r="BO103" s="23"/>
      <c r="BP103" s="44"/>
      <c r="BQ103" s="508"/>
      <c r="BR103" s="44"/>
      <c r="BS103" s="23"/>
      <c r="BT103" s="44"/>
      <c r="BU103" s="456"/>
      <c r="BV103" s="54"/>
      <c r="BW103" s="23"/>
      <c r="BX103" s="44"/>
      <c r="BY103" s="23"/>
      <c r="BZ103" s="44"/>
      <c r="CA103" s="23"/>
      <c r="CB103" s="44"/>
      <c r="CC103" s="456"/>
      <c r="CD103" s="54"/>
      <c r="CE103" s="23"/>
      <c r="CF103" s="44"/>
      <c r="CG103" s="23"/>
      <c r="CH103" s="44"/>
      <c r="CI103" s="23"/>
      <c r="CJ103" s="44"/>
      <c r="CK103" s="456"/>
      <c r="CL103" s="54"/>
      <c r="CM103" s="23"/>
      <c r="CN103" s="44"/>
      <c r="CO103" s="23"/>
      <c r="CP103" s="44"/>
      <c r="CQ103" s="23"/>
      <c r="CR103" s="44"/>
      <c r="CS103" s="456"/>
      <c r="CT103" s="54"/>
      <c r="CU103" s="23"/>
      <c r="CV103" s="44"/>
      <c r="CW103" s="23"/>
      <c r="CX103" s="44"/>
      <c r="CY103" s="23"/>
      <c r="CZ103" s="44"/>
      <c r="DA103" s="456"/>
      <c r="DB103" s="54"/>
      <c r="DC103" s="23"/>
      <c r="DD103" s="44"/>
      <c r="DE103" s="23"/>
      <c r="DF103" s="44"/>
      <c r="DG103" s="23"/>
      <c r="DH103" s="44"/>
      <c r="DI103" s="456"/>
      <c r="DJ103" s="54"/>
      <c r="DK103" s="23"/>
      <c r="DL103" s="44"/>
      <c r="DM103" s="23"/>
      <c r="DN103" s="44"/>
      <c r="DO103" s="23"/>
      <c r="DP103" s="44"/>
      <c r="DQ103" s="456"/>
      <c r="DR103" s="54"/>
      <c r="DS103" s="23"/>
      <c r="DT103" s="44"/>
      <c r="DU103" s="23"/>
      <c r="DV103" s="44"/>
      <c r="DW103" s="23"/>
      <c r="DX103" s="44"/>
      <c r="DY103" s="456"/>
      <c r="DZ103" s="54"/>
      <c r="EA103" s="23"/>
      <c r="EB103" s="44"/>
      <c r="EC103" s="23"/>
      <c r="ED103" s="44"/>
      <c r="EE103" s="23"/>
      <c r="EF103" s="44"/>
      <c r="EG103" s="456"/>
      <c r="EH103" s="54"/>
      <c r="EI103" s="23"/>
      <c r="EJ103" s="44"/>
      <c r="EK103" s="23"/>
      <c r="EL103" s="44"/>
      <c r="EM103" s="23"/>
      <c r="EN103" s="44"/>
      <c r="EO103" s="456"/>
      <c r="EP103" s="54"/>
      <c r="EQ103" s="23"/>
      <c r="ER103" s="44"/>
      <c r="ES103" s="23"/>
      <c r="ET103" s="44"/>
      <c r="EU103" s="23"/>
      <c r="EV103" s="44"/>
      <c r="EW103" s="456"/>
      <c r="EX103" s="54"/>
      <c r="EY103" s="23"/>
      <c r="EZ103" s="44"/>
      <c r="FA103" s="23"/>
      <c r="FB103" s="44"/>
      <c r="FC103" s="23"/>
      <c r="FD103" s="44"/>
      <c r="FE103" s="456"/>
      <c r="FF103" s="54"/>
      <c r="FG103" s="23"/>
      <c r="FH103" s="44"/>
      <c r="FI103" s="23"/>
      <c r="FJ103" s="44"/>
      <c r="FK103" s="23"/>
      <c r="FL103" s="44"/>
      <c r="FM103" s="456"/>
      <c r="FN103" s="54"/>
      <c r="FO103" s="23"/>
      <c r="FP103" s="44"/>
      <c r="FQ103" s="23"/>
      <c r="FR103" s="44"/>
      <c r="FS103" s="23"/>
      <c r="FT103" s="44"/>
      <c r="FU103" s="456"/>
      <c r="FV103" s="54"/>
      <c r="FW103" s="23"/>
      <c r="FX103" s="44"/>
      <c r="FY103" s="23"/>
      <c r="FZ103" s="44"/>
      <c r="GA103" s="23"/>
      <c r="GB103" s="44"/>
      <c r="GC103" s="456"/>
      <c r="GD103" s="54"/>
      <c r="GE103" s="23"/>
      <c r="GF103" s="44"/>
      <c r="GG103" s="23"/>
      <c r="GH103" s="44"/>
      <c r="GI103" s="23"/>
      <c r="GJ103" s="44"/>
      <c r="GK103" s="456"/>
      <c r="GL103" s="54"/>
      <c r="GM103" s="23"/>
      <c r="GN103" s="44"/>
      <c r="GO103" s="23"/>
      <c r="GP103" s="44"/>
      <c r="GQ103" s="23"/>
      <c r="GR103" s="44"/>
      <c r="GS103" s="456"/>
      <c r="GT103" s="54"/>
      <c r="GU103" s="23"/>
      <c r="GV103" s="44"/>
      <c r="GW103" s="23"/>
      <c r="GX103" s="44"/>
      <c r="GY103" s="23"/>
      <c r="GZ103" s="44"/>
      <c r="HA103" s="456"/>
      <c r="HB103" s="54"/>
      <c r="HC103" s="23"/>
      <c r="HD103" s="44"/>
      <c r="HE103" s="23"/>
      <c r="HF103" s="44"/>
      <c r="HG103" s="23"/>
      <c r="HH103" s="44"/>
      <c r="HI103" s="456"/>
      <c r="HJ103" s="54"/>
      <c r="HK103" s="23"/>
      <c r="HL103" s="44"/>
      <c r="HM103" s="23"/>
      <c r="HN103" s="44"/>
      <c r="HO103" s="23"/>
      <c r="HP103" s="44"/>
      <c r="HQ103" s="456"/>
      <c r="HR103" s="54"/>
      <c r="HS103" s="23"/>
      <c r="HT103" s="44"/>
      <c r="HU103" s="23"/>
      <c r="HV103" s="44"/>
      <c r="HW103" s="23"/>
      <c r="HX103" s="44"/>
      <c r="HY103" s="456"/>
      <c r="HZ103" s="54"/>
      <c r="IA103" s="23"/>
      <c r="IB103" s="44"/>
      <c r="IC103" s="23"/>
      <c r="ID103" s="44"/>
      <c r="IE103" s="23"/>
      <c r="IF103" s="44"/>
      <c r="IG103" s="456"/>
      <c r="IH103" s="54"/>
      <c r="II103" s="23"/>
      <c r="IJ103" s="44"/>
      <c r="IK103" s="23"/>
      <c r="IL103" s="44"/>
      <c r="IM103" s="23"/>
      <c r="IN103" s="44"/>
      <c r="IO103" s="23"/>
      <c r="IP103" s="44"/>
      <c r="IQ103" s="456"/>
      <c r="IR103" s="54"/>
      <c r="IS103" s="23"/>
      <c r="IT103" s="44"/>
      <c r="IU103" s="23"/>
      <c r="IV103" s="44"/>
      <c r="IW103" s="23"/>
      <c r="IX103" s="44"/>
      <c r="IY103" s="456"/>
      <c r="IZ103" s="54"/>
      <c r="JA103" s="23"/>
      <c r="JB103" s="44"/>
      <c r="JC103" s="23"/>
      <c r="JD103" s="44"/>
      <c r="JE103" s="23"/>
      <c r="JF103" s="44"/>
      <c r="JG103" s="456"/>
      <c r="JH103" s="54"/>
      <c r="JI103" s="23"/>
      <c r="JJ103" s="44"/>
      <c r="JK103" s="23"/>
      <c r="JL103" s="44"/>
      <c r="JM103" s="23"/>
      <c r="JN103" s="44"/>
      <c r="JO103" s="456"/>
      <c r="JP103" s="54"/>
      <c r="JQ103" s="23"/>
      <c r="JR103" s="44"/>
      <c r="JS103" s="23"/>
      <c r="JT103" s="44"/>
      <c r="JU103" s="23"/>
      <c r="JV103" s="44"/>
      <c r="JW103" s="456"/>
      <c r="JX103" s="54"/>
      <c r="JY103" s="23"/>
      <c r="JZ103" s="44"/>
      <c r="KA103" s="23"/>
      <c r="KB103" s="44"/>
      <c r="KC103" s="23"/>
      <c r="KD103" s="44"/>
      <c r="KE103" s="456"/>
      <c r="KF103" s="54"/>
      <c r="KG103" s="23"/>
      <c r="KH103" s="44"/>
      <c r="KI103" s="23"/>
      <c r="KJ103" s="44"/>
      <c r="KK103" s="23"/>
      <c r="KL103" s="44"/>
      <c r="KM103" s="456"/>
      <c r="KN103" s="54"/>
      <c r="KO103" s="23"/>
      <c r="KP103" s="44"/>
      <c r="KQ103" s="23"/>
      <c r="KR103" s="44"/>
      <c r="KS103" s="23"/>
      <c r="KT103" s="44"/>
      <c r="KU103" s="456"/>
      <c r="KV103" s="54"/>
      <c r="KW103" s="23"/>
      <c r="KX103" s="44"/>
      <c r="KY103" s="23"/>
      <c r="KZ103" s="44"/>
      <c r="LA103" s="23"/>
      <c r="LB103" s="44"/>
      <c r="LC103" s="456"/>
      <c r="LD103" s="54"/>
      <c r="LE103" s="23"/>
      <c r="LF103" s="44"/>
      <c r="LG103" s="23"/>
      <c r="LH103" s="44"/>
      <c r="LI103" s="23"/>
      <c r="LJ103" s="44"/>
      <c r="LK103" s="456"/>
      <c r="LL103" s="54"/>
      <c r="LM103" s="23"/>
      <c r="LN103" s="44"/>
      <c r="LO103" s="23"/>
      <c r="LP103" s="44"/>
      <c r="LQ103" s="23"/>
      <c r="LR103" s="44"/>
      <c r="LS103" s="456"/>
      <c r="LT103" s="54"/>
      <c r="LU103" s="23"/>
      <c r="LV103" s="44"/>
      <c r="LW103" s="23"/>
      <c r="LX103" s="44"/>
      <c r="LY103" s="23"/>
      <c r="LZ103" s="44"/>
      <c r="MA103" s="456"/>
      <c r="MB103" s="54"/>
      <c r="MC103" s="23"/>
      <c r="MD103" s="44"/>
      <c r="ME103" s="23"/>
      <c r="MF103" s="44"/>
      <c r="MG103" s="23"/>
      <c r="MH103" s="44"/>
      <c r="MI103" s="456"/>
      <c r="MJ103" s="54"/>
      <c r="MK103" s="23"/>
      <c r="ML103" s="44"/>
      <c r="MM103" s="23"/>
      <c r="MN103" s="44"/>
      <c r="MO103" s="23"/>
      <c r="MP103" s="44"/>
    </row>
    <row r="104" spans="1:354" s="4" customFormat="1" ht="15" hidden="1" customHeight="1">
      <c r="A104" s="456">
        <v>2016</v>
      </c>
      <c r="B104" s="54" t="s">
        <v>33</v>
      </c>
      <c r="C104" s="23">
        <v>106.92705862885499</v>
      </c>
      <c r="D104" s="44">
        <v>-0.28779479138022201</v>
      </c>
      <c r="E104" s="524">
        <v>105.215</v>
      </c>
      <c r="F104" s="44">
        <v>-3.4878680757812899</v>
      </c>
      <c r="G104" s="524">
        <v>108.54600000000001</v>
      </c>
      <c r="H104" s="44">
        <v>2.8375254019074001</v>
      </c>
      <c r="I104" s="456">
        <v>2016</v>
      </c>
      <c r="J104" s="54" t="s">
        <v>33</v>
      </c>
      <c r="K104" s="23">
        <v>67.922125898408197</v>
      </c>
      <c r="L104" s="44">
        <v>-2.6579947910153998</v>
      </c>
      <c r="M104" s="23">
        <v>76.456213986252294</v>
      </c>
      <c r="N104" s="44">
        <v>2.5424174148380998</v>
      </c>
      <c r="O104" s="23">
        <v>77.208770237285904</v>
      </c>
      <c r="P104" s="44">
        <v>0.47405395022164498</v>
      </c>
      <c r="Q104" s="456">
        <v>2016</v>
      </c>
      <c r="R104" s="54" t="s">
        <v>33</v>
      </c>
      <c r="S104" s="23">
        <v>127.263220888711</v>
      </c>
      <c r="T104" s="44">
        <v>-0.59744965570263298</v>
      </c>
      <c r="U104" s="23">
        <v>114.123514268139</v>
      </c>
      <c r="V104" s="44">
        <v>1.5813118866017399</v>
      </c>
      <c r="W104" s="23">
        <v>98.779920484713998</v>
      </c>
      <c r="X104" s="44">
        <v>13.401014145437401</v>
      </c>
      <c r="Y104" s="456">
        <v>2016</v>
      </c>
      <c r="Z104" s="54" t="s">
        <v>33</v>
      </c>
      <c r="AA104" s="23">
        <v>108.847638651368</v>
      </c>
      <c r="AB104" s="44">
        <v>9.2202444356742603</v>
      </c>
      <c r="AC104" s="23">
        <v>106.73831080526701</v>
      </c>
      <c r="AD104" s="44">
        <v>6.3057842841421898</v>
      </c>
      <c r="AE104" s="23">
        <v>111.538745458157</v>
      </c>
      <c r="AF104" s="44">
        <v>4.0062449744142601</v>
      </c>
      <c r="AG104" s="456">
        <v>2016</v>
      </c>
      <c r="AH104" s="54" t="s">
        <v>33</v>
      </c>
      <c r="AI104" s="23">
        <v>105.955342820803</v>
      </c>
      <c r="AJ104" s="44">
        <v>10.264489683865699</v>
      </c>
      <c r="AK104" s="23">
        <v>114.407771249345</v>
      </c>
      <c r="AL104" s="44">
        <v>-0.730597810256853</v>
      </c>
      <c r="AM104" s="23">
        <v>137.68859296267101</v>
      </c>
      <c r="AN104" s="44">
        <v>0.76694060123938401</v>
      </c>
      <c r="AO104" s="456">
        <v>2016</v>
      </c>
      <c r="AP104" s="54" t="s">
        <v>33</v>
      </c>
      <c r="AQ104" s="23">
        <v>105.989894400594</v>
      </c>
      <c r="AR104" s="44">
        <v>9.5106368796432594</v>
      </c>
      <c r="AS104" s="23">
        <v>94.399150843923906</v>
      </c>
      <c r="AT104" s="44">
        <v>-12.7271175004217</v>
      </c>
      <c r="AU104" s="23">
        <v>104.926274683694</v>
      </c>
      <c r="AV104" s="44">
        <v>16.480016892560499</v>
      </c>
      <c r="AW104" s="456">
        <v>2016</v>
      </c>
      <c r="AX104" s="54" t="s">
        <v>33</v>
      </c>
      <c r="AY104" s="23">
        <v>118.327008594265</v>
      </c>
      <c r="AZ104" s="44">
        <v>6.45559178991655</v>
      </c>
      <c r="BA104" s="23">
        <v>107.896513889506</v>
      </c>
      <c r="BB104" s="44">
        <v>9.1757073270367897</v>
      </c>
      <c r="BC104" s="23">
        <v>104.284165577244</v>
      </c>
      <c r="BD104" s="44">
        <v>14.9475234275403</v>
      </c>
      <c r="BE104" s="456">
        <v>2016</v>
      </c>
      <c r="BF104" s="54" t="s">
        <v>33</v>
      </c>
      <c r="BG104" s="23">
        <v>126.005267008207</v>
      </c>
      <c r="BH104" s="44">
        <v>5.3747176318967904</v>
      </c>
      <c r="BI104" s="23">
        <v>100.868088976503</v>
      </c>
      <c r="BJ104" s="44">
        <v>-0.33966757311914397</v>
      </c>
      <c r="BK104" s="23">
        <v>128.56208149751799</v>
      </c>
      <c r="BL104" s="44">
        <v>9.1034383783727595</v>
      </c>
      <c r="BM104" s="456">
        <v>2016</v>
      </c>
      <c r="BN104" s="54" t="s">
        <v>33</v>
      </c>
      <c r="BO104" s="23">
        <v>111.74378382013001</v>
      </c>
      <c r="BP104" s="44">
        <v>-2.4740088490002399</v>
      </c>
      <c r="BQ104" s="508">
        <v>110.131147727887</v>
      </c>
      <c r="BR104" s="44">
        <v>13.647499921308899</v>
      </c>
      <c r="BS104" s="23">
        <v>109.430850080067</v>
      </c>
      <c r="BT104" s="44">
        <v>13.6474999213091</v>
      </c>
      <c r="BU104" s="456">
        <v>2016</v>
      </c>
      <c r="BV104" s="54" t="s">
        <v>33</v>
      </c>
      <c r="BW104" s="23">
        <v>110.703616380466</v>
      </c>
      <c r="BX104" s="44">
        <v>13.647499921308601</v>
      </c>
      <c r="BY104" s="23">
        <v>106.866083403365</v>
      </c>
      <c r="BZ104" s="44">
        <v>8.9438948414022104</v>
      </c>
      <c r="CA104" s="23">
        <v>76.446042963967599</v>
      </c>
      <c r="CB104" s="44">
        <v>4.5089092813447298</v>
      </c>
      <c r="CC104" s="456">
        <v>2016</v>
      </c>
      <c r="CD104" s="54" t="s">
        <v>33</v>
      </c>
      <c r="CE104" s="23">
        <v>100.3193429841</v>
      </c>
      <c r="CF104" s="44">
        <v>4.5089092813442404</v>
      </c>
      <c r="CG104" s="23">
        <v>89.466512206460493</v>
      </c>
      <c r="CH104" s="44">
        <v>4.5089092813448701</v>
      </c>
      <c r="CI104" s="23">
        <v>99.7063321064375</v>
      </c>
      <c r="CJ104" s="44">
        <v>6.2887430211257698</v>
      </c>
      <c r="CK104" s="456">
        <v>2016</v>
      </c>
      <c r="CL104" s="54" t="s">
        <v>33</v>
      </c>
      <c r="CM104" s="23">
        <v>101.33174782039499</v>
      </c>
      <c r="CN104" s="44">
        <v>46.609243965942497</v>
      </c>
      <c r="CO104" s="23">
        <v>140.36457614462901</v>
      </c>
      <c r="CP104" s="44">
        <v>9.8713669532244794E-2</v>
      </c>
      <c r="CQ104" s="23">
        <v>113.073364550753</v>
      </c>
      <c r="CR104" s="44">
        <v>9.8713669532955406E-2</v>
      </c>
      <c r="CS104" s="456">
        <v>2016</v>
      </c>
      <c r="CT104" s="54" t="s">
        <v>33</v>
      </c>
      <c r="CU104" s="23">
        <v>102.314116421615</v>
      </c>
      <c r="CV104" s="44">
        <v>20.920415322671001</v>
      </c>
      <c r="CW104" s="23">
        <v>93.022238939902095</v>
      </c>
      <c r="CX104" s="44">
        <v>3.2849146287148701</v>
      </c>
      <c r="CY104" s="23">
        <v>101.65942191280401</v>
      </c>
      <c r="CZ104" s="44">
        <v>-2.1114715557544299</v>
      </c>
      <c r="DA104" s="456">
        <v>2016</v>
      </c>
      <c r="DB104" s="54" t="s">
        <v>33</v>
      </c>
      <c r="DC104" s="23">
        <v>121.690379374383</v>
      </c>
      <c r="DD104" s="44">
        <v>19.101196140824701</v>
      </c>
      <c r="DE104" s="23">
        <v>93.465739408291199</v>
      </c>
      <c r="DF104" s="44">
        <v>14.240914297186899</v>
      </c>
      <c r="DG104" s="23">
        <v>113.310580870203</v>
      </c>
      <c r="DH104" s="44">
        <v>17.640781001103001</v>
      </c>
      <c r="DI104" s="456">
        <v>2016</v>
      </c>
      <c r="DJ104" s="54" t="s">
        <v>33</v>
      </c>
      <c r="DK104" s="23">
        <v>100.441648582852</v>
      </c>
      <c r="DL104" s="44">
        <v>21.107183517864399</v>
      </c>
      <c r="DM104" s="23">
        <v>100.59111423569099</v>
      </c>
      <c r="DN104" s="44">
        <v>13.243128813172801</v>
      </c>
      <c r="DO104" s="23">
        <v>117.143298332352</v>
      </c>
      <c r="DP104" s="44">
        <v>3.7538638571177101</v>
      </c>
      <c r="DQ104" s="456">
        <v>2016</v>
      </c>
      <c r="DR104" s="54" t="s">
        <v>33</v>
      </c>
      <c r="DS104" s="23">
        <v>104.357392145663</v>
      </c>
      <c r="DT104" s="44">
        <v>11.135825435008</v>
      </c>
      <c r="DU104" s="23">
        <v>98.481794719238906</v>
      </c>
      <c r="DV104" s="44">
        <v>3.8421128825001198</v>
      </c>
      <c r="DW104" s="23">
        <v>98.178594986054605</v>
      </c>
      <c r="DX104" s="44">
        <v>36.337802964350601</v>
      </c>
      <c r="DY104" s="456">
        <v>2016</v>
      </c>
      <c r="DZ104" s="54" t="s">
        <v>33</v>
      </c>
      <c r="EA104" s="23">
        <v>107.179187088703</v>
      </c>
      <c r="EB104" s="44">
        <v>-0.59007809791410204</v>
      </c>
      <c r="EC104" s="23">
        <v>86.053490464449197</v>
      </c>
      <c r="ED104" s="44">
        <v>3.89762518224516</v>
      </c>
      <c r="EE104" s="23">
        <v>103.50092076433199</v>
      </c>
      <c r="EF104" s="44">
        <v>3.89762518224566</v>
      </c>
      <c r="EG104" s="456">
        <v>2016</v>
      </c>
      <c r="EH104" s="54" t="s">
        <v>33</v>
      </c>
      <c r="EI104" s="23">
        <v>91.511969248467906</v>
      </c>
      <c r="EJ104" s="44">
        <v>3.8976251822451902</v>
      </c>
      <c r="EK104" s="23">
        <v>91.482292570798904</v>
      </c>
      <c r="EL104" s="44">
        <v>3.89762518224516</v>
      </c>
      <c r="EM104" s="23">
        <v>107.742669740181</v>
      </c>
      <c r="EN104" s="44">
        <v>3.8976251822452599</v>
      </c>
      <c r="EO104" s="456">
        <v>2016</v>
      </c>
      <c r="EP104" s="54" t="s">
        <v>33</v>
      </c>
      <c r="EQ104" s="23">
        <v>103.069274348741</v>
      </c>
      <c r="ER104" s="44">
        <v>-0.14604626876155199</v>
      </c>
      <c r="ES104" s="23">
        <v>102.506003321536</v>
      </c>
      <c r="ET104" s="44">
        <v>-0.14604626876166499</v>
      </c>
      <c r="EU104" s="23">
        <v>107.49522620001601</v>
      </c>
      <c r="EV104" s="44">
        <v>-0.14604626876250401</v>
      </c>
      <c r="EW104" s="456">
        <v>2016</v>
      </c>
      <c r="EX104" s="54" t="s">
        <v>33</v>
      </c>
      <c r="EY104" s="23">
        <v>118.571173803634</v>
      </c>
      <c r="EZ104" s="44">
        <v>-0.146046268761097</v>
      </c>
      <c r="FA104" s="23">
        <v>103.63953340851199</v>
      </c>
      <c r="FB104" s="44">
        <v>-0.14604626876170801</v>
      </c>
      <c r="FC104" s="23">
        <v>91.419322973737295</v>
      </c>
      <c r="FD104" s="44">
        <v>-0.14604626876180801</v>
      </c>
      <c r="FE104" s="456">
        <v>2016</v>
      </c>
      <c r="FF104" s="54" t="s">
        <v>33</v>
      </c>
      <c r="FG104" s="23">
        <v>88.499239915038999</v>
      </c>
      <c r="FH104" s="44">
        <v>-0.146046268761751</v>
      </c>
      <c r="FI104" s="23">
        <v>80.338218532139507</v>
      </c>
      <c r="FJ104" s="44">
        <v>3.9196355233810598</v>
      </c>
      <c r="FK104" s="23">
        <v>94.718611030645704</v>
      </c>
      <c r="FL104" s="44">
        <v>10.5249933070988</v>
      </c>
      <c r="FM104" s="456">
        <v>2016</v>
      </c>
      <c r="FN104" s="54" t="s">
        <v>33</v>
      </c>
      <c r="FO104" s="23">
        <v>97.487321050522695</v>
      </c>
      <c r="FP104" s="44">
        <v>1.4693565983900501</v>
      </c>
      <c r="FQ104" s="23">
        <v>104.24968340369701</v>
      </c>
      <c r="FR104" s="44">
        <v>8.6138852914620792</v>
      </c>
      <c r="FS104" s="23">
        <v>91.177328404086893</v>
      </c>
      <c r="FT104" s="44">
        <v>1.9139081874764099</v>
      </c>
      <c r="FU104" s="456">
        <v>2016</v>
      </c>
      <c r="FV104" s="54" t="s">
        <v>33</v>
      </c>
      <c r="FW104" s="23">
        <v>103.152464743519</v>
      </c>
      <c r="FX104" s="44">
        <v>0.198220597316379</v>
      </c>
      <c r="FY104" s="23">
        <v>102.17698619119101</v>
      </c>
      <c r="FZ104" s="44">
        <v>0.56383478062986103</v>
      </c>
      <c r="GA104" s="23">
        <v>102.30480741858101</v>
      </c>
      <c r="GB104" s="44">
        <v>0.56383478062980397</v>
      </c>
      <c r="GC104" s="456">
        <v>2016</v>
      </c>
      <c r="GD104" s="54" t="s">
        <v>33</v>
      </c>
      <c r="GE104" s="23">
        <v>107.686086271485</v>
      </c>
      <c r="GF104" s="44">
        <v>0.56383478062933501</v>
      </c>
      <c r="GG104" s="23">
        <v>102.447524409083</v>
      </c>
      <c r="GH104" s="44">
        <v>0.56383478063008896</v>
      </c>
      <c r="GI104" s="23">
        <v>91.874479987451295</v>
      </c>
      <c r="GJ104" s="44">
        <v>0.50343691123464396</v>
      </c>
      <c r="GK104" s="456">
        <v>2016</v>
      </c>
      <c r="GL104" s="54" t="s">
        <v>33</v>
      </c>
      <c r="GM104" s="23">
        <v>92.888766349744103</v>
      </c>
      <c r="GN104" s="44">
        <v>0.56383478063001702</v>
      </c>
      <c r="GO104" s="23">
        <v>106.52883352459</v>
      </c>
      <c r="GP104" s="44">
        <v>28.467912355374601</v>
      </c>
      <c r="GQ104" s="23">
        <v>107.69961556281601</v>
      </c>
      <c r="GR104" s="44">
        <v>28.467912355374899</v>
      </c>
      <c r="GS104" s="456">
        <v>2016</v>
      </c>
      <c r="GT104" s="54" t="s">
        <v>33</v>
      </c>
      <c r="GU104" s="23">
        <v>121.65688100297</v>
      </c>
      <c r="GV104" s="44">
        <v>4.1694779139178904</v>
      </c>
      <c r="GW104" s="23">
        <v>104.378408699874</v>
      </c>
      <c r="GX104" s="44">
        <v>3.1264972801531301</v>
      </c>
      <c r="GY104" s="23">
        <v>96.326979095255794</v>
      </c>
      <c r="GZ104" s="44">
        <v>4.1694779139186098</v>
      </c>
      <c r="HA104" s="456">
        <v>2016</v>
      </c>
      <c r="HB104" s="54" t="s">
        <v>33</v>
      </c>
      <c r="HC104" s="23">
        <v>96.242004801751307</v>
      </c>
      <c r="HD104" s="44">
        <v>4.1694779139187501</v>
      </c>
      <c r="HE104" s="23">
        <v>104.450596135244</v>
      </c>
      <c r="HF104" s="44">
        <v>4.1694779139188398</v>
      </c>
      <c r="HG104" s="23">
        <v>96.289722938620997</v>
      </c>
      <c r="HH104" s="44">
        <v>9.3050995551037499</v>
      </c>
      <c r="HI104" s="456">
        <v>2016</v>
      </c>
      <c r="HJ104" s="54" t="s">
        <v>33</v>
      </c>
      <c r="HK104" s="23">
        <v>88.2632867104128</v>
      </c>
      <c r="HL104" s="44">
        <v>8.3139611453535593</v>
      </c>
      <c r="HM104" s="23">
        <v>115.697335320409</v>
      </c>
      <c r="HN104" s="44">
        <v>-3.26070925099746</v>
      </c>
      <c r="HO104" s="23">
        <v>91.138137627063102</v>
      </c>
      <c r="HP104" s="44">
        <v>4.1694779139186</v>
      </c>
      <c r="HQ104" s="456">
        <v>2016</v>
      </c>
      <c r="HR104" s="54" t="s">
        <v>33</v>
      </c>
      <c r="HS104" s="23">
        <v>97.595801722643202</v>
      </c>
      <c r="HT104" s="44">
        <v>-6.3831685786151402</v>
      </c>
      <c r="HU104" s="23">
        <v>91.600412417953393</v>
      </c>
      <c r="HV104" s="44">
        <v>-6.3831685786151002</v>
      </c>
      <c r="HW104" s="23">
        <v>83.709808441660897</v>
      </c>
      <c r="HX104" s="44">
        <v>-6.3831685786153303</v>
      </c>
      <c r="HY104" s="456">
        <v>2016</v>
      </c>
      <c r="HZ104" s="54" t="s">
        <v>33</v>
      </c>
      <c r="IA104" s="23">
        <v>96.675230825287997</v>
      </c>
      <c r="IB104" s="44">
        <v>-6.3831685786148604</v>
      </c>
      <c r="IC104" s="23">
        <v>95.2428862550437</v>
      </c>
      <c r="ID104" s="44">
        <v>20.719556233125498</v>
      </c>
      <c r="IE104" s="23">
        <v>91.382537368036907</v>
      </c>
      <c r="IF104" s="44">
        <v>21.129098248854898</v>
      </c>
      <c r="IG104" s="456">
        <v>2016</v>
      </c>
      <c r="IH104" s="54" t="s">
        <v>33</v>
      </c>
      <c r="II104" s="23">
        <v>96.566399848835502</v>
      </c>
      <c r="IJ104" s="44">
        <v>-7.0087220971452702</v>
      </c>
      <c r="IK104" s="23">
        <v>89.8890514553364</v>
      </c>
      <c r="IL104" s="44">
        <v>-10.072576628858201</v>
      </c>
      <c r="IM104" s="23">
        <v>84.688229817613404</v>
      </c>
      <c r="IN104" s="44">
        <v>10.061902444445</v>
      </c>
      <c r="IO104" s="23">
        <v>110.00346247256699</v>
      </c>
      <c r="IP104" s="44">
        <v>10.0619024444447</v>
      </c>
      <c r="IQ104" s="456">
        <v>2016</v>
      </c>
      <c r="IR104" s="54" t="s">
        <v>33</v>
      </c>
      <c r="IS104" s="23">
        <v>102.233557314054</v>
      </c>
      <c r="IT104" s="44">
        <v>10.0619024444447</v>
      </c>
      <c r="IU104" s="23">
        <v>261.08384049570498</v>
      </c>
      <c r="IV104" s="44">
        <v>10.061902444444501</v>
      </c>
      <c r="IW104" s="23">
        <v>117.207364215992</v>
      </c>
      <c r="IX104" s="44">
        <v>10.061902444444</v>
      </c>
      <c r="IY104" s="456">
        <v>2016</v>
      </c>
      <c r="IZ104" s="54" t="s">
        <v>33</v>
      </c>
      <c r="JA104" s="23">
        <v>103.59405771055999</v>
      </c>
      <c r="JB104" s="44">
        <v>10.061902444444501</v>
      </c>
      <c r="JC104" s="23">
        <v>100.063814085461</v>
      </c>
      <c r="JD104" s="44">
        <v>-7.1640273949370198E-2</v>
      </c>
      <c r="JE104" s="23">
        <v>109.177239393403</v>
      </c>
      <c r="JF104" s="44">
        <v>3.4679067274236202</v>
      </c>
      <c r="JG104" s="456">
        <v>2016</v>
      </c>
      <c r="JH104" s="54" t="s">
        <v>33</v>
      </c>
      <c r="JI104" s="23">
        <v>81.251189164968295</v>
      </c>
      <c r="JJ104" s="44">
        <v>-14.2637199542581</v>
      </c>
      <c r="JK104" s="23">
        <v>106.073681457899</v>
      </c>
      <c r="JL104" s="44">
        <v>4.7903610484093901</v>
      </c>
      <c r="JM104" s="23">
        <v>78.330268547393501</v>
      </c>
      <c r="JN104" s="44">
        <v>-3.4916646011675598</v>
      </c>
      <c r="JO104" s="456">
        <v>2016</v>
      </c>
      <c r="JP104" s="54" t="s">
        <v>33</v>
      </c>
      <c r="JQ104" s="23">
        <v>115.120812661176</v>
      </c>
      <c r="JR104" s="44">
        <v>25.5999924107225</v>
      </c>
      <c r="JS104" s="23">
        <v>116.198973872558</v>
      </c>
      <c r="JT104" s="44">
        <v>-4.7260499299488901</v>
      </c>
      <c r="JU104" s="23">
        <v>95.303458263026499</v>
      </c>
      <c r="JV104" s="44">
        <v>-4.72604992994951</v>
      </c>
      <c r="JW104" s="456">
        <v>2016</v>
      </c>
      <c r="JX104" s="54" t="s">
        <v>33</v>
      </c>
      <c r="JY104" s="23">
        <v>88.232870380326005</v>
      </c>
      <c r="JZ104" s="44">
        <v>-14.4763616319322</v>
      </c>
      <c r="KA104" s="23">
        <v>141.34665647742901</v>
      </c>
      <c r="KB104" s="44">
        <v>55.413196244355497</v>
      </c>
      <c r="KC104" s="23">
        <v>85.400923528525894</v>
      </c>
      <c r="KD104" s="44">
        <v>3.17922110077828</v>
      </c>
      <c r="KE104" s="456">
        <v>2016</v>
      </c>
      <c r="KF104" s="54" t="s">
        <v>33</v>
      </c>
      <c r="KG104" s="23">
        <v>97.413283949205507</v>
      </c>
      <c r="KH104" s="44">
        <v>-5.8585751460744904</v>
      </c>
      <c r="KI104" s="23">
        <v>101.977395042674</v>
      </c>
      <c r="KJ104" s="44">
        <v>2.3627634922835501</v>
      </c>
      <c r="KK104" s="23">
        <v>88.093223584206399</v>
      </c>
      <c r="KL104" s="44">
        <v>-0.237225512294543</v>
      </c>
      <c r="KM104" s="456">
        <v>2016</v>
      </c>
      <c r="KN104" s="54" t="s">
        <v>33</v>
      </c>
      <c r="KO104" s="23">
        <v>85.690337929255904</v>
      </c>
      <c r="KP104" s="44">
        <v>-0.237225512294785</v>
      </c>
      <c r="KQ104" s="23">
        <v>115.24012099197201</v>
      </c>
      <c r="KR104" s="44">
        <v>19.841277641454202</v>
      </c>
      <c r="KS104" s="23">
        <v>94.081859380821797</v>
      </c>
      <c r="KT104" s="44">
        <v>2.3586131686479299</v>
      </c>
      <c r="KU104" s="456">
        <v>2016</v>
      </c>
      <c r="KV104" s="54" t="s">
        <v>33</v>
      </c>
      <c r="KW104" s="23">
        <v>83.950587660803507</v>
      </c>
      <c r="KX104" s="44">
        <v>-0.79246031876371603</v>
      </c>
      <c r="KY104" s="23">
        <v>96.572208801500295</v>
      </c>
      <c r="KZ104" s="44">
        <v>-1.9751290456571799</v>
      </c>
      <c r="LA104" s="23">
        <v>107.072974140485</v>
      </c>
      <c r="LB104" s="44">
        <v>3.0630975454790001</v>
      </c>
      <c r="LC104" s="456">
        <v>2016</v>
      </c>
      <c r="LD104" s="54" t="s">
        <v>33</v>
      </c>
      <c r="LE104" s="23">
        <v>129.25588945898099</v>
      </c>
      <c r="LF104" s="44">
        <v>-5.6018702758646803</v>
      </c>
      <c r="LG104" s="23">
        <v>119.114881354616</v>
      </c>
      <c r="LH104" s="44">
        <v>1.20196927805978E-2</v>
      </c>
      <c r="LI104" s="23">
        <v>104.309611381888</v>
      </c>
      <c r="LJ104" s="44">
        <v>-2.1224113712075101</v>
      </c>
      <c r="LK104" s="456">
        <v>2016</v>
      </c>
      <c r="LL104" s="54" t="s">
        <v>33</v>
      </c>
      <c r="LM104" s="23">
        <v>89.319504300981606</v>
      </c>
      <c r="LN104" s="44">
        <v>1.20196927800151E-2</v>
      </c>
      <c r="LO104" s="23">
        <v>119.782347950196</v>
      </c>
      <c r="LP104" s="44">
        <v>1.2019692779532E-2</v>
      </c>
      <c r="LQ104" s="23">
        <v>112.463328001251</v>
      </c>
      <c r="LR104" s="44">
        <v>1.20196927803704E-2</v>
      </c>
      <c r="LS104" s="456">
        <v>2016</v>
      </c>
      <c r="LT104" s="54" t="s">
        <v>33</v>
      </c>
      <c r="LU104" s="23">
        <v>100.377677619913</v>
      </c>
      <c r="LV104" s="44">
        <v>5.9824173049052103</v>
      </c>
      <c r="LW104" s="23">
        <v>64.419738096784599</v>
      </c>
      <c r="LX104" s="44">
        <v>-1.1711006113550899</v>
      </c>
      <c r="LY104" s="23">
        <v>85.852861912756794</v>
      </c>
      <c r="LZ104" s="44">
        <v>-19.331594184347999</v>
      </c>
      <c r="MA104" s="456">
        <v>2016</v>
      </c>
      <c r="MB104" s="54" t="s">
        <v>33</v>
      </c>
      <c r="MC104" s="23">
        <v>128.87543406202599</v>
      </c>
      <c r="MD104" s="44">
        <v>18.663559819787899</v>
      </c>
      <c r="ME104" s="23">
        <v>101.494796559123</v>
      </c>
      <c r="MF104" s="44">
        <v>1.2890412496635799</v>
      </c>
      <c r="MG104" s="23">
        <v>96.279440546385104</v>
      </c>
      <c r="MH104" s="44">
        <v>20.503199704137501</v>
      </c>
      <c r="MI104" s="456">
        <v>2016</v>
      </c>
      <c r="MJ104" s="54" t="s">
        <v>33</v>
      </c>
      <c r="MK104" s="23">
        <v>101.856651225121</v>
      </c>
      <c r="ML104" s="44">
        <v>0.211607250562352</v>
      </c>
      <c r="MM104" s="23">
        <v>111.140790858071</v>
      </c>
      <c r="MN104" s="44">
        <v>8.1696416058822301</v>
      </c>
      <c r="MO104" s="23">
        <v>134.331852751535</v>
      </c>
      <c r="MP104" s="44">
        <v>3.8536324891535099</v>
      </c>
    </row>
    <row r="105" spans="1:354" s="4" customFormat="1" ht="15" hidden="1" customHeight="1">
      <c r="A105" s="456"/>
      <c r="B105" s="54" t="s">
        <v>34</v>
      </c>
      <c r="C105" s="23">
        <v>98.448049395911198</v>
      </c>
      <c r="D105" s="44">
        <v>2.2710116803468501</v>
      </c>
      <c r="E105" s="524">
        <v>98.036000000000001</v>
      </c>
      <c r="F105" s="44">
        <v>0.64846626942171803</v>
      </c>
      <c r="G105" s="524">
        <v>98.837999999999994</v>
      </c>
      <c r="H105" s="44">
        <v>3.8414051784695902</v>
      </c>
      <c r="I105" s="456"/>
      <c r="J105" s="54" t="s">
        <v>34</v>
      </c>
      <c r="K105" s="23">
        <v>62.692999999999998</v>
      </c>
      <c r="L105" s="44">
        <v>-7.0232528516583601</v>
      </c>
      <c r="M105" s="23">
        <v>70.513000000000005</v>
      </c>
      <c r="N105" s="44">
        <v>21.072411772043498</v>
      </c>
      <c r="O105" s="23">
        <v>61.667000000000002</v>
      </c>
      <c r="P105" s="44">
        <v>1.6813997652991299</v>
      </c>
      <c r="Q105" s="456"/>
      <c r="R105" s="54" t="s">
        <v>34</v>
      </c>
      <c r="S105" s="23">
        <v>101.47</v>
      </c>
      <c r="T105" s="44">
        <v>-3.3309558970251798</v>
      </c>
      <c r="U105" s="23">
        <v>101.91500000000001</v>
      </c>
      <c r="V105" s="44">
        <v>6.0554054617180997</v>
      </c>
      <c r="W105" s="23">
        <v>110.476</v>
      </c>
      <c r="X105" s="44">
        <v>11.1580603134345</v>
      </c>
      <c r="Y105" s="456"/>
      <c r="Z105" s="54" t="s">
        <v>34</v>
      </c>
      <c r="AA105" s="23">
        <v>96.863</v>
      </c>
      <c r="AB105" s="44">
        <v>8.2984553277966899</v>
      </c>
      <c r="AC105" s="23">
        <v>104.289</v>
      </c>
      <c r="AD105" s="44">
        <v>7.2303486525813696</v>
      </c>
      <c r="AE105" s="23">
        <v>86.97</v>
      </c>
      <c r="AF105" s="44">
        <v>4.5442811964341097</v>
      </c>
      <c r="AG105" s="456"/>
      <c r="AH105" s="54" t="s">
        <v>34</v>
      </c>
      <c r="AI105" s="23">
        <v>86.692999999999998</v>
      </c>
      <c r="AJ105" s="44">
        <v>12.002209295835399</v>
      </c>
      <c r="AK105" s="23">
        <v>95.266999999999996</v>
      </c>
      <c r="AL105" s="44">
        <v>4.2100243449674704</v>
      </c>
      <c r="AM105" s="23">
        <v>112.413</v>
      </c>
      <c r="AN105" s="44">
        <v>4.8854601776861601</v>
      </c>
      <c r="AO105" s="456"/>
      <c r="AP105" s="54" t="s">
        <v>34</v>
      </c>
      <c r="AQ105" s="23">
        <v>96.834000000000003</v>
      </c>
      <c r="AR105" s="44">
        <v>8.7695586341202194</v>
      </c>
      <c r="AS105" s="23">
        <v>93.838999999999999</v>
      </c>
      <c r="AT105" s="44">
        <v>13.7475447527396</v>
      </c>
      <c r="AU105" s="23">
        <v>92.992999999999995</v>
      </c>
      <c r="AV105" s="44">
        <v>10.603325031127</v>
      </c>
      <c r="AW105" s="456"/>
      <c r="AX105" s="54" t="s">
        <v>34</v>
      </c>
      <c r="AY105" s="23">
        <v>101.786</v>
      </c>
      <c r="AZ105" s="44">
        <v>9.2691328746927297</v>
      </c>
      <c r="BA105" s="23">
        <v>101.73099999999999</v>
      </c>
      <c r="BB105" s="44">
        <v>8.0227087986917809</v>
      </c>
      <c r="BC105" s="23">
        <v>91.257000000000005</v>
      </c>
      <c r="BD105" s="44">
        <v>1.64052642782589</v>
      </c>
      <c r="BE105" s="456"/>
      <c r="BF105" s="54" t="s">
        <v>34</v>
      </c>
      <c r="BG105" s="23">
        <v>98.527000000000001</v>
      </c>
      <c r="BH105" s="44">
        <v>4.9436486415578296</v>
      </c>
      <c r="BI105" s="23">
        <v>100.962</v>
      </c>
      <c r="BJ105" s="44">
        <v>9.2858076563086591</v>
      </c>
      <c r="BK105" s="23">
        <v>94.766000000000005</v>
      </c>
      <c r="BL105" s="44">
        <v>14.5098636157181</v>
      </c>
      <c r="BM105" s="456"/>
      <c r="BN105" s="54" t="s">
        <v>34</v>
      </c>
      <c r="BO105" s="23">
        <v>94.284999999999997</v>
      </c>
      <c r="BP105" s="44">
        <v>4.2840355889162103</v>
      </c>
      <c r="BQ105" s="508">
        <v>88.040334478576398</v>
      </c>
      <c r="BR105" s="44">
        <v>9.4038701924240105</v>
      </c>
      <c r="BS105" s="23">
        <v>88.441999999999993</v>
      </c>
      <c r="BT105" s="44">
        <v>9.4049557404632491</v>
      </c>
      <c r="BU105" s="456"/>
      <c r="BV105" s="54" t="s">
        <v>34</v>
      </c>
      <c r="BW105" s="23">
        <v>78.757000000000005</v>
      </c>
      <c r="BX105" s="44">
        <v>9.4039368919576791</v>
      </c>
      <c r="BY105" s="23">
        <v>106.774</v>
      </c>
      <c r="BZ105" s="44">
        <v>7.70405159462626</v>
      </c>
      <c r="CA105" s="23">
        <v>88.531000000000006</v>
      </c>
      <c r="CB105" s="44">
        <v>4.64251635270129</v>
      </c>
      <c r="CC105" s="456"/>
      <c r="CD105" s="54" t="s">
        <v>34</v>
      </c>
      <c r="CE105" s="23">
        <v>98.412000000000006</v>
      </c>
      <c r="CF105" s="44">
        <v>4.64257445562819</v>
      </c>
      <c r="CG105" s="23">
        <v>94.558000000000007</v>
      </c>
      <c r="CH105" s="44">
        <v>4.6424736958305504</v>
      </c>
      <c r="CI105" s="23">
        <v>94.768000000000001</v>
      </c>
      <c r="CJ105" s="44">
        <v>8.8918505492320001</v>
      </c>
      <c r="CK105" s="456"/>
      <c r="CL105" s="54" t="s">
        <v>34</v>
      </c>
      <c r="CM105" s="23">
        <v>102.789</v>
      </c>
      <c r="CN105" s="44">
        <v>46.8138842531676</v>
      </c>
      <c r="CO105" s="23">
        <v>101.039</v>
      </c>
      <c r="CP105" s="44">
        <v>3.4250034055079102</v>
      </c>
      <c r="CQ105" s="23">
        <v>113.505</v>
      </c>
      <c r="CR105" s="44">
        <v>3.4246872390510701</v>
      </c>
      <c r="CS105" s="456"/>
      <c r="CT105" s="54" t="s">
        <v>34</v>
      </c>
      <c r="CU105" s="23">
        <v>105.221</v>
      </c>
      <c r="CV105" s="44">
        <v>28.5283940334959</v>
      </c>
      <c r="CW105" s="23">
        <v>87.378</v>
      </c>
      <c r="CX105" s="44">
        <v>-7.9606224721816101</v>
      </c>
      <c r="CY105" s="23">
        <v>102.203</v>
      </c>
      <c r="CZ105" s="44">
        <v>7.5701216923313304</v>
      </c>
      <c r="DA105" s="456"/>
      <c r="DB105" s="54" t="s">
        <v>34</v>
      </c>
      <c r="DC105" s="23">
        <v>92.581999999999994</v>
      </c>
      <c r="DD105" s="44">
        <v>3.1273612392300301</v>
      </c>
      <c r="DE105" s="23">
        <v>103.878</v>
      </c>
      <c r="DF105" s="44">
        <v>28.650663340505002</v>
      </c>
      <c r="DG105" s="23">
        <v>100.545</v>
      </c>
      <c r="DH105" s="44">
        <v>10.3903526494818</v>
      </c>
      <c r="DI105" s="456"/>
      <c r="DJ105" s="54" t="s">
        <v>34</v>
      </c>
      <c r="DK105" s="23">
        <v>97.135000000000005</v>
      </c>
      <c r="DL105" s="44">
        <v>4.42134912229875</v>
      </c>
      <c r="DM105" s="23">
        <v>102.581</v>
      </c>
      <c r="DN105" s="44">
        <v>-4.6675502172579302</v>
      </c>
      <c r="DO105" s="23">
        <v>94.143000000000001</v>
      </c>
      <c r="DP105" s="44">
        <v>26.236006456078901</v>
      </c>
      <c r="DQ105" s="456"/>
      <c r="DR105" s="54" t="s">
        <v>34</v>
      </c>
      <c r="DS105" s="23">
        <v>89.54</v>
      </c>
      <c r="DT105" s="44">
        <v>10.390527000663999</v>
      </c>
      <c r="DU105" s="23">
        <v>85.623000000000005</v>
      </c>
      <c r="DV105" s="44">
        <v>22.190374057183998</v>
      </c>
      <c r="DW105" s="23">
        <v>89.010999999999996</v>
      </c>
      <c r="DX105" s="44">
        <v>-21.650422370715201</v>
      </c>
      <c r="DY105" s="456"/>
      <c r="DZ105" s="54" t="s">
        <v>34</v>
      </c>
      <c r="EA105" s="23">
        <v>101.84</v>
      </c>
      <c r="EB105" s="44">
        <v>1.9613264464924101</v>
      </c>
      <c r="EC105" s="23">
        <v>99.444000000000003</v>
      </c>
      <c r="ED105" s="44">
        <v>3.3253772302679301</v>
      </c>
      <c r="EE105" s="23">
        <v>95.01</v>
      </c>
      <c r="EF105" s="44">
        <v>3.3254095206169998</v>
      </c>
      <c r="EG105" s="456"/>
      <c r="EH105" s="54" t="s">
        <v>34</v>
      </c>
      <c r="EI105" s="23">
        <v>91.587999999999994</v>
      </c>
      <c r="EJ105" s="44">
        <v>3.32489792707733</v>
      </c>
      <c r="EK105" s="23">
        <v>88.165999999999997</v>
      </c>
      <c r="EL105" s="44">
        <v>3.32463815227071</v>
      </c>
      <c r="EM105" s="23">
        <v>101.45099999999999</v>
      </c>
      <c r="EN105" s="44">
        <v>3.3246839692923902</v>
      </c>
      <c r="EO105" s="456"/>
      <c r="EP105" s="54" t="s">
        <v>34</v>
      </c>
      <c r="EQ105" s="23">
        <v>103.312</v>
      </c>
      <c r="ER105" s="44">
        <v>4.8995387234738201</v>
      </c>
      <c r="ES105" s="23">
        <v>92.494</v>
      </c>
      <c r="ET105" s="44">
        <v>4.8997327070888197</v>
      </c>
      <c r="EU105" s="23">
        <v>97.268000000000001</v>
      </c>
      <c r="EV105" s="44">
        <v>4.89968172857587</v>
      </c>
      <c r="EW105" s="456"/>
      <c r="EX105" s="54" t="s">
        <v>34</v>
      </c>
      <c r="EY105" s="23">
        <v>103.70399999999999</v>
      </c>
      <c r="EZ105" s="44">
        <v>4.8992447812708404</v>
      </c>
      <c r="FA105" s="23">
        <v>99.328000000000003</v>
      </c>
      <c r="FB105" s="44">
        <v>4.8993291152332104</v>
      </c>
      <c r="FC105" s="23">
        <v>104.57899999999999</v>
      </c>
      <c r="FD105" s="44">
        <v>4.89937061489643</v>
      </c>
      <c r="FE105" s="456"/>
      <c r="FF105" s="54" t="s">
        <v>34</v>
      </c>
      <c r="FG105" s="23">
        <v>92.474000000000004</v>
      </c>
      <c r="FH105" s="44">
        <v>4.8996587990662404</v>
      </c>
      <c r="FI105" s="23">
        <v>90.516999999999996</v>
      </c>
      <c r="FJ105" s="44">
        <v>4.3268230263522298</v>
      </c>
      <c r="FK105" s="23">
        <v>84.537999999999997</v>
      </c>
      <c r="FL105" s="44">
        <v>6.6042033153274096</v>
      </c>
      <c r="FM105" s="456"/>
      <c r="FN105" s="54" t="s">
        <v>34</v>
      </c>
      <c r="FO105" s="23">
        <v>95.221000000000004</v>
      </c>
      <c r="FP105" s="44">
        <v>6.8277598045092001</v>
      </c>
      <c r="FQ105" s="23">
        <v>92.21</v>
      </c>
      <c r="FR105" s="44">
        <v>4.2401750627095103</v>
      </c>
      <c r="FS105" s="23">
        <v>93.572999999999993</v>
      </c>
      <c r="FT105" s="44">
        <v>3.7040506582212198</v>
      </c>
      <c r="FU105" s="456"/>
      <c r="FV105" s="54" t="s">
        <v>34</v>
      </c>
      <c r="FW105" s="23">
        <v>93.143000000000001</v>
      </c>
      <c r="FX105" s="44">
        <v>7.4520438623301004</v>
      </c>
      <c r="FY105" s="23">
        <v>100.027</v>
      </c>
      <c r="FZ105" s="44">
        <v>4.0963046353249597</v>
      </c>
      <c r="GA105" s="23">
        <v>108.021</v>
      </c>
      <c r="GB105" s="44">
        <v>4.0960389996857201</v>
      </c>
      <c r="GC105" s="456"/>
      <c r="GD105" s="54" t="s">
        <v>34</v>
      </c>
      <c r="GE105" s="23">
        <v>100.20399999999999</v>
      </c>
      <c r="GF105" s="44">
        <v>4.0961741083382703</v>
      </c>
      <c r="GG105" s="23">
        <v>97.974000000000004</v>
      </c>
      <c r="GH105" s="44">
        <v>4.0961831275373397</v>
      </c>
      <c r="GI105" s="23">
        <v>82.052999999999997</v>
      </c>
      <c r="GJ105" s="44">
        <v>3.42329770999743</v>
      </c>
      <c r="GK105" s="456"/>
      <c r="GL105" s="54" t="s">
        <v>34</v>
      </c>
      <c r="GM105" s="23">
        <v>97.048000000000002</v>
      </c>
      <c r="GN105" s="44">
        <v>4.09617761223309</v>
      </c>
      <c r="GO105" s="23">
        <v>103.64</v>
      </c>
      <c r="GP105" s="44">
        <v>25.034003631549599</v>
      </c>
      <c r="GQ105" s="23">
        <v>107.994</v>
      </c>
      <c r="GR105" s="44">
        <v>25.03411479999</v>
      </c>
      <c r="GS105" s="456"/>
      <c r="GT105" s="54" t="s">
        <v>34</v>
      </c>
      <c r="GU105" s="23">
        <v>110.83799999999999</v>
      </c>
      <c r="GV105" s="44">
        <v>1.3920097119928001</v>
      </c>
      <c r="GW105" s="23">
        <v>91.072999999999993</v>
      </c>
      <c r="GX105" s="44">
        <v>-0.73708708820170399</v>
      </c>
      <c r="GY105" s="23">
        <v>80.599000000000004</v>
      </c>
      <c r="GZ105" s="44">
        <v>1.3913491792686199</v>
      </c>
      <c r="HA105" s="456"/>
      <c r="HB105" s="54" t="s">
        <v>34</v>
      </c>
      <c r="HC105" s="23">
        <v>87.754999999999995</v>
      </c>
      <c r="HD105" s="44">
        <v>1.3912196009971001</v>
      </c>
      <c r="HE105" s="23">
        <v>83.156999999999996</v>
      </c>
      <c r="HF105" s="44">
        <v>1.3910622444982701</v>
      </c>
      <c r="HG105" s="23">
        <v>90.412999999999997</v>
      </c>
      <c r="HH105" s="44">
        <v>-4.94296738209641</v>
      </c>
      <c r="HI105" s="456"/>
      <c r="HJ105" s="54" t="s">
        <v>34</v>
      </c>
      <c r="HK105" s="23">
        <v>77.429000000000002</v>
      </c>
      <c r="HL105" s="44">
        <v>3.1882804713630399</v>
      </c>
      <c r="HM105" s="23">
        <v>110.434</v>
      </c>
      <c r="HN105" s="44">
        <v>2.5819034651785699</v>
      </c>
      <c r="HO105" s="23">
        <v>85.23</v>
      </c>
      <c r="HP105" s="44">
        <v>1.3911396662187301</v>
      </c>
      <c r="HQ105" s="456"/>
      <c r="HR105" s="54" t="s">
        <v>34</v>
      </c>
      <c r="HS105" s="23">
        <v>88.251000000000005</v>
      </c>
      <c r="HT105" s="44">
        <v>-12.3492112398994</v>
      </c>
      <c r="HU105" s="23">
        <v>88.451999999999998</v>
      </c>
      <c r="HV105" s="44">
        <v>-12.3495441544886</v>
      </c>
      <c r="HW105" s="23">
        <v>69.271000000000001</v>
      </c>
      <c r="HX105" s="44">
        <v>-12.349022008899301</v>
      </c>
      <c r="HY105" s="456"/>
      <c r="HZ105" s="54" t="s">
        <v>34</v>
      </c>
      <c r="IA105" s="23">
        <v>100.46899999999999</v>
      </c>
      <c r="IB105" s="44">
        <v>-12.3494308935613</v>
      </c>
      <c r="IC105" s="23">
        <v>99.301902098099603</v>
      </c>
      <c r="ID105" s="44">
        <v>22.653997949041099</v>
      </c>
      <c r="IE105" s="23">
        <v>83.686000000000007</v>
      </c>
      <c r="IF105" s="44">
        <v>3.0190580613577001</v>
      </c>
      <c r="IG105" s="456"/>
      <c r="IH105" s="54" t="s">
        <v>34</v>
      </c>
      <c r="II105" s="23">
        <v>99.879000000000005</v>
      </c>
      <c r="IJ105" s="44">
        <v>-3.26859678034505</v>
      </c>
      <c r="IK105" s="23">
        <v>80.853999999999999</v>
      </c>
      <c r="IL105" s="44">
        <v>-2.5504280859490098</v>
      </c>
      <c r="IM105" s="23">
        <v>99.881</v>
      </c>
      <c r="IN105" s="44">
        <v>11.1936366666305</v>
      </c>
      <c r="IO105" s="23">
        <v>107.73099999999999</v>
      </c>
      <c r="IP105" s="44">
        <v>11.193572605045199</v>
      </c>
      <c r="IQ105" s="456"/>
      <c r="IR105" s="54" t="s">
        <v>34</v>
      </c>
      <c r="IS105" s="23">
        <v>93.284000000000006</v>
      </c>
      <c r="IT105" s="44">
        <v>11.192614574939499</v>
      </c>
      <c r="IU105" s="23">
        <v>94.123000000000005</v>
      </c>
      <c r="IV105" s="44">
        <v>11.193720609423499</v>
      </c>
      <c r="IW105" s="23">
        <v>84.822000000000003</v>
      </c>
      <c r="IX105" s="44">
        <v>11.1930498277657</v>
      </c>
      <c r="IY105" s="456"/>
      <c r="IZ105" s="54" t="s">
        <v>34</v>
      </c>
      <c r="JA105" s="23">
        <v>86.483000000000004</v>
      </c>
      <c r="JB105" s="44">
        <v>11.193351702016299</v>
      </c>
      <c r="JC105" s="23">
        <v>90.816000000000003</v>
      </c>
      <c r="JD105" s="44">
        <v>9.1299914102082091</v>
      </c>
      <c r="JE105" s="23">
        <v>66.793999999999997</v>
      </c>
      <c r="JF105" s="44">
        <v>12.152304306862399</v>
      </c>
      <c r="JG105" s="456"/>
      <c r="JH105" s="54" t="s">
        <v>34</v>
      </c>
      <c r="JI105" s="23">
        <v>72.832999999999998</v>
      </c>
      <c r="JJ105" s="44">
        <v>-6.9159081453459201</v>
      </c>
      <c r="JK105" s="23">
        <v>82.980999999999995</v>
      </c>
      <c r="JL105" s="44">
        <v>12.5000635299844</v>
      </c>
      <c r="JM105" s="23">
        <v>129.065</v>
      </c>
      <c r="JN105" s="44">
        <v>12.5966903667856</v>
      </c>
      <c r="JO105" s="456"/>
      <c r="JP105" s="54" t="s">
        <v>34</v>
      </c>
      <c r="JQ105" s="23">
        <v>113.607</v>
      </c>
      <c r="JR105" s="44">
        <v>33.215900272851698</v>
      </c>
      <c r="JS105" s="23">
        <v>99.688999999999993</v>
      </c>
      <c r="JT105" s="44">
        <v>9.9953973868798407</v>
      </c>
      <c r="JU105" s="23">
        <v>90.403000000000006</v>
      </c>
      <c r="JV105" s="44">
        <v>9.9961187274067491</v>
      </c>
      <c r="JW105" s="456"/>
      <c r="JX105" s="54" t="s">
        <v>34</v>
      </c>
      <c r="JY105" s="23">
        <v>78.284999999999997</v>
      </c>
      <c r="JZ105" s="44">
        <v>-2.1169859133448199</v>
      </c>
      <c r="KA105" s="23">
        <v>74.94</v>
      </c>
      <c r="KB105" s="44">
        <v>-5.5510501627953603</v>
      </c>
      <c r="KC105" s="23">
        <v>83.513000000000005</v>
      </c>
      <c r="KD105" s="44">
        <v>14.9827633672675</v>
      </c>
      <c r="KE105" s="456"/>
      <c r="KF105" s="54" t="s">
        <v>34</v>
      </c>
      <c r="KG105" s="23">
        <v>162.85499999999999</v>
      </c>
      <c r="KH105" s="44">
        <v>-0.86703616920434001</v>
      </c>
      <c r="KI105" s="23">
        <v>121.28700000000001</v>
      </c>
      <c r="KJ105" s="44">
        <v>19.0763744889721</v>
      </c>
      <c r="KK105" s="23">
        <v>83.590999999999994</v>
      </c>
      <c r="KL105" s="44">
        <v>0.86911524468178003</v>
      </c>
      <c r="KM105" s="456"/>
      <c r="KN105" s="54" t="s">
        <v>34</v>
      </c>
      <c r="KO105" s="23">
        <v>86.171000000000006</v>
      </c>
      <c r="KP105" s="44">
        <v>18.221626799345799</v>
      </c>
      <c r="KQ105" s="23">
        <v>116.13500000000001</v>
      </c>
      <c r="KR105" s="44">
        <v>19.9742034434861</v>
      </c>
      <c r="KS105" s="23">
        <v>91.07</v>
      </c>
      <c r="KT105" s="44">
        <v>8.8040116858392103</v>
      </c>
      <c r="KU105" s="456"/>
      <c r="KV105" s="54" t="s">
        <v>34</v>
      </c>
      <c r="KW105" s="23">
        <v>80.103999999999999</v>
      </c>
      <c r="KX105" s="44">
        <v>-11.097065184731299</v>
      </c>
      <c r="KY105" s="23">
        <v>94.120999999999995</v>
      </c>
      <c r="KZ105" s="44">
        <v>1.32308332417357</v>
      </c>
      <c r="LA105" s="23">
        <v>68.798000000000002</v>
      </c>
      <c r="LB105" s="44">
        <v>2.11591162128803</v>
      </c>
      <c r="LC105" s="456"/>
      <c r="LD105" s="54" t="s">
        <v>34</v>
      </c>
      <c r="LE105" s="23">
        <v>79.382000000000005</v>
      </c>
      <c r="LF105" s="44">
        <v>-5.5610447956358504</v>
      </c>
      <c r="LG105" s="23">
        <v>111.015</v>
      </c>
      <c r="LH105" s="44">
        <v>12.9897962490263</v>
      </c>
      <c r="LI105" s="23">
        <v>108.71299999999999</v>
      </c>
      <c r="LJ105" s="44">
        <v>6.7133510097720004</v>
      </c>
      <c r="LK105" s="456"/>
      <c r="LL105" s="54" t="s">
        <v>34</v>
      </c>
      <c r="LM105" s="23">
        <v>136.529</v>
      </c>
      <c r="LN105" s="44">
        <v>12.99001088066</v>
      </c>
      <c r="LO105" s="23">
        <v>112.395</v>
      </c>
      <c r="LP105" s="44">
        <v>12.9904513757833</v>
      </c>
      <c r="LQ105" s="23">
        <v>91.433999999999997</v>
      </c>
      <c r="LR105" s="44">
        <v>12.990458833854101</v>
      </c>
      <c r="LS105" s="456"/>
      <c r="LT105" s="54" t="s">
        <v>34</v>
      </c>
      <c r="LU105" s="23">
        <v>73.231999999999999</v>
      </c>
      <c r="LV105" s="44">
        <v>3.3996690902792599</v>
      </c>
      <c r="LW105" s="23">
        <v>105.34</v>
      </c>
      <c r="LX105" s="44">
        <v>-2.5977626142790302</v>
      </c>
      <c r="LY105" s="23">
        <v>80.525000000000006</v>
      </c>
      <c r="LZ105" s="44">
        <v>-17.7897249324066</v>
      </c>
      <c r="MA105" s="456"/>
      <c r="MB105" s="54" t="s">
        <v>34</v>
      </c>
      <c r="MC105" s="23">
        <v>115.03700000000001</v>
      </c>
      <c r="MD105" s="44">
        <v>16.4445188277552</v>
      </c>
      <c r="ME105" s="23">
        <v>95.007999999999996</v>
      </c>
      <c r="MF105" s="44">
        <v>6.7725215471863702</v>
      </c>
      <c r="MG105" s="23">
        <v>94.573999999999998</v>
      </c>
      <c r="MH105" s="44">
        <v>-0.195580464726817</v>
      </c>
      <c r="MI105" s="456"/>
      <c r="MJ105" s="54" t="s">
        <v>34</v>
      </c>
      <c r="MK105" s="23">
        <v>99.183000000000007</v>
      </c>
      <c r="ML105" s="44">
        <v>-3.6096457373322002</v>
      </c>
      <c r="MM105" s="23">
        <v>108.40665273046601</v>
      </c>
      <c r="MN105" s="44">
        <v>9.2897339812827706</v>
      </c>
      <c r="MO105" s="23">
        <v>123.43300000000001</v>
      </c>
      <c r="MP105" s="44">
        <v>-3.8043335828529101</v>
      </c>
    </row>
    <row r="106" spans="1:354" s="4" customFormat="1" ht="15" hidden="1" customHeight="1">
      <c r="A106" s="456"/>
      <c r="B106" s="54" t="s">
        <v>35</v>
      </c>
      <c r="C106" s="23">
        <v>104.026782714935</v>
      </c>
      <c r="D106" s="44">
        <v>-3.4503223463172401</v>
      </c>
      <c r="E106" s="524">
        <v>103.95699999999999</v>
      </c>
      <c r="F106" s="44">
        <v>-6.7215487582339897</v>
      </c>
      <c r="G106" s="524">
        <v>104.093</v>
      </c>
      <c r="H106" s="44">
        <v>-0.14313460834462399</v>
      </c>
      <c r="I106" s="456"/>
      <c r="J106" s="54" t="s">
        <v>35</v>
      </c>
      <c r="K106" s="23">
        <v>73.311000000000007</v>
      </c>
      <c r="L106" s="44">
        <v>-18.4379325141742</v>
      </c>
      <c r="M106" s="23">
        <v>137.12100000000001</v>
      </c>
      <c r="N106" s="44">
        <v>60.531865570468597</v>
      </c>
      <c r="O106" s="23">
        <v>76.754999999999995</v>
      </c>
      <c r="P106" s="44">
        <v>-17.328130071375401</v>
      </c>
      <c r="Q106" s="456"/>
      <c r="R106" s="54" t="s">
        <v>35</v>
      </c>
      <c r="S106" s="23">
        <v>92.141000000000005</v>
      </c>
      <c r="T106" s="44">
        <v>2.1596824235983001</v>
      </c>
      <c r="U106" s="23">
        <v>104.09699999999999</v>
      </c>
      <c r="V106" s="44">
        <v>5.22313418232181</v>
      </c>
      <c r="W106" s="23">
        <v>114.727</v>
      </c>
      <c r="X106" s="44">
        <v>6.8891710078409902</v>
      </c>
      <c r="Y106" s="456"/>
      <c r="Z106" s="54" t="s">
        <v>35</v>
      </c>
      <c r="AA106" s="23">
        <v>105.739</v>
      </c>
      <c r="AB106" s="44">
        <v>7.7516330866376002</v>
      </c>
      <c r="AC106" s="23">
        <v>115.527</v>
      </c>
      <c r="AD106" s="44">
        <v>10.4334989107829</v>
      </c>
      <c r="AE106" s="23">
        <v>99.06</v>
      </c>
      <c r="AF106" s="44">
        <v>0.82866608885232995</v>
      </c>
      <c r="AG106" s="456"/>
      <c r="AH106" s="54" t="s">
        <v>35</v>
      </c>
      <c r="AI106" s="23">
        <v>117.584</v>
      </c>
      <c r="AJ106" s="44">
        <v>21.111356537129499</v>
      </c>
      <c r="AK106" s="23">
        <v>109.58199999999999</v>
      </c>
      <c r="AL106" s="44">
        <v>17.167580898050002</v>
      </c>
      <c r="AM106" s="23">
        <v>88.533000000000001</v>
      </c>
      <c r="AN106" s="44">
        <v>11.8744143479522</v>
      </c>
      <c r="AO106" s="456"/>
      <c r="AP106" s="54" t="s">
        <v>35</v>
      </c>
      <c r="AQ106" s="23">
        <v>114.247</v>
      </c>
      <c r="AR106" s="44">
        <v>15.623481835352401</v>
      </c>
      <c r="AS106" s="23">
        <v>99.384</v>
      </c>
      <c r="AT106" s="44">
        <v>-5.8283657432610196</v>
      </c>
      <c r="AU106" s="23">
        <v>100.44799999999999</v>
      </c>
      <c r="AV106" s="44">
        <v>8.8419032826024893</v>
      </c>
      <c r="AW106" s="456"/>
      <c r="AX106" s="54" t="s">
        <v>35</v>
      </c>
      <c r="AY106" s="23">
        <v>107.372</v>
      </c>
      <c r="AZ106" s="44">
        <v>11.8280425510344</v>
      </c>
      <c r="BA106" s="23">
        <v>109.789</v>
      </c>
      <c r="BB106" s="44">
        <v>9.8723038805207306</v>
      </c>
      <c r="BC106" s="23">
        <v>97.521000000000001</v>
      </c>
      <c r="BD106" s="44">
        <v>10.1267664174066</v>
      </c>
      <c r="BE106" s="456"/>
      <c r="BF106" s="54" t="s">
        <v>35</v>
      </c>
      <c r="BG106" s="23">
        <v>93.313000000000002</v>
      </c>
      <c r="BH106" s="44">
        <v>-1.5939587541937399</v>
      </c>
      <c r="BI106" s="23">
        <v>99.968000000000004</v>
      </c>
      <c r="BJ106" s="44">
        <v>8.0790267522272199</v>
      </c>
      <c r="BK106" s="23">
        <v>101.458</v>
      </c>
      <c r="BL106" s="44">
        <v>15.487940664694699</v>
      </c>
      <c r="BM106" s="456"/>
      <c r="BN106" s="54" t="s">
        <v>35</v>
      </c>
      <c r="BO106" s="23">
        <v>105.953</v>
      </c>
      <c r="BP106" s="44">
        <v>3.9957017094971001</v>
      </c>
      <c r="BQ106" s="508">
        <v>103.624912142368</v>
      </c>
      <c r="BR106" s="44">
        <v>2.2596037396061601</v>
      </c>
      <c r="BS106" s="23">
        <v>88.322000000000003</v>
      </c>
      <c r="BT106" s="44">
        <v>2.26012232775278</v>
      </c>
      <c r="BU106" s="456"/>
      <c r="BV106" s="54" t="s">
        <v>35</v>
      </c>
      <c r="BW106" s="23">
        <v>103.247</v>
      </c>
      <c r="BX106" s="44">
        <v>2.25999975704991</v>
      </c>
      <c r="BY106" s="23">
        <v>108.075</v>
      </c>
      <c r="BZ106" s="44">
        <v>6.6610747710903997</v>
      </c>
      <c r="CA106" s="23">
        <v>122.96599999999999</v>
      </c>
      <c r="CB106" s="44">
        <v>3.7678332054583898</v>
      </c>
      <c r="CC106" s="456"/>
      <c r="CD106" s="54" t="s">
        <v>35</v>
      </c>
      <c r="CE106" s="23">
        <v>103.324</v>
      </c>
      <c r="CF106" s="44">
        <v>3.7677523929986401</v>
      </c>
      <c r="CG106" s="23">
        <v>104.483</v>
      </c>
      <c r="CH106" s="44">
        <v>3.7674401958024202</v>
      </c>
      <c r="CI106" s="23">
        <v>106.81399999999999</v>
      </c>
      <c r="CJ106" s="44">
        <v>12.6472064000735</v>
      </c>
      <c r="CK106" s="456"/>
      <c r="CL106" s="54" t="s">
        <v>35</v>
      </c>
      <c r="CM106" s="23">
        <v>127.675</v>
      </c>
      <c r="CN106" s="44">
        <v>56.645484062641103</v>
      </c>
      <c r="CO106" s="23">
        <v>87.841999999999999</v>
      </c>
      <c r="CP106" s="44">
        <v>-2.6510209565762901</v>
      </c>
      <c r="CQ106" s="23">
        <v>99.927000000000007</v>
      </c>
      <c r="CR106" s="44">
        <v>-2.6515939606017298</v>
      </c>
      <c r="CS106" s="456"/>
      <c r="CT106" s="54" t="s">
        <v>35</v>
      </c>
      <c r="CU106" s="23">
        <v>107.306</v>
      </c>
      <c r="CV106" s="44">
        <v>23.417846535146801</v>
      </c>
      <c r="CW106" s="23">
        <v>98.3</v>
      </c>
      <c r="CX106" s="44">
        <v>-18.423101155560101</v>
      </c>
      <c r="CY106" s="23">
        <v>104.479</v>
      </c>
      <c r="CZ106" s="44">
        <v>-1.78336367124814E-2</v>
      </c>
      <c r="DA106" s="456"/>
      <c r="DB106" s="54" t="s">
        <v>35</v>
      </c>
      <c r="DC106" s="23">
        <v>100.67700000000001</v>
      </c>
      <c r="DD106" s="44">
        <v>0.26809790343413897</v>
      </c>
      <c r="DE106" s="23">
        <v>104.07</v>
      </c>
      <c r="DF106" s="44">
        <v>10.688797469287801</v>
      </c>
      <c r="DG106" s="23">
        <v>113.11499999999999</v>
      </c>
      <c r="DH106" s="44">
        <v>1.3599639445081699</v>
      </c>
      <c r="DI106" s="456"/>
      <c r="DJ106" s="54" t="s">
        <v>35</v>
      </c>
      <c r="DK106" s="23">
        <v>102.837</v>
      </c>
      <c r="DL106" s="44">
        <v>1.3595444151470599</v>
      </c>
      <c r="DM106" s="23">
        <v>107.247</v>
      </c>
      <c r="DN106" s="44">
        <v>-1.0805905364285899</v>
      </c>
      <c r="DO106" s="23">
        <v>107.922</v>
      </c>
      <c r="DP106" s="44">
        <v>9.6968102005784296</v>
      </c>
      <c r="DQ106" s="456"/>
      <c r="DR106" s="54" t="s">
        <v>35</v>
      </c>
      <c r="DS106" s="23">
        <v>103.185</v>
      </c>
      <c r="DT106" s="44">
        <v>1.3595075494099</v>
      </c>
      <c r="DU106" s="23">
        <v>81.602999999999994</v>
      </c>
      <c r="DV106" s="44">
        <v>0.88497736129715998</v>
      </c>
      <c r="DW106" s="23">
        <v>99.588999999999999</v>
      </c>
      <c r="DX106" s="44">
        <v>3.6155038895335099</v>
      </c>
      <c r="DY106" s="456"/>
      <c r="DZ106" s="54" t="s">
        <v>35</v>
      </c>
      <c r="EA106" s="23">
        <v>109.47499999999999</v>
      </c>
      <c r="EB106" s="44">
        <v>2.3213422468546598</v>
      </c>
      <c r="EC106" s="23">
        <v>99.617000000000004</v>
      </c>
      <c r="ED106" s="44">
        <v>5.1491357315324704</v>
      </c>
      <c r="EE106" s="23">
        <v>108.29900000000001</v>
      </c>
      <c r="EF106" s="44">
        <v>5.1492603615965997</v>
      </c>
      <c r="EG106" s="456"/>
      <c r="EH106" s="54" t="s">
        <v>35</v>
      </c>
      <c r="EI106" s="23">
        <v>99.757000000000005</v>
      </c>
      <c r="EJ106" s="44">
        <v>5.1488331127012401</v>
      </c>
      <c r="EK106" s="23">
        <v>98.93</v>
      </c>
      <c r="EL106" s="44">
        <v>5.1490237712103397</v>
      </c>
      <c r="EM106" s="23">
        <v>110.518</v>
      </c>
      <c r="EN106" s="44">
        <v>5.1490646111642899</v>
      </c>
      <c r="EO106" s="456"/>
      <c r="EP106" s="54" t="s">
        <v>35</v>
      </c>
      <c r="EQ106" s="23">
        <v>109.87</v>
      </c>
      <c r="ER106" s="44">
        <v>1.9373777118787201</v>
      </c>
      <c r="ES106" s="23">
        <v>110.551</v>
      </c>
      <c r="ET106" s="44">
        <v>1.93665452321538</v>
      </c>
      <c r="EU106" s="23">
        <v>111.92</v>
      </c>
      <c r="EV106" s="44">
        <v>1.93681961818855</v>
      </c>
      <c r="EW106" s="456"/>
      <c r="EX106" s="54" t="s">
        <v>35</v>
      </c>
      <c r="EY106" s="23">
        <v>95.497</v>
      </c>
      <c r="EZ106" s="44">
        <v>1.9369086982177499</v>
      </c>
      <c r="FA106" s="23">
        <v>93.638000000000005</v>
      </c>
      <c r="FB106" s="44">
        <v>1.9370959604244899</v>
      </c>
      <c r="FC106" s="23">
        <v>96.591999999999999</v>
      </c>
      <c r="FD106" s="44">
        <v>1.9366868047227399</v>
      </c>
      <c r="FE106" s="456"/>
      <c r="FF106" s="54" t="s">
        <v>35</v>
      </c>
      <c r="FG106" s="23">
        <v>117.846</v>
      </c>
      <c r="FH106" s="44">
        <v>1.93742579248894</v>
      </c>
      <c r="FI106" s="23">
        <v>96.819000000000003</v>
      </c>
      <c r="FJ106" s="44">
        <v>3.81874722879407</v>
      </c>
      <c r="FK106" s="23">
        <v>102.572</v>
      </c>
      <c r="FL106" s="44">
        <v>1.6361387361441899</v>
      </c>
      <c r="FM106" s="456"/>
      <c r="FN106" s="54" t="s">
        <v>35</v>
      </c>
      <c r="FO106" s="23">
        <v>97.903999999999996</v>
      </c>
      <c r="FP106" s="44">
        <v>-8.5158058962360297</v>
      </c>
      <c r="FQ106" s="23">
        <v>115.62</v>
      </c>
      <c r="FR106" s="44">
        <v>11.2214409878888</v>
      </c>
      <c r="FS106" s="23">
        <v>96.903999999999996</v>
      </c>
      <c r="FT106" s="44">
        <v>-2.12264480291822E-2</v>
      </c>
      <c r="FU106" s="456"/>
      <c r="FV106" s="54" t="s">
        <v>35</v>
      </c>
      <c r="FW106" s="23">
        <v>97.376000000000005</v>
      </c>
      <c r="FX106" s="44">
        <v>3.0619013913628401</v>
      </c>
      <c r="FY106" s="23">
        <v>81.634</v>
      </c>
      <c r="FZ106" s="44">
        <v>5.9194086198713798</v>
      </c>
      <c r="GA106" s="23">
        <v>88.997</v>
      </c>
      <c r="GB106" s="44">
        <v>2.5356595922440399</v>
      </c>
      <c r="GC106" s="456"/>
      <c r="GD106" s="54" t="s">
        <v>35</v>
      </c>
      <c r="GE106" s="23">
        <v>104.645</v>
      </c>
      <c r="GF106" s="44">
        <v>2.5358975128429901</v>
      </c>
      <c r="GG106" s="23">
        <v>96.138000000000005</v>
      </c>
      <c r="GH106" s="44">
        <v>2.5361297093741499</v>
      </c>
      <c r="GI106" s="23">
        <v>101.218</v>
      </c>
      <c r="GJ106" s="44">
        <v>-10.8415685876955</v>
      </c>
      <c r="GK106" s="456"/>
      <c r="GL106" s="54" t="s">
        <v>35</v>
      </c>
      <c r="GM106" s="23">
        <v>97.665000000000006</v>
      </c>
      <c r="GN106" s="44">
        <v>2.77896642648999</v>
      </c>
      <c r="GO106" s="23">
        <v>106.89400000000001</v>
      </c>
      <c r="GP106" s="44">
        <v>23.811073004487799</v>
      </c>
      <c r="GQ106" s="23">
        <v>115.462</v>
      </c>
      <c r="GR106" s="44">
        <v>23.810887485588399</v>
      </c>
      <c r="GS106" s="456"/>
      <c r="GT106" s="54" t="s">
        <v>35</v>
      </c>
      <c r="GU106" s="23">
        <v>122.91</v>
      </c>
      <c r="GV106" s="44">
        <v>2.2054259442153499</v>
      </c>
      <c r="GW106" s="23">
        <v>103.309</v>
      </c>
      <c r="GX106" s="44">
        <v>2.32045664043719</v>
      </c>
      <c r="GY106" s="23">
        <v>104.839</v>
      </c>
      <c r="GZ106" s="44">
        <v>2.2047020312112502</v>
      </c>
      <c r="HA106" s="456"/>
      <c r="HB106" s="54" t="s">
        <v>35</v>
      </c>
      <c r="HC106" s="23">
        <v>101.027</v>
      </c>
      <c r="HD106" s="44">
        <v>2.20477120288768</v>
      </c>
      <c r="HE106" s="23">
        <v>93.899000000000001</v>
      </c>
      <c r="HF106" s="44">
        <v>2.20491016082849</v>
      </c>
      <c r="HG106" s="23">
        <v>95.152000000000001</v>
      </c>
      <c r="HH106" s="44">
        <v>-1.29231050698615</v>
      </c>
      <c r="HI106" s="456"/>
      <c r="HJ106" s="54" t="s">
        <v>35</v>
      </c>
      <c r="HK106" s="23">
        <v>109.154</v>
      </c>
      <c r="HL106" s="44">
        <v>2.0449985507850399</v>
      </c>
      <c r="HM106" s="23">
        <v>106.446</v>
      </c>
      <c r="HN106" s="44">
        <v>-3.8420665284574902</v>
      </c>
      <c r="HO106" s="23">
        <v>95.61</v>
      </c>
      <c r="HP106" s="44">
        <v>2.2054721731040701</v>
      </c>
      <c r="HQ106" s="456"/>
      <c r="HR106" s="54" t="s">
        <v>35</v>
      </c>
      <c r="HS106" s="23">
        <v>91.003</v>
      </c>
      <c r="HT106" s="44">
        <v>-2.0595681808481698</v>
      </c>
      <c r="HU106" s="23">
        <v>113.31</v>
      </c>
      <c r="HV106" s="44">
        <v>-2.0592595834941698</v>
      </c>
      <c r="HW106" s="23">
        <v>95.742000000000004</v>
      </c>
      <c r="HX106" s="44">
        <v>-2.0587028187098499</v>
      </c>
      <c r="HY106" s="456"/>
      <c r="HZ106" s="54" t="s">
        <v>35</v>
      </c>
      <c r="IA106" s="23">
        <v>118.261</v>
      </c>
      <c r="IB106" s="44">
        <v>-2.0592525261541801</v>
      </c>
      <c r="IC106" s="23">
        <v>87.055292497017604</v>
      </c>
      <c r="ID106" s="44">
        <v>7.0784559488272096</v>
      </c>
      <c r="IE106" s="23">
        <v>89.203000000000003</v>
      </c>
      <c r="IF106" s="44">
        <v>-9.9057561200476396</v>
      </c>
      <c r="IG106" s="456"/>
      <c r="IH106" s="54" t="s">
        <v>35</v>
      </c>
      <c r="II106" s="23">
        <v>118.294</v>
      </c>
      <c r="IJ106" s="44">
        <v>3.2851486885345098</v>
      </c>
      <c r="IK106" s="23">
        <v>74.593000000000004</v>
      </c>
      <c r="IL106" s="44">
        <v>-2.8839320785548899</v>
      </c>
      <c r="IM106" s="23">
        <v>97.888999999999996</v>
      </c>
      <c r="IN106" s="44">
        <v>7.9736954821816299</v>
      </c>
      <c r="IO106" s="23">
        <v>115.366</v>
      </c>
      <c r="IP106" s="44">
        <v>7.9738403675222003</v>
      </c>
      <c r="IQ106" s="456"/>
      <c r="IR106" s="54" t="s">
        <v>35</v>
      </c>
      <c r="IS106" s="23">
        <v>110.818</v>
      </c>
      <c r="IT106" s="44">
        <v>7.9739081475454903</v>
      </c>
      <c r="IU106" s="23">
        <v>102.267</v>
      </c>
      <c r="IV106" s="44">
        <v>7.97399349414576</v>
      </c>
      <c r="IW106" s="23">
        <v>103.44199999999999</v>
      </c>
      <c r="IX106" s="44">
        <v>7.9738633395563498</v>
      </c>
      <c r="IY106" s="456"/>
      <c r="IZ106" s="54" t="s">
        <v>35</v>
      </c>
      <c r="JA106" s="23">
        <v>116.062</v>
      </c>
      <c r="JB106" s="44">
        <v>7.9738985475943904</v>
      </c>
      <c r="JC106" s="23">
        <v>104.65900000000001</v>
      </c>
      <c r="JD106" s="44">
        <v>2.2277301738027102</v>
      </c>
      <c r="JE106" s="23">
        <v>122.601</v>
      </c>
      <c r="JF106" s="44">
        <v>16.610589689876601</v>
      </c>
      <c r="JG106" s="456"/>
      <c r="JH106" s="54" t="s">
        <v>35</v>
      </c>
      <c r="JI106" s="23">
        <v>125.071</v>
      </c>
      <c r="JJ106" s="44">
        <v>18.657838769552601</v>
      </c>
      <c r="JK106" s="23">
        <v>86.741</v>
      </c>
      <c r="JL106" s="44">
        <v>3.6323125394889102</v>
      </c>
      <c r="JM106" s="23">
        <v>178.07</v>
      </c>
      <c r="JN106" s="44">
        <v>0.34040027498669201</v>
      </c>
      <c r="JO106" s="456"/>
      <c r="JP106" s="54" t="s">
        <v>35</v>
      </c>
      <c r="JQ106" s="23">
        <v>108.05200000000001</v>
      </c>
      <c r="JR106" s="44">
        <v>25.361541467251602</v>
      </c>
      <c r="JS106" s="23">
        <v>113.012</v>
      </c>
      <c r="JT106" s="44">
        <v>17.086211032185201</v>
      </c>
      <c r="JU106" s="23">
        <v>90.185000000000002</v>
      </c>
      <c r="JV106" s="44">
        <v>17.086020535309999</v>
      </c>
      <c r="JW106" s="456"/>
      <c r="JX106" s="54" t="s">
        <v>35</v>
      </c>
      <c r="JY106" s="23">
        <v>112.307</v>
      </c>
      <c r="JZ106" s="44">
        <v>-5.8153865977805204</v>
      </c>
      <c r="KA106" s="23">
        <v>66.587000000000003</v>
      </c>
      <c r="KB106" s="44">
        <v>4.61352664821678</v>
      </c>
      <c r="KC106" s="23">
        <v>125.306</v>
      </c>
      <c r="KD106" s="44">
        <v>22.382930195873602</v>
      </c>
      <c r="KE106" s="456"/>
      <c r="KF106" s="54" t="s">
        <v>35</v>
      </c>
      <c r="KG106" s="23">
        <v>101.76</v>
      </c>
      <c r="KH106" s="44">
        <v>4.3946300373682199</v>
      </c>
      <c r="KI106" s="23">
        <v>177.345</v>
      </c>
      <c r="KJ106" s="44">
        <v>24.585881616410902</v>
      </c>
      <c r="KK106" s="23">
        <v>89.176000000000002</v>
      </c>
      <c r="KL106" s="44">
        <v>3.21978351068715</v>
      </c>
      <c r="KM106" s="456"/>
      <c r="KN106" s="54" t="s">
        <v>35</v>
      </c>
      <c r="KO106" s="23">
        <v>86.66</v>
      </c>
      <c r="KP106" s="44">
        <v>11.1414095670536</v>
      </c>
      <c r="KQ106" s="23">
        <v>116.08799999999999</v>
      </c>
      <c r="KR106" s="44">
        <v>22.1532869536127</v>
      </c>
      <c r="KS106" s="23">
        <v>102.294</v>
      </c>
      <c r="KT106" s="44">
        <v>-4.89642673451152</v>
      </c>
      <c r="KU106" s="456"/>
      <c r="KV106" s="54" t="s">
        <v>35</v>
      </c>
      <c r="KW106" s="23">
        <v>127.006</v>
      </c>
      <c r="KX106" s="44">
        <v>18.2842789211115</v>
      </c>
      <c r="KY106" s="23">
        <v>105.756</v>
      </c>
      <c r="KZ106" s="44">
        <v>0.60930317156116598</v>
      </c>
      <c r="LA106" s="23">
        <v>101.194</v>
      </c>
      <c r="LB106" s="44">
        <v>8.3901721902415591</v>
      </c>
      <c r="LC106" s="456"/>
      <c r="LD106" s="54" t="s">
        <v>35</v>
      </c>
      <c r="LE106" s="23">
        <v>94.63</v>
      </c>
      <c r="LF106" s="44">
        <v>-3.5529403341287198</v>
      </c>
      <c r="LG106" s="23">
        <v>133.01900000000001</v>
      </c>
      <c r="LH106" s="44">
        <v>6.1669524514782204</v>
      </c>
      <c r="LI106" s="23">
        <v>123.074</v>
      </c>
      <c r="LJ106" s="44">
        <v>2.3885776526989102</v>
      </c>
      <c r="LK106" s="456"/>
      <c r="LL106" s="54" t="s">
        <v>35</v>
      </c>
      <c r="LM106" s="23">
        <v>130.96700000000001</v>
      </c>
      <c r="LN106" s="44">
        <v>6.1667709734911398</v>
      </c>
      <c r="LO106" s="23">
        <v>127.866</v>
      </c>
      <c r="LP106" s="44">
        <v>6.1674153851410098</v>
      </c>
      <c r="LQ106" s="23">
        <v>127.44799999999999</v>
      </c>
      <c r="LR106" s="44">
        <v>6.1668280846197101</v>
      </c>
      <c r="LS106" s="456"/>
      <c r="LT106" s="54" t="s">
        <v>35</v>
      </c>
      <c r="LU106" s="23">
        <v>96.968999999999994</v>
      </c>
      <c r="LV106" s="44">
        <v>0.18274992940989401</v>
      </c>
      <c r="LW106" s="23">
        <v>85.004000000000005</v>
      </c>
      <c r="LX106" s="44">
        <v>0.17338924025762001</v>
      </c>
      <c r="LY106" s="23">
        <v>87.176000000000002</v>
      </c>
      <c r="LZ106" s="44">
        <v>-23.068706628467702</v>
      </c>
      <c r="MA106" s="456"/>
      <c r="MB106" s="54" t="s">
        <v>35</v>
      </c>
      <c r="MC106" s="23">
        <v>112.821</v>
      </c>
      <c r="MD106" s="44">
        <v>17.6411525326378</v>
      </c>
      <c r="ME106" s="23">
        <v>127.446</v>
      </c>
      <c r="MF106" s="44">
        <v>29.923558706027102</v>
      </c>
      <c r="MG106" s="23">
        <v>90.251000000000005</v>
      </c>
      <c r="MH106" s="44">
        <v>-19.568536348434598</v>
      </c>
      <c r="MI106" s="456"/>
      <c r="MJ106" s="54" t="s">
        <v>35</v>
      </c>
      <c r="MK106" s="23">
        <v>104.072</v>
      </c>
      <c r="ML106" s="44">
        <v>-7.99482633556529</v>
      </c>
      <c r="MM106" s="23">
        <v>102.62577941696399</v>
      </c>
      <c r="MN106" s="44">
        <v>10.780084718890601</v>
      </c>
      <c r="MO106" s="23">
        <v>122.91200000000001</v>
      </c>
      <c r="MP106" s="44">
        <v>2.8935504270232002</v>
      </c>
    </row>
    <row r="107" spans="1:354" s="4" customFormat="1" ht="15" hidden="1" customHeight="1">
      <c r="A107" s="456"/>
      <c r="B107" s="54" t="s">
        <v>36</v>
      </c>
      <c r="C107" s="23">
        <v>97.691486020118901</v>
      </c>
      <c r="D107" s="44">
        <v>1.70833484783586</v>
      </c>
      <c r="E107" s="524">
        <v>98.591999999999999</v>
      </c>
      <c r="F107" s="44">
        <v>-1.71669237053104</v>
      </c>
      <c r="G107" s="524">
        <v>96.84</v>
      </c>
      <c r="H107" s="44">
        <v>5.2388498018769702</v>
      </c>
      <c r="I107" s="456"/>
      <c r="J107" s="54" t="s">
        <v>36</v>
      </c>
      <c r="K107" s="23">
        <v>78.228999999999999</v>
      </c>
      <c r="L107" s="44">
        <v>-23.156664765292302</v>
      </c>
      <c r="M107" s="23">
        <v>82.426000000000002</v>
      </c>
      <c r="N107" s="44">
        <v>-26.586989723607399</v>
      </c>
      <c r="O107" s="23">
        <v>78.512</v>
      </c>
      <c r="P107" s="44">
        <v>-18.223169311530199</v>
      </c>
      <c r="Q107" s="456"/>
      <c r="R107" s="54" t="s">
        <v>36</v>
      </c>
      <c r="S107" s="23">
        <v>104.904</v>
      </c>
      <c r="T107" s="44">
        <v>13.716260429149401</v>
      </c>
      <c r="U107" s="23">
        <v>107.279</v>
      </c>
      <c r="V107" s="44">
        <v>10.9410240550013</v>
      </c>
      <c r="W107" s="23">
        <v>113.42400000000001</v>
      </c>
      <c r="X107" s="44">
        <v>7.4416966055996596</v>
      </c>
      <c r="Y107" s="456"/>
      <c r="Z107" s="54" t="s">
        <v>36</v>
      </c>
      <c r="AA107" s="23">
        <v>115.854</v>
      </c>
      <c r="AB107" s="44">
        <v>11.3014437773551</v>
      </c>
      <c r="AC107" s="23">
        <v>119.245</v>
      </c>
      <c r="AD107" s="44">
        <v>26.178179179517901</v>
      </c>
      <c r="AE107" s="23">
        <v>109.642</v>
      </c>
      <c r="AF107" s="44">
        <v>19.6264857038956</v>
      </c>
      <c r="AG107" s="456"/>
      <c r="AH107" s="54" t="s">
        <v>36</v>
      </c>
      <c r="AI107" s="23">
        <v>119.871</v>
      </c>
      <c r="AJ107" s="44">
        <v>18.851372764961699</v>
      </c>
      <c r="AK107" s="23">
        <v>116.464</v>
      </c>
      <c r="AL107" s="44">
        <v>25.901813017440201</v>
      </c>
      <c r="AM107" s="23">
        <v>87.72</v>
      </c>
      <c r="AN107" s="44">
        <v>14.6615691613869</v>
      </c>
      <c r="AO107" s="456"/>
      <c r="AP107" s="54" t="s">
        <v>36</v>
      </c>
      <c r="AQ107" s="23">
        <v>120.22499999999999</v>
      </c>
      <c r="AR107" s="44">
        <v>23.254827581072799</v>
      </c>
      <c r="AS107" s="23">
        <v>112.79</v>
      </c>
      <c r="AT107" s="44">
        <v>3.37034653464731</v>
      </c>
      <c r="AU107" s="23">
        <v>103.913</v>
      </c>
      <c r="AV107" s="44">
        <v>11.416673273107399</v>
      </c>
      <c r="AW107" s="456"/>
      <c r="AX107" s="54" t="s">
        <v>36</v>
      </c>
      <c r="AY107" s="23">
        <v>110.47799999999999</v>
      </c>
      <c r="AZ107" s="44">
        <v>3.9692001706869302</v>
      </c>
      <c r="BA107" s="23">
        <v>110.292</v>
      </c>
      <c r="BB107" s="44">
        <v>9.0191702595387806</v>
      </c>
      <c r="BC107" s="23">
        <v>99.897999999999996</v>
      </c>
      <c r="BD107" s="44">
        <v>8.4073280755890405</v>
      </c>
      <c r="BE107" s="456"/>
      <c r="BF107" s="54" t="s">
        <v>36</v>
      </c>
      <c r="BG107" s="23">
        <v>105.443</v>
      </c>
      <c r="BH107" s="44">
        <v>3.7009136683630302</v>
      </c>
      <c r="BI107" s="23">
        <v>105.80500000000001</v>
      </c>
      <c r="BJ107" s="44">
        <v>11.5957712541587</v>
      </c>
      <c r="BK107" s="23">
        <v>114.53</v>
      </c>
      <c r="BL107" s="44">
        <v>19.504139395210299</v>
      </c>
      <c r="BM107" s="456"/>
      <c r="BN107" s="54" t="s">
        <v>36</v>
      </c>
      <c r="BO107" s="23">
        <v>106.343</v>
      </c>
      <c r="BP107" s="44">
        <v>2.8871353690161099</v>
      </c>
      <c r="BQ107" s="508">
        <v>106.944336819274</v>
      </c>
      <c r="BR107" s="44">
        <v>3.9852538918090401</v>
      </c>
      <c r="BS107" s="23">
        <v>98.680999999999997</v>
      </c>
      <c r="BT107" s="44">
        <v>3.9852862092186601</v>
      </c>
      <c r="BU107" s="456"/>
      <c r="BV107" s="54" t="s">
        <v>36</v>
      </c>
      <c r="BW107" s="23">
        <v>106.568</v>
      </c>
      <c r="BX107" s="44">
        <v>3.9846047223323402</v>
      </c>
      <c r="BY107" s="23">
        <v>103.08799999999999</v>
      </c>
      <c r="BZ107" s="44">
        <v>5.5798679305310497</v>
      </c>
      <c r="CA107" s="23">
        <v>121.97199999999999</v>
      </c>
      <c r="CB107" s="44">
        <v>3.1530750423224601</v>
      </c>
      <c r="CC107" s="456"/>
      <c r="CD107" s="54" t="s">
        <v>36</v>
      </c>
      <c r="CE107" s="23">
        <v>97.260999999999996</v>
      </c>
      <c r="CF107" s="44">
        <v>3.1522968473396</v>
      </c>
      <c r="CG107" s="23">
        <v>112.937</v>
      </c>
      <c r="CH107" s="44">
        <v>3.1530613558821599</v>
      </c>
      <c r="CI107" s="23">
        <v>106.901</v>
      </c>
      <c r="CJ107" s="44">
        <v>6.43480958591394</v>
      </c>
      <c r="CK107" s="456"/>
      <c r="CL107" s="54" t="s">
        <v>36</v>
      </c>
      <c r="CM107" s="23">
        <v>110.651</v>
      </c>
      <c r="CN107" s="44">
        <v>28.444804754746801</v>
      </c>
      <c r="CO107" s="23">
        <v>94.759</v>
      </c>
      <c r="CP107" s="44">
        <v>2.93085595103422</v>
      </c>
      <c r="CQ107" s="23">
        <v>114.80800000000001</v>
      </c>
      <c r="CR107" s="44">
        <v>2.9313222818746998</v>
      </c>
      <c r="CS107" s="456"/>
      <c r="CT107" s="54" t="s">
        <v>36</v>
      </c>
      <c r="CU107" s="23">
        <v>112.495</v>
      </c>
      <c r="CV107" s="44">
        <v>23.8155998855291</v>
      </c>
      <c r="CW107" s="23">
        <v>97.180999999999997</v>
      </c>
      <c r="CX107" s="44">
        <v>-23.838719826105599</v>
      </c>
      <c r="CY107" s="23">
        <v>107.083</v>
      </c>
      <c r="CZ107" s="44">
        <v>17.740973979848501</v>
      </c>
      <c r="DA107" s="456"/>
      <c r="DB107" s="54" t="s">
        <v>36</v>
      </c>
      <c r="DC107" s="23">
        <v>104.788</v>
      </c>
      <c r="DD107" s="44">
        <v>6.9451576552922898</v>
      </c>
      <c r="DE107" s="23">
        <v>105.086</v>
      </c>
      <c r="DF107" s="44">
        <v>-2.5152098282845001</v>
      </c>
      <c r="DG107" s="23">
        <v>102.958</v>
      </c>
      <c r="DH107" s="44">
        <v>5.45967414871554</v>
      </c>
      <c r="DI107" s="456"/>
      <c r="DJ107" s="54" t="s">
        <v>36</v>
      </c>
      <c r="DK107" s="23">
        <v>105.696</v>
      </c>
      <c r="DL107" s="44">
        <v>5.4590638799035798</v>
      </c>
      <c r="DM107" s="23">
        <v>99.691000000000003</v>
      </c>
      <c r="DN107" s="44">
        <v>6.1839611349201196</v>
      </c>
      <c r="DO107" s="23">
        <v>113.42100000000001</v>
      </c>
      <c r="DP107" s="44">
        <v>5.7120011152823196</v>
      </c>
      <c r="DQ107" s="456"/>
      <c r="DR107" s="54" t="s">
        <v>36</v>
      </c>
      <c r="DS107" s="23">
        <v>103.246</v>
      </c>
      <c r="DT107" s="44">
        <v>5.4591971249644304</v>
      </c>
      <c r="DU107" s="23">
        <v>100.464</v>
      </c>
      <c r="DV107" s="44">
        <v>-2.5453390855101499</v>
      </c>
      <c r="DW107" s="23">
        <v>113.56399999999999</v>
      </c>
      <c r="DX107" s="44">
        <v>17.831809982993299</v>
      </c>
      <c r="DY107" s="456"/>
      <c r="DZ107" s="54" t="s">
        <v>36</v>
      </c>
      <c r="EA107" s="23">
        <v>95.772000000000006</v>
      </c>
      <c r="EB107" s="44">
        <v>5.1396968704416297</v>
      </c>
      <c r="EC107" s="23">
        <v>116.483</v>
      </c>
      <c r="ED107" s="44">
        <v>5.1488542599963099</v>
      </c>
      <c r="EE107" s="23">
        <v>96.445999999999998</v>
      </c>
      <c r="EF107" s="44">
        <v>5.1487305115217996</v>
      </c>
      <c r="EG107" s="456"/>
      <c r="EH107" s="54" t="s">
        <v>36</v>
      </c>
      <c r="EI107" s="23">
        <v>102.916</v>
      </c>
      <c r="EJ107" s="44">
        <v>5.14895232777197</v>
      </c>
      <c r="EK107" s="23">
        <v>117.736</v>
      </c>
      <c r="EL107" s="44">
        <v>5.1489406119302998</v>
      </c>
      <c r="EM107" s="23">
        <v>106.682</v>
      </c>
      <c r="EN107" s="44">
        <v>5.14919683772679</v>
      </c>
      <c r="EO107" s="456"/>
      <c r="EP107" s="54" t="s">
        <v>36</v>
      </c>
      <c r="EQ107" s="23">
        <v>101.44499999999999</v>
      </c>
      <c r="ER107" s="44">
        <v>0.96396847568733801</v>
      </c>
      <c r="ES107" s="23">
        <v>106.218</v>
      </c>
      <c r="ET107" s="44">
        <v>0.96430564328564095</v>
      </c>
      <c r="EU107" s="23">
        <v>96.093000000000004</v>
      </c>
      <c r="EV107" s="44">
        <v>0.96463452642143499</v>
      </c>
      <c r="EW107" s="456"/>
      <c r="EX107" s="54" t="s">
        <v>36</v>
      </c>
      <c r="EY107" s="23">
        <v>84.257000000000005</v>
      </c>
      <c r="EZ107" s="44">
        <v>0.96383363497072605</v>
      </c>
      <c r="FA107" s="23">
        <v>95.207999999999998</v>
      </c>
      <c r="FB107" s="44">
        <v>0.96489192804021695</v>
      </c>
      <c r="FC107" s="23">
        <v>81.025999999999996</v>
      </c>
      <c r="FD107" s="44">
        <v>0.96420649836930705</v>
      </c>
      <c r="FE107" s="456"/>
      <c r="FF107" s="54" t="s">
        <v>36</v>
      </c>
      <c r="FG107" s="23">
        <v>98.165000000000006</v>
      </c>
      <c r="FH107" s="44">
        <v>0.96402640698181596</v>
      </c>
      <c r="FI107" s="23">
        <v>107.122</v>
      </c>
      <c r="FJ107" s="44">
        <v>5.2841332292802301</v>
      </c>
      <c r="FK107" s="23">
        <v>108.57599999999999</v>
      </c>
      <c r="FL107" s="44">
        <v>3.25974357703788</v>
      </c>
      <c r="FM107" s="456"/>
      <c r="FN107" s="54" t="s">
        <v>36</v>
      </c>
      <c r="FO107" s="23">
        <v>99.194000000000003</v>
      </c>
      <c r="FP107" s="44">
        <v>-3.9161864530721902</v>
      </c>
      <c r="FQ107" s="23">
        <v>111.717</v>
      </c>
      <c r="FR107" s="44">
        <v>9.6700838875675892</v>
      </c>
      <c r="FS107" s="23">
        <v>94.927999999999997</v>
      </c>
      <c r="FT107" s="44">
        <v>9.5813145600720997</v>
      </c>
      <c r="FU107" s="456"/>
      <c r="FV107" s="54" t="s">
        <v>36</v>
      </c>
      <c r="FW107" s="23">
        <v>102.33799999999999</v>
      </c>
      <c r="FX107" s="44">
        <v>7.2347142406465004</v>
      </c>
      <c r="FY107" s="23">
        <v>80.313000000000002</v>
      </c>
      <c r="FZ107" s="44">
        <v>2.1564761342877699</v>
      </c>
      <c r="GA107" s="23">
        <v>83.581999999999994</v>
      </c>
      <c r="GB107" s="44">
        <v>2.1569082030130899</v>
      </c>
      <c r="GC107" s="456"/>
      <c r="GD107" s="54" t="s">
        <v>36</v>
      </c>
      <c r="GE107" s="23">
        <v>99.534000000000006</v>
      </c>
      <c r="GF107" s="44">
        <v>2.1565680312074602</v>
      </c>
      <c r="GG107" s="23">
        <v>100.044</v>
      </c>
      <c r="GH107" s="44">
        <v>2.1563645721322899</v>
      </c>
      <c r="GI107" s="23">
        <v>94.634</v>
      </c>
      <c r="GJ107" s="44">
        <v>-1.4945884065579</v>
      </c>
      <c r="GK107" s="456"/>
      <c r="GL107" s="54" t="s">
        <v>36</v>
      </c>
      <c r="GM107" s="23">
        <v>92.204999999999998</v>
      </c>
      <c r="GN107" s="44">
        <v>2.1570434381638099</v>
      </c>
      <c r="GO107" s="23">
        <v>101.02</v>
      </c>
      <c r="GP107" s="44">
        <v>22.2204033378048</v>
      </c>
      <c r="GQ107" s="23">
        <v>113.562</v>
      </c>
      <c r="GR107" s="44">
        <v>22.219742118844501</v>
      </c>
      <c r="GS107" s="456"/>
      <c r="GT107" s="54" t="s">
        <v>36</v>
      </c>
      <c r="GU107" s="23">
        <v>97.147999999999996</v>
      </c>
      <c r="GV107" s="44">
        <v>3.2592758097519501</v>
      </c>
      <c r="GW107" s="23">
        <v>112.503</v>
      </c>
      <c r="GX107" s="44">
        <v>3.3387928195279102</v>
      </c>
      <c r="GY107" s="23">
        <v>92.631</v>
      </c>
      <c r="GZ107" s="44">
        <v>3.2595475081606402</v>
      </c>
      <c r="HA107" s="456"/>
      <c r="HB107" s="54" t="s">
        <v>36</v>
      </c>
      <c r="HC107" s="23">
        <v>95.742000000000004</v>
      </c>
      <c r="HD107" s="44">
        <v>3.25912292839514</v>
      </c>
      <c r="HE107" s="23">
        <v>105.096</v>
      </c>
      <c r="HF107" s="44">
        <v>3.25995123642755</v>
      </c>
      <c r="HG107" s="23">
        <v>94.878</v>
      </c>
      <c r="HH107" s="44">
        <v>-6.1652928267832303</v>
      </c>
      <c r="HI107" s="456"/>
      <c r="HJ107" s="54" t="s">
        <v>36</v>
      </c>
      <c r="HK107" s="23">
        <v>116.417</v>
      </c>
      <c r="HL107" s="44">
        <v>4.4516987933651402</v>
      </c>
      <c r="HM107" s="23">
        <v>116.699</v>
      </c>
      <c r="HN107" s="44">
        <v>4.6780024334021704</v>
      </c>
      <c r="HO107" s="23">
        <v>96.412000000000006</v>
      </c>
      <c r="HP107" s="44">
        <v>3.2594130013387899</v>
      </c>
      <c r="HQ107" s="456"/>
      <c r="HR107" s="54" t="s">
        <v>36</v>
      </c>
      <c r="HS107" s="23">
        <v>85.167000000000002</v>
      </c>
      <c r="HT107" s="44">
        <v>-5.2910699356256901</v>
      </c>
      <c r="HU107" s="23">
        <v>114.718</v>
      </c>
      <c r="HV107" s="44">
        <v>-5.2910499754718803</v>
      </c>
      <c r="HW107" s="23">
        <v>100.773</v>
      </c>
      <c r="HX107" s="44">
        <v>-5.2911902645129896</v>
      </c>
      <c r="HY107" s="456"/>
      <c r="HZ107" s="54" t="s">
        <v>36</v>
      </c>
      <c r="IA107" s="23">
        <v>73.817999999999998</v>
      </c>
      <c r="IB107" s="44">
        <v>-5.2903701079151197</v>
      </c>
      <c r="IC107" s="23">
        <v>110.03266354968299</v>
      </c>
      <c r="ID107" s="44">
        <v>11.086090408651099</v>
      </c>
      <c r="IE107" s="23">
        <v>95.51</v>
      </c>
      <c r="IF107" s="44">
        <v>-10.022890802610901</v>
      </c>
      <c r="IG107" s="456"/>
      <c r="IH107" s="54" t="s">
        <v>36</v>
      </c>
      <c r="II107" s="23">
        <v>105.902</v>
      </c>
      <c r="IJ107" s="44">
        <v>8.8851667549338895</v>
      </c>
      <c r="IK107" s="23">
        <v>102.205</v>
      </c>
      <c r="IL107" s="44">
        <v>-8.12222331898238</v>
      </c>
      <c r="IM107" s="23">
        <v>92.759</v>
      </c>
      <c r="IN107" s="44">
        <v>5.8125974024543199</v>
      </c>
      <c r="IO107" s="23">
        <v>129.506</v>
      </c>
      <c r="IP107" s="44">
        <v>5.8129043791288204</v>
      </c>
      <c r="IQ107" s="456"/>
      <c r="IR107" s="54" t="s">
        <v>36</v>
      </c>
      <c r="IS107" s="23">
        <v>111.167</v>
      </c>
      <c r="IT107" s="44">
        <v>5.8122046434631898</v>
      </c>
      <c r="IU107" s="23">
        <v>99.192999999999998</v>
      </c>
      <c r="IV107" s="44">
        <v>5.8129474662339904</v>
      </c>
      <c r="IW107" s="23">
        <v>100.509</v>
      </c>
      <c r="IX107" s="44">
        <v>5.8128669735497898</v>
      </c>
      <c r="IY107" s="456"/>
      <c r="IZ107" s="54" t="s">
        <v>36</v>
      </c>
      <c r="JA107" s="23">
        <v>114.991</v>
      </c>
      <c r="JB107" s="44">
        <v>5.8130053195061899</v>
      </c>
      <c r="JC107" s="23">
        <v>100.399</v>
      </c>
      <c r="JD107" s="44">
        <v>4.1288374536065504</v>
      </c>
      <c r="JE107" s="23">
        <v>112.97</v>
      </c>
      <c r="JF107" s="44">
        <v>27.1226158891706</v>
      </c>
      <c r="JG107" s="456"/>
      <c r="JH107" s="54" t="s">
        <v>36</v>
      </c>
      <c r="JI107" s="23">
        <v>122.973</v>
      </c>
      <c r="JJ107" s="44">
        <v>22.664392983770998</v>
      </c>
      <c r="JK107" s="23">
        <v>91.932000000000002</v>
      </c>
      <c r="JL107" s="44">
        <v>23.487781338041898</v>
      </c>
      <c r="JM107" s="23">
        <v>81.102000000000004</v>
      </c>
      <c r="JN107" s="44">
        <v>-11.374514946846499</v>
      </c>
      <c r="JO107" s="456"/>
      <c r="JP107" s="54" t="s">
        <v>36</v>
      </c>
      <c r="JQ107" s="23">
        <v>105.82</v>
      </c>
      <c r="JR107" s="44">
        <v>8.6798653501021992</v>
      </c>
      <c r="JS107" s="23">
        <v>131.601</v>
      </c>
      <c r="JT107" s="44">
        <v>8.72692626621307</v>
      </c>
      <c r="JU107" s="23">
        <v>98.18</v>
      </c>
      <c r="JV107" s="44">
        <v>8.72711997329918</v>
      </c>
      <c r="JW107" s="456"/>
      <c r="JX107" s="54" t="s">
        <v>36</v>
      </c>
      <c r="JY107" s="23">
        <v>119.601</v>
      </c>
      <c r="JZ107" s="44">
        <v>5.70886789497533</v>
      </c>
      <c r="KA107" s="23">
        <v>66.180999999999997</v>
      </c>
      <c r="KB107" s="44">
        <v>-1.0277137659603099</v>
      </c>
      <c r="KC107" s="23">
        <v>110.36199999999999</v>
      </c>
      <c r="KD107" s="44">
        <v>7.3022269605111099</v>
      </c>
      <c r="KE107" s="456"/>
      <c r="KF107" s="54" t="s">
        <v>36</v>
      </c>
      <c r="KG107" s="23">
        <v>81.938999999999993</v>
      </c>
      <c r="KH107" s="44">
        <v>-4.8561986229365601</v>
      </c>
      <c r="KI107" s="23">
        <v>91.905000000000001</v>
      </c>
      <c r="KJ107" s="44">
        <v>10.298619431891</v>
      </c>
      <c r="KK107" s="23">
        <v>93.152000000000001</v>
      </c>
      <c r="KL107" s="44">
        <v>11.3836551575125</v>
      </c>
      <c r="KM107" s="456"/>
      <c r="KN107" s="54" t="s">
        <v>36</v>
      </c>
      <c r="KO107" s="23">
        <v>88.641000000000005</v>
      </c>
      <c r="KP107" s="44">
        <v>8.9618769120130697</v>
      </c>
      <c r="KQ107" s="23">
        <v>120.729</v>
      </c>
      <c r="KR107" s="44">
        <v>16.582617899941901</v>
      </c>
      <c r="KS107" s="23">
        <v>99.432000000000002</v>
      </c>
      <c r="KT107" s="44">
        <v>-9.9467288804429295</v>
      </c>
      <c r="KU107" s="456"/>
      <c r="KV107" s="54" t="s">
        <v>36</v>
      </c>
      <c r="KW107" s="23">
        <v>125.517</v>
      </c>
      <c r="KX107" s="44">
        <v>10.3797585363238</v>
      </c>
      <c r="KY107" s="23">
        <v>109.46</v>
      </c>
      <c r="KZ107" s="44">
        <v>1.2934191646545199</v>
      </c>
      <c r="LA107" s="23">
        <v>92.832999999999998</v>
      </c>
      <c r="LB107" s="44">
        <v>19.1083475610004</v>
      </c>
      <c r="LC107" s="456"/>
      <c r="LD107" s="54" t="s">
        <v>36</v>
      </c>
      <c r="LE107" s="23">
        <v>90.537999999999997</v>
      </c>
      <c r="LF107" s="44">
        <v>4.7847914322527201</v>
      </c>
      <c r="LG107" s="23">
        <v>133.255</v>
      </c>
      <c r="LH107" s="44">
        <v>-2.1300559751070098</v>
      </c>
      <c r="LI107" s="23">
        <v>112.486</v>
      </c>
      <c r="LJ107" s="44">
        <v>-4.4155609341923601</v>
      </c>
      <c r="LK107" s="456"/>
      <c r="LL107" s="54" t="s">
        <v>36</v>
      </c>
      <c r="LM107" s="23">
        <v>114.249</v>
      </c>
      <c r="LN107" s="44">
        <v>-2.13055749031076</v>
      </c>
      <c r="LO107" s="23">
        <v>113.316</v>
      </c>
      <c r="LP107" s="44">
        <v>-2.1307662924395001</v>
      </c>
      <c r="LQ107" s="23">
        <v>146.655</v>
      </c>
      <c r="LR107" s="44">
        <v>-2.1305395021349902</v>
      </c>
      <c r="LS107" s="456"/>
      <c r="LT107" s="54" t="s">
        <v>36</v>
      </c>
      <c r="LU107" s="23">
        <v>100.45399999999999</v>
      </c>
      <c r="LV107" s="44">
        <v>8.22975909184788</v>
      </c>
      <c r="LW107" s="23">
        <v>77.102999999999994</v>
      </c>
      <c r="LX107" s="44">
        <v>9.9257155120079794</v>
      </c>
      <c r="LY107" s="23">
        <v>80.421000000000006</v>
      </c>
      <c r="LZ107" s="44">
        <v>-33.714613299594902</v>
      </c>
      <c r="MA107" s="456"/>
      <c r="MB107" s="54" t="s">
        <v>36</v>
      </c>
      <c r="MC107" s="23">
        <v>116.232</v>
      </c>
      <c r="MD107" s="44">
        <v>14.457618172688299</v>
      </c>
      <c r="ME107" s="23">
        <v>69.477000000000004</v>
      </c>
      <c r="MF107" s="44">
        <v>-4.8727520891570597</v>
      </c>
      <c r="MG107" s="23">
        <v>95.668000000000006</v>
      </c>
      <c r="MH107" s="44">
        <v>10.471545438595699</v>
      </c>
      <c r="MI107" s="456"/>
      <c r="MJ107" s="54" t="s">
        <v>36</v>
      </c>
      <c r="MK107" s="23">
        <v>100.52800000000001</v>
      </c>
      <c r="ML107" s="44">
        <v>2.0618311257361199</v>
      </c>
      <c r="MM107" s="23">
        <v>100.35181757510099</v>
      </c>
      <c r="MN107" s="44">
        <v>9.6185254685152</v>
      </c>
      <c r="MO107" s="23">
        <v>84.608000000000004</v>
      </c>
      <c r="MP107" s="44">
        <v>-1.7249468569065101</v>
      </c>
    </row>
    <row r="108" spans="1:354" s="4" customFormat="1" ht="15" hidden="1" customHeight="1">
      <c r="A108" s="456"/>
      <c r="B108" s="54" t="s">
        <v>37</v>
      </c>
      <c r="C108" s="23">
        <v>102.428312137596</v>
      </c>
      <c r="D108" s="44">
        <v>-1.0391964180464</v>
      </c>
      <c r="E108" s="524">
        <v>100.328</v>
      </c>
      <c r="F108" s="44">
        <v>-5.3338812094288004</v>
      </c>
      <c r="G108" s="524">
        <v>104.414</v>
      </c>
      <c r="H108" s="44">
        <v>3.2148613737866301</v>
      </c>
      <c r="I108" s="456"/>
      <c r="J108" s="54" t="s">
        <v>37</v>
      </c>
      <c r="K108" s="23">
        <v>82.034000000000006</v>
      </c>
      <c r="L108" s="44">
        <v>-24.6385291236749</v>
      </c>
      <c r="M108" s="23">
        <v>94.734999999999999</v>
      </c>
      <c r="N108" s="44">
        <v>-12.2770282897974</v>
      </c>
      <c r="O108" s="23">
        <v>81.094999999999999</v>
      </c>
      <c r="P108" s="44">
        <v>-29.643212684894898</v>
      </c>
      <c r="Q108" s="456"/>
      <c r="R108" s="54" t="s">
        <v>37</v>
      </c>
      <c r="S108" s="23">
        <v>111.378</v>
      </c>
      <c r="T108" s="44">
        <v>20.5712549276783</v>
      </c>
      <c r="U108" s="23">
        <v>113.241</v>
      </c>
      <c r="V108" s="44">
        <v>22.383770852642002</v>
      </c>
      <c r="W108" s="23">
        <v>105.172</v>
      </c>
      <c r="X108" s="44">
        <v>5.2288234358191703</v>
      </c>
      <c r="Y108" s="456"/>
      <c r="Z108" s="54" t="s">
        <v>37</v>
      </c>
      <c r="AA108" s="23">
        <v>109.482</v>
      </c>
      <c r="AB108" s="44">
        <v>15.1731231353043</v>
      </c>
      <c r="AC108" s="23">
        <v>100.68899999999999</v>
      </c>
      <c r="AD108" s="44">
        <v>8.5024469997322907</v>
      </c>
      <c r="AE108" s="23">
        <v>103.01600000000001</v>
      </c>
      <c r="AF108" s="44">
        <v>11.2505220056591</v>
      </c>
      <c r="AG108" s="456"/>
      <c r="AH108" s="54" t="s">
        <v>37</v>
      </c>
      <c r="AI108" s="23">
        <v>136.27099999999999</v>
      </c>
      <c r="AJ108" s="44">
        <v>36.183211851176097</v>
      </c>
      <c r="AK108" s="23">
        <v>117.723</v>
      </c>
      <c r="AL108" s="44">
        <v>27.0977934063479</v>
      </c>
      <c r="AM108" s="23">
        <v>87.460999999999999</v>
      </c>
      <c r="AN108" s="44">
        <v>5.2113908777662497</v>
      </c>
      <c r="AO108" s="456"/>
      <c r="AP108" s="54" t="s">
        <v>37</v>
      </c>
      <c r="AQ108" s="23">
        <v>110.93300000000001</v>
      </c>
      <c r="AR108" s="44">
        <v>17.706213658682898</v>
      </c>
      <c r="AS108" s="23">
        <v>104.84099999999999</v>
      </c>
      <c r="AT108" s="44">
        <v>5.8914814847823704</v>
      </c>
      <c r="AU108" s="23">
        <v>94.391999999999996</v>
      </c>
      <c r="AV108" s="44">
        <v>-4.6303112095510697</v>
      </c>
      <c r="AW108" s="456"/>
      <c r="AX108" s="54" t="s">
        <v>37</v>
      </c>
      <c r="AY108" s="23">
        <v>130.755</v>
      </c>
      <c r="AZ108" s="44">
        <v>47.887630759580198</v>
      </c>
      <c r="BA108" s="23">
        <v>121.333</v>
      </c>
      <c r="BB108" s="44">
        <v>14.167989321241601</v>
      </c>
      <c r="BC108" s="23">
        <v>105.474</v>
      </c>
      <c r="BD108" s="44">
        <v>10.716451571213099</v>
      </c>
      <c r="BE108" s="456"/>
      <c r="BF108" s="54" t="s">
        <v>37</v>
      </c>
      <c r="BG108" s="23">
        <v>91.62</v>
      </c>
      <c r="BH108" s="44">
        <v>-7.7631216469070496</v>
      </c>
      <c r="BI108" s="23">
        <v>107.254</v>
      </c>
      <c r="BJ108" s="44">
        <v>7.8163358334207196</v>
      </c>
      <c r="BK108" s="23">
        <v>117.658</v>
      </c>
      <c r="BL108" s="44">
        <v>32.356339730783603</v>
      </c>
      <c r="BM108" s="456"/>
      <c r="BN108" s="54" t="s">
        <v>37</v>
      </c>
      <c r="BO108" s="23">
        <v>108.119</v>
      </c>
      <c r="BP108" s="44">
        <v>12.359425832504501</v>
      </c>
      <c r="BQ108" s="508">
        <v>107.06623615644401</v>
      </c>
      <c r="BR108" s="44">
        <v>9.4626805282496296</v>
      </c>
      <c r="BS108" s="23">
        <v>111.85</v>
      </c>
      <c r="BT108" s="44">
        <v>9.4627741403575207</v>
      </c>
      <c r="BU108" s="456"/>
      <c r="BV108" s="54" t="s">
        <v>37</v>
      </c>
      <c r="BW108" s="23">
        <v>109.23399999999999</v>
      </c>
      <c r="BX108" s="44">
        <v>9.4623108880846303</v>
      </c>
      <c r="BY108" s="23">
        <v>105.062</v>
      </c>
      <c r="BZ108" s="44">
        <v>3.6187135833360999</v>
      </c>
      <c r="CA108" s="23">
        <v>108.98099999999999</v>
      </c>
      <c r="CB108" s="44">
        <v>3.2566539363134299</v>
      </c>
      <c r="CC108" s="456"/>
      <c r="CD108" s="54" t="s">
        <v>37</v>
      </c>
      <c r="CE108" s="23">
        <v>108.83499999999999</v>
      </c>
      <c r="CF108" s="44">
        <v>3.25597092679017</v>
      </c>
      <c r="CG108" s="23">
        <v>110.97199999999999</v>
      </c>
      <c r="CH108" s="44">
        <v>3.2561280399556298</v>
      </c>
      <c r="CI108" s="23">
        <v>127.57299999999999</v>
      </c>
      <c r="CJ108" s="44">
        <v>7.04614306213122</v>
      </c>
      <c r="CK108" s="456"/>
      <c r="CL108" s="54" t="s">
        <v>37</v>
      </c>
      <c r="CM108" s="23">
        <v>106.602</v>
      </c>
      <c r="CN108" s="44">
        <v>5.0743857577711102</v>
      </c>
      <c r="CO108" s="23">
        <v>117.91</v>
      </c>
      <c r="CP108" s="44">
        <v>9.4193434976077395</v>
      </c>
      <c r="CQ108" s="23">
        <v>127.919</v>
      </c>
      <c r="CR108" s="44">
        <v>9.4193336599671493</v>
      </c>
      <c r="CS108" s="456"/>
      <c r="CT108" s="54" t="s">
        <v>37</v>
      </c>
      <c r="CU108" s="23">
        <v>102.81</v>
      </c>
      <c r="CV108" s="44">
        <v>15.129004340838501</v>
      </c>
      <c r="CW108" s="23">
        <v>95.45</v>
      </c>
      <c r="CX108" s="44">
        <v>6.0885962298658898</v>
      </c>
      <c r="CY108" s="23">
        <v>103.85599999999999</v>
      </c>
      <c r="CZ108" s="44">
        <v>10.5163857592665</v>
      </c>
      <c r="DA108" s="456"/>
      <c r="DB108" s="54" t="s">
        <v>37</v>
      </c>
      <c r="DC108" s="23">
        <v>98.018000000000001</v>
      </c>
      <c r="DD108" s="44">
        <v>0.445892510014744</v>
      </c>
      <c r="DE108" s="23">
        <v>95.48</v>
      </c>
      <c r="DF108" s="44">
        <v>-26.970296931767301</v>
      </c>
      <c r="DG108" s="23">
        <v>107.795</v>
      </c>
      <c r="DH108" s="44">
        <v>5.1269578615702498</v>
      </c>
      <c r="DI108" s="456"/>
      <c r="DJ108" s="54" t="s">
        <v>37</v>
      </c>
      <c r="DK108" s="23">
        <v>97.728999999999999</v>
      </c>
      <c r="DL108" s="44">
        <v>5.1265031918630797</v>
      </c>
      <c r="DM108" s="23">
        <v>100.625</v>
      </c>
      <c r="DN108" s="44">
        <v>5.4106439922731804</v>
      </c>
      <c r="DO108" s="23">
        <v>90.988</v>
      </c>
      <c r="DP108" s="44">
        <v>7.1931876824365997</v>
      </c>
      <c r="DQ108" s="456"/>
      <c r="DR108" s="54" t="s">
        <v>37</v>
      </c>
      <c r="DS108" s="23">
        <v>98.915000000000006</v>
      </c>
      <c r="DT108" s="44">
        <v>5.1270804992816696</v>
      </c>
      <c r="DU108" s="23">
        <v>98.802000000000007</v>
      </c>
      <c r="DV108" s="44">
        <v>-3.4548511590487401</v>
      </c>
      <c r="DW108" s="23">
        <v>114.73099999999999</v>
      </c>
      <c r="DX108" s="44">
        <v>15.978351187057701</v>
      </c>
      <c r="DY108" s="456"/>
      <c r="DZ108" s="54" t="s">
        <v>37</v>
      </c>
      <c r="EA108" s="23">
        <v>105.336</v>
      </c>
      <c r="EB108" s="44">
        <v>4.7390513858264898</v>
      </c>
      <c r="EC108" s="23">
        <v>111.101</v>
      </c>
      <c r="ED108" s="44">
        <v>7.18904333739611</v>
      </c>
      <c r="EE108" s="23">
        <v>105.502</v>
      </c>
      <c r="EF108" s="44">
        <v>7.1887232843503996</v>
      </c>
      <c r="EG108" s="456"/>
      <c r="EH108" s="54" t="s">
        <v>37</v>
      </c>
      <c r="EI108" s="23">
        <v>105.747</v>
      </c>
      <c r="EJ108" s="44">
        <v>7.18904542872541</v>
      </c>
      <c r="EK108" s="23">
        <v>103.762</v>
      </c>
      <c r="EL108" s="44">
        <v>7.1886256215955102</v>
      </c>
      <c r="EM108" s="23">
        <v>109.455</v>
      </c>
      <c r="EN108" s="44">
        <v>7.1886803570271098</v>
      </c>
      <c r="EO108" s="456"/>
      <c r="EP108" s="54" t="s">
        <v>37</v>
      </c>
      <c r="EQ108" s="23">
        <v>100.765</v>
      </c>
      <c r="ER108" s="44">
        <v>4.9045629144705902</v>
      </c>
      <c r="ES108" s="23">
        <v>117.758</v>
      </c>
      <c r="ET108" s="44">
        <v>4.9045883151807699</v>
      </c>
      <c r="EU108" s="23">
        <v>100.40300000000001</v>
      </c>
      <c r="EV108" s="44">
        <v>4.9038021373786602</v>
      </c>
      <c r="EW108" s="456"/>
      <c r="EX108" s="54" t="s">
        <v>37</v>
      </c>
      <c r="EY108" s="23">
        <v>104.29900000000001</v>
      </c>
      <c r="EZ108" s="44">
        <v>4.9038146324962497</v>
      </c>
      <c r="FA108" s="23">
        <v>116.06699999999999</v>
      </c>
      <c r="FB108" s="44">
        <v>4.9043370242870301</v>
      </c>
      <c r="FC108" s="23">
        <v>78.863</v>
      </c>
      <c r="FD108" s="44">
        <v>4.9037341736232296</v>
      </c>
      <c r="FE108" s="456"/>
      <c r="FF108" s="54" t="s">
        <v>37</v>
      </c>
      <c r="FG108" s="23">
        <v>104.419</v>
      </c>
      <c r="FH108" s="44">
        <v>4.9047275505534698</v>
      </c>
      <c r="FI108" s="23">
        <v>124.482</v>
      </c>
      <c r="FJ108" s="44">
        <v>3.0394348688097099</v>
      </c>
      <c r="FK108" s="23">
        <v>111.81399999999999</v>
      </c>
      <c r="FL108" s="44">
        <v>5.0380421645592204</v>
      </c>
      <c r="FM108" s="456"/>
      <c r="FN108" s="54" t="s">
        <v>37</v>
      </c>
      <c r="FO108" s="23">
        <v>100.831</v>
      </c>
      <c r="FP108" s="44">
        <v>0.80674483206229297</v>
      </c>
      <c r="FQ108" s="23">
        <v>96.614000000000004</v>
      </c>
      <c r="FR108" s="44">
        <v>-1.6717441153929299E-2</v>
      </c>
      <c r="FS108" s="23">
        <v>101.67400000000001</v>
      </c>
      <c r="FT108" s="44">
        <v>12.065433604100701</v>
      </c>
      <c r="FU108" s="456"/>
      <c r="FV108" s="54" t="s">
        <v>37</v>
      </c>
      <c r="FW108" s="23">
        <v>100.874</v>
      </c>
      <c r="FX108" s="44">
        <v>0.130514127391507</v>
      </c>
      <c r="FY108" s="23">
        <v>111.149</v>
      </c>
      <c r="FZ108" s="44">
        <v>5.90348917905885</v>
      </c>
      <c r="GA108" s="23">
        <v>111.19499999999999</v>
      </c>
      <c r="GB108" s="44">
        <v>5.9034539677650999</v>
      </c>
      <c r="GC108" s="456"/>
      <c r="GD108" s="54" t="s">
        <v>37</v>
      </c>
      <c r="GE108" s="23">
        <v>108.863</v>
      </c>
      <c r="GF108" s="44">
        <v>5.9038014315198204</v>
      </c>
      <c r="GG108" s="23">
        <v>110.96</v>
      </c>
      <c r="GH108" s="44">
        <v>5.9034375256909604</v>
      </c>
      <c r="GI108" s="23">
        <v>167.49</v>
      </c>
      <c r="GJ108" s="44">
        <v>3.3483946833473399</v>
      </c>
      <c r="GK108" s="456"/>
      <c r="GL108" s="54" t="s">
        <v>37</v>
      </c>
      <c r="GM108" s="23">
        <v>99.256</v>
      </c>
      <c r="GN108" s="44">
        <v>5.9034099109686897</v>
      </c>
      <c r="GO108" s="23">
        <v>117.646</v>
      </c>
      <c r="GP108" s="44">
        <v>14.7133427614935</v>
      </c>
      <c r="GQ108" s="23">
        <v>110.803</v>
      </c>
      <c r="GR108" s="44">
        <v>14.713436126229499</v>
      </c>
      <c r="GS108" s="456"/>
      <c r="GT108" s="54" t="s">
        <v>37</v>
      </c>
      <c r="GU108" s="23">
        <v>97.304000000000002</v>
      </c>
      <c r="GV108" s="44">
        <v>3.24840825382535</v>
      </c>
      <c r="GW108" s="23">
        <v>105.958</v>
      </c>
      <c r="GX108" s="44">
        <v>2.0839951933071701</v>
      </c>
      <c r="GY108" s="23">
        <v>98.638000000000005</v>
      </c>
      <c r="GZ108" s="44">
        <v>3.2491137689681402</v>
      </c>
      <c r="HA108" s="456"/>
      <c r="HB108" s="54" t="s">
        <v>37</v>
      </c>
      <c r="HC108" s="23">
        <v>94.793000000000006</v>
      </c>
      <c r="HD108" s="44">
        <v>3.24896140853971</v>
      </c>
      <c r="HE108" s="23">
        <v>100.67100000000001</v>
      </c>
      <c r="HF108" s="44">
        <v>3.2485567964029198</v>
      </c>
      <c r="HG108" s="23">
        <v>99.47</v>
      </c>
      <c r="HH108" s="44">
        <v>-5.4794585122219397</v>
      </c>
      <c r="HI108" s="456"/>
      <c r="HJ108" s="54" t="s">
        <v>37</v>
      </c>
      <c r="HK108" s="23">
        <v>91.683999999999997</v>
      </c>
      <c r="HL108" s="44">
        <v>6.0508095439550997</v>
      </c>
      <c r="HM108" s="23">
        <v>110.6</v>
      </c>
      <c r="HN108" s="44">
        <v>8.4613321790415608</v>
      </c>
      <c r="HO108" s="23">
        <v>114.63500000000001</v>
      </c>
      <c r="HP108" s="44">
        <v>3.2488942105604601</v>
      </c>
      <c r="HQ108" s="456"/>
      <c r="HR108" s="54" t="s">
        <v>37</v>
      </c>
      <c r="HS108" s="23">
        <v>93.263999999999996</v>
      </c>
      <c r="HT108" s="44">
        <v>1.3738165619607701</v>
      </c>
      <c r="HU108" s="23">
        <v>113.34699999999999</v>
      </c>
      <c r="HV108" s="44">
        <v>1.37432944300886</v>
      </c>
      <c r="HW108" s="23">
        <v>113.649</v>
      </c>
      <c r="HX108" s="44">
        <v>1.3743952592172399</v>
      </c>
      <c r="HY108" s="456"/>
      <c r="HZ108" s="54" t="s">
        <v>37</v>
      </c>
      <c r="IA108" s="23">
        <v>69.466999999999999</v>
      </c>
      <c r="IB108" s="44">
        <v>1.37353471478075</v>
      </c>
      <c r="IC108" s="23">
        <v>105.157758358685</v>
      </c>
      <c r="ID108" s="44">
        <v>9.1053294936436195</v>
      </c>
      <c r="IE108" s="23">
        <v>101.456</v>
      </c>
      <c r="IF108" s="44">
        <v>-0.33626661889145698</v>
      </c>
      <c r="IG108" s="456"/>
      <c r="IH108" s="54" t="s">
        <v>37</v>
      </c>
      <c r="II108" s="23">
        <v>111.494</v>
      </c>
      <c r="IJ108" s="44">
        <v>25.2230913573291</v>
      </c>
      <c r="IK108" s="23">
        <v>102.44499999999999</v>
      </c>
      <c r="IL108" s="44">
        <v>-2.5740307059791401</v>
      </c>
      <c r="IM108" s="23">
        <v>100.879</v>
      </c>
      <c r="IN108" s="44">
        <v>5.1154824732173099</v>
      </c>
      <c r="IO108" s="23">
        <v>127.202</v>
      </c>
      <c r="IP108" s="44">
        <v>5.1160282531622796</v>
      </c>
      <c r="IQ108" s="456"/>
      <c r="IR108" s="54" t="s">
        <v>37</v>
      </c>
      <c r="IS108" s="23">
        <v>107.16200000000001</v>
      </c>
      <c r="IT108" s="44">
        <v>5.1160434254055103</v>
      </c>
      <c r="IU108" s="23">
        <v>96.650999999999996</v>
      </c>
      <c r="IV108" s="44">
        <v>5.1153556600084</v>
      </c>
      <c r="IW108" s="23">
        <v>103.556</v>
      </c>
      <c r="IX108" s="44">
        <v>5.1153266047450803</v>
      </c>
      <c r="IY108" s="456"/>
      <c r="IZ108" s="54" t="s">
        <v>37</v>
      </c>
      <c r="JA108" s="23">
        <v>116.363</v>
      </c>
      <c r="JB108" s="44">
        <v>5.11555349495268</v>
      </c>
      <c r="JC108" s="23">
        <v>104.76</v>
      </c>
      <c r="JD108" s="44">
        <v>2.9976676842999002</v>
      </c>
      <c r="JE108" s="23">
        <v>111.563</v>
      </c>
      <c r="JF108" s="44">
        <v>12.563816666360401</v>
      </c>
      <c r="JG108" s="456"/>
      <c r="JH108" s="54" t="s">
        <v>37</v>
      </c>
      <c r="JI108" s="23">
        <v>118.849</v>
      </c>
      <c r="JJ108" s="44">
        <v>28.6315038886863</v>
      </c>
      <c r="JK108" s="23">
        <v>99.968999999999994</v>
      </c>
      <c r="JL108" s="44">
        <v>20.4998790270336</v>
      </c>
      <c r="JM108" s="23">
        <v>59.462000000000003</v>
      </c>
      <c r="JN108" s="44">
        <v>-20.2973779933081</v>
      </c>
      <c r="JO108" s="456"/>
      <c r="JP108" s="54" t="s">
        <v>37</v>
      </c>
      <c r="JQ108" s="23">
        <v>104.05800000000001</v>
      </c>
      <c r="JR108" s="44">
        <v>0.79910325507167101</v>
      </c>
      <c r="JS108" s="23">
        <v>91.438000000000002</v>
      </c>
      <c r="JT108" s="44">
        <v>2.8130090800132299</v>
      </c>
      <c r="JU108" s="23">
        <v>106.866</v>
      </c>
      <c r="JV108" s="44">
        <v>2.8127901507545499</v>
      </c>
      <c r="JW108" s="456"/>
      <c r="JX108" s="54" t="s">
        <v>37</v>
      </c>
      <c r="JY108" s="23">
        <v>91.686000000000007</v>
      </c>
      <c r="JZ108" s="44">
        <v>5.21400212266082</v>
      </c>
      <c r="KA108" s="23">
        <v>99.47</v>
      </c>
      <c r="KB108" s="44">
        <v>14.9364033896303</v>
      </c>
      <c r="KC108" s="23">
        <v>120.96299999999999</v>
      </c>
      <c r="KD108" s="44">
        <v>13.7876573808791</v>
      </c>
      <c r="KE108" s="456"/>
      <c r="KF108" s="54" t="s">
        <v>37</v>
      </c>
      <c r="KG108" s="23">
        <v>101.024</v>
      </c>
      <c r="KH108" s="44">
        <v>1.9363424013333601</v>
      </c>
      <c r="KI108" s="23">
        <v>99.231999999999999</v>
      </c>
      <c r="KJ108" s="44">
        <v>22.975377201284601</v>
      </c>
      <c r="KK108" s="23">
        <v>85.884</v>
      </c>
      <c r="KL108" s="44">
        <v>1.5876512719462299</v>
      </c>
      <c r="KM108" s="456"/>
      <c r="KN108" s="54" t="s">
        <v>37</v>
      </c>
      <c r="KO108" s="23">
        <v>82.712999999999994</v>
      </c>
      <c r="KP108" s="44">
        <v>0.58033458918357905</v>
      </c>
      <c r="KQ108" s="23">
        <v>111.04</v>
      </c>
      <c r="KR108" s="44">
        <v>15.765398855502999</v>
      </c>
      <c r="KS108" s="23">
        <v>92.602000000000004</v>
      </c>
      <c r="KT108" s="44">
        <v>-6.8262761056065502</v>
      </c>
      <c r="KU108" s="456"/>
      <c r="KV108" s="54" t="s">
        <v>37</v>
      </c>
      <c r="KW108" s="23">
        <v>117.03400000000001</v>
      </c>
      <c r="KX108" s="44">
        <v>6.6396761344376802</v>
      </c>
      <c r="KY108" s="23">
        <v>108.985</v>
      </c>
      <c r="KZ108" s="44">
        <v>2.7411224005921602</v>
      </c>
      <c r="LA108" s="23">
        <v>123.88200000000001</v>
      </c>
      <c r="LB108" s="44">
        <v>15.7295227780338</v>
      </c>
      <c r="LC108" s="456"/>
      <c r="LD108" s="54" t="s">
        <v>37</v>
      </c>
      <c r="LE108" s="23">
        <v>97.173000000000002</v>
      </c>
      <c r="LF108" s="44">
        <v>2.8063358695683598</v>
      </c>
      <c r="LG108" s="23">
        <v>103.378</v>
      </c>
      <c r="LH108" s="44">
        <v>5.8177936394674399</v>
      </c>
      <c r="LI108" s="23">
        <v>114.834</v>
      </c>
      <c r="LJ108" s="44">
        <v>2.8260615276204399</v>
      </c>
      <c r="LK108" s="456"/>
      <c r="LL108" s="54" t="s">
        <v>37</v>
      </c>
      <c r="LM108" s="23">
        <v>129.88999999999999</v>
      </c>
      <c r="LN108" s="44">
        <v>5.8171614892983996</v>
      </c>
      <c r="LO108" s="23">
        <v>110.236</v>
      </c>
      <c r="LP108" s="44">
        <v>5.8176459168530101</v>
      </c>
      <c r="LQ108" s="23">
        <v>145.97900000000001</v>
      </c>
      <c r="LR108" s="44">
        <v>5.8175862973511698</v>
      </c>
      <c r="LS108" s="456"/>
      <c r="LT108" s="54" t="s">
        <v>37</v>
      </c>
      <c r="LU108" s="23">
        <v>93.903000000000006</v>
      </c>
      <c r="LV108" s="44">
        <v>0.88845863645303802</v>
      </c>
      <c r="LW108" s="23">
        <v>82.64</v>
      </c>
      <c r="LX108" s="44">
        <v>0.75268734356679101</v>
      </c>
      <c r="LY108" s="23">
        <v>71.427000000000007</v>
      </c>
      <c r="LZ108" s="44">
        <v>-27.8922783699986</v>
      </c>
      <c r="MA108" s="456"/>
      <c r="MB108" s="54" t="s">
        <v>37</v>
      </c>
      <c r="MC108" s="23">
        <v>108.188</v>
      </c>
      <c r="MD108" s="44">
        <v>11.8209547945112</v>
      </c>
      <c r="ME108" s="23">
        <v>92.028999999999996</v>
      </c>
      <c r="MF108" s="44">
        <v>-18.502534349985201</v>
      </c>
      <c r="MG108" s="23">
        <v>89.995999999999995</v>
      </c>
      <c r="MH108" s="44">
        <v>-3.5416677124451601</v>
      </c>
      <c r="MI108" s="456"/>
      <c r="MJ108" s="54" t="s">
        <v>37</v>
      </c>
      <c r="MK108" s="23">
        <v>93.018000000000001</v>
      </c>
      <c r="ML108" s="44">
        <v>-10.591695151107499</v>
      </c>
      <c r="MM108" s="23">
        <v>103.514156604005</v>
      </c>
      <c r="MN108" s="44">
        <v>6.73015275756251</v>
      </c>
      <c r="MO108" s="23">
        <v>62.371000000000002</v>
      </c>
      <c r="MP108" s="44">
        <v>15.688797456900501</v>
      </c>
    </row>
    <row r="109" spans="1:354" s="4" customFormat="1" ht="15" hidden="1" customHeight="1">
      <c r="A109" s="456"/>
      <c r="B109" s="54" t="s">
        <v>38</v>
      </c>
      <c r="C109" s="23">
        <v>103.722401905178</v>
      </c>
      <c r="D109" s="44">
        <v>7.0680519181484298</v>
      </c>
      <c r="E109" s="524">
        <v>103.157</v>
      </c>
      <c r="F109" s="44">
        <v>11.6287129413977</v>
      </c>
      <c r="G109" s="524">
        <v>104.25700000000001</v>
      </c>
      <c r="H109" s="44">
        <v>3.1261408981507399</v>
      </c>
      <c r="I109" s="456"/>
      <c r="J109" s="54" t="s">
        <v>38</v>
      </c>
      <c r="K109" s="23">
        <v>92.135999999999996</v>
      </c>
      <c r="L109" s="44">
        <v>-13.1134330448862</v>
      </c>
      <c r="M109" s="23">
        <v>77.436999999999998</v>
      </c>
      <c r="N109" s="44">
        <v>-41.082279121819298</v>
      </c>
      <c r="O109" s="23">
        <v>86.725999999999999</v>
      </c>
      <c r="P109" s="44">
        <v>-16.747832704122001</v>
      </c>
      <c r="Q109" s="456"/>
      <c r="R109" s="54" t="s">
        <v>38</v>
      </c>
      <c r="S109" s="23">
        <v>111.271</v>
      </c>
      <c r="T109" s="44">
        <v>20.684054276337498</v>
      </c>
      <c r="U109" s="23">
        <v>106.751</v>
      </c>
      <c r="V109" s="44">
        <v>22.519120702775801</v>
      </c>
      <c r="W109" s="23">
        <v>107.108</v>
      </c>
      <c r="X109" s="44">
        <v>7.0469869078388898</v>
      </c>
      <c r="Y109" s="456"/>
      <c r="Z109" s="54" t="s">
        <v>38</v>
      </c>
      <c r="AA109" s="23">
        <v>114.874</v>
      </c>
      <c r="AB109" s="44">
        <v>21.080363747776801</v>
      </c>
      <c r="AC109" s="23">
        <v>109.554</v>
      </c>
      <c r="AD109" s="44">
        <v>19.364052400653101</v>
      </c>
      <c r="AE109" s="23">
        <v>105.61199999999999</v>
      </c>
      <c r="AF109" s="44">
        <v>10.4280465774935</v>
      </c>
      <c r="AG109" s="456"/>
      <c r="AH109" s="54" t="s">
        <v>38</v>
      </c>
      <c r="AI109" s="23">
        <v>113.28100000000001</v>
      </c>
      <c r="AJ109" s="44">
        <v>16.778013933567301</v>
      </c>
      <c r="AK109" s="23">
        <v>112.93899999999999</v>
      </c>
      <c r="AL109" s="44">
        <v>31.099412207119698</v>
      </c>
      <c r="AM109" s="23">
        <v>97.084999999999994</v>
      </c>
      <c r="AN109" s="44">
        <v>14.455328324474999</v>
      </c>
      <c r="AO109" s="456"/>
      <c r="AP109" s="54" t="s">
        <v>38</v>
      </c>
      <c r="AQ109" s="23">
        <v>125.70399999999999</v>
      </c>
      <c r="AR109" s="44">
        <v>22.964654865159901</v>
      </c>
      <c r="AS109" s="23">
        <v>97.295000000000002</v>
      </c>
      <c r="AT109" s="44">
        <v>6.3173300542453301</v>
      </c>
      <c r="AU109" s="23">
        <v>100.13200000000001</v>
      </c>
      <c r="AV109" s="44">
        <v>-2.58483149841955</v>
      </c>
      <c r="AW109" s="456"/>
      <c r="AX109" s="54" t="s">
        <v>38</v>
      </c>
      <c r="AY109" s="23">
        <v>119.85899999999999</v>
      </c>
      <c r="AZ109" s="44">
        <v>39.364850189006503</v>
      </c>
      <c r="BA109" s="23">
        <v>104.777</v>
      </c>
      <c r="BB109" s="44">
        <v>16.859490535049201</v>
      </c>
      <c r="BC109" s="23">
        <v>109.863</v>
      </c>
      <c r="BD109" s="44">
        <v>14.9819000387201</v>
      </c>
      <c r="BE109" s="456"/>
      <c r="BF109" s="54" t="s">
        <v>38</v>
      </c>
      <c r="BG109" s="23">
        <v>93.813999999999993</v>
      </c>
      <c r="BH109" s="44">
        <v>-2.8186075069438599</v>
      </c>
      <c r="BI109" s="23">
        <v>118.806</v>
      </c>
      <c r="BJ109" s="44">
        <v>17.101491636799299</v>
      </c>
      <c r="BK109" s="23">
        <v>118.601</v>
      </c>
      <c r="BL109" s="44">
        <v>25.245538562894701</v>
      </c>
      <c r="BM109" s="456"/>
      <c r="BN109" s="54" t="s">
        <v>38</v>
      </c>
      <c r="BO109" s="23">
        <v>103.393</v>
      </c>
      <c r="BP109" s="44">
        <v>12.435299661593699</v>
      </c>
      <c r="BQ109" s="508">
        <v>109.84857250591099</v>
      </c>
      <c r="BR109" s="44">
        <v>12.8414857811565</v>
      </c>
      <c r="BS109" s="23">
        <v>124.20699999999999</v>
      </c>
      <c r="BT109" s="44">
        <v>12.841206638200701</v>
      </c>
      <c r="BU109" s="456"/>
      <c r="BV109" s="54" t="s">
        <v>38</v>
      </c>
      <c r="BW109" s="23">
        <v>110.399</v>
      </c>
      <c r="BX109" s="44">
        <v>12.8420097898658</v>
      </c>
      <c r="BY109" s="23">
        <v>107.98</v>
      </c>
      <c r="BZ109" s="44">
        <v>4.2869519699974603</v>
      </c>
      <c r="CA109" s="23">
        <v>91.347999999999999</v>
      </c>
      <c r="CB109" s="44">
        <v>7.7668940715120698</v>
      </c>
      <c r="CC109" s="456"/>
      <c r="CD109" s="54" t="s">
        <v>38</v>
      </c>
      <c r="CE109" s="23">
        <v>109.533</v>
      </c>
      <c r="CF109" s="44">
        <v>7.7672780532638699</v>
      </c>
      <c r="CG109" s="23">
        <v>108.922</v>
      </c>
      <c r="CH109" s="44">
        <v>7.7667403201370604</v>
      </c>
      <c r="CI109" s="23">
        <v>99.956000000000003</v>
      </c>
      <c r="CJ109" s="44">
        <v>15.9276217927132</v>
      </c>
      <c r="CK109" s="456"/>
      <c r="CL109" s="54" t="s">
        <v>38</v>
      </c>
      <c r="CM109" s="23">
        <v>94.938999999999993</v>
      </c>
      <c r="CN109" s="44">
        <v>-9.0863119613954009</v>
      </c>
      <c r="CO109" s="23">
        <v>120.999</v>
      </c>
      <c r="CP109" s="44">
        <v>13.527517130228</v>
      </c>
      <c r="CQ109" s="23">
        <v>124.098</v>
      </c>
      <c r="CR109" s="44">
        <v>13.527541745882001</v>
      </c>
      <c r="CS109" s="456"/>
      <c r="CT109" s="54" t="s">
        <v>38</v>
      </c>
      <c r="CU109" s="23">
        <v>122.02500000000001</v>
      </c>
      <c r="CV109" s="44">
        <v>29.351029260727799</v>
      </c>
      <c r="CW109" s="23">
        <v>94.343000000000004</v>
      </c>
      <c r="CX109" s="44">
        <v>2.5361943738907202</v>
      </c>
      <c r="CY109" s="23">
        <v>109.57899999999999</v>
      </c>
      <c r="CZ109" s="44">
        <v>12.3130366867771</v>
      </c>
      <c r="DA109" s="456"/>
      <c r="DB109" s="54" t="s">
        <v>38</v>
      </c>
      <c r="DC109" s="23">
        <v>115.51300000000001</v>
      </c>
      <c r="DD109" s="44">
        <v>0.79010576875016603</v>
      </c>
      <c r="DE109" s="23">
        <v>127.498</v>
      </c>
      <c r="DF109" s="44">
        <v>-2.2712576268299798</v>
      </c>
      <c r="DG109" s="23">
        <v>103.892</v>
      </c>
      <c r="DH109" s="44">
        <v>5.7686853738952797</v>
      </c>
      <c r="DI109" s="456"/>
      <c r="DJ109" s="54" t="s">
        <v>38</v>
      </c>
      <c r="DK109" s="23">
        <v>105.126</v>
      </c>
      <c r="DL109" s="44">
        <v>5.7681940074181304</v>
      </c>
      <c r="DM109" s="23">
        <v>93.558999999999997</v>
      </c>
      <c r="DN109" s="44">
        <v>5.2192793543180898</v>
      </c>
      <c r="DO109" s="23">
        <v>88.647999999999996</v>
      </c>
      <c r="DP109" s="44">
        <v>3.5887330746663801</v>
      </c>
      <c r="DQ109" s="456"/>
      <c r="DR109" s="54" t="s">
        <v>38</v>
      </c>
      <c r="DS109" s="23">
        <v>104.679</v>
      </c>
      <c r="DT109" s="44">
        <v>5.76818490972133</v>
      </c>
      <c r="DU109" s="23">
        <v>111.35299999999999</v>
      </c>
      <c r="DV109" s="44">
        <v>1.2859233891197701</v>
      </c>
      <c r="DW109" s="23">
        <v>132.86199999999999</v>
      </c>
      <c r="DX109" s="44">
        <v>30.667029768554801</v>
      </c>
      <c r="DY109" s="456"/>
      <c r="DZ109" s="54" t="s">
        <v>38</v>
      </c>
      <c r="EA109" s="23">
        <v>107.836</v>
      </c>
      <c r="EB109" s="44">
        <v>5.08433808148345</v>
      </c>
      <c r="EC109" s="23">
        <v>111.253</v>
      </c>
      <c r="ED109" s="44">
        <v>5.5747141009399002</v>
      </c>
      <c r="EE109" s="23">
        <v>102.56100000000001</v>
      </c>
      <c r="EF109" s="44">
        <v>5.5749569951775904</v>
      </c>
      <c r="EG109" s="456"/>
      <c r="EH109" s="54" t="s">
        <v>38</v>
      </c>
      <c r="EI109" s="23">
        <v>119.224</v>
      </c>
      <c r="EJ109" s="44">
        <v>5.5747886579439001</v>
      </c>
      <c r="EK109" s="23">
        <v>112.46599999999999</v>
      </c>
      <c r="EL109" s="44">
        <v>5.5751610152710596</v>
      </c>
      <c r="EM109" s="23">
        <v>108.97499999999999</v>
      </c>
      <c r="EN109" s="44">
        <v>5.5753929467849304</v>
      </c>
      <c r="EO109" s="456"/>
      <c r="EP109" s="54" t="s">
        <v>38</v>
      </c>
      <c r="EQ109" s="23">
        <v>97.619</v>
      </c>
      <c r="ER109" s="44">
        <v>5.5891390771808203</v>
      </c>
      <c r="ES109" s="23">
        <v>120.369</v>
      </c>
      <c r="ET109" s="44">
        <v>5.5892688541512703</v>
      </c>
      <c r="EU109" s="23">
        <v>105.761</v>
      </c>
      <c r="EV109" s="44">
        <v>5.5894624190040902</v>
      </c>
      <c r="EW109" s="456"/>
      <c r="EX109" s="54" t="s">
        <v>38</v>
      </c>
      <c r="EY109" s="23">
        <v>109.44499999999999</v>
      </c>
      <c r="EZ109" s="44">
        <v>5.5891358727246701</v>
      </c>
      <c r="FA109" s="23">
        <v>113.71299999999999</v>
      </c>
      <c r="FB109" s="44">
        <v>5.5894750772437201</v>
      </c>
      <c r="FC109" s="23">
        <v>110.46</v>
      </c>
      <c r="FD109" s="44">
        <v>5.5890635078876301</v>
      </c>
      <c r="FE109" s="456"/>
      <c r="FF109" s="54" t="s">
        <v>38</v>
      </c>
      <c r="FG109" s="23">
        <v>108.73</v>
      </c>
      <c r="FH109" s="44">
        <v>5.5890108866614803</v>
      </c>
      <c r="FI109" s="23">
        <v>93.691999999999993</v>
      </c>
      <c r="FJ109" s="44">
        <v>3.2966437888234199</v>
      </c>
      <c r="FK109" s="23">
        <v>106.28100000000001</v>
      </c>
      <c r="FL109" s="44">
        <v>5.0974860238741702</v>
      </c>
      <c r="FM109" s="456"/>
      <c r="FN109" s="54" t="s">
        <v>38</v>
      </c>
      <c r="FO109" s="23">
        <v>95.006</v>
      </c>
      <c r="FP109" s="44">
        <v>-3.2686580966465799</v>
      </c>
      <c r="FQ109" s="23">
        <v>94.816000000000003</v>
      </c>
      <c r="FR109" s="44">
        <v>6.77019847708846</v>
      </c>
      <c r="FS109" s="23">
        <v>106.657</v>
      </c>
      <c r="FT109" s="44">
        <v>6.4857513496114203</v>
      </c>
      <c r="FU109" s="456"/>
      <c r="FV109" s="54" t="s">
        <v>38</v>
      </c>
      <c r="FW109" s="23">
        <v>101.97</v>
      </c>
      <c r="FX109" s="44">
        <v>1.36135750386485</v>
      </c>
      <c r="FY109" s="23">
        <v>110.318</v>
      </c>
      <c r="FZ109" s="44">
        <v>3.5577443475498298</v>
      </c>
      <c r="GA109" s="23">
        <v>102.532</v>
      </c>
      <c r="GB109" s="44">
        <v>3.5579241723875401</v>
      </c>
      <c r="GC109" s="456"/>
      <c r="GD109" s="54" t="s">
        <v>38</v>
      </c>
      <c r="GE109" s="23">
        <v>101.39</v>
      </c>
      <c r="GF109" s="44">
        <v>3.5581114877562898</v>
      </c>
      <c r="GG109" s="23">
        <v>85.716999999999999</v>
      </c>
      <c r="GH109" s="44">
        <v>3.5583640389129698</v>
      </c>
      <c r="GI109" s="23">
        <v>101.3</v>
      </c>
      <c r="GJ109" s="44">
        <v>3.5841532746554901</v>
      </c>
      <c r="GK109" s="456"/>
      <c r="GL109" s="54" t="s">
        <v>38</v>
      </c>
      <c r="GM109" s="23">
        <v>104.51300000000001</v>
      </c>
      <c r="GN109" s="44">
        <v>3.5579934998044398</v>
      </c>
      <c r="GO109" s="23">
        <v>115.623</v>
      </c>
      <c r="GP109" s="44">
        <v>20.742959383902701</v>
      </c>
      <c r="GQ109" s="23">
        <v>117.65900000000001</v>
      </c>
      <c r="GR109" s="44">
        <v>20.743128436331499</v>
      </c>
      <c r="GS109" s="456"/>
      <c r="GT109" s="54" t="s">
        <v>38</v>
      </c>
      <c r="GU109" s="23">
        <v>98.594999999999999</v>
      </c>
      <c r="GV109" s="44">
        <v>3.03028633984546</v>
      </c>
      <c r="GW109" s="23">
        <v>111.742</v>
      </c>
      <c r="GX109" s="44">
        <v>10.7761364815159</v>
      </c>
      <c r="GY109" s="23">
        <v>111.96599999999999</v>
      </c>
      <c r="GZ109" s="44">
        <v>3.0303006841321398</v>
      </c>
      <c r="HA109" s="456"/>
      <c r="HB109" s="54" t="s">
        <v>38</v>
      </c>
      <c r="HC109" s="23">
        <v>95.816999999999993</v>
      </c>
      <c r="HD109" s="44">
        <v>3.0295091009788302</v>
      </c>
      <c r="HE109" s="23">
        <v>102.066</v>
      </c>
      <c r="HF109" s="44">
        <v>3.0298488289121099</v>
      </c>
      <c r="HG109" s="23">
        <v>103.339</v>
      </c>
      <c r="HH109" s="44">
        <v>-6.5995927708158</v>
      </c>
      <c r="HI109" s="456"/>
      <c r="HJ109" s="54" t="s">
        <v>38</v>
      </c>
      <c r="HK109" s="23">
        <v>105.911</v>
      </c>
      <c r="HL109" s="44">
        <v>8.3445987896000702</v>
      </c>
      <c r="HM109" s="23">
        <v>97.796000000000006</v>
      </c>
      <c r="HN109" s="44">
        <v>3.8763122684395301</v>
      </c>
      <c r="HO109" s="23">
        <v>111.3</v>
      </c>
      <c r="HP109" s="44">
        <v>3.02958217787402</v>
      </c>
      <c r="HQ109" s="456"/>
      <c r="HR109" s="54" t="s">
        <v>38</v>
      </c>
      <c r="HS109" s="23">
        <v>98.417000000000002</v>
      </c>
      <c r="HT109" s="44">
        <v>4.6962087030247197</v>
      </c>
      <c r="HU109" s="23">
        <v>109.074</v>
      </c>
      <c r="HV109" s="44">
        <v>4.6954043798467202</v>
      </c>
      <c r="HW109" s="23">
        <v>124.447</v>
      </c>
      <c r="HX109" s="44">
        <v>4.6955048707270404</v>
      </c>
      <c r="HY109" s="456"/>
      <c r="HZ109" s="54" t="s">
        <v>38</v>
      </c>
      <c r="IA109" s="23">
        <v>121.90300000000001</v>
      </c>
      <c r="IB109" s="44">
        <v>4.6958523329382196</v>
      </c>
      <c r="IC109" s="23">
        <v>103.972711429849</v>
      </c>
      <c r="ID109" s="44">
        <v>2.5864692602849901</v>
      </c>
      <c r="IE109" s="23">
        <v>107.98399999999999</v>
      </c>
      <c r="IF109" s="44">
        <v>-0.16760880218149099</v>
      </c>
      <c r="IG109" s="456"/>
      <c r="IH109" s="54" t="s">
        <v>38</v>
      </c>
      <c r="II109" s="23">
        <v>110.465</v>
      </c>
      <c r="IJ109" s="44">
        <v>17.649752636359398</v>
      </c>
      <c r="IK109" s="23">
        <v>146.75</v>
      </c>
      <c r="IL109" s="44">
        <v>24.945061821657401</v>
      </c>
      <c r="IM109" s="23">
        <v>107.17400000000001</v>
      </c>
      <c r="IN109" s="44">
        <v>0.65932859370721497</v>
      </c>
      <c r="IO109" s="23">
        <v>109.575</v>
      </c>
      <c r="IP109" s="44">
        <v>0.65956200658017405</v>
      </c>
      <c r="IQ109" s="456"/>
      <c r="IR109" s="54" t="s">
        <v>38</v>
      </c>
      <c r="IS109" s="23">
        <v>104.27800000000001</v>
      </c>
      <c r="IT109" s="44">
        <v>0.65950439378291004</v>
      </c>
      <c r="IU109" s="23">
        <v>92.674999999999997</v>
      </c>
      <c r="IV109" s="44">
        <v>0.65943784377925896</v>
      </c>
      <c r="IW109" s="23">
        <v>117.09099999999999</v>
      </c>
      <c r="IX109" s="44">
        <v>0.66010549058161405</v>
      </c>
      <c r="IY109" s="456"/>
      <c r="IZ109" s="54" t="s">
        <v>38</v>
      </c>
      <c r="JA109" s="23">
        <v>104.797</v>
      </c>
      <c r="JB109" s="44">
        <v>0.65927852251948604</v>
      </c>
      <c r="JC109" s="23">
        <v>127.36499999999999</v>
      </c>
      <c r="JD109" s="44">
        <v>10.0426729173527</v>
      </c>
      <c r="JE109" s="23">
        <v>122.47499999999999</v>
      </c>
      <c r="JF109" s="44">
        <v>20.886956479611701</v>
      </c>
      <c r="JG109" s="456"/>
      <c r="JH109" s="54" t="s">
        <v>38</v>
      </c>
      <c r="JI109" s="23">
        <v>118.84</v>
      </c>
      <c r="JJ109" s="44">
        <v>32.3759600995065</v>
      </c>
      <c r="JK109" s="23">
        <v>111.42100000000001</v>
      </c>
      <c r="JL109" s="44">
        <v>9.1900848699775395</v>
      </c>
      <c r="JM109" s="23">
        <v>117.02200000000001</v>
      </c>
      <c r="JN109" s="44">
        <v>1.34368879260904</v>
      </c>
      <c r="JO109" s="456"/>
      <c r="JP109" s="54" t="s">
        <v>38</v>
      </c>
      <c r="JQ109" s="23">
        <v>105.786</v>
      </c>
      <c r="JR109" s="44">
        <v>1.1059720271704701</v>
      </c>
      <c r="JS109" s="23">
        <v>112.67700000000001</v>
      </c>
      <c r="JT109" s="44">
        <v>1.0396424906977699</v>
      </c>
      <c r="JU109" s="23">
        <v>108.688</v>
      </c>
      <c r="JV109" s="44">
        <v>1.0400689377610099</v>
      </c>
      <c r="JW109" s="456"/>
      <c r="JX109" s="54" t="s">
        <v>38</v>
      </c>
      <c r="JY109" s="23">
        <v>101.71</v>
      </c>
      <c r="JZ109" s="44">
        <v>0.34465694788482898</v>
      </c>
      <c r="KA109" s="23">
        <v>102.837</v>
      </c>
      <c r="KB109" s="44">
        <v>9.8229652716718192</v>
      </c>
      <c r="KC109" s="23">
        <v>125.331</v>
      </c>
      <c r="KD109" s="44">
        <v>14.166225344198599</v>
      </c>
      <c r="KE109" s="456"/>
      <c r="KF109" s="54" t="s">
        <v>38</v>
      </c>
      <c r="KG109" s="23">
        <v>106.045</v>
      </c>
      <c r="KH109" s="44">
        <v>3.9322438028883102</v>
      </c>
      <c r="KI109" s="23">
        <v>100.123</v>
      </c>
      <c r="KJ109" s="44">
        <v>23.076649804117199</v>
      </c>
      <c r="KK109" s="23">
        <v>97.67</v>
      </c>
      <c r="KL109" s="44">
        <v>-2.2201421019360499</v>
      </c>
      <c r="KM109" s="456"/>
      <c r="KN109" s="54" t="s">
        <v>38</v>
      </c>
      <c r="KO109" s="23">
        <v>93.863</v>
      </c>
      <c r="KP109" s="44">
        <v>-10.507801083499601</v>
      </c>
      <c r="KQ109" s="23">
        <v>114.003</v>
      </c>
      <c r="KR109" s="44">
        <v>11.296432495337401</v>
      </c>
      <c r="KS109" s="23">
        <v>99.644000000000005</v>
      </c>
      <c r="KT109" s="44">
        <v>-0.248262307634946</v>
      </c>
      <c r="KU109" s="456"/>
      <c r="KV109" s="54" t="s">
        <v>38</v>
      </c>
      <c r="KW109" s="23">
        <v>100.113</v>
      </c>
      <c r="KX109" s="44">
        <v>-1.99952800685679</v>
      </c>
      <c r="KY109" s="23">
        <v>109.331</v>
      </c>
      <c r="KZ109" s="44">
        <v>14.635455540430801</v>
      </c>
      <c r="LA109" s="23">
        <v>132.20599999999999</v>
      </c>
      <c r="LB109" s="44">
        <v>13.370128310922301</v>
      </c>
      <c r="LC109" s="456"/>
      <c r="LD109" s="54" t="s">
        <v>38</v>
      </c>
      <c r="LE109" s="23">
        <v>95.536000000000001</v>
      </c>
      <c r="LF109" s="44">
        <v>15.580332495048101</v>
      </c>
      <c r="LG109" s="23">
        <v>103.193</v>
      </c>
      <c r="LH109" s="44">
        <v>11.3900353751872</v>
      </c>
      <c r="LI109" s="23">
        <v>111.685</v>
      </c>
      <c r="LJ109" s="44">
        <v>8.5492229829618402</v>
      </c>
      <c r="LK109" s="456"/>
      <c r="LL109" s="54" t="s">
        <v>38</v>
      </c>
      <c r="LM109" s="23">
        <v>127.60299999999999</v>
      </c>
      <c r="LN109" s="44">
        <v>11.3905883126133</v>
      </c>
      <c r="LO109" s="23">
        <v>117.979</v>
      </c>
      <c r="LP109" s="44">
        <v>11.390171572843499</v>
      </c>
      <c r="LQ109" s="23">
        <v>128.43100000000001</v>
      </c>
      <c r="LR109" s="44">
        <v>11.3909319973615</v>
      </c>
      <c r="LS109" s="456"/>
      <c r="LT109" s="54" t="s">
        <v>38</v>
      </c>
      <c r="LU109" s="23">
        <v>95.022000000000006</v>
      </c>
      <c r="LV109" s="44">
        <v>1.06051712146665</v>
      </c>
      <c r="LW109" s="23">
        <v>82.350999999999999</v>
      </c>
      <c r="LX109" s="44">
        <v>2.0574115688143602</v>
      </c>
      <c r="LY109" s="23">
        <v>84.71</v>
      </c>
      <c r="LZ109" s="44">
        <v>-14.656340412954</v>
      </c>
      <c r="MA109" s="456"/>
      <c r="MB109" s="54" t="s">
        <v>38</v>
      </c>
      <c r="MC109" s="23">
        <v>119.986</v>
      </c>
      <c r="MD109" s="44">
        <v>11.187584033446401</v>
      </c>
      <c r="ME109" s="23">
        <v>91.869</v>
      </c>
      <c r="MF109" s="44">
        <v>-5.0142815422592104</v>
      </c>
      <c r="MG109" s="23">
        <v>110.01900000000001</v>
      </c>
      <c r="MH109" s="44">
        <v>1.68335957097385</v>
      </c>
      <c r="MI109" s="456"/>
      <c r="MJ109" s="54" t="s">
        <v>38</v>
      </c>
      <c r="MK109" s="23">
        <v>91.778000000000006</v>
      </c>
      <c r="ML109" s="44">
        <v>-14.773092194983199</v>
      </c>
      <c r="MM109" s="23">
        <v>105.027884555575</v>
      </c>
      <c r="MN109" s="44">
        <v>12.3489240917412</v>
      </c>
      <c r="MO109" s="23">
        <v>97.537999999999997</v>
      </c>
      <c r="MP109" s="44">
        <v>5.0330303355848001</v>
      </c>
    </row>
    <row r="110" spans="1:354" s="4" customFormat="1" ht="15" hidden="1" customHeight="1">
      <c r="A110" s="456"/>
      <c r="B110" s="54" t="s">
        <v>39</v>
      </c>
      <c r="C110" s="23">
        <v>103.310360041227</v>
      </c>
      <c r="D110" s="44">
        <v>3.2265107079573201</v>
      </c>
      <c r="E110" s="524">
        <v>106.235</v>
      </c>
      <c r="F110" s="44">
        <v>11.5126335226491</v>
      </c>
      <c r="G110" s="524">
        <v>100.545</v>
      </c>
      <c r="H110" s="44">
        <v>-3.9071363121949201</v>
      </c>
      <c r="I110" s="456"/>
      <c r="J110" s="54" t="s">
        <v>39</v>
      </c>
      <c r="K110" s="23">
        <v>95.305999999999997</v>
      </c>
      <c r="L110" s="44">
        <v>-12.6835493161063</v>
      </c>
      <c r="M110" s="23">
        <v>113.496</v>
      </c>
      <c r="N110" s="44">
        <v>25.7167375782611</v>
      </c>
      <c r="O110" s="23">
        <v>86.965999999999994</v>
      </c>
      <c r="P110" s="44">
        <v>-9.9973285503063494</v>
      </c>
      <c r="Q110" s="456"/>
      <c r="R110" s="54" t="s">
        <v>39</v>
      </c>
      <c r="S110" s="23">
        <v>98.567999999999998</v>
      </c>
      <c r="T110" s="44">
        <v>7.1189598334911999</v>
      </c>
      <c r="U110" s="23">
        <v>93.096999999999994</v>
      </c>
      <c r="V110" s="44">
        <v>5.0842462245735502</v>
      </c>
      <c r="W110" s="23">
        <v>104.563</v>
      </c>
      <c r="X110" s="44">
        <v>9.38827012750696</v>
      </c>
      <c r="Y110" s="456"/>
      <c r="Z110" s="54" t="s">
        <v>39</v>
      </c>
      <c r="AA110" s="23">
        <v>102.349</v>
      </c>
      <c r="AB110" s="44">
        <v>4.0856433395781604</v>
      </c>
      <c r="AC110" s="23">
        <v>95.706999999999994</v>
      </c>
      <c r="AD110" s="44">
        <v>8.5141016549625306</v>
      </c>
      <c r="AE110" s="23">
        <v>85.751999999999995</v>
      </c>
      <c r="AF110" s="44">
        <v>0.45260785206883702</v>
      </c>
      <c r="AG110" s="456"/>
      <c r="AH110" s="54" t="s">
        <v>39</v>
      </c>
      <c r="AI110" s="23">
        <v>106.26900000000001</v>
      </c>
      <c r="AJ110" s="44">
        <v>13.7554810856474</v>
      </c>
      <c r="AK110" s="23">
        <v>108.482</v>
      </c>
      <c r="AL110" s="44">
        <v>25.994701523070599</v>
      </c>
      <c r="AM110" s="23">
        <v>92.215999999999994</v>
      </c>
      <c r="AN110" s="44">
        <v>10.5019226918216</v>
      </c>
      <c r="AO110" s="456"/>
      <c r="AP110" s="54" t="s">
        <v>39</v>
      </c>
      <c r="AQ110" s="23">
        <v>93.135000000000005</v>
      </c>
      <c r="AR110" s="44">
        <v>-7.1013096961377196</v>
      </c>
      <c r="AS110" s="23">
        <v>106.38</v>
      </c>
      <c r="AT110" s="44">
        <v>4.9821600935445902</v>
      </c>
      <c r="AU110" s="23">
        <v>101.843</v>
      </c>
      <c r="AV110" s="44">
        <v>-2.9289990084357198</v>
      </c>
      <c r="AW110" s="456"/>
      <c r="AX110" s="54" t="s">
        <v>39</v>
      </c>
      <c r="AY110" s="23">
        <v>119.6</v>
      </c>
      <c r="AZ110" s="44">
        <v>37.255143897404302</v>
      </c>
      <c r="BA110" s="23">
        <v>118.643</v>
      </c>
      <c r="BB110" s="44">
        <v>17.4850293317573</v>
      </c>
      <c r="BC110" s="23">
        <v>121.19799999999999</v>
      </c>
      <c r="BD110" s="44">
        <v>16.905709612435501</v>
      </c>
      <c r="BE110" s="456"/>
      <c r="BF110" s="54" t="s">
        <v>39</v>
      </c>
      <c r="BG110" s="23">
        <v>81.873999999999995</v>
      </c>
      <c r="BH110" s="44">
        <v>-11.167356905241</v>
      </c>
      <c r="BI110" s="23">
        <v>114.273</v>
      </c>
      <c r="BJ110" s="44">
        <v>16.424723803956599</v>
      </c>
      <c r="BK110" s="23">
        <v>107.36</v>
      </c>
      <c r="BL110" s="44">
        <v>19.981400987660201</v>
      </c>
      <c r="BM110" s="456"/>
      <c r="BN110" s="54" t="s">
        <v>39</v>
      </c>
      <c r="BO110" s="23">
        <v>96.801000000000002</v>
      </c>
      <c r="BP110" s="44">
        <v>1.5341159886785201</v>
      </c>
      <c r="BQ110" s="508">
        <v>100.689163162914</v>
      </c>
      <c r="BR110" s="44">
        <v>8.7300824873805407</v>
      </c>
      <c r="BS110" s="23">
        <v>117.85599999999999</v>
      </c>
      <c r="BT110" s="44">
        <v>8.7295840578529198</v>
      </c>
      <c r="BU110" s="456"/>
      <c r="BV110" s="54" t="s">
        <v>39</v>
      </c>
      <c r="BW110" s="23">
        <v>105.098</v>
      </c>
      <c r="BX110" s="44">
        <v>8.7301853061553096</v>
      </c>
      <c r="BY110" s="23">
        <v>101.961</v>
      </c>
      <c r="BZ110" s="44">
        <v>2.10564573529606</v>
      </c>
      <c r="CA110" s="23">
        <v>112.108</v>
      </c>
      <c r="CB110" s="44">
        <v>3.5713472976168501</v>
      </c>
      <c r="CC110" s="456"/>
      <c r="CD110" s="54" t="s">
        <v>39</v>
      </c>
      <c r="CE110" s="23">
        <v>106.325</v>
      </c>
      <c r="CF110" s="44">
        <v>3.5717661115997701</v>
      </c>
      <c r="CG110" s="23">
        <v>98.789000000000001</v>
      </c>
      <c r="CH110" s="44">
        <v>3.5714470819644801</v>
      </c>
      <c r="CI110" s="23">
        <v>93.567999999999998</v>
      </c>
      <c r="CJ110" s="44">
        <v>6.9177752363207397</v>
      </c>
      <c r="CK110" s="456"/>
      <c r="CL110" s="54" t="s">
        <v>39</v>
      </c>
      <c r="CM110" s="23">
        <v>99.905000000000001</v>
      </c>
      <c r="CN110" s="44">
        <v>-8.1999855648586095</v>
      </c>
      <c r="CO110" s="23">
        <v>94.031000000000006</v>
      </c>
      <c r="CP110" s="44">
        <v>18.496217452518</v>
      </c>
      <c r="CQ110" s="23">
        <v>108.241</v>
      </c>
      <c r="CR110" s="44">
        <v>18.4962610853269</v>
      </c>
      <c r="CS110" s="456"/>
      <c r="CT110" s="54" t="s">
        <v>39</v>
      </c>
      <c r="CU110" s="23">
        <v>102.941</v>
      </c>
      <c r="CV110" s="44">
        <v>-4.2687337096203803</v>
      </c>
      <c r="CW110" s="23">
        <v>86.343000000000004</v>
      </c>
      <c r="CX110" s="44">
        <v>-3.4972170195879602</v>
      </c>
      <c r="CY110" s="23">
        <v>118.836</v>
      </c>
      <c r="CZ110" s="44">
        <v>19.1939454215829</v>
      </c>
      <c r="DA110" s="456"/>
      <c r="DB110" s="54" t="s">
        <v>39</v>
      </c>
      <c r="DC110" s="23">
        <v>122.376</v>
      </c>
      <c r="DD110" s="44">
        <v>27.904992881436801</v>
      </c>
      <c r="DE110" s="23">
        <v>110.53400000000001</v>
      </c>
      <c r="DF110" s="44">
        <v>11.77105798224</v>
      </c>
      <c r="DG110" s="23">
        <v>102.976</v>
      </c>
      <c r="DH110" s="44">
        <v>2.0847718718450201</v>
      </c>
      <c r="DI110" s="456"/>
      <c r="DJ110" s="54" t="s">
        <v>39</v>
      </c>
      <c r="DK110" s="23">
        <v>101.288</v>
      </c>
      <c r="DL110" s="44">
        <v>2.0846626941536401</v>
      </c>
      <c r="DM110" s="23">
        <v>92.856999999999999</v>
      </c>
      <c r="DN110" s="44">
        <v>-14.5287943402779</v>
      </c>
      <c r="DO110" s="23">
        <v>85.7</v>
      </c>
      <c r="DP110" s="44">
        <v>3.4873538704901499</v>
      </c>
      <c r="DQ110" s="456"/>
      <c r="DR110" s="54" t="s">
        <v>39</v>
      </c>
      <c r="DS110" s="23">
        <v>100.441</v>
      </c>
      <c r="DT110" s="44">
        <v>2.0850021278170598</v>
      </c>
      <c r="DU110" s="23">
        <v>108.437</v>
      </c>
      <c r="DV110" s="44">
        <v>0.60176975322107795</v>
      </c>
      <c r="DW110" s="23">
        <v>126.101</v>
      </c>
      <c r="DX110" s="44">
        <v>29.5017882461512</v>
      </c>
      <c r="DY110" s="456"/>
      <c r="DZ110" s="54" t="s">
        <v>39</v>
      </c>
      <c r="EA110" s="23">
        <v>102.53100000000001</v>
      </c>
      <c r="EB110" s="44">
        <v>3.6089479641467599</v>
      </c>
      <c r="EC110" s="23">
        <v>104.208</v>
      </c>
      <c r="ED110" s="44">
        <v>5.6213655048914299</v>
      </c>
      <c r="EE110" s="23">
        <v>111.625</v>
      </c>
      <c r="EF110" s="44">
        <v>5.6219895860506703</v>
      </c>
      <c r="EG110" s="456"/>
      <c r="EH110" s="54" t="s">
        <v>39</v>
      </c>
      <c r="EI110" s="23">
        <v>104.038</v>
      </c>
      <c r="EJ110" s="44">
        <v>5.6213999430974404</v>
      </c>
      <c r="EK110" s="23">
        <v>115.723</v>
      </c>
      <c r="EL110" s="44">
        <v>5.6217229328029799</v>
      </c>
      <c r="EM110" s="23">
        <v>104.735</v>
      </c>
      <c r="EN110" s="44">
        <v>5.6219905206074996</v>
      </c>
      <c r="EO110" s="456"/>
      <c r="EP110" s="54" t="s">
        <v>39</v>
      </c>
      <c r="EQ110" s="23">
        <v>95.421999999999997</v>
      </c>
      <c r="ER110" s="44">
        <v>1.6182518636543799</v>
      </c>
      <c r="ES110" s="23">
        <v>104.435</v>
      </c>
      <c r="ET110" s="44">
        <v>1.6183015987999601</v>
      </c>
      <c r="EU110" s="23">
        <v>102.34099999999999</v>
      </c>
      <c r="EV110" s="44">
        <v>1.6180769724986299</v>
      </c>
      <c r="EW110" s="456"/>
      <c r="EX110" s="54" t="s">
        <v>39</v>
      </c>
      <c r="EY110" s="23">
        <v>103.883</v>
      </c>
      <c r="EZ110" s="44">
        <v>1.6178602740605501</v>
      </c>
      <c r="FA110" s="23">
        <v>100.878</v>
      </c>
      <c r="FB110" s="44">
        <v>1.6182606765724901</v>
      </c>
      <c r="FC110" s="23">
        <v>95.932000000000002</v>
      </c>
      <c r="FD110" s="44">
        <v>1.61789817881888</v>
      </c>
      <c r="FE110" s="456"/>
      <c r="FF110" s="54" t="s">
        <v>39</v>
      </c>
      <c r="FG110" s="23">
        <v>102.11</v>
      </c>
      <c r="FH110" s="44">
        <v>1.6179811228612</v>
      </c>
      <c r="FI110" s="23">
        <v>111.303</v>
      </c>
      <c r="FJ110" s="44">
        <v>2.1446625995964901</v>
      </c>
      <c r="FK110" s="23">
        <v>98.936999999999998</v>
      </c>
      <c r="FL110" s="44">
        <v>5.7969545257308397</v>
      </c>
      <c r="FM110" s="456"/>
      <c r="FN110" s="54" t="s">
        <v>39</v>
      </c>
      <c r="FO110" s="23">
        <v>98.376999999999995</v>
      </c>
      <c r="FP110" s="44">
        <v>-4.0152992555746696</v>
      </c>
      <c r="FQ110" s="23">
        <v>109.376</v>
      </c>
      <c r="FR110" s="44">
        <v>4.0694749996577597</v>
      </c>
      <c r="FS110" s="23">
        <v>100.767</v>
      </c>
      <c r="FT110" s="44">
        <v>0.917442361351405</v>
      </c>
      <c r="FU110" s="456"/>
      <c r="FV110" s="54" t="s">
        <v>39</v>
      </c>
      <c r="FW110" s="23">
        <v>104.65</v>
      </c>
      <c r="FX110" s="44">
        <v>3.11895402129079</v>
      </c>
      <c r="FY110" s="23">
        <v>106.057</v>
      </c>
      <c r="FZ110" s="44">
        <v>0.66513083183781396</v>
      </c>
      <c r="GA110" s="23">
        <v>99.644000000000005</v>
      </c>
      <c r="GB110" s="44">
        <v>0.66529486146637895</v>
      </c>
      <c r="GC110" s="456"/>
      <c r="GD110" s="54" t="s">
        <v>39</v>
      </c>
      <c r="GE110" s="23">
        <v>104.154</v>
      </c>
      <c r="GF110" s="44">
        <v>0.66472436587802997</v>
      </c>
      <c r="GG110" s="23">
        <v>96.3</v>
      </c>
      <c r="GH110" s="44">
        <v>0.66523640217535296</v>
      </c>
      <c r="GI110" s="23">
        <v>101.203</v>
      </c>
      <c r="GJ110" s="44">
        <v>0.73485783041498098</v>
      </c>
      <c r="GK110" s="456"/>
      <c r="GL110" s="54" t="s">
        <v>39</v>
      </c>
      <c r="GM110" s="23">
        <v>105.357</v>
      </c>
      <c r="GN110" s="44">
        <v>0.66531008584405504</v>
      </c>
      <c r="GO110" s="23">
        <v>119.803</v>
      </c>
      <c r="GP110" s="44">
        <v>19.834139091396999</v>
      </c>
      <c r="GQ110" s="23">
        <v>122.27</v>
      </c>
      <c r="GR110" s="44">
        <v>19.834110161920499</v>
      </c>
      <c r="GS110" s="456"/>
      <c r="GT110" s="54" t="s">
        <v>39</v>
      </c>
      <c r="GU110" s="23">
        <v>106.569</v>
      </c>
      <c r="GV110" s="44">
        <v>1.9834383722505</v>
      </c>
      <c r="GW110" s="23">
        <v>109.999</v>
      </c>
      <c r="GX110" s="44">
        <v>5.9499345232646403</v>
      </c>
      <c r="GY110" s="23">
        <v>103.598</v>
      </c>
      <c r="GZ110" s="44">
        <v>1.98261660105324</v>
      </c>
      <c r="HA110" s="456"/>
      <c r="HB110" s="54" t="s">
        <v>39</v>
      </c>
      <c r="HC110" s="23">
        <v>93.887</v>
      </c>
      <c r="HD110" s="44">
        <v>1.98319295034371</v>
      </c>
      <c r="HE110" s="23">
        <v>102.13800000000001</v>
      </c>
      <c r="HF110" s="44">
        <v>1.9833477469551</v>
      </c>
      <c r="HG110" s="23">
        <v>95.364999999999995</v>
      </c>
      <c r="HH110" s="44">
        <v>-7.5373192475970301</v>
      </c>
      <c r="HI110" s="456"/>
      <c r="HJ110" s="54" t="s">
        <v>39</v>
      </c>
      <c r="HK110" s="23">
        <v>99.998000000000005</v>
      </c>
      <c r="HL110" s="44">
        <v>6.9565182581397904</v>
      </c>
      <c r="HM110" s="23">
        <v>95.126000000000005</v>
      </c>
      <c r="HN110" s="44">
        <v>9.8100037844688597</v>
      </c>
      <c r="HO110" s="23">
        <v>97.94</v>
      </c>
      <c r="HP110" s="44">
        <v>1.9833872957527201</v>
      </c>
      <c r="HQ110" s="456"/>
      <c r="HR110" s="54" t="s">
        <v>39</v>
      </c>
      <c r="HS110" s="23">
        <v>112.72</v>
      </c>
      <c r="HT110" s="44">
        <v>-0.73568110750527205</v>
      </c>
      <c r="HU110" s="23">
        <v>106.066</v>
      </c>
      <c r="HV110" s="44">
        <v>-0.73549686831604799</v>
      </c>
      <c r="HW110" s="23">
        <v>105.45699999999999</v>
      </c>
      <c r="HX110" s="44">
        <v>-0.73589830042367099</v>
      </c>
      <c r="HY110" s="456"/>
      <c r="HZ110" s="54" t="s">
        <v>39</v>
      </c>
      <c r="IA110" s="23">
        <v>107.312</v>
      </c>
      <c r="IB110" s="44">
        <v>-0.73596564725913505</v>
      </c>
      <c r="IC110" s="23">
        <v>113.616068696985</v>
      </c>
      <c r="ID110" s="44">
        <v>5.3577053909745302</v>
      </c>
      <c r="IE110" s="23">
        <v>102.85</v>
      </c>
      <c r="IF110" s="44">
        <v>-5.8291026092299303</v>
      </c>
      <c r="IG110" s="456"/>
      <c r="IH110" s="54" t="s">
        <v>39</v>
      </c>
      <c r="II110" s="23">
        <v>108.645</v>
      </c>
      <c r="IJ110" s="44">
        <v>22.0824111172812</v>
      </c>
      <c r="IK110" s="23">
        <v>117.447</v>
      </c>
      <c r="IL110" s="44">
        <v>5.13931348721745</v>
      </c>
      <c r="IM110" s="23">
        <v>108.396</v>
      </c>
      <c r="IN110" s="44">
        <v>2.2289964042912702</v>
      </c>
      <c r="IO110" s="23">
        <v>97.486999999999995</v>
      </c>
      <c r="IP110" s="44">
        <v>2.22928204219212</v>
      </c>
      <c r="IQ110" s="456"/>
      <c r="IR110" s="54" t="s">
        <v>39</v>
      </c>
      <c r="IS110" s="23">
        <v>102.014</v>
      </c>
      <c r="IT110" s="44">
        <v>2.2286464626156302</v>
      </c>
      <c r="IU110" s="23">
        <v>86.703000000000003</v>
      </c>
      <c r="IV110" s="44">
        <v>2.22876324971537</v>
      </c>
      <c r="IW110" s="23">
        <v>113.086</v>
      </c>
      <c r="IX110" s="44">
        <v>2.2287226018316901</v>
      </c>
      <c r="IY110" s="456"/>
      <c r="IZ110" s="54" t="s">
        <v>39</v>
      </c>
      <c r="JA110" s="23">
        <v>103.167</v>
      </c>
      <c r="JB110" s="44">
        <v>2.2283489016025002</v>
      </c>
      <c r="JC110" s="23">
        <v>106.04600000000001</v>
      </c>
      <c r="JD110" s="44">
        <v>9.3991393921544706</v>
      </c>
      <c r="JE110" s="23">
        <v>122.473</v>
      </c>
      <c r="JF110" s="44">
        <v>10.8740560529837</v>
      </c>
      <c r="JG110" s="456"/>
      <c r="JH110" s="54" t="s">
        <v>39</v>
      </c>
      <c r="JI110" s="23">
        <v>121.8</v>
      </c>
      <c r="JJ110" s="44">
        <v>24.740341460510098</v>
      </c>
      <c r="JK110" s="23">
        <v>113.485</v>
      </c>
      <c r="JL110" s="44">
        <v>15.1379319785324</v>
      </c>
      <c r="JM110" s="23">
        <v>81.284000000000006</v>
      </c>
      <c r="JN110" s="44">
        <v>5.2794348701262104</v>
      </c>
      <c r="JO110" s="456"/>
      <c r="JP110" s="54" t="s">
        <v>39</v>
      </c>
      <c r="JQ110" s="23">
        <v>103.131</v>
      </c>
      <c r="JR110" s="44">
        <v>4.0889459038003499</v>
      </c>
      <c r="JS110" s="23">
        <v>117.596</v>
      </c>
      <c r="JT110" s="44">
        <v>-5.8836516353966699</v>
      </c>
      <c r="JU110" s="23">
        <v>106.029</v>
      </c>
      <c r="JV110" s="44">
        <v>-5.8837820813165003</v>
      </c>
      <c r="JW110" s="456"/>
      <c r="JX110" s="54" t="s">
        <v>39</v>
      </c>
      <c r="JY110" s="23">
        <v>105.056</v>
      </c>
      <c r="JZ110" s="44">
        <v>10.700134091369099</v>
      </c>
      <c r="KA110" s="23">
        <v>99.786000000000001</v>
      </c>
      <c r="KB110" s="44">
        <v>-9.5647542869194506</v>
      </c>
      <c r="KC110" s="23">
        <v>115.172</v>
      </c>
      <c r="KD110" s="44">
        <v>4.0514021697137403</v>
      </c>
      <c r="KE110" s="456"/>
      <c r="KF110" s="54" t="s">
        <v>39</v>
      </c>
      <c r="KG110" s="23">
        <v>98.450999999999993</v>
      </c>
      <c r="KH110" s="44">
        <v>2.9771931468731099</v>
      </c>
      <c r="KI110" s="23">
        <v>121.376</v>
      </c>
      <c r="KJ110" s="44">
        <v>9.8953975573536894</v>
      </c>
      <c r="KK110" s="23">
        <v>101.53400000000001</v>
      </c>
      <c r="KL110" s="44">
        <v>3.47698685357875</v>
      </c>
      <c r="KM110" s="456"/>
      <c r="KN110" s="54" t="s">
        <v>39</v>
      </c>
      <c r="KO110" s="23">
        <v>97.459000000000003</v>
      </c>
      <c r="KP110" s="44">
        <v>8.6249233491436392</v>
      </c>
      <c r="KQ110" s="23">
        <v>106.303</v>
      </c>
      <c r="KR110" s="44">
        <v>7.4848488813563296</v>
      </c>
      <c r="KS110" s="23">
        <v>96.161000000000001</v>
      </c>
      <c r="KT110" s="44">
        <v>-4.5846192275437403</v>
      </c>
      <c r="KU110" s="456"/>
      <c r="KV110" s="54" t="s">
        <v>39</v>
      </c>
      <c r="KW110" s="23">
        <v>96.076999999999998</v>
      </c>
      <c r="KX110" s="44">
        <v>1.28683110361139</v>
      </c>
      <c r="KY110" s="23">
        <v>104.73399999999999</v>
      </c>
      <c r="KZ110" s="44">
        <v>11.9521332180652</v>
      </c>
      <c r="LA110" s="23">
        <v>105.589</v>
      </c>
      <c r="LB110" s="44">
        <v>1.1583321233361401</v>
      </c>
      <c r="LC110" s="456"/>
      <c r="LD110" s="54" t="s">
        <v>39</v>
      </c>
      <c r="LE110" s="23">
        <v>112.488</v>
      </c>
      <c r="LF110" s="44">
        <v>11.9218475387641</v>
      </c>
      <c r="LG110" s="23">
        <v>79.608000000000004</v>
      </c>
      <c r="LH110" s="44">
        <v>9.7399387624445897</v>
      </c>
      <c r="LI110" s="23">
        <v>89.320999999999998</v>
      </c>
      <c r="LJ110" s="44">
        <v>7.5205319494720904</v>
      </c>
      <c r="LK110" s="456"/>
      <c r="LL110" s="54" t="s">
        <v>39</v>
      </c>
      <c r="LM110" s="23">
        <v>90.412999999999997</v>
      </c>
      <c r="LN110" s="44">
        <v>9.7407477004663896</v>
      </c>
      <c r="LO110" s="23">
        <v>109.976</v>
      </c>
      <c r="LP110" s="44">
        <v>9.7406181573033201</v>
      </c>
      <c r="LQ110" s="23">
        <v>89.566000000000003</v>
      </c>
      <c r="LR110" s="44">
        <v>9.7402893846423897</v>
      </c>
      <c r="LS110" s="456"/>
      <c r="LT110" s="54" t="s">
        <v>39</v>
      </c>
      <c r="LU110" s="23">
        <v>115.872</v>
      </c>
      <c r="LV110" s="44">
        <v>-1.59320148267119</v>
      </c>
      <c r="LW110" s="23">
        <v>193.28200000000001</v>
      </c>
      <c r="LX110" s="44">
        <v>-0.41781307004566798</v>
      </c>
      <c r="LY110" s="23">
        <v>67.391000000000005</v>
      </c>
      <c r="LZ110" s="44">
        <v>-14.862272948745099</v>
      </c>
      <c r="MA110" s="456"/>
      <c r="MB110" s="54" t="s">
        <v>39</v>
      </c>
      <c r="MC110" s="23">
        <v>103.119</v>
      </c>
      <c r="MD110" s="44">
        <v>1.36397075927599</v>
      </c>
      <c r="ME110" s="23">
        <v>66.319000000000003</v>
      </c>
      <c r="MF110" s="44">
        <v>-6.0780835657622996</v>
      </c>
      <c r="MG110" s="23">
        <v>82.822000000000003</v>
      </c>
      <c r="MH110" s="44">
        <v>-6.0895547008357598</v>
      </c>
      <c r="MI110" s="456"/>
      <c r="MJ110" s="54" t="s">
        <v>39</v>
      </c>
      <c r="MK110" s="23">
        <v>88.853999999999999</v>
      </c>
      <c r="ML110" s="44">
        <v>-13.7977495063702</v>
      </c>
      <c r="MM110" s="23">
        <v>107.48428365201799</v>
      </c>
      <c r="MN110" s="44">
        <v>11.169281063716801</v>
      </c>
      <c r="MO110" s="23">
        <v>123.214</v>
      </c>
      <c r="MP110" s="44">
        <v>33.876900286832097</v>
      </c>
    </row>
    <row r="111" spans="1:354" s="4" customFormat="1" ht="15" hidden="1" customHeight="1">
      <c r="A111" s="456"/>
      <c r="B111" s="54" t="s">
        <v>40</v>
      </c>
      <c r="C111" s="23">
        <v>94.821744238820003</v>
      </c>
      <c r="D111" s="44">
        <v>3.8933747032514798</v>
      </c>
      <c r="E111" s="524">
        <v>97.441999999999993</v>
      </c>
      <c r="F111" s="44">
        <v>7.9235975132738501</v>
      </c>
      <c r="G111" s="524">
        <v>92.343999999999994</v>
      </c>
      <c r="H111" s="44">
        <v>0.161248694533114</v>
      </c>
      <c r="I111" s="456"/>
      <c r="J111" s="54" t="s">
        <v>40</v>
      </c>
      <c r="K111" s="23">
        <v>102.309</v>
      </c>
      <c r="L111" s="44">
        <v>-17.024033931497002</v>
      </c>
      <c r="M111" s="23">
        <v>132.10300000000001</v>
      </c>
      <c r="N111" s="44">
        <v>-3.3104343022271099</v>
      </c>
      <c r="O111" s="23">
        <v>101.78</v>
      </c>
      <c r="P111" s="44">
        <v>-18.417468729928</v>
      </c>
      <c r="Q111" s="456"/>
      <c r="R111" s="54" t="s">
        <v>40</v>
      </c>
      <c r="S111" s="23">
        <v>109.411</v>
      </c>
      <c r="T111" s="44">
        <v>6.8169375290894401</v>
      </c>
      <c r="U111" s="23">
        <v>107.82</v>
      </c>
      <c r="V111" s="44">
        <v>16.487995694319601</v>
      </c>
      <c r="W111" s="23">
        <v>110.89700000000001</v>
      </c>
      <c r="X111" s="44">
        <v>6.5754331643527602</v>
      </c>
      <c r="Y111" s="456"/>
      <c r="Z111" s="54" t="s">
        <v>40</v>
      </c>
      <c r="AA111" s="23">
        <v>113.598</v>
      </c>
      <c r="AB111" s="44">
        <v>11.978582548098499</v>
      </c>
      <c r="AC111" s="23">
        <v>120.077</v>
      </c>
      <c r="AD111" s="44">
        <v>26.178077566881299</v>
      </c>
      <c r="AE111" s="23">
        <v>96.16</v>
      </c>
      <c r="AF111" s="44">
        <v>12.4471213184492</v>
      </c>
      <c r="AG111" s="456"/>
      <c r="AH111" s="54" t="s">
        <v>40</v>
      </c>
      <c r="AI111" s="23">
        <v>114.628</v>
      </c>
      <c r="AJ111" s="44">
        <v>22.248339324247599</v>
      </c>
      <c r="AK111" s="23">
        <v>111.316</v>
      </c>
      <c r="AL111" s="44">
        <v>32.313136571689299</v>
      </c>
      <c r="AM111" s="23">
        <v>99.129000000000005</v>
      </c>
      <c r="AN111" s="44">
        <v>15.483843760296701</v>
      </c>
      <c r="AO111" s="456"/>
      <c r="AP111" s="54" t="s">
        <v>40</v>
      </c>
      <c r="AQ111" s="23">
        <v>108.514</v>
      </c>
      <c r="AR111" s="44">
        <v>12.9651207107245</v>
      </c>
      <c r="AS111" s="23">
        <v>115.807</v>
      </c>
      <c r="AT111" s="44">
        <v>5.4024565134155198</v>
      </c>
      <c r="AU111" s="23">
        <v>104.205</v>
      </c>
      <c r="AV111" s="44">
        <v>-4.5040221260658502</v>
      </c>
      <c r="AW111" s="456"/>
      <c r="AX111" s="54" t="s">
        <v>40</v>
      </c>
      <c r="AY111" s="23">
        <v>124.276</v>
      </c>
      <c r="AZ111" s="44">
        <v>34.3646942719609</v>
      </c>
      <c r="BA111" s="23">
        <v>120.116</v>
      </c>
      <c r="BB111" s="44">
        <v>18.774397492375002</v>
      </c>
      <c r="BC111" s="23">
        <v>113.35299999999999</v>
      </c>
      <c r="BD111" s="44">
        <v>11.6497955967696</v>
      </c>
      <c r="BE111" s="456"/>
      <c r="BF111" s="54" t="s">
        <v>40</v>
      </c>
      <c r="BG111" s="23">
        <v>88.611999999999995</v>
      </c>
      <c r="BH111" s="44">
        <v>-3.28730688489027</v>
      </c>
      <c r="BI111" s="23">
        <v>106.542</v>
      </c>
      <c r="BJ111" s="44">
        <v>7.2735492949224696</v>
      </c>
      <c r="BK111" s="23">
        <v>106.09099999999999</v>
      </c>
      <c r="BL111" s="44">
        <v>21.421947955771302</v>
      </c>
      <c r="BM111" s="456"/>
      <c r="BN111" s="54" t="s">
        <v>40</v>
      </c>
      <c r="BO111" s="23">
        <v>102.681</v>
      </c>
      <c r="BP111" s="44">
        <v>2.6860840144064899</v>
      </c>
      <c r="BQ111" s="508">
        <v>109.178373286716</v>
      </c>
      <c r="BR111" s="44">
        <v>12.6712563770072</v>
      </c>
      <c r="BS111" s="23">
        <v>108.453</v>
      </c>
      <c r="BT111" s="44">
        <v>12.6710060111182</v>
      </c>
      <c r="BU111" s="456"/>
      <c r="BV111" s="54" t="s">
        <v>40</v>
      </c>
      <c r="BW111" s="23">
        <v>122.449</v>
      </c>
      <c r="BX111" s="44">
        <v>12.671485811426599</v>
      </c>
      <c r="BY111" s="23">
        <v>109.947</v>
      </c>
      <c r="BZ111" s="44">
        <v>1.63941900963675</v>
      </c>
      <c r="CA111" s="23">
        <v>113.82299999999999</v>
      </c>
      <c r="CB111" s="44">
        <v>5.8687249914029396</v>
      </c>
      <c r="CC111" s="456"/>
      <c r="CD111" s="54" t="s">
        <v>40</v>
      </c>
      <c r="CE111" s="23">
        <v>99.248999999999995</v>
      </c>
      <c r="CF111" s="44">
        <v>5.8692687752215802</v>
      </c>
      <c r="CG111" s="23">
        <v>103.48</v>
      </c>
      <c r="CH111" s="44">
        <v>5.8691980417909102</v>
      </c>
      <c r="CI111" s="23">
        <v>95.816000000000003</v>
      </c>
      <c r="CJ111" s="44">
        <v>10.436568045279801</v>
      </c>
      <c r="CK111" s="456"/>
      <c r="CL111" s="54" t="s">
        <v>40</v>
      </c>
      <c r="CM111" s="23">
        <v>105.68</v>
      </c>
      <c r="CN111" s="44">
        <v>5.1629916643992004</v>
      </c>
      <c r="CO111" s="23">
        <v>111.40300000000001</v>
      </c>
      <c r="CP111" s="44">
        <v>13.412982873517601</v>
      </c>
      <c r="CQ111" s="23">
        <v>98.471000000000004</v>
      </c>
      <c r="CR111" s="44">
        <v>13.41299578339</v>
      </c>
      <c r="CS111" s="456"/>
      <c r="CT111" s="54" t="s">
        <v>40</v>
      </c>
      <c r="CU111" s="23">
        <v>114.10299999999999</v>
      </c>
      <c r="CV111" s="44">
        <v>6.1379794052997596</v>
      </c>
      <c r="CW111" s="23">
        <v>86.307000000000002</v>
      </c>
      <c r="CX111" s="44">
        <v>-5.0725406988430697</v>
      </c>
      <c r="CY111" s="23">
        <v>118.831</v>
      </c>
      <c r="CZ111" s="44">
        <v>21.909393801414598</v>
      </c>
      <c r="DA111" s="456"/>
      <c r="DB111" s="54" t="s">
        <v>40</v>
      </c>
      <c r="DC111" s="23">
        <v>97.206000000000003</v>
      </c>
      <c r="DD111" s="44">
        <v>6.0132233095933998</v>
      </c>
      <c r="DE111" s="23">
        <v>124.86499999999999</v>
      </c>
      <c r="DF111" s="44">
        <v>27.981279548127301</v>
      </c>
      <c r="DG111" s="23">
        <v>101.49</v>
      </c>
      <c r="DH111" s="44">
        <v>3.55727282239316</v>
      </c>
      <c r="DI111" s="456"/>
      <c r="DJ111" s="54" t="s">
        <v>40</v>
      </c>
      <c r="DK111" s="23">
        <v>103.282</v>
      </c>
      <c r="DL111" s="44">
        <v>3.5571933571963301</v>
      </c>
      <c r="DM111" s="23">
        <v>97.26</v>
      </c>
      <c r="DN111" s="44">
        <v>-9.7001998267211906</v>
      </c>
      <c r="DO111" s="23">
        <v>85.123999999999995</v>
      </c>
      <c r="DP111" s="44">
        <v>3.79264394990948</v>
      </c>
      <c r="DQ111" s="456"/>
      <c r="DR111" s="54" t="s">
        <v>40</v>
      </c>
      <c r="DS111" s="23">
        <v>105.38</v>
      </c>
      <c r="DT111" s="44">
        <v>3.55744459587206</v>
      </c>
      <c r="DU111" s="23">
        <v>104.70099999999999</v>
      </c>
      <c r="DV111" s="44">
        <v>2.6537665267754398</v>
      </c>
      <c r="DW111" s="23">
        <v>120.07</v>
      </c>
      <c r="DX111" s="44">
        <v>23.593424848582998</v>
      </c>
      <c r="DY111" s="456"/>
      <c r="DZ111" s="54" t="s">
        <v>40</v>
      </c>
      <c r="EA111" s="23">
        <v>90.426000000000002</v>
      </c>
      <c r="EB111" s="44">
        <v>2.1159754735077301</v>
      </c>
      <c r="EC111" s="23">
        <v>108.846</v>
      </c>
      <c r="ED111" s="44">
        <v>10.847255519285101</v>
      </c>
      <c r="EE111" s="23">
        <v>117.06399999999999</v>
      </c>
      <c r="EF111" s="44">
        <v>10.8470982838281</v>
      </c>
      <c r="EG111" s="456"/>
      <c r="EH111" s="54" t="s">
        <v>40</v>
      </c>
      <c r="EI111" s="23">
        <v>115.497</v>
      </c>
      <c r="EJ111" s="44">
        <v>10.847156830687601</v>
      </c>
      <c r="EK111" s="23">
        <v>123.88500000000001</v>
      </c>
      <c r="EL111" s="44">
        <v>10.846682216274401</v>
      </c>
      <c r="EM111" s="23">
        <v>108.628</v>
      </c>
      <c r="EN111" s="44">
        <v>10.847503156836099</v>
      </c>
      <c r="EO111" s="456"/>
      <c r="EP111" s="54" t="s">
        <v>40</v>
      </c>
      <c r="EQ111" s="23">
        <v>97.236999999999995</v>
      </c>
      <c r="ER111" s="44">
        <v>2.9924482713154199</v>
      </c>
      <c r="ES111" s="23">
        <v>93.293999999999997</v>
      </c>
      <c r="ET111" s="44">
        <v>2.9919536290644002</v>
      </c>
      <c r="EU111" s="23">
        <v>93.119</v>
      </c>
      <c r="EV111" s="44">
        <v>2.9924950022955299</v>
      </c>
      <c r="EW111" s="456"/>
      <c r="EX111" s="54" t="s">
        <v>40</v>
      </c>
      <c r="EY111" s="23">
        <v>103.518</v>
      </c>
      <c r="EZ111" s="44">
        <v>2.9921651763975299</v>
      </c>
      <c r="FA111" s="23">
        <v>108.52500000000001</v>
      </c>
      <c r="FB111" s="44">
        <v>2.99230002252455</v>
      </c>
      <c r="FC111" s="23">
        <v>96.037999999999997</v>
      </c>
      <c r="FD111" s="44">
        <v>2.9921431964881999</v>
      </c>
      <c r="FE111" s="456"/>
      <c r="FF111" s="54" t="s">
        <v>40</v>
      </c>
      <c r="FG111" s="23">
        <v>104.92400000000001</v>
      </c>
      <c r="FH111" s="44">
        <v>2.9919261351567301</v>
      </c>
      <c r="FI111" s="23">
        <v>106.384</v>
      </c>
      <c r="FJ111" s="44">
        <v>6.3560152299072303</v>
      </c>
      <c r="FK111" s="23">
        <v>111.423</v>
      </c>
      <c r="FL111" s="44">
        <v>4.9677917536682399</v>
      </c>
      <c r="FM111" s="456"/>
      <c r="FN111" s="54" t="s">
        <v>40</v>
      </c>
      <c r="FO111" s="23">
        <v>102.544</v>
      </c>
      <c r="FP111" s="44">
        <v>-4.8566515764707097</v>
      </c>
      <c r="FQ111" s="23">
        <v>102.70699999999999</v>
      </c>
      <c r="FR111" s="44">
        <v>1.2103062520649499</v>
      </c>
      <c r="FS111" s="23">
        <v>109.562</v>
      </c>
      <c r="FT111" s="44">
        <v>-1.54184452050494</v>
      </c>
      <c r="FU111" s="456"/>
      <c r="FV111" s="54" t="s">
        <v>40</v>
      </c>
      <c r="FW111" s="23">
        <v>114.84</v>
      </c>
      <c r="FX111" s="44">
        <v>4.1277715870402298</v>
      </c>
      <c r="FY111" s="23">
        <v>109.384</v>
      </c>
      <c r="FZ111" s="44">
        <v>5.6853220105967504</v>
      </c>
      <c r="GA111" s="23">
        <v>116.377</v>
      </c>
      <c r="GB111" s="44">
        <v>5.6859882859508</v>
      </c>
      <c r="GC111" s="456"/>
      <c r="GD111" s="54" t="s">
        <v>40</v>
      </c>
      <c r="GE111" s="23">
        <v>110.22</v>
      </c>
      <c r="GF111" s="44">
        <v>5.68513876225731</v>
      </c>
      <c r="GG111" s="23">
        <v>107.169</v>
      </c>
      <c r="GH111" s="44">
        <v>5.6854398767641099</v>
      </c>
      <c r="GI111" s="23">
        <v>88.941000000000003</v>
      </c>
      <c r="GJ111" s="44">
        <v>3.5632590391844001</v>
      </c>
      <c r="GK111" s="456"/>
      <c r="GL111" s="54" t="s">
        <v>40</v>
      </c>
      <c r="GM111" s="23">
        <v>106.36</v>
      </c>
      <c r="GN111" s="44">
        <v>5.6860600233860499</v>
      </c>
      <c r="GO111" s="23">
        <v>111.773</v>
      </c>
      <c r="GP111" s="44">
        <v>7.0875612155883401</v>
      </c>
      <c r="GQ111" s="23">
        <v>115.319</v>
      </c>
      <c r="GR111" s="44">
        <v>7.0883936826836198</v>
      </c>
      <c r="GS111" s="456"/>
      <c r="GT111" s="54" t="s">
        <v>40</v>
      </c>
      <c r="GU111" s="23">
        <v>100.08499999999999</v>
      </c>
      <c r="GV111" s="44">
        <v>6.1980446687787296</v>
      </c>
      <c r="GW111" s="23">
        <v>108.812</v>
      </c>
      <c r="GX111" s="44">
        <v>9.5773294575891708</v>
      </c>
      <c r="GY111" s="23">
        <v>108.355</v>
      </c>
      <c r="GZ111" s="44">
        <v>6.1985127981365604</v>
      </c>
      <c r="HA111" s="456"/>
      <c r="HB111" s="54" t="s">
        <v>40</v>
      </c>
      <c r="HC111" s="23">
        <v>103.149</v>
      </c>
      <c r="HD111" s="44">
        <v>6.1976576975338</v>
      </c>
      <c r="HE111" s="23">
        <v>112.30200000000001</v>
      </c>
      <c r="HF111" s="44">
        <v>6.1985276037758403</v>
      </c>
      <c r="HG111" s="23">
        <v>102.14400000000001</v>
      </c>
      <c r="HH111" s="44">
        <v>2.88010742528395</v>
      </c>
      <c r="HI111" s="456"/>
      <c r="HJ111" s="54" t="s">
        <v>40</v>
      </c>
      <c r="HK111" s="23">
        <v>112.599</v>
      </c>
      <c r="HL111" s="44">
        <v>10.2973095251809</v>
      </c>
      <c r="HM111" s="23">
        <v>94.924000000000007</v>
      </c>
      <c r="HN111" s="44">
        <v>7.9093858702922697</v>
      </c>
      <c r="HO111" s="23">
        <v>96.582999999999998</v>
      </c>
      <c r="HP111" s="44">
        <v>6.1981028142499799</v>
      </c>
      <c r="HQ111" s="456"/>
      <c r="HR111" s="54" t="s">
        <v>40</v>
      </c>
      <c r="HS111" s="23">
        <v>91.085999999999999</v>
      </c>
      <c r="HT111" s="44">
        <v>4.1570450090706901</v>
      </c>
      <c r="HU111" s="23">
        <v>94.802000000000007</v>
      </c>
      <c r="HV111" s="44">
        <v>4.1571304724972604</v>
      </c>
      <c r="HW111" s="23">
        <v>109.176</v>
      </c>
      <c r="HX111" s="44">
        <v>4.15710481704662</v>
      </c>
      <c r="HY111" s="456"/>
      <c r="HZ111" s="54" t="s">
        <v>40</v>
      </c>
      <c r="IA111" s="23">
        <v>96.741</v>
      </c>
      <c r="IB111" s="44">
        <v>4.1577069417953796</v>
      </c>
      <c r="IC111" s="23">
        <v>119.368480067818</v>
      </c>
      <c r="ID111" s="44">
        <v>-2.3702393562553801</v>
      </c>
      <c r="IE111" s="23">
        <v>102.871</v>
      </c>
      <c r="IF111" s="44">
        <v>1.4527168082195201</v>
      </c>
      <c r="IG111" s="456"/>
      <c r="IH111" s="54" t="s">
        <v>40</v>
      </c>
      <c r="II111" s="23">
        <v>99.757999999999996</v>
      </c>
      <c r="IJ111" s="44">
        <v>14.3114762396382</v>
      </c>
      <c r="IK111" s="23">
        <v>96.183999999999997</v>
      </c>
      <c r="IL111" s="44">
        <v>1.51825880022318</v>
      </c>
      <c r="IM111" s="23">
        <v>115.059</v>
      </c>
      <c r="IN111" s="44">
        <v>4.2731022748107499</v>
      </c>
      <c r="IO111" s="23">
        <v>97.051000000000002</v>
      </c>
      <c r="IP111" s="44">
        <v>4.27285262925305</v>
      </c>
      <c r="IQ111" s="456"/>
      <c r="IR111" s="54" t="s">
        <v>40</v>
      </c>
      <c r="IS111" s="23">
        <v>102.967</v>
      </c>
      <c r="IT111" s="44">
        <v>4.2728126345921096</v>
      </c>
      <c r="IU111" s="23">
        <v>93.792000000000002</v>
      </c>
      <c r="IV111" s="44">
        <v>4.2733426839588899</v>
      </c>
      <c r="IW111" s="23">
        <v>97.614999999999995</v>
      </c>
      <c r="IX111" s="44">
        <v>4.2726887454537099</v>
      </c>
      <c r="IY111" s="456"/>
      <c r="IZ111" s="54" t="s">
        <v>40</v>
      </c>
      <c r="JA111" s="23">
        <v>101.34099999999999</v>
      </c>
      <c r="JB111" s="44">
        <v>4.2727830308533603</v>
      </c>
      <c r="JC111" s="23">
        <v>108.709</v>
      </c>
      <c r="JD111" s="44">
        <v>10.8323354396761</v>
      </c>
      <c r="JE111" s="23">
        <v>114.587</v>
      </c>
      <c r="JF111" s="44">
        <v>15.07504077796</v>
      </c>
      <c r="JG111" s="456"/>
      <c r="JH111" s="54" t="s">
        <v>40</v>
      </c>
      <c r="JI111" s="23">
        <v>131.49100000000001</v>
      </c>
      <c r="JJ111" s="44">
        <v>19.007994853573901</v>
      </c>
      <c r="JK111" s="23">
        <v>116.55800000000001</v>
      </c>
      <c r="JL111" s="44">
        <v>9.4976275779056607</v>
      </c>
      <c r="JM111" s="23">
        <v>93.918000000000006</v>
      </c>
      <c r="JN111" s="44">
        <v>14.1195875733299</v>
      </c>
      <c r="JO111" s="456"/>
      <c r="JP111" s="54" t="s">
        <v>40</v>
      </c>
      <c r="JQ111" s="23">
        <v>98.959000000000003</v>
      </c>
      <c r="JR111" s="44">
        <v>3.7837569838282299</v>
      </c>
      <c r="JS111" s="23">
        <v>75.655000000000001</v>
      </c>
      <c r="JT111" s="44">
        <v>0.116477039565382</v>
      </c>
      <c r="JU111" s="23">
        <v>116.86799999999999</v>
      </c>
      <c r="JV111" s="44">
        <v>0.116228207137553</v>
      </c>
      <c r="JW111" s="456"/>
      <c r="JX111" s="54" t="s">
        <v>40</v>
      </c>
      <c r="JY111" s="23">
        <v>102.99</v>
      </c>
      <c r="JZ111" s="44">
        <v>15.1279018978938</v>
      </c>
      <c r="KA111" s="23">
        <v>115.328</v>
      </c>
      <c r="KB111" s="44">
        <v>0.29373808514341698</v>
      </c>
      <c r="KC111" s="23">
        <v>89.683000000000007</v>
      </c>
      <c r="KD111" s="44">
        <v>27.214209065009499</v>
      </c>
      <c r="KE111" s="456"/>
      <c r="KF111" s="54" t="s">
        <v>40</v>
      </c>
      <c r="KG111" s="23">
        <v>77.427999999999997</v>
      </c>
      <c r="KH111" s="44">
        <v>7.0309492917159604</v>
      </c>
      <c r="KI111" s="23">
        <v>154.64599999999999</v>
      </c>
      <c r="KJ111" s="44">
        <v>11.8041898721478</v>
      </c>
      <c r="KK111" s="23">
        <v>120.107</v>
      </c>
      <c r="KL111" s="44">
        <v>5.1694611989953101</v>
      </c>
      <c r="KM111" s="456"/>
      <c r="KN111" s="54" t="s">
        <v>40</v>
      </c>
      <c r="KO111" s="23">
        <v>119.604</v>
      </c>
      <c r="KP111" s="44">
        <v>23.061397907682998</v>
      </c>
      <c r="KQ111" s="23">
        <v>111.607</v>
      </c>
      <c r="KR111" s="44">
        <v>10.7964185792727</v>
      </c>
      <c r="KS111" s="23">
        <v>95.986999999999995</v>
      </c>
      <c r="KT111" s="44">
        <v>3.71439965116795</v>
      </c>
      <c r="KU111" s="456"/>
      <c r="KV111" s="54" t="s">
        <v>40</v>
      </c>
      <c r="KW111" s="23">
        <v>105.914</v>
      </c>
      <c r="KX111" s="44">
        <v>0.96133375332448201</v>
      </c>
      <c r="KY111" s="23">
        <v>114.777</v>
      </c>
      <c r="KZ111" s="44">
        <v>14.9955774702659</v>
      </c>
      <c r="LA111" s="23">
        <v>105.304</v>
      </c>
      <c r="LB111" s="44">
        <v>2.7760751291684902</v>
      </c>
      <c r="LC111" s="456"/>
      <c r="LD111" s="54" t="s">
        <v>40</v>
      </c>
      <c r="LE111" s="23">
        <v>101.72199999999999</v>
      </c>
      <c r="LF111" s="44">
        <v>12.9015011187229</v>
      </c>
      <c r="LG111" s="23">
        <v>97.284000000000006</v>
      </c>
      <c r="LH111" s="44">
        <v>10.8131246027071</v>
      </c>
      <c r="LI111" s="23">
        <v>94.308999999999997</v>
      </c>
      <c r="LJ111" s="44">
        <v>9.3344538540986495</v>
      </c>
      <c r="LK111" s="456"/>
      <c r="LL111" s="54" t="s">
        <v>40</v>
      </c>
      <c r="LM111" s="23">
        <v>109.259</v>
      </c>
      <c r="LN111" s="44">
        <v>10.8131279828771</v>
      </c>
      <c r="LO111" s="23">
        <v>117.8</v>
      </c>
      <c r="LP111" s="44">
        <v>10.8127041941057</v>
      </c>
      <c r="LQ111" s="23">
        <v>111.55</v>
      </c>
      <c r="LR111" s="44">
        <v>10.8124251435034</v>
      </c>
      <c r="LS111" s="456"/>
      <c r="LT111" s="54" t="s">
        <v>40</v>
      </c>
      <c r="LU111" s="23">
        <v>126.361</v>
      </c>
      <c r="LV111" s="44">
        <v>1.2502250173131799</v>
      </c>
      <c r="LW111" s="23">
        <v>136.066</v>
      </c>
      <c r="LX111" s="44">
        <v>9.3523818967045997</v>
      </c>
      <c r="LY111" s="23">
        <v>72.593999999999994</v>
      </c>
      <c r="LZ111" s="44">
        <v>-22.711533926150398</v>
      </c>
      <c r="MA111" s="456"/>
      <c r="MB111" s="54" t="s">
        <v>40</v>
      </c>
      <c r="MC111" s="23">
        <v>118.71</v>
      </c>
      <c r="MD111" s="44">
        <v>13.601953978668</v>
      </c>
      <c r="ME111" s="23">
        <v>138.91399999999999</v>
      </c>
      <c r="MF111" s="44">
        <v>12.0148011525475</v>
      </c>
      <c r="MG111" s="23">
        <v>93.322999999999993</v>
      </c>
      <c r="MH111" s="44">
        <v>-4.7951744737186504</v>
      </c>
      <c r="MI111" s="456"/>
      <c r="MJ111" s="54" t="s">
        <v>40</v>
      </c>
      <c r="MK111" s="23">
        <v>96.370999999999995</v>
      </c>
      <c r="ML111" s="44">
        <v>-3.8567000940520302</v>
      </c>
      <c r="MM111" s="23">
        <v>111.648097921049</v>
      </c>
      <c r="MN111" s="44">
        <v>12.8328746388667</v>
      </c>
      <c r="MO111" s="23">
        <v>88.688999999999993</v>
      </c>
      <c r="MP111" s="44">
        <v>22.460143066636199</v>
      </c>
    </row>
    <row r="112" spans="1:354" s="4" customFormat="1" ht="15" hidden="1" customHeight="1">
      <c r="A112" s="456"/>
      <c r="B112" s="54" t="s">
        <v>41</v>
      </c>
      <c r="C112" s="23">
        <v>96.483383535713799</v>
      </c>
      <c r="D112" s="44">
        <v>-0.354978524056762</v>
      </c>
      <c r="E112" s="524">
        <v>95.483000000000004</v>
      </c>
      <c r="F112" s="44">
        <v>-1.28650601172082</v>
      </c>
      <c r="G112" s="524">
        <v>97.429000000000002</v>
      </c>
      <c r="H112" s="44">
        <v>0.52375775810409697</v>
      </c>
      <c r="I112" s="456"/>
      <c r="J112" s="54" t="s">
        <v>41</v>
      </c>
      <c r="K112" s="23">
        <v>103.108</v>
      </c>
      <c r="L112" s="44">
        <v>-12.451667848523201</v>
      </c>
      <c r="M112" s="23">
        <v>116.408</v>
      </c>
      <c r="N112" s="44">
        <v>6.6956030934072697</v>
      </c>
      <c r="O112" s="23">
        <v>94.924000000000007</v>
      </c>
      <c r="P112" s="44">
        <v>-16.797904043694398</v>
      </c>
      <c r="Q112" s="456"/>
      <c r="R112" s="54" t="s">
        <v>41</v>
      </c>
      <c r="S112" s="23">
        <v>100.307</v>
      </c>
      <c r="T112" s="44">
        <v>-0.195582252950672</v>
      </c>
      <c r="U112" s="23">
        <v>100.75700000000001</v>
      </c>
      <c r="V112" s="44">
        <v>-3.57718569990831</v>
      </c>
      <c r="W112" s="23">
        <v>98.325999999999993</v>
      </c>
      <c r="X112" s="44">
        <v>-7.4753367472398704</v>
      </c>
      <c r="Y112" s="456"/>
      <c r="Z112" s="54" t="s">
        <v>41</v>
      </c>
      <c r="AA112" s="23">
        <v>110.027</v>
      </c>
      <c r="AB112" s="44">
        <v>5.1464463924494801</v>
      </c>
      <c r="AC112" s="23">
        <v>132.39400000000001</v>
      </c>
      <c r="AD112" s="44">
        <v>19.155989385694099</v>
      </c>
      <c r="AE112" s="23">
        <v>96.539000000000001</v>
      </c>
      <c r="AF112" s="44">
        <v>-5.9598433700662499</v>
      </c>
      <c r="AG112" s="456"/>
      <c r="AH112" s="54" t="s">
        <v>41</v>
      </c>
      <c r="AI112" s="23">
        <v>120.33499999999999</v>
      </c>
      <c r="AJ112" s="44">
        <v>17.629140880654202</v>
      </c>
      <c r="AK112" s="23">
        <v>115.636</v>
      </c>
      <c r="AL112" s="44">
        <v>1.9289811847075999</v>
      </c>
      <c r="AM112" s="23">
        <v>89.977999999999994</v>
      </c>
      <c r="AN112" s="44">
        <v>-11.3902808915498</v>
      </c>
      <c r="AO112" s="456"/>
      <c r="AP112" s="54" t="s">
        <v>41</v>
      </c>
      <c r="AQ112" s="23">
        <v>107.121</v>
      </c>
      <c r="AR112" s="44">
        <v>7.85310416719265</v>
      </c>
      <c r="AS112" s="23">
        <v>98.754000000000005</v>
      </c>
      <c r="AT112" s="44">
        <v>-9.0956581397152405</v>
      </c>
      <c r="AU112" s="23">
        <v>96.224999999999994</v>
      </c>
      <c r="AV112" s="44">
        <v>-8.4101924783055502</v>
      </c>
      <c r="AW112" s="456"/>
      <c r="AX112" s="54" t="s">
        <v>41</v>
      </c>
      <c r="AY112" s="23">
        <v>115.46299999999999</v>
      </c>
      <c r="AZ112" s="44">
        <v>22.742867410404301</v>
      </c>
      <c r="BA112" s="23">
        <v>110.477</v>
      </c>
      <c r="BB112" s="44">
        <v>14.343179621272</v>
      </c>
      <c r="BC112" s="23">
        <v>132.27699999999999</v>
      </c>
      <c r="BD112" s="44">
        <v>29.652579084670599</v>
      </c>
      <c r="BE112" s="456"/>
      <c r="BF112" s="54" t="s">
        <v>41</v>
      </c>
      <c r="BG112" s="23">
        <v>80.174000000000007</v>
      </c>
      <c r="BH112" s="44">
        <v>-12.778128470427401</v>
      </c>
      <c r="BI112" s="23">
        <v>108.238</v>
      </c>
      <c r="BJ112" s="44">
        <v>1.89047704218711</v>
      </c>
      <c r="BK112" s="23">
        <v>112.946</v>
      </c>
      <c r="BL112" s="44">
        <v>18.966531197582398</v>
      </c>
      <c r="BM112" s="456"/>
      <c r="BN112" s="54" t="s">
        <v>41</v>
      </c>
      <c r="BO112" s="23">
        <v>103.399</v>
      </c>
      <c r="BP112" s="44">
        <v>1.62104543490449</v>
      </c>
      <c r="BQ112" s="508">
        <v>117.908046187246</v>
      </c>
      <c r="BR112" s="44">
        <v>13.589903838731001</v>
      </c>
      <c r="BS112" s="23">
        <v>112.607</v>
      </c>
      <c r="BT112" s="44">
        <v>13.5896903650815</v>
      </c>
      <c r="BU112" s="456"/>
      <c r="BV112" s="54" t="s">
        <v>41</v>
      </c>
      <c r="BW112" s="23">
        <v>114.04300000000001</v>
      </c>
      <c r="BX112" s="44">
        <v>13.5898577562283</v>
      </c>
      <c r="BY112" s="23">
        <v>103.809</v>
      </c>
      <c r="BZ112" s="44">
        <v>2.5080188669210099</v>
      </c>
      <c r="CA112" s="23">
        <v>114.782</v>
      </c>
      <c r="CB112" s="44">
        <v>5.8521245484743201</v>
      </c>
      <c r="CC112" s="456"/>
      <c r="CD112" s="54" t="s">
        <v>41</v>
      </c>
      <c r="CE112" s="23">
        <v>105.333</v>
      </c>
      <c r="CF112" s="44">
        <v>5.8521238838834897</v>
      </c>
      <c r="CG112" s="23">
        <v>104.94</v>
      </c>
      <c r="CH112" s="44">
        <v>5.8519680098838203</v>
      </c>
      <c r="CI112" s="23">
        <v>109.97199999999999</v>
      </c>
      <c r="CJ112" s="44">
        <v>7.1243222485317403</v>
      </c>
      <c r="CK112" s="456"/>
      <c r="CL112" s="54" t="s">
        <v>41</v>
      </c>
      <c r="CM112" s="23">
        <v>110.172</v>
      </c>
      <c r="CN112" s="44">
        <v>1.3477858773813101</v>
      </c>
      <c r="CO112" s="23">
        <v>92.322000000000003</v>
      </c>
      <c r="CP112" s="44">
        <v>5.71077035167629</v>
      </c>
      <c r="CQ112" s="23">
        <v>90.61</v>
      </c>
      <c r="CR112" s="44">
        <v>5.7103978845531902</v>
      </c>
      <c r="CS112" s="456"/>
      <c r="CT112" s="54" t="s">
        <v>41</v>
      </c>
      <c r="CU112" s="23">
        <v>125.16500000000001</v>
      </c>
      <c r="CV112" s="44">
        <v>13.2547070589057</v>
      </c>
      <c r="CW112" s="23">
        <v>76.819999999999993</v>
      </c>
      <c r="CX112" s="44">
        <v>-23.947315148239099</v>
      </c>
      <c r="CY112" s="23">
        <v>115.19199999999999</v>
      </c>
      <c r="CZ112" s="44">
        <v>16.8477152173147</v>
      </c>
      <c r="DA112" s="456"/>
      <c r="DB112" s="54" t="s">
        <v>41</v>
      </c>
      <c r="DC112" s="23">
        <v>99.486999999999995</v>
      </c>
      <c r="DD112" s="44">
        <v>4.7328675203629702</v>
      </c>
      <c r="DE112" s="23">
        <v>129.416</v>
      </c>
      <c r="DF112" s="44">
        <v>35.255934870572801</v>
      </c>
      <c r="DG112" s="23">
        <v>102.40900000000001</v>
      </c>
      <c r="DH112" s="44">
        <v>0.95231985598916002</v>
      </c>
      <c r="DI112" s="456"/>
      <c r="DJ112" s="54" t="s">
        <v>41</v>
      </c>
      <c r="DK112" s="23">
        <v>106.63200000000001</v>
      </c>
      <c r="DL112" s="44">
        <v>0.95215676436917795</v>
      </c>
      <c r="DM112" s="23">
        <v>97.218999999999994</v>
      </c>
      <c r="DN112" s="44">
        <v>-11.148626256389999</v>
      </c>
      <c r="DO112" s="23">
        <v>166.05</v>
      </c>
      <c r="DP112" s="44">
        <v>4.3610437518698602</v>
      </c>
      <c r="DQ112" s="456"/>
      <c r="DR112" s="54" t="s">
        <v>41</v>
      </c>
      <c r="DS112" s="23">
        <v>108.33199999999999</v>
      </c>
      <c r="DT112" s="44">
        <v>0.95143841198918699</v>
      </c>
      <c r="DU112" s="23">
        <v>102.245</v>
      </c>
      <c r="DV112" s="44">
        <v>-3.5057617373688599</v>
      </c>
      <c r="DW112" s="23">
        <v>123.479</v>
      </c>
      <c r="DX112" s="44">
        <v>30.817523432721</v>
      </c>
      <c r="DY112" s="456"/>
      <c r="DZ112" s="54" t="s">
        <v>41</v>
      </c>
      <c r="EA112" s="23">
        <v>98.055000000000007</v>
      </c>
      <c r="EB112" s="44">
        <v>3.6163026535471898</v>
      </c>
      <c r="EC112" s="23">
        <v>92.459000000000003</v>
      </c>
      <c r="ED112" s="44">
        <v>8.7596781345810903</v>
      </c>
      <c r="EE112" s="23">
        <v>112.776</v>
      </c>
      <c r="EF112" s="44">
        <v>8.7596374586590606</v>
      </c>
      <c r="EG112" s="456"/>
      <c r="EH112" s="54" t="s">
        <v>41</v>
      </c>
      <c r="EI112" s="23">
        <v>109.485</v>
      </c>
      <c r="EJ112" s="44">
        <v>8.7595252464359294</v>
      </c>
      <c r="EK112" s="23">
        <v>122.163</v>
      </c>
      <c r="EL112" s="44">
        <v>8.7602505674126299</v>
      </c>
      <c r="EM112" s="23">
        <v>110.48</v>
      </c>
      <c r="EN112" s="44">
        <v>8.7604007169638702</v>
      </c>
      <c r="EO112" s="456"/>
      <c r="EP112" s="54" t="s">
        <v>41</v>
      </c>
      <c r="EQ112" s="23">
        <v>119.142</v>
      </c>
      <c r="ER112" s="44">
        <v>3.4882618320899001</v>
      </c>
      <c r="ES112" s="23">
        <v>91.988</v>
      </c>
      <c r="ET112" s="44">
        <v>3.4879604247974898</v>
      </c>
      <c r="EU112" s="23">
        <v>102.313</v>
      </c>
      <c r="EV112" s="44">
        <v>3.48818521834546</v>
      </c>
      <c r="EW112" s="456"/>
      <c r="EX112" s="54" t="s">
        <v>41</v>
      </c>
      <c r="EY112" s="23">
        <v>134.459</v>
      </c>
      <c r="EZ112" s="44">
        <v>3.4880979838641402</v>
      </c>
      <c r="FA112" s="23">
        <v>109.77500000000001</v>
      </c>
      <c r="FB112" s="44">
        <v>3.4881418038193699</v>
      </c>
      <c r="FC112" s="23">
        <v>175.976</v>
      </c>
      <c r="FD112" s="44">
        <v>3.48764361696698</v>
      </c>
      <c r="FE112" s="456"/>
      <c r="FF112" s="54" t="s">
        <v>41</v>
      </c>
      <c r="FG112" s="23">
        <v>105.233</v>
      </c>
      <c r="FH112" s="44">
        <v>3.4879432823851499</v>
      </c>
      <c r="FI112" s="23">
        <v>125.11499999999999</v>
      </c>
      <c r="FJ112" s="44">
        <v>3.2794913249639301</v>
      </c>
      <c r="FK112" s="23">
        <v>111.583</v>
      </c>
      <c r="FL112" s="44">
        <v>3.5788220907552399</v>
      </c>
      <c r="FM112" s="456"/>
      <c r="FN112" s="54" t="s">
        <v>41</v>
      </c>
      <c r="FO112" s="23">
        <v>98.98</v>
      </c>
      <c r="FP112" s="44">
        <v>-9.4111722904915496</v>
      </c>
      <c r="FQ112" s="23">
        <v>104.167</v>
      </c>
      <c r="FR112" s="44">
        <v>2.29370787323866</v>
      </c>
      <c r="FS112" s="23">
        <v>113.389</v>
      </c>
      <c r="FT112" s="44">
        <v>-6.8238862755377996</v>
      </c>
      <c r="FU112" s="456"/>
      <c r="FV112" s="54" t="s">
        <v>41</v>
      </c>
      <c r="FW112" s="23">
        <v>117.753</v>
      </c>
      <c r="FX112" s="44">
        <v>8.7797154207925807</v>
      </c>
      <c r="FY112" s="23">
        <v>108.548</v>
      </c>
      <c r="FZ112" s="44">
        <v>2.3595425892423498</v>
      </c>
      <c r="GA112" s="23">
        <v>109.23099999999999</v>
      </c>
      <c r="GB112" s="44">
        <v>2.3587190644715599</v>
      </c>
      <c r="GC112" s="456"/>
      <c r="GD112" s="54" t="s">
        <v>41</v>
      </c>
      <c r="GE112" s="23">
        <v>107.595</v>
      </c>
      <c r="GF112" s="44">
        <v>2.3587526569840702</v>
      </c>
      <c r="GG112" s="23">
        <v>111.026</v>
      </c>
      <c r="GH112" s="44">
        <v>2.3594231385047499</v>
      </c>
      <c r="GI112" s="23">
        <v>100.82299999999999</v>
      </c>
      <c r="GJ112" s="44">
        <v>0.53971307157145498</v>
      </c>
      <c r="GK112" s="456"/>
      <c r="GL112" s="54" t="s">
        <v>41</v>
      </c>
      <c r="GM112" s="23">
        <v>106.75700000000001</v>
      </c>
      <c r="GN112" s="44">
        <v>2.3587810648267098</v>
      </c>
      <c r="GO112" s="23">
        <v>124.959</v>
      </c>
      <c r="GP112" s="44">
        <v>5.34215328550553</v>
      </c>
      <c r="GQ112" s="23">
        <v>114.39</v>
      </c>
      <c r="GR112" s="44">
        <v>5.34188461847637</v>
      </c>
      <c r="GS112" s="456"/>
      <c r="GT112" s="54" t="s">
        <v>41</v>
      </c>
      <c r="GU112" s="23">
        <v>97.349000000000004</v>
      </c>
      <c r="GV112" s="44">
        <v>4.17239075458839</v>
      </c>
      <c r="GW112" s="23">
        <v>98.206999999999994</v>
      </c>
      <c r="GX112" s="44">
        <v>5.9079454879965896</v>
      </c>
      <c r="GY112" s="23">
        <v>103.777</v>
      </c>
      <c r="GZ112" s="44">
        <v>4.1723572780022096</v>
      </c>
      <c r="HA112" s="456"/>
      <c r="HB112" s="54" t="s">
        <v>41</v>
      </c>
      <c r="HC112" s="23">
        <v>120.444</v>
      </c>
      <c r="HD112" s="44">
        <v>4.1727394095698598</v>
      </c>
      <c r="HE112" s="23">
        <v>103.961</v>
      </c>
      <c r="HF112" s="44">
        <v>4.1720652751771903</v>
      </c>
      <c r="HG112" s="23">
        <v>100.279</v>
      </c>
      <c r="HH112" s="44">
        <v>2.38648317781632</v>
      </c>
      <c r="HI112" s="456"/>
      <c r="HJ112" s="54" t="s">
        <v>41</v>
      </c>
      <c r="HK112" s="23">
        <v>114.56100000000001</v>
      </c>
      <c r="HL112" s="44">
        <v>6.1751197768906696</v>
      </c>
      <c r="HM112" s="23">
        <v>92.757999999999996</v>
      </c>
      <c r="HN112" s="44">
        <v>3.0648832003907498</v>
      </c>
      <c r="HO112" s="23">
        <v>109.306</v>
      </c>
      <c r="HP112" s="44">
        <v>4.1722019395180601</v>
      </c>
      <c r="HQ112" s="456"/>
      <c r="HR112" s="54" t="s">
        <v>41</v>
      </c>
      <c r="HS112" s="23">
        <v>91.284999999999997</v>
      </c>
      <c r="HT112" s="44">
        <v>2.6041210515587201</v>
      </c>
      <c r="HU112" s="23">
        <v>103.081</v>
      </c>
      <c r="HV112" s="44">
        <v>2.6042964284736199</v>
      </c>
      <c r="HW112" s="23">
        <v>102.45699999999999</v>
      </c>
      <c r="HX112" s="44">
        <v>2.6044370204177798</v>
      </c>
      <c r="HY112" s="456"/>
      <c r="HZ112" s="54" t="s">
        <v>41</v>
      </c>
      <c r="IA112" s="23">
        <v>107.456</v>
      </c>
      <c r="IB112" s="44">
        <v>2.6038816808420902</v>
      </c>
      <c r="IC112" s="23">
        <v>112.558477667207</v>
      </c>
      <c r="ID112" s="44">
        <v>-2.4331964676514701</v>
      </c>
      <c r="IE112" s="23">
        <v>106.498</v>
      </c>
      <c r="IF112" s="44">
        <v>-10.7895737112528</v>
      </c>
      <c r="IG112" s="456"/>
      <c r="IH112" s="54" t="s">
        <v>41</v>
      </c>
      <c r="II112" s="23">
        <v>107.33799999999999</v>
      </c>
      <c r="IJ112" s="44">
        <v>6.5855514539455999</v>
      </c>
      <c r="IK112" s="23">
        <v>105.735</v>
      </c>
      <c r="IL112" s="44">
        <v>9.3135061038873506</v>
      </c>
      <c r="IM112" s="23">
        <v>116.72199999999999</v>
      </c>
      <c r="IN112" s="44">
        <v>5.1263829103784504</v>
      </c>
      <c r="IO112" s="23">
        <v>92.795000000000002</v>
      </c>
      <c r="IP112" s="44">
        <v>5.12622611409759</v>
      </c>
      <c r="IQ112" s="456"/>
      <c r="IR112" s="54" t="s">
        <v>41</v>
      </c>
      <c r="IS112" s="23">
        <v>109.688</v>
      </c>
      <c r="IT112" s="44">
        <v>5.1267080289260996</v>
      </c>
      <c r="IU112" s="23">
        <v>89.984999999999999</v>
      </c>
      <c r="IV112" s="44">
        <v>5.1264519459804898</v>
      </c>
      <c r="IW112" s="23">
        <v>104.876</v>
      </c>
      <c r="IX112" s="44">
        <v>5.1267957295580704</v>
      </c>
      <c r="IY112" s="456"/>
      <c r="IZ112" s="54" t="s">
        <v>41</v>
      </c>
      <c r="JA112" s="23">
        <v>101.43</v>
      </c>
      <c r="JB112" s="44">
        <v>5.1262328004710902</v>
      </c>
      <c r="JC112" s="23">
        <v>105.464</v>
      </c>
      <c r="JD112" s="44">
        <v>9.1167529322943892</v>
      </c>
      <c r="JE112" s="23">
        <v>136.529</v>
      </c>
      <c r="JF112" s="44">
        <v>26.846504015242399</v>
      </c>
      <c r="JG112" s="456"/>
      <c r="JH112" s="54" t="s">
        <v>41</v>
      </c>
      <c r="JI112" s="23">
        <v>129.99</v>
      </c>
      <c r="JJ112" s="44">
        <v>16.088608811253401</v>
      </c>
      <c r="JK112" s="23">
        <v>124.788</v>
      </c>
      <c r="JL112" s="44">
        <v>2.70724916397003</v>
      </c>
      <c r="JM112" s="23">
        <v>90.747</v>
      </c>
      <c r="JN112" s="44">
        <v>9.3892471399888393</v>
      </c>
      <c r="JO112" s="456"/>
      <c r="JP112" s="54" t="s">
        <v>41</v>
      </c>
      <c r="JQ112" s="23">
        <v>112.46</v>
      </c>
      <c r="JR112" s="44">
        <v>9.4317253340492595</v>
      </c>
      <c r="JS112" s="23">
        <v>92.225999999999999</v>
      </c>
      <c r="JT112" s="44">
        <v>1.8936563614253299</v>
      </c>
      <c r="JU112" s="23">
        <v>111.04</v>
      </c>
      <c r="JV112" s="44">
        <v>1.8940272817058501</v>
      </c>
      <c r="JW112" s="456"/>
      <c r="JX112" s="54" t="s">
        <v>41</v>
      </c>
      <c r="JY112" s="23">
        <v>118.871</v>
      </c>
      <c r="JZ112" s="44">
        <v>2.2399403877858801</v>
      </c>
      <c r="KA112" s="23">
        <v>133.00399999999999</v>
      </c>
      <c r="KB112" s="44">
        <v>-0.22407463331657601</v>
      </c>
      <c r="KC112" s="23">
        <v>133.36500000000001</v>
      </c>
      <c r="KD112" s="44">
        <v>13.349246924583101</v>
      </c>
      <c r="KE112" s="456"/>
      <c r="KF112" s="54" t="s">
        <v>41</v>
      </c>
      <c r="KG112" s="23">
        <v>87.248999999999995</v>
      </c>
      <c r="KH112" s="44">
        <v>2.2170619919550298</v>
      </c>
      <c r="KI112" s="23">
        <v>85.662000000000006</v>
      </c>
      <c r="KJ112" s="44">
        <v>0.10250033630710199</v>
      </c>
      <c r="KK112" s="23">
        <v>123.886</v>
      </c>
      <c r="KL112" s="44">
        <v>2.3406366435051198</v>
      </c>
      <c r="KM112" s="456"/>
      <c r="KN112" s="54" t="s">
        <v>41</v>
      </c>
      <c r="KO112" s="23">
        <v>121.87</v>
      </c>
      <c r="KP112" s="44">
        <v>-15.304015954432399</v>
      </c>
      <c r="KQ112" s="23">
        <v>112.91200000000001</v>
      </c>
      <c r="KR112" s="44">
        <v>12.751498158807401</v>
      </c>
      <c r="KS112" s="23">
        <v>109.898</v>
      </c>
      <c r="KT112" s="44">
        <v>4.1434575345744502</v>
      </c>
      <c r="KU112" s="456"/>
      <c r="KV112" s="54" t="s">
        <v>41</v>
      </c>
      <c r="KW112" s="23">
        <v>85.081000000000003</v>
      </c>
      <c r="KX112" s="44">
        <v>-4.9689965760850496</v>
      </c>
      <c r="KY112" s="23">
        <v>120.143</v>
      </c>
      <c r="KZ112" s="44">
        <v>16.575385260840999</v>
      </c>
      <c r="LA112" s="23">
        <v>106.053</v>
      </c>
      <c r="LB112" s="44">
        <v>-8.4525444768715801</v>
      </c>
      <c r="LC112" s="456"/>
      <c r="LD112" s="54" t="s">
        <v>41</v>
      </c>
      <c r="LE112" s="23">
        <v>108.61199999999999</v>
      </c>
      <c r="LF112" s="44">
        <v>13.166528187646</v>
      </c>
      <c r="LG112" s="23">
        <v>110.76600000000001</v>
      </c>
      <c r="LH112" s="44">
        <v>7.8891939738339696</v>
      </c>
      <c r="LI112" s="23">
        <v>93.379000000000005</v>
      </c>
      <c r="LJ112" s="44">
        <v>1.57722120682581</v>
      </c>
      <c r="LK112" s="456"/>
      <c r="LL112" s="54" t="s">
        <v>41</v>
      </c>
      <c r="LM112" s="23">
        <v>89.213999999999999</v>
      </c>
      <c r="LN112" s="44">
        <v>7.8895726262024199</v>
      </c>
      <c r="LO112" s="23">
        <v>97.051000000000002</v>
      </c>
      <c r="LP112" s="44">
        <v>7.8888619545094398</v>
      </c>
      <c r="LQ112" s="23">
        <v>89.867999999999995</v>
      </c>
      <c r="LR112" s="44">
        <v>7.8894797250872797</v>
      </c>
      <c r="LS112" s="456"/>
      <c r="LT112" s="54" t="s">
        <v>41</v>
      </c>
      <c r="LU112" s="23">
        <v>112.5</v>
      </c>
      <c r="LV112" s="44">
        <v>0.74773224753559497</v>
      </c>
      <c r="LW112" s="23">
        <v>114.759</v>
      </c>
      <c r="LX112" s="44">
        <v>22.143291471065901</v>
      </c>
      <c r="LY112" s="23">
        <v>72.510999999999996</v>
      </c>
      <c r="LZ112" s="44">
        <v>-17.7473931664383</v>
      </c>
      <c r="MA112" s="456"/>
      <c r="MB112" s="54" t="s">
        <v>41</v>
      </c>
      <c r="MC112" s="23">
        <v>111.098</v>
      </c>
      <c r="MD112" s="44">
        <v>12.777952686610099</v>
      </c>
      <c r="ME112" s="23">
        <v>127.687</v>
      </c>
      <c r="MF112" s="44">
        <v>2.6541391675080899</v>
      </c>
      <c r="MG112" s="23">
        <v>113.07599999999999</v>
      </c>
      <c r="MH112" s="44">
        <v>-2.7688370978768999</v>
      </c>
      <c r="MI112" s="456"/>
      <c r="MJ112" s="54" t="s">
        <v>41</v>
      </c>
      <c r="MK112" s="23">
        <v>80.980999999999995</v>
      </c>
      <c r="ML112" s="44">
        <v>-0.92116544088297303</v>
      </c>
      <c r="MM112" s="23">
        <v>109.344045073603</v>
      </c>
      <c r="MN112" s="44">
        <v>8.9468269898629096</v>
      </c>
      <c r="MO112" s="23">
        <v>93.191000000000003</v>
      </c>
      <c r="MP112" s="44">
        <v>14.8746118298574</v>
      </c>
    </row>
    <row r="113" spans="1:354" s="4" customFormat="1" ht="15" hidden="1" customHeight="1">
      <c r="A113" s="456"/>
      <c r="B113" s="54" t="s">
        <v>42</v>
      </c>
      <c r="C113" s="23">
        <v>104.347295310335</v>
      </c>
      <c r="D113" s="44">
        <v>4.2267636244789797</v>
      </c>
      <c r="E113" s="524">
        <v>101.706</v>
      </c>
      <c r="F113" s="44">
        <v>5.0343491234264004</v>
      </c>
      <c r="G113" s="524">
        <v>106.845</v>
      </c>
      <c r="H113" s="44">
        <v>3.5106050396819501</v>
      </c>
      <c r="I113" s="456"/>
      <c r="J113" s="54" t="s">
        <v>42</v>
      </c>
      <c r="K113" s="23">
        <v>100.86799999999999</v>
      </c>
      <c r="L113" s="44">
        <v>-17.649322276789</v>
      </c>
      <c r="M113" s="23">
        <v>153.55199999999999</v>
      </c>
      <c r="N113" s="44">
        <v>38.0753816223163</v>
      </c>
      <c r="O113" s="23">
        <v>108.34399999999999</v>
      </c>
      <c r="P113" s="44">
        <v>-8.4180462645660601</v>
      </c>
      <c r="Q113" s="456"/>
      <c r="R113" s="54" t="s">
        <v>42</v>
      </c>
      <c r="S113" s="23">
        <v>109.012</v>
      </c>
      <c r="T113" s="44">
        <v>2.54849574863769</v>
      </c>
      <c r="U113" s="23">
        <v>108.31</v>
      </c>
      <c r="V113" s="44">
        <v>-1.8452962194813001</v>
      </c>
      <c r="W113" s="23">
        <v>105.584</v>
      </c>
      <c r="X113" s="44">
        <v>4.2041265759681696</v>
      </c>
      <c r="Y113" s="456"/>
      <c r="Z113" s="54" t="s">
        <v>42</v>
      </c>
      <c r="AA113" s="23">
        <v>105.56100000000001</v>
      </c>
      <c r="AB113" s="44">
        <v>0.37904978439502202</v>
      </c>
      <c r="AC113" s="23">
        <v>123.852</v>
      </c>
      <c r="AD113" s="44">
        <v>12.865793536435</v>
      </c>
      <c r="AE113" s="23">
        <v>100.04300000000001</v>
      </c>
      <c r="AF113" s="44">
        <v>-15.6991634922784</v>
      </c>
      <c r="AG113" s="456"/>
      <c r="AH113" s="54" t="s">
        <v>42</v>
      </c>
      <c r="AI113" s="23">
        <v>130.88800000000001</v>
      </c>
      <c r="AJ113" s="44">
        <v>18.503523036323699</v>
      </c>
      <c r="AK113" s="23">
        <v>120.58799999999999</v>
      </c>
      <c r="AL113" s="44">
        <v>4.6612761713618296</v>
      </c>
      <c r="AM113" s="23">
        <v>95.186999999999998</v>
      </c>
      <c r="AN113" s="44">
        <v>-21.279324781386499</v>
      </c>
      <c r="AO113" s="456"/>
      <c r="AP113" s="54" t="s">
        <v>42</v>
      </c>
      <c r="AQ113" s="23">
        <v>110.20699999999999</v>
      </c>
      <c r="AR113" s="44">
        <v>3.4766048001044401</v>
      </c>
      <c r="AS113" s="23">
        <v>101.762</v>
      </c>
      <c r="AT113" s="44">
        <v>2.8564260413745002</v>
      </c>
      <c r="AU113" s="23">
        <v>95.259</v>
      </c>
      <c r="AV113" s="44">
        <v>-6.48055427592453</v>
      </c>
      <c r="AW113" s="456"/>
      <c r="AX113" s="54" t="s">
        <v>42</v>
      </c>
      <c r="AY113" s="23">
        <v>112.47199999999999</v>
      </c>
      <c r="AZ113" s="44">
        <v>-0.33457988033694602</v>
      </c>
      <c r="BA113" s="23">
        <v>127.238</v>
      </c>
      <c r="BB113" s="44">
        <v>21.905160702175198</v>
      </c>
      <c r="BC113" s="23">
        <v>139.66399999999999</v>
      </c>
      <c r="BD113" s="44">
        <v>30.4619537897768</v>
      </c>
      <c r="BE113" s="456"/>
      <c r="BF113" s="54" t="s">
        <v>42</v>
      </c>
      <c r="BG113" s="23">
        <v>88.855000000000004</v>
      </c>
      <c r="BH113" s="44">
        <v>-5.6635381310968604</v>
      </c>
      <c r="BI113" s="23">
        <v>107.58799999999999</v>
      </c>
      <c r="BJ113" s="44">
        <v>2.3704820455205899</v>
      </c>
      <c r="BK113" s="23">
        <v>130.148</v>
      </c>
      <c r="BL113" s="44">
        <v>11.591446996725701</v>
      </c>
      <c r="BM113" s="456"/>
      <c r="BN113" s="54" t="s">
        <v>42</v>
      </c>
      <c r="BO113" s="23">
        <v>90.427000000000007</v>
      </c>
      <c r="BP113" s="44">
        <v>-5.2994206902844398</v>
      </c>
      <c r="BQ113" s="508">
        <v>119.20666510536</v>
      </c>
      <c r="BR113" s="44">
        <v>12.515528155762</v>
      </c>
      <c r="BS113" s="23">
        <v>119.071</v>
      </c>
      <c r="BT113" s="44">
        <v>12.515538820697699</v>
      </c>
      <c r="BU113" s="456"/>
      <c r="BV113" s="54" t="s">
        <v>42</v>
      </c>
      <c r="BW113" s="23">
        <v>123.17400000000001</v>
      </c>
      <c r="BX113" s="44">
        <v>12.5153476805643</v>
      </c>
      <c r="BY113" s="23">
        <v>95.165000000000006</v>
      </c>
      <c r="BZ113" s="44">
        <v>-7.89000571316123</v>
      </c>
      <c r="CA113" s="23">
        <v>111.227</v>
      </c>
      <c r="CB113" s="44">
        <v>6.2975818057313404</v>
      </c>
      <c r="CC113" s="456"/>
      <c r="CD113" s="54" t="s">
        <v>42</v>
      </c>
      <c r="CE113" s="23">
        <v>105.381</v>
      </c>
      <c r="CF113" s="44">
        <v>6.2983019736671402</v>
      </c>
      <c r="CG113" s="23">
        <v>112.785</v>
      </c>
      <c r="CH113" s="44">
        <v>6.2978348881135098</v>
      </c>
      <c r="CI113" s="23">
        <v>120.36199999999999</v>
      </c>
      <c r="CJ113" s="44">
        <v>4.6638112019186302</v>
      </c>
      <c r="CK113" s="456"/>
      <c r="CL113" s="54" t="s">
        <v>42</v>
      </c>
      <c r="CM113" s="23">
        <v>120.746</v>
      </c>
      <c r="CN113" s="44">
        <v>8.5578268645350999</v>
      </c>
      <c r="CO113" s="23">
        <v>87.138999999999996</v>
      </c>
      <c r="CP113" s="44">
        <v>1.28202348153359</v>
      </c>
      <c r="CQ113" s="23">
        <v>81.656000000000006</v>
      </c>
      <c r="CR113" s="44">
        <v>1.28239920005022</v>
      </c>
      <c r="CS113" s="456"/>
      <c r="CT113" s="54" t="s">
        <v>42</v>
      </c>
      <c r="CU113" s="23">
        <v>120.64100000000001</v>
      </c>
      <c r="CV113" s="44">
        <v>5.1782267672201101</v>
      </c>
      <c r="CW113" s="23">
        <v>84.085999999999999</v>
      </c>
      <c r="CX113" s="44">
        <v>-18.647188060303002</v>
      </c>
      <c r="CY113" s="23">
        <v>109.96</v>
      </c>
      <c r="CZ113" s="44">
        <v>5.58679340039581</v>
      </c>
      <c r="DA113" s="456"/>
      <c r="DB113" s="54" t="s">
        <v>42</v>
      </c>
      <c r="DC113" s="23">
        <v>127.13500000000001</v>
      </c>
      <c r="DD113" s="44">
        <v>17.7725735625908</v>
      </c>
      <c r="DE113" s="23">
        <v>173.02</v>
      </c>
      <c r="DF113" s="44">
        <v>78.005231422880399</v>
      </c>
      <c r="DG113" s="23">
        <v>98.962999999999994</v>
      </c>
      <c r="DH113" s="44">
        <v>0.15263185263143</v>
      </c>
      <c r="DI113" s="456"/>
      <c r="DJ113" s="54" t="s">
        <v>42</v>
      </c>
      <c r="DK113" s="23">
        <v>107.21299999999999</v>
      </c>
      <c r="DL113" s="44">
        <v>0.152902278026602</v>
      </c>
      <c r="DM113" s="23">
        <v>91.53</v>
      </c>
      <c r="DN113" s="44">
        <v>-10.8082063222825</v>
      </c>
      <c r="DO113" s="23">
        <v>88.076999999999998</v>
      </c>
      <c r="DP113" s="44">
        <v>6.1068909546825596</v>
      </c>
      <c r="DQ113" s="456"/>
      <c r="DR113" s="54" t="s">
        <v>42</v>
      </c>
      <c r="DS113" s="23">
        <v>110.586</v>
      </c>
      <c r="DT113" s="44">
        <v>0.15308618296916199</v>
      </c>
      <c r="DU113" s="23">
        <v>111.04300000000001</v>
      </c>
      <c r="DV113" s="44">
        <v>-1.55236971176636</v>
      </c>
      <c r="DW113" s="23">
        <v>119.749</v>
      </c>
      <c r="DX113" s="44">
        <v>15.7467458433429</v>
      </c>
      <c r="DY113" s="456"/>
      <c r="DZ113" s="54" t="s">
        <v>42</v>
      </c>
      <c r="EA113" s="23">
        <v>108.71899999999999</v>
      </c>
      <c r="EB113" s="44">
        <v>2.1010901414412202</v>
      </c>
      <c r="EC113" s="23">
        <v>128.88200000000001</v>
      </c>
      <c r="ED113" s="44">
        <v>8.9895671037022709</v>
      </c>
      <c r="EE113" s="23">
        <v>118.26600000000001</v>
      </c>
      <c r="EF113" s="44">
        <v>8.9891663945168307</v>
      </c>
      <c r="EG113" s="456"/>
      <c r="EH113" s="54" t="s">
        <v>42</v>
      </c>
      <c r="EI113" s="23">
        <v>132.78899999999999</v>
      </c>
      <c r="EJ113" s="44">
        <v>8.9897449110685006</v>
      </c>
      <c r="EK113" s="23">
        <v>126.58199999999999</v>
      </c>
      <c r="EL113" s="44">
        <v>8.9893920356860892</v>
      </c>
      <c r="EM113" s="23">
        <v>110.43600000000001</v>
      </c>
      <c r="EN113" s="44">
        <v>8.9899584473220706</v>
      </c>
      <c r="EO113" s="456"/>
      <c r="EP113" s="54" t="s">
        <v>42</v>
      </c>
      <c r="EQ113" s="23">
        <v>119.983</v>
      </c>
      <c r="ER113" s="44">
        <v>1.10302513388241</v>
      </c>
      <c r="ES113" s="23">
        <v>101.818</v>
      </c>
      <c r="ET113" s="44">
        <v>1.1033246664487999</v>
      </c>
      <c r="EU113" s="23">
        <v>108.583</v>
      </c>
      <c r="EV113" s="44">
        <v>1.1029685936021301</v>
      </c>
      <c r="EW113" s="456"/>
      <c r="EX113" s="54" t="s">
        <v>42</v>
      </c>
      <c r="EY113" s="23">
        <v>103.586</v>
      </c>
      <c r="EZ113" s="44">
        <v>1.1027319573191401</v>
      </c>
      <c r="FA113" s="23">
        <v>118.093</v>
      </c>
      <c r="FB113" s="44">
        <v>1.1032690176433699</v>
      </c>
      <c r="FC113" s="23">
        <v>99.352000000000004</v>
      </c>
      <c r="FD113" s="44">
        <v>1.1029335445914401</v>
      </c>
      <c r="FE113" s="456"/>
      <c r="FF113" s="54" t="s">
        <v>42</v>
      </c>
      <c r="FG113" s="23">
        <v>105.452</v>
      </c>
      <c r="FH113" s="44">
        <v>1.1027949609265999</v>
      </c>
      <c r="FI113" s="23">
        <v>110.09699999999999</v>
      </c>
      <c r="FJ113" s="44">
        <v>5.1220660675145497</v>
      </c>
      <c r="FK113" s="23">
        <v>115.096</v>
      </c>
      <c r="FL113" s="44">
        <v>5.5382176508024497</v>
      </c>
      <c r="FM113" s="456"/>
      <c r="FN113" s="54" t="s">
        <v>42</v>
      </c>
      <c r="FO113" s="23">
        <v>96.477000000000004</v>
      </c>
      <c r="FP113" s="44">
        <v>-5.3330923843249298</v>
      </c>
      <c r="FQ113" s="23">
        <v>97.468000000000004</v>
      </c>
      <c r="FR113" s="44">
        <v>-6.0374733123165898</v>
      </c>
      <c r="FS113" s="23">
        <v>102.78400000000001</v>
      </c>
      <c r="FT113" s="44">
        <v>-1.4154236788580501</v>
      </c>
      <c r="FU113" s="456"/>
      <c r="FV113" s="54" t="s">
        <v>42</v>
      </c>
      <c r="FW113" s="23">
        <v>111.309</v>
      </c>
      <c r="FX113" s="44">
        <v>6.82356566726203</v>
      </c>
      <c r="FY113" s="23">
        <v>120.41500000000001</v>
      </c>
      <c r="FZ113" s="44">
        <v>7.3653741890564701</v>
      </c>
      <c r="GA113" s="23">
        <v>110.64700000000001</v>
      </c>
      <c r="GB113" s="44">
        <v>7.3657639621625002</v>
      </c>
      <c r="GC113" s="456"/>
      <c r="GD113" s="54" t="s">
        <v>42</v>
      </c>
      <c r="GE113" s="23">
        <v>107.074</v>
      </c>
      <c r="GF113" s="44">
        <v>7.3652877829958099</v>
      </c>
      <c r="GG113" s="23">
        <v>110.21899999999999</v>
      </c>
      <c r="GH113" s="44">
        <v>7.3655848563719504</v>
      </c>
      <c r="GI113" s="23">
        <v>90.966999999999999</v>
      </c>
      <c r="GJ113" s="44">
        <v>10.826485141661401</v>
      </c>
      <c r="GK113" s="456"/>
      <c r="GL113" s="54" t="s">
        <v>42</v>
      </c>
      <c r="GM113" s="23">
        <v>113.65300000000001</v>
      </c>
      <c r="GN113" s="44">
        <v>7.3649509664756199</v>
      </c>
      <c r="GO113" s="23">
        <v>120.35899999999999</v>
      </c>
      <c r="GP113" s="44">
        <v>14.1577645529548</v>
      </c>
      <c r="GQ113" s="23">
        <v>124.682</v>
      </c>
      <c r="GR113" s="44">
        <v>14.157198435874299</v>
      </c>
      <c r="GS113" s="456"/>
      <c r="GT113" s="54" t="s">
        <v>42</v>
      </c>
      <c r="GU113" s="23">
        <v>94.477999999999994</v>
      </c>
      <c r="GV113" s="44">
        <v>2.4813400259892799</v>
      </c>
      <c r="GW113" s="23">
        <v>99.209000000000003</v>
      </c>
      <c r="GX113" s="44">
        <v>1.0242957665699199</v>
      </c>
      <c r="GY113" s="23">
        <v>113.20399999999999</v>
      </c>
      <c r="GZ113" s="44">
        <v>2.48164521215321</v>
      </c>
      <c r="HA113" s="456"/>
      <c r="HB113" s="54" t="s">
        <v>42</v>
      </c>
      <c r="HC113" s="23">
        <v>115.173</v>
      </c>
      <c r="HD113" s="44">
        <v>2.48173953093126</v>
      </c>
      <c r="HE113" s="23">
        <v>113.973</v>
      </c>
      <c r="HF113" s="44">
        <v>2.4814762793123002</v>
      </c>
      <c r="HG113" s="23">
        <v>104.486</v>
      </c>
      <c r="HH113" s="44">
        <v>3.89638090276092</v>
      </c>
      <c r="HI113" s="456"/>
      <c r="HJ113" s="54" t="s">
        <v>42</v>
      </c>
      <c r="HK113" s="23">
        <v>113.83499999999999</v>
      </c>
      <c r="HL113" s="44">
        <v>3.5316073911191701</v>
      </c>
      <c r="HM113" s="23">
        <v>102.541</v>
      </c>
      <c r="HN113" s="44">
        <v>8.2562334455476201</v>
      </c>
      <c r="HO113" s="23">
        <v>109.44499999999999</v>
      </c>
      <c r="HP113" s="44">
        <v>2.4820545229883102</v>
      </c>
      <c r="HQ113" s="456"/>
      <c r="HR113" s="54" t="s">
        <v>42</v>
      </c>
      <c r="HS113" s="23">
        <v>102.839</v>
      </c>
      <c r="HT113" s="44">
        <v>-0.286067829570612</v>
      </c>
      <c r="HU113" s="23">
        <v>93.918999999999997</v>
      </c>
      <c r="HV113" s="44">
        <v>-0.28637338440604798</v>
      </c>
      <c r="HW113" s="23">
        <v>96.311999999999998</v>
      </c>
      <c r="HX113" s="44">
        <v>-0.28582600440620398</v>
      </c>
      <c r="HY113" s="456"/>
      <c r="HZ113" s="54" t="s">
        <v>42</v>
      </c>
      <c r="IA113" s="23">
        <v>91.629000000000005</v>
      </c>
      <c r="IB113" s="44">
        <v>-0.28638253872880198</v>
      </c>
      <c r="IC113" s="23">
        <v>115.90323103820199</v>
      </c>
      <c r="ID113" s="44">
        <v>3.6580539362078199</v>
      </c>
      <c r="IE113" s="23">
        <v>100.157</v>
      </c>
      <c r="IF113" s="44">
        <v>9.6226632665947704</v>
      </c>
      <c r="IG113" s="456"/>
      <c r="IH113" s="54" t="s">
        <v>42</v>
      </c>
      <c r="II113" s="23">
        <v>101.40600000000001</v>
      </c>
      <c r="IJ113" s="44">
        <v>-4.1956745401641804</v>
      </c>
      <c r="IK113" s="23">
        <v>89.846999999999994</v>
      </c>
      <c r="IL113" s="44">
        <v>4.4435551352076601</v>
      </c>
      <c r="IM113" s="23">
        <v>120.268</v>
      </c>
      <c r="IN113" s="44">
        <v>8.2514249887305908</v>
      </c>
      <c r="IO113" s="23">
        <v>92.635000000000005</v>
      </c>
      <c r="IP113" s="44">
        <v>8.2513048366042803</v>
      </c>
      <c r="IQ113" s="456"/>
      <c r="IR113" s="54" t="s">
        <v>42</v>
      </c>
      <c r="IS113" s="23">
        <v>111.55800000000001</v>
      </c>
      <c r="IT113" s="44">
        <v>8.2512894586964194</v>
      </c>
      <c r="IU113" s="23">
        <v>87.950999999999993</v>
      </c>
      <c r="IV113" s="44">
        <v>8.2516191776853098</v>
      </c>
      <c r="IW113" s="23">
        <v>107.02800000000001</v>
      </c>
      <c r="IX113" s="44">
        <v>8.2516574413925401</v>
      </c>
      <c r="IY113" s="456"/>
      <c r="IZ113" s="54" t="s">
        <v>42</v>
      </c>
      <c r="JA113" s="23">
        <v>107.441</v>
      </c>
      <c r="JB113" s="44">
        <v>8.25210806488505</v>
      </c>
      <c r="JC113" s="23">
        <v>109.65</v>
      </c>
      <c r="JD113" s="44">
        <v>7.8505674797970197</v>
      </c>
      <c r="JE113" s="23">
        <v>134.13200000000001</v>
      </c>
      <c r="JF113" s="44">
        <v>21.878086324596499</v>
      </c>
      <c r="JG113" s="456"/>
      <c r="JH113" s="54" t="s">
        <v>42</v>
      </c>
      <c r="JI113" s="23">
        <v>112.905</v>
      </c>
      <c r="JJ113" s="44">
        <v>0.62696264849913097</v>
      </c>
      <c r="JK113" s="23">
        <v>130.078</v>
      </c>
      <c r="JL113" s="44">
        <v>26.686633225097399</v>
      </c>
      <c r="JM113" s="23">
        <v>118.717</v>
      </c>
      <c r="JN113" s="44">
        <v>13.672035376901199</v>
      </c>
      <c r="JO113" s="456"/>
      <c r="JP113" s="54" t="s">
        <v>42</v>
      </c>
      <c r="JQ113" s="23">
        <v>126.44799999999999</v>
      </c>
      <c r="JR113" s="44">
        <v>15.156776266466</v>
      </c>
      <c r="JS113" s="23">
        <v>121.499</v>
      </c>
      <c r="JT113" s="44">
        <v>8.0645749860552307</v>
      </c>
      <c r="JU113" s="23">
        <v>114.57599999999999</v>
      </c>
      <c r="JV113" s="44">
        <v>8.0648837122540407</v>
      </c>
      <c r="JW113" s="456"/>
      <c r="JX113" s="54" t="s">
        <v>42</v>
      </c>
      <c r="JY113" s="23">
        <v>117.258</v>
      </c>
      <c r="JZ113" s="44">
        <v>9.7169613562333303</v>
      </c>
      <c r="KA113" s="23">
        <v>126.46899999999999</v>
      </c>
      <c r="KB113" s="44">
        <v>-9.28864223287896</v>
      </c>
      <c r="KC113" s="23">
        <v>126.744</v>
      </c>
      <c r="KD113" s="44">
        <v>6.0210362819102397</v>
      </c>
      <c r="KE113" s="456"/>
      <c r="KF113" s="54" t="s">
        <v>42</v>
      </c>
      <c r="KG113" s="23">
        <v>73.221000000000004</v>
      </c>
      <c r="KH113" s="44">
        <v>-4.2355923979576904</v>
      </c>
      <c r="KI113" s="23">
        <v>98.12</v>
      </c>
      <c r="KJ113" s="44">
        <v>-5.9126234601359897</v>
      </c>
      <c r="KK113" s="23">
        <v>123.41500000000001</v>
      </c>
      <c r="KL113" s="44">
        <v>4.60025794178837</v>
      </c>
      <c r="KM113" s="456"/>
      <c r="KN113" s="54" t="s">
        <v>42</v>
      </c>
      <c r="KO113" s="23">
        <v>119.346</v>
      </c>
      <c r="KP113" s="44">
        <v>3.9880232371043398</v>
      </c>
      <c r="KQ113" s="23">
        <v>101.42</v>
      </c>
      <c r="KR113" s="44">
        <v>-2.08606616582763</v>
      </c>
      <c r="KS113" s="23">
        <v>105.875</v>
      </c>
      <c r="KT113" s="44">
        <v>7.5705126169435299</v>
      </c>
      <c r="KU113" s="456"/>
      <c r="KV113" s="54" t="s">
        <v>42</v>
      </c>
      <c r="KW113" s="23">
        <v>87.316999999999993</v>
      </c>
      <c r="KX113" s="44">
        <v>-6.8819338157224896</v>
      </c>
      <c r="KY113" s="23">
        <v>117.88</v>
      </c>
      <c r="KZ113" s="44">
        <v>17.453378254080899</v>
      </c>
      <c r="LA113" s="23">
        <v>111.215</v>
      </c>
      <c r="LB113" s="44">
        <v>-5.17769462563112</v>
      </c>
      <c r="LC113" s="456"/>
      <c r="LD113" s="54" t="s">
        <v>42</v>
      </c>
      <c r="LE113" s="23">
        <v>109.636</v>
      </c>
      <c r="LF113" s="44">
        <v>21.755343362420099</v>
      </c>
      <c r="LG113" s="23">
        <v>95.415999999999997</v>
      </c>
      <c r="LH113" s="44">
        <v>11.0752020622527</v>
      </c>
      <c r="LI113" s="23">
        <v>94.754999999999995</v>
      </c>
      <c r="LJ113" s="44">
        <v>2.7753809424123701</v>
      </c>
      <c r="LK113" s="456"/>
      <c r="LL113" s="54" t="s">
        <v>42</v>
      </c>
      <c r="LM113" s="23">
        <v>81.320999999999998</v>
      </c>
      <c r="LN113" s="44">
        <v>11.075400591506099</v>
      </c>
      <c r="LO113" s="23">
        <v>93.736999999999995</v>
      </c>
      <c r="LP113" s="44">
        <v>11.075791824125099</v>
      </c>
      <c r="LQ113" s="23">
        <v>77.239999999999995</v>
      </c>
      <c r="LR113" s="44">
        <v>11.076187599773</v>
      </c>
      <c r="LS113" s="456"/>
      <c r="LT113" s="54" t="s">
        <v>42</v>
      </c>
      <c r="LU113" s="23">
        <v>103.988</v>
      </c>
      <c r="LV113" s="44">
        <v>0.300797455976621</v>
      </c>
      <c r="LW113" s="23">
        <v>111.336</v>
      </c>
      <c r="LX113" s="44">
        <v>18.168649558695101</v>
      </c>
      <c r="LY113" s="23">
        <v>85.168999999999997</v>
      </c>
      <c r="LZ113" s="44">
        <v>-20.889427844176399</v>
      </c>
      <c r="MA113" s="456"/>
      <c r="MB113" s="54" t="s">
        <v>42</v>
      </c>
      <c r="MC113" s="23">
        <v>118.788</v>
      </c>
      <c r="MD113" s="44">
        <v>21.5235019133452</v>
      </c>
      <c r="ME113" s="23">
        <v>69.042000000000002</v>
      </c>
      <c r="MF113" s="44">
        <v>-22.466770888624001</v>
      </c>
      <c r="MG113" s="23">
        <v>107.422</v>
      </c>
      <c r="MH113" s="44">
        <v>3.5333887701027602</v>
      </c>
      <c r="MI113" s="456"/>
      <c r="MJ113" s="54" t="s">
        <v>42</v>
      </c>
      <c r="MK113" s="23">
        <v>93.768000000000001</v>
      </c>
      <c r="ML113" s="44">
        <v>-4.1882188395351401</v>
      </c>
      <c r="MM113" s="23">
        <v>113.804042371314</v>
      </c>
      <c r="MN113" s="44">
        <v>5.3266500039459697</v>
      </c>
      <c r="MO113" s="23">
        <v>116.85299999999999</v>
      </c>
      <c r="MP113" s="44">
        <v>4.4444718668782199</v>
      </c>
    </row>
    <row r="114" spans="1:354" s="4" customFormat="1" ht="15" hidden="1" customHeight="1">
      <c r="A114" s="456"/>
      <c r="B114" s="54" t="s">
        <v>43</v>
      </c>
      <c r="C114" s="23">
        <v>104.53285075740099</v>
      </c>
      <c r="D114" s="44">
        <v>5.8602597409896902</v>
      </c>
      <c r="E114" s="524">
        <v>100.685</v>
      </c>
      <c r="F114" s="44">
        <v>0.83925930120270198</v>
      </c>
      <c r="G114" s="524">
        <v>108.17100000000001</v>
      </c>
      <c r="H114" s="44">
        <v>10.711771419204</v>
      </c>
      <c r="I114" s="456"/>
      <c r="J114" s="54" t="s">
        <v>43</v>
      </c>
      <c r="K114" s="23">
        <v>94.68</v>
      </c>
      <c r="L114" s="44">
        <v>-4.7265990388780104</v>
      </c>
      <c r="M114" s="23">
        <v>161.446</v>
      </c>
      <c r="N114" s="44">
        <v>61.213659800464498</v>
      </c>
      <c r="O114" s="23">
        <v>94.76</v>
      </c>
      <c r="P114" s="44">
        <v>-11.3763361782059</v>
      </c>
      <c r="Q114" s="456"/>
      <c r="R114" s="54" t="s">
        <v>43</v>
      </c>
      <c r="S114" s="23">
        <v>102.85</v>
      </c>
      <c r="T114" s="44">
        <v>8.3059665574660908</v>
      </c>
      <c r="U114" s="23">
        <v>109.75700000000001</v>
      </c>
      <c r="V114" s="44">
        <v>-1.7583061475491899</v>
      </c>
      <c r="W114" s="23">
        <v>101.807</v>
      </c>
      <c r="X114" s="44">
        <v>6.1875840776864202</v>
      </c>
      <c r="Y114" s="456"/>
      <c r="Z114" s="54" t="s">
        <v>43</v>
      </c>
      <c r="AA114" s="23">
        <v>109.816</v>
      </c>
      <c r="AB114" s="44">
        <v>5.7936542878552002</v>
      </c>
      <c r="AC114" s="23">
        <v>121.331</v>
      </c>
      <c r="AD114" s="44">
        <v>15.0608385899541</v>
      </c>
      <c r="AE114" s="23">
        <v>104.709</v>
      </c>
      <c r="AF114" s="44">
        <v>-9.6799356995043997</v>
      </c>
      <c r="AG114" s="456"/>
      <c r="AH114" s="54" t="s">
        <v>43</v>
      </c>
      <c r="AI114" s="23">
        <v>136.49600000000001</v>
      </c>
      <c r="AJ114" s="44">
        <v>19.707551288411601</v>
      </c>
      <c r="AK114" s="23">
        <v>115.749</v>
      </c>
      <c r="AL114" s="44">
        <v>1.7701789849695599</v>
      </c>
      <c r="AM114" s="23">
        <v>98.168999999999997</v>
      </c>
      <c r="AN114" s="44">
        <v>-13.2177561978336</v>
      </c>
      <c r="AO114" s="456"/>
      <c r="AP114" s="54" t="s">
        <v>43</v>
      </c>
      <c r="AQ114" s="23">
        <v>109.057</v>
      </c>
      <c r="AR114" s="44">
        <v>-1.8942123857528499</v>
      </c>
      <c r="AS114" s="23">
        <v>88.126000000000005</v>
      </c>
      <c r="AT114" s="44">
        <v>5.3590902823531099</v>
      </c>
      <c r="AU114" s="23">
        <v>99.323999999999998</v>
      </c>
      <c r="AV114" s="44">
        <v>-5.1272472821940198</v>
      </c>
      <c r="AW114" s="456"/>
      <c r="AX114" s="54" t="s">
        <v>43</v>
      </c>
      <c r="AY114" s="23">
        <v>106.623</v>
      </c>
      <c r="AZ114" s="44">
        <v>-5.5432863128093901</v>
      </c>
      <c r="BA114" s="23">
        <v>106.40900000000001</v>
      </c>
      <c r="BB114" s="44">
        <v>10.658808614184901</v>
      </c>
      <c r="BC114" s="23">
        <v>134.386</v>
      </c>
      <c r="BD114" s="44">
        <v>17.505879147443199</v>
      </c>
      <c r="BE114" s="456"/>
      <c r="BF114" s="54" t="s">
        <v>43</v>
      </c>
      <c r="BG114" s="23">
        <v>98.831999999999994</v>
      </c>
      <c r="BH114" s="44">
        <v>-3.3832198328935901</v>
      </c>
      <c r="BI114" s="23">
        <v>108.036</v>
      </c>
      <c r="BJ114" s="44">
        <v>4.9768648471386001</v>
      </c>
      <c r="BK114" s="23">
        <v>127.85</v>
      </c>
      <c r="BL114" s="44">
        <v>5.9086394472711596</v>
      </c>
      <c r="BM114" s="456"/>
      <c r="BN114" s="54" t="s">
        <v>43</v>
      </c>
      <c r="BO114" s="23">
        <v>98.771000000000001</v>
      </c>
      <c r="BP114" s="44">
        <v>-7.3275352400981104</v>
      </c>
      <c r="BQ114" s="508">
        <v>120.532008011529</v>
      </c>
      <c r="BR114" s="44">
        <v>9.9015260230426794</v>
      </c>
      <c r="BS114" s="23">
        <v>118.15300000000001</v>
      </c>
      <c r="BT114" s="44">
        <v>9.9017666836516192</v>
      </c>
      <c r="BU114" s="456"/>
      <c r="BV114" s="54" t="s">
        <v>43</v>
      </c>
      <c r="BW114" s="23">
        <v>115.724</v>
      </c>
      <c r="BX114" s="44">
        <v>9.9014466303580893</v>
      </c>
      <c r="BY114" s="23">
        <v>93.117000000000004</v>
      </c>
      <c r="BZ114" s="44">
        <v>3.4261562651381698</v>
      </c>
      <c r="CA114" s="23">
        <v>103.824</v>
      </c>
      <c r="CB114" s="44">
        <v>6.6117915507427201</v>
      </c>
      <c r="CC114" s="456"/>
      <c r="CD114" s="54" t="s">
        <v>43</v>
      </c>
      <c r="CE114" s="23">
        <v>126.367</v>
      </c>
      <c r="CF114" s="44">
        <v>6.6118213796883198</v>
      </c>
      <c r="CG114" s="23">
        <v>110.666</v>
      </c>
      <c r="CH114" s="44">
        <v>6.6116547343432597</v>
      </c>
      <c r="CI114" s="23">
        <v>116.386</v>
      </c>
      <c r="CJ114" s="44">
        <v>7.3781649793883899</v>
      </c>
      <c r="CK114" s="456"/>
      <c r="CL114" s="54" t="s">
        <v>43</v>
      </c>
      <c r="CM114" s="23">
        <v>130.52099999999999</v>
      </c>
      <c r="CN114" s="44">
        <v>5.8322995332385803</v>
      </c>
      <c r="CO114" s="23">
        <v>105.95699999999999</v>
      </c>
      <c r="CP114" s="44">
        <v>2.91375841350987</v>
      </c>
      <c r="CQ114" s="23">
        <v>91.730999999999995</v>
      </c>
      <c r="CR114" s="44">
        <v>2.9131250826281101</v>
      </c>
      <c r="CS114" s="456"/>
      <c r="CT114" s="54" t="s">
        <v>43</v>
      </c>
      <c r="CU114" s="23">
        <v>117.39700000000001</v>
      </c>
      <c r="CV114" s="44">
        <v>1.99553650740359</v>
      </c>
      <c r="CW114" s="23">
        <v>91.152000000000001</v>
      </c>
      <c r="CX114" s="44">
        <v>-12.3579483406661</v>
      </c>
      <c r="CY114" s="23">
        <v>124.01900000000001</v>
      </c>
      <c r="CZ114" s="44">
        <v>26.293803132659502</v>
      </c>
      <c r="DA114" s="456"/>
      <c r="DB114" s="54" t="s">
        <v>43</v>
      </c>
      <c r="DC114" s="23">
        <v>107.002</v>
      </c>
      <c r="DD114" s="44">
        <v>6.2981706587322304</v>
      </c>
      <c r="DE114" s="23">
        <v>173.43</v>
      </c>
      <c r="DF114" s="44">
        <v>77.376973661230394</v>
      </c>
      <c r="DG114" s="23">
        <v>99.320999999999998</v>
      </c>
      <c r="DH114" s="44">
        <v>2.8219488253166101</v>
      </c>
      <c r="DI114" s="456"/>
      <c r="DJ114" s="54" t="s">
        <v>43</v>
      </c>
      <c r="DK114" s="23">
        <v>111.39</v>
      </c>
      <c r="DL114" s="44">
        <v>2.8218821040046902</v>
      </c>
      <c r="DM114" s="23">
        <v>87.426000000000002</v>
      </c>
      <c r="DN114" s="44">
        <v>-12.755401665389799</v>
      </c>
      <c r="DO114" s="23">
        <v>126.232</v>
      </c>
      <c r="DP114" s="44">
        <v>11.8134345518254</v>
      </c>
      <c r="DQ114" s="456"/>
      <c r="DR114" s="54" t="s">
        <v>43</v>
      </c>
      <c r="DS114" s="23">
        <v>114.152</v>
      </c>
      <c r="DT114" s="44">
        <v>2.8224130054973098</v>
      </c>
      <c r="DU114" s="23">
        <v>107.47799999999999</v>
      </c>
      <c r="DV114" s="44">
        <v>2.6517971810413301</v>
      </c>
      <c r="DW114" s="23">
        <v>122.521</v>
      </c>
      <c r="DX114" s="44">
        <v>30.6688710933275</v>
      </c>
      <c r="DY114" s="456"/>
      <c r="DZ114" s="54" t="s">
        <v>43</v>
      </c>
      <c r="EA114" s="23">
        <v>100.93899999999999</v>
      </c>
      <c r="EB114" s="44">
        <v>5.2624035179135102</v>
      </c>
      <c r="EC114" s="23">
        <v>125.69199999999999</v>
      </c>
      <c r="ED114" s="44">
        <v>10.2557567055497</v>
      </c>
      <c r="EE114" s="23">
        <v>93.616</v>
      </c>
      <c r="EF114" s="44">
        <v>10.256181901204901</v>
      </c>
      <c r="EG114" s="456"/>
      <c r="EH114" s="54" t="s">
        <v>43</v>
      </c>
      <c r="EI114" s="23">
        <v>106.02500000000001</v>
      </c>
      <c r="EJ114" s="44">
        <v>10.2562880737106</v>
      </c>
      <c r="EK114" s="23">
        <v>89.79</v>
      </c>
      <c r="EL114" s="44">
        <v>10.255823696436799</v>
      </c>
      <c r="EM114" s="23">
        <v>103.626</v>
      </c>
      <c r="EN114" s="44">
        <v>10.2564183341171</v>
      </c>
      <c r="EO114" s="456"/>
      <c r="EP114" s="54" t="s">
        <v>43</v>
      </c>
      <c r="EQ114" s="23">
        <v>95.694999999999993</v>
      </c>
      <c r="ER114" s="44">
        <v>6.8637546355670498</v>
      </c>
      <c r="ES114" s="23">
        <v>101.968</v>
      </c>
      <c r="ET114" s="44">
        <v>6.8630364794551904</v>
      </c>
      <c r="EU114" s="23">
        <v>105.694</v>
      </c>
      <c r="EV114" s="44">
        <v>6.8636541450042801</v>
      </c>
      <c r="EW114" s="456"/>
      <c r="EX114" s="54" t="s">
        <v>43</v>
      </c>
      <c r="EY114" s="23">
        <v>89.742000000000004</v>
      </c>
      <c r="EZ114" s="44">
        <v>6.8631531416701401</v>
      </c>
      <c r="FA114" s="23">
        <v>81.063000000000002</v>
      </c>
      <c r="FB114" s="44">
        <v>6.8628262055908502</v>
      </c>
      <c r="FC114" s="23">
        <v>112.58</v>
      </c>
      <c r="FD114" s="44">
        <v>6.8629005884597198</v>
      </c>
      <c r="FE114" s="456"/>
      <c r="FF114" s="54" t="s">
        <v>43</v>
      </c>
      <c r="FG114" s="23">
        <v>107.238</v>
      </c>
      <c r="FH114" s="44">
        <v>6.8632978493636996</v>
      </c>
      <c r="FI114" s="23">
        <v>100.047</v>
      </c>
      <c r="FJ114" s="44">
        <v>9.5310822532278898</v>
      </c>
      <c r="FK114" s="23">
        <v>111.42</v>
      </c>
      <c r="FL114" s="44">
        <v>5.8876700965145403</v>
      </c>
      <c r="FM114" s="456"/>
      <c r="FN114" s="54" t="s">
        <v>43</v>
      </c>
      <c r="FO114" s="23">
        <v>97.013000000000005</v>
      </c>
      <c r="FP114" s="44">
        <v>0.114465359179277</v>
      </c>
      <c r="FQ114" s="23">
        <v>102.473</v>
      </c>
      <c r="FR114" s="44">
        <v>-2.12088585233731</v>
      </c>
      <c r="FS114" s="23">
        <v>105.15900000000001</v>
      </c>
      <c r="FT114" s="44">
        <v>-2.07849574449487</v>
      </c>
      <c r="FU114" s="456"/>
      <c r="FV114" s="54" t="s">
        <v>43</v>
      </c>
      <c r="FW114" s="23">
        <v>108.54</v>
      </c>
      <c r="FX114" s="44">
        <v>10.5370922525378</v>
      </c>
      <c r="FY114" s="23">
        <v>110.961</v>
      </c>
      <c r="FZ114" s="44">
        <v>6.6038756048759204</v>
      </c>
      <c r="GA114" s="23">
        <v>111.74299999999999</v>
      </c>
      <c r="GB114" s="44">
        <v>6.60372998373487</v>
      </c>
      <c r="GC114" s="456"/>
      <c r="GD114" s="54" t="s">
        <v>43</v>
      </c>
      <c r="GE114" s="23">
        <v>96.325999999999993</v>
      </c>
      <c r="GF114" s="44">
        <v>6.6043968672171998</v>
      </c>
      <c r="GG114" s="23">
        <v>117.739</v>
      </c>
      <c r="GH114" s="44">
        <v>6.6038418213931003</v>
      </c>
      <c r="GI114" s="23">
        <v>106.852</v>
      </c>
      <c r="GJ114" s="44">
        <v>1.5615692395190499</v>
      </c>
      <c r="GK114" s="456"/>
      <c r="GL114" s="54" t="s">
        <v>43</v>
      </c>
      <c r="GM114" s="23">
        <v>116.107</v>
      </c>
      <c r="GN114" s="44">
        <v>6.6036427621962401</v>
      </c>
      <c r="GO114" s="23">
        <v>125.916</v>
      </c>
      <c r="GP114" s="44">
        <v>7.0693438271856897</v>
      </c>
      <c r="GQ114" s="23">
        <v>117.093</v>
      </c>
      <c r="GR114" s="44">
        <v>7.0690623884951096</v>
      </c>
      <c r="GS114" s="456"/>
      <c r="GT114" s="54" t="s">
        <v>43</v>
      </c>
      <c r="GU114" s="23">
        <v>95.084000000000003</v>
      </c>
      <c r="GV114" s="44">
        <v>4.2923566788278604</v>
      </c>
      <c r="GW114" s="23">
        <v>97.367999999999995</v>
      </c>
      <c r="GX114" s="44">
        <v>2.33007102130584</v>
      </c>
      <c r="GY114" s="23">
        <v>111.592</v>
      </c>
      <c r="GZ114" s="44">
        <v>4.2927784039297601</v>
      </c>
      <c r="HA114" s="456"/>
      <c r="HB114" s="54" t="s">
        <v>43</v>
      </c>
      <c r="HC114" s="23">
        <v>109.794</v>
      </c>
      <c r="HD114" s="44">
        <v>4.2920346616204101</v>
      </c>
      <c r="HE114" s="23">
        <v>105.845</v>
      </c>
      <c r="HF114" s="44">
        <v>4.2927121974151596</v>
      </c>
      <c r="HG114" s="23">
        <v>102.193</v>
      </c>
      <c r="HH114" s="44">
        <v>2.5837458776380902</v>
      </c>
      <c r="HI114" s="456"/>
      <c r="HJ114" s="54" t="s">
        <v>43</v>
      </c>
      <c r="HK114" s="23">
        <v>117.979</v>
      </c>
      <c r="HL114" s="44">
        <v>4.2017193740415202</v>
      </c>
      <c r="HM114" s="23">
        <v>106.744</v>
      </c>
      <c r="HN114" s="44">
        <v>12.3605399333237</v>
      </c>
      <c r="HO114" s="23">
        <v>115.91500000000001</v>
      </c>
      <c r="HP114" s="44">
        <v>4.2926667227040696</v>
      </c>
      <c r="HQ114" s="456"/>
      <c r="HR114" s="54" t="s">
        <v>43</v>
      </c>
      <c r="HS114" s="23">
        <v>130.44399999999999</v>
      </c>
      <c r="HT114" s="44">
        <v>12.3145912737817</v>
      </c>
      <c r="HU114" s="23">
        <v>87.415999999999997</v>
      </c>
      <c r="HV114" s="44">
        <v>12.314729753694801</v>
      </c>
      <c r="HW114" s="23">
        <v>112.402</v>
      </c>
      <c r="HX114" s="44">
        <v>12.3138182073222</v>
      </c>
      <c r="HY114" s="456"/>
      <c r="HZ114" s="54" t="s">
        <v>43</v>
      </c>
      <c r="IA114" s="23">
        <v>111.232</v>
      </c>
      <c r="IB114" s="44">
        <v>12.314113789574201</v>
      </c>
      <c r="IC114" s="23">
        <v>103.462266480168</v>
      </c>
      <c r="ID114" s="44">
        <v>1.6629662033096799</v>
      </c>
      <c r="IE114" s="23">
        <v>108.15</v>
      </c>
      <c r="IF114" s="44">
        <v>7.2436242476950197</v>
      </c>
      <c r="IG114" s="456"/>
      <c r="IH114" s="54" t="s">
        <v>43</v>
      </c>
      <c r="II114" s="23">
        <v>98.953000000000003</v>
      </c>
      <c r="IJ114" s="44">
        <v>-3.6635988624618001</v>
      </c>
      <c r="IK114" s="23">
        <v>97.641000000000005</v>
      </c>
      <c r="IL114" s="44">
        <v>8.9240619000628207</v>
      </c>
      <c r="IM114" s="23">
        <v>114.649</v>
      </c>
      <c r="IN114" s="44">
        <v>9.0012435852083694</v>
      </c>
      <c r="IO114" s="23">
        <v>94.662999999999997</v>
      </c>
      <c r="IP114" s="44">
        <v>9.0013722245672305</v>
      </c>
      <c r="IQ114" s="456"/>
      <c r="IR114" s="54" t="s">
        <v>43</v>
      </c>
      <c r="IS114" s="23">
        <v>112.059</v>
      </c>
      <c r="IT114" s="44">
        <v>9.0016659509507093</v>
      </c>
      <c r="IU114" s="23">
        <v>93.429000000000002</v>
      </c>
      <c r="IV114" s="44">
        <v>9.0016095270119507</v>
      </c>
      <c r="IW114" s="23">
        <v>109.64100000000001</v>
      </c>
      <c r="IX114" s="44">
        <v>9.0014706739084591</v>
      </c>
      <c r="IY114" s="456"/>
      <c r="IZ114" s="54" t="s">
        <v>43</v>
      </c>
      <c r="JA114" s="23">
        <v>111.69199999999999</v>
      </c>
      <c r="JB114" s="44">
        <v>9.0010978630715108</v>
      </c>
      <c r="JC114" s="23">
        <v>112.86</v>
      </c>
      <c r="JD114" s="44">
        <v>11.690212437423099</v>
      </c>
      <c r="JE114" s="23">
        <v>109.81399999999999</v>
      </c>
      <c r="JF114" s="44">
        <v>10.1771140245458</v>
      </c>
      <c r="JG114" s="456"/>
      <c r="JH114" s="54" t="s">
        <v>43</v>
      </c>
      <c r="JI114" s="23">
        <v>119.965</v>
      </c>
      <c r="JJ114" s="44">
        <v>6.6793803245951997</v>
      </c>
      <c r="JK114" s="23">
        <v>126.676</v>
      </c>
      <c r="JL114" s="44">
        <v>9.3369438101782798</v>
      </c>
      <c r="JM114" s="23">
        <v>109.157</v>
      </c>
      <c r="JN114" s="44">
        <v>8.6535951239066708</v>
      </c>
      <c r="JO114" s="456"/>
      <c r="JP114" s="54" t="s">
        <v>43</v>
      </c>
      <c r="JQ114" s="23">
        <v>116.05200000000001</v>
      </c>
      <c r="JR114" s="44">
        <v>5.6293740171408002</v>
      </c>
      <c r="JS114" s="23">
        <v>94.26</v>
      </c>
      <c r="JT114" s="44">
        <v>14.109853435267601</v>
      </c>
      <c r="JU114" s="23">
        <v>107.002</v>
      </c>
      <c r="JV114" s="44">
        <v>14.110057305412701</v>
      </c>
      <c r="JW114" s="456"/>
      <c r="JX114" s="54" t="s">
        <v>43</v>
      </c>
      <c r="JY114" s="23">
        <v>92.302000000000007</v>
      </c>
      <c r="JZ114" s="44">
        <v>6.5369500291040801</v>
      </c>
      <c r="KA114" s="23">
        <v>126.893</v>
      </c>
      <c r="KB114" s="44">
        <v>4.2116059386542899</v>
      </c>
      <c r="KC114" s="23">
        <v>130.625</v>
      </c>
      <c r="KD114" s="44">
        <v>19.636854781603301</v>
      </c>
      <c r="KE114" s="456"/>
      <c r="KF114" s="54" t="s">
        <v>43</v>
      </c>
      <c r="KG114" s="23">
        <v>127.327</v>
      </c>
      <c r="KH114" s="44">
        <v>6.0789157249919601</v>
      </c>
      <c r="KI114" s="23">
        <v>78.447999999999993</v>
      </c>
      <c r="KJ114" s="44">
        <v>-1.5492307001301</v>
      </c>
      <c r="KK114" s="23">
        <v>110.20399999999999</v>
      </c>
      <c r="KL114" s="44">
        <v>-9.7431988271356094</v>
      </c>
      <c r="KM114" s="456"/>
      <c r="KN114" s="54" t="s">
        <v>43</v>
      </c>
      <c r="KO114" s="23">
        <v>108.348</v>
      </c>
      <c r="KP114" s="44">
        <v>-28.2698439358375</v>
      </c>
      <c r="KQ114" s="23">
        <v>108.176</v>
      </c>
      <c r="KR114" s="44">
        <v>6.6253005691460096</v>
      </c>
      <c r="KS114" s="23">
        <v>95.334999999999994</v>
      </c>
      <c r="KT114" s="44">
        <v>-3.5350778659805</v>
      </c>
      <c r="KU114" s="456"/>
      <c r="KV114" s="54" t="s">
        <v>43</v>
      </c>
      <c r="KW114" s="23">
        <v>110.71599999999999</v>
      </c>
      <c r="KX114" s="44">
        <v>4.6323056244906002</v>
      </c>
      <c r="KY114" s="23">
        <v>107.402</v>
      </c>
      <c r="KZ114" s="44">
        <v>16.0156910634784</v>
      </c>
      <c r="LA114" s="23">
        <v>98.266000000000005</v>
      </c>
      <c r="LB114" s="44">
        <v>12.500057514621099</v>
      </c>
      <c r="LC114" s="456"/>
      <c r="LD114" s="54" t="s">
        <v>43</v>
      </c>
      <c r="LE114" s="23">
        <v>186.47</v>
      </c>
      <c r="LF114" s="44">
        <v>34.410428964840698</v>
      </c>
      <c r="LG114" s="23">
        <v>98.736999999999995</v>
      </c>
      <c r="LH114" s="44">
        <v>11.624849655536099</v>
      </c>
      <c r="LI114" s="23">
        <v>98.069000000000003</v>
      </c>
      <c r="LJ114" s="44">
        <v>6.2479470717213603</v>
      </c>
      <c r="LK114" s="456"/>
      <c r="LL114" s="54" t="s">
        <v>43</v>
      </c>
      <c r="LM114" s="23">
        <v>87.290999999999997</v>
      </c>
      <c r="LN114" s="44">
        <v>11.6252958432411</v>
      </c>
      <c r="LO114" s="23">
        <v>85.718999999999994</v>
      </c>
      <c r="LP114" s="44">
        <v>11.625898157761499</v>
      </c>
      <c r="LQ114" s="23">
        <v>75.361999999999995</v>
      </c>
      <c r="LR114" s="44">
        <v>11.625103594686999</v>
      </c>
      <c r="LS114" s="456"/>
      <c r="LT114" s="54" t="s">
        <v>43</v>
      </c>
      <c r="LU114" s="23">
        <v>98.784999999999997</v>
      </c>
      <c r="LV114" s="44">
        <v>1.8942029324033001</v>
      </c>
      <c r="LW114" s="23">
        <v>106.76900000000001</v>
      </c>
      <c r="LX114" s="44">
        <v>11.5582266206554</v>
      </c>
      <c r="LY114" s="23">
        <v>73.962000000000003</v>
      </c>
      <c r="LZ114" s="44">
        <v>-24.387435409963</v>
      </c>
      <c r="MA114" s="456"/>
      <c r="MB114" s="54" t="s">
        <v>43</v>
      </c>
      <c r="MC114" s="23">
        <v>118.39400000000001</v>
      </c>
      <c r="MD114" s="44">
        <v>31.067039431320001</v>
      </c>
      <c r="ME114" s="23">
        <v>82.043999999999997</v>
      </c>
      <c r="MF114" s="44">
        <v>-26.584653379609399</v>
      </c>
      <c r="MG114" s="23">
        <v>121.251</v>
      </c>
      <c r="MH114" s="44">
        <v>17.2096782662957</v>
      </c>
      <c r="MI114" s="456"/>
      <c r="MJ114" s="54" t="s">
        <v>43</v>
      </c>
      <c r="MK114" s="23">
        <v>90.370999999999995</v>
      </c>
      <c r="ML114" s="44">
        <v>-3.2927229173995598</v>
      </c>
      <c r="MM114" s="23">
        <v>119.367984448627</v>
      </c>
      <c r="MN114" s="44">
        <v>12.3332349643699</v>
      </c>
      <c r="MO114" s="23">
        <v>112.426</v>
      </c>
      <c r="MP114" s="44">
        <v>5.8495109724574901</v>
      </c>
    </row>
    <row r="115" spans="1:354" s="4" customFormat="1" ht="15" hidden="1" customHeight="1">
      <c r="A115" s="456"/>
      <c r="B115" s="54" t="s">
        <v>44</v>
      </c>
      <c r="C115" s="23">
        <v>111.82475347382</v>
      </c>
      <c r="D115" s="44">
        <v>6.2064736313209901</v>
      </c>
      <c r="E115" s="524">
        <v>103.63800000000001</v>
      </c>
      <c r="F115" s="44">
        <v>-0.790360083302318</v>
      </c>
      <c r="G115" s="524">
        <v>119.565</v>
      </c>
      <c r="H115" s="44">
        <v>12.721351283239899</v>
      </c>
      <c r="I115" s="456"/>
      <c r="J115" s="54" t="s">
        <v>44</v>
      </c>
      <c r="K115" s="23">
        <v>88.594999999999999</v>
      </c>
      <c r="L115" s="44">
        <v>5.3117323545446498</v>
      </c>
      <c r="M115" s="23">
        <v>121.575</v>
      </c>
      <c r="N115" s="44">
        <v>46.974259537587798</v>
      </c>
      <c r="O115" s="23">
        <v>84.284999999999997</v>
      </c>
      <c r="P115" s="44">
        <v>-9.8788138024726209</v>
      </c>
      <c r="Q115" s="456"/>
      <c r="R115" s="54" t="s">
        <v>44</v>
      </c>
      <c r="S115" s="23">
        <v>109.627</v>
      </c>
      <c r="T115" s="44">
        <v>5.6427004450491696</v>
      </c>
      <c r="U115" s="23">
        <v>107.358</v>
      </c>
      <c r="V115" s="44">
        <v>-1.10215147600746</v>
      </c>
      <c r="W115" s="23">
        <v>102.929</v>
      </c>
      <c r="X115" s="44">
        <v>5.5784652568267497</v>
      </c>
      <c r="Y115" s="456"/>
      <c r="Z115" s="54" t="s">
        <v>44</v>
      </c>
      <c r="AA115" s="23">
        <v>105.61799999999999</v>
      </c>
      <c r="AB115" s="44">
        <v>0.243675515352933</v>
      </c>
      <c r="AC115" s="23">
        <v>119.821</v>
      </c>
      <c r="AD115" s="44">
        <v>9.9448558609095699</v>
      </c>
      <c r="AE115" s="23">
        <v>107.71599999999999</v>
      </c>
      <c r="AF115" s="44">
        <v>-12.6306838989223</v>
      </c>
      <c r="AG115" s="456"/>
      <c r="AH115" s="54" t="s">
        <v>44</v>
      </c>
      <c r="AI115" s="23">
        <v>136.892</v>
      </c>
      <c r="AJ115" s="44">
        <v>16.475213263506301</v>
      </c>
      <c r="AK115" s="23">
        <v>117.26</v>
      </c>
      <c r="AL115" s="44">
        <v>1.1744459979800399</v>
      </c>
      <c r="AM115" s="23">
        <v>105.655</v>
      </c>
      <c r="AN115" s="44">
        <v>-17.2748459021097</v>
      </c>
      <c r="AO115" s="456"/>
      <c r="AP115" s="54" t="s">
        <v>44</v>
      </c>
      <c r="AQ115" s="23">
        <v>114.08199999999999</v>
      </c>
      <c r="AR115" s="44">
        <v>5.5716112127201098</v>
      </c>
      <c r="AS115" s="23">
        <v>105.541</v>
      </c>
      <c r="AT115" s="44">
        <v>3.7253961975952401</v>
      </c>
      <c r="AU115" s="23">
        <v>105.855</v>
      </c>
      <c r="AV115" s="44">
        <v>-6.2198330977080598</v>
      </c>
      <c r="AW115" s="456"/>
      <c r="AX115" s="54" t="s">
        <v>44</v>
      </c>
      <c r="AY115" s="23">
        <v>119.83</v>
      </c>
      <c r="AZ115" s="44">
        <v>0.21327110245505301</v>
      </c>
      <c r="BA115" s="23">
        <v>121.916</v>
      </c>
      <c r="BB115" s="44">
        <v>10.132082100614699</v>
      </c>
      <c r="BC115" s="23">
        <v>137.29599999999999</v>
      </c>
      <c r="BD115" s="44">
        <v>15.0503754888651</v>
      </c>
      <c r="BE115" s="456"/>
      <c r="BF115" s="54" t="s">
        <v>44</v>
      </c>
      <c r="BG115" s="23">
        <v>109.708</v>
      </c>
      <c r="BH115" s="44">
        <v>-10.055652490430701</v>
      </c>
      <c r="BI115" s="23">
        <v>112.312</v>
      </c>
      <c r="BJ115" s="44">
        <v>5.5028468996870998</v>
      </c>
      <c r="BK115" s="23">
        <v>126.46299999999999</v>
      </c>
      <c r="BL115" s="44">
        <v>2.8253548695813602</v>
      </c>
      <c r="BM115" s="456"/>
      <c r="BN115" s="54" t="s">
        <v>44</v>
      </c>
      <c r="BO115" s="23">
        <v>98.325000000000003</v>
      </c>
      <c r="BP115" s="44">
        <v>-4.01134030506263</v>
      </c>
      <c r="BQ115" s="508">
        <v>125.222153945098</v>
      </c>
      <c r="BR115" s="44">
        <v>9.5017073063995703</v>
      </c>
      <c r="BS115" s="23">
        <v>122.893</v>
      </c>
      <c r="BT115" s="44">
        <v>9.5010339527277203</v>
      </c>
      <c r="BU115" s="456"/>
      <c r="BV115" s="54" t="s">
        <v>44</v>
      </c>
      <c r="BW115" s="23">
        <v>119.378</v>
      </c>
      <c r="BX115" s="44">
        <v>9.5013501129548992</v>
      </c>
      <c r="BY115" s="23">
        <v>96.947000000000003</v>
      </c>
      <c r="BZ115" s="44">
        <v>0.75443713056114303</v>
      </c>
      <c r="CA115" s="23">
        <v>93.165000000000006</v>
      </c>
      <c r="CB115" s="44">
        <v>4.7014690151068201</v>
      </c>
      <c r="CC115" s="456"/>
      <c r="CD115" s="54" t="s">
        <v>44</v>
      </c>
      <c r="CE115" s="23">
        <v>99.968000000000004</v>
      </c>
      <c r="CF115" s="44">
        <v>4.70196558593923</v>
      </c>
      <c r="CG115" s="23">
        <v>107.991</v>
      </c>
      <c r="CH115" s="44">
        <v>4.7017167195788803</v>
      </c>
      <c r="CI115" s="23">
        <v>126.788</v>
      </c>
      <c r="CJ115" s="44">
        <v>7.2798615373492801</v>
      </c>
      <c r="CK115" s="456"/>
      <c r="CL115" s="54" t="s">
        <v>44</v>
      </c>
      <c r="CM115" s="23">
        <v>133.446</v>
      </c>
      <c r="CN115" s="44">
        <v>-0.97003185333173303</v>
      </c>
      <c r="CO115" s="23">
        <v>112.55200000000001</v>
      </c>
      <c r="CP115" s="44">
        <v>0.91090883210934204</v>
      </c>
      <c r="CQ115" s="23">
        <v>104.184</v>
      </c>
      <c r="CR115" s="44">
        <v>0.91063277031339895</v>
      </c>
      <c r="CS115" s="456"/>
      <c r="CT115" s="54" t="s">
        <v>44</v>
      </c>
      <c r="CU115" s="23">
        <v>118.54600000000001</v>
      </c>
      <c r="CV115" s="44">
        <v>1.5563193422774599</v>
      </c>
      <c r="CW115" s="23">
        <v>90.704999999999998</v>
      </c>
      <c r="CX115" s="44">
        <v>-5.6691481398539603</v>
      </c>
      <c r="CY115" s="23">
        <v>135.18100000000001</v>
      </c>
      <c r="CZ115" s="44">
        <v>16.480787135266102</v>
      </c>
      <c r="DA115" s="456"/>
      <c r="DB115" s="54" t="s">
        <v>44</v>
      </c>
      <c r="DC115" s="23">
        <v>108.979</v>
      </c>
      <c r="DD115" s="44">
        <v>2.32959411111786</v>
      </c>
      <c r="DE115" s="23">
        <v>178.941</v>
      </c>
      <c r="DF115" s="44">
        <v>104.957784947281</v>
      </c>
      <c r="DG115" s="23">
        <v>106.58499999999999</v>
      </c>
      <c r="DH115" s="44">
        <v>-0.27952531541416198</v>
      </c>
      <c r="DI115" s="456"/>
      <c r="DJ115" s="54" t="s">
        <v>44</v>
      </c>
      <c r="DK115" s="23">
        <v>109.73399999999999</v>
      </c>
      <c r="DL115" s="44">
        <v>-0.27886965745078401</v>
      </c>
      <c r="DM115" s="23">
        <v>82.192999999999998</v>
      </c>
      <c r="DN115" s="44">
        <v>-6.9066702713043799</v>
      </c>
      <c r="DO115" s="23">
        <v>130.536</v>
      </c>
      <c r="DP115" s="44">
        <v>12.005103921890599</v>
      </c>
      <c r="DQ115" s="456"/>
      <c r="DR115" s="54" t="s">
        <v>44</v>
      </c>
      <c r="DS115" s="23">
        <v>103.039</v>
      </c>
      <c r="DT115" s="44">
        <v>-0.279340116102262</v>
      </c>
      <c r="DU115" s="23">
        <v>123.99</v>
      </c>
      <c r="DV115" s="44">
        <v>17.416226736289399</v>
      </c>
      <c r="DW115" s="23">
        <v>117.057</v>
      </c>
      <c r="DX115" s="44">
        <v>-13.386843301101299</v>
      </c>
      <c r="DY115" s="456"/>
      <c r="DZ115" s="54" t="s">
        <v>44</v>
      </c>
      <c r="EA115" s="23">
        <v>108.919</v>
      </c>
      <c r="EB115" s="44">
        <v>2.2575017727884701</v>
      </c>
      <c r="EC115" s="23">
        <v>97.816999999999993</v>
      </c>
      <c r="ED115" s="44">
        <v>6.0180139862776798</v>
      </c>
      <c r="EE115" s="23">
        <v>116.33799999999999</v>
      </c>
      <c r="EF115" s="44">
        <v>6.0174211160934696</v>
      </c>
      <c r="EG115" s="456"/>
      <c r="EH115" s="54" t="s">
        <v>44</v>
      </c>
      <c r="EI115" s="23">
        <v>103.46</v>
      </c>
      <c r="EJ115" s="44">
        <v>6.0179837139142602</v>
      </c>
      <c r="EK115" s="23">
        <v>91.180999999999997</v>
      </c>
      <c r="EL115" s="44">
        <v>6.0178228033068297</v>
      </c>
      <c r="EM115" s="23">
        <v>97.707999999999998</v>
      </c>
      <c r="EN115" s="44">
        <v>6.0173340440026202</v>
      </c>
      <c r="EO115" s="456"/>
      <c r="EP115" s="54" t="s">
        <v>44</v>
      </c>
      <c r="EQ115" s="23">
        <v>95.509</v>
      </c>
      <c r="ER115" s="44">
        <v>6.2788114890214404</v>
      </c>
      <c r="ES115" s="23">
        <v>96.603999999999999</v>
      </c>
      <c r="ET115" s="44">
        <v>6.2787397992430698</v>
      </c>
      <c r="EU115" s="23">
        <v>108.92400000000001</v>
      </c>
      <c r="EV115" s="44">
        <v>6.2785221494322796</v>
      </c>
      <c r="EW115" s="456"/>
      <c r="EX115" s="54" t="s">
        <v>44</v>
      </c>
      <c r="EY115" s="23">
        <v>88.3</v>
      </c>
      <c r="EZ115" s="44">
        <v>6.2789727187015103</v>
      </c>
      <c r="FA115" s="23">
        <v>99.528999999999996</v>
      </c>
      <c r="FB115" s="44">
        <v>6.2786130899242503</v>
      </c>
      <c r="FC115" s="23">
        <v>98.453999999999994</v>
      </c>
      <c r="FD115" s="44">
        <v>6.2786375113411497</v>
      </c>
      <c r="FE115" s="456"/>
      <c r="FF115" s="54" t="s">
        <v>44</v>
      </c>
      <c r="FG115" s="23">
        <v>105.399</v>
      </c>
      <c r="FH115" s="44">
        <v>6.2787777404157996</v>
      </c>
      <c r="FI115" s="23">
        <v>107.245</v>
      </c>
      <c r="FJ115" s="44">
        <v>3.9140089396107798</v>
      </c>
      <c r="FK115" s="23">
        <v>104.15600000000001</v>
      </c>
      <c r="FL115" s="44">
        <v>4.4904901722528097</v>
      </c>
      <c r="FM115" s="456"/>
      <c r="FN115" s="54" t="s">
        <v>44</v>
      </c>
      <c r="FO115" s="23">
        <v>98.29</v>
      </c>
      <c r="FP115" s="44">
        <v>11.7609076371334</v>
      </c>
      <c r="FQ115" s="23">
        <v>115.178</v>
      </c>
      <c r="FR115" s="44">
        <v>7.1717376139976103</v>
      </c>
      <c r="FS115" s="23">
        <v>95.046999999999997</v>
      </c>
      <c r="FT115" s="44">
        <v>-6.2567774416961903</v>
      </c>
      <c r="FU115" s="456"/>
      <c r="FV115" s="54" t="s">
        <v>44</v>
      </c>
      <c r="FW115" s="23">
        <v>101.151</v>
      </c>
      <c r="FX115" s="44">
        <v>4.6082381666121401</v>
      </c>
      <c r="FY115" s="23">
        <v>107.688</v>
      </c>
      <c r="FZ115" s="44">
        <v>3.5549689092258299</v>
      </c>
      <c r="GA115" s="23">
        <v>101.67700000000001</v>
      </c>
      <c r="GB115" s="44">
        <v>3.5547481833000298</v>
      </c>
      <c r="GC115" s="456"/>
      <c r="GD115" s="54" t="s">
        <v>44</v>
      </c>
      <c r="GE115" s="23">
        <v>96.831000000000003</v>
      </c>
      <c r="GF115" s="44">
        <v>3.5553187618992301</v>
      </c>
      <c r="GG115" s="23">
        <v>109.905</v>
      </c>
      <c r="GH115" s="44">
        <v>3.55478146212424</v>
      </c>
      <c r="GI115" s="23">
        <v>88.406000000000006</v>
      </c>
      <c r="GJ115" s="44">
        <v>2.94432435293177</v>
      </c>
      <c r="GK115" s="456"/>
      <c r="GL115" s="54" t="s">
        <v>44</v>
      </c>
      <c r="GM115" s="23">
        <v>114.023</v>
      </c>
      <c r="GN115" s="44">
        <v>3.5550955960919501</v>
      </c>
      <c r="GO115" s="23">
        <v>129.429</v>
      </c>
      <c r="GP115" s="44">
        <v>7.0760887364256702</v>
      </c>
      <c r="GQ115" s="23">
        <v>120.669</v>
      </c>
      <c r="GR115" s="44">
        <v>7.0755670035718996</v>
      </c>
      <c r="GS115" s="456"/>
      <c r="GT115" s="54" t="s">
        <v>44</v>
      </c>
      <c r="GU115" s="23">
        <v>95.504999999999995</v>
      </c>
      <c r="GV115" s="44">
        <v>1.5276718972954599</v>
      </c>
      <c r="GW115" s="23">
        <v>103.986</v>
      </c>
      <c r="GX115" s="44">
        <v>0.63505998597084101</v>
      </c>
      <c r="GY115" s="23">
        <v>112.541</v>
      </c>
      <c r="GZ115" s="44">
        <v>1.52754619398353</v>
      </c>
      <c r="HA115" s="456"/>
      <c r="HB115" s="54" t="s">
        <v>44</v>
      </c>
      <c r="HC115" s="23">
        <v>124.07899999999999</v>
      </c>
      <c r="HD115" s="44">
        <v>1.5273860942075299</v>
      </c>
      <c r="HE115" s="23">
        <v>110.76300000000001</v>
      </c>
      <c r="HF115" s="44">
        <v>1.5273561951222501</v>
      </c>
      <c r="HG115" s="23">
        <v>101.26900000000001</v>
      </c>
      <c r="HH115" s="44">
        <v>-1.54142719869128</v>
      </c>
      <c r="HI115" s="456"/>
      <c r="HJ115" s="54" t="s">
        <v>44</v>
      </c>
      <c r="HK115" s="23">
        <v>116.846</v>
      </c>
      <c r="HL115" s="44">
        <v>2.3226449456256701</v>
      </c>
      <c r="HM115" s="23">
        <v>105.39400000000001</v>
      </c>
      <c r="HN115" s="44">
        <v>5.25572811259656</v>
      </c>
      <c r="HO115" s="23">
        <v>114.351</v>
      </c>
      <c r="HP115" s="44">
        <v>1.5273342107816601</v>
      </c>
      <c r="HQ115" s="456"/>
      <c r="HR115" s="54" t="s">
        <v>44</v>
      </c>
      <c r="HS115" s="23">
        <v>128.149</v>
      </c>
      <c r="HT115" s="44">
        <v>9.5563381721029508</v>
      </c>
      <c r="HU115" s="23">
        <v>85.534000000000006</v>
      </c>
      <c r="HV115" s="44">
        <v>9.5567363264293306</v>
      </c>
      <c r="HW115" s="23">
        <v>97.331000000000003</v>
      </c>
      <c r="HX115" s="44">
        <v>9.5570891619300795</v>
      </c>
      <c r="HY115" s="456"/>
      <c r="HZ115" s="54" t="s">
        <v>44</v>
      </c>
      <c r="IA115" s="23">
        <v>111.544</v>
      </c>
      <c r="IB115" s="44">
        <v>9.5567348883587506</v>
      </c>
      <c r="IC115" s="23">
        <v>100.94632658540699</v>
      </c>
      <c r="ID115" s="44">
        <v>-1.9979635491901699</v>
      </c>
      <c r="IE115" s="23">
        <v>99.715000000000003</v>
      </c>
      <c r="IF115" s="44">
        <v>-5.9270351863012802</v>
      </c>
      <c r="IG115" s="456"/>
      <c r="IH115" s="54" t="s">
        <v>44</v>
      </c>
      <c r="II115" s="23">
        <v>101.931</v>
      </c>
      <c r="IJ115" s="44">
        <v>-9.5149413941113608</v>
      </c>
      <c r="IK115" s="23">
        <v>129.49199999999999</v>
      </c>
      <c r="IL115" s="44">
        <v>1.50083834573702</v>
      </c>
      <c r="IM115" s="23">
        <v>113.93899999999999</v>
      </c>
      <c r="IN115" s="44">
        <v>4.7483510511099096</v>
      </c>
      <c r="IO115" s="23">
        <v>99.444000000000003</v>
      </c>
      <c r="IP115" s="44">
        <v>4.7481540348901801</v>
      </c>
      <c r="IQ115" s="456"/>
      <c r="IR115" s="54" t="s">
        <v>44</v>
      </c>
      <c r="IS115" s="23">
        <v>106.054</v>
      </c>
      <c r="IT115" s="44">
        <v>4.7481678017123796</v>
      </c>
      <c r="IU115" s="23">
        <v>82.064999999999998</v>
      </c>
      <c r="IV115" s="44">
        <v>4.7481280622710402</v>
      </c>
      <c r="IW115" s="23">
        <v>113.276</v>
      </c>
      <c r="IX115" s="44">
        <v>4.7486672547101403</v>
      </c>
      <c r="IY115" s="456"/>
      <c r="IZ115" s="54" t="s">
        <v>44</v>
      </c>
      <c r="JA115" s="23">
        <v>105.601</v>
      </c>
      <c r="JB115" s="44">
        <v>4.7481655265584797</v>
      </c>
      <c r="JC115" s="23">
        <v>114.919</v>
      </c>
      <c r="JD115" s="44">
        <v>8.4038855256203995</v>
      </c>
      <c r="JE115" s="23">
        <v>127.895</v>
      </c>
      <c r="JF115" s="44">
        <v>13.0796092766782</v>
      </c>
      <c r="JG115" s="456"/>
      <c r="JH115" s="54" t="s">
        <v>44</v>
      </c>
      <c r="JI115" s="23">
        <v>126.268</v>
      </c>
      <c r="JJ115" s="44">
        <v>33.760040783584401</v>
      </c>
      <c r="JK115" s="23">
        <v>137.429</v>
      </c>
      <c r="JL115" s="44">
        <v>0.44800739686250801</v>
      </c>
      <c r="JM115" s="23">
        <v>108.03400000000001</v>
      </c>
      <c r="JN115" s="44">
        <v>10.472543319174701</v>
      </c>
      <c r="JO115" s="456"/>
      <c r="JP115" s="54" t="s">
        <v>44</v>
      </c>
      <c r="JQ115" s="23">
        <v>158.17099999999999</v>
      </c>
      <c r="JR115" s="44">
        <v>37.815825840014803</v>
      </c>
      <c r="JS115" s="23">
        <v>86.058999999999997</v>
      </c>
      <c r="JT115" s="44">
        <v>3.27288621647685</v>
      </c>
      <c r="JU115" s="23">
        <v>104.08199999999999</v>
      </c>
      <c r="JV115" s="44">
        <v>3.27218988382683</v>
      </c>
      <c r="JW115" s="456"/>
      <c r="JX115" s="54" t="s">
        <v>44</v>
      </c>
      <c r="JY115" s="23">
        <v>107.80200000000001</v>
      </c>
      <c r="JZ115" s="44">
        <v>5.8636567411690201</v>
      </c>
      <c r="KA115" s="23">
        <v>97.918999999999997</v>
      </c>
      <c r="KB115" s="44">
        <v>-1.28036812021158</v>
      </c>
      <c r="KC115" s="23">
        <v>118.273</v>
      </c>
      <c r="KD115" s="44">
        <v>23.587352127813499</v>
      </c>
      <c r="KE115" s="456"/>
      <c r="KF115" s="54" t="s">
        <v>44</v>
      </c>
      <c r="KG115" s="23">
        <v>104.727</v>
      </c>
      <c r="KH115" s="44">
        <v>7.1738319415080696</v>
      </c>
      <c r="KI115" s="23">
        <v>92.013999999999996</v>
      </c>
      <c r="KJ115" s="44">
        <v>-0.52289567930263603</v>
      </c>
      <c r="KK115" s="23">
        <v>86.701999999999998</v>
      </c>
      <c r="KL115" s="44">
        <v>-14.0757807370004</v>
      </c>
      <c r="KM115" s="456"/>
      <c r="KN115" s="54" t="s">
        <v>44</v>
      </c>
      <c r="KO115" s="23">
        <v>97.98</v>
      </c>
      <c r="KP115" s="44">
        <v>-0.17609362782864901</v>
      </c>
      <c r="KQ115" s="23">
        <v>111.873</v>
      </c>
      <c r="KR115" s="44">
        <v>6.2536485135697104</v>
      </c>
      <c r="KS115" s="23">
        <v>108.09699999999999</v>
      </c>
      <c r="KT115" s="44">
        <v>-2.6350981600368999</v>
      </c>
      <c r="KU115" s="456"/>
      <c r="KV115" s="54" t="s">
        <v>44</v>
      </c>
      <c r="KW115" s="23">
        <v>107.80800000000001</v>
      </c>
      <c r="KX115" s="44">
        <v>4.25315363512206</v>
      </c>
      <c r="KY115" s="23">
        <v>112.527</v>
      </c>
      <c r="KZ115" s="44">
        <v>7.5776794384289703</v>
      </c>
      <c r="LA115" s="23">
        <v>122.254</v>
      </c>
      <c r="LB115" s="44">
        <v>14.838453275758599</v>
      </c>
      <c r="LC115" s="456"/>
      <c r="LD115" s="54" t="s">
        <v>44</v>
      </c>
      <c r="LE115" s="23">
        <v>132.52600000000001</v>
      </c>
      <c r="LF115" s="44">
        <v>29.975586199259499</v>
      </c>
      <c r="LG115" s="23">
        <v>102.77</v>
      </c>
      <c r="LH115" s="44">
        <v>9.9051950660570895</v>
      </c>
      <c r="LI115" s="23">
        <v>97.847999999999999</v>
      </c>
      <c r="LJ115" s="44">
        <v>4.8244280023594301</v>
      </c>
      <c r="LK115" s="456"/>
      <c r="LL115" s="54" t="s">
        <v>44</v>
      </c>
      <c r="LM115" s="23">
        <v>107.01600000000001</v>
      </c>
      <c r="LN115" s="44">
        <v>9.9057615162865709</v>
      </c>
      <c r="LO115" s="23">
        <v>84.397999999999996</v>
      </c>
      <c r="LP115" s="44">
        <v>9.9056516375453807</v>
      </c>
      <c r="LQ115" s="23">
        <v>88.864000000000004</v>
      </c>
      <c r="LR115" s="44">
        <v>9.9052366020733604</v>
      </c>
      <c r="LS115" s="456"/>
      <c r="LT115" s="54" t="s">
        <v>44</v>
      </c>
      <c r="LU115" s="23">
        <v>103.105</v>
      </c>
      <c r="LV115" s="44">
        <v>0.18250627278438</v>
      </c>
      <c r="LW115" s="23">
        <v>110.887</v>
      </c>
      <c r="LX115" s="44">
        <v>4.0655569064935104</v>
      </c>
      <c r="LY115" s="23">
        <v>82.105999999999995</v>
      </c>
      <c r="LZ115" s="44">
        <v>-14.4323336498678</v>
      </c>
      <c r="MA115" s="456"/>
      <c r="MB115" s="54" t="s">
        <v>44</v>
      </c>
      <c r="MC115" s="23">
        <v>118.53400000000001</v>
      </c>
      <c r="MD115" s="44">
        <v>21.364515214237201</v>
      </c>
      <c r="ME115" s="23">
        <v>105.13800000000001</v>
      </c>
      <c r="MF115" s="44">
        <v>-4.62212459138392</v>
      </c>
      <c r="MG115" s="23">
        <v>113.102</v>
      </c>
      <c r="MH115" s="44">
        <v>-1.92397155461668</v>
      </c>
      <c r="MI115" s="456"/>
      <c r="MJ115" s="54" t="s">
        <v>44</v>
      </c>
      <c r="MK115" s="23">
        <v>85.379000000000005</v>
      </c>
      <c r="ML115" s="44">
        <v>-10.8433547866913</v>
      </c>
      <c r="MM115" s="23">
        <v>125.408416246961</v>
      </c>
      <c r="MN115" s="44">
        <v>10.839372481761799</v>
      </c>
      <c r="MO115" s="23">
        <v>107.438</v>
      </c>
      <c r="MP115" s="44">
        <v>-14.959253405220201</v>
      </c>
    </row>
    <row r="116" spans="1:354" s="321" customFormat="1" ht="15" hidden="1" customHeight="1">
      <c r="A116" s="318"/>
      <c r="B116" s="318"/>
      <c r="C116" s="23"/>
      <c r="D116" s="318"/>
      <c r="E116" s="499"/>
      <c r="F116" s="324"/>
      <c r="G116" s="499"/>
      <c r="H116" s="318"/>
      <c r="I116" s="318"/>
      <c r="J116" s="318"/>
      <c r="K116" s="23"/>
      <c r="L116" s="318"/>
      <c r="M116" s="23"/>
      <c r="N116" s="318"/>
      <c r="O116" s="23"/>
      <c r="P116" s="318"/>
      <c r="Q116" s="318"/>
      <c r="R116" s="318"/>
      <c r="S116" s="23"/>
      <c r="T116" s="318"/>
      <c r="U116" s="23"/>
      <c r="V116" s="318"/>
      <c r="W116" s="23"/>
      <c r="X116" s="318"/>
      <c r="Y116" s="318"/>
      <c r="Z116" s="318"/>
      <c r="AA116" s="23"/>
      <c r="AB116" s="318"/>
      <c r="AC116" s="23"/>
      <c r="AD116" s="318"/>
      <c r="AE116" s="23"/>
      <c r="AF116" s="318"/>
      <c r="AG116" s="318"/>
      <c r="AH116" s="318"/>
      <c r="AI116" s="23"/>
      <c r="AJ116" s="326"/>
      <c r="AK116" s="23"/>
      <c r="AL116" s="326"/>
      <c r="AM116" s="23"/>
      <c r="AN116" s="326"/>
      <c r="AO116" s="318"/>
      <c r="AP116" s="318"/>
      <c r="AQ116" s="23"/>
      <c r="AR116" s="326"/>
      <c r="AS116" s="23"/>
      <c r="AT116" s="326"/>
      <c r="AU116" s="23"/>
      <c r="AV116" s="326"/>
      <c r="AW116" s="318"/>
      <c r="AX116" s="318"/>
      <c r="AY116" s="23"/>
      <c r="AZ116" s="326"/>
      <c r="BA116" s="23"/>
      <c r="BB116" s="326"/>
      <c r="BC116" s="23"/>
      <c r="BD116" s="326"/>
      <c r="BE116" s="318"/>
      <c r="BF116" s="318"/>
      <c r="BG116" s="23"/>
      <c r="BH116" s="326"/>
      <c r="BI116" s="23"/>
      <c r="BJ116" s="326"/>
      <c r="BK116" s="23"/>
      <c r="BL116" s="326"/>
      <c r="BM116" s="318"/>
      <c r="BN116" s="318"/>
      <c r="BO116" s="23"/>
      <c r="BP116" s="326"/>
      <c r="BQ116" s="508"/>
      <c r="BR116" s="326"/>
      <c r="BS116" s="23"/>
      <c r="BT116" s="326"/>
      <c r="BU116" s="318"/>
      <c r="BV116" s="318"/>
      <c r="BW116" s="23"/>
      <c r="BX116" s="326"/>
      <c r="BY116" s="23"/>
      <c r="BZ116" s="326"/>
      <c r="CA116" s="23"/>
      <c r="CB116" s="326"/>
      <c r="CC116" s="318"/>
      <c r="CD116" s="318"/>
      <c r="CE116" s="23"/>
      <c r="CF116" s="326"/>
      <c r="CG116" s="23"/>
      <c r="CH116" s="326"/>
      <c r="CI116" s="23"/>
      <c r="CJ116" s="326"/>
      <c r="CK116" s="318"/>
      <c r="CL116" s="318"/>
      <c r="CM116" s="23"/>
      <c r="CN116" s="326"/>
      <c r="CO116" s="23"/>
      <c r="CP116" s="326"/>
      <c r="CQ116" s="23"/>
      <c r="CR116" s="326"/>
      <c r="CS116" s="318"/>
      <c r="CT116" s="318"/>
      <c r="CU116" s="23"/>
      <c r="CV116" s="326"/>
      <c r="CW116" s="23"/>
      <c r="CX116" s="326"/>
      <c r="CY116" s="23"/>
      <c r="CZ116" s="326"/>
      <c r="DA116" s="318"/>
      <c r="DB116" s="318"/>
      <c r="DC116" s="23"/>
      <c r="DD116" s="326"/>
      <c r="DE116" s="23"/>
      <c r="DF116" s="326"/>
      <c r="DG116" s="23"/>
      <c r="DH116" s="326"/>
      <c r="DI116" s="318"/>
      <c r="DJ116" s="318"/>
      <c r="DK116" s="23"/>
      <c r="DL116" s="326"/>
      <c r="DM116" s="23"/>
      <c r="DN116" s="326"/>
      <c r="DO116" s="23"/>
      <c r="DP116" s="326"/>
      <c r="DQ116" s="318"/>
      <c r="DR116" s="318"/>
      <c r="DS116" s="23"/>
      <c r="DT116" s="326"/>
      <c r="DU116" s="23"/>
      <c r="DV116" s="326"/>
      <c r="DW116" s="23"/>
      <c r="DX116" s="326"/>
      <c r="DY116" s="318"/>
      <c r="DZ116" s="318"/>
      <c r="EA116" s="23"/>
      <c r="EB116" s="326"/>
      <c r="EC116" s="23"/>
      <c r="ED116" s="326"/>
      <c r="EE116" s="23"/>
      <c r="EF116" s="326"/>
      <c r="EG116" s="318"/>
      <c r="EH116" s="318"/>
      <c r="EI116" s="23"/>
      <c r="EJ116" s="326"/>
      <c r="EK116" s="23"/>
      <c r="EL116" s="326"/>
      <c r="EM116" s="23"/>
      <c r="EN116" s="326"/>
      <c r="EO116" s="318"/>
      <c r="EP116" s="318"/>
      <c r="EQ116" s="23"/>
      <c r="ER116" s="326"/>
      <c r="ES116" s="23"/>
      <c r="ET116" s="326"/>
      <c r="EU116" s="23"/>
      <c r="EV116" s="326"/>
      <c r="EW116" s="318"/>
      <c r="EX116" s="318"/>
      <c r="EY116" s="23"/>
      <c r="EZ116" s="326"/>
      <c r="FA116" s="23"/>
      <c r="FB116" s="326"/>
      <c r="FC116" s="23"/>
      <c r="FD116" s="326"/>
      <c r="FE116" s="318"/>
      <c r="FF116" s="318"/>
      <c r="FG116" s="23"/>
      <c r="FH116" s="326"/>
      <c r="FI116" s="23"/>
      <c r="FJ116" s="326"/>
      <c r="FK116" s="23"/>
      <c r="FL116" s="326"/>
      <c r="FM116" s="318"/>
      <c r="FN116" s="318"/>
      <c r="FO116" s="23"/>
      <c r="FP116" s="326"/>
      <c r="FQ116" s="23"/>
      <c r="FR116" s="326"/>
      <c r="FS116" s="23"/>
      <c r="FT116" s="326"/>
      <c r="FU116" s="318"/>
      <c r="FV116" s="318"/>
      <c r="FW116" s="23"/>
      <c r="FX116" s="326"/>
      <c r="FY116" s="23"/>
      <c r="FZ116" s="326"/>
      <c r="GA116" s="23"/>
      <c r="GB116" s="326"/>
      <c r="GC116" s="318"/>
      <c r="GD116" s="318"/>
      <c r="GE116" s="23"/>
      <c r="GF116" s="326"/>
      <c r="GG116" s="23"/>
      <c r="GH116" s="326"/>
      <c r="GI116" s="23"/>
      <c r="GJ116" s="326"/>
      <c r="GK116" s="318"/>
      <c r="GL116" s="318"/>
      <c r="GM116" s="23"/>
      <c r="GN116" s="326"/>
      <c r="GO116" s="23"/>
      <c r="GP116" s="326"/>
      <c r="GQ116" s="23"/>
      <c r="GR116" s="326"/>
      <c r="GS116" s="318"/>
      <c r="GT116" s="318"/>
      <c r="GU116" s="23"/>
      <c r="GV116" s="326"/>
      <c r="GW116" s="23"/>
      <c r="GX116" s="326"/>
      <c r="GY116" s="23"/>
      <c r="GZ116" s="326"/>
      <c r="HA116" s="318"/>
      <c r="HB116" s="318"/>
      <c r="HC116" s="23"/>
      <c r="HD116" s="326"/>
      <c r="HE116" s="23"/>
      <c r="HF116" s="326"/>
      <c r="HG116" s="23"/>
      <c r="HH116" s="326"/>
      <c r="HI116" s="318"/>
      <c r="HJ116" s="318"/>
      <c r="HK116" s="23"/>
      <c r="HL116" s="326"/>
      <c r="HM116" s="23"/>
      <c r="HN116" s="326"/>
      <c r="HO116" s="23"/>
      <c r="HP116" s="326"/>
      <c r="HQ116" s="318"/>
      <c r="HR116" s="318"/>
      <c r="HS116" s="23"/>
      <c r="HT116" s="326"/>
      <c r="HU116" s="23"/>
      <c r="HV116" s="326"/>
      <c r="HW116" s="23"/>
      <c r="HX116" s="326"/>
      <c r="HY116" s="318"/>
      <c r="HZ116" s="318"/>
      <c r="IA116" s="23"/>
      <c r="IB116" s="326"/>
      <c r="IC116" s="23"/>
      <c r="ID116" s="326"/>
      <c r="IE116" s="23"/>
      <c r="IF116" s="326"/>
      <c r="IG116" s="326"/>
      <c r="IH116" s="326"/>
      <c r="II116" s="23"/>
      <c r="IJ116" s="326"/>
      <c r="IK116" s="23"/>
      <c r="IL116" s="326"/>
      <c r="IM116" s="23"/>
      <c r="IN116" s="326"/>
      <c r="IO116" s="23"/>
      <c r="IP116" s="318"/>
      <c r="IQ116" s="318"/>
      <c r="IR116" s="318"/>
      <c r="IS116" s="23"/>
      <c r="IT116" s="326"/>
      <c r="IU116" s="23"/>
      <c r="IV116" s="326"/>
      <c r="IW116" s="23"/>
      <c r="IX116" s="326"/>
      <c r="IY116" s="318"/>
      <c r="IZ116" s="318"/>
      <c r="JA116" s="23"/>
      <c r="JB116" s="326"/>
      <c r="JC116" s="23"/>
      <c r="JD116" s="326"/>
      <c r="JE116" s="23"/>
      <c r="JF116" s="326"/>
      <c r="JG116" s="318"/>
      <c r="JH116" s="318"/>
      <c r="JI116" s="23"/>
      <c r="JJ116" s="326"/>
      <c r="JK116" s="23"/>
      <c r="JL116" s="326"/>
      <c r="JM116" s="23"/>
      <c r="JN116" s="326"/>
      <c r="JO116" s="318"/>
      <c r="JP116" s="318"/>
      <c r="JQ116" s="23"/>
      <c r="JR116" s="326"/>
      <c r="JS116" s="23"/>
      <c r="JT116" s="326"/>
      <c r="JU116" s="23"/>
      <c r="JV116" s="326"/>
      <c r="JW116" s="318"/>
      <c r="JX116" s="318"/>
      <c r="JY116" s="23"/>
      <c r="JZ116" s="326"/>
      <c r="KA116" s="23"/>
      <c r="KB116" s="326"/>
      <c r="KC116" s="23"/>
      <c r="KD116" s="326"/>
      <c r="KE116" s="318"/>
      <c r="KF116" s="318"/>
      <c r="KG116" s="23"/>
      <c r="KH116" s="326"/>
      <c r="KI116" s="23"/>
      <c r="KJ116" s="326"/>
      <c r="KK116" s="23"/>
      <c r="KL116" s="326"/>
      <c r="KM116" s="318"/>
      <c r="KN116" s="318"/>
      <c r="KO116" s="23"/>
      <c r="KP116" s="326"/>
      <c r="KQ116" s="23"/>
      <c r="KR116" s="326"/>
      <c r="KS116" s="23"/>
      <c r="KT116" s="326"/>
      <c r="KU116" s="318"/>
      <c r="KV116" s="318"/>
      <c r="KW116" s="23"/>
      <c r="KX116" s="326"/>
      <c r="KY116" s="23"/>
      <c r="KZ116" s="326"/>
      <c r="LA116" s="23"/>
      <c r="LB116" s="326"/>
      <c r="LC116" s="318"/>
      <c r="LD116" s="318"/>
      <c r="LE116" s="23"/>
      <c r="LF116" s="326"/>
      <c r="LG116" s="23"/>
      <c r="LH116" s="326"/>
      <c r="LI116" s="23"/>
      <c r="LJ116" s="326"/>
      <c r="LK116" s="318"/>
      <c r="LL116" s="318"/>
      <c r="LM116" s="23"/>
      <c r="LN116" s="326"/>
      <c r="LO116" s="23"/>
      <c r="LP116" s="326"/>
      <c r="LQ116" s="23"/>
      <c r="LR116" s="326"/>
      <c r="LS116" s="318"/>
      <c r="LT116" s="318"/>
      <c r="LU116" s="23"/>
      <c r="LV116" s="326"/>
      <c r="LW116" s="23"/>
      <c r="LX116" s="326"/>
      <c r="LY116" s="23"/>
      <c r="LZ116" s="326"/>
      <c r="MA116" s="318"/>
      <c r="MB116" s="318"/>
      <c r="MC116" s="23"/>
      <c r="MD116" s="326"/>
      <c r="ME116" s="23"/>
      <c r="MF116" s="326"/>
      <c r="MG116" s="23"/>
      <c r="MH116" s="326"/>
      <c r="MI116" s="318"/>
      <c r="MJ116" s="318"/>
      <c r="MK116" s="23"/>
      <c r="ML116" s="326"/>
      <c r="MM116" s="23"/>
      <c r="MN116" s="326"/>
      <c r="MO116" s="23"/>
      <c r="MP116" s="326"/>
    </row>
    <row r="117" spans="1:354" s="4" customFormat="1" ht="15" hidden="1" customHeight="1">
      <c r="A117" s="456">
        <v>2017</v>
      </c>
      <c r="B117" s="54" t="s">
        <v>33</v>
      </c>
      <c r="C117" s="23">
        <v>108.584123747324</v>
      </c>
      <c r="D117" s="44">
        <v>1.5497154225673599</v>
      </c>
      <c r="E117" s="524">
        <v>106.848</v>
      </c>
      <c r="F117" s="44">
        <v>1.55206006748088</v>
      </c>
      <c r="G117" s="524">
        <v>110.22499999999999</v>
      </c>
      <c r="H117" s="44">
        <v>1.54680964752269</v>
      </c>
      <c r="I117" s="456">
        <v>2017</v>
      </c>
      <c r="J117" s="54" t="s">
        <v>33</v>
      </c>
      <c r="K117" s="23">
        <v>76.760000000000005</v>
      </c>
      <c r="L117" s="44">
        <v>13.0117748593598</v>
      </c>
      <c r="M117" s="23">
        <v>95.626000000000005</v>
      </c>
      <c r="N117" s="44">
        <v>25.072894686093999</v>
      </c>
      <c r="O117" s="23">
        <v>76.242000000000004</v>
      </c>
      <c r="P117" s="44">
        <v>-1.2521508040015701</v>
      </c>
      <c r="Q117" s="456">
        <v>2017</v>
      </c>
      <c r="R117" s="54" t="s">
        <v>33</v>
      </c>
      <c r="S117" s="23">
        <v>113.43</v>
      </c>
      <c r="T117" s="44">
        <v>-10.869771165706901</v>
      </c>
      <c r="U117" s="23">
        <v>117.636</v>
      </c>
      <c r="V117" s="44">
        <v>3.0777931738136299</v>
      </c>
      <c r="W117" s="23">
        <v>98.93</v>
      </c>
      <c r="X117" s="44">
        <v>0.151933221397201</v>
      </c>
      <c r="Y117" s="456">
        <v>2017</v>
      </c>
      <c r="Z117" s="54" t="s">
        <v>33</v>
      </c>
      <c r="AA117" s="23">
        <v>92.540999999999997</v>
      </c>
      <c r="AB117" s="44">
        <v>-14.9811597692047</v>
      </c>
      <c r="AC117" s="23">
        <v>131.33699999999999</v>
      </c>
      <c r="AD117" s="44">
        <v>23.045792095783401</v>
      </c>
      <c r="AE117" s="23">
        <v>102.893</v>
      </c>
      <c r="AF117" s="44">
        <v>-7.7513382660381298</v>
      </c>
      <c r="AG117" s="456">
        <v>2017</v>
      </c>
      <c r="AH117" s="54" t="s">
        <v>33</v>
      </c>
      <c r="AI117" s="23">
        <v>127.121</v>
      </c>
      <c r="AJ117" s="44">
        <v>19.976016891374201</v>
      </c>
      <c r="AK117" s="23">
        <v>122.194</v>
      </c>
      <c r="AL117" s="44">
        <v>6.8056816994410001</v>
      </c>
      <c r="AM117" s="23">
        <v>123.88</v>
      </c>
      <c r="AN117" s="44">
        <v>-10.0288576312307</v>
      </c>
      <c r="AO117" s="456">
        <v>2017</v>
      </c>
      <c r="AP117" s="54" t="s">
        <v>33</v>
      </c>
      <c r="AQ117" s="23">
        <v>111.652</v>
      </c>
      <c r="AR117" s="44">
        <v>5.3421183514022603</v>
      </c>
      <c r="AS117" s="23">
        <v>97.778000000000006</v>
      </c>
      <c r="AT117" s="44">
        <v>3.57932155731207</v>
      </c>
      <c r="AU117" s="23">
        <v>106.827</v>
      </c>
      <c r="AV117" s="44">
        <v>1.8114865147322201</v>
      </c>
      <c r="AW117" s="456">
        <v>2017</v>
      </c>
      <c r="AX117" s="54" t="s">
        <v>33</v>
      </c>
      <c r="AY117" s="23">
        <v>98.926000000000002</v>
      </c>
      <c r="AZ117" s="44">
        <v>-16.396094877028201</v>
      </c>
      <c r="BA117" s="23">
        <v>119.898</v>
      </c>
      <c r="BB117" s="44">
        <v>11.123145389835701</v>
      </c>
      <c r="BC117" s="23">
        <v>128.50200000000001</v>
      </c>
      <c r="BD117" s="44">
        <v>23.2229258283873</v>
      </c>
      <c r="BE117" s="456">
        <v>2017</v>
      </c>
      <c r="BF117" s="54" t="s">
        <v>33</v>
      </c>
      <c r="BG117" s="23">
        <v>109.682</v>
      </c>
      <c r="BH117" s="44">
        <v>-12.9544322993608</v>
      </c>
      <c r="BI117" s="23">
        <v>102.084</v>
      </c>
      <c r="BJ117" s="44">
        <v>1.2054466738040901</v>
      </c>
      <c r="BK117" s="23">
        <v>136.58799999999999</v>
      </c>
      <c r="BL117" s="44">
        <v>6.2428349082360901</v>
      </c>
      <c r="BM117" s="456">
        <v>2017</v>
      </c>
      <c r="BN117" s="54" t="s">
        <v>33</v>
      </c>
      <c r="BO117" s="23">
        <v>116.023</v>
      </c>
      <c r="BP117" s="44">
        <v>3.8294892418875701</v>
      </c>
      <c r="BQ117" s="508">
        <v>115.95375154010701</v>
      </c>
      <c r="BR117" s="44">
        <v>5.2869727886678097</v>
      </c>
      <c r="BS117" s="23">
        <v>115.21599999999999</v>
      </c>
      <c r="BT117" s="44">
        <v>5.2865804439060602</v>
      </c>
      <c r="BU117" s="456">
        <v>2017</v>
      </c>
      <c r="BV117" s="54" t="s">
        <v>33</v>
      </c>
      <c r="BW117" s="23">
        <v>116.556</v>
      </c>
      <c r="BX117" s="44">
        <v>5.2865333679981301</v>
      </c>
      <c r="BY117" s="23">
        <v>109.702</v>
      </c>
      <c r="BZ117" s="44">
        <v>2.6537106126841499</v>
      </c>
      <c r="CA117" s="23">
        <v>79.98</v>
      </c>
      <c r="CB117" s="44">
        <v>4.6228122464077304</v>
      </c>
      <c r="CC117" s="456">
        <v>2017</v>
      </c>
      <c r="CD117" s="54" t="s">
        <v>33</v>
      </c>
      <c r="CE117" s="23">
        <v>104.95699999999999</v>
      </c>
      <c r="CF117" s="44">
        <v>4.6228941278403504</v>
      </c>
      <c r="CG117" s="23">
        <v>93.602000000000004</v>
      </c>
      <c r="CH117" s="44">
        <v>4.6223862890688103</v>
      </c>
      <c r="CI117" s="23">
        <v>107.803</v>
      </c>
      <c r="CJ117" s="44">
        <v>8.1205152396130806</v>
      </c>
      <c r="CK117" s="456">
        <v>2017</v>
      </c>
      <c r="CL117" s="54" t="s">
        <v>33</v>
      </c>
      <c r="CM117" s="23">
        <v>133.23099999999999</v>
      </c>
      <c r="CN117" s="44">
        <v>31.480017729630699</v>
      </c>
      <c r="CO117" s="23">
        <v>139.417</v>
      </c>
      <c r="CP117" s="44">
        <v>-0.67508211163807597</v>
      </c>
      <c r="CQ117" s="23">
        <v>112.31</v>
      </c>
      <c r="CR117" s="44">
        <v>-0.67510554212823604</v>
      </c>
      <c r="CS117" s="456">
        <v>2017</v>
      </c>
      <c r="CT117" s="54" t="s">
        <v>33</v>
      </c>
      <c r="CU117" s="23">
        <v>136.327</v>
      </c>
      <c r="CV117" s="44">
        <v>33.2435882437034</v>
      </c>
      <c r="CW117" s="23">
        <v>80.542000000000002</v>
      </c>
      <c r="CX117" s="44">
        <v>-13.4164035204152</v>
      </c>
      <c r="CY117" s="23">
        <v>108.145</v>
      </c>
      <c r="CZ117" s="44">
        <v>6.3797117524028799</v>
      </c>
      <c r="DA117" s="456">
        <v>2017</v>
      </c>
      <c r="DB117" s="54" t="s">
        <v>33</v>
      </c>
      <c r="DC117" s="23">
        <v>81.292000000000002</v>
      </c>
      <c r="DD117" s="44">
        <v>-33.197677237981601</v>
      </c>
      <c r="DE117" s="23">
        <v>184.31700000000001</v>
      </c>
      <c r="DF117" s="44">
        <v>97.202740990298693</v>
      </c>
      <c r="DG117" s="23">
        <v>117.714</v>
      </c>
      <c r="DH117" s="44">
        <v>3.8861499923304601</v>
      </c>
      <c r="DI117" s="456">
        <v>2017</v>
      </c>
      <c r="DJ117" s="54" t="s">
        <v>33</v>
      </c>
      <c r="DK117" s="23">
        <v>105.5</v>
      </c>
      <c r="DL117" s="44">
        <v>5.0361095108624001</v>
      </c>
      <c r="DM117" s="23">
        <v>88.707999999999998</v>
      </c>
      <c r="DN117" s="44">
        <v>-11.8132842308995</v>
      </c>
      <c r="DO117" s="23">
        <v>122.533</v>
      </c>
      <c r="DP117" s="44">
        <v>4.6009475099093198</v>
      </c>
      <c r="DQ117" s="456">
        <v>2017</v>
      </c>
      <c r="DR117" s="54" t="s">
        <v>33</v>
      </c>
      <c r="DS117" s="23">
        <v>108.413</v>
      </c>
      <c r="DT117" s="44">
        <v>3.8862679211800799</v>
      </c>
      <c r="DU117" s="23">
        <v>107.369</v>
      </c>
      <c r="DV117" s="44">
        <v>9.0242113337775596</v>
      </c>
      <c r="DW117" s="23">
        <v>121.33799999999999</v>
      </c>
      <c r="DX117" s="44">
        <v>23.5890572860968</v>
      </c>
      <c r="DY117" s="456">
        <v>2017</v>
      </c>
      <c r="DZ117" s="54" t="s">
        <v>33</v>
      </c>
      <c r="EA117" s="23">
        <v>109.066</v>
      </c>
      <c r="EB117" s="44">
        <v>1.7604284586852299</v>
      </c>
      <c r="EC117" s="23">
        <v>87.629000000000005</v>
      </c>
      <c r="ED117" s="44">
        <v>1.8308490766004299</v>
      </c>
      <c r="EE117" s="23">
        <v>105.395</v>
      </c>
      <c r="EF117" s="44">
        <v>1.83001196673483</v>
      </c>
      <c r="EG117" s="456">
        <v>2017</v>
      </c>
      <c r="EH117" s="54" t="s">
        <v>33</v>
      </c>
      <c r="EI117" s="23">
        <v>93.186999999999998</v>
      </c>
      <c r="EJ117" s="44">
        <v>1.8303952644535</v>
      </c>
      <c r="EK117" s="23">
        <v>93.156999999999996</v>
      </c>
      <c r="EL117" s="44">
        <v>1.83063561497983</v>
      </c>
      <c r="EM117" s="23">
        <v>109.715</v>
      </c>
      <c r="EN117" s="44">
        <v>1.8305934543623601</v>
      </c>
      <c r="EO117" s="456">
        <v>2017</v>
      </c>
      <c r="EP117" s="54" t="s">
        <v>33</v>
      </c>
      <c r="EQ117" s="23">
        <v>107.946</v>
      </c>
      <c r="ER117" s="44">
        <v>4.73150284803432</v>
      </c>
      <c r="ES117" s="23">
        <v>107.35599999999999</v>
      </c>
      <c r="ET117" s="44">
        <v>4.7314269616490101</v>
      </c>
      <c r="EU117" s="23">
        <v>112.581</v>
      </c>
      <c r="EV117" s="44">
        <v>4.7311624708997897</v>
      </c>
      <c r="EW117" s="456">
        <v>2017</v>
      </c>
      <c r="EX117" s="54" t="s">
        <v>33</v>
      </c>
      <c r="EY117" s="23">
        <v>124.181</v>
      </c>
      <c r="EZ117" s="44">
        <v>4.7311888854676001</v>
      </c>
      <c r="FA117" s="23">
        <v>108.54300000000001</v>
      </c>
      <c r="FB117" s="44">
        <v>4.7312704237679197</v>
      </c>
      <c r="FC117" s="23">
        <v>95.745000000000005</v>
      </c>
      <c r="FD117" s="44">
        <v>4.7316878812429897</v>
      </c>
      <c r="FE117" s="456">
        <v>2017</v>
      </c>
      <c r="FF117" s="54" t="s">
        <v>33</v>
      </c>
      <c r="FG117" s="23">
        <v>92.686999999999998</v>
      </c>
      <c r="FH117" s="44">
        <v>4.7319729400855097</v>
      </c>
      <c r="FI117" s="23">
        <v>82.44</v>
      </c>
      <c r="FJ117" s="44">
        <v>2.61616638539186</v>
      </c>
      <c r="FK117" s="23">
        <v>97.352000000000004</v>
      </c>
      <c r="FL117" s="44">
        <v>2.7802233802840299</v>
      </c>
      <c r="FM117" s="456">
        <v>2017</v>
      </c>
      <c r="FN117" s="54" t="s">
        <v>33</v>
      </c>
      <c r="FO117" s="23">
        <v>100.401</v>
      </c>
      <c r="FP117" s="44">
        <v>2.9887773282510199</v>
      </c>
      <c r="FQ117" s="23">
        <v>111.134</v>
      </c>
      <c r="FR117" s="44">
        <v>6.6036810583338896</v>
      </c>
      <c r="FS117" s="23">
        <v>95.561999999999998</v>
      </c>
      <c r="FT117" s="44">
        <v>4.8089494095294896</v>
      </c>
      <c r="FU117" s="456">
        <v>2017</v>
      </c>
      <c r="FV117" s="54" t="s">
        <v>33</v>
      </c>
      <c r="FW117" s="23">
        <v>106.251</v>
      </c>
      <c r="FX117" s="44">
        <v>3.00384025159775</v>
      </c>
      <c r="FY117" s="23">
        <v>103.752</v>
      </c>
      <c r="FZ117" s="44">
        <v>1.54145651336972</v>
      </c>
      <c r="GA117" s="23">
        <v>103.881</v>
      </c>
      <c r="GB117" s="44">
        <v>1.54068280972368</v>
      </c>
      <c r="GC117" s="456">
        <v>2017</v>
      </c>
      <c r="GD117" s="54" t="s">
        <v>33</v>
      </c>
      <c r="GE117" s="23">
        <v>109.346</v>
      </c>
      <c r="GF117" s="44">
        <v>1.5414375115558001</v>
      </c>
      <c r="GG117" s="23">
        <v>104.026</v>
      </c>
      <c r="GH117" s="44">
        <v>1.5407649916595101</v>
      </c>
      <c r="GI117" s="23">
        <v>92.153999999999996</v>
      </c>
      <c r="GJ117" s="44">
        <v>0.30424119144608103</v>
      </c>
      <c r="GK117" s="456">
        <v>2017</v>
      </c>
      <c r="GL117" s="54" t="s">
        <v>33</v>
      </c>
      <c r="GM117" s="23">
        <v>94.32</v>
      </c>
      <c r="GN117" s="44">
        <v>1.54080380922169</v>
      </c>
      <c r="GO117" s="23">
        <v>108.45399999999999</v>
      </c>
      <c r="GP117" s="44">
        <v>1.80717878128797</v>
      </c>
      <c r="GQ117" s="23">
        <v>109.646</v>
      </c>
      <c r="GR117" s="44">
        <v>1.80723434063583</v>
      </c>
      <c r="GS117" s="456">
        <v>2017</v>
      </c>
      <c r="GT117" s="54" t="s">
        <v>33</v>
      </c>
      <c r="GU117" s="23">
        <v>124.568</v>
      </c>
      <c r="GV117" s="44">
        <v>2.3928930061579798</v>
      </c>
      <c r="GW117" s="23">
        <v>103.61199999999999</v>
      </c>
      <c r="GX117" s="44">
        <v>-0.73425980470511798</v>
      </c>
      <c r="GY117" s="23">
        <v>98.632000000000005</v>
      </c>
      <c r="GZ117" s="44">
        <v>2.3929131032592901</v>
      </c>
      <c r="HA117" s="456">
        <v>2017</v>
      </c>
      <c r="HB117" s="54" t="s">
        <v>33</v>
      </c>
      <c r="HC117" s="23">
        <v>98.545000000000002</v>
      </c>
      <c r="HD117" s="44">
        <v>2.3929210566556902</v>
      </c>
      <c r="HE117" s="23">
        <v>106.95</v>
      </c>
      <c r="HF117" s="44">
        <v>2.3929053133595799</v>
      </c>
      <c r="HG117" s="23">
        <v>96.528000000000006</v>
      </c>
      <c r="HH117" s="44">
        <v>0.247458455697185</v>
      </c>
      <c r="HI117" s="456">
        <v>2017</v>
      </c>
      <c r="HJ117" s="54" t="s">
        <v>33</v>
      </c>
      <c r="HK117" s="23">
        <v>88.153999999999996</v>
      </c>
      <c r="HL117" s="44">
        <v>-0.123818990302695</v>
      </c>
      <c r="HM117" s="23">
        <v>124.571</v>
      </c>
      <c r="HN117" s="44">
        <v>7.6697226042557496</v>
      </c>
      <c r="HO117" s="23">
        <v>93.319000000000003</v>
      </c>
      <c r="HP117" s="44">
        <v>2.3929196160020001</v>
      </c>
      <c r="HQ117" s="456">
        <v>2017</v>
      </c>
      <c r="HR117" s="54" t="s">
        <v>33</v>
      </c>
      <c r="HS117" s="23">
        <v>105.10899999999999</v>
      </c>
      <c r="HT117" s="44">
        <v>7.6982801972450501</v>
      </c>
      <c r="HU117" s="23">
        <v>98.652000000000001</v>
      </c>
      <c r="HV117" s="44">
        <v>7.6982050581515997</v>
      </c>
      <c r="HW117" s="23">
        <v>90.153999999999996</v>
      </c>
      <c r="HX117" s="44">
        <v>7.6982514693367001</v>
      </c>
      <c r="HY117" s="456">
        <v>2017</v>
      </c>
      <c r="HZ117" s="54" t="s">
        <v>33</v>
      </c>
      <c r="IA117" s="23">
        <v>104.11799999999999</v>
      </c>
      <c r="IB117" s="44">
        <v>7.6987343202341103</v>
      </c>
      <c r="IC117" s="23">
        <v>94.059170107125695</v>
      </c>
      <c r="ID117" s="44">
        <v>-1.2428394334336199</v>
      </c>
      <c r="IE117" s="23">
        <v>95.376999999999995</v>
      </c>
      <c r="IF117" s="44">
        <v>4.3711443641312702</v>
      </c>
      <c r="IG117" s="456">
        <v>2017</v>
      </c>
      <c r="IH117" s="54" t="s">
        <v>33</v>
      </c>
      <c r="II117" s="23">
        <v>94.49</v>
      </c>
      <c r="IJ117" s="44">
        <v>-2.1502301546768798</v>
      </c>
      <c r="IK117" s="23">
        <v>88.134</v>
      </c>
      <c r="IL117" s="44">
        <v>-1.9524640953725501</v>
      </c>
      <c r="IM117" s="23">
        <v>88.753</v>
      </c>
      <c r="IN117" s="44">
        <v>4.7996872660351597</v>
      </c>
      <c r="IO117" s="23">
        <v>115.283</v>
      </c>
      <c r="IP117" s="44">
        <v>4.7994284986707898</v>
      </c>
      <c r="IQ117" s="456">
        <v>2017</v>
      </c>
      <c r="IR117" s="54" t="s">
        <v>33</v>
      </c>
      <c r="IS117" s="23">
        <v>107.14</v>
      </c>
      <c r="IT117" s="44">
        <v>4.7992487152469696</v>
      </c>
      <c r="IU117" s="23">
        <v>273.61500000000001</v>
      </c>
      <c r="IV117" s="44">
        <v>4.7996687502768696</v>
      </c>
      <c r="IW117" s="23">
        <v>122.833</v>
      </c>
      <c r="IX117" s="44">
        <v>4.7997289433460502</v>
      </c>
      <c r="IY117" s="456">
        <v>2017</v>
      </c>
      <c r="IZ117" s="54" t="s">
        <v>33</v>
      </c>
      <c r="JA117" s="23">
        <v>108.566</v>
      </c>
      <c r="JB117" s="44">
        <v>4.7994473807865701</v>
      </c>
      <c r="JC117" s="23">
        <v>109.128</v>
      </c>
      <c r="JD117" s="44">
        <v>9.0584053759909597</v>
      </c>
      <c r="JE117" s="23">
        <v>132.233</v>
      </c>
      <c r="JF117" s="44">
        <v>21.1177354682135</v>
      </c>
      <c r="JG117" s="456">
        <v>2017</v>
      </c>
      <c r="JH117" s="54" t="s">
        <v>33</v>
      </c>
      <c r="JI117" s="23">
        <v>87.738</v>
      </c>
      <c r="JJ117" s="44">
        <v>7.9836503338569003</v>
      </c>
      <c r="JK117" s="23">
        <v>115.077</v>
      </c>
      <c r="JL117" s="44">
        <v>8.4877968015793392</v>
      </c>
      <c r="JM117" s="23">
        <v>78.2</v>
      </c>
      <c r="JN117" s="44">
        <v>-0.16630678000891</v>
      </c>
      <c r="JO117" s="456">
        <v>2017</v>
      </c>
      <c r="JP117" s="54" t="s">
        <v>33</v>
      </c>
      <c r="JQ117" s="23">
        <v>119.605</v>
      </c>
      <c r="JR117" s="44">
        <v>3.8952012543742902</v>
      </c>
      <c r="JS117" s="23">
        <v>107.994</v>
      </c>
      <c r="JT117" s="44">
        <v>-7.06114141899124</v>
      </c>
      <c r="JU117" s="23">
        <v>88.573999999999998</v>
      </c>
      <c r="JV117" s="44">
        <v>-7.0610850704430597</v>
      </c>
      <c r="JW117" s="456">
        <v>2017</v>
      </c>
      <c r="JX117" s="54" t="s">
        <v>33</v>
      </c>
      <c r="JY117" s="23">
        <v>93.155000000000001</v>
      </c>
      <c r="JZ117" s="44">
        <v>5.5785668067436198</v>
      </c>
      <c r="KA117" s="23">
        <v>144.65700000000001</v>
      </c>
      <c r="KB117" s="44">
        <v>2.3420034156234899</v>
      </c>
      <c r="KC117" s="23">
        <v>84.025000000000006</v>
      </c>
      <c r="KD117" s="44">
        <v>-1.61113424969732</v>
      </c>
      <c r="KE117" s="456">
        <v>2017</v>
      </c>
      <c r="KF117" s="54" t="s">
        <v>33</v>
      </c>
      <c r="KG117" s="23">
        <v>92.867999999999995</v>
      </c>
      <c r="KH117" s="44">
        <v>-4.6659795922449101</v>
      </c>
      <c r="KI117" s="23">
        <v>101.55</v>
      </c>
      <c r="KJ117" s="44">
        <v>-0.41910762919091799</v>
      </c>
      <c r="KK117" s="23">
        <v>94.296999999999997</v>
      </c>
      <c r="KL117" s="44">
        <v>7.0422856190107801</v>
      </c>
      <c r="KM117" s="456">
        <v>2017</v>
      </c>
      <c r="KN117" s="54" t="s">
        <v>33</v>
      </c>
      <c r="KO117" s="23">
        <v>91.724999999999994</v>
      </c>
      <c r="KP117" s="44">
        <v>7.0424066663457303</v>
      </c>
      <c r="KQ117" s="23">
        <v>110.756</v>
      </c>
      <c r="KR117" s="44">
        <v>-3.8911109719195598</v>
      </c>
      <c r="KS117" s="23">
        <v>98.733000000000004</v>
      </c>
      <c r="KT117" s="44">
        <v>4.9437167268893596</v>
      </c>
      <c r="KU117" s="456">
        <v>2017</v>
      </c>
      <c r="KV117" s="54" t="s">
        <v>33</v>
      </c>
      <c r="KW117" s="23">
        <v>84.59</v>
      </c>
      <c r="KX117" s="44">
        <v>0.76165320221461696</v>
      </c>
      <c r="KY117" s="23">
        <v>111.634</v>
      </c>
      <c r="KZ117" s="44">
        <v>15.596403339451999</v>
      </c>
      <c r="LA117" s="23">
        <v>116.977</v>
      </c>
      <c r="LB117" s="44">
        <v>9.2497905648165197</v>
      </c>
      <c r="LC117" s="456">
        <v>2017</v>
      </c>
      <c r="LD117" s="54" t="s">
        <v>33</v>
      </c>
      <c r="LE117" s="23">
        <v>140.82499999999999</v>
      </c>
      <c r="LF117" s="44">
        <v>8.9505480867782303</v>
      </c>
      <c r="LG117" s="23">
        <v>121.65900000000001</v>
      </c>
      <c r="LH117" s="44">
        <v>2.13585289801861</v>
      </c>
      <c r="LI117" s="23">
        <v>105.958</v>
      </c>
      <c r="LJ117" s="44">
        <v>1.5802844975397901</v>
      </c>
      <c r="LK117" s="456">
        <v>2017</v>
      </c>
      <c r="LL117" s="54" t="s">
        <v>33</v>
      </c>
      <c r="LM117" s="23">
        <v>91.227999999999994</v>
      </c>
      <c r="LN117" s="44">
        <v>2.13670655021471</v>
      </c>
      <c r="LO117" s="23">
        <v>122.34099999999999</v>
      </c>
      <c r="LP117" s="44">
        <v>2.1360844010737301</v>
      </c>
      <c r="LQ117" s="23">
        <v>114.866</v>
      </c>
      <c r="LR117" s="44">
        <v>2.1364048543203999</v>
      </c>
      <c r="LS117" s="456">
        <v>2017</v>
      </c>
      <c r="LT117" s="54" t="s">
        <v>33</v>
      </c>
      <c r="LU117" s="23">
        <v>109.349</v>
      </c>
      <c r="LV117" s="44">
        <v>8.9375671890492807</v>
      </c>
      <c r="LW117" s="23">
        <v>79.649000000000001</v>
      </c>
      <c r="LX117" s="44">
        <v>23.640676527332101</v>
      </c>
      <c r="LY117" s="23">
        <v>87.581000000000003</v>
      </c>
      <c r="LZ117" s="44">
        <v>2.0129067904565998</v>
      </c>
      <c r="MA117" s="456">
        <v>2017</v>
      </c>
      <c r="MB117" s="54" t="s">
        <v>33</v>
      </c>
      <c r="MC117" s="23">
        <v>159.97800000000001</v>
      </c>
      <c r="MD117" s="44">
        <v>24.133820509970001</v>
      </c>
      <c r="ME117" s="23">
        <v>85.899000000000001</v>
      </c>
      <c r="MF117" s="44">
        <v>-15.366104556934699</v>
      </c>
      <c r="MG117" s="23">
        <v>108.083</v>
      </c>
      <c r="MH117" s="44">
        <v>12.259688451272501</v>
      </c>
      <c r="MI117" s="456">
        <v>2017</v>
      </c>
      <c r="MJ117" s="54" t="s">
        <v>33</v>
      </c>
      <c r="MK117" s="23">
        <v>83.793000000000006</v>
      </c>
      <c r="ML117" s="44">
        <v>-17.7343855387481</v>
      </c>
      <c r="MM117" s="23">
        <v>126.33773442778499</v>
      </c>
      <c r="MN117" s="44">
        <v>13.6735967527177</v>
      </c>
      <c r="MO117" s="23">
        <v>116.471</v>
      </c>
      <c r="MP117" s="44">
        <v>-13.2960667077012</v>
      </c>
    </row>
    <row r="118" spans="1:354" s="4" customFormat="1" ht="15" hidden="1" customHeight="1">
      <c r="A118" s="456"/>
      <c r="B118" s="54" t="s">
        <v>34</v>
      </c>
      <c r="C118" s="23">
        <v>98.906937311648804</v>
      </c>
      <c r="D118" s="44">
        <v>0.46612189733914999</v>
      </c>
      <c r="E118" s="524">
        <v>96.486367239133799</v>
      </c>
      <c r="F118" s="44">
        <v>-1.5806772622977301</v>
      </c>
      <c r="G118" s="524">
        <v>101.195736474464</v>
      </c>
      <c r="H118" s="44">
        <v>2.38545546699042</v>
      </c>
      <c r="I118" s="456"/>
      <c r="J118" s="54" t="s">
        <v>34</v>
      </c>
      <c r="K118" s="23">
        <v>75.659000000000006</v>
      </c>
      <c r="L118" s="44">
        <v>20.681734802928599</v>
      </c>
      <c r="M118" s="23">
        <v>95.543999999999997</v>
      </c>
      <c r="N118" s="44">
        <v>35.498418731297797</v>
      </c>
      <c r="O118" s="23">
        <v>77.941000000000003</v>
      </c>
      <c r="P118" s="44">
        <v>26.3901276209318</v>
      </c>
      <c r="Q118" s="456"/>
      <c r="R118" s="54" t="s">
        <v>34</v>
      </c>
      <c r="S118" s="23">
        <v>102.679</v>
      </c>
      <c r="T118" s="44">
        <v>1.1914851680299601</v>
      </c>
      <c r="U118" s="23">
        <v>108.205</v>
      </c>
      <c r="V118" s="44">
        <v>6.1718098415346097</v>
      </c>
      <c r="W118" s="23">
        <v>114.032</v>
      </c>
      <c r="X118" s="44">
        <v>3.2187986531011301</v>
      </c>
      <c r="Y118" s="456"/>
      <c r="Z118" s="54" t="s">
        <v>34</v>
      </c>
      <c r="AA118" s="23">
        <v>97.814999999999998</v>
      </c>
      <c r="AB118" s="44">
        <v>0.98283142169867699</v>
      </c>
      <c r="AC118" s="23">
        <v>119.55800000000001</v>
      </c>
      <c r="AD118" s="44">
        <v>14.6410455560989</v>
      </c>
      <c r="AE118" s="23">
        <v>92.24</v>
      </c>
      <c r="AF118" s="44">
        <v>6.0595607680809396</v>
      </c>
      <c r="AG118" s="456"/>
      <c r="AH118" s="54" t="s">
        <v>34</v>
      </c>
      <c r="AI118" s="23">
        <v>104.349</v>
      </c>
      <c r="AJ118" s="44">
        <v>20.366119525221201</v>
      </c>
      <c r="AK118" s="23">
        <v>109.532</v>
      </c>
      <c r="AL118" s="44">
        <v>14.9737054803867</v>
      </c>
      <c r="AM118" s="23">
        <v>114.869</v>
      </c>
      <c r="AN118" s="44">
        <v>2.1848006903116199</v>
      </c>
      <c r="AO118" s="456"/>
      <c r="AP118" s="54" t="s">
        <v>34</v>
      </c>
      <c r="AQ118" s="23">
        <v>105.027</v>
      </c>
      <c r="AR118" s="44">
        <v>8.4608711816097593</v>
      </c>
      <c r="AS118" s="23">
        <v>99.491</v>
      </c>
      <c r="AT118" s="44">
        <v>6.0230820874050304</v>
      </c>
      <c r="AU118" s="23">
        <v>99.664000000000001</v>
      </c>
      <c r="AV118" s="44">
        <v>7.1736582323400899</v>
      </c>
      <c r="AW118" s="456"/>
      <c r="AX118" s="54" t="s">
        <v>34</v>
      </c>
      <c r="AY118" s="23">
        <v>105.749</v>
      </c>
      <c r="AZ118" s="44">
        <v>3.89346275519227</v>
      </c>
      <c r="BA118" s="23">
        <v>114.53100000000001</v>
      </c>
      <c r="BB118" s="44">
        <v>12.582202081961301</v>
      </c>
      <c r="BC118" s="23">
        <v>104.21299999999999</v>
      </c>
      <c r="BD118" s="44">
        <v>14.1972670589653</v>
      </c>
      <c r="BE118" s="456"/>
      <c r="BF118" s="54" t="s">
        <v>34</v>
      </c>
      <c r="BG118" s="23">
        <v>98.795000000000002</v>
      </c>
      <c r="BH118" s="44">
        <v>0.27200665807343699</v>
      </c>
      <c r="BI118" s="23">
        <v>104.28400000000001</v>
      </c>
      <c r="BJ118" s="44">
        <v>3.2903468631762398</v>
      </c>
      <c r="BK118" s="23">
        <v>102.77500000000001</v>
      </c>
      <c r="BL118" s="44">
        <v>8.4513433087816292</v>
      </c>
      <c r="BM118" s="456"/>
      <c r="BN118" s="54" t="s">
        <v>34</v>
      </c>
      <c r="BO118" s="23">
        <v>97.328999999999994</v>
      </c>
      <c r="BP118" s="44">
        <v>3.2285093068887001</v>
      </c>
      <c r="BQ118" s="508">
        <v>103.100514266209</v>
      </c>
      <c r="BR118" s="44">
        <v>17.106000195055501</v>
      </c>
      <c r="BS118" s="23">
        <v>103.57</v>
      </c>
      <c r="BT118" s="44">
        <v>17.104995364193499</v>
      </c>
      <c r="BU118" s="456"/>
      <c r="BV118" s="54" t="s">
        <v>34</v>
      </c>
      <c r="BW118" s="23">
        <v>92.228999999999999</v>
      </c>
      <c r="BX118" s="44">
        <v>17.1057810734284</v>
      </c>
      <c r="BY118" s="23">
        <v>109.32</v>
      </c>
      <c r="BZ118" s="44">
        <v>2.3844756214059499</v>
      </c>
      <c r="CA118" s="23">
        <v>93.953000000000003</v>
      </c>
      <c r="CB118" s="44">
        <v>6.12440839931776</v>
      </c>
      <c r="CC118" s="456"/>
      <c r="CD118" s="54" t="s">
        <v>34</v>
      </c>
      <c r="CE118" s="23">
        <v>104.44</v>
      </c>
      <c r="CF118" s="44">
        <v>6.1252692761045298</v>
      </c>
      <c r="CG118" s="23">
        <v>100.35</v>
      </c>
      <c r="CH118" s="44">
        <v>6.1253410605131098</v>
      </c>
      <c r="CI118" s="23">
        <v>104.03700000000001</v>
      </c>
      <c r="CJ118" s="44">
        <v>9.7807276717879397</v>
      </c>
      <c r="CK118" s="456"/>
      <c r="CL118" s="54" t="s">
        <v>34</v>
      </c>
      <c r="CM118" s="23">
        <v>117.73399999999999</v>
      </c>
      <c r="CN118" s="44">
        <v>14.5394935255718</v>
      </c>
      <c r="CO118" s="23">
        <v>105.27200000000001</v>
      </c>
      <c r="CP118" s="44">
        <v>4.1894713922346902</v>
      </c>
      <c r="CQ118" s="23">
        <v>118.26</v>
      </c>
      <c r="CR118" s="44">
        <v>4.18924276463592</v>
      </c>
      <c r="CS118" s="456"/>
      <c r="CT118" s="54" t="s">
        <v>34</v>
      </c>
      <c r="CU118" s="23">
        <v>129.12</v>
      </c>
      <c r="CV118" s="44">
        <v>22.713146615219401</v>
      </c>
      <c r="CW118" s="23">
        <v>82.373999999999995</v>
      </c>
      <c r="CX118" s="44">
        <v>-5.72684199684132</v>
      </c>
      <c r="CY118" s="23">
        <v>110.56699999999999</v>
      </c>
      <c r="CZ118" s="44">
        <v>8.1837128068647598</v>
      </c>
      <c r="DA118" s="456"/>
      <c r="DB118" s="54" t="s">
        <v>34</v>
      </c>
      <c r="DC118" s="23">
        <v>75.703000000000003</v>
      </c>
      <c r="DD118" s="44">
        <v>-18.231405672809</v>
      </c>
      <c r="DE118" s="23">
        <v>186.375</v>
      </c>
      <c r="DF118" s="44">
        <v>79.417200947265101</v>
      </c>
      <c r="DG118" s="23">
        <v>111.117</v>
      </c>
      <c r="DH118" s="44">
        <v>10.5146949127257</v>
      </c>
      <c r="DI118" s="456"/>
      <c r="DJ118" s="54" t="s">
        <v>34</v>
      </c>
      <c r="DK118" s="23">
        <v>113.485</v>
      </c>
      <c r="DL118" s="44">
        <v>16.832243784423699</v>
      </c>
      <c r="DM118" s="23">
        <v>89.994</v>
      </c>
      <c r="DN118" s="44">
        <v>-12.2703034675037</v>
      </c>
      <c r="DO118" s="23">
        <v>106.42700000000001</v>
      </c>
      <c r="DP118" s="44">
        <v>13.0482351316614</v>
      </c>
      <c r="DQ118" s="456"/>
      <c r="DR118" s="54" t="s">
        <v>34</v>
      </c>
      <c r="DS118" s="23">
        <v>98.954999999999998</v>
      </c>
      <c r="DT118" s="44">
        <v>10.514853696671899</v>
      </c>
      <c r="DU118" s="23">
        <v>100.562</v>
      </c>
      <c r="DV118" s="44">
        <v>17.4474148301274</v>
      </c>
      <c r="DW118" s="23">
        <v>108.77</v>
      </c>
      <c r="DX118" s="44">
        <v>22.198379975508601</v>
      </c>
      <c r="DY118" s="456"/>
      <c r="DZ118" s="54" t="s">
        <v>34</v>
      </c>
      <c r="EA118" s="23">
        <v>104.084</v>
      </c>
      <c r="EB118" s="44">
        <v>2.20345640219952</v>
      </c>
      <c r="EC118" s="23">
        <v>103.218</v>
      </c>
      <c r="ED118" s="44">
        <v>3.7951007602268598</v>
      </c>
      <c r="EE118" s="23">
        <v>98.616</v>
      </c>
      <c r="EF118" s="44">
        <v>3.7953899589516702</v>
      </c>
      <c r="EG118" s="456"/>
      <c r="EH118" s="54" t="s">
        <v>34</v>
      </c>
      <c r="EI118" s="23">
        <v>95.064999999999998</v>
      </c>
      <c r="EJ118" s="44">
        <v>3.7963488666637599</v>
      </c>
      <c r="EK118" s="23">
        <v>91.513000000000005</v>
      </c>
      <c r="EL118" s="44">
        <v>3.7962479867522601</v>
      </c>
      <c r="EM118" s="23">
        <v>105.30200000000001</v>
      </c>
      <c r="EN118" s="44">
        <v>3.7959211836256199</v>
      </c>
      <c r="EO118" s="456"/>
      <c r="EP118" s="54" t="s">
        <v>34</v>
      </c>
      <c r="EQ118" s="23">
        <v>111.801</v>
      </c>
      <c r="ER118" s="44">
        <v>8.2168576738423607</v>
      </c>
      <c r="ES118" s="23">
        <v>100.09399999999999</v>
      </c>
      <c r="ET118" s="44">
        <v>8.2167491945423397</v>
      </c>
      <c r="EU118" s="23">
        <v>105.26</v>
      </c>
      <c r="EV118" s="44">
        <v>8.2164740716371192</v>
      </c>
      <c r="EW118" s="456"/>
      <c r="EX118" s="54" t="s">
        <v>34</v>
      </c>
      <c r="EY118" s="23">
        <v>112.22499999999999</v>
      </c>
      <c r="EZ118" s="44">
        <v>8.2166550952711592</v>
      </c>
      <c r="FA118" s="23">
        <v>107.49</v>
      </c>
      <c r="FB118" s="44">
        <v>8.2172197164948209</v>
      </c>
      <c r="FC118" s="23">
        <v>113.172</v>
      </c>
      <c r="FD118" s="44">
        <v>8.2167547978083597</v>
      </c>
      <c r="FE118" s="456"/>
      <c r="FF118" s="54" t="s">
        <v>34</v>
      </c>
      <c r="FG118" s="23">
        <v>100.072</v>
      </c>
      <c r="FH118" s="44">
        <v>8.2163635183943597</v>
      </c>
      <c r="FI118" s="23">
        <v>94.019000000000005</v>
      </c>
      <c r="FJ118" s="44">
        <v>3.8688865075068999</v>
      </c>
      <c r="FK118" s="23">
        <v>79.492000000000004</v>
      </c>
      <c r="FL118" s="44">
        <v>-5.9689133880621599</v>
      </c>
      <c r="FM118" s="456"/>
      <c r="FN118" s="54" t="s">
        <v>34</v>
      </c>
      <c r="FO118" s="23">
        <v>91.991</v>
      </c>
      <c r="FP118" s="44">
        <v>-3.3921088835445898</v>
      </c>
      <c r="FQ118" s="23">
        <v>104.76900000000001</v>
      </c>
      <c r="FR118" s="44">
        <v>13.6199978310379</v>
      </c>
      <c r="FS118" s="23">
        <v>107.554</v>
      </c>
      <c r="FT118" s="44">
        <v>14.9412757953683</v>
      </c>
      <c r="FU118" s="456"/>
      <c r="FV118" s="54" t="s">
        <v>34</v>
      </c>
      <c r="FW118" s="23">
        <v>102.324</v>
      </c>
      <c r="FX118" s="44">
        <v>9.8568867225663706</v>
      </c>
      <c r="FY118" s="23">
        <v>102.426</v>
      </c>
      <c r="FZ118" s="44">
        <v>2.3983524448399001</v>
      </c>
      <c r="GA118" s="23">
        <v>110.61199999999999</v>
      </c>
      <c r="GB118" s="44">
        <v>2.3986076781366399</v>
      </c>
      <c r="GC118" s="456"/>
      <c r="GD118" s="54" t="s">
        <v>34</v>
      </c>
      <c r="GE118" s="23">
        <v>102.607</v>
      </c>
      <c r="GF118" s="44">
        <v>2.39810785996568</v>
      </c>
      <c r="GG118" s="23">
        <v>100.32299999999999</v>
      </c>
      <c r="GH118" s="44">
        <v>2.3975748668013899</v>
      </c>
      <c r="GI118" s="23">
        <v>84.203999999999994</v>
      </c>
      <c r="GJ118" s="44">
        <v>2.6214763628386502</v>
      </c>
      <c r="GK118" s="456"/>
      <c r="GL118" s="54" t="s">
        <v>34</v>
      </c>
      <c r="GM118" s="23">
        <v>99.375</v>
      </c>
      <c r="GN118" s="44">
        <v>2.3977825405984601</v>
      </c>
      <c r="GO118" s="23">
        <v>107.592</v>
      </c>
      <c r="GP118" s="44">
        <v>3.8131995368583498</v>
      </c>
      <c r="GQ118" s="23">
        <v>112.11199999999999</v>
      </c>
      <c r="GR118" s="44">
        <v>3.8131748060077402</v>
      </c>
      <c r="GS118" s="456"/>
      <c r="GT118" s="54" t="s">
        <v>34</v>
      </c>
      <c r="GU118" s="23">
        <v>118.271</v>
      </c>
      <c r="GV118" s="44">
        <v>6.7061837997798799</v>
      </c>
      <c r="GW118" s="23">
        <v>95.061999999999998</v>
      </c>
      <c r="GX118" s="44">
        <v>4.3800028548527203</v>
      </c>
      <c r="GY118" s="23">
        <v>86.004999999999995</v>
      </c>
      <c r="GZ118" s="44">
        <v>6.7072792466407698</v>
      </c>
      <c r="HA118" s="456"/>
      <c r="HB118" s="54" t="s">
        <v>34</v>
      </c>
      <c r="HC118" s="23">
        <v>93.641000000000005</v>
      </c>
      <c r="HD118" s="44">
        <v>6.7073101247792302</v>
      </c>
      <c r="HE118" s="23">
        <v>88.734999999999999</v>
      </c>
      <c r="HF118" s="44">
        <v>6.70779369145112</v>
      </c>
      <c r="HG118" s="23">
        <v>94.727000000000004</v>
      </c>
      <c r="HH118" s="44">
        <v>4.7714377357238602</v>
      </c>
      <c r="HI118" s="456"/>
      <c r="HJ118" s="54" t="s">
        <v>34</v>
      </c>
      <c r="HK118" s="23">
        <v>81.447000000000003</v>
      </c>
      <c r="HL118" s="44">
        <v>5.1892701700913202</v>
      </c>
      <c r="HM118" s="23">
        <v>120.624</v>
      </c>
      <c r="HN118" s="44">
        <v>9.2272307441548804</v>
      </c>
      <c r="HO118" s="23">
        <v>90.947000000000003</v>
      </c>
      <c r="HP118" s="44">
        <v>6.70773201924204</v>
      </c>
      <c r="HQ118" s="456"/>
      <c r="HR118" s="54" t="s">
        <v>34</v>
      </c>
      <c r="HS118" s="23">
        <v>95.575999999999993</v>
      </c>
      <c r="HT118" s="44">
        <v>8.3001892329831897</v>
      </c>
      <c r="HU118" s="23">
        <v>95.793999999999997</v>
      </c>
      <c r="HV118" s="44">
        <v>8.3005471894360703</v>
      </c>
      <c r="HW118" s="23">
        <v>75.021000000000001</v>
      </c>
      <c r="HX118" s="44">
        <v>8.3007319080134607</v>
      </c>
      <c r="HY118" s="456"/>
      <c r="HZ118" s="54" t="s">
        <v>34</v>
      </c>
      <c r="IA118" s="23">
        <v>108.809</v>
      </c>
      <c r="IB118" s="44">
        <v>8.3010679911216396</v>
      </c>
      <c r="IC118" s="23">
        <v>94.766816782480007</v>
      </c>
      <c r="ID118" s="44">
        <v>-4.5669672179485703</v>
      </c>
      <c r="IE118" s="23">
        <v>87.554000000000002</v>
      </c>
      <c r="IF118" s="44">
        <v>4.6220395287144704</v>
      </c>
      <c r="IG118" s="456"/>
      <c r="IH118" s="54" t="s">
        <v>34</v>
      </c>
      <c r="II118" s="23">
        <v>99.165999999999997</v>
      </c>
      <c r="IJ118" s="44">
        <v>-0.71386377516796495</v>
      </c>
      <c r="IK118" s="23">
        <v>76.664000000000001</v>
      </c>
      <c r="IL118" s="44">
        <v>-5.18218022608652</v>
      </c>
      <c r="IM118" s="23">
        <v>105.066</v>
      </c>
      <c r="IN118" s="44">
        <v>5.19117750122646</v>
      </c>
      <c r="IO118" s="23">
        <v>113.32299999999999</v>
      </c>
      <c r="IP118" s="44">
        <v>5.1907064818854396</v>
      </c>
      <c r="IQ118" s="456"/>
      <c r="IR118" s="54" t="s">
        <v>34</v>
      </c>
      <c r="IS118" s="23">
        <v>98.126999999999995</v>
      </c>
      <c r="IT118" s="44">
        <v>5.1916727413060899</v>
      </c>
      <c r="IU118" s="23">
        <v>99.009</v>
      </c>
      <c r="IV118" s="44">
        <v>5.1910797573387804</v>
      </c>
      <c r="IW118" s="23">
        <v>89.224999999999994</v>
      </c>
      <c r="IX118" s="44">
        <v>5.1908702930843402</v>
      </c>
      <c r="IY118" s="456"/>
      <c r="IZ118" s="54" t="s">
        <v>34</v>
      </c>
      <c r="JA118" s="23">
        <v>90.971999999999994</v>
      </c>
      <c r="JB118" s="44">
        <v>5.1906154966872</v>
      </c>
      <c r="JC118" s="23">
        <v>103.71</v>
      </c>
      <c r="JD118" s="44">
        <v>14.1979386892178</v>
      </c>
      <c r="JE118" s="23">
        <v>80.739000000000004</v>
      </c>
      <c r="JF118" s="44">
        <v>20.877623738659199</v>
      </c>
      <c r="JG118" s="456"/>
      <c r="JH118" s="54" t="s">
        <v>34</v>
      </c>
      <c r="JI118" s="23">
        <v>83.96</v>
      </c>
      <c r="JJ118" s="44">
        <v>15.277415457279</v>
      </c>
      <c r="JK118" s="23">
        <v>99.715000000000003</v>
      </c>
      <c r="JL118" s="44">
        <v>20.166062110603601</v>
      </c>
      <c r="JM118" s="23">
        <v>118.432</v>
      </c>
      <c r="JN118" s="44">
        <v>-8.23848448456204</v>
      </c>
      <c r="JO118" s="456"/>
      <c r="JP118" s="54" t="s">
        <v>34</v>
      </c>
      <c r="JQ118" s="23">
        <v>116.691</v>
      </c>
      <c r="JR118" s="44">
        <v>2.7146214581847898</v>
      </c>
      <c r="JS118" s="23">
        <v>103.785</v>
      </c>
      <c r="JT118" s="44">
        <v>4.1087783005146203</v>
      </c>
      <c r="JU118" s="23">
        <v>94.117000000000004</v>
      </c>
      <c r="JV118" s="44">
        <v>4.1082707432275498</v>
      </c>
      <c r="JW118" s="456"/>
      <c r="JX118" s="54" t="s">
        <v>34</v>
      </c>
      <c r="JY118" s="23">
        <v>79.441999999999993</v>
      </c>
      <c r="JZ118" s="44">
        <v>1.4779331928210999</v>
      </c>
      <c r="KA118" s="23">
        <v>68.326999999999998</v>
      </c>
      <c r="KB118" s="44">
        <v>-8.8243928476114206</v>
      </c>
      <c r="KC118" s="23">
        <v>83.894000000000005</v>
      </c>
      <c r="KD118" s="44">
        <v>0.45621639744710801</v>
      </c>
      <c r="KE118" s="456"/>
      <c r="KF118" s="54" t="s">
        <v>34</v>
      </c>
      <c r="KG118" s="23">
        <v>169.78100000000001</v>
      </c>
      <c r="KH118" s="44">
        <v>4.2528629762672399</v>
      </c>
      <c r="KI118" s="23">
        <v>129.946</v>
      </c>
      <c r="KJ118" s="44">
        <v>7.1392647192196801</v>
      </c>
      <c r="KK118" s="23">
        <v>97.024000000000001</v>
      </c>
      <c r="KL118" s="44">
        <v>16.069911832613599</v>
      </c>
      <c r="KM118" s="456"/>
      <c r="KN118" s="54" t="s">
        <v>34</v>
      </c>
      <c r="KO118" s="23">
        <v>95.537999999999997</v>
      </c>
      <c r="KP118" s="44">
        <v>10.870246370588699</v>
      </c>
      <c r="KQ118" s="23">
        <v>120.741</v>
      </c>
      <c r="KR118" s="44">
        <v>3.9660739656434298</v>
      </c>
      <c r="KS118" s="23">
        <v>98.015000000000001</v>
      </c>
      <c r="KT118" s="44">
        <v>7.6260019765016098</v>
      </c>
      <c r="KU118" s="456"/>
      <c r="KV118" s="54" t="s">
        <v>34</v>
      </c>
      <c r="KW118" s="23">
        <v>78.67</v>
      </c>
      <c r="KX118" s="44">
        <v>-1.7901727753919801</v>
      </c>
      <c r="KY118" s="23">
        <v>110.00700000000001</v>
      </c>
      <c r="KZ118" s="44">
        <v>16.878273711498998</v>
      </c>
      <c r="LA118" s="23">
        <v>76.287000000000006</v>
      </c>
      <c r="LB118" s="44">
        <v>10.8854908572924</v>
      </c>
      <c r="LC118" s="456"/>
      <c r="LD118" s="54" t="s">
        <v>34</v>
      </c>
      <c r="LE118" s="23">
        <v>86.251999999999995</v>
      </c>
      <c r="LF118" s="44">
        <v>8.6543548915371193</v>
      </c>
      <c r="LG118" s="23">
        <v>114.014</v>
      </c>
      <c r="LH118" s="44">
        <v>2.7014367427824899</v>
      </c>
      <c r="LI118" s="23">
        <v>111.59399999999999</v>
      </c>
      <c r="LJ118" s="44">
        <v>2.6500970445116998</v>
      </c>
      <c r="LK118" s="456"/>
      <c r="LL118" s="54" t="s">
        <v>34</v>
      </c>
      <c r="LM118" s="23">
        <v>140.21799999999999</v>
      </c>
      <c r="LN118" s="44">
        <v>2.7019900533952401</v>
      </c>
      <c r="LO118" s="23">
        <v>115.431</v>
      </c>
      <c r="LP118" s="44">
        <v>2.7011877752569</v>
      </c>
      <c r="LQ118" s="23">
        <v>93.903999999999996</v>
      </c>
      <c r="LR118" s="44">
        <v>2.7014021042500498</v>
      </c>
      <c r="LS118" s="456"/>
      <c r="LT118" s="54" t="s">
        <v>34</v>
      </c>
      <c r="LU118" s="23">
        <v>83.649000000000001</v>
      </c>
      <c r="LV118" s="44">
        <v>14.224655888136301</v>
      </c>
      <c r="LW118" s="23">
        <v>139.93700000000001</v>
      </c>
      <c r="LX118" s="44">
        <v>32.843174482627703</v>
      </c>
      <c r="LY118" s="23">
        <v>91.421999999999997</v>
      </c>
      <c r="LZ118" s="44">
        <v>13.5324433405774</v>
      </c>
      <c r="MA118" s="456"/>
      <c r="MB118" s="54" t="s">
        <v>34</v>
      </c>
      <c r="MC118" s="23">
        <v>135.506</v>
      </c>
      <c r="MD118" s="44">
        <v>17.793405599937401</v>
      </c>
      <c r="ME118" s="23">
        <v>80.912000000000006</v>
      </c>
      <c r="MF118" s="44">
        <v>-14.836645335129701</v>
      </c>
      <c r="MG118" s="23">
        <v>91.025000000000006</v>
      </c>
      <c r="MH118" s="44">
        <v>-3.7526169983293398</v>
      </c>
      <c r="MI118" s="456"/>
      <c r="MJ118" s="54" t="s">
        <v>34</v>
      </c>
      <c r="MK118" s="23">
        <v>81.614000000000004</v>
      </c>
      <c r="ML118" s="44">
        <v>-17.713721101398399</v>
      </c>
      <c r="MM118" s="23">
        <v>118.696401309686</v>
      </c>
      <c r="MN118" s="44">
        <v>9.4918054566297094</v>
      </c>
      <c r="MO118" s="23">
        <v>112.057</v>
      </c>
      <c r="MP118" s="44">
        <v>-9.2163359879448699</v>
      </c>
    </row>
    <row r="119" spans="1:354" s="4" customFormat="1" ht="15" hidden="1" customHeight="1">
      <c r="A119" s="456"/>
      <c r="B119" s="54" t="s">
        <v>35</v>
      </c>
      <c r="C119" s="23">
        <v>107.309416700772</v>
      </c>
      <c r="D119" s="44">
        <v>3.15556619186468</v>
      </c>
      <c r="E119" s="524">
        <v>104.746</v>
      </c>
      <c r="F119" s="44">
        <v>0.75896765008609202</v>
      </c>
      <c r="G119" s="524">
        <v>109.733</v>
      </c>
      <c r="H119" s="44">
        <v>5.4182317735102101</v>
      </c>
      <c r="I119" s="456"/>
      <c r="J119" s="54" t="s">
        <v>35</v>
      </c>
      <c r="K119" s="23">
        <v>88.012</v>
      </c>
      <c r="L119" s="44">
        <v>20.0529252090409</v>
      </c>
      <c r="M119" s="23">
        <v>110.89</v>
      </c>
      <c r="N119" s="44">
        <v>-19.129819648339801</v>
      </c>
      <c r="O119" s="23">
        <v>89.832999999999998</v>
      </c>
      <c r="P119" s="44">
        <v>17.0386294052505</v>
      </c>
      <c r="Q119" s="456"/>
      <c r="R119" s="54" t="s">
        <v>35</v>
      </c>
      <c r="S119" s="23">
        <v>107.06699999999999</v>
      </c>
      <c r="T119" s="44">
        <v>16.199086183132401</v>
      </c>
      <c r="U119" s="23">
        <v>107.435</v>
      </c>
      <c r="V119" s="44">
        <v>3.2066245905261499</v>
      </c>
      <c r="W119" s="23">
        <v>121.327</v>
      </c>
      <c r="X119" s="44">
        <v>5.7527870509993297</v>
      </c>
      <c r="Y119" s="456"/>
      <c r="Z119" s="54" t="s">
        <v>35</v>
      </c>
      <c r="AA119" s="23">
        <v>109.27500000000001</v>
      </c>
      <c r="AB119" s="44">
        <v>3.3440830724708901</v>
      </c>
      <c r="AC119" s="23">
        <v>118.94799999999999</v>
      </c>
      <c r="AD119" s="44">
        <v>2.9612125304041399</v>
      </c>
      <c r="AE119" s="23">
        <v>107.45099999999999</v>
      </c>
      <c r="AF119" s="44">
        <v>8.4706238643246508</v>
      </c>
      <c r="AG119" s="456"/>
      <c r="AH119" s="54" t="s">
        <v>35</v>
      </c>
      <c r="AI119" s="23">
        <v>124.75700000000001</v>
      </c>
      <c r="AJ119" s="44">
        <v>6.1003197713974702</v>
      </c>
      <c r="AK119" s="23">
        <v>125.76300000000001</v>
      </c>
      <c r="AL119" s="44">
        <v>14.766111222646099</v>
      </c>
      <c r="AM119" s="23">
        <v>96.900999999999996</v>
      </c>
      <c r="AN119" s="44">
        <v>9.4518428156732508</v>
      </c>
      <c r="AO119" s="456"/>
      <c r="AP119" s="54" t="s">
        <v>35</v>
      </c>
      <c r="AQ119" s="23">
        <v>106.831</v>
      </c>
      <c r="AR119" s="44">
        <v>-6.4911988936252101</v>
      </c>
      <c r="AS119" s="23">
        <v>106.95</v>
      </c>
      <c r="AT119" s="44">
        <v>7.6128954358850596</v>
      </c>
      <c r="AU119" s="23">
        <v>97.501999999999995</v>
      </c>
      <c r="AV119" s="44">
        <v>-2.9328607836890801</v>
      </c>
      <c r="AW119" s="456"/>
      <c r="AX119" s="54" t="s">
        <v>35</v>
      </c>
      <c r="AY119" s="23">
        <v>119.267</v>
      </c>
      <c r="AZ119" s="44">
        <v>11.0783071936818</v>
      </c>
      <c r="BA119" s="23">
        <v>113.845</v>
      </c>
      <c r="BB119" s="44">
        <v>3.6943591798814199</v>
      </c>
      <c r="BC119" s="23">
        <v>118.72499999999999</v>
      </c>
      <c r="BD119" s="44">
        <v>21.7430091980189</v>
      </c>
      <c r="BE119" s="456"/>
      <c r="BF119" s="54" t="s">
        <v>35</v>
      </c>
      <c r="BG119" s="23">
        <v>96.786000000000001</v>
      </c>
      <c r="BH119" s="44">
        <v>3.7218822672082199</v>
      </c>
      <c r="BI119" s="23">
        <v>114.042</v>
      </c>
      <c r="BJ119" s="44">
        <v>14.0785051216389</v>
      </c>
      <c r="BK119" s="23">
        <v>118.461</v>
      </c>
      <c r="BL119" s="44">
        <v>16.758658755347</v>
      </c>
      <c r="BM119" s="456"/>
      <c r="BN119" s="54" t="s">
        <v>35</v>
      </c>
      <c r="BO119" s="23">
        <v>122.747</v>
      </c>
      <c r="BP119" s="44">
        <v>15.8504242447123</v>
      </c>
      <c r="BQ119" s="508">
        <v>122.99593169878</v>
      </c>
      <c r="BR119" s="44">
        <v>18.693400221945701</v>
      </c>
      <c r="BS119" s="23">
        <v>104.831</v>
      </c>
      <c r="BT119" s="44">
        <v>18.691832159597801</v>
      </c>
      <c r="BU119" s="456"/>
      <c r="BV119" s="54" t="s">
        <v>35</v>
      </c>
      <c r="BW119" s="23">
        <v>122.54600000000001</v>
      </c>
      <c r="BX119" s="44">
        <v>18.692068534678999</v>
      </c>
      <c r="BY119" s="23">
        <v>111.64400000000001</v>
      </c>
      <c r="BZ119" s="44">
        <v>3.3023363405042701</v>
      </c>
      <c r="CA119" s="23">
        <v>127.935</v>
      </c>
      <c r="CB119" s="44">
        <v>4.0409544101621702</v>
      </c>
      <c r="CC119" s="456"/>
      <c r="CD119" s="54" t="s">
        <v>35</v>
      </c>
      <c r="CE119" s="23">
        <v>107.5</v>
      </c>
      <c r="CF119" s="44">
        <v>4.0416553753242104</v>
      </c>
      <c r="CG119" s="23">
        <v>108.706</v>
      </c>
      <c r="CH119" s="44">
        <v>4.0418058440128997</v>
      </c>
      <c r="CI119" s="23">
        <v>117.613</v>
      </c>
      <c r="CJ119" s="44">
        <v>10.110097927238</v>
      </c>
      <c r="CK119" s="456"/>
      <c r="CL119" s="54" t="s">
        <v>35</v>
      </c>
      <c r="CM119" s="23">
        <v>138.66900000000001</v>
      </c>
      <c r="CN119" s="44">
        <v>8.6109261797532906</v>
      </c>
      <c r="CO119" s="23">
        <v>90.768000000000001</v>
      </c>
      <c r="CP119" s="44">
        <v>3.3309806243027298</v>
      </c>
      <c r="CQ119" s="23">
        <v>103.256</v>
      </c>
      <c r="CR119" s="44">
        <v>3.33143194532009</v>
      </c>
      <c r="CS119" s="456"/>
      <c r="CT119" s="54" t="s">
        <v>35</v>
      </c>
      <c r="CU119" s="23">
        <v>134.33500000000001</v>
      </c>
      <c r="CV119" s="44">
        <v>25.1887126535329</v>
      </c>
      <c r="CW119" s="23">
        <v>93.42</v>
      </c>
      <c r="CX119" s="44">
        <v>-4.9643947100711996</v>
      </c>
      <c r="CY119" s="23">
        <v>115.509</v>
      </c>
      <c r="CZ119" s="44">
        <v>10.5571454550675</v>
      </c>
      <c r="DA119" s="456"/>
      <c r="DB119" s="54" t="s">
        <v>35</v>
      </c>
      <c r="DC119" s="23">
        <v>82.441999999999993</v>
      </c>
      <c r="DD119" s="44">
        <v>-18.112379192864299</v>
      </c>
      <c r="DE119" s="23">
        <v>184.55699999999999</v>
      </c>
      <c r="DF119" s="44">
        <v>77.339290861919906</v>
      </c>
      <c r="DG119" s="23">
        <v>118.56699999999999</v>
      </c>
      <c r="DH119" s="44">
        <v>4.8198735799849697</v>
      </c>
      <c r="DI119" s="456"/>
      <c r="DJ119" s="54" t="s">
        <v>35</v>
      </c>
      <c r="DK119" s="23">
        <v>107.794</v>
      </c>
      <c r="DL119" s="44">
        <v>4.8202495210867697</v>
      </c>
      <c r="DM119" s="23">
        <v>86.004000000000005</v>
      </c>
      <c r="DN119" s="44">
        <v>-19.807547064253502</v>
      </c>
      <c r="DO119" s="23">
        <v>113.944</v>
      </c>
      <c r="DP119" s="44">
        <v>5.5799558940716603</v>
      </c>
      <c r="DQ119" s="456"/>
      <c r="DR119" s="54" t="s">
        <v>35</v>
      </c>
      <c r="DS119" s="23">
        <v>108.15900000000001</v>
      </c>
      <c r="DT119" s="44">
        <v>4.8204680912923497</v>
      </c>
      <c r="DU119" s="23">
        <v>93.507999999999996</v>
      </c>
      <c r="DV119" s="44">
        <v>14.588924426798</v>
      </c>
      <c r="DW119" s="23">
        <v>109.52</v>
      </c>
      <c r="DX119" s="44">
        <v>9.9719848577654098</v>
      </c>
      <c r="DY119" s="456"/>
      <c r="DZ119" s="54" t="s">
        <v>35</v>
      </c>
      <c r="EA119" s="23">
        <v>113.139</v>
      </c>
      <c r="EB119" s="44">
        <v>3.3468828499657399</v>
      </c>
      <c r="EC119" s="23">
        <v>103.90600000000001</v>
      </c>
      <c r="ED119" s="44">
        <v>4.3054900268026399</v>
      </c>
      <c r="EE119" s="23">
        <v>112.961</v>
      </c>
      <c r="EF119" s="44">
        <v>4.3047488896481001</v>
      </c>
      <c r="EG119" s="456"/>
      <c r="EH119" s="54" t="s">
        <v>35</v>
      </c>
      <c r="EI119" s="23">
        <v>104.05200000000001</v>
      </c>
      <c r="EJ119" s="44">
        <v>4.3054622733241796</v>
      </c>
      <c r="EK119" s="23">
        <v>103.18899999999999</v>
      </c>
      <c r="EL119" s="44">
        <v>4.3050641867987203</v>
      </c>
      <c r="EM119" s="23">
        <v>115.276</v>
      </c>
      <c r="EN119" s="44">
        <v>4.3051810564794799</v>
      </c>
      <c r="EO119" s="456"/>
      <c r="EP119" s="54" t="s">
        <v>35</v>
      </c>
      <c r="EQ119" s="23">
        <v>113.203</v>
      </c>
      <c r="ER119" s="44">
        <v>3.0335851460817498</v>
      </c>
      <c r="ES119" s="23">
        <v>113.90600000000001</v>
      </c>
      <c r="ET119" s="44">
        <v>3.0347984188293302</v>
      </c>
      <c r="EU119" s="23">
        <v>115.316</v>
      </c>
      <c r="EV119" s="44">
        <v>3.0343102215868498</v>
      </c>
      <c r="EW119" s="456"/>
      <c r="EX119" s="54" t="s">
        <v>35</v>
      </c>
      <c r="EY119" s="23">
        <v>98.394999999999996</v>
      </c>
      <c r="EZ119" s="44">
        <v>3.03465030315088</v>
      </c>
      <c r="FA119" s="23">
        <v>96.478999999999999</v>
      </c>
      <c r="FB119" s="44">
        <v>3.03402464811293</v>
      </c>
      <c r="FC119" s="23">
        <v>99.522999999999996</v>
      </c>
      <c r="FD119" s="44">
        <v>3.0344127878085199</v>
      </c>
      <c r="FE119" s="456"/>
      <c r="FF119" s="54" t="s">
        <v>35</v>
      </c>
      <c r="FG119" s="23">
        <v>121.42100000000001</v>
      </c>
      <c r="FH119" s="44">
        <v>3.03362014832918</v>
      </c>
      <c r="FI119" s="23">
        <v>104.14100000000001</v>
      </c>
      <c r="FJ119" s="44">
        <v>7.5625651989795299</v>
      </c>
      <c r="FK119" s="23">
        <v>95.391000000000005</v>
      </c>
      <c r="FL119" s="44">
        <v>-7.0009359279335497</v>
      </c>
      <c r="FM119" s="456"/>
      <c r="FN119" s="54" t="s">
        <v>35</v>
      </c>
      <c r="FO119" s="23">
        <v>96.763999999999996</v>
      </c>
      <c r="FP119" s="44">
        <v>-1.16440594868442</v>
      </c>
      <c r="FQ119" s="23">
        <v>120.229</v>
      </c>
      <c r="FR119" s="44">
        <v>3.9863345441965001</v>
      </c>
      <c r="FS119" s="23">
        <v>110.654</v>
      </c>
      <c r="FT119" s="44">
        <v>14.189300751258999</v>
      </c>
      <c r="FU119" s="456"/>
      <c r="FV119" s="54" t="s">
        <v>35</v>
      </c>
      <c r="FW119" s="23">
        <v>106.047</v>
      </c>
      <c r="FX119" s="44">
        <v>8.9046582320078809</v>
      </c>
      <c r="FY119" s="23">
        <v>80.772000000000006</v>
      </c>
      <c r="FZ119" s="44">
        <v>-1.0559325771124699</v>
      </c>
      <c r="GA119" s="23">
        <v>90.962999999999994</v>
      </c>
      <c r="GB119" s="44">
        <v>2.2090632268503301</v>
      </c>
      <c r="GC119" s="456"/>
      <c r="GD119" s="54" t="s">
        <v>35</v>
      </c>
      <c r="GE119" s="23">
        <v>108.91500000000001</v>
      </c>
      <c r="GF119" s="44">
        <v>4.0804625161259498</v>
      </c>
      <c r="GG119" s="23">
        <v>98.260999999999996</v>
      </c>
      <c r="GH119" s="44">
        <v>2.2082839251908601</v>
      </c>
      <c r="GI119" s="23">
        <v>98.066000000000003</v>
      </c>
      <c r="GJ119" s="44">
        <v>-3.1140706198502199</v>
      </c>
      <c r="GK119" s="456"/>
      <c r="GL119" s="54" t="s">
        <v>35</v>
      </c>
      <c r="GM119" s="23">
        <v>99.585999999999999</v>
      </c>
      <c r="GN119" s="44">
        <v>1.96692776327241</v>
      </c>
      <c r="GO119" s="23">
        <v>112.553</v>
      </c>
      <c r="GP119" s="44">
        <v>5.2940295994162296</v>
      </c>
      <c r="GQ119" s="23">
        <v>121.575</v>
      </c>
      <c r="GR119" s="44">
        <v>5.2943825674247798</v>
      </c>
      <c r="GS119" s="456"/>
      <c r="GT119" s="54" t="s">
        <v>35</v>
      </c>
      <c r="GU119" s="23">
        <v>129.392</v>
      </c>
      <c r="GV119" s="44">
        <v>5.2737775608168702</v>
      </c>
      <c r="GW119" s="23">
        <v>104.967</v>
      </c>
      <c r="GX119" s="44">
        <v>1.60489405569699</v>
      </c>
      <c r="GY119" s="23">
        <v>110.369</v>
      </c>
      <c r="GZ119" s="44">
        <v>5.2747546237564196</v>
      </c>
      <c r="HA119" s="456"/>
      <c r="HB119" s="54" t="s">
        <v>35</v>
      </c>
      <c r="HC119" s="23">
        <v>106.355</v>
      </c>
      <c r="HD119" s="44">
        <v>5.2738376869549803</v>
      </c>
      <c r="HE119" s="23">
        <v>98.850999999999999</v>
      </c>
      <c r="HF119" s="44">
        <v>5.2737515841489397</v>
      </c>
      <c r="HG119" s="23">
        <v>94.290999999999997</v>
      </c>
      <c r="HH119" s="44">
        <v>-0.90486800067260698</v>
      </c>
      <c r="HI119" s="456"/>
      <c r="HJ119" s="54" t="s">
        <v>35</v>
      </c>
      <c r="HK119" s="23">
        <v>113.98399999999999</v>
      </c>
      <c r="HL119" s="44">
        <v>4.4249409091742002</v>
      </c>
      <c r="HM119" s="23">
        <v>117.111</v>
      </c>
      <c r="HN119" s="44">
        <v>10.019164646863199</v>
      </c>
      <c r="HO119" s="23">
        <v>100.652</v>
      </c>
      <c r="HP119" s="44">
        <v>5.2735069553393901</v>
      </c>
      <c r="HQ119" s="456"/>
      <c r="HR119" s="54" t="s">
        <v>35</v>
      </c>
      <c r="HS119" s="23">
        <v>96.966999999999999</v>
      </c>
      <c r="HT119" s="44">
        <v>6.5536301001065898</v>
      </c>
      <c r="HU119" s="23">
        <v>120.736</v>
      </c>
      <c r="HV119" s="44">
        <v>6.5537022328126397</v>
      </c>
      <c r="HW119" s="23">
        <v>102.01600000000001</v>
      </c>
      <c r="HX119" s="44">
        <v>6.5530279292264701</v>
      </c>
      <c r="HY119" s="456"/>
      <c r="HZ119" s="54" t="s">
        <v>35</v>
      </c>
      <c r="IA119" s="23">
        <v>126.011</v>
      </c>
      <c r="IB119" s="44">
        <v>6.5533015956232399</v>
      </c>
      <c r="IC119" s="23">
        <v>89.259872333482704</v>
      </c>
      <c r="ID119" s="44">
        <v>2.5323903616091301</v>
      </c>
      <c r="IE119" s="23">
        <v>91.784000000000006</v>
      </c>
      <c r="IF119" s="44">
        <v>2.8934004461733398</v>
      </c>
      <c r="IG119" s="456"/>
      <c r="IH119" s="54" t="s">
        <v>35</v>
      </c>
      <c r="II119" s="23">
        <v>121.99</v>
      </c>
      <c r="IJ119" s="44">
        <v>3.1244188209038399</v>
      </c>
      <c r="IK119" s="23">
        <v>76.021000000000001</v>
      </c>
      <c r="IL119" s="44">
        <v>1.9143887496145899</v>
      </c>
      <c r="IM119" s="23">
        <v>100.369</v>
      </c>
      <c r="IN119" s="44">
        <v>2.5334818008152098</v>
      </c>
      <c r="IO119" s="23">
        <v>118.289</v>
      </c>
      <c r="IP119" s="44">
        <v>2.5336754329698601</v>
      </c>
      <c r="IQ119" s="456"/>
      <c r="IR119" s="54" t="s">
        <v>35</v>
      </c>
      <c r="IS119" s="23">
        <v>113.626</v>
      </c>
      <c r="IT119" s="44">
        <v>2.5338843870129502</v>
      </c>
      <c r="IU119" s="23">
        <v>104.858</v>
      </c>
      <c r="IV119" s="44">
        <v>2.5335641018119301</v>
      </c>
      <c r="IW119" s="23">
        <v>106.063</v>
      </c>
      <c r="IX119" s="44">
        <v>2.5337870497476902</v>
      </c>
      <c r="IY119" s="456"/>
      <c r="IZ119" s="54" t="s">
        <v>35</v>
      </c>
      <c r="JA119" s="23">
        <v>119.003</v>
      </c>
      <c r="JB119" s="44">
        <v>2.5339904533783701</v>
      </c>
      <c r="JC119" s="23">
        <v>111.813</v>
      </c>
      <c r="JD119" s="44">
        <v>6.83553253900764</v>
      </c>
      <c r="JE119" s="23">
        <v>129.91399999999999</v>
      </c>
      <c r="JF119" s="44">
        <v>5.9648779373740801</v>
      </c>
      <c r="JG119" s="456"/>
      <c r="JH119" s="54" t="s">
        <v>35</v>
      </c>
      <c r="JI119" s="23">
        <v>126.134</v>
      </c>
      <c r="JJ119" s="44">
        <v>0.84991724700370197</v>
      </c>
      <c r="JK119" s="23">
        <v>121.182</v>
      </c>
      <c r="JL119" s="44">
        <v>39.705560231032599</v>
      </c>
      <c r="JM119" s="23">
        <v>174.34100000000001</v>
      </c>
      <c r="JN119" s="44">
        <v>-2.0941202897736702</v>
      </c>
      <c r="JO119" s="456"/>
      <c r="JP119" s="54" t="s">
        <v>35</v>
      </c>
      <c r="JQ119" s="23">
        <v>110.017</v>
      </c>
      <c r="JR119" s="44">
        <v>1.8185688372265101</v>
      </c>
      <c r="JS119" s="23">
        <v>114.387</v>
      </c>
      <c r="JT119" s="44">
        <v>1.21668495381022</v>
      </c>
      <c r="JU119" s="23">
        <v>91.281999999999996</v>
      </c>
      <c r="JV119" s="44">
        <v>1.21638853467871</v>
      </c>
      <c r="JW119" s="456"/>
      <c r="JX119" s="54" t="s">
        <v>35</v>
      </c>
      <c r="JY119" s="23">
        <v>111.069</v>
      </c>
      <c r="JZ119" s="44">
        <v>-1.1023355623425</v>
      </c>
      <c r="KA119" s="23">
        <v>67.974000000000004</v>
      </c>
      <c r="KB119" s="44">
        <v>2.08298917206062</v>
      </c>
      <c r="KC119" s="23">
        <v>127.511</v>
      </c>
      <c r="KD119" s="44">
        <v>1.7596922733149101</v>
      </c>
      <c r="KE119" s="456"/>
      <c r="KF119" s="54" t="s">
        <v>35</v>
      </c>
      <c r="KG119" s="23">
        <v>105.014</v>
      </c>
      <c r="KH119" s="44">
        <v>3.1977201257861601</v>
      </c>
      <c r="KI119" s="23">
        <v>155.273</v>
      </c>
      <c r="KJ119" s="44">
        <v>-12.445797738870599</v>
      </c>
      <c r="KK119" s="23">
        <v>93.941999999999993</v>
      </c>
      <c r="KL119" s="44">
        <v>5.3444873060016098</v>
      </c>
      <c r="KM119" s="456"/>
      <c r="KN119" s="54" t="s">
        <v>35</v>
      </c>
      <c r="KO119" s="23">
        <v>91.290999999999997</v>
      </c>
      <c r="KP119" s="44">
        <v>5.3438726055850498</v>
      </c>
      <c r="KQ119" s="23">
        <v>125.742</v>
      </c>
      <c r="KR119" s="44">
        <v>8.3161050237750693</v>
      </c>
      <c r="KS119" s="23">
        <v>110.974</v>
      </c>
      <c r="KT119" s="44">
        <v>8.4853461591100405</v>
      </c>
      <c r="KU119" s="456"/>
      <c r="KV119" s="54" t="s">
        <v>35</v>
      </c>
      <c r="KW119" s="23">
        <v>116.342</v>
      </c>
      <c r="KX119" s="44">
        <v>-8.3964537108483093</v>
      </c>
      <c r="KY119" s="23">
        <v>121.937</v>
      </c>
      <c r="KZ119" s="44">
        <v>15.3003139301789</v>
      </c>
      <c r="LA119" s="23">
        <v>98.563999999999993</v>
      </c>
      <c r="LB119" s="44">
        <v>-2.5989683182797401</v>
      </c>
      <c r="LC119" s="456"/>
      <c r="LD119" s="54" t="s">
        <v>35</v>
      </c>
      <c r="LE119" s="23">
        <v>96.456000000000003</v>
      </c>
      <c r="LF119" s="44">
        <v>1.92962062770792</v>
      </c>
      <c r="LG119" s="23">
        <v>135.21899999999999</v>
      </c>
      <c r="LH119" s="44">
        <v>1.65389906705056</v>
      </c>
      <c r="LI119" s="23">
        <v>124.23099999999999</v>
      </c>
      <c r="LJ119" s="44">
        <v>0.94008482701464402</v>
      </c>
      <c r="LK119" s="456"/>
      <c r="LL119" s="54" t="s">
        <v>35</v>
      </c>
      <c r="LM119" s="23">
        <v>133.13300000000001</v>
      </c>
      <c r="LN119" s="44">
        <v>1.65385173364282</v>
      </c>
      <c r="LO119" s="23">
        <v>129.97999999999999</v>
      </c>
      <c r="LP119" s="44">
        <v>1.65329329141444</v>
      </c>
      <c r="LQ119" s="23">
        <v>129.55600000000001</v>
      </c>
      <c r="LR119" s="44">
        <v>1.65400790910803</v>
      </c>
      <c r="LS119" s="456"/>
      <c r="LT119" s="54" t="s">
        <v>35</v>
      </c>
      <c r="LU119" s="23">
        <v>110.229</v>
      </c>
      <c r="LV119" s="44">
        <v>13.674473285276701</v>
      </c>
      <c r="LW119" s="23">
        <v>97.010999999999996</v>
      </c>
      <c r="LX119" s="44">
        <v>14.1252176368171</v>
      </c>
      <c r="LY119" s="23">
        <v>87.79</v>
      </c>
      <c r="LZ119" s="44">
        <v>0.70432229053869799</v>
      </c>
      <c r="MA119" s="456"/>
      <c r="MB119" s="54" t="s">
        <v>35</v>
      </c>
      <c r="MC119" s="23">
        <v>133.69200000000001</v>
      </c>
      <c r="MD119" s="44">
        <v>18.499215571569099</v>
      </c>
      <c r="ME119" s="23">
        <v>126.339</v>
      </c>
      <c r="MF119" s="44">
        <v>-0.86860317310861002</v>
      </c>
      <c r="MG119" s="23">
        <v>115.623</v>
      </c>
      <c r="MH119" s="44">
        <v>28.112707892433299</v>
      </c>
      <c r="MI119" s="456"/>
      <c r="MJ119" s="54" t="s">
        <v>35</v>
      </c>
      <c r="MK119" s="23">
        <v>77.263999999999996</v>
      </c>
      <c r="ML119" s="44">
        <v>-25.7590898608656</v>
      </c>
      <c r="MM119" s="23">
        <v>115.91804311624701</v>
      </c>
      <c r="MN119" s="44">
        <v>12.9521683292432</v>
      </c>
      <c r="MO119" s="23">
        <v>139.77799999999999</v>
      </c>
      <c r="MP119" s="44">
        <v>13.722012496745601</v>
      </c>
    </row>
    <row r="120" spans="1:354" s="4" customFormat="1" ht="15" hidden="1" customHeight="1">
      <c r="A120" s="456"/>
      <c r="B120" s="54" t="s">
        <v>36</v>
      </c>
      <c r="C120" s="23">
        <v>96.864392549897801</v>
      </c>
      <c r="D120" s="44">
        <v>-0.84663823216976697</v>
      </c>
      <c r="E120" s="524">
        <v>95.314999999999998</v>
      </c>
      <c r="F120" s="44">
        <v>-3.3237990912041702</v>
      </c>
      <c r="G120" s="524">
        <v>98.328999999999994</v>
      </c>
      <c r="H120" s="44">
        <v>1.5375877736472601</v>
      </c>
      <c r="I120" s="456"/>
      <c r="J120" s="54" t="s">
        <v>36</v>
      </c>
      <c r="K120" s="23">
        <v>93.063999999999993</v>
      </c>
      <c r="L120" s="44">
        <v>18.963555714632701</v>
      </c>
      <c r="M120" s="23">
        <v>128.37100000000001</v>
      </c>
      <c r="N120" s="44">
        <v>55.740906995365499</v>
      </c>
      <c r="O120" s="23">
        <v>89.643000000000001</v>
      </c>
      <c r="P120" s="44">
        <v>14.177450580802899</v>
      </c>
      <c r="Q120" s="456"/>
      <c r="R120" s="54" t="s">
        <v>36</v>
      </c>
      <c r="S120" s="23">
        <v>110.20399999999999</v>
      </c>
      <c r="T120" s="44">
        <v>5.0522382368641798</v>
      </c>
      <c r="U120" s="23">
        <v>108.18899999999999</v>
      </c>
      <c r="V120" s="44">
        <v>0.84825548336580403</v>
      </c>
      <c r="W120" s="23">
        <v>115.34399999999999</v>
      </c>
      <c r="X120" s="44">
        <v>1.6927634363097801</v>
      </c>
      <c r="Y120" s="456"/>
      <c r="Z120" s="54" t="s">
        <v>36</v>
      </c>
      <c r="AA120" s="23">
        <v>109.387</v>
      </c>
      <c r="AB120" s="44">
        <v>-5.5820256529770198</v>
      </c>
      <c r="AC120" s="23">
        <v>123.34699999999999</v>
      </c>
      <c r="AD120" s="44">
        <v>3.4399765189316001</v>
      </c>
      <c r="AE120" s="23">
        <v>114.044</v>
      </c>
      <c r="AF120" s="44">
        <v>4.01488480691705</v>
      </c>
      <c r="AG120" s="456"/>
      <c r="AH120" s="54" t="s">
        <v>36</v>
      </c>
      <c r="AI120" s="23">
        <v>129.65799999999999</v>
      </c>
      <c r="AJ120" s="44">
        <v>8.1646102893944299</v>
      </c>
      <c r="AK120" s="23">
        <v>132.298</v>
      </c>
      <c r="AL120" s="44">
        <v>13.595617529880499</v>
      </c>
      <c r="AM120" s="23">
        <v>89.466999999999999</v>
      </c>
      <c r="AN120" s="44">
        <v>1.99156406748746</v>
      </c>
      <c r="AO120" s="456"/>
      <c r="AP120" s="54" t="s">
        <v>36</v>
      </c>
      <c r="AQ120" s="23">
        <v>109.538</v>
      </c>
      <c r="AR120" s="44">
        <v>-8.8891661468080692</v>
      </c>
      <c r="AS120" s="23">
        <v>113.663</v>
      </c>
      <c r="AT120" s="44">
        <v>0.77400478765848402</v>
      </c>
      <c r="AU120" s="23">
        <v>103.27200000000001</v>
      </c>
      <c r="AV120" s="44">
        <v>-0.61686218278751404</v>
      </c>
      <c r="AW120" s="456"/>
      <c r="AX120" s="54" t="s">
        <v>36</v>
      </c>
      <c r="AY120" s="23">
        <v>109.639</v>
      </c>
      <c r="AZ120" s="44">
        <v>-0.75942721627835397</v>
      </c>
      <c r="BA120" s="23">
        <v>108.17</v>
      </c>
      <c r="BB120" s="44">
        <v>-1.9239836071519201</v>
      </c>
      <c r="BC120" s="23">
        <v>94.682000000000002</v>
      </c>
      <c r="BD120" s="44">
        <v>-5.2213257522673002</v>
      </c>
      <c r="BE120" s="456"/>
      <c r="BF120" s="54" t="s">
        <v>36</v>
      </c>
      <c r="BG120" s="23">
        <v>92.058999999999997</v>
      </c>
      <c r="BH120" s="44">
        <v>-12.693113815047001</v>
      </c>
      <c r="BI120" s="23">
        <v>104.78100000000001</v>
      </c>
      <c r="BJ120" s="44">
        <v>-0.96781815604177301</v>
      </c>
      <c r="BK120" s="23">
        <v>126.312</v>
      </c>
      <c r="BL120" s="44">
        <v>10.287260979656001</v>
      </c>
      <c r="BM120" s="456"/>
      <c r="BN120" s="54" t="s">
        <v>36</v>
      </c>
      <c r="BO120" s="23">
        <v>127.67100000000001</v>
      </c>
      <c r="BP120" s="44">
        <v>20.055856991057201</v>
      </c>
      <c r="BQ120" s="508">
        <v>117.15746885967501</v>
      </c>
      <c r="BR120" s="44">
        <v>9.5499512589061197</v>
      </c>
      <c r="BS120" s="23">
        <v>108.105</v>
      </c>
      <c r="BT120" s="44">
        <v>9.5499640254963101</v>
      </c>
      <c r="BU120" s="456"/>
      <c r="BV120" s="54" t="s">
        <v>36</v>
      </c>
      <c r="BW120" s="23">
        <v>116.746</v>
      </c>
      <c r="BX120" s="44">
        <v>9.5507094062007205</v>
      </c>
      <c r="BY120" s="23">
        <v>105.249</v>
      </c>
      <c r="BZ120" s="44">
        <v>2.0962672668011901</v>
      </c>
      <c r="CA120" s="23">
        <v>126.33799999999999</v>
      </c>
      <c r="CB120" s="44">
        <v>3.5795100514872198</v>
      </c>
      <c r="CC120" s="456"/>
      <c r="CD120" s="54" t="s">
        <v>36</v>
      </c>
      <c r="CE120" s="23">
        <v>100.74299999999999</v>
      </c>
      <c r="CF120" s="44">
        <v>3.5800577826672502</v>
      </c>
      <c r="CG120" s="23">
        <v>116.98</v>
      </c>
      <c r="CH120" s="44">
        <v>3.57987196401535</v>
      </c>
      <c r="CI120" s="23">
        <v>115.71299999999999</v>
      </c>
      <c r="CJ120" s="44">
        <v>8.2431408499452896</v>
      </c>
      <c r="CK120" s="456"/>
      <c r="CL120" s="54" t="s">
        <v>36</v>
      </c>
      <c r="CM120" s="23">
        <v>127.944</v>
      </c>
      <c r="CN120" s="44">
        <v>15.6284172759397</v>
      </c>
      <c r="CO120" s="23">
        <v>99.405000000000001</v>
      </c>
      <c r="CP120" s="44">
        <v>4.9029643622241696</v>
      </c>
      <c r="CQ120" s="23">
        <v>120.43600000000001</v>
      </c>
      <c r="CR120" s="44">
        <v>4.90209741481429</v>
      </c>
      <c r="CS120" s="456"/>
      <c r="CT120" s="54" t="s">
        <v>36</v>
      </c>
      <c r="CU120" s="23">
        <v>125.55500000000001</v>
      </c>
      <c r="CV120" s="44">
        <v>11.6094048624383</v>
      </c>
      <c r="CW120" s="23">
        <v>91.215000000000003</v>
      </c>
      <c r="CX120" s="44">
        <v>-6.1390601043413797</v>
      </c>
      <c r="CY120" s="23">
        <v>124.887</v>
      </c>
      <c r="CZ120" s="44">
        <v>16.626355257137</v>
      </c>
      <c r="DA120" s="456"/>
      <c r="DB120" s="54" t="s">
        <v>36</v>
      </c>
      <c r="DC120" s="23">
        <v>91.483000000000004</v>
      </c>
      <c r="DD120" s="44">
        <v>-12.6970645493759</v>
      </c>
      <c r="DE120" s="23">
        <v>186.542</v>
      </c>
      <c r="DF120" s="44">
        <v>77.513655482176503</v>
      </c>
      <c r="DG120" s="23">
        <v>111.337</v>
      </c>
      <c r="DH120" s="44">
        <v>8.1382699741642295</v>
      </c>
      <c r="DI120" s="456"/>
      <c r="DJ120" s="54" t="s">
        <v>36</v>
      </c>
      <c r="DK120" s="23">
        <v>114.298</v>
      </c>
      <c r="DL120" s="44">
        <v>8.1384347562821802</v>
      </c>
      <c r="DM120" s="23">
        <v>95.575000000000003</v>
      </c>
      <c r="DN120" s="44">
        <v>-4.1287578617929501</v>
      </c>
      <c r="DO120" s="23">
        <v>125.17700000000001</v>
      </c>
      <c r="DP120" s="44">
        <v>10.3649236032128</v>
      </c>
      <c r="DQ120" s="456"/>
      <c r="DR120" s="54" t="s">
        <v>36</v>
      </c>
      <c r="DS120" s="23">
        <v>111.648</v>
      </c>
      <c r="DT120" s="44">
        <v>8.1378455339674094</v>
      </c>
      <c r="DU120" s="23">
        <v>104.845</v>
      </c>
      <c r="DV120" s="44">
        <v>4.3607660455486403</v>
      </c>
      <c r="DW120" s="23">
        <v>116.697</v>
      </c>
      <c r="DX120" s="44">
        <v>2.7587968018033999</v>
      </c>
      <c r="DY120" s="456"/>
      <c r="DZ120" s="54" t="s">
        <v>36</v>
      </c>
      <c r="EA120" s="23">
        <v>97.284000000000006</v>
      </c>
      <c r="EB120" s="44">
        <v>1.5787495301340599</v>
      </c>
      <c r="EC120" s="23">
        <v>121.35</v>
      </c>
      <c r="ED120" s="44">
        <v>4.1782921112952103</v>
      </c>
      <c r="EE120" s="23">
        <v>100.476</v>
      </c>
      <c r="EF120" s="44">
        <v>4.1785040333450798</v>
      </c>
      <c r="EG120" s="456"/>
      <c r="EH120" s="54" t="s">
        <v>36</v>
      </c>
      <c r="EI120" s="23">
        <v>107.21599999999999</v>
      </c>
      <c r="EJ120" s="44">
        <v>4.1781647168564602</v>
      </c>
      <c r="EK120" s="23">
        <v>122.65600000000001</v>
      </c>
      <c r="EL120" s="44">
        <v>4.1788407963579504</v>
      </c>
      <c r="EM120" s="23">
        <v>111.14</v>
      </c>
      <c r="EN120" s="44">
        <v>4.1787743011942</v>
      </c>
      <c r="EO120" s="456"/>
      <c r="EP120" s="54" t="s">
        <v>36</v>
      </c>
      <c r="EQ120" s="23">
        <v>106.476</v>
      </c>
      <c r="ER120" s="44">
        <v>4.9593375720833999</v>
      </c>
      <c r="ES120" s="23">
        <v>111.485</v>
      </c>
      <c r="ET120" s="44">
        <v>4.9586699052891303</v>
      </c>
      <c r="EU120" s="23">
        <v>100.858</v>
      </c>
      <c r="EV120" s="44">
        <v>4.9587378893363603</v>
      </c>
      <c r="EW120" s="456"/>
      <c r="EX120" s="54" t="s">
        <v>36</v>
      </c>
      <c r="EY120" s="23">
        <v>88.436000000000007</v>
      </c>
      <c r="EZ120" s="44">
        <v>4.9598252964145502</v>
      </c>
      <c r="FA120" s="23">
        <v>99.929000000000002</v>
      </c>
      <c r="FB120" s="44">
        <v>4.9586169229476598</v>
      </c>
      <c r="FC120" s="23">
        <v>85.043999999999997</v>
      </c>
      <c r="FD120" s="44">
        <v>4.9589020808135702</v>
      </c>
      <c r="FE120" s="456"/>
      <c r="FF120" s="54" t="s">
        <v>36</v>
      </c>
      <c r="FG120" s="23">
        <v>103.033</v>
      </c>
      <c r="FH120" s="44">
        <v>4.9589976060714198</v>
      </c>
      <c r="FI120" s="23">
        <v>114.063</v>
      </c>
      <c r="FJ120" s="44">
        <v>6.4795280147868803</v>
      </c>
      <c r="FK120" s="23">
        <v>101.242</v>
      </c>
      <c r="FL120" s="44">
        <v>-6.7547155909224701</v>
      </c>
      <c r="FM120" s="456"/>
      <c r="FN120" s="54" t="s">
        <v>36</v>
      </c>
      <c r="FO120" s="23">
        <v>95.31</v>
      </c>
      <c r="FP120" s="44">
        <v>-3.9155594088352101</v>
      </c>
      <c r="FQ120" s="23">
        <v>121.074</v>
      </c>
      <c r="FR120" s="44">
        <v>8.3756277021402195</v>
      </c>
      <c r="FS120" s="23">
        <v>105.08199999999999</v>
      </c>
      <c r="FT120" s="44">
        <v>10.6965278948256</v>
      </c>
      <c r="FU120" s="456"/>
      <c r="FV120" s="54" t="s">
        <v>36</v>
      </c>
      <c r="FW120" s="23">
        <v>111.3</v>
      </c>
      <c r="FX120" s="44">
        <v>8.7572553694619906</v>
      </c>
      <c r="FY120" s="23">
        <v>81.734999999999999</v>
      </c>
      <c r="FZ120" s="44">
        <v>1.7705726345672601</v>
      </c>
      <c r="GA120" s="23">
        <v>85.061999999999998</v>
      </c>
      <c r="GB120" s="44">
        <v>1.77071618291021</v>
      </c>
      <c r="GC120" s="456"/>
      <c r="GD120" s="54" t="s">
        <v>36</v>
      </c>
      <c r="GE120" s="23">
        <v>101.297</v>
      </c>
      <c r="GF120" s="44">
        <v>1.7712540438443101</v>
      </c>
      <c r="GG120" s="23">
        <v>101.816</v>
      </c>
      <c r="GH120" s="44">
        <v>1.77122066290833</v>
      </c>
      <c r="GI120" s="23">
        <v>91.596000000000004</v>
      </c>
      <c r="GJ120" s="44">
        <v>-3.21026269628251</v>
      </c>
      <c r="GK120" s="456"/>
      <c r="GL120" s="54" t="s">
        <v>36</v>
      </c>
      <c r="GM120" s="23">
        <v>93.837000000000003</v>
      </c>
      <c r="GN120" s="44">
        <v>1.7699690906133201</v>
      </c>
      <c r="GO120" s="23">
        <v>109.68300000000001</v>
      </c>
      <c r="GP120" s="44">
        <v>8.57552959809939</v>
      </c>
      <c r="GQ120" s="23">
        <v>123.301</v>
      </c>
      <c r="GR120" s="44">
        <v>8.5759320899596805</v>
      </c>
      <c r="GS120" s="456"/>
      <c r="GT120" s="54" t="s">
        <v>36</v>
      </c>
      <c r="GU120" s="23">
        <v>101.423</v>
      </c>
      <c r="GV120" s="44">
        <v>4.4005023263474401</v>
      </c>
      <c r="GW120" s="23">
        <v>116.274</v>
      </c>
      <c r="GX120" s="44">
        <v>3.3519106157169198</v>
      </c>
      <c r="GY120" s="23">
        <v>96.706999999999994</v>
      </c>
      <c r="GZ120" s="44">
        <v>4.4002547743196097</v>
      </c>
      <c r="HA120" s="456"/>
      <c r="HB120" s="54" t="s">
        <v>36</v>
      </c>
      <c r="HC120" s="23">
        <v>99.954999999999998</v>
      </c>
      <c r="HD120" s="44">
        <v>4.40036765473877</v>
      </c>
      <c r="HE120" s="23">
        <v>109.72</v>
      </c>
      <c r="HF120" s="44">
        <v>4.3997868615361302</v>
      </c>
      <c r="HG120" s="23">
        <v>94.37</v>
      </c>
      <c r="HH120" s="44">
        <v>-0.53542443980690302</v>
      </c>
      <c r="HI120" s="456"/>
      <c r="HJ120" s="54" t="s">
        <v>36</v>
      </c>
      <c r="HK120" s="23">
        <v>119.242</v>
      </c>
      <c r="HL120" s="44">
        <v>2.4266215415274401</v>
      </c>
      <c r="HM120" s="23">
        <v>129.02099999999999</v>
      </c>
      <c r="HN120" s="44">
        <v>10.5587879930419</v>
      </c>
      <c r="HO120" s="23">
        <v>100.654</v>
      </c>
      <c r="HP120" s="44">
        <v>4.3998672364435798</v>
      </c>
      <c r="HQ120" s="456"/>
      <c r="HR120" s="54" t="s">
        <v>36</v>
      </c>
      <c r="HS120" s="23">
        <v>92.123999999999995</v>
      </c>
      <c r="HT120" s="44">
        <v>8.1686568741413907</v>
      </c>
      <c r="HU120" s="23">
        <v>124.089</v>
      </c>
      <c r="HV120" s="44">
        <v>8.1687267909133503</v>
      </c>
      <c r="HW120" s="23">
        <v>109.005</v>
      </c>
      <c r="HX120" s="44">
        <v>8.1688547527611508</v>
      </c>
      <c r="HY120" s="456"/>
      <c r="HZ120" s="54" t="s">
        <v>36</v>
      </c>
      <c r="IA120" s="23">
        <v>79.846999999999994</v>
      </c>
      <c r="IB120" s="44">
        <v>8.1673846487306605</v>
      </c>
      <c r="IC120" s="23">
        <v>109.009729603835</v>
      </c>
      <c r="ID120" s="44">
        <v>-0.92966389510884495</v>
      </c>
      <c r="IE120" s="23">
        <v>98.061000000000007</v>
      </c>
      <c r="IF120" s="44">
        <v>2.6709245105224699</v>
      </c>
      <c r="IG120" s="456"/>
      <c r="IH120" s="54" t="s">
        <v>36</v>
      </c>
      <c r="II120" s="23">
        <v>109.64</v>
      </c>
      <c r="IJ120" s="44">
        <v>3.52967838190024</v>
      </c>
      <c r="IK120" s="23">
        <v>107.545</v>
      </c>
      <c r="IL120" s="44">
        <v>5.2247933075681301</v>
      </c>
      <c r="IM120" s="23">
        <v>96.120999999999995</v>
      </c>
      <c r="IN120" s="44">
        <v>3.6244461453875099</v>
      </c>
      <c r="IO120" s="23">
        <v>134.19999999999999</v>
      </c>
      <c r="IP120" s="44">
        <v>3.62454249223974</v>
      </c>
      <c r="IQ120" s="456"/>
      <c r="IR120" s="54" t="s">
        <v>36</v>
      </c>
      <c r="IS120" s="23">
        <v>115.197</v>
      </c>
      <c r="IT120" s="44">
        <v>3.6251765362022899</v>
      </c>
      <c r="IU120" s="23">
        <v>102.788</v>
      </c>
      <c r="IV120" s="44">
        <v>3.6242476787676599</v>
      </c>
      <c r="IW120" s="23">
        <v>104.152</v>
      </c>
      <c r="IX120" s="44">
        <v>3.6245510352306698</v>
      </c>
      <c r="IY120" s="456"/>
      <c r="IZ120" s="54" t="s">
        <v>36</v>
      </c>
      <c r="JA120" s="23">
        <v>119.15900000000001</v>
      </c>
      <c r="JB120" s="44">
        <v>3.6246314928994399</v>
      </c>
      <c r="JC120" s="23">
        <v>113.023</v>
      </c>
      <c r="JD120" s="44">
        <v>12.5738304166376</v>
      </c>
      <c r="JE120" s="23">
        <v>129.649</v>
      </c>
      <c r="JF120" s="44">
        <v>14.7640966628309</v>
      </c>
      <c r="JG120" s="456"/>
      <c r="JH120" s="54" t="s">
        <v>36</v>
      </c>
      <c r="JI120" s="23">
        <v>116.901</v>
      </c>
      <c r="JJ120" s="44">
        <v>-4.9376692444683004</v>
      </c>
      <c r="JK120" s="23">
        <v>122.414</v>
      </c>
      <c r="JL120" s="44">
        <v>33.157116129313003</v>
      </c>
      <c r="JM120" s="23">
        <v>90.406000000000006</v>
      </c>
      <c r="JN120" s="44">
        <v>11.471973564153799</v>
      </c>
      <c r="JO120" s="456"/>
      <c r="JP120" s="54" t="s">
        <v>36</v>
      </c>
      <c r="JQ120" s="23">
        <v>109.40600000000001</v>
      </c>
      <c r="JR120" s="44">
        <v>3.38877338877339</v>
      </c>
      <c r="JS120" s="23">
        <v>117.881</v>
      </c>
      <c r="JT120" s="44">
        <v>-10.4254526941285</v>
      </c>
      <c r="JU120" s="23">
        <v>87.944000000000003</v>
      </c>
      <c r="JV120" s="44">
        <v>-10.425748624974499</v>
      </c>
      <c r="JW120" s="456"/>
      <c r="JX120" s="54" t="s">
        <v>36</v>
      </c>
      <c r="JY120" s="23">
        <v>102.224</v>
      </c>
      <c r="JZ120" s="44">
        <v>-14.529142732920301</v>
      </c>
      <c r="KA120" s="23">
        <v>71.846999999999994</v>
      </c>
      <c r="KB120" s="44">
        <v>8.5613695773711491</v>
      </c>
      <c r="KC120" s="23">
        <v>105.959</v>
      </c>
      <c r="KD120" s="44">
        <v>-3.98959786883165</v>
      </c>
      <c r="KE120" s="456"/>
      <c r="KF120" s="54" t="s">
        <v>36</v>
      </c>
      <c r="KG120" s="23">
        <v>77.521000000000001</v>
      </c>
      <c r="KH120" s="44">
        <v>-5.3918158630200397</v>
      </c>
      <c r="KI120" s="23">
        <v>90.867000000000004</v>
      </c>
      <c r="KJ120" s="44">
        <v>-1.1294271258364601</v>
      </c>
      <c r="KK120" s="23">
        <v>100.75700000000001</v>
      </c>
      <c r="KL120" s="44">
        <v>8.1640759189282104</v>
      </c>
      <c r="KM120" s="456"/>
      <c r="KN120" s="54" t="s">
        <v>36</v>
      </c>
      <c r="KO120" s="23">
        <v>95.879000000000005</v>
      </c>
      <c r="KP120" s="44">
        <v>8.1655215983574205</v>
      </c>
      <c r="KQ120" s="23">
        <v>137.03200000000001</v>
      </c>
      <c r="KR120" s="44">
        <v>13.503797761929601</v>
      </c>
      <c r="KS120" s="23">
        <v>110.58199999999999</v>
      </c>
      <c r="KT120" s="44">
        <v>11.2136937806742</v>
      </c>
      <c r="KU120" s="456"/>
      <c r="KV120" s="54" t="s">
        <v>36</v>
      </c>
      <c r="KW120" s="23">
        <v>119.708</v>
      </c>
      <c r="KX120" s="44">
        <v>-4.6280583506616599</v>
      </c>
      <c r="KY120" s="23">
        <v>122.69199999999999</v>
      </c>
      <c r="KZ120" s="44">
        <v>12.0884341311895</v>
      </c>
      <c r="LA120" s="23">
        <v>89.808000000000007</v>
      </c>
      <c r="LB120" s="44">
        <v>-3.2585395279695701</v>
      </c>
      <c r="LC120" s="456"/>
      <c r="LD120" s="54" t="s">
        <v>36</v>
      </c>
      <c r="LE120" s="23">
        <v>91.816999999999993</v>
      </c>
      <c r="LF120" s="44">
        <v>1.4126665046720599</v>
      </c>
      <c r="LG120" s="23">
        <v>135.328</v>
      </c>
      <c r="LH120" s="44">
        <v>1.5556639525721301</v>
      </c>
      <c r="LI120" s="23">
        <v>113.508</v>
      </c>
      <c r="LJ120" s="44">
        <v>0.90855750937892299</v>
      </c>
      <c r="LK120" s="456"/>
      <c r="LL120" s="54" t="s">
        <v>36</v>
      </c>
      <c r="LM120" s="23">
        <v>116.027</v>
      </c>
      <c r="LN120" s="44">
        <v>1.5562499452949199</v>
      </c>
      <c r="LO120" s="23">
        <v>115.08</v>
      </c>
      <c r="LP120" s="44">
        <v>1.5567086730911699</v>
      </c>
      <c r="LQ120" s="23">
        <v>148.93700000000001</v>
      </c>
      <c r="LR120" s="44">
        <v>1.5560328662507199</v>
      </c>
      <c r="LS120" s="456"/>
      <c r="LT120" s="54" t="s">
        <v>36</v>
      </c>
      <c r="LU120" s="23">
        <v>115.072</v>
      </c>
      <c r="LV120" s="44">
        <v>14.5519342186474</v>
      </c>
      <c r="LW120" s="23">
        <v>83.644999999999996</v>
      </c>
      <c r="LX120" s="44">
        <v>8.4847541600197207</v>
      </c>
      <c r="LY120" s="23">
        <v>74.796000000000006</v>
      </c>
      <c r="LZ120" s="44">
        <v>-6.9944417502891003</v>
      </c>
      <c r="MA120" s="456"/>
      <c r="MB120" s="54" t="s">
        <v>36</v>
      </c>
      <c r="MC120" s="23">
        <v>128.786</v>
      </c>
      <c r="MD120" s="44">
        <v>10.8008121687659</v>
      </c>
      <c r="ME120" s="23">
        <v>76.256</v>
      </c>
      <c r="MF120" s="44">
        <v>9.7571858312822908</v>
      </c>
      <c r="MG120" s="23">
        <v>110.703</v>
      </c>
      <c r="MH120" s="44">
        <v>15.7158088389012</v>
      </c>
      <c r="MI120" s="456"/>
      <c r="MJ120" s="54" t="s">
        <v>36</v>
      </c>
      <c r="MK120" s="23">
        <v>91.414000000000001</v>
      </c>
      <c r="ML120" s="44">
        <v>-9.0661308292217093</v>
      </c>
      <c r="MM120" s="23">
        <v>109.31654430626099</v>
      </c>
      <c r="MN120" s="44">
        <v>8.9332978193952499</v>
      </c>
      <c r="MO120" s="23">
        <v>96.72</v>
      </c>
      <c r="MP120" s="44">
        <v>14.3154311649017</v>
      </c>
    </row>
    <row r="121" spans="1:354" s="4" customFormat="1" ht="15" hidden="1" customHeight="1">
      <c r="A121" s="456"/>
      <c r="B121" s="54" t="s">
        <v>37</v>
      </c>
      <c r="C121" s="23">
        <v>98.634509335650705</v>
      </c>
      <c r="D121" s="44">
        <v>-3.7038614839703001</v>
      </c>
      <c r="E121" s="524">
        <v>95.772999999999996</v>
      </c>
      <c r="F121" s="44">
        <v>-4.5401084443026898</v>
      </c>
      <c r="G121" s="524">
        <v>101.34</v>
      </c>
      <c r="H121" s="44">
        <v>-2.94404964851456</v>
      </c>
      <c r="I121" s="456"/>
      <c r="J121" s="54" t="s">
        <v>37</v>
      </c>
      <c r="K121" s="23">
        <v>99.462999999999994</v>
      </c>
      <c r="L121" s="44">
        <v>21.246068703220601</v>
      </c>
      <c r="M121" s="23">
        <v>112.596</v>
      </c>
      <c r="N121" s="44">
        <v>18.853644376418401</v>
      </c>
      <c r="O121" s="23">
        <v>102.392</v>
      </c>
      <c r="P121" s="44">
        <v>26.261791725753699</v>
      </c>
      <c r="Q121" s="456"/>
      <c r="R121" s="54" t="s">
        <v>37</v>
      </c>
      <c r="S121" s="23">
        <v>109.901</v>
      </c>
      <c r="T121" s="44">
        <v>-1.32611467255653</v>
      </c>
      <c r="U121" s="23">
        <v>124.949</v>
      </c>
      <c r="V121" s="44">
        <v>10.3390114887717</v>
      </c>
      <c r="W121" s="23">
        <v>113.377</v>
      </c>
      <c r="X121" s="44">
        <v>7.8015061042863199</v>
      </c>
      <c r="Y121" s="456"/>
      <c r="Z121" s="54" t="s">
        <v>37</v>
      </c>
      <c r="AA121" s="23">
        <v>114.426</v>
      </c>
      <c r="AB121" s="44">
        <v>4.5158108182167096</v>
      </c>
      <c r="AC121" s="23">
        <v>105.31399999999999</v>
      </c>
      <c r="AD121" s="44">
        <v>4.5933518060562601</v>
      </c>
      <c r="AE121" s="23">
        <v>106.626</v>
      </c>
      <c r="AF121" s="44">
        <v>3.5043100100955198</v>
      </c>
      <c r="AG121" s="456"/>
      <c r="AH121" s="54" t="s">
        <v>37</v>
      </c>
      <c r="AI121" s="23">
        <v>144.346</v>
      </c>
      <c r="AJ121" s="44">
        <v>5.92569218689232</v>
      </c>
      <c r="AK121" s="23">
        <v>138.71899999999999</v>
      </c>
      <c r="AL121" s="44">
        <v>17.835087451050299</v>
      </c>
      <c r="AM121" s="23">
        <v>95.596999999999994</v>
      </c>
      <c r="AN121" s="44">
        <v>9.3024319410937402</v>
      </c>
      <c r="AO121" s="456"/>
      <c r="AP121" s="54" t="s">
        <v>37</v>
      </c>
      <c r="AQ121" s="23">
        <v>95.906000000000006</v>
      </c>
      <c r="AR121" s="44">
        <v>-13.546014260860201</v>
      </c>
      <c r="AS121" s="23">
        <v>109.65</v>
      </c>
      <c r="AT121" s="44">
        <v>4.5869459467193403</v>
      </c>
      <c r="AU121" s="23">
        <v>96.957999999999998</v>
      </c>
      <c r="AV121" s="44">
        <v>2.7184507161623901</v>
      </c>
      <c r="AW121" s="456"/>
      <c r="AX121" s="54" t="s">
        <v>37</v>
      </c>
      <c r="AY121" s="23">
        <v>126.444</v>
      </c>
      <c r="AZ121" s="44">
        <v>-3.2970058506366802</v>
      </c>
      <c r="BA121" s="23">
        <v>126.753</v>
      </c>
      <c r="BB121" s="44">
        <v>4.4670452391352704</v>
      </c>
      <c r="BC121" s="23">
        <v>87.41</v>
      </c>
      <c r="BD121" s="44">
        <v>-17.126495629254599</v>
      </c>
      <c r="BE121" s="456"/>
      <c r="BF121" s="54" t="s">
        <v>37</v>
      </c>
      <c r="BG121" s="23">
        <v>96.856999999999999</v>
      </c>
      <c r="BH121" s="44">
        <v>5.7160008731717902</v>
      </c>
      <c r="BI121" s="23">
        <v>127.517</v>
      </c>
      <c r="BJ121" s="44">
        <v>18.892535476532299</v>
      </c>
      <c r="BK121" s="23">
        <v>122.586</v>
      </c>
      <c r="BL121" s="44">
        <v>4.1884104778255704</v>
      </c>
      <c r="BM121" s="456"/>
      <c r="BN121" s="54" t="s">
        <v>37</v>
      </c>
      <c r="BO121" s="23">
        <v>129.69900000000001</v>
      </c>
      <c r="BP121" s="44">
        <v>19.959489081474999</v>
      </c>
      <c r="BQ121" s="508">
        <v>119.678608118816</v>
      </c>
      <c r="BR121" s="44">
        <v>11.7799713664565</v>
      </c>
      <c r="BS121" s="23">
        <v>125.026</v>
      </c>
      <c r="BT121" s="44">
        <v>11.7800625838176</v>
      </c>
      <c r="BU121" s="456"/>
      <c r="BV121" s="54" t="s">
        <v>37</v>
      </c>
      <c r="BW121" s="23">
        <v>122.102</v>
      </c>
      <c r="BX121" s="44">
        <v>11.7802149513888</v>
      </c>
      <c r="BY121" s="23">
        <v>107.72799999999999</v>
      </c>
      <c r="BZ121" s="44">
        <v>2.5375492566294202</v>
      </c>
      <c r="CA121" s="23">
        <v>115.255</v>
      </c>
      <c r="CB121" s="44">
        <v>5.7569668107284899</v>
      </c>
      <c r="CC121" s="456"/>
      <c r="CD121" s="54" t="s">
        <v>37</v>
      </c>
      <c r="CE121" s="23">
        <v>115.101</v>
      </c>
      <c r="CF121" s="44">
        <v>5.7573390912849796</v>
      </c>
      <c r="CG121" s="23">
        <v>117.361</v>
      </c>
      <c r="CH121" s="44">
        <v>5.7573081498035501</v>
      </c>
      <c r="CI121" s="23">
        <v>139.28299999999999</v>
      </c>
      <c r="CJ121" s="44">
        <v>9.1790582646798207</v>
      </c>
      <c r="CK121" s="456"/>
      <c r="CL121" s="54" t="s">
        <v>37</v>
      </c>
      <c r="CM121" s="23">
        <v>122.477</v>
      </c>
      <c r="CN121" s="44">
        <v>14.891840678411301</v>
      </c>
      <c r="CO121" s="23">
        <v>124.645</v>
      </c>
      <c r="CP121" s="44">
        <v>5.7119837163938598</v>
      </c>
      <c r="CQ121" s="23">
        <v>135.226</v>
      </c>
      <c r="CR121" s="44">
        <v>5.7122085069458004</v>
      </c>
      <c r="CS121" s="456"/>
      <c r="CT121" s="54" t="s">
        <v>37</v>
      </c>
      <c r="CU121" s="23">
        <v>116.29600000000001</v>
      </c>
      <c r="CV121" s="44">
        <v>13.1174010310281</v>
      </c>
      <c r="CW121" s="23">
        <v>90</v>
      </c>
      <c r="CX121" s="44">
        <v>-5.7097957045573704</v>
      </c>
      <c r="CY121" s="23">
        <v>119.84099999999999</v>
      </c>
      <c r="CZ121" s="44">
        <v>15.391503620397501</v>
      </c>
      <c r="DA121" s="456"/>
      <c r="DB121" s="54" t="s">
        <v>37</v>
      </c>
      <c r="DC121" s="23">
        <v>96.798000000000002</v>
      </c>
      <c r="DD121" s="44">
        <v>-1.2446693464465699</v>
      </c>
      <c r="DE121" s="23">
        <v>176.29499999999999</v>
      </c>
      <c r="DF121" s="44">
        <v>84.640762463343094</v>
      </c>
      <c r="DG121" s="23">
        <v>119.435</v>
      </c>
      <c r="DH121" s="44">
        <v>10.798274502527899</v>
      </c>
      <c r="DI121" s="456"/>
      <c r="DJ121" s="54" t="s">
        <v>37</v>
      </c>
      <c r="DK121" s="23">
        <v>108.283</v>
      </c>
      <c r="DL121" s="44">
        <v>10.7992509899825</v>
      </c>
      <c r="DM121" s="23">
        <v>106.499</v>
      </c>
      <c r="DN121" s="44">
        <v>5.8375155279503197</v>
      </c>
      <c r="DO121" s="23">
        <v>102.604</v>
      </c>
      <c r="DP121" s="44">
        <v>12.7665186618016</v>
      </c>
      <c r="DQ121" s="456"/>
      <c r="DR121" s="54" t="s">
        <v>37</v>
      </c>
      <c r="DS121" s="23">
        <v>109.596</v>
      </c>
      <c r="DT121" s="44">
        <v>10.798160036394901</v>
      </c>
      <c r="DU121" s="23">
        <v>102.137</v>
      </c>
      <c r="DV121" s="44">
        <v>3.3754377441752199</v>
      </c>
      <c r="DW121" s="23">
        <v>117.31</v>
      </c>
      <c r="DX121" s="44">
        <v>2.24786674917851</v>
      </c>
      <c r="DY121" s="456"/>
      <c r="DZ121" s="54" t="s">
        <v>37</v>
      </c>
      <c r="EA121" s="23">
        <v>107.742</v>
      </c>
      <c r="EB121" s="44">
        <v>2.2841193893825502</v>
      </c>
      <c r="EC121" s="23">
        <v>115.65300000000001</v>
      </c>
      <c r="ED121" s="44">
        <v>4.0971728427286997</v>
      </c>
      <c r="EE121" s="23">
        <v>109.825</v>
      </c>
      <c r="EF121" s="44">
        <v>4.0975526530302897</v>
      </c>
      <c r="EG121" s="456"/>
      <c r="EH121" s="54" t="s">
        <v>37</v>
      </c>
      <c r="EI121" s="23">
        <v>110.07899999999999</v>
      </c>
      <c r="EJ121" s="44">
        <v>4.09657011546427</v>
      </c>
      <c r="EK121" s="23">
        <v>108.01300000000001</v>
      </c>
      <c r="EL121" s="44">
        <v>4.0968755421059804</v>
      </c>
      <c r="EM121" s="23">
        <v>113.94</v>
      </c>
      <c r="EN121" s="44">
        <v>4.0975743456214797</v>
      </c>
      <c r="EO121" s="456"/>
      <c r="EP121" s="54" t="s">
        <v>37</v>
      </c>
      <c r="EQ121" s="23">
        <v>102.456</v>
      </c>
      <c r="ER121" s="44">
        <v>1.67816206023916</v>
      </c>
      <c r="ES121" s="23">
        <v>119.73399999999999</v>
      </c>
      <c r="ET121" s="44">
        <v>1.67801762937549</v>
      </c>
      <c r="EU121" s="23">
        <v>102.089</v>
      </c>
      <c r="EV121" s="44">
        <v>1.6792326922502401</v>
      </c>
      <c r="EW121" s="456"/>
      <c r="EX121" s="54" t="s">
        <v>37</v>
      </c>
      <c r="EY121" s="23">
        <v>106.05</v>
      </c>
      <c r="EZ121" s="44">
        <v>1.67882721790235</v>
      </c>
      <c r="FA121" s="23">
        <v>118.015</v>
      </c>
      <c r="FB121" s="44">
        <v>1.67834095823964</v>
      </c>
      <c r="FC121" s="23">
        <v>80.186999999999998</v>
      </c>
      <c r="FD121" s="44">
        <v>1.6788608092514701</v>
      </c>
      <c r="FE121" s="456"/>
      <c r="FF121" s="54" t="s">
        <v>37</v>
      </c>
      <c r="FG121" s="23">
        <v>106.17100000000001</v>
      </c>
      <c r="FH121" s="44">
        <v>1.6778555626849501</v>
      </c>
      <c r="FI121" s="23">
        <v>131.84200000000001</v>
      </c>
      <c r="FJ121" s="44">
        <v>5.9125014058257497</v>
      </c>
      <c r="FK121" s="23">
        <v>105.152</v>
      </c>
      <c r="FL121" s="44">
        <v>-5.9581090024504997</v>
      </c>
      <c r="FM121" s="456"/>
      <c r="FN121" s="54" t="s">
        <v>37</v>
      </c>
      <c r="FO121" s="23">
        <v>92.475999999999999</v>
      </c>
      <c r="FP121" s="44">
        <v>-8.2861421586615194</v>
      </c>
      <c r="FQ121" s="23">
        <v>108.929</v>
      </c>
      <c r="FR121" s="44">
        <v>12.746599871654199</v>
      </c>
      <c r="FS121" s="23">
        <v>112.914</v>
      </c>
      <c r="FT121" s="44">
        <v>11.0549402993882</v>
      </c>
      <c r="FU121" s="456"/>
      <c r="FV121" s="54" t="s">
        <v>37</v>
      </c>
      <c r="FW121" s="23">
        <v>112.624</v>
      </c>
      <c r="FX121" s="44">
        <v>11.6481947776434</v>
      </c>
      <c r="FY121" s="23">
        <v>110.848</v>
      </c>
      <c r="FZ121" s="44">
        <v>-0.270807654589788</v>
      </c>
      <c r="GA121" s="23">
        <v>110.89400000000001</v>
      </c>
      <c r="GB121" s="44">
        <v>-0.27069562480326698</v>
      </c>
      <c r="GC121" s="456"/>
      <c r="GD121" s="54" t="s">
        <v>37</v>
      </c>
      <c r="GE121" s="23">
        <v>108.568</v>
      </c>
      <c r="GF121" s="44">
        <v>-0.27098279488898003</v>
      </c>
      <c r="GG121" s="23">
        <v>110.66</v>
      </c>
      <c r="GH121" s="44">
        <v>-0.27036770007209998</v>
      </c>
      <c r="GI121" s="23">
        <v>157.03100000000001</v>
      </c>
      <c r="GJ121" s="44">
        <v>-6.2445519135470802</v>
      </c>
      <c r="GK121" s="456"/>
      <c r="GL121" s="54" t="s">
        <v>37</v>
      </c>
      <c r="GM121" s="23">
        <v>98.988</v>
      </c>
      <c r="GN121" s="44">
        <v>-0.27000886596276502</v>
      </c>
      <c r="GO121" s="23">
        <v>127.663</v>
      </c>
      <c r="GP121" s="44">
        <v>8.5145266307396792</v>
      </c>
      <c r="GQ121" s="23">
        <v>120.238</v>
      </c>
      <c r="GR121" s="44">
        <v>8.5151124067037909</v>
      </c>
      <c r="GS121" s="456"/>
      <c r="GT121" s="54" t="s">
        <v>37</v>
      </c>
      <c r="GU121" s="23">
        <v>101.855</v>
      </c>
      <c r="GV121" s="44">
        <v>4.6770944668256202</v>
      </c>
      <c r="GW121" s="23">
        <v>109.139</v>
      </c>
      <c r="GX121" s="44">
        <v>3.00213292059117</v>
      </c>
      <c r="GY121" s="23">
        <v>103.251</v>
      </c>
      <c r="GZ121" s="44">
        <v>4.6766966077982204</v>
      </c>
      <c r="HA121" s="456"/>
      <c r="HB121" s="54" t="s">
        <v>37</v>
      </c>
      <c r="HC121" s="23">
        <v>99.225999999999999</v>
      </c>
      <c r="HD121" s="44">
        <v>4.6765056491513004</v>
      </c>
      <c r="HE121" s="23">
        <v>105.38</v>
      </c>
      <c r="HF121" s="44">
        <v>4.6776132153251702</v>
      </c>
      <c r="HG121" s="23">
        <v>100.48099999999999</v>
      </c>
      <c r="HH121" s="44">
        <v>1.01638685030663</v>
      </c>
      <c r="HI121" s="456"/>
      <c r="HJ121" s="54" t="s">
        <v>37</v>
      </c>
      <c r="HK121" s="23">
        <v>94.766000000000005</v>
      </c>
      <c r="HL121" s="44">
        <v>3.3615461803586202</v>
      </c>
      <c r="HM121" s="23">
        <v>121.672</v>
      </c>
      <c r="HN121" s="44">
        <v>10.010849909584101</v>
      </c>
      <c r="HO121" s="23">
        <v>119.996</v>
      </c>
      <c r="HP121" s="44">
        <v>4.6765821956644897</v>
      </c>
      <c r="HQ121" s="456"/>
      <c r="HR121" s="54" t="s">
        <v>37</v>
      </c>
      <c r="HS121" s="23">
        <v>100.889</v>
      </c>
      <c r="HT121" s="44">
        <v>8.1757162463544297</v>
      </c>
      <c r="HU121" s="23">
        <v>122.613</v>
      </c>
      <c r="HV121" s="44">
        <v>8.1748965565917207</v>
      </c>
      <c r="HW121" s="23">
        <v>122.94</v>
      </c>
      <c r="HX121" s="44">
        <v>8.1751709209935797</v>
      </c>
      <c r="HY121" s="456"/>
      <c r="HZ121" s="54" t="s">
        <v>37</v>
      </c>
      <c r="IA121" s="23">
        <v>75.147000000000006</v>
      </c>
      <c r="IB121" s="44">
        <v>8.1765442584248706</v>
      </c>
      <c r="IC121" s="23">
        <v>104.986278867058</v>
      </c>
      <c r="ID121" s="44">
        <v>-0.16306879711348199</v>
      </c>
      <c r="IE121" s="23">
        <v>103.923</v>
      </c>
      <c r="IF121" s="44">
        <v>2.4315959627818802</v>
      </c>
      <c r="IG121" s="456"/>
      <c r="IH121" s="54" t="s">
        <v>37</v>
      </c>
      <c r="II121" s="23">
        <v>115.60899999999999</v>
      </c>
      <c r="IJ121" s="44">
        <v>3.6907815667210699</v>
      </c>
      <c r="IK121" s="23">
        <v>105.67100000000001</v>
      </c>
      <c r="IL121" s="44">
        <v>3.14900678412809</v>
      </c>
      <c r="IM121" s="23">
        <v>104.56699999999999</v>
      </c>
      <c r="IN121" s="44">
        <v>3.6558649471148499</v>
      </c>
      <c r="IO121" s="23">
        <v>131.851</v>
      </c>
      <c r="IP121" s="44">
        <v>3.6548167481643499</v>
      </c>
      <c r="IQ121" s="456"/>
      <c r="IR121" s="54" t="s">
        <v>37</v>
      </c>
      <c r="IS121" s="23">
        <v>111.07899999999999</v>
      </c>
      <c r="IT121" s="44">
        <v>3.6552136018364498</v>
      </c>
      <c r="IU121" s="23">
        <v>100.184</v>
      </c>
      <c r="IV121" s="44">
        <v>3.6554200163474899</v>
      </c>
      <c r="IW121" s="23">
        <v>107.342</v>
      </c>
      <c r="IX121" s="44">
        <v>3.6559928927343699</v>
      </c>
      <c r="IY121" s="456"/>
      <c r="IZ121" s="54" t="s">
        <v>37</v>
      </c>
      <c r="JA121" s="23">
        <v>120.617</v>
      </c>
      <c r="JB121" s="44">
        <v>3.65580124266305</v>
      </c>
      <c r="JC121" s="23">
        <v>121.57299999999999</v>
      </c>
      <c r="JD121" s="44">
        <v>16.049064528445999</v>
      </c>
      <c r="JE121" s="23">
        <v>134.44800000000001</v>
      </c>
      <c r="JF121" s="44">
        <v>20.513073330763799</v>
      </c>
      <c r="JG121" s="456"/>
      <c r="JH121" s="54" t="s">
        <v>37</v>
      </c>
      <c r="JI121" s="23">
        <v>125.014</v>
      </c>
      <c r="JJ121" s="44">
        <v>5.1872544152664197</v>
      </c>
      <c r="JK121" s="23">
        <v>129.06399999999999</v>
      </c>
      <c r="JL121" s="44">
        <v>29.104022246896498</v>
      </c>
      <c r="JM121" s="23">
        <v>72.424999999999997</v>
      </c>
      <c r="JN121" s="44">
        <v>21.8004776159564</v>
      </c>
      <c r="JO121" s="456"/>
      <c r="JP121" s="54" t="s">
        <v>37</v>
      </c>
      <c r="JQ121" s="23">
        <v>110.327</v>
      </c>
      <c r="JR121" s="44">
        <v>6.0245247842549201</v>
      </c>
      <c r="JS121" s="23">
        <v>83.537000000000006</v>
      </c>
      <c r="JT121" s="44">
        <v>-8.6408276646470803</v>
      </c>
      <c r="JU121" s="23">
        <v>97.632000000000005</v>
      </c>
      <c r="JV121" s="44">
        <v>-8.6407276402223392</v>
      </c>
      <c r="JW121" s="456"/>
      <c r="JX121" s="54" t="s">
        <v>37</v>
      </c>
      <c r="JY121" s="23">
        <v>87.86</v>
      </c>
      <c r="JZ121" s="44">
        <v>-4.1729380712431698</v>
      </c>
      <c r="KA121" s="23">
        <v>103.94199999999999</v>
      </c>
      <c r="KB121" s="44">
        <v>4.4958278878053601</v>
      </c>
      <c r="KC121" s="23">
        <v>119.55</v>
      </c>
      <c r="KD121" s="44">
        <v>-1.1681257905309801</v>
      </c>
      <c r="KE121" s="456"/>
      <c r="KF121" s="54" t="s">
        <v>37</v>
      </c>
      <c r="KG121" s="23">
        <v>97.736999999999995</v>
      </c>
      <c r="KH121" s="44">
        <v>-3.25368229331644</v>
      </c>
      <c r="KI121" s="23">
        <v>102.49</v>
      </c>
      <c r="KJ121" s="44">
        <v>3.2832150919058298</v>
      </c>
      <c r="KK121" s="23">
        <v>102.876</v>
      </c>
      <c r="KL121" s="44">
        <v>19.784826044431998</v>
      </c>
      <c r="KM121" s="456"/>
      <c r="KN121" s="54" t="s">
        <v>37</v>
      </c>
      <c r="KO121" s="23">
        <v>99.078000000000003</v>
      </c>
      <c r="KP121" s="44">
        <v>19.785281636502098</v>
      </c>
      <c r="KQ121" s="23">
        <v>129.58000000000001</v>
      </c>
      <c r="KR121" s="44">
        <v>16.696685878962501</v>
      </c>
      <c r="KS121" s="23">
        <v>108.325</v>
      </c>
      <c r="KT121" s="44">
        <v>16.979114921923902</v>
      </c>
      <c r="KU121" s="456"/>
      <c r="KV121" s="54" t="s">
        <v>37</v>
      </c>
      <c r="KW121" s="23">
        <v>122.746</v>
      </c>
      <c r="KX121" s="44">
        <v>4.8806329784506897</v>
      </c>
      <c r="KY121" s="23">
        <v>123.995</v>
      </c>
      <c r="KZ121" s="44">
        <v>13.772537505161299</v>
      </c>
      <c r="LA121" s="23">
        <v>122.636</v>
      </c>
      <c r="LB121" s="44">
        <v>-1.0057958379748599</v>
      </c>
      <c r="LC121" s="456"/>
      <c r="LD121" s="54" t="s">
        <v>37</v>
      </c>
      <c r="LE121" s="23">
        <v>99.599000000000004</v>
      </c>
      <c r="LF121" s="44">
        <v>2.4965782676257899</v>
      </c>
      <c r="LG121" s="23">
        <v>102.026</v>
      </c>
      <c r="LH121" s="44">
        <v>-1.3078217802627301</v>
      </c>
      <c r="LI121" s="23">
        <v>112.33</v>
      </c>
      <c r="LJ121" s="44">
        <v>-2.1805388647961501</v>
      </c>
      <c r="LK121" s="456"/>
      <c r="LL121" s="54" t="s">
        <v>37</v>
      </c>
      <c r="LM121" s="23">
        <v>128.19200000000001</v>
      </c>
      <c r="LN121" s="44">
        <v>-1.3072599892216299</v>
      </c>
      <c r="LO121" s="23">
        <v>108.794</v>
      </c>
      <c r="LP121" s="44">
        <v>-1.30810261620525</v>
      </c>
      <c r="LQ121" s="23">
        <v>144.07</v>
      </c>
      <c r="LR121" s="44">
        <v>-1.30772234362479</v>
      </c>
      <c r="LS121" s="456"/>
      <c r="LT121" s="54" t="s">
        <v>37</v>
      </c>
      <c r="LU121" s="23">
        <v>109.251</v>
      </c>
      <c r="LV121" s="44">
        <v>16.344525734002101</v>
      </c>
      <c r="LW121" s="23">
        <v>93.070999999999998</v>
      </c>
      <c r="LX121" s="44">
        <v>12.622216844143299</v>
      </c>
      <c r="LY121" s="23">
        <v>70.069999999999993</v>
      </c>
      <c r="LZ121" s="44">
        <v>-1.89984179651954</v>
      </c>
      <c r="MA121" s="456"/>
      <c r="MB121" s="54" t="s">
        <v>37</v>
      </c>
      <c r="MC121" s="23">
        <v>122.869</v>
      </c>
      <c r="MD121" s="44">
        <v>13.5698968462306</v>
      </c>
      <c r="ME121" s="23">
        <v>98.555000000000007</v>
      </c>
      <c r="MF121" s="44">
        <v>7.0912429777570303</v>
      </c>
      <c r="MG121" s="23">
        <v>91.488</v>
      </c>
      <c r="MH121" s="44">
        <v>1.6578514600648899</v>
      </c>
      <c r="MI121" s="456"/>
      <c r="MJ121" s="54" t="s">
        <v>37</v>
      </c>
      <c r="MK121" s="23">
        <v>95.317999999999998</v>
      </c>
      <c r="ML121" s="44">
        <v>2.4726397041432899</v>
      </c>
      <c r="MM121" s="23">
        <v>112.321787796574</v>
      </c>
      <c r="MN121" s="44">
        <v>8.5086247925129008</v>
      </c>
      <c r="MO121" s="23">
        <v>85.355000000000004</v>
      </c>
      <c r="MP121" s="44">
        <v>36.850459348094503</v>
      </c>
    </row>
    <row r="122" spans="1:354" s="4" customFormat="1" ht="15" hidden="1" customHeight="1">
      <c r="A122" s="456"/>
      <c r="B122" s="54" t="s">
        <v>38</v>
      </c>
      <c r="C122" s="23">
        <v>103.227217949826</v>
      </c>
      <c r="D122" s="44">
        <v>-0.477412734622845</v>
      </c>
      <c r="E122" s="524">
        <v>100.583</v>
      </c>
      <c r="F122" s="44">
        <v>-2.49522572389658</v>
      </c>
      <c r="G122" s="524">
        <v>105.727</v>
      </c>
      <c r="H122" s="44">
        <v>1.4099772677134299</v>
      </c>
      <c r="I122" s="456"/>
      <c r="J122" s="54" t="s">
        <v>38</v>
      </c>
      <c r="K122" s="23">
        <v>91.027000000000001</v>
      </c>
      <c r="L122" s="44">
        <v>-1.20365546583311</v>
      </c>
      <c r="M122" s="23">
        <v>102.999</v>
      </c>
      <c r="N122" s="44">
        <v>33.010059790539401</v>
      </c>
      <c r="O122" s="23">
        <v>90.396000000000001</v>
      </c>
      <c r="P122" s="44">
        <v>4.2317182851739998</v>
      </c>
      <c r="Q122" s="456"/>
      <c r="R122" s="54" t="s">
        <v>38</v>
      </c>
      <c r="S122" s="23">
        <v>106.542</v>
      </c>
      <c r="T122" s="44">
        <v>-4.2499842726316803</v>
      </c>
      <c r="U122" s="23">
        <v>112.752</v>
      </c>
      <c r="V122" s="44">
        <v>5.6214930070912503</v>
      </c>
      <c r="W122" s="23">
        <v>105.819</v>
      </c>
      <c r="X122" s="44">
        <v>-1.20345819173171</v>
      </c>
      <c r="Y122" s="456"/>
      <c r="Z122" s="54" t="s">
        <v>38</v>
      </c>
      <c r="AA122" s="23">
        <v>110.29</v>
      </c>
      <c r="AB122" s="44">
        <v>-3.9904591117224002</v>
      </c>
      <c r="AC122" s="23">
        <v>114.392</v>
      </c>
      <c r="AD122" s="44">
        <v>4.4160870438322499</v>
      </c>
      <c r="AE122" s="23">
        <v>110.152</v>
      </c>
      <c r="AF122" s="44">
        <v>4.2987539294777104</v>
      </c>
      <c r="AG122" s="456"/>
      <c r="AH122" s="54" t="s">
        <v>38</v>
      </c>
      <c r="AI122" s="23">
        <v>131.47399999999999</v>
      </c>
      <c r="AJ122" s="44">
        <v>16.060063029104601</v>
      </c>
      <c r="AK122" s="23">
        <v>135.47200000000001</v>
      </c>
      <c r="AL122" s="44">
        <v>19.951478231611802</v>
      </c>
      <c r="AM122" s="23">
        <v>102.245</v>
      </c>
      <c r="AN122" s="44">
        <v>5.3149302157902998</v>
      </c>
      <c r="AO122" s="456"/>
      <c r="AP122" s="54" t="s">
        <v>38</v>
      </c>
      <c r="AQ122" s="23">
        <v>97.18</v>
      </c>
      <c r="AR122" s="44">
        <v>-22.691402023801899</v>
      </c>
      <c r="AS122" s="23">
        <v>102.76900000000001</v>
      </c>
      <c r="AT122" s="44">
        <v>5.6261883961149097</v>
      </c>
      <c r="AU122" s="23">
        <v>102.24</v>
      </c>
      <c r="AV122" s="44">
        <v>2.1052211081372398</v>
      </c>
      <c r="AW122" s="456"/>
      <c r="AX122" s="54" t="s">
        <v>38</v>
      </c>
      <c r="AY122" s="23">
        <v>122.926</v>
      </c>
      <c r="AZ122" s="44">
        <v>2.5588399702984401</v>
      </c>
      <c r="BA122" s="23">
        <v>111.21299999999999</v>
      </c>
      <c r="BB122" s="44">
        <v>6.1425694570373297</v>
      </c>
      <c r="BC122" s="23">
        <v>86.055999999999997</v>
      </c>
      <c r="BD122" s="44">
        <v>-21.669715918917198</v>
      </c>
      <c r="BE122" s="456"/>
      <c r="BF122" s="54" t="s">
        <v>38</v>
      </c>
      <c r="BG122" s="23">
        <v>85.543000000000006</v>
      </c>
      <c r="BH122" s="44">
        <v>-8.8163813503315005</v>
      </c>
      <c r="BI122" s="23">
        <v>129.59</v>
      </c>
      <c r="BJ122" s="44">
        <v>9.0769826439741994</v>
      </c>
      <c r="BK122" s="23">
        <v>150.851</v>
      </c>
      <c r="BL122" s="44">
        <v>27.192013558064399</v>
      </c>
      <c r="BM122" s="456"/>
      <c r="BN122" s="54" t="s">
        <v>38</v>
      </c>
      <c r="BO122" s="23">
        <v>121.76</v>
      </c>
      <c r="BP122" s="44">
        <v>17.764258702233199</v>
      </c>
      <c r="BQ122" s="508">
        <v>118.33972771541301</v>
      </c>
      <c r="BR122" s="44">
        <v>7.7298730568802902</v>
      </c>
      <c r="BS122" s="23">
        <v>133.809</v>
      </c>
      <c r="BT122" s="44">
        <v>7.7306432004637502</v>
      </c>
      <c r="BU122" s="456"/>
      <c r="BV122" s="54" t="s">
        <v>38</v>
      </c>
      <c r="BW122" s="23">
        <v>118.932</v>
      </c>
      <c r="BX122" s="44">
        <v>7.72923667786847</v>
      </c>
      <c r="BY122" s="23">
        <v>110.18300000000001</v>
      </c>
      <c r="BZ122" s="44">
        <v>2.04019262826449</v>
      </c>
      <c r="CA122" s="23">
        <v>95.47</v>
      </c>
      <c r="CB122" s="44">
        <v>4.5124140648946804</v>
      </c>
      <c r="CC122" s="456"/>
      <c r="CD122" s="54" t="s">
        <v>38</v>
      </c>
      <c r="CE122" s="23">
        <v>114.47499999999999</v>
      </c>
      <c r="CF122" s="44">
        <v>4.5118822637926401</v>
      </c>
      <c r="CG122" s="23">
        <v>113.837</v>
      </c>
      <c r="CH122" s="44">
        <v>4.51240337121979</v>
      </c>
      <c r="CI122" s="23">
        <v>113.76300000000001</v>
      </c>
      <c r="CJ122" s="44">
        <v>13.8130777542119</v>
      </c>
      <c r="CK122" s="456"/>
      <c r="CL122" s="54" t="s">
        <v>38</v>
      </c>
      <c r="CM122" s="23">
        <v>94.674999999999997</v>
      </c>
      <c r="CN122" s="44">
        <v>-0.27807328916460999</v>
      </c>
      <c r="CO122" s="23">
        <v>125.727</v>
      </c>
      <c r="CP122" s="44">
        <v>3.9074703096719801</v>
      </c>
      <c r="CQ122" s="23">
        <v>128.94800000000001</v>
      </c>
      <c r="CR122" s="44">
        <v>3.9082015826201899</v>
      </c>
      <c r="CS122" s="456"/>
      <c r="CT122" s="54" t="s">
        <v>38</v>
      </c>
      <c r="CU122" s="23">
        <v>132.459</v>
      </c>
      <c r="CV122" s="44">
        <v>8.5507068223724598</v>
      </c>
      <c r="CW122" s="23">
        <v>71.66</v>
      </c>
      <c r="CX122" s="44">
        <v>-24.043119256330598</v>
      </c>
      <c r="CY122" s="23">
        <v>122.276</v>
      </c>
      <c r="CZ122" s="44">
        <v>11.587074165670399</v>
      </c>
      <c r="DA122" s="456"/>
      <c r="DB122" s="54" t="s">
        <v>38</v>
      </c>
      <c r="DC122" s="23">
        <v>105.682</v>
      </c>
      <c r="DD122" s="44">
        <v>-8.5107303939816301</v>
      </c>
      <c r="DE122" s="23">
        <v>234.03899999999999</v>
      </c>
      <c r="DF122" s="44">
        <v>83.562879417716303</v>
      </c>
      <c r="DG122" s="23">
        <v>104.581</v>
      </c>
      <c r="DH122" s="44">
        <v>0.66318869595349395</v>
      </c>
      <c r="DI122" s="456"/>
      <c r="DJ122" s="54" t="s">
        <v>38</v>
      </c>
      <c r="DK122" s="23">
        <v>105.824</v>
      </c>
      <c r="DL122" s="44">
        <v>0.66396514658599404</v>
      </c>
      <c r="DM122" s="23">
        <v>91.838999999999999</v>
      </c>
      <c r="DN122" s="44">
        <v>-1.83841212496927</v>
      </c>
      <c r="DO122" s="23">
        <v>98.521000000000001</v>
      </c>
      <c r="DP122" s="44">
        <v>11.1373071022471</v>
      </c>
      <c r="DQ122" s="456"/>
      <c r="DR122" s="54" t="s">
        <v>38</v>
      </c>
      <c r="DS122" s="23">
        <v>105.374</v>
      </c>
      <c r="DT122" s="44">
        <v>0.66393450453290404</v>
      </c>
      <c r="DU122" s="23">
        <v>116.27200000000001</v>
      </c>
      <c r="DV122" s="44">
        <v>4.4174831392059604</v>
      </c>
      <c r="DW122" s="23">
        <v>117.236</v>
      </c>
      <c r="DX122" s="44">
        <v>-11.761075401544399</v>
      </c>
      <c r="DY122" s="456"/>
      <c r="DZ122" s="54" t="s">
        <v>38</v>
      </c>
      <c r="EA122" s="23">
        <v>109.407</v>
      </c>
      <c r="EB122" s="44">
        <v>1.4568418709892701</v>
      </c>
      <c r="EC122" s="23">
        <v>117.383</v>
      </c>
      <c r="ED122" s="44">
        <v>5.5099637762577203</v>
      </c>
      <c r="EE122" s="23">
        <v>108.212</v>
      </c>
      <c r="EF122" s="44">
        <v>5.5098916742231303</v>
      </c>
      <c r="EG122" s="456"/>
      <c r="EH122" s="54" t="s">
        <v>38</v>
      </c>
      <c r="EI122" s="23">
        <v>125.794</v>
      </c>
      <c r="EJ122" s="44">
        <v>5.5106354425283399</v>
      </c>
      <c r="EK122" s="23">
        <v>118.663</v>
      </c>
      <c r="EL122" s="44">
        <v>5.5101097220493198</v>
      </c>
      <c r="EM122" s="23">
        <v>114.979</v>
      </c>
      <c r="EN122" s="44">
        <v>5.5095205322321696</v>
      </c>
      <c r="EO122" s="456"/>
      <c r="EP122" s="54" t="s">
        <v>38</v>
      </c>
      <c r="EQ122" s="23">
        <v>96.191000000000003</v>
      </c>
      <c r="ER122" s="44">
        <v>-1.4628299818682799</v>
      </c>
      <c r="ES122" s="23">
        <v>118.608</v>
      </c>
      <c r="ET122" s="44">
        <v>-1.46300127109139</v>
      </c>
      <c r="EU122" s="23">
        <v>104.214</v>
      </c>
      <c r="EV122" s="44">
        <v>-1.46273200896361</v>
      </c>
      <c r="EW122" s="456"/>
      <c r="EX122" s="54" t="s">
        <v>38</v>
      </c>
      <c r="EY122" s="23">
        <v>107.84399999999999</v>
      </c>
      <c r="EZ122" s="44">
        <v>-1.4628352140344401</v>
      </c>
      <c r="FA122" s="23">
        <v>112.04900000000001</v>
      </c>
      <c r="FB122" s="44">
        <v>-1.4633331281383699</v>
      </c>
      <c r="FC122" s="23">
        <v>108.84399999999999</v>
      </c>
      <c r="FD122" s="44">
        <v>-1.4629730219083801</v>
      </c>
      <c r="FE122" s="456"/>
      <c r="FF122" s="54" t="s">
        <v>38</v>
      </c>
      <c r="FG122" s="23">
        <v>107.14</v>
      </c>
      <c r="FH122" s="44">
        <v>-1.46233790122322</v>
      </c>
      <c r="FI122" s="23">
        <v>95.147999999999996</v>
      </c>
      <c r="FJ122" s="44">
        <v>1.5540280920462799</v>
      </c>
      <c r="FK122" s="23">
        <v>104.44199999999999</v>
      </c>
      <c r="FL122" s="44">
        <v>-1.7303186834900099</v>
      </c>
      <c r="FM122" s="456"/>
      <c r="FN122" s="54" t="s">
        <v>38</v>
      </c>
      <c r="FO122" s="23">
        <v>93.742000000000004</v>
      </c>
      <c r="FP122" s="44">
        <v>-1.3304422878555</v>
      </c>
      <c r="FQ122" s="23">
        <v>101.462</v>
      </c>
      <c r="FR122" s="44">
        <v>7.0093655079311397</v>
      </c>
      <c r="FS122" s="23">
        <v>115.446</v>
      </c>
      <c r="FT122" s="44">
        <v>8.2404342893574807</v>
      </c>
      <c r="FU122" s="456"/>
      <c r="FV122" s="54" t="s">
        <v>38</v>
      </c>
      <c r="FW122" s="23">
        <v>104.861</v>
      </c>
      <c r="FX122" s="44">
        <v>2.8351475924291498</v>
      </c>
      <c r="FY122" s="23">
        <v>115.30200000000001</v>
      </c>
      <c r="FZ122" s="44">
        <v>4.5178484018927101</v>
      </c>
      <c r="GA122" s="23">
        <v>107.164</v>
      </c>
      <c r="GB122" s="44">
        <v>4.5176140131861304</v>
      </c>
      <c r="GC122" s="456"/>
      <c r="GD122" s="54" t="s">
        <v>38</v>
      </c>
      <c r="GE122" s="23">
        <v>105.97</v>
      </c>
      <c r="GF122" s="44">
        <v>4.5172107702929196</v>
      </c>
      <c r="GG122" s="23">
        <v>89.588999999999999</v>
      </c>
      <c r="GH122" s="44">
        <v>4.5171902889741897</v>
      </c>
      <c r="GI122" s="23">
        <v>104.488</v>
      </c>
      <c r="GJ122" s="44">
        <v>3.1470878578479899</v>
      </c>
      <c r="GK122" s="456"/>
      <c r="GL122" s="54" t="s">
        <v>38</v>
      </c>
      <c r="GM122" s="23">
        <v>109.23399999999999</v>
      </c>
      <c r="GN122" s="44">
        <v>4.5171414082458599</v>
      </c>
      <c r="GO122" s="23">
        <v>124.911</v>
      </c>
      <c r="GP122" s="44">
        <v>8.0330038141200202</v>
      </c>
      <c r="GQ122" s="23">
        <v>127.11</v>
      </c>
      <c r="GR122" s="44">
        <v>8.0325346977281793</v>
      </c>
      <c r="GS122" s="456"/>
      <c r="GT122" s="54" t="s">
        <v>38</v>
      </c>
      <c r="GU122" s="23">
        <v>102.959</v>
      </c>
      <c r="GV122" s="44">
        <v>4.4261879405649598</v>
      </c>
      <c r="GW122" s="23">
        <v>116.129</v>
      </c>
      <c r="GX122" s="44">
        <v>3.9260081258613702</v>
      </c>
      <c r="GY122" s="23">
        <v>116.922</v>
      </c>
      <c r="GZ122" s="44">
        <v>4.4263437114838498</v>
      </c>
      <c r="HA122" s="456"/>
      <c r="HB122" s="54" t="s">
        <v>38</v>
      </c>
      <c r="HC122" s="23">
        <v>100.059</v>
      </c>
      <c r="HD122" s="44">
        <v>4.4271893296596696</v>
      </c>
      <c r="HE122" s="23">
        <v>106.584</v>
      </c>
      <c r="HF122" s="44">
        <v>4.4265475280700697</v>
      </c>
      <c r="HG122" s="23">
        <v>101.471</v>
      </c>
      <c r="HH122" s="44">
        <v>-1.8076428066848</v>
      </c>
      <c r="HI122" s="456"/>
      <c r="HJ122" s="54" t="s">
        <v>38</v>
      </c>
      <c r="HK122" s="23">
        <v>107.023</v>
      </c>
      <c r="HL122" s="44">
        <v>1.0499381556212199</v>
      </c>
      <c r="HM122" s="23">
        <v>102.526</v>
      </c>
      <c r="HN122" s="44">
        <v>4.8365986338909401</v>
      </c>
      <c r="HO122" s="23">
        <v>116.227</v>
      </c>
      <c r="HP122" s="44">
        <v>4.4267744833782698</v>
      </c>
      <c r="HQ122" s="456"/>
      <c r="HR122" s="54" t="s">
        <v>38</v>
      </c>
      <c r="HS122" s="23">
        <v>103.871</v>
      </c>
      <c r="HT122" s="44">
        <v>5.5417255149008602</v>
      </c>
      <c r="HU122" s="23">
        <v>115.12</v>
      </c>
      <c r="HV122" s="44">
        <v>5.5430258356712203</v>
      </c>
      <c r="HW122" s="23">
        <v>131.345</v>
      </c>
      <c r="HX122" s="44">
        <v>5.5429218864255301</v>
      </c>
      <c r="HY122" s="456"/>
      <c r="HZ122" s="54" t="s">
        <v>38</v>
      </c>
      <c r="IA122" s="23">
        <v>128.65899999999999</v>
      </c>
      <c r="IB122" s="44">
        <v>5.5421113508281197</v>
      </c>
      <c r="IC122" s="23">
        <v>104.698399632567</v>
      </c>
      <c r="ID122" s="44">
        <v>0.69796025585773702</v>
      </c>
      <c r="IE122" s="23">
        <v>113.04900000000001</v>
      </c>
      <c r="IF122" s="44">
        <v>4.6905097051415101</v>
      </c>
      <c r="IG122" s="456"/>
      <c r="IH122" s="54" t="s">
        <v>38</v>
      </c>
      <c r="II122" s="23">
        <v>116.937</v>
      </c>
      <c r="IJ122" s="44">
        <v>5.8588693251256103</v>
      </c>
      <c r="IK122" s="23">
        <v>135.24199999999999</v>
      </c>
      <c r="IL122" s="44">
        <v>-7.8419080068143101</v>
      </c>
      <c r="IM122" s="23">
        <v>111.84099999999999</v>
      </c>
      <c r="IN122" s="44">
        <v>4.3546009293298598</v>
      </c>
      <c r="IO122" s="23">
        <v>114.34699999999999</v>
      </c>
      <c r="IP122" s="44">
        <v>4.3550079853981201</v>
      </c>
      <c r="IQ122" s="456"/>
      <c r="IR122" s="54" t="s">
        <v>38</v>
      </c>
      <c r="IS122" s="23">
        <v>108.819</v>
      </c>
      <c r="IT122" s="44">
        <v>4.3547056905579398</v>
      </c>
      <c r="IU122" s="23">
        <v>96.710999999999999</v>
      </c>
      <c r="IV122" s="44">
        <v>4.3550040463987001</v>
      </c>
      <c r="IW122" s="23">
        <v>122.18899999999999</v>
      </c>
      <c r="IX122" s="44">
        <v>4.3538786072371103</v>
      </c>
      <c r="IY122" s="456"/>
      <c r="IZ122" s="54" t="s">
        <v>38</v>
      </c>
      <c r="JA122" s="23">
        <v>109.361</v>
      </c>
      <c r="JB122" s="44">
        <v>4.3550865005677801</v>
      </c>
      <c r="JC122" s="23">
        <v>138.55000000000001</v>
      </c>
      <c r="JD122" s="44">
        <v>8.7818474463157106</v>
      </c>
      <c r="JE122" s="23">
        <v>142.88900000000001</v>
      </c>
      <c r="JF122" s="44">
        <v>16.667891406409499</v>
      </c>
      <c r="JG122" s="456"/>
      <c r="JH122" s="54" t="s">
        <v>38</v>
      </c>
      <c r="JI122" s="23">
        <v>128.56100000000001</v>
      </c>
      <c r="JJ122" s="44">
        <v>8.1799057556378294</v>
      </c>
      <c r="JK122" s="23">
        <v>137.46899999999999</v>
      </c>
      <c r="JL122" s="44">
        <v>23.3779987614543</v>
      </c>
      <c r="JM122" s="23">
        <v>141.44800000000001</v>
      </c>
      <c r="JN122" s="44">
        <v>20.872998239647298</v>
      </c>
      <c r="JO122" s="456"/>
      <c r="JP122" s="54" t="s">
        <v>38</v>
      </c>
      <c r="JQ122" s="23">
        <v>110.88800000000001</v>
      </c>
      <c r="JR122" s="44">
        <v>4.8229444349913999</v>
      </c>
      <c r="JS122" s="23">
        <v>106.131</v>
      </c>
      <c r="JT122" s="44">
        <v>-5.8095263452168702</v>
      </c>
      <c r="JU122" s="23">
        <v>102.373</v>
      </c>
      <c r="JV122" s="44">
        <v>-5.8102090387163203</v>
      </c>
      <c r="JW122" s="456"/>
      <c r="JX122" s="54" t="s">
        <v>38</v>
      </c>
      <c r="JY122" s="23">
        <v>102.496</v>
      </c>
      <c r="JZ122" s="44">
        <v>0.77278537017009796</v>
      </c>
      <c r="KA122" s="23">
        <v>105.175</v>
      </c>
      <c r="KB122" s="44">
        <v>2.2735007827921798</v>
      </c>
      <c r="KC122" s="23">
        <v>118.61</v>
      </c>
      <c r="KD122" s="44">
        <v>-5.3625998356352396</v>
      </c>
      <c r="KE122" s="456"/>
      <c r="KF122" s="54" t="s">
        <v>38</v>
      </c>
      <c r="KG122" s="23">
        <v>97.932000000000002</v>
      </c>
      <c r="KH122" s="44">
        <v>-7.6505257202131203</v>
      </c>
      <c r="KI122" s="23">
        <v>102.756</v>
      </c>
      <c r="KJ122" s="44">
        <v>2.62976538857205</v>
      </c>
      <c r="KK122" s="23">
        <v>116.869</v>
      </c>
      <c r="KL122" s="44">
        <v>19.657008293232298</v>
      </c>
      <c r="KM122" s="456"/>
      <c r="KN122" s="54" t="s">
        <v>38</v>
      </c>
      <c r="KO122" s="23">
        <v>112.313</v>
      </c>
      <c r="KP122" s="44">
        <v>19.656307597242801</v>
      </c>
      <c r="KQ122" s="23">
        <v>124.43300000000001</v>
      </c>
      <c r="KR122" s="44">
        <v>9.1488820469636902</v>
      </c>
      <c r="KS122" s="23">
        <v>108.81100000000001</v>
      </c>
      <c r="KT122" s="44">
        <v>9.1997511139657195</v>
      </c>
      <c r="KU122" s="456"/>
      <c r="KV122" s="54" t="s">
        <v>38</v>
      </c>
      <c r="KW122" s="23">
        <v>107.58799999999999</v>
      </c>
      <c r="KX122" s="44">
        <v>7.4665627840540196</v>
      </c>
      <c r="KY122" s="23">
        <v>123.685</v>
      </c>
      <c r="KZ122" s="44">
        <v>13.128938727350899</v>
      </c>
      <c r="LA122" s="23">
        <v>123.553</v>
      </c>
      <c r="LB122" s="44">
        <v>-6.5450887251713299</v>
      </c>
      <c r="LC122" s="456"/>
      <c r="LD122" s="54" t="s">
        <v>38</v>
      </c>
      <c r="LE122" s="23">
        <v>88.74</v>
      </c>
      <c r="LF122" s="44">
        <v>-7.1135488192932597</v>
      </c>
      <c r="LG122" s="23">
        <v>98.605999999999995</v>
      </c>
      <c r="LH122" s="44">
        <v>-4.4450689484751997</v>
      </c>
      <c r="LI122" s="23">
        <v>105.783</v>
      </c>
      <c r="LJ122" s="44">
        <v>-5.2845055289429999</v>
      </c>
      <c r="LK122" s="456"/>
      <c r="LL122" s="54" t="s">
        <v>38</v>
      </c>
      <c r="LM122" s="23">
        <v>121.931</v>
      </c>
      <c r="LN122" s="44">
        <v>-4.4450365587015996</v>
      </c>
      <c r="LO122" s="23">
        <v>112.735</v>
      </c>
      <c r="LP122" s="44">
        <v>-4.4448588308088697</v>
      </c>
      <c r="LQ122" s="23">
        <v>122.72199999999999</v>
      </c>
      <c r="LR122" s="44">
        <v>-4.4451884669589203</v>
      </c>
      <c r="LS122" s="456"/>
      <c r="LT122" s="54" t="s">
        <v>38</v>
      </c>
      <c r="LU122" s="23">
        <v>108.697</v>
      </c>
      <c r="LV122" s="44">
        <v>14.3914040958936</v>
      </c>
      <c r="LW122" s="23">
        <v>91.192999999999998</v>
      </c>
      <c r="LX122" s="44">
        <v>10.736967371373799</v>
      </c>
      <c r="LY122" s="23">
        <v>69.054000000000002</v>
      </c>
      <c r="LZ122" s="44">
        <v>-18.481879353086999</v>
      </c>
      <c r="MA122" s="456"/>
      <c r="MB122" s="54" t="s">
        <v>38</v>
      </c>
      <c r="MC122" s="23">
        <v>122.21</v>
      </c>
      <c r="MD122" s="44">
        <v>1.8535495807844</v>
      </c>
      <c r="ME122" s="23">
        <v>101.172</v>
      </c>
      <c r="MF122" s="44">
        <v>10.1263756000392</v>
      </c>
      <c r="MG122" s="23">
        <v>101.05800000000001</v>
      </c>
      <c r="MH122" s="44">
        <v>-8.1449567801925191</v>
      </c>
      <c r="MI122" s="456"/>
      <c r="MJ122" s="54" t="s">
        <v>38</v>
      </c>
      <c r="MK122" s="23">
        <v>90.727000000000004</v>
      </c>
      <c r="ML122" s="44">
        <v>-1.14515461221643</v>
      </c>
      <c r="MM122" s="23">
        <v>110.88911595995</v>
      </c>
      <c r="MN122" s="44">
        <v>5.5806431112811499</v>
      </c>
      <c r="MO122" s="23">
        <v>124.938</v>
      </c>
      <c r="MP122" s="44">
        <v>28.091615575468001</v>
      </c>
    </row>
    <row r="123" spans="1:354" s="4" customFormat="1" ht="15" hidden="1" customHeight="1">
      <c r="A123" s="456"/>
      <c r="B123" s="54" t="s">
        <v>39</v>
      </c>
      <c r="C123" s="23">
        <v>101.30301910398801</v>
      </c>
      <c r="D123" s="44">
        <v>-1.94301998022071</v>
      </c>
      <c r="E123" s="524">
        <v>99.01</v>
      </c>
      <c r="F123" s="44">
        <v>-6.8009601355485403</v>
      </c>
      <c r="G123" s="524">
        <v>103.471</v>
      </c>
      <c r="H123" s="44">
        <v>2.9101397384255701</v>
      </c>
      <c r="I123" s="456"/>
      <c r="J123" s="54" t="s">
        <v>39</v>
      </c>
      <c r="K123" s="23">
        <v>109.84</v>
      </c>
      <c r="L123" s="44">
        <v>15.249826873439201</v>
      </c>
      <c r="M123" s="23">
        <v>183.322</v>
      </c>
      <c r="N123" s="44">
        <v>61.5228730527948</v>
      </c>
      <c r="O123" s="23">
        <v>110.411</v>
      </c>
      <c r="P123" s="44">
        <v>26.9588114895476</v>
      </c>
      <c r="Q123" s="456"/>
      <c r="R123" s="54" t="s">
        <v>39</v>
      </c>
      <c r="S123" s="23">
        <v>101.583</v>
      </c>
      <c r="T123" s="44">
        <v>3.0588020452885201</v>
      </c>
      <c r="U123" s="23">
        <v>102.294</v>
      </c>
      <c r="V123" s="44">
        <v>9.8789434675660708</v>
      </c>
      <c r="W123" s="23">
        <v>101.955</v>
      </c>
      <c r="X123" s="44">
        <v>-2.4941901054866502</v>
      </c>
      <c r="Y123" s="456"/>
      <c r="Z123" s="54" t="s">
        <v>39</v>
      </c>
      <c r="AA123" s="23">
        <v>105.886</v>
      </c>
      <c r="AB123" s="44">
        <v>3.4558227242083501</v>
      </c>
      <c r="AC123" s="23">
        <v>103.675</v>
      </c>
      <c r="AD123" s="44">
        <v>8.32540984462997</v>
      </c>
      <c r="AE123" s="23">
        <v>96.933999999999997</v>
      </c>
      <c r="AF123" s="44">
        <v>13.039929097863601</v>
      </c>
      <c r="AG123" s="456"/>
      <c r="AH123" s="54" t="s">
        <v>39</v>
      </c>
      <c r="AI123" s="23">
        <v>122.337</v>
      </c>
      <c r="AJ123" s="44">
        <v>15.1201196962426</v>
      </c>
      <c r="AK123" s="23">
        <v>128.37299999999999</v>
      </c>
      <c r="AL123" s="44">
        <v>18.3357607713722</v>
      </c>
      <c r="AM123" s="23">
        <v>103.20099999999999</v>
      </c>
      <c r="AN123" s="44">
        <v>11.9122495011712</v>
      </c>
      <c r="AO123" s="456"/>
      <c r="AP123" s="54" t="s">
        <v>39</v>
      </c>
      <c r="AQ123" s="23">
        <v>90.611000000000004</v>
      </c>
      <c r="AR123" s="44">
        <v>-2.7100445589735398</v>
      </c>
      <c r="AS123" s="23">
        <v>114.30800000000001</v>
      </c>
      <c r="AT123" s="44">
        <v>7.4525286708027902</v>
      </c>
      <c r="AU123" s="23">
        <v>107.83</v>
      </c>
      <c r="AV123" s="44">
        <v>5.87865636322576</v>
      </c>
      <c r="AW123" s="456"/>
      <c r="AX123" s="54" t="s">
        <v>39</v>
      </c>
      <c r="AY123" s="23">
        <v>135.047</v>
      </c>
      <c r="AZ123" s="44">
        <v>12.9155518394649</v>
      </c>
      <c r="BA123" s="23">
        <v>130.82300000000001</v>
      </c>
      <c r="BB123" s="44">
        <v>10.266092394831601</v>
      </c>
      <c r="BC123" s="23">
        <v>86.781999999999996</v>
      </c>
      <c r="BD123" s="44">
        <v>-28.3965081932045</v>
      </c>
      <c r="BE123" s="456"/>
      <c r="BF123" s="54" t="s">
        <v>39</v>
      </c>
      <c r="BG123" s="23">
        <v>88.162999999999997</v>
      </c>
      <c r="BH123" s="44">
        <v>7.6813151916359299</v>
      </c>
      <c r="BI123" s="23">
        <v>116.30800000000001</v>
      </c>
      <c r="BJ123" s="44">
        <v>1.7808231165717201</v>
      </c>
      <c r="BK123" s="23">
        <v>137.773</v>
      </c>
      <c r="BL123" s="44">
        <v>28.3280551415797</v>
      </c>
      <c r="BM123" s="456"/>
      <c r="BN123" s="54" t="s">
        <v>39</v>
      </c>
      <c r="BO123" s="23">
        <v>121.014</v>
      </c>
      <c r="BP123" s="44">
        <v>25.0131713515356</v>
      </c>
      <c r="BQ123" s="508">
        <v>109.322100058261</v>
      </c>
      <c r="BR123" s="44">
        <v>8.5738490858045004</v>
      </c>
      <c r="BS123" s="23">
        <v>127.961</v>
      </c>
      <c r="BT123" s="44">
        <v>8.5740225359761002</v>
      </c>
      <c r="BU123" s="456"/>
      <c r="BV123" s="54" t="s">
        <v>39</v>
      </c>
      <c r="BW123" s="23">
        <v>114.10899999999999</v>
      </c>
      <c r="BX123" s="44">
        <v>8.5739024529486692</v>
      </c>
      <c r="BY123" s="23">
        <v>104.583</v>
      </c>
      <c r="BZ123" s="44">
        <v>2.5715714832141598</v>
      </c>
      <c r="CA123" s="23">
        <v>117.664</v>
      </c>
      <c r="CB123" s="44">
        <v>4.9559353480572197</v>
      </c>
      <c r="CC123" s="456"/>
      <c r="CD123" s="54" t="s">
        <v>39</v>
      </c>
      <c r="CE123" s="23">
        <v>111.59399999999999</v>
      </c>
      <c r="CF123" s="44">
        <v>4.9555607806254196</v>
      </c>
      <c r="CG123" s="23">
        <v>103.685</v>
      </c>
      <c r="CH123" s="44">
        <v>4.9560173703550001</v>
      </c>
      <c r="CI123" s="23">
        <v>107.244</v>
      </c>
      <c r="CJ123" s="44">
        <v>14.6161080711354</v>
      </c>
      <c r="CK123" s="456"/>
      <c r="CL123" s="54" t="s">
        <v>39</v>
      </c>
      <c r="CM123" s="23">
        <v>100.90900000000001</v>
      </c>
      <c r="CN123" s="44">
        <v>1.00495470697162</v>
      </c>
      <c r="CO123" s="23">
        <v>101.44499999999999</v>
      </c>
      <c r="CP123" s="44">
        <v>7.88463379098381</v>
      </c>
      <c r="CQ123" s="23">
        <v>116.77500000000001</v>
      </c>
      <c r="CR123" s="44">
        <v>7.8842582755148198</v>
      </c>
      <c r="CS123" s="456"/>
      <c r="CT123" s="54" t="s">
        <v>39</v>
      </c>
      <c r="CU123" s="23">
        <v>112.96</v>
      </c>
      <c r="CV123" s="44">
        <v>9.7327595418734898</v>
      </c>
      <c r="CW123" s="23">
        <v>82.424999999999997</v>
      </c>
      <c r="CX123" s="44">
        <v>-4.5377158542093801</v>
      </c>
      <c r="CY123" s="23">
        <v>126.093</v>
      </c>
      <c r="CZ123" s="44">
        <v>6.1067353327274496</v>
      </c>
      <c r="DA123" s="456"/>
      <c r="DB123" s="54" t="s">
        <v>39</v>
      </c>
      <c r="DC123" s="23">
        <v>96.126000000000005</v>
      </c>
      <c r="DD123" s="44">
        <v>-21.450284369484201</v>
      </c>
      <c r="DE123" s="23">
        <v>170.36</v>
      </c>
      <c r="DF123" s="44">
        <v>54.124522771274002</v>
      </c>
      <c r="DG123" s="23">
        <v>106.428</v>
      </c>
      <c r="DH123" s="44">
        <v>3.3522374145431999</v>
      </c>
      <c r="DI123" s="456"/>
      <c r="DJ123" s="54" t="s">
        <v>39</v>
      </c>
      <c r="DK123" s="23">
        <v>104.684</v>
      </c>
      <c r="DL123" s="44">
        <v>3.3528157333543902</v>
      </c>
      <c r="DM123" s="23">
        <v>92.643000000000001</v>
      </c>
      <c r="DN123" s="44">
        <v>-0.230461893018301</v>
      </c>
      <c r="DO123" s="23">
        <v>98.406000000000006</v>
      </c>
      <c r="DP123" s="44">
        <v>14.8261376896149</v>
      </c>
      <c r="DQ123" s="456"/>
      <c r="DR123" s="54" t="s">
        <v>39</v>
      </c>
      <c r="DS123" s="23">
        <v>103.80800000000001</v>
      </c>
      <c r="DT123" s="44">
        <v>3.3522167242460799</v>
      </c>
      <c r="DU123" s="23">
        <v>113.274</v>
      </c>
      <c r="DV123" s="44">
        <v>4.4606545736233896</v>
      </c>
      <c r="DW123" s="23">
        <v>121.419</v>
      </c>
      <c r="DX123" s="44">
        <v>-3.7128968049420599</v>
      </c>
      <c r="DY123" s="456"/>
      <c r="DZ123" s="54" t="s">
        <v>39</v>
      </c>
      <c r="EA123" s="23">
        <v>105.78</v>
      </c>
      <c r="EB123" s="44">
        <v>3.1687977294671898</v>
      </c>
      <c r="EC123" s="23">
        <v>107.321</v>
      </c>
      <c r="ED123" s="44">
        <v>2.98729464148626</v>
      </c>
      <c r="EE123" s="23">
        <v>114.959</v>
      </c>
      <c r="EF123" s="44">
        <v>2.9867861142217098</v>
      </c>
      <c r="EG123" s="456"/>
      <c r="EH123" s="54" t="s">
        <v>39</v>
      </c>
      <c r="EI123" s="23">
        <v>107.146</v>
      </c>
      <c r="EJ123" s="44">
        <v>2.9873699994232799</v>
      </c>
      <c r="EK123" s="23">
        <v>119.18</v>
      </c>
      <c r="EL123" s="44">
        <v>2.98730589424747</v>
      </c>
      <c r="EM123" s="23">
        <v>107.863</v>
      </c>
      <c r="EN123" s="44">
        <v>2.98658519119684</v>
      </c>
      <c r="EO123" s="456"/>
      <c r="EP123" s="54" t="s">
        <v>39</v>
      </c>
      <c r="EQ123" s="23">
        <v>99.177999999999997</v>
      </c>
      <c r="ER123" s="44">
        <v>3.9361991993460599</v>
      </c>
      <c r="ES123" s="23">
        <v>108.54600000000001</v>
      </c>
      <c r="ET123" s="44">
        <v>3.9364197826399199</v>
      </c>
      <c r="EU123" s="23">
        <v>106.37</v>
      </c>
      <c r="EV123" s="44">
        <v>3.9368386081824598</v>
      </c>
      <c r="EW123" s="456"/>
      <c r="EX123" s="54" t="s">
        <v>39</v>
      </c>
      <c r="EY123" s="23">
        <v>107.973</v>
      </c>
      <c r="EZ123" s="44">
        <v>3.9371215694579602</v>
      </c>
      <c r="FA123" s="23">
        <v>104.849</v>
      </c>
      <c r="FB123" s="44">
        <v>3.93643807371279</v>
      </c>
      <c r="FC123" s="23">
        <v>99.709000000000003</v>
      </c>
      <c r="FD123" s="44">
        <v>3.9371638243756202</v>
      </c>
      <c r="FE123" s="456"/>
      <c r="FF123" s="54" t="s">
        <v>39</v>
      </c>
      <c r="FG123" s="23">
        <v>106.13</v>
      </c>
      <c r="FH123" s="44">
        <v>3.93693076094408</v>
      </c>
      <c r="FI123" s="23">
        <v>115.53100000000001</v>
      </c>
      <c r="FJ123" s="44">
        <v>3.79863974915322</v>
      </c>
      <c r="FK123" s="23">
        <v>99.483999999999995</v>
      </c>
      <c r="FL123" s="44">
        <v>0.55287708339650998</v>
      </c>
      <c r="FM123" s="456"/>
      <c r="FN123" s="54" t="s">
        <v>39</v>
      </c>
      <c r="FO123" s="23">
        <v>96.179000000000002</v>
      </c>
      <c r="FP123" s="44">
        <v>-2.2342620734521099</v>
      </c>
      <c r="FQ123" s="23">
        <v>115.523</v>
      </c>
      <c r="FR123" s="44">
        <v>5.6200629022820303</v>
      </c>
      <c r="FS123" s="23">
        <v>112.443</v>
      </c>
      <c r="FT123" s="44">
        <v>11.5871267379201</v>
      </c>
      <c r="FU123" s="456"/>
      <c r="FV123" s="54" t="s">
        <v>39</v>
      </c>
      <c r="FW123" s="23">
        <v>111.134</v>
      </c>
      <c r="FX123" s="44">
        <v>6.19589106545628</v>
      </c>
      <c r="FY123" s="23">
        <v>113.27200000000001</v>
      </c>
      <c r="FZ123" s="44">
        <v>6.8029455858642098</v>
      </c>
      <c r="GA123" s="23">
        <v>106.423</v>
      </c>
      <c r="GB123" s="44">
        <v>6.8032194612821497</v>
      </c>
      <c r="GC123" s="456"/>
      <c r="GD123" s="54" t="s">
        <v>39</v>
      </c>
      <c r="GE123" s="23">
        <v>111.24</v>
      </c>
      <c r="GF123" s="44">
        <v>6.8033872918946896</v>
      </c>
      <c r="GG123" s="23">
        <v>102.851</v>
      </c>
      <c r="GH123" s="44">
        <v>6.8026998961578498</v>
      </c>
      <c r="GI123" s="23">
        <v>107.395</v>
      </c>
      <c r="GJ123" s="44">
        <v>6.1183956997321998</v>
      </c>
      <c r="GK123" s="456"/>
      <c r="GL123" s="54" t="s">
        <v>39</v>
      </c>
      <c r="GM123" s="23">
        <v>112.52500000000001</v>
      </c>
      <c r="GN123" s="44">
        <v>6.8035346488605501</v>
      </c>
      <c r="GO123" s="23">
        <v>132.03800000000001</v>
      </c>
      <c r="GP123" s="44">
        <v>10.2125990167191</v>
      </c>
      <c r="GQ123" s="23">
        <v>134.75700000000001</v>
      </c>
      <c r="GR123" s="44">
        <v>10.212644148196601</v>
      </c>
      <c r="GS123" s="456"/>
      <c r="GT123" s="54" t="s">
        <v>39</v>
      </c>
      <c r="GU123" s="23">
        <v>113.60299999999999</v>
      </c>
      <c r="GV123" s="44">
        <v>6.6004185081965696</v>
      </c>
      <c r="GW123" s="23">
        <v>102.961</v>
      </c>
      <c r="GX123" s="44">
        <v>-6.3982399839998596</v>
      </c>
      <c r="GY123" s="23">
        <v>110.43600000000001</v>
      </c>
      <c r="GZ123" s="44">
        <v>6.6005135234271002</v>
      </c>
      <c r="HA123" s="456"/>
      <c r="HB123" s="54" t="s">
        <v>39</v>
      </c>
      <c r="HC123" s="23">
        <v>100.084</v>
      </c>
      <c r="HD123" s="44">
        <v>6.6004878204650304</v>
      </c>
      <c r="HE123" s="23">
        <v>108.879</v>
      </c>
      <c r="HF123" s="44">
        <v>6.59989426070611</v>
      </c>
      <c r="HG123" s="23">
        <v>98.105999999999995</v>
      </c>
      <c r="HH123" s="44">
        <v>2.87422010171447</v>
      </c>
      <c r="HI123" s="456"/>
      <c r="HJ123" s="54" t="s">
        <v>39</v>
      </c>
      <c r="HK123" s="23">
        <v>103.459</v>
      </c>
      <c r="HL123" s="44">
        <v>3.4610692213844301</v>
      </c>
      <c r="HM123" s="23">
        <v>102.997</v>
      </c>
      <c r="HN123" s="44">
        <v>8.2742888379622901</v>
      </c>
      <c r="HO123" s="23">
        <v>104.404</v>
      </c>
      <c r="HP123" s="44">
        <v>6.5999591586685797</v>
      </c>
      <c r="HQ123" s="456"/>
      <c r="HR123" s="54" t="s">
        <v>39</v>
      </c>
      <c r="HS123" s="23">
        <v>126.973</v>
      </c>
      <c r="HT123" s="44">
        <v>12.6446061036196</v>
      </c>
      <c r="HU123" s="23">
        <v>119.47799999999999</v>
      </c>
      <c r="HV123" s="44">
        <v>12.644956913619801</v>
      </c>
      <c r="HW123" s="23">
        <v>118.792</v>
      </c>
      <c r="HX123" s="44">
        <v>12.644964298244799</v>
      </c>
      <c r="HY123" s="456"/>
      <c r="HZ123" s="54" t="s">
        <v>39</v>
      </c>
      <c r="IA123" s="23">
        <v>120.88200000000001</v>
      </c>
      <c r="IB123" s="44">
        <v>12.645370508424101</v>
      </c>
      <c r="IC123" s="23">
        <v>114.20382217707601</v>
      </c>
      <c r="ID123" s="44">
        <v>0.51731545267470802</v>
      </c>
      <c r="IE123" s="23">
        <v>121.842</v>
      </c>
      <c r="IF123" s="44">
        <v>18.465726786582401</v>
      </c>
      <c r="IG123" s="456"/>
      <c r="IH123" s="54" t="s">
        <v>39</v>
      </c>
      <c r="II123" s="23">
        <v>109.46</v>
      </c>
      <c r="IJ123" s="44">
        <v>0.75014956969947399</v>
      </c>
      <c r="IK123" s="23">
        <v>144.58699999999999</v>
      </c>
      <c r="IL123" s="44">
        <v>23.108295656764302</v>
      </c>
      <c r="IM123" s="23">
        <v>117.619</v>
      </c>
      <c r="IN123" s="44">
        <v>8.5086165541163901</v>
      </c>
      <c r="IO123" s="23">
        <v>105.782</v>
      </c>
      <c r="IP123" s="44">
        <v>8.5088268179347004</v>
      </c>
      <c r="IQ123" s="456"/>
      <c r="IR123" s="54" t="s">
        <v>39</v>
      </c>
      <c r="IS123" s="23">
        <v>110.694</v>
      </c>
      <c r="IT123" s="44">
        <v>8.5086360695590901</v>
      </c>
      <c r="IU123" s="23">
        <v>94.08</v>
      </c>
      <c r="IV123" s="44">
        <v>8.5083561122452505</v>
      </c>
      <c r="IW123" s="23">
        <v>122.708</v>
      </c>
      <c r="IX123" s="44">
        <v>8.5085686999274905</v>
      </c>
      <c r="IY123" s="456"/>
      <c r="IZ123" s="54" t="s">
        <v>39</v>
      </c>
      <c r="JA123" s="23">
        <v>111.946</v>
      </c>
      <c r="JB123" s="44">
        <v>8.5095040080645798</v>
      </c>
      <c r="JC123" s="23">
        <v>124.85</v>
      </c>
      <c r="JD123" s="44">
        <v>17.731927654036902</v>
      </c>
      <c r="JE123" s="23">
        <v>147.66499999999999</v>
      </c>
      <c r="JF123" s="44">
        <v>20.5694316298286</v>
      </c>
      <c r="JG123" s="456"/>
      <c r="JH123" s="54" t="s">
        <v>39</v>
      </c>
      <c r="JI123" s="23">
        <v>129.21</v>
      </c>
      <c r="JJ123" s="44">
        <v>6.08374384236454</v>
      </c>
      <c r="JK123" s="23">
        <v>138.62700000000001</v>
      </c>
      <c r="JL123" s="44">
        <v>22.154469753712</v>
      </c>
      <c r="JM123" s="23">
        <v>90.491</v>
      </c>
      <c r="JN123" s="44">
        <v>11.3269524137592</v>
      </c>
      <c r="JO123" s="456"/>
      <c r="JP123" s="54" t="s">
        <v>39</v>
      </c>
      <c r="JQ123" s="23">
        <v>109.607</v>
      </c>
      <c r="JR123" s="44">
        <v>6.2793922293006101</v>
      </c>
      <c r="JS123" s="23">
        <v>100.84</v>
      </c>
      <c r="JT123" s="44">
        <v>-14.248783972244</v>
      </c>
      <c r="JU123" s="23">
        <v>90.921000000000006</v>
      </c>
      <c r="JV123" s="44">
        <v>-14.248931895990699</v>
      </c>
      <c r="JW123" s="456"/>
      <c r="JX123" s="54" t="s">
        <v>39</v>
      </c>
      <c r="JY123" s="23">
        <v>111.545</v>
      </c>
      <c r="JZ123" s="44">
        <v>6.17670575692964</v>
      </c>
      <c r="KA123" s="23">
        <v>101.395</v>
      </c>
      <c r="KB123" s="44">
        <v>1.6124506443789499</v>
      </c>
      <c r="KC123" s="23">
        <v>115.989</v>
      </c>
      <c r="KD123" s="44">
        <v>0.70937380613345602</v>
      </c>
      <c r="KE123" s="456"/>
      <c r="KF123" s="54" t="s">
        <v>39</v>
      </c>
      <c r="KG123" s="23">
        <v>94.954999999999998</v>
      </c>
      <c r="KH123" s="44">
        <v>-3.55100506851123</v>
      </c>
      <c r="KI123" s="23">
        <v>131.63499999999999</v>
      </c>
      <c r="KJ123" s="44">
        <v>8.4522475612971295</v>
      </c>
      <c r="KK123" s="23">
        <v>109.461</v>
      </c>
      <c r="KL123" s="44">
        <v>7.80723698465538</v>
      </c>
      <c r="KM123" s="456"/>
      <c r="KN123" s="54" t="s">
        <v>39</v>
      </c>
      <c r="KO123" s="23">
        <v>105.068</v>
      </c>
      <c r="KP123" s="44">
        <v>7.8073856698714197</v>
      </c>
      <c r="KQ123" s="23">
        <v>113.779</v>
      </c>
      <c r="KR123" s="44">
        <v>7.0327272043122102</v>
      </c>
      <c r="KS123" s="23">
        <v>106.78400000000001</v>
      </c>
      <c r="KT123" s="44">
        <v>11.047098095901701</v>
      </c>
      <c r="KU123" s="456"/>
      <c r="KV123" s="54" t="s">
        <v>39</v>
      </c>
      <c r="KW123" s="23">
        <v>100.28</v>
      </c>
      <c r="KX123" s="44">
        <v>4.3746161932616401</v>
      </c>
      <c r="KY123" s="23">
        <v>119.517</v>
      </c>
      <c r="KZ123" s="44">
        <v>14.1148051253652</v>
      </c>
      <c r="LA123" s="23">
        <v>107.95399999999999</v>
      </c>
      <c r="LB123" s="44">
        <v>2.2398166475674501</v>
      </c>
      <c r="LC123" s="456"/>
      <c r="LD123" s="54" t="s">
        <v>39</v>
      </c>
      <c r="LE123" s="23">
        <v>103.02500000000001</v>
      </c>
      <c r="LF123" s="44">
        <v>-8.4124528838631694</v>
      </c>
      <c r="LG123" s="23">
        <v>93.120999999999995</v>
      </c>
      <c r="LH123" s="44">
        <v>16.9744246809366</v>
      </c>
      <c r="LI123" s="23">
        <v>105.139</v>
      </c>
      <c r="LJ123" s="44">
        <v>17.709161339438701</v>
      </c>
      <c r="LK123" s="456"/>
      <c r="LL123" s="54" t="s">
        <v>39</v>
      </c>
      <c r="LM123" s="23">
        <v>105.76</v>
      </c>
      <c r="LN123" s="44">
        <v>16.974328912877599</v>
      </c>
      <c r="LO123" s="23">
        <v>128.643</v>
      </c>
      <c r="LP123" s="44">
        <v>16.973703353458902</v>
      </c>
      <c r="LQ123" s="23">
        <v>104.76900000000001</v>
      </c>
      <c r="LR123" s="44">
        <v>16.974074983810802</v>
      </c>
      <c r="LS123" s="456"/>
      <c r="LT123" s="54" t="s">
        <v>39</v>
      </c>
      <c r="LU123" s="23">
        <v>117.857</v>
      </c>
      <c r="LV123" s="44">
        <v>1.71309721071526</v>
      </c>
      <c r="LW123" s="23">
        <v>202.001</v>
      </c>
      <c r="LX123" s="44">
        <v>4.5110253412112797</v>
      </c>
      <c r="LY123" s="23">
        <v>65.093999999999994</v>
      </c>
      <c r="LZ123" s="44">
        <v>-3.4084670059800399</v>
      </c>
      <c r="MA123" s="456"/>
      <c r="MB123" s="54" t="s">
        <v>39</v>
      </c>
      <c r="MC123" s="23">
        <v>115.36799999999999</v>
      </c>
      <c r="MD123" s="44">
        <v>11.8785092950862</v>
      </c>
      <c r="ME123" s="23">
        <v>73.17</v>
      </c>
      <c r="MF123" s="44">
        <v>10.330372894645601</v>
      </c>
      <c r="MG123" s="23">
        <v>84.094999999999999</v>
      </c>
      <c r="MH123" s="44">
        <v>1.53703122358793</v>
      </c>
      <c r="MI123" s="456"/>
      <c r="MJ123" s="54" t="s">
        <v>39</v>
      </c>
      <c r="MK123" s="23">
        <v>94.486000000000004</v>
      </c>
      <c r="ML123" s="44">
        <v>6.3384878564836802</v>
      </c>
      <c r="MM123" s="23">
        <v>116.08048468789799</v>
      </c>
      <c r="MN123" s="44">
        <v>7.9976353228629504</v>
      </c>
      <c r="MO123" s="23">
        <v>134.792</v>
      </c>
      <c r="MP123" s="44">
        <v>9.3966594705147095</v>
      </c>
    </row>
    <row r="124" spans="1:354" s="4" customFormat="1" ht="15" hidden="1" customHeight="1">
      <c r="A124" s="456"/>
      <c r="B124" s="54" t="s">
        <v>40</v>
      </c>
      <c r="C124" s="23">
        <v>101.06570653147899</v>
      </c>
      <c r="D124" s="44">
        <v>6.5849477277414499</v>
      </c>
      <c r="E124" s="524">
        <v>97.285065091030205</v>
      </c>
      <c r="F124" s="44">
        <v>-0.16105468788590799</v>
      </c>
      <c r="G124" s="524">
        <v>104.640537544246</v>
      </c>
      <c r="H124" s="44">
        <v>13.3160113751256</v>
      </c>
      <c r="I124" s="456"/>
      <c r="J124" s="54" t="s">
        <v>40</v>
      </c>
      <c r="K124" s="23">
        <v>108.847119067636</v>
      </c>
      <c r="L124" s="44">
        <v>6.3905610138267397</v>
      </c>
      <c r="M124" s="23">
        <v>158.906087056096</v>
      </c>
      <c r="N124" s="44">
        <v>20.289536994690501</v>
      </c>
      <c r="O124" s="23">
        <v>108.114420070959</v>
      </c>
      <c r="P124" s="44">
        <v>6.2236392915690599</v>
      </c>
      <c r="Q124" s="456"/>
      <c r="R124" s="54" t="s">
        <v>40</v>
      </c>
      <c r="S124" s="23">
        <v>111.52237775566999</v>
      </c>
      <c r="T124" s="44">
        <v>1.92976735033041</v>
      </c>
      <c r="U124" s="23">
        <v>107.703834826262</v>
      </c>
      <c r="V124" s="44">
        <v>-0.10773991257465799</v>
      </c>
      <c r="W124" s="23">
        <v>110.00929728413</v>
      </c>
      <c r="X124" s="44">
        <v>-0.80047495953002101</v>
      </c>
      <c r="Y124" s="456"/>
      <c r="Z124" s="54" t="s">
        <v>40</v>
      </c>
      <c r="AA124" s="23">
        <v>114.595028592367</v>
      </c>
      <c r="AB124" s="44">
        <v>0.87768146654607904</v>
      </c>
      <c r="AC124" s="23">
        <v>143.68580445851299</v>
      </c>
      <c r="AD124" s="44">
        <v>19.661387658346701</v>
      </c>
      <c r="AE124" s="23">
        <v>106.06056936720501</v>
      </c>
      <c r="AF124" s="44">
        <v>10.2959332021683</v>
      </c>
      <c r="AG124" s="456"/>
      <c r="AH124" s="54" t="s">
        <v>40</v>
      </c>
      <c r="AI124" s="23">
        <v>123.81720496003901</v>
      </c>
      <c r="AJ124" s="44">
        <v>8.0165447883928902</v>
      </c>
      <c r="AK124" s="23">
        <v>132.57534997166201</v>
      </c>
      <c r="AL124" s="44">
        <v>19.0981978975727</v>
      </c>
      <c r="AM124" s="23">
        <v>107.327154637883</v>
      </c>
      <c r="AN124" s="44">
        <v>8.2701879751465093</v>
      </c>
      <c r="AO124" s="456"/>
      <c r="AP124" s="54" t="s">
        <v>40</v>
      </c>
      <c r="AQ124" s="23">
        <v>106.44546075500701</v>
      </c>
      <c r="AR124" s="44">
        <v>-1.90624181671765</v>
      </c>
      <c r="AS124" s="23">
        <v>117.691365929933</v>
      </c>
      <c r="AT124" s="44">
        <v>1.62716064653519</v>
      </c>
      <c r="AU124" s="23">
        <v>112.251257772786</v>
      </c>
      <c r="AV124" s="44">
        <v>7.7215659256139402</v>
      </c>
      <c r="AW124" s="456"/>
      <c r="AX124" s="54" t="s">
        <v>40</v>
      </c>
      <c r="AY124" s="23">
        <v>141.33557936200901</v>
      </c>
      <c r="AZ124" s="44">
        <v>13.7271712655774</v>
      </c>
      <c r="BA124" s="23">
        <v>132.07847600165101</v>
      </c>
      <c r="BB124" s="44">
        <v>9.9591028686028693</v>
      </c>
      <c r="BC124" s="23">
        <v>81.853619675298503</v>
      </c>
      <c r="BD124" s="44">
        <v>-27.7887487095194</v>
      </c>
      <c r="BE124" s="456"/>
      <c r="BF124" s="54" t="s">
        <v>40</v>
      </c>
      <c r="BG124" s="23">
        <v>89.493047930820097</v>
      </c>
      <c r="BH124" s="44">
        <v>0.99427609219982604</v>
      </c>
      <c r="BI124" s="23">
        <v>116.474605314969</v>
      </c>
      <c r="BJ124" s="44">
        <v>9.3227134040744506</v>
      </c>
      <c r="BK124" s="23">
        <v>128.51690632356301</v>
      </c>
      <c r="BL124" s="44">
        <v>21.1383683098123</v>
      </c>
      <c r="BM124" s="456"/>
      <c r="BN124" s="54" t="s">
        <v>40</v>
      </c>
      <c r="BO124" s="23">
        <v>126.03619323374301</v>
      </c>
      <c r="BP124" s="44">
        <v>22.745389345393001</v>
      </c>
      <c r="BQ124" s="508">
        <v>121.362983806749</v>
      </c>
      <c r="BR124" s="44">
        <v>11.160278499511399</v>
      </c>
      <c r="BS124" s="23">
        <v>120.556924729644</v>
      </c>
      <c r="BT124" s="44">
        <v>11.1605255084175</v>
      </c>
      <c r="BU124" s="456"/>
      <c r="BV124" s="54" t="s">
        <v>40</v>
      </c>
      <c r="BW124" s="23">
        <v>136.114372247826</v>
      </c>
      <c r="BX124" s="44">
        <v>11.160052142382501</v>
      </c>
      <c r="BY124" s="23">
        <v>107.456095054158</v>
      </c>
      <c r="BZ124" s="44">
        <v>-2.2655506251575699</v>
      </c>
      <c r="CA124" s="23">
        <v>119.66145283542799</v>
      </c>
      <c r="CB124" s="44">
        <v>5.1294139457121997</v>
      </c>
      <c r="CC124" s="456"/>
      <c r="CD124" s="54" t="s">
        <v>40</v>
      </c>
      <c r="CE124" s="23">
        <v>104.339356118607</v>
      </c>
      <c r="CF124" s="44">
        <v>5.1288739620620998</v>
      </c>
      <c r="CG124" s="23">
        <v>108.787431459057</v>
      </c>
      <c r="CH124" s="44">
        <v>5.1289442008668296</v>
      </c>
      <c r="CI124" s="23">
        <v>108.83638351432801</v>
      </c>
      <c r="CJ124" s="44">
        <v>13.5889449719546</v>
      </c>
      <c r="CK124" s="456"/>
      <c r="CL124" s="54" t="s">
        <v>40</v>
      </c>
      <c r="CM124" s="23">
        <v>100.493894256103</v>
      </c>
      <c r="CN124" s="44">
        <v>-4.9073672822643903</v>
      </c>
      <c r="CO124" s="23">
        <v>123.443826162505</v>
      </c>
      <c r="CP124" s="44">
        <v>10.8083500107762</v>
      </c>
      <c r="CQ124" s="23">
        <v>109.114077918587</v>
      </c>
      <c r="CR124" s="44">
        <v>10.8083373973931</v>
      </c>
      <c r="CS124" s="456"/>
      <c r="CT124" s="54" t="s">
        <v>40</v>
      </c>
      <c r="CU124" s="23">
        <v>110.594920308968</v>
      </c>
      <c r="CV124" s="44">
        <v>-3.0744850626468998</v>
      </c>
      <c r="CW124" s="23">
        <v>82.587836606144506</v>
      </c>
      <c r="CX124" s="44">
        <v>-4.3092256640312998</v>
      </c>
      <c r="CY124" s="23">
        <v>129.27942563507199</v>
      </c>
      <c r="CZ124" s="44">
        <v>8.7926766879618903</v>
      </c>
      <c r="DA124" s="456"/>
      <c r="DB124" s="54" t="s">
        <v>40</v>
      </c>
      <c r="DC124" s="23">
        <v>86.673872160810404</v>
      </c>
      <c r="DD124" s="44">
        <v>-10.8348536501755</v>
      </c>
      <c r="DE124" s="23">
        <v>180.697549308188</v>
      </c>
      <c r="DF124" s="44">
        <v>44.714330923948303</v>
      </c>
      <c r="DG124" s="23">
        <v>101.163948261651</v>
      </c>
      <c r="DH124" s="44">
        <v>-0.32126489146614301</v>
      </c>
      <c r="DI124" s="456"/>
      <c r="DJ124" s="54" t="s">
        <v>40</v>
      </c>
      <c r="DK124" s="23">
        <v>102.950270194206</v>
      </c>
      <c r="DL124" s="44">
        <v>-0.32118840242635799</v>
      </c>
      <c r="DM124" s="23">
        <v>91.528234981850005</v>
      </c>
      <c r="DN124" s="44">
        <v>-5.8932397883508099</v>
      </c>
      <c r="DO124" s="23">
        <v>93.330795305399803</v>
      </c>
      <c r="DP124" s="44">
        <v>9.6409887991633507</v>
      </c>
      <c r="DQ124" s="456"/>
      <c r="DR124" s="54" t="s">
        <v>40</v>
      </c>
      <c r="DS124" s="23">
        <v>105.041276822333</v>
      </c>
      <c r="DT124" s="44">
        <v>-0.321430231226984</v>
      </c>
      <c r="DU124" s="23">
        <v>106.714395589055</v>
      </c>
      <c r="DV124" s="44">
        <v>1.92299556743012</v>
      </c>
      <c r="DW124" s="23">
        <v>119.71522595960001</v>
      </c>
      <c r="DX124" s="44">
        <v>-0.29547267460647197</v>
      </c>
      <c r="DY124" s="456"/>
      <c r="DZ124" s="54" t="s">
        <v>40</v>
      </c>
      <c r="EA124" s="23">
        <v>99.694535073441997</v>
      </c>
      <c r="EB124" s="44">
        <v>10.2498563172561</v>
      </c>
      <c r="EC124" s="23">
        <v>111.973459235026</v>
      </c>
      <c r="ED124" s="44">
        <v>2.8732881640354302</v>
      </c>
      <c r="EE124" s="23">
        <v>120.427756881626</v>
      </c>
      <c r="EF124" s="44">
        <v>2.8734340887258298</v>
      </c>
      <c r="EG124" s="456"/>
      <c r="EH124" s="54" t="s">
        <v>40</v>
      </c>
      <c r="EI124" s="23">
        <v>118.815667413783</v>
      </c>
      <c r="EJ124" s="44">
        <v>2.8733797533987802</v>
      </c>
      <c r="EK124" s="23">
        <v>127.44523218991201</v>
      </c>
      <c r="EL124" s="44">
        <v>2.8738202283666299</v>
      </c>
      <c r="EM124" s="23">
        <v>111.748945814862</v>
      </c>
      <c r="EN124" s="44">
        <v>2.8730583411845898</v>
      </c>
      <c r="EO124" s="456"/>
      <c r="EP124" s="54" t="s">
        <v>40</v>
      </c>
      <c r="EQ124" s="23">
        <v>103.088113370347</v>
      </c>
      <c r="ER124" s="44">
        <v>6.0173733973148096</v>
      </c>
      <c r="ES124" s="23">
        <v>98.908323364698603</v>
      </c>
      <c r="ET124" s="44">
        <v>6.0178825698315102</v>
      </c>
      <c r="EU124" s="23">
        <v>98.722273140381105</v>
      </c>
      <c r="EV124" s="44">
        <v>6.017325293851</v>
      </c>
      <c r="EW124" s="456"/>
      <c r="EX124" s="54" t="s">
        <v>40</v>
      </c>
      <c r="EY124" s="23">
        <v>109.74736625556601</v>
      </c>
      <c r="EZ124" s="44">
        <v>6.0176648076334702</v>
      </c>
      <c r="FA124" s="23">
        <v>115.055520091983</v>
      </c>
      <c r="FB124" s="44">
        <v>6.0175260004450504</v>
      </c>
      <c r="FC124" s="23">
        <v>101.817266657125</v>
      </c>
      <c r="FD124" s="44">
        <v>6.01768743322957</v>
      </c>
      <c r="FE124" s="456"/>
      <c r="FF124" s="54" t="s">
        <v>40</v>
      </c>
      <c r="FG124" s="23">
        <v>111.238232802838</v>
      </c>
      <c r="FH124" s="44">
        <v>6.0179108715241503</v>
      </c>
      <c r="FI124" s="23">
        <v>110.232638455025</v>
      </c>
      <c r="FJ124" s="44">
        <v>3.6176854179434899</v>
      </c>
      <c r="FK124" s="23">
        <v>111.96570648219701</v>
      </c>
      <c r="FL124" s="44">
        <v>0.48706863232636999</v>
      </c>
      <c r="FM124" s="456"/>
      <c r="FN124" s="54" t="s">
        <v>40</v>
      </c>
      <c r="FO124" s="23">
        <v>101.579012342921</v>
      </c>
      <c r="FP124" s="44">
        <v>-0.94104741094456301</v>
      </c>
      <c r="FQ124" s="23">
        <v>111.55048521772</v>
      </c>
      <c r="FR124" s="44">
        <v>8.6104016451848508</v>
      </c>
      <c r="FS124" s="23">
        <v>113.955506093262</v>
      </c>
      <c r="FT124" s="44">
        <v>4.0100637933426002</v>
      </c>
      <c r="FU124" s="456"/>
      <c r="FV124" s="54" t="s">
        <v>40</v>
      </c>
      <c r="FW124" s="23">
        <v>120.647800665696</v>
      </c>
      <c r="FX124" s="44">
        <v>5.0572976886938399</v>
      </c>
      <c r="FY124" s="23">
        <v>112.24846236286299</v>
      </c>
      <c r="FZ124" s="44">
        <v>2.6187215341027898</v>
      </c>
      <c r="GA124" s="23">
        <v>119.423836672232</v>
      </c>
      <c r="GB124" s="44">
        <v>2.6180745956950302</v>
      </c>
      <c r="GC124" s="456"/>
      <c r="GD124" s="54" t="s">
        <v>40</v>
      </c>
      <c r="GE124" s="23">
        <v>113.106550990936</v>
      </c>
      <c r="GF124" s="44">
        <v>2.6188994655561499</v>
      </c>
      <c r="GG124" s="23">
        <v>109.975335030254</v>
      </c>
      <c r="GH124" s="44">
        <v>2.61860708810757</v>
      </c>
      <c r="GI124" s="23">
        <v>93.367987536945705</v>
      </c>
      <c r="GJ124" s="44">
        <v>4.9774429531326501</v>
      </c>
      <c r="GK124" s="456"/>
      <c r="GL124" s="54" t="s">
        <v>40</v>
      </c>
      <c r="GM124" s="23">
        <v>109.14451005497401</v>
      </c>
      <c r="GN124" s="44">
        <v>2.6180049407427601</v>
      </c>
      <c r="GO124" s="23">
        <v>124.581099445699</v>
      </c>
      <c r="GP124" s="44">
        <v>11.4590280709107</v>
      </c>
      <c r="GQ124" s="23">
        <v>128.53243740785999</v>
      </c>
      <c r="GR124" s="44">
        <v>11.4581616280578</v>
      </c>
      <c r="GS124" s="456"/>
      <c r="GT124" s="54" t="s">
        <v>40</v>
      </c>
      <c r="GU124" s="23">
        <v>105.67833895285101</v>
      </c>
      <c r="GV124" s="44">
        <v>5.5885886524963801</v>
      </c>
      <c r="GW124" s="23">
        <v>105.59260312892999</v>
      </c>
      <c r="GX124" s="44">
        <v>-2.9586781522901902</v>
      </c>
      <c r="GY124" s="23">
        <v>114.410010906059</v>
      </c>
      <c r="GZ124" s="44">
        <v>5.5881232117198003</v>
      </c>
      <c r="HA124" s="456"/>
      <c r="HB124" s="54" t="s">
        <v>40</v>
      </c>
      <c r="HC124" s="23">
        <v>108.913970176872</v>
      </c>
      <c r="HD124" s="44">
        <v>5.5889734043684296</v>
      </c>
      <c r="HE124" s="23">
        <v>118.57755759776499</v>
      </c>
      <c r="HF124" s="44">
        <v>5.5881084911800096</v>
      </c>
      <c r="HG124" s="23">
        <v>103.34998725483899</v>
      </c>
      <c r="HH124" s="44">
        <v>1.18067361258515</v>
      </c>
      <c r="HI124" s="456"/>
      <c r="HJ124" s="54" t="s">
        <v>40</v>
      </c>
      <c r="HK124" s="23">
        <v>114.959896290788</v>
      </c>
      <c r="HL124" s="44">
        <v>2.0967293588646498</v>
      </c>
      <c r="HM124" s="23">
        <v>102.628720691909</v>
      </c>
      <c r="HN124" s="44">
        <v>8.1167256878228606</v>
      </c>
      <c r="HO124" s="23">
        <v>101.98057074191701</v>
      </c>
      <c r="HP124" s="44">
        <v>5.5885308407452596</v>
      </c>
      <c r="HQ124" s="456"/>
      <c r="HR124" s="54" t="s">
        <v>40</v>
      </c>
      <c r="HS124" s="23">
        <v>103.057948891329</v>
      </c>
      <c r="HT124" s="44">
        <v>13.143566400247</v>
      </c>
      <c r="HU124" s="23">
        <v>107.262275807417</v>
      </c>
      <c r="HV124" s="44">
        <v>13.143473563233901</v>
      </c>
      <c r="HW124" s="23">
        <v>123.52554912357699</v>
      </c>
      <c r="HX124" s="44">
        <v>13.1435014321618</v>
      </c>
      <c r="HY124" s="456"/>
      <c r="HZ124" s="54" t="s">
        <v>40</v>
      </c>
      <c r="IA124" s="23">
        <v>109.455521965969</v>
      </c>
      <c r="IB124" s="44">
        <v>13.1428473614796</v>
      </c>
      <c r="IC124" s="23">
        <v>118.239041936269</v>
      </c>
      <c r="ID124" s="44">
        <v>-0.94617786111318503</v>
      </c>
      <c r="IE124" s="23">
        <v>109.08510741139099</v>
      </c>
      <c r="IF124" s="44">
        <v>6.0406795028637799</v>
      </c>
      <c r="IG124" s="456"/>
      <c r="IH124" s="54" t="s">
        <v>40</v>
      </c>
      <c r="II124" s="23">
        <v>97.676958974723206</v>
      </c>
      <c r="IJ124" s="44">
        <v>-2.0860893615316898</v>
      </c>
      <c r="IK124" s="23">
        <v>115.148453473922</v>
      </c>
      <c r="IL124" s="44">
        <v>19.7168484092177</v>
      </c>
      <c r="IM124" s="23">
        <v>128.07449025015899</v>
      </c>
      <c r="IN124" s="44">
        <v>11.312014053797601</v>
      </c>
      <c r="IO124" s="23">
        <v>108.02968139872701</v>
      </c>
      <c r="IP124" s="44">
        <v>11.3122805522117</v>
      </c>
      <c r="IQ124" s="456"/>
      <c r="IR124" s="54" t="s">
        <v>40</v>
      </c>
      <c r="IS124" s="23">
        <v>114.614959877652</v>
      </c>
      <c r="IT124" s="44">
        <v>11.312323246916</v>
      </c>
      <c r="IU124" s="23">
        <v>104.401523516106</v>
      </c>
      <c r="IV124" s="44">
        <v>11.3117574165238</v>
      </c>
      <c r="IW124" s="23">
        <v>108.65765343635501</v>
      </c>
      <c r="IX124" s="44">
        <v>11.312455500030801</v>
      </c>
      <c r="IY124" s="456"/>
      <c r="IZ124" s="54" t="s">
        <v>40</v>
      </c>
      <c r="JA124" s="23">
        <v>112.805053527756</v>
      </c>
      <c r="JB124" s="44">
        <v>11.3123548492279</v>
      </c>
      <c r="JC124" s="23">
        <v>120.36092316891801</v>
      </c>
      <c r="JD124" s="44">
        <v>10.7184530893652</v>
      </c>
      <c r="JE124" s="23">
        <v>136.93352602259199</v>
      </c>
      <c r="JF124" s="44">
        <v>19.5017986530688</v>
      </c>
      <c r="JG124" s="456"/>
      <c r="JH124" s="54" t="s">
        <v>40</v>
      </c>
      <c r="JI124" s="23">
        <v>122.283374490094</v>
      </c>
      <c r="JJ124" s="44">
        <v>-7.0024758423816102</v>
      </c>
      <c r="JK124" s="23">
        <v>143.251820504834</v>
      </c>
      <c r="JL124" s="44">
        <v>22.9017489188507</v>
      </c>
      <c r="JM124" s="23">
        <v>100.72559526491401</v>
      </c>
      <c r="JN124" s="44">
        <v>7.2484457344853999</v>
      </c>
      <c r="JO124" s="456"/>
      <c r="JP124" s="54" t="s">
        <v>40</v>
      </c>
      <c r="JQ124" s="23">
        <v>104.33338637069301</v>
      </c>
      <c r="JR124" s="44">
        <v>5.4309222715397398</v>
      </c>
      <c r="JS124" s="23">
        <v>61.837504086178697</v>
      </c>
      <c r="JT124" s="44">
        <v>-18.263823823701401</v>
      </c>
      <c r="JU124" s="23">
        <v>95.523671791051498</v>
      </c>
      <c r="JV124" s="44">
        <v>-18.2636206737075</v>
      </c>
      <c r="JW124" s="456"/>
      <c r="JX124" s="54" t="s">
        <v>40</v>
      </c>
      <c r="JY124" s="23">
        <v>101.420644813175</v>
      </c>
      <c r="JZ124" s="44">
        <v>-1.5237937535925701</v>
      </c>
      <c r="KA124" s="23">
        <v>125.967072188336</v>
      </c>
      <c r="KB124" s="44">
        <v>9.2250556572003308</v>
      </c>
      <c r="KC124" s="23">
        <v>91.953757145897896</v>
      </c>
      <c r="KD124" s="44">
        <v>2.5319816976437899</v>
      </c>
      <c r="KE124" s="456"/>
      <c r="KF124" s="54" t="s">
        <v>40</v>
      </c>
      <c r="KG124" s="23">
        <v>79.953214504377797</v>
      </c>
      <c r="KH124" s="44">
        <v>3.2613712150356502</v>
      </c>
      <c r="KI124" s="23">
        <v>149.00842358745999</v>
      </c>
      <c r="KJ124" s="44">
        <v>-3.6454718599511202</v>
      </c>
      <c r="KK124" s="23">
        <v>122.87800520437401</v>
      </c>
      <c r="KL124" s="44">
        <v>2.3071138271491201</v>
      </c>
      <c r="KM124" s="456"/>
      <c r="KN124" s="54" t="s">
        <v>40</v>
      </c>
      <c r="KO124" s="23">
        <v>122.363173265548</v>
      </c>
      <c r="KP124" s="44">
        <v>2.3069239035049098</v>
      </c>
      <c r="KQ124" s="23">
        <v>125.735525029361</v>
      </c>
      <c r="KR124" s="44">
        <v>12.659174630051</v>
      </c>
      <c r="KS124" s="23">
        <v>106.452504871481</v>
      </c>
      <c r="KT124" s="44">
        <v>10.903044028338201</v>
      </c>
      <c r="KU124" s="456"/>
      <c r="KV124" s="54" t="s">
        <v>40</v>
      </c>
      <c r="KW124" s="23">
        <v>112.458085894085</v>
      </c>
      <c r="KX124" s="44">
        <v>6.1786788281860803</v>
      </c>
      <c r="KY124" s="23">
        <v>129.119807066444</v>
      </c>
      <c r="KZ124" s="44">
        <v>12.4962379801214</v>
      </c>
      <c r="LA124" s="23">
        <v>100.176803719379</v>
      </c>
      <c r="LB124" s="44">
        <v>-4.8689473150317202</v>
      </c>
      <c r="LC124" s="456"/>
      <c r="LD124" s="54" t="s">
        <v>40</v>
      </c>
      <c r="LE124" s="23">
        <v>107.132777319059</v>
      </c>
      <c r="LF124" s="44">
        <v>5.3191810218625299</v>
      </c>
      <c r="LG124" s="23">
        <v>102.72043151379501</v>
      </c>
      <c r="LH124" s="44">
        <v>5.5882072219429801</v>
      </c>
      <c r="LI124" s="23">
        <v>99.692166213312007</v>
      </c>
      <c r="LJ124" s="44">
        <v>5.7080090058340103</v>
      </c>
      <c r="LK124" s="456"/>
      <c r="LL124" s="54" t="s">
        <v>40</v>
      </c>
      <c r="LM124" s="23">
        <v>115.364615809616</v>
      </c>
      <c r="LN124" s="44">
        <v>5.5882040011495597</v>
      </c>
      <c r="LO124" s="23">
        <v>124.38337999959199</v>
      </c>
      <c r="LP124" s="44">
        <v>5.5886078095008598</v>
      </c>
      <c r="LQ124" s="23">
        <v>117.784388618325</v>
      </c>
      <c r="LR124" s="44">
        <v>5.5888737053563498</v>
      </c>
      <c r="LS124" s="456"/>
      <c r="LT124" s="54" t="s">
        <v>40</v>
      </c>
      <c r="LU124" s="23">
        <v>130.81298864123301</v>
      </c>
      <c r="LV124" s="44">
        <v>3.5232299849106998</v>
      </c>
      <c r="LW124" s="23">
        <v>164.3936482364</v>
      </c>
      <c r="LX124" s="44">
        <v>20.819049752620099</v>
      </c>
      <c r="LY124" s="23">
        <v>71.862595314358799</v>
      </c>
      <c r="LZ124" s="44">
        <v>-1.00752773733531</v>
      </c>
      <c r="MA124" s="456"/>
      <c r="MB124" s="54" t="s">
        <v>40</v>
      </c>
      <c r="MC124" s="23">
        <v>129.42016439082499</v>
      </c>
      <c r="MD124" s="44">
        <v>9.0221248343231402</v>
      </c>
      <c r="ME124" s="23">
        <v>171.68546386414599</v>
      </c>
      <c r="MF124" s="44">
        <v>23.591188695269</v>
      </c>
      <c r="MG124" s="23">
        <v>89.920432318546105</v>
      </c>
      <c r="MH124" s="44">
        <v>-3.6460118957318999</v>
      </c>
      <c r="MI124" s="456"/>
      <c r="MJ124" s="54" t="s">
        <v>40</v>
      </c>
      <c r="MK124" s="23">
        <v>102.375210109516</v>
      </c>
      <c r="ML124" s="44">
        <v>6.2303079863403097</v>
      </c>
      <c r="MM124" s="23">
        <v>120.62311802417599</v>
      </c>
      <c r="MN124" s="44">
        <v>8.0386681638531901</v>
      </c>
      <c r="MO124" s="23">
        <v>108.514634139687</v>
      </c>
      <c r="MP124" s="44">
        <v>22.354107205726802</v>
      </c>
    </row>
    <row r="125" spans="1:354" s="4" customFormat="1" ht="15" hidden="1" customHeight="1">
      <c r="A125" s="456"/>
      <c r="B125" s="54" t="s">
        <v>41</v>
      </c>
      <c r="C125" s="23">
        <v>98.255076015064404</v>
      </c>
      <c r="D125" s="44">
        <v>1.83626694506916</v>
      </c>
      <c r="E125" s="524">
        <v>96.335999999999999</v>
      </c>
      <c r="F125" s="44">
        <v>0.89335274342028004</v>
      </c>
      <c r="G125" s="524">
        <v>100.07</v>
      </c>
      <c r="H125" s="44">
        <v>2.7106918884521001</v>
      </c>
      <c r="I125" s="456"/>
      <c r="J125" s="54" t="s">
        <v>41</v>
      </c>
      <c r="K125" s="23">
        <v>107.003</v>
      </c>
      <c r="L125" s="44">
        <v>3.7775924273577202</v>
      </c>
      <c r="M125" s="23">
        <v>153.52099999999999</v>
      </c>
      <c r="N125" s="44">
        <v>31.8818294275308</v>
      </c>
      <c r="O125" s="23">
        <v>100.637</v>
      </c>
      <c r="P125" s="44">
        <v>6.0184990097341</v>
      </c>
      <c r="Q125" s="456"/>
      <c r="R125" s="54" t="s">
        <v>41</v>
      </c>
      <c r="S125" s="23">
        <v>105.943</v>
      </c>
      <c r="T125" s="44">
        <v>5.6187504361609797</v>
      </c>
      <c r="U125" s="23">
        <v>106.268</v>
      </c>
      <c r="V125" s="44">
        <v>5.4695951646039402</v>
      </c>
      <c r="W125" s="23">
        <v>95.427000000000007</v>
      </c>
      <c r="X125" s="44">
        <v>-2.9483554705774502</v>
      </c>
      <c r="Y125" s="456"/>
      <c r="Z125" s="54" t="s">
        <v>41</v>
      </c>
      <c r="AA125" s="23">
        <v>107.497</v>
      </c>
      <c r="AB125" s="44">
        <v>-2.2994355930817001</v>
      </c>
      <c r="AC125" s="23">
        <v>111.221</v>
      </c>
      <c r="AD125" s="44">
        <v>-15.992416574769299</v>
      </c>
      <c r="AE125" s="23">
        <v>104.27800000000001</v>
      </c>
      <c r="AF125" s="44">
        <v>8.0164493106412902</v>
      </c>
      <c r="AG125" s="456"/>
      <c r="AH125" s="54" t="s">
        <v>41</v>
      </c>
      <c r="AI125" s="23">
        <v>125.503</v>
      </c>
      <c r="AJ125" s="44">
        <v>4.2946773590393397</v>
      </c>
      <c r="AK125" s="23">
        <v>125.027</v>
      </c>
      <c r="AL125" s="44">
        <v>8.1211733370230696</v>
      </c>
      <c r="AM125" s="23">
        <v>96.414000000000001</v>
      </c>
      <c r="AN125" s="44">
        <v>7.1528595878992602</v>
      </c>
      <c r="AO125" s="456"/>
      <c r="AP125" s="54" t="s">
        <v>41</v>
      </c>
      <c r="AQ125" s="23">
        <v>97.643000000000001</v>
      </c>
      <c r="AR125" s="44">
        <v>-8.84793831274912</v>
      </c>
      <c r="AS125" s="23">
        <v>101.152</v>
      </c>
      <c r="AT125" s="44">
        <v>2.4282560706401699</v>
      </c>
      <c r="AU125" s="23">
        <v>111.928</v>
      </c>
      <c r="AV125" s="44">
        <v>16.319043907508402</v>
      </c>
      <c r="AW125" s="456"/>
      <c r="AX125" s="54" t="s">
        <v>41</v>
      </c>
      <c r="AY125" s="23">
        <v>123.367</v>
      </c>
      <c r="AZ125" s="44">
        <v>6.8454829685700398</v>
      </c>
      <c r="BA125" s="23">
        <v>121.864</v>
      </c>
      <c r="BB125" s="44">
        <v>10.307122749531599</v>
      </c>
      <c r="BC125" s="23">
        <v>92.188999999999993</v>
      </c>
      <c r="BD125" s="44">
        <v>-30.306100077866901</v>
      </c>
      <c r="BE125" s="456"/>
      <c r="BF125" s="54" t="s">
        <v>41</v>
      </c>
      <c r="BG125" s="23">
        <v>90.840999999999994</v>
      </c>
      <c r="BH125" s="44">
        <v>13.3048120338264</v>
      </c>
      <c r="BI125" s="23">
        <v>121.143</v>
      </c>
      <c r="BJ125" s="44">
        <v>11.9227997560931</v>
      </c>
      <c r="BK125" s="23">
        <v>118.108</v>
      </c>
      <c r="BL125" s="44">
        <v>4.5703256423423699</v>
      </c>
      <c r="BM125" s="456"/>
      <c r="BN125" s="54" t="s">
        <v>41</v>
      </c>
      <c r="BO125" s="23">
        <v>124.364</v>
      </c>
      <c r="BP125" s="44">
        <v>20.275824717840599</v>
      </c>
      <c r="BQ125" s="508">
        <v>124.654366214562</v>
      </c>
      <c r="BR125" s="44">
        <v>5.7216790927084702</v>
      </c>
      <c r="BS125" s="23">
        <v>119.05</v>
      </c>
      <c r="BT125" s="44">
        <v>5.7216691679913199</v>
      </c>
      <c r="BU125" s="456"/>
      <c r="BV125" s="54" t="s">
        <v>41</v>
      </c>
      <c r="BW125" s="23">
        <v>120.568</v>
      </c>
      <c r="BX125" s="44">
        <v>5.7215260910358303</v>
      </c>
      <c r="BY125" s="23">
        <v>99.84</v>
      </c>
      <c r="BZ125" s="44">
        <v>-3.8233679160766298</v>
      </c>
      <c r="CA125" s="23">
        <v>120.10899999999999</v>
      </c>
      <c r="CB125" s="44">
        <v>4.6409715809099099</v>
      </c>
      <c r="CC125" s="456"/>
      <c r="CD125" s="54" t="s">
        <v>41</v>
      </c>
      <c r="CE125" s="23">
        <v>110.221</v>
      </c>
      <c r="CF125" s="44">
        <v>4.6405210143070104</v>
      </c>
      <c r="CG125" s="23">
        <v>109.81</v>
      </c>
      <c r="CH125" s="44">
        <v>4.6407470935772901</v>
      </c>
      <c r="CI125" s="23">
        <v>124.565</v>
      </c>
      <c r="CJ125" s="44">
        <v>13.269741388717099</v>
      </c>
      <c r="CK125" s="456"/>
      <c r="CL125" s="54" t="s">
        <v>41</v>
      </c>
      <c r="CM125" s="23">
        <v>122.752</v>
      </c>
      <c r="CN125" s="44">
        <v>11.418509240097301</v>
      </c>
      <c r="CO125" s="23">
        <v>94.802999999999997</v>
      </c>
      <c r="CP125" s="44">
        <v>2.68733346331318</v>
      </c>
      <c r="CQ125" s="23">
        <v>93.046000000000006</v>
      </c>
      <c r="CR125" s="44">
        <v>2.6884449839973601</v>
      </c>
      <c r="CS125" s="456"/>
      <c r="CT125" s="54" t="s">
        <v>41</v>
      </c>
      <c r="CU125" s="23">
        <v>110.76300000000001</v>
      </c>
      <c r="CV125" s="44">
        <v>-11.5064115367715</v>
      </c>
      <c r="CW125" s="23">
        <v>80.03</v>
      </c>
      <c r="CX125" s="44">
        <v>4.1785993230929499</v>
      </c>
      <c r="CY125" s="23">
        <v>129.50700000000001</v>
      </c>
      <c r="CZ125" s="44">
        <v>12.4270782693243</v>
      </c>
      <c r="DA125" s="456"/>
      <c r="DB125" s="54" t="s">
        <v>41</v>
      </c>
      <c r="DC125" s="23">
        <v>90.421999999999997</v>
      </c>
      <c r="DD125" s="44">
        <v>-9.1117432428357397</v>
      </c>
      <c r="DE125" s="23">
        <v>199.387</v>
      </c>
      <c r="DF125" s="44">
        <v>54.066730543364002</v>
      </c>
      <c r="DG125" s="23">
        <v>101.905</v>
      </c>
      <c r="DH125" s="44">
        <v>-0.49214424513471</v>
      </c>
      <c r="DI125" s="456"/>
      <c r="DJ125" s="54" t="s">
        <v>41</v>
      </c>
      <c r="DK125" s="23">
        <v>104.749</v>
      </c>
      <c r="DL125" s="44">
        <v>-1.76588641308426</v>
      </c>
      <c r="DM125" s="23">
        <v>92.040999999999997</v>
      </c>
      <c r="DN125" s="44">
        <v>-5.32611937995659</v>
      </c>
      <c r="DO125" s="23">
        <v>173.203</v>
      </c>
      <c r="DP125" s="44">
        <v>4.3077386329418799</v>
      </c>
      <c r="DQ125" s="456"/>
      <c r="DR125" s="54" t="s">
        <v>41</v>
      </c>
      <c r="DS125" s="23">
        <v>107.8</v>
      </c>
      <c r="DT125" s="44">
        <v>-0.491082967174989</v>
      </c>
      <c r="DU125" s="23">
        <v>104.503</v>
      </c>
      <c r="DV125" s="44">
        <v>2.2084209496796801</v>
      </c>
      <c r="DW125" s="23">
        <v>120.54900000000001</v>
      </c>
      <c r="DX125" s="44">
        <v>-2.3728731201256901</v>
      </c>
      <c r="DY125" s="456"/>
      <c r="DZ125" s="54" t="s">
        <v>41</v>
      </c>
      <c r="EA125" s="23">
        <v>103.03100000000001</v>
      </c>
      <c r="EB125" s="44">
        <v>5.0747029728213704</v>
      </c>
      <c r="EC125" s="23">
        <v>97.941999999999993</v>
      </c>
      <c r="ED125" s="44">
        <v>5.9301960869141803</v>
      </c>
      <c r="EE125" s="23">
        <v>119.464</v>
      </c>
      <c r="EF125" s="44">
        <v>5.93033978860751</v>
      </c>
      <c r="EG125" s="456"/>
      <c r="EH125" s="54" t="s">
        <v>41</v>
      </c>
      <c r="EI125" s="23">
        <v>115.97799999999999</v>
      </c>
      <c r="EJ125" s="44">
        <v>5.9304927615654996</v>
      </c>
      <c r="EK125" s="23">
        <v>129.40700000000001</v>
      </c>
      <c r="EL125" s="44">
        <v>5.9297823399883898</v>
      </c>
      <c r="EM125" s="23">
        <v>117.03100000000001</v>
      </c>
      <c r="EN125" s="44">
        <v>5.9295800144822604</v>
      </c>
      <c r="EO125" s="456"/>
      <c r="EP125" s="54" t="s">
        <v>41</v>
      </c>
      <c r="EQ125" s="23">
        <v>123.233</v>
      </c>
      <c r="ER125" s="44">
        <v>3.4337177485689399</v>
      </c>
      <c r="ES125" s="23">
        <v>95.147000000000006</v>
      </c>
      <c r="ET125" s="44">
        <v>3.4341435839457399</v>
      </c>
      <c r="EU125" s="23">
        <v>105.82599999999999</v>
      </c>
      <c r="EV125" s="44">
        <v>3.4335812653328501</v>
      </c>
      <c r="EW125" s="456"/>
      <c r="EX125" s="54" t="s">
        <v>41</v>
      </c>
      <c r="EY125" s="23">
        <v>139.07599999999999</v>
      </c>
      <c r="EZ125" s="44">
        <v>3.4337604771714698</v>
      </c>
      <c r="FA125" s="23">
        <v>113.544</v>
      </c>
      <c r="FB125" s="44">
        <v>3.4333864723297598</v>
      </c>
      <c r="FC125" s="23">
        <v>182.01900000000001</v>
      </c>
      <c r="FD125" s="44">
        <v>3.4339909987725701</v>
      </c>
      <c r="FE125" s="456"/>
      <c r="FF125" s="54" t="s">
        <v>41</v>
      </c>
      <c r="FG125" s="23">
        <v>108.84699999999999</v>
      </c>
      <c r="FH125" s="44">
        <v>3.43428392234375</v>
      </c>
      <c r="FI125" s="23">
        <v>128.69300000000001</v>
      </c>
      <c r="FJ125" s="44">
        <v>2.8597690125085098</v>
      </c>
      <c r="FK125" s="23">
        <v>118.018</v>
      </c>
      <c r="FL125" s="44">
        <v>5.7670075190665404</v>
      </c>
      <c r="FM125" s="456"/>
      <c r="FN125" s="54" t="s">
        <v>41</v>
      </c>
      <c r="FO125" s="23">
        <v>96.307000000000002</v>
      </c>
      <c r="FP125" s="44">
        <v>-2.7005455647605601</v>
      </c>
      <c r="FQ125" s="23">
        <v>108.905</v>
      </c>
      <c r="FR125" s="44">
        <v>4.5484654449105602</v>
      </c>
      <c r="FS125" s="23">
        <v>117.676</v>
      </c>
      <c r="FT125" s="44">
        <v>3.78079002372364</v>
      </c>
      <c r="FU125" s="456"/>
      <c r="FV125" s="54" t="s">
        <v>41</v>
      </c>
      <c r="FW125" s="23">
        <v>122.036</v>
      </c>
      <c r="FX125" s="44">
        <v>3.6372746341919</v>
      </c>
      <c r="FY125" s="23">
        <v>112.955</v>
      </c>
      <c r="FZ125" s="44">
        <v>4.0599550429303104</v>
      </c>
      <c r="GA125" s="23">
        <v>113.667</v>
      </c>
      <c r="GB125" s="44">
        <v>4.0611181807362398</v>
      </c>
      <c r="GC125" s="456"/>
      <c r="GD125" s="54" t="s">
        <v>41</v>
      </c>
      <c r="GE125" s="23">
        <v>111.964</v>
      </c>
      <c r="GF125" s="44">
        <v>4.0605976114131703</v>
      </c>
      <c r="GG125" s="23">
        <v>115.53400000000001</v>
      </c>
      <c r="GH125" s="44">
        <v>4.0603101976113702</v>
      </c>
      <c r="GI125" s="23">
        <v>102.07299999999999</v>
      </c>
      <c r="GJ125" s="44">
        <v>1.23979647501066</v>
      </c>
      <c r="GK125" s="456"/>
      <c r="GL125" s="54" t="s">
        <v>41</v>
      </c>
      <c r="GM125" s="23">
        <v>111.092</v>
      </c>
      <c r="GN125" s="44">
        <v>4.0606236593384999</v>
      </c>
      <c r="GO125" s="23">
        <v>137.96199999999999</v>
      </c>
      <c r="GP125" s="44">
        <v>10.405813106699</v>
      </c>
      <c r="GQ125" s="23">
        <v>126.294</v>
      </c>
      <c r="GR125" s="44">
        <v>10.4065040650407</v>
      </c>
      <c r="GS125" s="456"/>
      <c r="GT125" s="54" t="s">
        <v>41</v>
      </c>
      <c r="GU125" s="23">
        <v>100.476</v>
      </c>
      <c r="GV125" s="44">
        <v>3.2121542080555399</v>
      </c>
      <c r="GW125" s="23">
        <v>94.317999999999998</v>
      </c>
      <c r="GX125" s="44">
        <v>-3.9600028511205898</v>
      </c>
      <c r="GY125" s="23">
        <v>107.11</v>
      </c>
      <c r="GZ125" s="44">
        <v>3.2116943060601</v>
      </c>
      <c r="HA125" s="456"/>
      <c r="HB125" s="54" t="s">
        <v>41</v>
      </c>
      <c r="HC125" s="23">
        <v>124.312</v>
      </c>
      <c r="HD125" s="44">
        <v>3.2114509647637002</v>
      </c>
      <c r="HE125" s="23">
        <v>107.3</v>
      </c>
      <c r="HF125" s="44">
        <v>3.2117813410798299</v>
      </c>
      <c r="HG125" s="23">
        <v>100.836</v>
      </c>
      <c r="HH125" s="44">
        <v>0.55545029368062204</v>
      </c>
      <c r="HI125" s="456"/>
      <c r="HJ125" s="54" t="s">
        <v>41</v>
      </c>
      <c r="HK125" s="23">
        <v>115.548</v>
      </c>
      <c r="HL125" s="44">
        <v>0.86154974205881296</v>
      </c>
      <c r="HM125" s="23">
        <v>99.111999999999995</v>
      </c>
      <c r="HN125" s="44">
        <v>6.8500830117078797</v>
      </c>
      <c r="HO125" s="23">
        <v>112.81699999999999</v>
      </c>
      <c r="HP125" s="44">
        <v>3.2120835086820598</v>
      </c>
      <c r="HQ125" s="456"/>
      <c r="HR125" s="54" t="s">
        <v>41</v>
      </c>
      <c r="HS125" s="23">
        <v>99.284000000000006</v>
      </c>
      <c r="HT125" s="44">
        <v>8.7626663745412792</v>
      </c>
      <c r="HU125" s="23">
        <v>112.114</v>
      </c>
      <c r="HV125" s="44">
        <v>8.7630116122272703</v>
      </c>
      <c r="HW125" s="23">
        <v>111.435</v>
      </c>
      <c r="HX125" s="44">
        <v>8.7627004499448695</v>
      </c>
      <c r="HY125" s="456"/>
      <c r="HZ125" s="54" t="s">
        <v>41</v>
      </c>
      <c r="IA125" s="23">
        <v>116.873</v>
      </c>
      <c r="IB125" s="44">
        <v>8.7635869565217295</v>
      </c>
      <c r="IC125" s="23">
        <v>110.73575725415</v>
      </c>
      <c r="ID125" s="44">
        <v>-1.61935418000775</v>
      </c>
      <c r="IE125" s="23">
        <v>111.146</v>
      </c>
      <c r="IF125" s="44">
        <v>4.3644012094123799</v>
      </c>
      <c r="IG125" s="456"/>
      <c r="IH125" s="54" t="s">
        <v>41</v>
      </c>
      <c r="II125" s="23">
        <v>101.17400000000001</v>
      </c>
      <c r="IJ125" s="44">
        <v>-5.74260746427173</v>
      </c>
      <c r="IK125" s="23">
        <v>120.828</v>
      </c>
      <c r="IL125" s="44">
        <v>14.274365158178499</v>
      </c>
      <c r="IM125" s="23">
        <v>125.709</v>
      </c>
      <c r="IN125" s="44">
        <v>7.69949109850758</v>
      </c>
      <c r="IO125" s="23">
        <v>99.94</v>
      </c>
      <c r="IP125" s="44">
        <v>7.6997683064820297</v>
      </c>
      <c r="IQ125" s="456"/>
      <c r="IR125" s="54" t="s">
        <v>41</v>
      </c>
      <c r="IS125" s="23">
        <v>118.133</v>
      </c>
      <c r="IT125" s="44">
        <v>7.6991102034862404</v>
      </c>
      <c r="IU125" s="23">
        <v>96.912999999999997</v>
      </c>
      <c r="IV125" s="44">
        <v>7.6990609546035396</v>
      </c>
      <c r="IW125" s="23">
        <v>112.95</v>
      </c>
      <c r="IX125" s="44">
        <v>7.6986155078378404</v>
      </c>
      <c r="IY125" s="456"/>
      <c r="IZ125" s="54" t="s">
        <v>41</v>
      </c>
      <c r="JA125" s="23">
        <v>109.239</v>
      </c>
      <c r="JB125" s="44">
        <v>7.6989056492161998</v>
      </c>
      <c r="JC125" s="23">
        <v>118.581</v>
      </c>
      <c r="JD125" s="44">
        <v>12.4374194037776</v>
      </c>
      <c r="JE125" s="23">
        <v>159.11099999999999</v>
      </c>
      <c r="JF125" s="44">
        <v>16.540075734825599</v>
      </c>
      <c r="JG125" s="456"/>
      <c r="JH125" s="54" t="s">
        <v>41</v>
      </c>
      <c r="JI125" s="23">
        <v>141.286</v>
      </c>
      <c r="JJ125" s="44">
        <v>8.6898992230171501</v>
      </c>
      <c r="JK125" s="23">
        <v>144.17099999999999</v>
      </c>
      <c r="JL125" s="44">
        <v>15.532743533032001</v>
      </c>
      <c r="JM125" s="23">
        <v>92.903999999999996</v>
      </c>
      <c r="JN125" s="44">
        <v>2.3769380805977098</v>
      </c>
      <c r="JO125" s="456"/>
      <c r="JP125" s="54" t="s">
        <v>41</v>
      </c>
      <c r="JQ125" s="23">
        <v>112.64700000000001</v>
      </c>
      <c r="JR125" s="44">
        <v>0.16628134447805101</v>
      </c>
      <c r="JS125" s="23">
        <v>80.873999999999995</v>
      </c>
      <c r="JT125" s="44">
        <v>-12.308893370632999</v>
      </c>
      <c r="JU125" s="23">
        <v>97.372</v>
      </c>
      <c r="JV125" s="44">
        <v>-12.3090778097983</v>
      </c>
      <c r="JW125" s="456"/>
      <c r="JX125" s="54" t="s">
        <v>41</v>
      </c>
      <c r="JY125" s="23">
        <v>115.596</v>
      </c>
      <c r="JZ125" s="44">
        <v>-2.7550874477374498</v>
      </c>
      <c r="KA125" s="23">
        <v>133.21100000000001</v>
      </c>
      <c r="KB125" s="44">
        <v>0.155634417010035</v>
      </c>
      <c r="KC125" s="23">
        <v>130.399</v>
      </c>
      <c r="KD125" s="44">
        <v>-2.2239718066959102</v>
      </c>
      <c r="KE125" s="456"/>
      <c r="KF125" s="54" t="s">
        <v>41</v>
      </c>
      <c r="KG125" s="23">
        <v>84.899000000000001</v>
      </c>
      <c r="KH125" s="44">
        <v>-2.69344061249986</v>
      </c>
      <c r="KI125" s="23">
        <v>91.551000000000002</v>
      </c>
      <c r="KJ125" s="44">
        <v>6.8746935630734596</v>
      </c>
      <c r="KK125" s="23">
        <v>121.52200000000001</v>
      </c>
      <c r="KL125" s="44">
        <v>-1.90820593125937</v>
      </c>
      <c r="KM125" s="456"/>
      <c r="KN125" s="54" t="s">
        <v>41</v>
      </c>
      <c r="KO125" s="23">
        <v>119.545</v>
      </c>
      <c r="KP125" s="44">
        <v>-1.90777057520309</v>
      </c>
      <c r="KQ125" s="23">
        <v>118.291</v>
      </c>
      <c r="KR125" s="44">
        <v>4.7638869207878702</v>
      </c>
      <c r="KS125" s="23">
        <v>116.053</v>
      </c>
      <c r="KT125" s="44">
        <v>5.6006478734826901</v>
      </c>
      <c r="KU125" s="456"/>
      <c r="KV125" s="54" t="s">
        <v>41</v>
      </c>
      <c r="KW125" s="23">
        <v>99.373000000000005</v>
      </c>
      <c r="KX125" s="44">
        <v>16.798110036318299</v>
      </c>
      <c r="KY125" s="23">
        <v>129.316</v>
      </c>
      <c r="KZ125" s="44">
        <v>7.6350682103826299</v>
      </c>
      <c r="LA125" s="23">
        <v>102.021</v>
      </c>
      <c r="LB125" s="44">
        <v>-3.8018726485813699</v>
      </c>
      <c r="LC125" s="456"/>
      <c r="LD125" s="54" t="s">
        <v>41</v>
      </c>
      <c r="LE125" s="23">
        <v>129.267</v>
      </c>
      <c r="LF125" s="44">
        <v>19.017235664567501</v>
      </c>
      <c r="LG125" s="23">
        <v>127.95399999999999</v>
      </c>
      <c r="LH125" s="44">
        <v>15.5173970351913</v>
      </c>
      <c r="LI125" s="23">
        <v>109.075</v>
      </c>
      <c r="LJ125" s="44">
        <v>16.808918493451401</v>
      </c>
      <c r="LK125" s="456"/>
      <c r="LL125" s="54" t="s">
        <v>41</v>
      </c>
      <c r="LM125" s="23">
        <v>103.057</v>
      </c>
      <c r="LN125" s="44">
        <v>15.5166229515547</v>
      </c>
      <c r="LO125" s="23">
        <v>112.111</v>
      </c>
      <c r="LP125" s="44">
        <v>15.5176144501345</v>
      </c>
      <c r="LQ125" s="23">
        <v>103.813</v>
      </c>
      <c r="LR125" s="44">
        <v>15.5172030088574</v>
      </c>
      <c r="LS125" s="456"/>
      <c r="LT125" s="54" t="s">
        <v>41</v>
      </c>
      <c r="LU125" s="23">
        <v>108.967</v>
      </c>
      <c r="LV125" s="44">
        <v>-3.1404444444444399</v>
      </c>
      <c r="LW125" s="23">
        <v>115.64100000000001</v>
      </c>
      <c r="LX125" s="44">
        <v>0.76856717120226403</v>
      </c>
      <c r="LY125" s="23">
        <v>68.108000000000004</v>
      </c>
      <c r="LZ125" s="44">
        <v>-6.0721821516735304</v>
      </c>
      <c r="MA125" s="456"/>
      <c r="MB125" s="54" t="s">
        <v>41</v>
      </c>
      <c r="MC125" s="23">
        <v>123.246</v>
      </c>
      <c r="MD125" s="44">
        <v>10.9344902698518</v>
      </c>
      <c r="ME125" s="23">
        <v>151.755</v>
      </c>
      <c r="MF125" s="44">
        <v>18.849217226499199</v>
      </c>
      <c r="MG125" s="23">
        <v>113.434</v>
      </c>
      <c r="MH125" s="44">
        <v>0.31660122395558699</v>
      </c>
      <c r="MI125" s="456"/>
      <c r="MJ125" s="54" t="s">
        <v>41</v>
      </c>
      <c r="MK125" s="23">
        <v>86.596999999999994</v>
      </c>
      <c r="ML125" s="44">
        <v>6.9349600523579698</v>
      </c>
      <c r="MM125" s="23">
        <v>115.437180529321</v>
      </c>
      <c r="MN125" s="44">
        <v>5.5724437957426103</v>
      </c>
      <c r="MO125" s="23">
        <v>113.221</v>
      </c>
      <c r="MP125" s="44">
        <v>21.493491860801999</v>
      </c>
    </row>
    <row r="126" spans="1:354" s="4" customFormat="1" ht="15" hidden="1" customHeight="1">
      <c r="A126" s="456"/>
      <c r="B126" s="54" t="s">
        <v>42</v>
      </c>
      <c r="C126" s="23">
        <v>104.87360026951799</v>
      </c>
      <c r="D126" s="44">
        <v>0.50437815145829701</v>
      </c>
      <c r="E126" s="524">
        <v>100.232537510063</v>
      </c>
      <c r="F126" s="44">
        <v>-1.44874686836273</v>
      </c>
      <c r="G126" s="524">
        <v>109.262013015354</v>
      </c>
      <c r="H126" s="44">
        <v>2.2621676403706301</v>
      </c>
      <c r="I126" s="456"/>
      <c r="J126" s="54" t="s">
        <v>42</v>
      </c>
      <c r="K126" s="23">
        <v>120.764914151705</v>
      </c>
      <c r="L126" s="44">
        <v>19.7256951180801</v>
      </c>
      <c r="M126" s="23">
        <v>156.35655977841299</v>
      </c>
      <c r="N126" s="44">
        <v>1.82645603991676</v>
      </c>
      <c r="O126" s="23">
        <v>117.786669618899</v>
      </c>
      <c r="P126" s="44">
        <v>8.7154522806053105</v>
      </c>
      <c r="Q126" s="456"/>
      <c r="R126" s="54" t="s">
        <v>42</v>
      </c>
      <c r="S126" s="23">
        <v>107.832818165883</v>
      </c>
      <c r="T126" s="44">
        <v>-1.0816991102970199</v>
      </c>
      <c r="U126" s="23">
        <v>109.61322882377399</v>
      </c>
      <c r="V126" s="44">
        <v>1.20323961201549</v>
      </c>
      <c r="W126" s="23">
        <v>100.608154578414</v>
      </c>
      <c r="X126" s="44">
        <v>-4.7126888748162701</v>
      </c>
      <c r="Y126" s="456"/>
      <c r="Z126" s="54" t="s">
        <v>42</v>
      </c>
      <c r="AA126" s="23">
        <v>109.20490679595</v>
      </c>
      <c r="AB126" s="44">
        <v>3.4519441800949102</v>
      </c>
      <c r="AC126" s="23">
        <v>117.86978169159499</v>
      </c>
      <c r="AD126" s="44">
        <v>-4.8301346029171999</v>
      </c>
      <c r="AE126" s="23">
        <v>109.195056245863</v>
      </c>
      <c r="AF126" s="44">
        <v>9.1481225531651198</v>
      </c>
      <c r="AG126" s="456"/>
      <c r="AH126" s="54" t="s">
        <v>42</v>
      </c>
      <c r="AI126" s="23">
        <v>128.576727551331</v>
      </c>
      <c r="AJ126" s="44">
        <v>-1.76583983915179</v>
      </c>
      <c r="AK126" s="23">
        <v>125.94244487574301</v>
      </c>
      <c r="AL126" s="44">
        <v>4.4402800243332798</v>
      </c>
      <c r="AM126" s="23">
        <v>105.754037174502</v>
      </c>
      <c r="AN126" s="44">
        <v>11.101344904768499</v>
      </c>
      <c r="AO126" s="456"/>
      <c r="AP126" s="54" t="s">
        <v>42</v>
      </c>
      <c r="AQ126" s="23">
        <v>109.587643695821</v>
      </c>
      <c r="AR126" s="44">
        <v>-0.56199361581296603</v>
      </c>
      <c r="AS126" s="23">
        <v>100.61977963309</v>
      </c>
      <c r="AT126" s="44">
        <v>-1.12244292261354</v>
      </c>
      <c r="AU126" s="23">
        <v>111.38216100864901</v>
      </c>
      <c r="AV126" s="44">
        <v>16.925603889027801</v>
      </c>
      <c r="AW126" s="456"/>
      <c r="AX126" s="54" t="s">
        <v>42</v>
      </c>
      <c r="AY126" s="23">
        <v>122.928970737814</v>
      </c>
      <c r="AZ126" s="44">
        <v>9.2973991196155605</v>
      </c>
      <c r="BA126" s="23">
        <v>126.10114080852</v>
      </c>
      <c r="BB126" s="44">
        <v>-0.89349030280261799</v>
      </c>
      <c r="BC126" s="23">
        <v>110.446645990786</v>
      </c>
      <c r="BD126" s="44">
        <v>-20.919745968333999</v>
      </c>
      <c r="BE126" s="456"/>
      <c r="BF126" s="54" t="s">
        <v>42</v>
      </c>
      <c r="BG126" s="23">
        <v>105.602386924502</v>
      </c>
      <c r="BH126" s="44">
        <v>18.847996088573499</v>
      </c>
      <c r="BI126" s="23">
        <v>112.725677037</v>
      </c>
      <c r="BJ126" s="44">
        <v>4.7753253494813501</v>
      </c>
      <c r="BK126" s="23">
        <v>128.38560126403399</v>
      </c>
      <c r="BL126" s="44">
        <v>-1.3541496880213399</v>
      </c>
      <c r="BM126" s="456"/>
      <c r="BN126" s="54" t="s">
        <v>42</v>
      </c>
      <c r="BO126" s="23">
        <v>98.574483106282997</v>
      </c>
      <c r="BP126" s="44">
        <v>9.0100115079378806</v>
      </c>
      <c r="BQ126" s="508">
        <v>127.136169781137</v>
      </c>
      <c r="BR126" s="44">
        <v>6.6518970803924402</v>
      </c>
      <c r="BS126" s="23">
        <v>126.99146833553699</v>
      </c>
      <c r="BT126" s="44">
        <v>6.6518869712499198</v>
      </c>
      <c r="BU126" s="456"/>
      <c r="BV126" s="54" t="s">
        <v>42</v>
      </c>
      <c r="BW126" s="23">
        <v>131.36761842380201</v>
      </c>
      <c r="BX126" s="44">
        <v>6.6520681505853601</v>
      </c>
      <c r="BY126" s="23">
        <v>95.616466518843097</v>
      </c>
      <c r="BZ126" s="44">
        <v>0.47440394981673301</v>
      </c>
      <c r="CA126" s="23">
        <v>116.80804554661</v>
      </c>
      <c r="CB126" s="44">
        <v>5.0177075230024997</v>
      </c>
      <c r="CC126" s="456"/>
      <c r="CD126" s="54" t="s">
        <v>42</v>
      </c>
      <c r="CE126" s="23">
        <v>110.667960587488</v>
      </c>
      <c r="CF126" s="44">
        <v>5.0169960310568298</v>
      </c>
      <c r="CG126" s="23">
        <v>118.44393942834699</v>
      </c>
      <c r="CH126" s="44">
        <v>5.0174574884488097</v>
      </c>
      <c r="CI126" s="23">
        <v>137.15075272541199</v>
      </c>
      <c r="CJ126" s="44">
        <v>13.9485491479138</v>
      </c>
      <c r="CK126" s="456"/>
      <c r="CL126" s="54" t="s">
        <v>42</v>
      </c>
      <c r="CM126" s="23">
        <v>128.572916366562</v>
      </c>
      <c r="CN126" s="44">
        <v>6.4821330450383501</v>
      </c>
      <c r="CO126" s="23">
        <v>91.601347042194504</v>
      </c>
      <c r="CP126" s="44">
        <v>5.1209527791167098</v>
      </c>
      <c r="CQ126" s="23">
        <v>85.8372467771581</v>
      </c>
      <c r="CR126" s="44">
        <v>5.1205628210518501</v>
      </c>
      <c r="CS126" s="456"/>
      <c r="CT126" s="54" t="s">
        <v>42</v>
      </c>
      <c r="CU126" s="23">
        <v>119.44073272449199</v>
      </c>
      <c r="CV126" s="44">
        <v>-0.99490826129425602</v>
      </c>
      <c r="CW126" s="23">
        <v>83.788537843107306</v>
      </c>
      <c r="CX126" s="44">
        <v>-0.35375943307173002</v>
      </c>
      <c r="CY126" s="23">
        <v>103.450038011299</v>
      </c>
      <c r="CZ126" s="44">
        <v>-5.9203000988550398</v>
      </c>
      <c r="DA126" s="456"/>
      <c r="DB126" s="54" t="s">
        <v>42</v>
      </c>
      <c r="DC126" s="23">
        <v>103.877034315307</v>
      </c>
      <c r="DD126" s="44">
        <v>-18.293912521880699</v>
      </c>
      <c r="DE126" s="23">
        <v>308.25836647735298</v>
      </c>
      <c r="DF126" s="44">
        <v>78.163429937205507</v>
      </c>
      <c r="DG126" s="23">
        <v>102.13349831965</v>
      </c>
      <c r="DH126" s="44">
        <v>3.2037209054394098</v>
      </c>
      <c r="DI126" s="456"/>
      <c r="DJ126" s="54" t="s">
        <v>42</v>
      </c>
      <c r="DK126" s="23">
        <v>110.6475065314</v>
      </c>
      <c r="DL126" s="44">
        <v>3.2034422424519402</v>
      </c>
      <c r="DM126" s="23">
        <v>94.387987490186703</v>
      </c>
      <c r="DN126" s="44">
        <v>3.1224598385083602</v>
      </c>
      <c r="DO126" s="23">
        <v>99.055577634478993</v>
      </c>
      <c r="DP126" s="44">
        <v>12.4647497467886</v>
      </c>
      <c r="DQ126" s="456"/>
      <c r="DR126" s="54" t="s">
        <v>42</v>
      </c>
      <c r="DS126" s="23">
        <v>114.128349070997</v>
      </c>
      <c r="DT126" s="44">
        <v>3.2032527363291998</v>
      </c>
      <c r="DU126" s="23">
        <v>105.376920368406</v>
      </c>
      <c r="DV126" s="44">
        <v>-5.1025995619660902</v>
      </c>
      <c r="DW126" s="23">
        <v>122.95717640619</v>
      </c>
      <c r="DX126" s="44">
        <v>2.6790840893786201</v>
      </c>
      <c r="DY126" s="456"/>
      <c r="DZ126" s="54" t="s">
        <v>42</v>
      </c>
      <c r="EA126" s="23">
        <v>109.454176761734</v>
      </c>
      <c r="EB126" s="44">
        <v>0.67621736930436804</v>
      </c>
      <c r="EC126" s="23">
        <v>131.72330159231899</v>
      </c>
      <c r="ED126" s="44">
        <v>2.2045759627558499</v>
      </c>
      <c r="EE126" s="23">
        <v>120.87370821032999</v>
      </c>
      <c r="EF126" s="44">
        <v>2.2049517277408501</v>
      </c>
      <c r="EG126" s="456"/>
      <c r="EH126" s="54" t="s">
        <v>42</v>
      </c>
      <c r="EI126" s="23">
        <v>135.71621296552999</v>
      </c>
      <c r="EJ126" s="44">
        <v>2.20440922480778</v>
      </c>
      <c r="EK126" s="23">
        <v>129.37280415442601</v>
      </c>
      <c r="EL126" s="44">
        <v>2.2047401324248499</v>
      </c>
      <c r="EM126" s="23">
        <v>112.870240232462</v>
      </c>
      <c r="EN126" s="44">
        <v>2.2042089829964802</v>
      </c>
      <c r="EO126" s="456"/>
      <c r="EP126" s="54" t="s">
        <v>42</v>
      </c>
      <c r="EQ126" s="23">
        <v>120.76945145960001</v>
      </c>
      <c r="ER126" s="44">
        <v>0.65546907445221303</v>
      </c>
      <c r="ES126" s="23">
        <v>102.485081875112</v>
      </c>
      <c r="ET126" s="44">
        <v>0.65517086871868502</v>
      </c>
      <c r="EU126" s="23">
        <v>109.29478910650801</v>
      </c>
      <c r="EV126" s="44">
        <v>0.65552536447511001</v>
      </c>
      <c r="EW126" s="456"/>
      <c r="EX126" s="54" t="s">
        <v>42</v>
      </c>
      <c r="EY126" s="23">
        <v>104.265276541859</v>
      </c>
      <c r="EZ126" s="44">
        <v>0.65576095404686896</v>
      </c>
      <c r="FA126" s="23">
        <v>118.866776360076</v>
      </c>
      <c r="FB126" s="44">
        <v>0.65522627088481</v>
      </c>
      <c r="FC126" s="23">
        <v>100.00331222791</v>
      </c>
      <c r="FD126" s="44">
        <v>0.65556025838434095</v>
      </c>
      <c r="FE126" s="456"/>
      <c r="FF126" s="54" t="s">
        <v>42</v>
      </c>
      <c r="FG126" s="23">
        <v>106.143446896461</v>
      </c>
      <c r="FH126" s="44">
        <v>0.655698229015101</v>
      </c>
      <c r="FI126" s="23">
        <v>120.288579920594</v>
      </c>
      <c r="FJ126" s="44">
        <v>9.2569097437659593</v>
      </c>
      <c r="FK126" s="23">
        <v>127.33783561583201</v>
      </c>
      <c r="FL126" s="44">
        <v>10.636195537492201</v>
      </c>
      <c r="FM126" s="456"/>
      <c r="FN126" s="54" t="s">
        <v>42</v>
      </c>
      <c r="FO126" s="23">
        <v>94.794263772245003</v>
      </c>
      <c r="FP126" s="44">
        <v>-1.7441838238699301</v>
      </c>
      <c r="FQ126" s="23">
        <v>108.810023109553</v>
      </c>
      <c r="FR126" s="44">
        <v>11.6366634275383</v>
      </c>
      <c r="FS126" s="23">
        <v>112.128714000439</v>
      </c>
      <c r="FT126" s="44">
        <v>9.0916037519837705</v>
      </c>
      <c r="FU126" s="456"/>
      <c r="FV126" s="54" t="s">
        <v>42</v>
      </c>
      <c r="FW126" s="23">
        <v>117.096687708907</v>
      </c>
      <c r="FX126" s="44">
        <v>5.1996583465011801</v>
      </c>
      <c r="FY126" s="23">
        <v>123.73834567773299</v>
      </c>
      <c r="FZ126" s="44">
        <v>2.75991004254701</v>
      </c>
      <c r="GA126" s="23">
        <v>113.70034489355599</v>
      </c>
      <c r="GB126" s="44">
        <v>2.7595369902084999</v>
      </c>
      <c r="GC126" s="456"/>
      <c r="GD126" s="54" t="s">
        <v>42</v>
      </c>
      <c r="GE126" s="23">
        <v>110.029234628853</v>
      </c>
      <c r="GF126" s="44">
        <v>2.7599927422651702</v>
      </c>
      <c r="GG126" s="23">
        <v>113.260723014902</v>
      </c>
      <c r="GH126" s="44">
        <v>2.75970841225379</v>
      </c>
      <c r="GI126" s="23">
        <v>92.706668268146302</v>
      </c>
      <c r="GJ126" s="44">
        <v>1.9124168854049399</v>
      </c>
      <c r="GK126" s="456"/>
      <c r="GL126" s="54" t="s">
        <v>42</v>
      </c>
      <c r="GM126" s="23">
        <v>116.790180934796</v>
      </c>
      <c r="GN126" s="44">
        <v>2.7603151124880001</v>
      </c>
      <c r="GO126" s="23">
        <v>133.09729674713401</v>
      </c>
      <c r="GP126" s="44">
        <v>10.583584731622899</v>
      </c>
      <c r="GQ126" s="23">
        <v>137.87850886514701</v>
      </c>
      <c r="GR126" s="44">
        <v>10.584133126792199</v>
      </c>
      <c r="GS126" s="456"/>
      <c r="GT126" s="54" t="s">
        <v>42</v>
      </c>
      <c r="GU126" s="23">
        <v>97.655602201148099</v>
      </c>
      <c r="GV126" s="44">
        <v>3.3633250080950998</v>
      </c>
      <c r="GW126" s="23">
        <v>97.747141542543503</v>
      </c>
      <c r="GX126" s="44">
        <v>-1.4735139528233401</v>
      </c>
      <c r="GY126" s="23">
        <v>117.011069986927</v>
      </c>
      <c r="GZ126" s="44">
        <v>3.3630171963243498</v>
      </c>
      <c r="HA126" s="456"/>
      <c r="HB126" s="54" t="s">
        <v>42</v>
      </c>
      <c r="HC126" s="23">
        <v>119.04617823161</v>
      </c>
      <c r="HD126" s="44">
        <v>3.3629220664652202</v>
      </c>
      <c r="HE126" s="23">
        <v>117.80612578319599</v>
      </c>
      <c r="HF126" s="44">
        <v>3.3631875823186199</v>
      </c>
      <c r="HG126" s="23">
        <v>104.495282669216</v>
      </c>
      <c r="HH126" s="44">
        <v>8.8841272668105393E-3</v>
      </c>
      <c r="HI126" s="456"/>
      <c r="HJ126" s="54" t="s">
        <v>42</v>
      </c>
      <c r="HK126" s="23">
        <v>115.48573448868</v>
      </c>
      <c r="HL126" s="44">
        <v>1.45011155504019</v>
      </c>
      <c r="HM126" s="23">
        <v>108.186905693009</v>
      </c>
      <c r="HN126" s="44">
        <v>5.5059982767956397</v>
      </c>
      <c r="HO126" s="23">
        <v>113.12520234940401</v>
      </c>
      <c r="HP126" s="44">
        <v>3.3626043669459702</v>
      </c>
      <c r="HQ126" s="456"/>
      <c r="HR126" s="54" t="s">
        <v>42</v>
      </c>
      <c r="HS126" s="23">
        <v>112.717133862897</v>
      </c>
      <c r="HT126" s="44">
        <v>9.6054355476978692</v>
      </c>
      <c r="HU126" s="23">
        <v>102.940644454538</v>
      </c>
      <c r="HV126" s="44">
        <v>9.6057714142378199</v>
      </c>
      <c r="HW126" s="23">
        <v>105.56293107460399</v>
      </c>
      <c r="HX126" s="44">
        <v>9.6051697344089906</v>
      </c>
      <c r="HY126" s="456"/>
      <c r="HZ126" s="54" t="s">
        <v>42</v>
      </c>
      <c r="IA126" s="23">
        <v>100.430681509305</v>
      </c>
      <c r="IB126" s="44">
        <v>9.6057814767213294</v>
      </c>
      <c r="IC126" s="23">
        <v>114.622629163593</v>
      </c>
      <c r="ID126" s="44">
        <v>-1.10488884834186</v>
      </c>
      <c r="IE126" s="23">
        <v>106.67083396280201</v>
      </c>
      <c r="IF126" s="44">
        <v>6.5036232742614102</v>
      </c>
      <c r="IG126" s="456"/>
      <c r="IH126" s="54" t="s">
        <v>42</v>
      </c>
      <c r="II126" s="23">
        <v>103.873881957799</v>
      </c>
      <c r="IJ126" s="44">
        <v>2.4336646330581901</v>
      </c>
      <c r="IK126" s="23">
        <v>102.71772108578</v>
      </c>
      <c r="IL126" s="44">
        <v>14.325153968168101</v>
      </c>
      <c r="IM126" s="23">
        <v>126.617881293753</v>
      </c>
      <c r="IN126" s="44">
        <v>5.2797762445147498</v>
      </c>
      <c r="IO126" s="23">
        <v>97.526028971731506</v>
      </c>
      <c r="IP126" s="44">
        <v>5.2798930984309296</v>
      </c>
      <c r="IQ126" s="456"/>
      <c r="IR126" s="54" t="s">
        <v>42</v>
      </c>
      <c r="IS126" s="23">
        <v>117.448159827138</v>
      </c>
      <c r="IT126" s="44">
        <v>5.2799080542300896</v>
      </c>
      <c r="IU126" s="23">
        <v>92.594449902432004</v>
      </c>
      <c r="IV126" s="44">
        <v>5.2795873866493999</v>
      </c>
      <c r="IW126" s="23">
        <v>112.67859695967201</v>
      </c>
      <c r="IX126" s="44">
        <v>5.27955017347983</v>
      </c>
      <c r="IY126" s="456"/>
      <c r="IZ126" s="54" t="s">
        <v>42</v>
      </c>
      <c r="JA126" s="23">
        <v>113.11293064218</v>
      </c>
      <c r="JB126" s="44">
        <v>5.2791119239210396</v>
      </c>
      <c r="JC126" s="23">
        <v>123.99981070141899</v>
      </c>
      <c r="JD126" s="44">
        <v>13.0869226643128</v>
      </c>
      <c r="JE126" s="23">
        <v>159.57130970061601</v>
      </c>
      <c r="JF126" s="44">
        <v>18.965876674183601</v>
      </c>
      <c r="JG126" s="456"/>
      <c r="JH126" s="54" t="s">
        <v>42</v>
      </c>
      <c r="JI126" s="23">
        <v>137.65846292483801</v>
      </c>
      <c r="JJ126" s="44">
        <v>21.9241512110518</v>
      </c>
      <c r="JK126" s="23">
        <v>138.42652604318999</v>
      </c>
      <c r="JL126" s="44">
        <v>6.4180922547932697</v>
      </c>
      <c r="JM126" s="23">
        <v>117.852533950318</v>
      </c>
      <c r="JN126" s="44">
        <v>-0.72817376591557104</v>
      </c>
      <c r="JO126" s="456"/>
      <c r="JP126" s="54" t="s">
        <v>42</v>
      </c>
      <c r="JQ126" s="23">
        <v>119.737025468776</v>
      </c>
      <c r="JR126" s="44">
        <v>-5.3072998633620196</v>
      </c>
      <c r="JS126" s="23">
        <v>106.43519979050799</v>
      </c>
      <c r="JT126" s="44">
        <v>-12.3982915163845</v>
      </c>
      <c r="JU126" s="23">
        <v>100.370246767666</v>
      </c>
      <c r="JV126" s="44">
        <v>-12.3985417821655</v>
      </c>
      <c r="JW126" s="456"/>
      <c r="JX126" s="54" t="s">
        <v>42</v>
      </c>
      <c r="JY126" s="23">
        <v>121.781086793043</v>
      </c>
      <c r="JZ126" s="44">
        <v>3.8573801301770501</v>
      </c>
      <c r="KA126" s="23">
        <v>126.500232500065</v>
      </c>
      <c r="KB126" s="44">
        <v>2.4695775300671099E-2</v>
      </c>
      <c r="KC126" s="23">
        <v>129.00654014261499</v>
      </c>
      <c r="KD126" s="44">
        <v>1.7851260356427201</v>
      </c>
      <c r="KE126" s="456"/>
      <c r="KF126" s="54" t="s">
        <v>42</v>
      </c>
      <c r="KG126" s="23">
        <v>74.371709928748601</v>
      </c>
      <c r="KH126" s="44">
        <v>1.5715572427972699</v>
      </c>
      <c r="KI126" s="23">
        <v>97.411493738226</v>
      </c>
      <c r="KJ126" s="44">
        <v>-0.72208139194252396</v>
      </c>
      <c r="KK126" s="23">
        <v>126.413939550115</v>
      </c>
      <c r="KL126" s="44">
        <v>2.42996357826439</v>
      </c>
      <c r="KM126" s="456"/>
      <c r="KN126" s="54" t="s">
        <v>42</v>
      </c>
      <c r="KO126" s="23">
        <v>122.246069476594</v>
      </c>
      <c r="KP126" s="44">
        <v>2.4299678888224201</v>
      </c>
      <c r="KQ126" s="23">
        <v>112.210846281881</v>
      </c>
      <c r="KR126" s="44">
        <v>10.6397616662207</v>
      </c>
      <c r="KS126" s="23">
        <v>114.947011460865</v>
      </c>
      <c r="KT126" s="44">
        <v>8.5686058662243205</v>
      </c>
      <c r="KU126" s="456"/>
      <c r="KV126" s="54" t="s">
        <v>42</v>
      </c>
      <c r="KW126" s="23">
        <v>103.373009820981</v>
      </c>
      <c r="KX126" s="44">
        <v>18.388183081165199</v>
      </c>
      <c r="KY126" s="23">
        <v>120.397364902058</v>
      </c>
      <c r="KZ126" s="44">
        <v>2.1355318137580799</v>
      </c>
      <c r="LA126" s="23">
        <v>108.16124710446</v>
      </c>
      <c r="LB126" s="44">
        <v>-2.74581027338039</v>
      </c>
      <c r="LC126" s="456"/>
      <c r="LD126" s="54" t="s">
        <v>42</v>
      </c>
      <c r="LE126" s="23">
        <v>127.132348309433</v>
      </c>
      <c r="LF126" s="44">
        <v>15.958579581007101</v>
      </c>
      <c r="LG126" s="23">
        <v>114.54595049938</v>
      </c>
      <c r="LH126" s="44">
        <v>20.0489964988891</v>
      </c>
      <c r="LI126" s="23">
        <v>114.40375054196799</v>
      </c>
      <c r="LJ126" s="44">
        <v>20.736373322746001</v>
      </c>
      <c r="LK126" s="456"/>
      <c r="LL126" s="54" t="s">
        <v>42</v>
      </c>
      <c r="LM126" s="23">
        <v>97.624869953936596</v>
      </c>
      <c r="LN126" s="44">
        <v>20.0487819307886</v>
      </c>
      <c r="LO126" s="23">
        <v>112.52973036336699</v>
      </c>
      <c r="LP126" s="44">
        <v>20.048359093385798</v>
      </c>
      <c r="LQ126" s="23">
        <v>92.725022173957299</v>
      </c>
      <c r="LR126" s="44">
        <v>20.047931348986701</v>
      </c>
      <c r="LS126" s="456"/>
      <c r="LT126" s="54" t="s">
        <v>42</v>
      </c>
      <c r="LU126" s="23">
        <v>98.626411783985802</v>
      </c>
      <c r="LV126" s="44">
        <v>-5.1559682040371904</v>
      </c>
      <c r="LW126" s="23">
        <v>107.31001061004</v>
      </c>
      <c r="LX126" s="44">
        <v>-3.6160715222030699</v>
      </c>
      <c r="LY126" s="23">
        <v>76.912782322627507</v>
      </c>
      <c r="LZ126" s="44">
        <v>-9.6939234667220298</v>
      </c>
      <c r="MA126" s="456"/>
      <c r="MB126" s="54" t="s">
        <v>42</v>
      </c>
      <c r="MC126" s="23">
        <v>128.487768302673</v>
      </c>
      <c r="MD126" s="44">
        <v>8.1656129429513005</v>
      </c>
      <c r="ME126" s="23">
        <v>83.691567839670995</v>
      </c>
      <c r="MF126" s="44">
        <v>21.218342225994299</v>
      </c>
      <c r="MG126" s="23">
        <v>98.705214436564304</v>
      </c>
      <c r="MH126" s="44">
        <v>-8.11452548215048</v>
      </c>
      <c r="MI126" s="456"/>
      <c r="MJ126" s="54" t="s">
        <v>42</v>
      </c>
      <c r="MK126" s="23">
        <v>96.017421706686093</v>
      </c>
      <c r="ML126" s="44">
        <v>2.3989225606668501</v>
      </c>
      <c r="MM126" s="23">
        <v>113.461400436031</v>
      </c>
      <c r="MN126" s="44">
        <v>-0.30108063663067203</v>
      </c>
      <c r="MO126" s="23">
        <v>126.03497183026499</v>
      </c>
      <c r="MP126" s="44">
        <v>7.85771168071423</v>
      </c>
    </row>
    <row r="127" spans="1:354" s="4" customFormat="1" ht="15" hidden="1" customHeight="1">
      <c r="A127" s="456"/>
      <c r="B127" s="54" t="s">
        <v>43</v>
      </c>
      <c r="C127" s="23">
        <v>106.586976495372</v>
      </c>
      <c r="D127" s="44">
        <v>1.9650528260615401</v>
      </c>
      <c r="E127" s="524">
        <v>103.323982068379</v>
      </c>
      <c r="F127" s="44">
        <v>2.62102802639816</v>
      </c>
      <c r="G127" s="524">
        <v>109.672340144858</v>
      </c>
      <c r="H127" s="44">
        <v>1.3879322044337199</v>
      </c>
      <c r="I127" s="456"/>
      <c r="J127" s="54" t="s">
        <v>43</v>
      </c>
      <c r="K127" s="23">
        <v>116.797746341367</v>
      </c>
      <c r="L127" s="44">
        <v>23.360526342804199</v>
      </c>
      <c r="M127" s="23">
        <v>164.89678832399599</v>
      </c>
      <c r="N127" s="44">
        <v>2.1374257175749101</v>
      </c>
      <c r="O127" s="23">
        <v>121.26977599941</v>
      </c>
      <c r="P127" s="44">
        <v>27.975702827574899</v>
      </c>
      <c r="Q127" s="456"/>
      <c r="R127" s="54" t="s">
        <v>43</v>
      </c>
      <c r="S127" s="23">
        <v>99.345640208548303</v>
      </c>
      <c r="T127" s="44">
        <v>-3.4072530787084898</v>
      </c>
      <c r="U127" s="23">
        <v>110.503216918888</v>
      </c>
      <c r="V127" s="44">
        <v>0.67988093596579802</v>
      </c>
      <c r="W127" s="23">
        <v>99.3756118036559</v>
      </c>
      <c r="X127" s="44">
        <v>-2.38823282912188</v>
      </c>
      <c r="Y127" s="456"/>
      <c r="Z127" s="54" t="s">
        <v>43</v>
      </c>
      <c r="AA127" s="23">
        <v>108.246334332852</v>
      </c>
      <c r="AB127" s="44">
        <v>-1.4293597172980299</v>
      </c>
      <c r="AC127" s="23">
        <v>116.277036183988</v>
      </c>
      <c r="AD127" s="44">
        <v>-4.1654348979337499</v>
      </c>
      <c r="AE127" s="23">
        <v>106.706538088377</v>
      </c>
      <c r="AF127" s="44">
        <v>1.9077042932097501</v>
      </c>
      <c r="AG127" s="456"/>
      <c r="AH127" s="54" t="s">
        <v>43</v>
      </c>
      <c r="AI127" s="23">
        <v>131.51772912097201</v>
      </c>
      <c r="AJ127" s="44">
        <v>-3.6471917704753198</v>
      </c>
      <c r="AK127" s="23">
        <v>113.480917027313</v>
      </c>
      <c r="AL127" s="44">
        <v>-1.9594838596333399</v>
      </c>
      <c r="AM127" s="23">
        <v>97.929697012922105</v>
      </c>
      <c r="AN127" s="44">
        <v>-0.24376634892674101</v>
      </c>
      <c r="AO127" s="456"/>
      <c r="AP127" s="54" t="s">
        <v>43</v>
      </c>
      <c r="AQ127" s="23">
        <v>110.103381658657</v>
      </c>
      <c r="AR127" s="44">
        <v>0.95948142591213104</v>
      </c>
      <c r="AS127" s="23">
        <v>89.498014518913607</v>
      </c>
      <c r="AT127" s="44">
        <v>1.55687824128361</v>
      </c>
      <c r="AU127" s="23">
        <v>111.170348877875</v>
      </c>
      <c r="AV127" s="44">
        <v>11.926975230432699</v>
      </c>
      <c r="AW127" s="456"/>
      <c r="AX127" s="54" t="s">
        <v>43</v>
      </c>
      <c r="AY127" s="23">
        <v>122.124978666234</v>
      </c>
      <c r="AZ127" s="44">
        <v>14.5390569260235</v>
      </c>
      <c r="BA127" s="23">
        <v>115.85195156847099</v>
      </c>
      <c r="BB127" s="44">
        <v>8.8742038441024693</v>
      </c>
      <c r="BC127" s="23">
        <v>108.048550955716</v>
      </c>
      <c r="BD127" s="44">
        <v>-19.598357748786299</v>
      </c>
      <c r="BE127" s="456"/>
      <c r="BF127" s="54" t="s">
        <v>43</v>
      </c>
      <c r="BG127" s="23">
        <v>102.627334435636</v>
      </c>
      <c r="BH127" s="44">
        <v>3.8401878294843899</v>
      </c>
      <c r="BI127" s="23">
        <v>110.852827728591</v>
      </c>
      <c r="BJ127" s="44">
        <v>2.6073047211957001</v>
      </c>
      <c r="BK127" s="23">
        <v>121.47033880815999</v>
      </c>
      <c r="BL127" s="44">
        <v>-4.9899579130543703</v>
      </c>
      <c r="BM127" s="456"/>
      <c r="BN127" s="54" t="s">
        <v>43</v>
      </c>
      <c r="BO127" s="23">
        <v>112.522865211499</v>
      </c>
      <c r="BP127" s="44">
        <v>13.9229786187231</v>
      </c>
      <c r="BQ127" s="508">
        <v>128.318417956818</v>
      </c>
      <c r="BR127" s="44">
        <v>6.4600350344649904</v>
      </c>
      <c r="BS127" s="23">
        <v>125.785449751301</v>
      </c>
      <c r="BT127" s="44">
        <v>6.4598019104897899</v>
      </c>
      <c r="BU127" s="456"/>
      <c r="BV127" s="54" t="s">
        <v>43</v>
      </c>
      <c r="BW127" s="23">
        <v>123.19989994269299</v>
      </c>
      <c r="BX127" s="44">
        <v>6.4601119410779004</v>
      </c>
      <c r="BY127" s="23">
        <v>103.67388786087101</v>
      </c>
      <c r="BZ127" s="44">
        <v>11.337229357551299</v>
      </c>
      <c r="CA127" s="23">
        <v>107.50388163141</v>
      </c>
      <c r="CB127" s="44">
        <v>3.5443458462494299</v>
      </c>
      <c r="CC127" s="456"/>
      <c r="CD127" s="54" t="s">
        <v>43</v>
      </c>
      <c r="CE127" s="23">
        <v>130.84584690613201</v>
      </c>
      <c r="CF127" s="44">
        <v>3.5443168755545398</v>
      </c>
      <c r="CG127" s="23">
        <v>114.58853282727399</v>
      </c>
      <c r="CH127" s="44">
        <v>3.5444787263242601</v>
      </c>
      <c r="CI127" s="23">
        <v>131.381288314415</v>
      </c>
      <c r="CJ127" s="44">
        <v>12.884099732283101</v>
      </c>
      <c r="CK127" s="456"/>
      <c r="CL127" s="54" t="s">
        <v>43</v>
      </c>
      <c r="CM127" s="23">
        <v>139.41815162497599</v>
      </c>
      <c r="CN127" s="44">
        <v>6.8166437776112598</v>
      </c>
      <c r="CO127" s="23">
        <v>107.174843508046</v>
      </c>
      <c r="CP127" s="44">
        <v>1.14937522584255</v>
      </c>
      <c r="CQ127" s="23">
        <v>92.785904392524102</v>
      </c>
      <c r="CR127" s="44">
        <v>1.1499977025477801</v>
      </c>
      <c r="CS127" s="456"/>
      <c r="CT127" s="54" t="s">
        <v>43</v>
      </c>
      <c r="CU127" s="23">
        <v>127.721469351452</v>
      </c>
      <c r="CV127" s="44">
        <v>8.7944916407165294</v>
      </c>
      <c r="CW127" s="23">
        <v>88.608373252011503</v>
      </c>
      <c r="CX127" s="44">
        <v>-2.7905331182952602</v>
      </c>
      <c r="CY127" s="23">
        <v>103.80396894745</v>
      </c>
      <c r="CZ127" s="44">
        <v>-16.299946824720401</v>
      </c>
      <c r="DA127" s="456"/>
      <c r="DB127" s="54" t="s">
        <v>43</v>
      </c>
      <c r="DC127" s="23">
        <v>105.439294606178</v>
      </c>
      <c r="DD127" s="44">
        <v>-1.4604450326367699</v>
      </c>
      <c r="DE127" s="23">
        <v>308.133238233508</v>
      </c>
      <c r="DF127" s="44">
        <v>77.670090661078206</v>
      </c>
      <c r="DG127" s="23">
        <v>102.48084436788</v>
      </c>
      <c r="DH127" s="44">
        <v>3.1814463888603499</v>
      </c>
      <c r="DI127" s="456"/>
      <c r="DJ127" s="54" t="s">
        <v>43</v>
      </c>
      <c r="DK127" s="23">
        <v>113.57505186061501</v>
      </c>
      <c r="DL127" s="44">
        <v>1.9616230008214299</v>
      </c>
      <c r="DM127" s="23">
        <v>96.023867240429297</v>
      </c>
      <c r="DN127" s="44">
        <v>9.83445112487051</v>
      </c>
      <c r="DO127" s="23">
        <v>140.79132870442001</v>
      </c>
      <c r="DP127" s="44">
        <v>11.533785969025301</v>
      </c>
      <c r="DQ127" s="456"/>
      <c r="DR127" s="54" t="s">
        <v>43</v>
      </c>
      <c r="DS127" s="23">
        <v>117.783152960659</v>
      </c>
      <c r="DT127" s="44">
        <v>3.1809805878644299</v>
      </c>
      <c r="DU127" s="23">
        <v>109.803002592678</v>
      </c>
      <c r="DV127" s="44">
        <v>2.1632358181934799</v>
      </c>
      <c r="DW127" s="23">
        <v>129.25716806912399</v>
      </c>
      <c r="DX127" s="44">
        <v>5.4979702003117703</v>
      </c>
      <c r="DY127" s="456"/>
      <c r="DZ127" s="54" t="s">
        <v>43</v>
      </c>
      <c r="EA127" s="23">
        <v>110.43307016559901</v>
      </c>
      <c r="EB127" s="44">
        <v>9.4057501714887195</v>
      </c>
      <c r="EC127" s="23">
        <v>135.985502678534</v>
      </c>
      <c r="ED127" s="44">
        <v>8.1894652631305096</v>
      </c>
      <c r="EE127" s="23">
        <v>101.28225921090799</v>
      </c>
      <c r="EF127" s="44">
        <v>8.1890480376303092</v>
      </c>
      <c r="EG127" s="456"/>
      <c r="EH127" s="54" t="s">
        <v>43</v>
      </c>
      <c r="EI127" s="23">
        <v>114.70732772310799</v>
      </c>
      <c r="EJ127" s="44">
        <v>8.1889438557962695</v>
      </c>
      <c r="EK127" s="23">
        <v>97.143261835969</v>
      </c>
      <c r="EL127" s="44">
        <v>8.1893995277525296</v>
      </c>
      <c r="EM127" s="23">
        <v>112.11174250750599</v>
      </c>
      <c r="EN127" s="44">
        <v>8.1888160379692199</v>
      </c>
      <c r="EO127" s="456"/>
      <c r="EP127" s="54" t="s">
        <v>43</v>
      </c>
      <c r="EQ127" s="23">
        <v>100.726305276684</v>
      </c>
      <c r="ER127" s="44">
        <v>5.2576469791358003</v>
      </c>
      <c r="ES127" s="23">
        <v>107.329838760021</v>
      </c>
      <c r="ET127" s="44">
        <v>5.25835434648224</v>
      </c>
      <c r="EU127" s="23">
        <v>111.251122014402</v>
      </c>
      <c r="EV127" s="44">
        <v>5.2577459594698004</v>
      </c>
      <c r="EW127" s="456"/>
      <c r="EX127" s="54" t="s">
        <v>43</v>
      </c>
      <c r="EY127" s="23">
        <v>94.460849234853995</v>
      </c>
      <c r="EZ127" s="44">
        <v>5.2582394362216096</v>
      </c>
      <c r="FA127" s="23">
        <v>85.325747678937205</v>
      </c>
      <c r="FB127" s="44">
        <v>5.2585614632288404</v>
      </c>
      <c r="FC127" s="23">
        <v>118.500006012266</v>
      </c>
      <c r="FD127" s="44">
        <v>5.2584881970740902</v>
      </c>
      <c r="FE127" s="456"/>
      <c r="FF127" s="54" t="s">
        <v>43</v>
      </c>
      <c r="FG127" s="23">
        <v>112.876677955766</v>
      </c>
      <c r="FH127" s="44">
        <v>5.2580969019992896</v>
      </c>
      <c r="FI127" s="23">
        <v>111.56269001125899</v>
      </c>
      <c r="FJ127" s="44">
        <v>11.5102801795746</v>
      </c>
      <c r="FK127" s="23">
        <v>127.16745415971</v>
      </c>
      <c r="FL127" s="44">
        <v>14.1334178421379</v>
      </c>
      <c r="FM127" s="456"/>
      <c r="FN127" s="54" t="s">
        <v>43</v>
      </c>
      <c r="FO127" s="23">
        <v>93.628251341096004</v>
      </c>
      <c r="FP127" s="44">
        <v>-3.4889640140022502</v>
      </c>
      <c r="FQ127" s="23">
        <v>104.730576723407</v>
      </c>
      <c r="FR127" s="44">
        <v>2.2030942037483099</v>
      </c>
      <c r="FS127" s="23">
        <v>105.17110665208899</v>
      </c>
      <c r="FT127" s="44">
        <v>1.15127113123918E-2</v>
      </c>
      <c r="FU127" s="456"/>
      <c r="FV127" s="54" t="s">
        <v>43</v>
      </c>
      <c r="FW127" s="23">
        <v>115.58071590322299</v>
      </c>
      <c r="FX127" s="44">
        <v>6.4867476536051099</v>
      </c>
      <c r="FY127" s="23">
        <v>114.087476064996</v>
      </c>
      <c r="FZ127" s="44">
        <v>2.8176350834942001</v>
      </c>
      <c r="GA127" s="23">
        <v>114.891666913633</v>
      </c>
      <c r="GB127" s="44">
        <v>2.8177755328145899</v>
      </c>
      <c r="GC127" s="456"/>
      <c r="GD127" s="54" t="s">
        <v>43</v>
      </c>
      <c r="GE127" s="23">
        <v>99.039630895170603</v>
      </c>
      <c r="GF127" s="44">
        <v>2.8171323372408401</v>
      </c>
      <c r="GG127" s="23">
        <v>121.05649373457101</v>
      </c>
      <c r="GH127" s="44">
        <v>2.8176676671035201</v>
      </c>
      <c r="GI127" s="23">
        <v>107.359190318374</v>
      </c>
      <c r="GJ127" s="44">
        <v>0.47466619096880402</v>
      </c>
      <c r="GK127" s="456"/>
      <c r="GL127" s="54" t="s">
        <v>43</v>
      </c>
      <c r="GM127" s="23">
        <v>119.378732311734</v>
      </c>
      <c r="GN127" s="44">
        <v>2.8178596568113798</v>
      </c>
      <c r="GO127" s="23">
        <v>137.852754634707</v>
      </c>
      <c r="GP127" s="44">
        <v>9.4799347459473005</v>
      </c>
      <c r="GQ127" s="23">
        <v>128.19367695743901</v>
      </c>
      <c r="GR127" s="44">
        <v>9.4802225217895302</v>
      </c>
      <c r="GS127" s="456"/>
      <c r="GT127" s="54" t="s">
        <v>43</v>
      </c>
      <c r="GU127" s="23">
        <v>98.8880105623509</v>
      </c>
      <c r="GV127" s="44">
        <v>4.0006841974999903</v>
      </c>
      <c r="GW127" s="23">
        <v>97.617580364584796</v>
      </c>
      <c r="GX127" s="44">
        <v>0.256326888284448</v>
      </c>
      <c r="GY127" s="23">
        <v>116.055974216246</v>
      </c>
      <c r="GZ127" s="44">
        <v>4.0002636535289202</v>
      </c>
      <c r="HA127" s="456"/>
      <c r="HB127" s="54" t="s">
        <v>43</v>
      </c>
      <c r="HC127" s="23">
        <v>114.186863775682</v>
      </c>
      <c r="HD127" s="44">
        <v>4.0010053151192198</v>
      </c>
      <c r="HE127" s="23">
        <v>110.07914894386199</v>
      </c>
      <c r="HF127" s="44">
        <v>4.0003296743936803</v>
      </c>
      <c r="HG127" s="23">
        <v>102.753434768858</v>
      </c>
      <c r="HH127" s="44">
        <v>0.54840817752489102</v>
      </c>
      <c r="HI127" s="456"/>
      <c r="HJ127" s="54" t="s">
        <v>43</v>
      </c>
      <c r="HK127" s="23">
        <v>122.071670794113</v>
      </c>
      <c r="HL127" s="44">
        <v>3.4689824410386598</v>
      </c>
      <c r="HM127" s="23">
        <v>109.491962418531</v>
      </c>
      <c r="HN127" s="44">
        <v>2.5743483648083201</v>
      </c>
      <c r="HO127" s="23">
        <v>120.552034706331</v>
      </c>
      <c r="HP127" s="44">
        <v>4.0003750216374003</v>
      </c>
      <c r="HQ127" s="456"/>
      <c r="HR127" s="54" t="s">
        <v>43</v>
      </c>
      <c r="HS127" s="23">
        <v>139.91505009130699</v>
      </c>
      <c r="HT127" s="44">
        <v>7.2606253191461603</v>
      </c>
      <c r="HU127" s="23">
        <v>93.762832622733498</v>
      </c>
      <c r="HV127" s="44">
        <v>7.2604930707576498</v>
      </c>
      <c r="HW127" s="23">
        <v>120.563917918179</v>
      </c>
      <c r="HX127" s="44">
        <v>7.2613636040097003</v>
      </c>
      <c r="HY127" s="456"/>
      <c r="HZ127" s="54" t="s">
        <v>43</v>
      </c>
      <c r="IA127" s="23">
        <v>119.3086459731</v>
      </c>
      <c r="IB127" s="44">
        <v>7.2610813193145702</v>
      </c>
      <c r="IC127" s="23">
        <v>104.196585531784</v>
      </c>
      <c r="ID127" s="44">
        <v>0.70974576200373496</v>
      </c>
      <c r="IE127" s="23">
        <v>112.787817102761</v>
      </c>
      <c r="IF127" s="44">
        <v>4.2883190964040496</v>
      </c>
      <c r="IG127" s="456"/>
      <c r="IH127" s="54" t="s">
        <v>43</v>
      </c>
      <c r="II127" s="23">
        <v>100.93652258587301</v>
      </c>
      <c r="IJ127" s="44">
        <v>2.0045098035158002</v>
      </c>
      <c r="IK127" s="23">
        <v>109.700167305522</v>
      </c>
      <c r="IL127" s="44">
        <v>12.3505159774296</v>
      </c>
      <c r="IM127" s="23">
        <v>120.25494461928299</v>
      </c>
      <c r="IN127" s="44">
        <v>4.88965853978927</v>
      </c>
      <c r="IO127" s="23">
        <v>99.291580283158495</v>
      </c>
      <c r="IP127" s="44">
        <v>4.8895347529219499</v>
      </c>
      <c r="IQ127" s="456"/>
      <c r="IR127" s="54" t="s">
        <v>43</v>
      </c>
      <c r="IS127" s="23">
        <v>117.537847019124</v>
      </c>
      <c r="IT127" s="44">
        <v>4.8892521074826796</v>
      </c>
      <c r="IU127" s="23">
        <v>97.997030078967299</v>
      </c>
      <c r="IV127" s="44">
        <v>4.8893064026879198</v>
      </c>
      <c r="IW127" s="23">
        <v>115.00183092953399</v>
      </c>
      <c r="IX127" s="44">
        <v>4.8894400174514896</v>
      </c>
      <c r="IY127" s="456"/>
      <c r="IZ127" s="54" t="s">
        <v>43</v>
      </c>
      <c r="JA127" s="23">
        <v>117.153514037047</v>
      </c>
      <c r="JB127" s="44">
        <v>4.8897987653968196</v>
      </c>
      <c r="JC127" s="23">
        <v>121.999672168091</v>
      </c>
      <c r="JD127" s="44">
        <v>8.0982386745445591</v>
      </c>
      <c r="JE127" s="23">
        <v>131.801707576929</v>
      </c>
      <c r="JF127" s="44">
        <v>20.0226816042845</v>
      </c>
      <c r="JG127" s="456"/>
      <c r="JH127" s="54" t="s">
        <v>43</v>
      </c>
      <c r="JI127" s="23">
        <v>137.55084439213499</v>
      </c>
      <c r="JJ127" s="44">
        <v>14.659145911003201</v>
      </c>
      <c r="JK127" s="23">
        <v>135.633669130741</v>
      </c>
      <c r="JL127" s="44">
        <v>7.0713230057319398</v>
      </c>
      <c r="JM127" s="23">
        <v>120.455161464569</v>
      </c>
      <c r="JN127" s="44">
        <v>10.3503774055434</v>
      </c>
      <c r="JO127" s="456"/>
      <c r="JP127" s="54" t="s">
        <v>43</v>
      </c>
      <c r="JQ127" s="23">
        <v>120.646601324846</v>
      </c>
      <c r="JR127" s="44">
        <v>3.9590884472874301</v>
      </c>
      <c r="JS127" s="23">
        <v>95.242083955395103</v>
      </c>
      <c r="JT127" s="44">
        <v>1.04188834648325</v>
      </c>
      <c r="JU127" s="23">
        <v>108.11664820589699</v>
      </c>
      <c r="JV127" s="44">
        <v>1.0417078240565401</v>
      </c>
      <c r="JW127" s="456"/>
      <c r="JX127" s="54" t="s">
        <v>43</v>
      </c>
      <c r="JY127" s="23">
        <v>110.602546986213</v>
      </c>
      <c r="JZ127" s="44">
        <v>19.8268152220028</v>
      </c>
      <c r="KA127" s="23">
        <v>125.99807474554299</v>
      </c>
      <c r="KB127" s="44">
        <v>-0.70525974991292595</v>
      </c>
      <c r="KC127" s="23">
        <v>132.38817887558901</v>
      </c>
      <c r="KD127" s="44">
        <v>1.3498020100202801</v>
      </c>
      <c r="KE127" s="456"/>
      <c r="KF127" s="54" t="s">
        <v>43</v>
      </c>
      <c r="KG127" s="23">
        <v>129.59833791034899</v>
      </c>
      <c r="KH127" s="44">
        <v>1.7838619541409</v>
      </c>
      <c r="KI127" s="23">
        <v>88.001146859695496</v>
      </c>
      <c r="KJ127" s="44">
        <v>12.1776805778293</v>
      </c>
      <c r="KK127" s="23">
        <v>121.23529514692</v>
      </c>
      <c r="KL127" s="44">
        <v>10.009886344343199</v>
      </c>
      <c r="KM127" s="456"/>
      <c r="KN127" s="54" t="s">
        <v>43</v>
      </c>
      <c r="KO127" s="23">
        <v>134.19391807464899</v>
      </c>
      <c r="KP127" s="44">
        <v>23.8545409925878</v>
      </c>
      <c r="KQ127" s="23">
        <v>116.87810186859799</v>
      </c>
      <c r="KR127" s="44">
        <v>8.0443923500573202</v>
      </c>
      <c r="KS127" s="23">
        <v>101.256241137912</v>
      </c>
      <c r="KT127" s="44">
        <v>6.2109835190769296</v>
      </c>
      <c r="KU127" s="456"/>
      <c r="KV127" s="54" t="s">
        <v>43</v>
      </c>
      <c r="KW127" s="23">
        <v>113.87169087428801</v>
      </c>
      <c r="KX127" s="44">
        <v>2.8502573018245099</v>
      </c>
      <c r="KY127" s="23">
        <v>106.999671150377</v>
      </c>
      <c r="KZ127" s="44">
        <v>-0.37460089162493698</v>
      </c>
      <c r="LA127" s="23">
        <v>102.36149436589</v>
      </c>
      <c r="LB127" s="44">
        <v>4.1677633829503504</v>
      </c>
      <c r="LC127" s="456"/>
      <c r="LD127" s="54" t="s">
        <v>43</v>
      </c>
      <c r="LE127" s="23">
        <v>191.688321535847</v>
      </c>
      <c r="LF127" s="44">
        <v>2.7984777904472602</v>
      </c>
      <c r="LG127" s="23">
        <v>113.599627207304</v>
      </c>
      <c r="LH127" s="44">
        <v>15.0527433558889</v>
      </c>
      <c r="LI127" s="23">
        <v>111.233006994683</v>
      </c>
      <c r="LJ127" s="44">
        <v>13.4232091636327</v>
      </c>
      <c r="LK127" s="456"/>
      <c r="LL127" s="54" t="s">
        <v>43</v>
      </c>
      <c r="LM127" s="23">
        <v>100.430288762069</v>
      </c>
      <c r="LN127" s="44">
        <v>15.052283468019599</v>
      </c>
      <c r="LO127" s="23">
        <v>98.621134720069705</v>
      </c>
      <c r="LP127" s="44">
        <v>15.0516626653014</v>
      </c>
      <c r="LQ127" s="23">
        <v>86.705851197787098</v>
      </c>
      <c r="LR127" s="44">
        <v>15.0524816191013</v>
      </c>
      <c r="LS127" s="456"/>
      <c r="LT127" s="54" t="s">
        <v>43</v>
      </c>
      <c r="LU127" s="23">
        <v>95.332421960030302</v>
      </c>
      <c r="LV127" s="44">
        <v>-3.4950428101125701</v>
      </c>
      <c r="LW127" s="23">
        <v>106.69172459175699</v>
      </c>
      <c r="LX127" s="44">
        <v>-7.2376259254099296E-2</v>
      </c>
      <c r="LY127" s="23">
        <v>68.307392331919701</v>
      </c>
      <c r="LZ127" s="44">
        <v>-7.6452876721563703</v>
      </c>
      <c r="MA127" s="456"/>
      <c r="MB127" s="54" t="s">
        <v>43</v>
      </c>
      <c r="MC127" s="23">
        <v>133.97626270863</v>
      </c>
      <c r="MD127" s="44">
        <v>13.1613618161647</v>
      </c>
      <c r="ME127" s="23">
        <v>91.6046833706678</v>
      </c>
      <c r="MF127" s="44">
        <v>11.6531170721415</v>
      </c>
      <c r="MG127" s="23">
        <v>134.36019684673701</v>
      </c>
      <c r="MH127" s="44">
        <v>10.811619571580501</v>
      </c>
      <c r="MI127" s="456"/>
      <c r="MJ127" s="54" t="s">
        <v>43</v>
      </c>
      <c r="MK127" s="23">
        <v>92.714835434420394</v>
      </c>
      <c r="ML127" s="44">
        <v>2.59357032059002</v>
      </c>
      <c r="MM127" s="23">
        <v>113.330143638229</v>
      </c>
      <c r="MN127" s="44">
        <v>-5.0581743825929699</v>
      </c>
      <c r="MO127" s="23">
        <v>119.774753104212</v>
      </c>
      <c r="MP127" s="44">
        <v>6.53652456212264</v>
      </c>
    </row>
    <row r="128" spans="1:354" s="4" customFormat="1" ht="15" hidden="1" customHeight="1">
      <c r="A128" s="456"/>
      <c r="B128" s="54" t="s">
        <v>44</v>
      </c>
      <c r="C128" s="23">
        <v>107.253690930166</v>
      </c>
      <c r="D128" s="44">
        <v>-4.0877018742761404</v>
      </c>
      <c r="E128" s="524">
        <v>98.236000000000004</v>
      </c>
      <c r="F128" s="44">
        <v>-5.2123738397113</v>
      </c>
      <c r="G128" s="524">
        <v>115.78</v>
      </c>
      <c r="H128" s="44">
        <v>-3.1656421193493101</v>
      </c>
      <c r="I128" s="456"/>
      <c r="J128" s="54" t="s">
        <v>44</v>
      </c>
      <c r="K128" s="23">
        <v>110.264</v>
      </c>
      <c r="L128" s="44">
        <v>24.4584908854901</v>
      </c>
      <c r="M128" s="23">
        <v>187.11</v>
      </c>
      <c r="N128" s="44">
        <v>53.904996915484297</v>
      </c>
      <c r="O128" s="23">
        <v>117.83799999999999</v>
      </c>
      <c r="P128" s="44">
        <v>39.808981432045996</v>
      </c>
      <c r="Q128" s="456"/>
      <c r="R128" s="54" t="s">
        <v>44</v>
      </c>
      <c r="S128" s="23">
        <v>100.991</v>
      </c>
      <c r="T128" s="44">
        <v>-7.8776213888914297</v>
      </c>
      <c r="U128" s="23">
        <v>111.2</v>
      </c>
      <c r="V128" s="44">
        <v>3.5786806758695202</v>
      </c>
      <c r="W128" s="23">
        <v>100.307</v>
      </c>
      <c r="X128" s="44">
        <v>-2.54738703378057</v>
      </c>
      <c r="Y128" s="456"/>
      <c r="Z128" s="54" t="s">
        <v>44</v>
      </c>
      <c r="AA128" s="23">
        <v>105.136</v>
      </c>
      <c r="AB128" s="44">
        <v>-0.45636160502944301</v>
      </c>
      <c r="AC128" s="23">
        <v>111.834</v>
      </c>
      <c r="AD128" s="44">
        <v>-6.6657764498710499</v>
      </c>
      <c r="AE128" s="23">
        <v>107.498</v>
      </c>
      <c r="AF128" s="44">
        <v>-0.202384046938235</v>
      </c>
      <c r="AG128" s="456"/>
      <c r="AH128" s="54" t="s">
        <v>44</v>
      </c>
      <c r="AI128" s="23">
        <v>128.91800000000001</v>
      </c>
      <c r="AJ128" s="44">
        <v>-5.8250299506180001</v>
      </c>
      <c r="AK128" s="23">
        <v>114.111</v>
      </c>
      <c r="AL128" s="44">
        <v>-2.6854852464608601</v>
      </c>
      <c r="AM128" s="23">
        <v>103.379</v>
      </c>
      <c r="AN128" s="44">
        <v>-2.1541810610004299</v>
      </c>
      <c r="AO128" s="456"/>
      <c r="AP128" s="54" t="s">
        <v>44</v>
      </c>
      <c r="AQ128" s="23">
        <v>108.645</v>
      </c>
      <c r="AR128" s="44">
        <v>-4.7658701635665599</v>
      </c>
      <c r="AS128" s="23">
        <v>104.476</v>
      </c>
      <c r="AT128" s="44">
        <v>-1.0090865161406399</v>
      </c>
      <c r="AU128" s="23">
        <v>108.92</v>
      </c>
      <c r="AV128" s="44">
        <v>2.89547021869538</v>
      </c>
      <c r="AW128" s="456"/>
      <c r="AX128" s="54" t="s">
        <v>44</v>
      </c>
      <c r="AY128" s="23">
        <v>116.93600000000001</v>
      </c>
      <c r="AZ128" s="44">
        <v>-2.4150880413919702</v>
      </c>
      <c r="BA128" s="23">
        <v>122.75700000000001</v>
      </c>
      <c r="BB128" s="44">
        <v>0.68981921979067795</v>
      </c>
      <c r="BC128" s="23">
        <v>105.309</v>
      </c>
      <c r="BD128" s="44">
        <v>-23.2978382472905</v>
      </c>
      <c r="BE128" s="456"/>
      <c r="BF128" s="54" t="s">
        <v>44</v>
      </c>
      <c r="BG128" s="23">
        <v>106.91200000000001</v>
      </c>
      <c r="BH128" s="44">
        <v>-2.5485835125970602</v>
      </c>
      <c r="BI128" s="23">
        <v>112.123</v>
      </c>
      <c r="BJ128" s="44">
        <v>-0.16828121661086501</v>
      </c>
      <c r="BK128" s="23">
        <v>115.16500000000001</v>
      </c>
      <c r="BL128" s="44">
        <v>-8.9338383558827399</v>
      </c>
      <c r="BM128" s="456"/>
      <c r="BN128" s="54" t="s">
        <v>44</v>
      </c>
      <c r="BO128" s="23">
        <v>102.613</v>
      </c>
      <c r="BP128" s="44">
        <v>4.3610475464022302</v>
      </c>
      <c r="BQ128" s="508">
        <v>131.079134860724</v>
      </c>
      <c r="BR128" s="44">
        <v>4.6772721368405996</v>
      </c>
      <c r="BS128" s="23">
        <v>128.642</v>
      </c>
      <c r="BT128" s="44">
        <v>4.6780532658491598</v>
      </c>
      <c r="BU128" s="456"/>
      <c r="BV128" s="54" t="s">
        <v>44</v>
      </c>
      <c r="BW128" s="23">
        <v>124.962</v>
      </c>
      <c r="BX128" s="44">
        <v>4.6775787833604197</v>
      </c>
      <c r="BY128" s="23">
        <v>99.253</v>
      </c>
      <c r="BZ128" s="44">
        <v>2.3786192455671702</v>
      </c>
      <c r="CA128" s="23">
        <v>95.918000000000006</v>
      </c>
      <c r="CB128" s="44">
        <v>2.9549723608651299</v>
      </c>
      <c r="CC128" s="456"/>
      <c r="CD128" s="54" t="s">
        <v>44</v>
      </c>
      <c r="CE128" s="23">
        <v>102.922</v>
      </c>
      <c r="CF128" s="44">
        <v>2.9549455825864199</v>
      </c>
      <c r="CG128" s="23">
        <v>111.182</v>
      </c>
      <c r="CH128" s="44">
        <v>2.9548758692854</v>
      </c>
      <c r="CI128" s="23">
        <v>142.36600000000001</v>
      </c>
      <c r="CJ128" s="44">
        <v>12.2866517336026</v>
      </c>
      <c r="CK128" s="456"/>
      <c r="CL128" s="54" t="s">
        <v>44</v>
      </c>
      <c r="CM128" s="23">
        <v>151.42599999999999</v>
      </c>
      <c r="CN128" s="44">
        <v>13.473614795497801</v>
      </c>
      <c r="CO128" s="23">
        <v>108.22499999999999</v>
      </c>
      <c r="CP128" s="44">
        <v>-3.8444452342028699</v>
      </c>
      <c r="CQ128" s="23">
        <v>100.179</v>
      </c>
      <c r="CR128" s="44">
        <v>-3.8441603317208002</v>
      </c>
      <c r="CS128" s="456"/>
      <c r="CT128" s="54" t="s">
        <v>44</v>
      </c>
      <c r="CU128" s="23">
        <v>131.61000000000001</v>
      </c>
      <c r="CV128" s="44">
        <v>11.0201946923557</v>
      </c>
      <c r="CW128" s="23">
        <v>90.768000000000001</v>
      </c>
      <c r="CX128" s="44">
        <v>6.9455928559619906E-2</v>
      </c>
      <c r="CY128" s="23">
        <v>105.488</v>
      </c>
      <c r="CZ128" s="44">
        <v>-21.965364955134199</v>
      </c>
      <c r="DA128" s="456"/>
      <c r="DB128" s="54" t="s">
        <v>44</v>
      </c>
      <c r="DC128" s="23">
        <v>105.999</v>
      </c>
      <c r="DD128" s="44">
        <v>-2.73447177896659</v>
      </c>
      <c r="DE128" s="23">
        <v>309.61</v>
      </c>
      <c r="DF128" s="44">
        <v>73.023510542581107</v>
      </c>
      <c r="DG128" s="23">
        <v>113.05800000000001</v>
      </c>
      <c r="DH128" s="44">
        <v>6.0730872073931703</v>
      </c>
      <c r="DI128" s="456"/>
      <c r="DJ128" s="54" t="s">
        <v>44</v>
      </c>
      <c r="DK128" s="23">
        <v>116.39700000000001</v>
      </c>
      <c r="DL128" s="44">
        <v>6.0719558204385304</v>
      </c>
      <c r="DM128" s="23">
        <v>93.677000000000007</v>
      </c>
      <c r="DN128" s="44">
        <v>13.9719927487742</v>
      </c>
      <c r="DO128" s="23">
        <v>159.18299999999999</v>
      </c>
      <c r="DP128" s="44">
        <v>21.945670159955899</v>
      </c>
      <c r="DQ128" s="456"/>
      <c r="DR128" s="54" t="s">
        <v>44</v>
      </c>
      <c r="DS128" s="23">
        <v>109.29600000000001</v>
      </c>
      <c r="DT128" s="44">
        <v>6.0724580013393101</v>
      </c>
      <c r="DU128" s="23">
        <v>128.55699999999999</v>
      </c>
      <c r="DV128" s="44">
        <v>3.68336156141625</v>
      </c>
      <c r="DW128" s="23">
        <v>127.304</v>
      </c>
      <c r="DX128" s="44">
        <v>8.75385495954961</v>
      </c>
      <c r="DY128" s="456"/>
      <c r="DZ128" s="54" t="s">
        <v>44</v>
      </c>
      <c r="EA128" s="23">
        <v>110.718</v>
      </c>
      <c r="EB128" s="44">
        <v>1.6516861153701401</v>
      </c>
      <c r="EC128" s="23">
        <v>106.044</v>
      </c>
      <c r="ED128" s="44">
        <v>8.4106034738338007</v>
      </c>
      <c r="EE128" s="23">
        <v>126.123</v>
      </c>
      <c r="EF128" s="44">
        <v>8.4108373876119593</v>
      </c>
      <c r="EG128" s="456"/>
      <c r="EH128" s="54" t="s">
        <v>44</v>
      </c>
      <c r="EI128" s="23">
        <v>112.16200000000001</v>
      </c>
      <c r="EJ128" s="44">
        <v>8.4109800889232709</v>
      </c>
      <c r="EK128" s="23">
        <v>98.85</v>
      </c>
      <c r="EL128" s="44">
        <v>8.4107434662923204</v>
      </c>
      <c r="EM128" s="23">
        <v>105.926</v>
      </c>
      <c r="EN128" s="44">
        <v>8.41077496213207</v>
      </c>
      <c r="EO128" s="456"/>
      <c r="EP128" s="54" t="s">
        <v>44</v>
      </c>
      <c r="EQ128" s="23">
        <v>99.418999999999997</v>
      </c>
      <c r="ER128" s="44">
        <v>4.0938550293689699</v>
      </c>
      <c r="ES128" s="23">
        <v>100.559</v>
      </c>
      <c r="ET128" s="44">
        <v>4.09403337335928</v>
      </c>
      <c r="EU128" s="23">
        <v>113.383</v>
      </c>
      <c r="EV128" s="44">
        <v>4.0936799970621696</v>
      </c>
      <c r="EW128" s="456"/>
      <c r="EX128" s="54" t="s">
        <v>44</v>
      </c>
      <c r="EY128" s="23">
        <v>91.915000000000006</v>
      </c>
      <c r="EZ128" s="44">
        <v>4.0939977349943497</v>
      </c>
      <c r="FA128" s="23">
        <v>103.604</v>
      </c>
      <c r="FB128" s="44">
        <v>4.0942840780074299</v>
      </c>
      <c r="FC128" s="23">
        <v>102.485</v>
      </c>
      <c r="FD128" s="44">
        <v>4.0942978446787404</v>
      </c>
      <c r="FE128" s="456"/>
      <c r="FF128" s="54" t="s">
        <v>44</v>
      </c>
      <c r="FG128" s="23">
        <v>109.714</v>
      </c>
      <c r="FH128" s="44">
        <v>4.09396673592728</v>
      </c>
      <c r="FI128" s="23">
        <v>105.55</v>
      </c>
      <c r="FJ128" s="44">
        <v>-1.5804932630891999</v>
      </c>
      <c r="FK128" s="23">
        <v>106.709</v>
      </c>
      <c r="FL128" s="44">
        <v>2.4511309958139802</v>
      </c>
      <c r="FM128" s="456"/>
      <c r="FN128" s="54" t="s">
        <v>44</v>
      </c>
      <c r="FO128" s="23">
        <v>99.31</v>
      </c>
      <c r="FP128" s="44">
        <v>1.03774544714619</v>
      </c>
      <c r="FQ128" s="23">
        <v>114.345</v>
      </c>
      <c r="FR128" s="44">
        <v>-0.72322839431142005</v>
      </c>
      <c r="FS128" s="23">
        <v>97.391999999999996</v>
      </c>
      <c r="FT128" s="44">
        <v>2.4672004376782</v>
      </c>
      <c r="FU128" s="456"/>
      <c r="FV128" s="54" t="s">
        <v>44</v>
      </c>
      <c r="FW128" s="23">
        <v>119.922</v>
      </c>
      <c r="FX128" s="44">
        <v>18.557404276774299</v>
      </c>
      <c r="FY128" s="23">
        <v>112.666</v>
      </c>
      <c r="FZ128" s="44">
        <v>4.6226134759675999</v>
      </c>
      <c r="GA128" s="23">
        <v>106.377</v>
      </c>
      <c r="GB128" s="44">
        <v>4.6224809937350502</v>
      </c>
      <c r="GC128" s="456"/>
      <c r="GD128" s="54" t="s">
        <v>44</v>
      </c>
      <c r="GE128" s="23">
        <v>101.307</v>
      </c>
      <c r="GF128" s="44">
        <v>4.6224866003655896</v>
      </c>
      <c r="GG128" s="23">
        <v>114.986</v>
      </c>
      <c r="GH128" s="44">
        <v>4.62308357217597</v>
      </c>
      <c r="GI128" s="23">
        <v>91.364999999999995</v>
      </c>
      <c r="GJ128" s="44">
        <v>3.3470578919982801</v>
      </c>
      <c r="GK128" s="456"/>
      <c r="GL128" s="54" t="s">
        <v>44</v>
      </c>
      <c r="GM128" s="23">
        <v>119.294</v>
      </c>
      <c r="GN128" s="44">
        <v>4.6227515501258596</v>
      </c>
      <c r="GO128" s="23">
        <v>145.05799999999999</v>
      </c>
      <c r="GP128" s="44">
        <v>12.0753463288753</v>
      </c>
      <c r="GQ128" s="23">
        <v>135.24100000000001</v>
      </c>
      <c r="GR128" s="44">
        <v>12.0760095799253</v>
      </c>
      <c r="GS128" s="456"/>
      <c r="GT128" s="54" t="s">
        <v>44</v>
      </c>
      <c r="GU128" s="23">
        <v>98.671999999999997</v>
      </c>
      <c r="GV128" s="44">
        <v>3.3160567509554499</v>
      </c>
      <c r="GW128" s="23">
        <v>104.47</v>
      </c>
      <c r="GX128" s="44">
        <v>0.46544727174810402</v>
      </c>
      <c r="GY128" s="23">
        <v>116.273</v>
      </c>
      <c r="GZ128" s="44">
        <v>3.3161247900765001</v>
      </c>
      <c r="HA128" s="456"/>
      <c r="HB128" s="54" t="s">
        <v>44</v>
      </c>
      <c r="HC128" s="23">
        <v>128.19399999999999</v>
      </c>
      <c r="HD128" s="44">
        <v>3.3164354967399698</v>
      </c>
      <c r="HE128" s="23">
        <v>114.437</v>
      </c>
      <c r="HF128" s="44">
        <v>3.31699213636323</v>
      </c>
      <c r="HG128" s="23">
        <v>101.69199999999999</v>
      </c>
      <c r="HH128" s="44">
        <v>0.41769939468147799</v>
      </c>
      <c r="HI128" s="456"/>
      <c r="HJ128" s="54" t="s">
        <v>44</v>
      </c>
      <c r="HK128" s="23">
        <v>119.23399999999999</v>
      </c>
      <c r="HL128" s="44">
        <v>2.0437156599284498</v>
      </c>
      <c r="HM128" s="23">
        <v>110.459</v>
      </c>
      <c r="HN128" s="44">
        <v>4.8057764199100497</v>
      </c>
      <c r="HO128" s="23">
        <v>118.14400000000001</v>
      </c>
      <c r="HP128" s="44">
        <v>3.3169801750749999</v>
      </c>
      <c r="HQ128" s="456"/>
      <c r="HR128" s="54" t="s">
        <v>44</v>
      </c>
      <c r="HS128" s="23">
        <v>137.488</v>
      </c>
      <c r="HT128" s="44">
        <v>7.2876105158838396</v>
      </c>
      <c r="HU128" s="23">
        <v>91.766999999999996</v>
      </c>
      <c r="HV128" s="44">
        <v>7.2871606612575004</v>
      </c>
      <c r="HW128" s="23">
        <v>104.42400000000001</v>
      </c>
      <c r="HX128" s="44">
        <v>7.2875034675488699</v>
      </c>
      <c r="HY128" s="456"/>
      <c r="HZ128" s="54" t="s">
        <v>44</v>
      </c>
      <c r="IA128" s="23">
        <v>119.673</v>
      </c>
      <c r="IB128" s="44">
        <v>7.2877070931650403</v>
      </c>
      <c r="IC128" s="23">
        <v>102.98266315073</v>
      </c>
      <c r="ID128" s="44">
        <v>2.0172468223498301</v>
      </c>
      <c r="IE128" s="23">
        <v>103.508</v>
      </c>
      <c r="IF128" s="44">
        <v>3.8038409466980698</v>
      </c>
      <c r="IG128" s="456"/>
      <c r="IH128" s="54" t="s">
        <v>44</v>
      </c>
      <c r="II128" s="23">
        <v>106.018</v>
      </c>
      <c r="IJ128" s="44">
        <v>4.0095751047277002</v>
      </c>
      <c r="IK128" s="23">
        <v>132.24600000000001</v>
      </c>
      <c r="IL128" s="44">
        <v>2.1267723102585698</v>
      </c>
      <c r="IM128" s="23">
        <v>120.047</v>
      </c>
      <c r="IN128" s="44">
        <v>5.36076321540473</v>
      </c>
      <c r="IO128" s="23">
        <v>104.77500000000001</v>
      </c>
      <c r="IP128" s="44">
        <v>5.3608060818148902</v>
      </c>
      <c r="IQ128" s="456"/>
      <c r="IR128" s="54" t="s">
        <v>44</v>
      </c>
      <c r="IS128" s="23">
        <v>111.739</v>
      </c>
      <c r="IT128" s="44">
        <v>5.3604767382654002</v>
      </c>
      <c r="IU128" s="23">
        <v>86.463999999999999</v>
      </c>
      <c r="IV128" s="44">
        <v>5.3603850606226899</v>
      </c>
      <c r="IW128" s="23">
        <v>119.348</v>
      </c>
      <c r="IX128" s="44">
        <v>5.3603587697305803</v>
      </c>
      <c r="IY128" s="456"/>
      <c r="IZ128" s="54" t="s">
        <v>44</v>
      </c>
      <c r="JA128" s="23">
        <v>111.262</v>
      </c>
      <c r="JB128" s="44">
        <v>5.3607446899177198</v>
      </c>
      <c r="JC128" s="23">
        <v>119.423</v>
      </c>
      <c r="JD128" s="44">
        <v>3.9192822770821198</v>
      </c>
      <c r="JE128" s="23">
        <v>145.81</v>
      </c>
      <c r="JF128" s="44">
        <v>14.0075843465343</v>
      </c>
      <c r="JG128" s="456"/>
      <c r="JH128" s="54" t="s">
        <v>44</v>
      </c>
      <c r="JI128" s="23">
        <v>141.71100000000001</v>
      </c>
      <c r="JJ128" s="44">
        <v>12.2303354769221</v>
      </c>
      <c r="JK128" s="23">
        <v>140.79900000000001</v>
      </c>
      <c r="JL128" s="44">
        <v>2.4521753050666302</v>
      </c>
      <c r="JM128" s="23">
        <v>114.015</v>
      </c>
      <c r="JN128" s="44">
        <v>5.5362200788640497</v>
      </c>
      <c r="JO128" s="456"/>
      <c r="JP128" s="54" t="s">
        <v>44</v>
      </c>
      <c r="JQ128" s="23">
        <v>127.517</v>
      </c>
      <c r="JR128" s="44">
        <v>-19.380290950932899</v>
      </c>
      <c r="JS128" s="23">
        <v>87.506</v>
      </c>
      <c r="JT128" s="44">
        <v>1.6814046177622299</v>
      </c>
      <c r="JU128" s="23">
        <v>105.83199999999999</v>
      </c>
      <c r="JV128" s="44">
        <v>1.6813666147845101</v>
      </c>
      <c r="JW128" s="456"/>
      <c r="JX128" s="54" t="s">
        <v>44</v>
      </c>
      <c r="JY128" s="23">
        <v>109.13800000000001</v>
      </c>
      <c r="JZ128" s="44">
        <v>1.2393091037272099</v>
      </c>
      <c r="KA128" s="23">
        <v>104.395</v>
      </c>
      <c r="KB128" s="44">
        <v>6.6136296326555701</v>
      </c>
      <c r="KC128" s="23">
        <v>114.35</v>
      </c>
      <c r="KD128" s="44">
        <v>-3.31690242067081</v>
      </c>
      <c r="KE128" s="456"/>
      <c r="KF128" s="54" t="s">
        <v>44</v>
      </c>
      <c r="KG128" s="23">
        <v>105.39</v>
      </c>
      <c r="KH128" s="44">
        <v>0.63307456529835804</v>
      </c>
      <c r="KI128" s="23">
        <v>80.334000000000003</v>
      </c>
      <c r="KJ128" s="44">
        <v>-12.693720520790301</v>
      </c>
      <c r="KK128" s="23">
        <v>114.40300000000001</v>
      </c>
      <c r="KL128" s="44">
        <v>31.9496666743559</v>
      </c>
      <c r="KM128" s="456"/>
      <c r="KN128" s="54" t="s">
        <v>44</v>
      </c>
      <c r="KO128" s="23">
        <v>114.003</v>
      </c>
      <c r="KP128" s="44">
        <v>16.3533374157991</v>
      </c>
      <c r="KQ128" s="23">
        <v>113.47</v>
      </c>
      <c r="KR128" s="44">
        <v>1.42751155327916</v>
      </c>
      <c r="KS128" s="23">
        <v>113.97799999999999</v>
      </c>
      <c r="KT128" s="44">
        <v>5.4404840097319997</v>
      </c>
      <c r="KU128" s="456"/>
      <c r="KV128" s="54" t="s">
        <v>44</v>
      </c>
      <c r="KW128" s="23">
        <v>114.872</v>
      </c>
      <c r="KX128" s="44">
        <v>6.5523894330661703</v>
      </c>
      <c r="KY128" s="23">
        <v>116.292</v>
      </c>
      <c r="KZ128" s="44">
        <v>3.3458636593883999</v>
      </c>
      <c r="LA128" s="23">
        <v>111.72799999999999</v>
      </c>
      <c r="LB128" s="44">
        <v>-8.6099432329412604</v>
      </c>
      <c r="LC128" s="456"/>
      <c r="LD128" s="54" t="s">
        <v>44</v>
      </c>
      <c r="LE128" s="23">
        <v>136.393</v>
      </c>
      <c r="LF128" s="44">
        <v>2.9179179934503301</v>
      </c>
      <c r="LG128" s="23">
        <v>110.85599999999999</v>
      </c>
      <c r="LH128" s="44">
        <v>7.8680548798287298</v>
      </c>
      <c r="LI128" s="23">
        <v>104.77</v>
      </c>
      <c r="LJ128" s="44">
        <v>7.0742375930013797</v>
      </c>
      <c r="LK128" s="456"/>
      <c r="LL128" s="54" t="s">
        <v>44</v>
      </c>
      <c r="LM128" s="23">
        <v>115.435</v>
      </c>
      <c r="LN128" s="44">
        <v>7.8670479180683097</v>
      </c>
      <c r="LO128" s="23">
        <v>91.037999999999997</v>
      </c>
      <c r="LP128" s="44">
        <v>7.8674850114931703</v>
      </c>
      <c r="LQ128" s="23">
        <v>95.855999999999995</v>
      </c>
      <c r="LR128" s="44">
        <v>7.8682030968671102</v>
      </c>
      <c r="LS128" s="456"/>
      <c r="LT128" s="54" t="s">
        <v>44</v>
      </c>
      <c r="LU128" s="23">
        <v>102.854</v>
      </c>
      <c r="LV128" s="44">
        <v>-0.24344115222346799</v>
      </c>
      <c r="LW128" s="23">
        <v>110.358</v>
      </c>
      <c r="LX128" s="44">
        <v>-0.47706223452704</v>
      </c>
      <c r="LY128" s="23">
        <v>71.951999999999998</v>
      </c>
      <c r="LZ128" s="44">
        <v>-12.3669402966896</v>
      </c>
      <c r="MA128" s="456"/>
      <c r="MB128" s="54" t="s">
        <v>44</v>
      </c>
      <c r="MC128" s="23">
        <v>129.982</v>
      </c>
      <c r="MD128" s="44">
        <v>9.6579884252619497</v>
      </c>
      <c r="ME128" s="23">
        <v>122.931</v>
      </c>
      <c r="MF128" s="44">
        <v>16.9234720082178</v>
      </c>
      <c r="MG128" s="23">
        <v>98.623999999999995</v>
      </c>
      <c r="MH128" s="44">
        <v>-12.8008346448339</v>
      </c>
      <c r="MI128" s="456"/>
      <c r="MJ128" s="54" t="s">
        <v>44</v>
      </c>
      <c r="MK128" s="23">
        <v>85.272000000000006</v>
      </c>
      <c r="ML128" s="44">
        <v>-0.12532355731502801</v>
      </c>
      <c r="MM128" s="23">
        <v>119.558670597816</v>
      </c>
      <c r="MN128" s="44">
        <v>-4.6645558760788104</v>
      </c>
      <c r="MO128" s="23">
        <v>118.04600000000001</v>
      </c>
      <c r="MP128" s="44">
        <v>9.8736015190156206</v>
      </c>
    </row>
    <row r="129" spans="1:354" s="4" customFormat="1" ht="15" hidden="1" customHeight="1">
      <c r="A129" s="456"/>
      <c r="B129" s="54"/>
      <c r="C129" s="23"/>
      <c r="D129" s="44"/>
      <c r="E129" s="468"/>
      <c r="F129" s="44"/>
      <c r="G129" s="468"/>
      <c r="H129" s="44"/>
      <c r="I129" s="456"/>
      <c r="J129" s="54"/>
      <c r="K129" s="23"/>
      <c r="L129" s="44"/>
      <c r="M129" s="23"/>
      <c r="N129" s="44"/>
      <c r="O129" s="23"/>
      <c r="P129" s="44"/>
      <c r="Q129" s="456"/>
      <c r="R129" s="54"/>
      <c r="S129" s="23"/>
      <c r="T129" s="44"/>
      <c r="U129" s="23"/>
      <c r="V129" s="44"/>
      <c r="W129" s="23"/>
      <c r="X129" s="44"/>
      <c r="Y129" s="456"/>
      <c r="Z129" s="54"/>
      <c r="AA129" s="23"/>
      <c r="AB129" s="44"/>
      <c r="AC129" s="23"/>
      <c r="AD129" s="44"/>
      <c r="AE129" s="23"/>
      <c r="AF129" s="44"/>
      <c r="AG129" s="456"/>
      <c r="AH129" s="54"/>
      <c r="AI129" s="23"/>
      <c r="AJ129" s="44"/>
      <c r="AK129" s="23"/>
      <c r="AL129" s="44"/>
      <c r="AM129" s="23"/>
      <c r="AN129" s="44"/>
      <c r="AO129" s="456"/>
      <c r="AP129" s="54"/>
      <c r="AQ129" s="23"/>
      <c r="AR129" s="44"/>
      <c r="AS129" s="23"/>
      <c r="AT129" s="44"/>
      <c r="AU129" s="23"/>
      <c r="AV129" s="44"/>
      <c r="AW129" s="456"/>
      <c r="AX129" s="54"/>
      <c r="AY129" s="23"/>
      <c r="AZ129" s="44"/>
      <c r="BA129" s="23"/>
      <c r="BB129" s="44"/>
      <c r="BC129" s="23"/>
      <c r="BD129" s="44"/>
      <c r="BE129" s="456"/>
      <c r="BF129" s="54"/>
      <c r="BG129" s="23"/>
      <c r="BH129" s="44"/>
      <c r="BI129" s="23"/>
      <c r="BJ129" s="44"/>
      <c r="BK129" s="23"/>
      <c r="BL129" s="44"/>
      <c r="BM129" s="456"/>
      <c r="BN129" s="54"/>
      <c r="BO129" s="23"/>
      <c r="BP129" s="44"/>
      <c r="BQ129" s="508"/>
      <c r="BR129" s="44"/>
      <c r="BS129" s="23"/>
      <c r="BT129" s="44"/>
      <c r="BU129" s="456"/>
      <c r="BV129" s="54"/>
      <c r="BW129" s="23"/>
      <c r="BX129" s="44"/>
      <c r="BY129" s="23"/>
      <c r="BZ129" s="44"/>
      <c r="CA129" s="23"/>
      <c r="CB129" s="44"/>
      <c r="CC129" s="456"/>
      <c r="CD129" s="54"/>
      <c r="CE129" s="23"/>
      <c r="CF129" s="44"/>
      <c r="CG129" s="23"/>
      <c r="CH129" s="44"/>
      <c r="CI129" s="23"/>
      <c r="CJ129" s="44"/>
      <c r="CK129" s="456"/>
      <c r="CL129" s="54"/>
      <c r="CM129" s="23"/>
      <c r="CN129" s="44"/>
      <c r="CO129" s="23"/>
      <c r="CP129" s="44"/>
      <c r="CQ129" s="23"/>
      <c r="CR129" s="44"/>
      <c r="CS129" s="456"/>
      <c r="CT129" s="54"/>
      <c r="CU129" s="23"/>
      <c r="CV129" s="44"/>
      <c r="CW129" s="23"/>
      <c r="CX129" s="44"/>
      <c r="CY129" s="23"/>
      <c r="CZ129" s="44"/>
      <c r="DA129" s="456"/>
      <c r="DB129" s="54"/>
      <c r="DC129" s="23"/>
      <c r="DD129" s="44"/>
      <c r="DE129" s="23"/>
      <c r="DF129" s="44"/>
      <c r="DG129" s="23"/>
      <c r="DH129" s="44"/>
      <c r="DI129" s="456"/>
      <c r="DJ129" s="54"/>
      <c r="DK129" s="23"/>
      <c r="DL129" s="44"/>
      <c r="DM129" s="23"/>
      <c r="DN129" s="44"/>
      <c r="DO129" s="23"/>
      <c r="DP129" s="44"/>
      <c r="DQ129" s="456"/>
      <c r="DR129" s="54"/>
      <c r="DS129" s="23"/>
      <c r="DT129" s="44"/>
      <c r="DU129" s="23"/>
      <c r="DV129" s="44"/>
      <c r="DW129" s="23"/>
      <c r="DX129" s="44"/>
      <c r="DY129" s="456"/>
      <c r="DZ129" s="54"/>
      <c r="EA129" s="23"/>
      <c r="EB129" s="44"/>
      <c r="EC129" s="23"/>
      <c r="ED129" s="44"/>
      <c r="EE129" s="23"/>
      <c r="EF129" s="44"/>
      <c r="EG129" s="456"/>
      <c r="EH129" s="54"/>
      <c r="EI129" s="23"/>
      <c r="EJ129" s="44"/>
      <c r="EK129" s="23"/>
      <c r="EL129" s="44"/>
      <c r="EM129" s="23"/>
      <c r="EN129" s="44"/>
      <c r="EO129" s="456"/>
      <c r="EP129" s="54"/>
      <c r="EQ129" s="23"/>
      <c r="ER129" s="44"/>
      <c r="ES129" s="23"/>
      <c r="ET129" s="44"/>
      <c r="EU129" s="23"/>
      <c r="EV129" s="44"/>
      <c r="EW129" s="456"/>
      <c r="EX129" s="54"/>
      <c r="EY129" s="23"/>
      <c r="EZ129" s="44"/>
      <c r="FA129" s="23"/>
      <c r="FB129" s="44"/>
      <c r="FC129" s="23"/>
      <c r="FD129" s="44"/>
      <c r="FE129" s="456"/>
      <c r="FF129" s="54"/>
      <c r="FG129" s="23"/>
      <c r="FH129" s="44"/>
      <c r="FI129" s="23"/>
      <c r="FJ129" s="44"/>
      <c r="FK129" s="23"/>
      <c r="FL129" s="44"/>
      <c r="FM129" s="456"/>
      <c r="FN129" s="54"/>
      <c r="FO129" s="23"/>
      <c r="FP129" s="44"/>
      <c r="FQ129" s="23"/>
      <c r="FR129" s="44"/>
      <c r="FS129" s="23"/>
      <c r="FT129" s="44"/>
      <c r="FU129" s="456"/>
      <c r="FV129" s="54"/>
      <c r="FW129" s="23"/>
      <c r="FX129" s="44"/>
      <c r="FY129" s="23"/>
      <c r="FZ129" s="44"/>
      <c r="GA129" s="23"/>
      <c r="GB129" s="44"/>
      <c r="GC129" s="456"/>
      <c r="GD129" s="54"/>
      <c r="GE129" s="23"/>
      <c r="GF129" s="44"/>
      <c r="GG129" s="23"/>
      <c r="GH129" s="44"/>
      <c r="GI129" s="23"/>
      <c r="GJ129" s="44"/>
      <c r="GK129" s="456"/>
      <c r="GL129" s="54"/>
      <c r="GM129" s="23"/>
      <c r="GN129" s="44"/>
      <c r="GO129" s="23"/>
      <c r="GP129" s="44"/>
      <c r="GQ129" s="23"/>
      <c r="GR129" s="44"/>
      <c r="GS129" s="456"/>
      <c r="GT129" s="54"/>
      <c r="GU129" s="23"/>
      <c r="GV129" s="44"/>
      <c r="GW129" s="23"/>
      <c r="GX129" s="44"/>
      <c r="GY129" s="23"/>
      <c r="GZ129" s="44"/>
      <c r="HA129" s="456"/>
      <c r="HB129" s="54"/>
      <c r="HC129" s="23"/>
      <c r="HD129" s="44"/>
      <c r="HE129" s="23"/>
      <c r="HF129" s="44"/>
      <c r="HG129" s="23"/>
      <c r="HH129" s="44"/>
      <c r="HI129" s="456"/>
      <c r="HJ129" s="54"/>
      <c r="HK129" s="23"/>
      <c r="HL129" s="44"/>
      <c r="HM129" s="23"/>
      <c r="HN129" s="44"/>
      <c r="HO129" s="23"/>
      <c r="HP129" s="44"/>
      <c r="HQ129" s="456"/>
      <c r="HR129" s="54"/>
      <c r="HS129" s="23"/>
      <c r="HT129" s="44"/>
      <c r="HU129" s="23"/>
      <c r="HV129" s="44"/>
      <c r="HW129" s="23"/>
      <c r="HX129" s="44"/>
      <c r="HY129" s="456"/>
      <c r="HZ129" s="54"/>
      <c r="IA129" s="23"/>
      <c r="IB129" s="44"/>
      <c r="IC129" s="23"/>
      <c r="ID129" s="44"/>
      <c r="IE129" s="23"/>
      <c r="IF129" s="44"/>
      <c r="IG129" s="456"/>
      <c r="IH129" s="54"/>
      <c r="II129" s="23"/>
      <c r="IJ129" s="44"/>
      <c r="IK129" s="23"/>
      <c r="IL129" s="44"/>
      <c r="IM129" s="23"/>
      <c r="IN129" s="44"/>
      <c r="IO129" s="23"/>
      <c r="IP129" s="44"/>
      <c r="IQ129" s="456"/>
      <c r="IR129" s="54"/>
      <c r="IS129" s="23"/>
      <c r="IT129" s="44"/>
      <c r="IU129" s="23"/>
      <c r="IV129" s="44"/>
      <c r="IW129" s="23"/>
      <c r="IX129" s="44"/>
      <c r="IY129" s="456"/>
      <c r="IZ129" s="54"/>
      <c r="JA129" s="23"/>
      <c r="JB129" s="44"/>
      <c r="JC129" s="23"/>
      <c r="JD129" s="44"/>
      <c r="JE129" s="23"/>
      <c r="JF129" s="44"/>
      <c r="JG129" s="456"/>
      <c r="JH129" s="54"/>
      <c r="JI129" s="23"/>
      <c r="JJ129" s="44"/>
      <c r="JK129" s="23"/>
      <c r="JL129" s="44"/>
      <c r="JM129" s="23"/>
      <c r="JN129" s="44"/>
      <c r="JO129" s="456"/>
      <c r="JP129" s="54"/>
      <c r="JQ129" s="23"/>
      <c r="JR129" s="44"/>
      <c r="JS129" s="23"/>
      <c r="JT129" s="44"/>
      <c r="JU129" s="23"/>
      <c r="JV129" s="44"/>
      <c r="JW129" s="456"/>
      <c r="JX129" s="54"/>
      <c r="JY129" s="23"/>
      <c r="JZ129" s="44"/>
      <c r="KA129" s="23"/>
      <c r="KB129" s="44"/>
      <c r="KC129" s="23"/>
      <c r="KD129" s="44"/>
      <c r="KE129" s="456"/>
      <c r="KF129" s="54"/>
      <c r="KG129" s="23"/>
      <c r="KH129" s="44"/>
      <c r="KI129" s="23"/>
      <c r="KJ129" s="44"/>
      <c r="KK129" s="23"/>
      <c r="KL129" s="44"/>
      <c r="KM129" s="456"/>
      <c r="KN129" s="54"/>
      <c r="KO129" s="23"/>
      <c r="KP129" s="44"/>
      <c r="KQ129" s="23"/>
      <c r="KR129" s="44"/>
      <c r="KS129" s="23"/>
      <c r="KT129" s="44"/>
      <c r="KU129" s="456"/>
      <c r="KV129" s="54"/>
      <c r="KW129" s="23"/>
      <c r="KX129" s="44"/>
      <c r="KY129" s="23"/>
      <c r="KZ129" s="44"/>
      <c r="LA129" s="23"/>
      <c r="LB129" s="44"/>
      <c r="LC129" s="456"/>
      <c r="LD129" s="54"/>
      <c r="LE129" s="23"/>
      <c r="LF129" s="44"/>
      <c r="LG129" s="23"/>
      <c r="LH129" s="44"/>
      <c r="LI129" s="23"/>
      <c r="LJ129" s="44"/>
      <c r="LK129" s="456"/>
      <c r="LL129" s="54"/>
      <c r="LM129" s="23"/>
      <c r="LN129" s="44"/>
      <c r="LO129" s="23"/>
      <c r="LP129" s="44"/>
      <c r="LQ129" s="23"/>
      <c r="LR129" s="44"/>
      <c r="LS129" s="456"/>
      <c r="LT129" s="54"/>
      <c r="LU129" s="23"/>
      <c r="LV129" s="44"/>
      <c r="LW129" s="23"/>
      <c r="LX129" s="44"/>
      <c r="LY129" s="23"/>
      <c r="LZ129" s="44"/>
      <c r="MA129" s="456"/>
      <c r="MB129" s="54"/>
      <c r="MC129" s="23"/>
      <c r="MD129" s="44"/>
      <c r="ME129" s="23"/>
      <c r="MF129" s="44"/>
      <c r="MG129" s="23"/>
      <c r="MH129" s="44"/>
      <c r="MI129" s="456"/>
      <c r="MJ129" s="54"/>
      <c r="MK129" s="23"/>
      <c r="ML129" s="44"/>
      <c r="MM129" s="23"/>
      <c r="MN129" s="44"/>
      <c r="MO129" s="23"/>
      <c r="MP129" s="44"/>
    </row>
    <row r="130" spans="1:354" s="505" customFormat="1" ht="15" hidden="1" customHeight="1">
      <c r="A130" s="504">
        <v>2018</v>
      </c>
      <c r="B130" s="54" t="s">
        <v>33</v>
      </c>
      <c r="C130" s="23">
        <v>107.63355702922399</v>
      </c>
      <c r="D130" s="44">
        <v>-0.87541961503689003</v>
      </c>
      <c r="E130" s="524">
        <v>106.156918542124</v>
      </c>
      <c r="F130" s="44">
        <v>-0.64678932490640795</v>
      </c>
      <c r="G130" s="524">
        <v>109.02981032154899</v>
      </c>
      <c r="H130" s="44">
        <v>-1.08431814783488</v>
      </c>
      <c r="I130" s="504">
        <v>2018</v>
      </c>
      <c r="J130" s="54" t="s">
        <v>33</v>
      </c>
      <c r="K130" s="23">
        <v>95.385043601212999</v>
      </c>
      <c r="L130" s="44">
        <v>24.263996353846998</v>
      </c>
      <c r="M130" s="23">
        <v>144.26221024493799</v>
      </c>
      <c r="N130" s="44">
        <v>50.860864456254497</v>
      </c>
      <c r="O130" s="23">
        <v>108.914685771824</v>
      </c>
      <c r="P130" s="44">
        <v>42.853920112043198</v>
      </c>
      <c r="Q130" s="504">
        <v>2018</v>
      </c>
      <c r="R130" s="54" t="s">
        <v>33</v>
      </c>
      <c r="S130" s="23">
        <v>120.57960543179399</v>
      </c>
      <c r="T130" s="44">
        <v>6.30309920814069</v>
      </c>
      <c r="U130" s="23">
        <v>116.561052943327</v>
      </c>
      <c r="V130" s="44">
        <v>-0.91379089451612605</v>
      </c>
      <c r="W130" s="23">
        <v>116.850253113793</v>
      </c>
      <c r="X130" s="44">
        <v>18.114073702408799</v>
      </c>
      <c r="Y130" s="504">
        <v>2018</v>
      </c>
      <c r="Z130" s="54" t="s">
        <v>33</v>
      </c>
      <c r="AA130" s="23">
        <v>101.179428547143</v>
      </c>
      <c r="AB130" s="44">
        <v>9.3347041280546001</v>
      </c>
      <c r="AC130" s="23">
        <v>124.46520503929899</v>
      </c>
      <c r="AD130" s="44">
        <v>-5.2321851121169196</v>
      </c>
      <c r="AE130" s="23">
        <v>108.73329280657499</v>
      </c>
      <c r="AF130" s="44">
        <v>5.6760837049896402</v>
      </c>
      <c r="AG130" s="504">
        <v>2018</v>
      </c>
      <c r="AH130" s="54" t="s">
        <v>33</v>
      </c>
      <c r="AI130" s="23">
        <v>127.10022443992</v>
      </c>
      <c r="AJ130" s="44">
        <v>-1.6343137703444199E-2</v>
      </c>
      <c r="AK130" s="23">
        <v>129.33230809481699</v>
      </c>
      <c r="AL130" s="44">
        <v>5.8417828165188199</v>
      </c>
      <c r="AM130" s="23">
        <v>119.407150476965</v>
      </c>
      <c r="AN130" s="44">
        <v>-3.6106308710324599</v>
      </c>
      <c r="AO130" s="504">
        <v>2018</v>
      </c>
      <c r="AP130" s="54" t="s">
        <v>33</v>
      </c>
      <c r="AQ130" s="23">
        <v>145.05644620030901</v>
      </c>
      <c r="AR130" s="44">
        <v>29.918359008624101</v>
      </c>
      <c r="AS130" s="23">
        <v>102.96174739393</v>
      </c>
      <c r="AT130" s="44">
        <v>5.3015477857288902</v>
      </c>
      <c r="AU130" s="23">
        <v>107.142325775101</v>
      </c>
      <c r="AV130" s="44">
        <v>0.29517423039213497</v>
      </c>
      <c r="AW130" s="504">
        <v>2018</v>
      </c>
      <c r="AX130" s="54" t="s">
        <v>33</v>
      </c>
      <c r="AY130" s="23">
        <v>111.424990318205</v>
      </c>
      <c r="AZ130" s="44">
        <v>12.634686855028001</v>
      </c>
      <c r="BA130" s="23">
        <v>120.07552663847</v>
      </c>
      <c r="BB130" s="44">
        <v>0.148064720404008</v>
      </c>
      <c r="BC130" s="23">
        <v>122.10124266460799</v>
      </c>
      <c r="BD130" s="44">
        <v>-4.9810565869729801</v>
      </c>
      <c r="BE130" s="504">
        <v>2018</v>
      </c>
      <c r="BF130" s="54" t="s">
        <v>33</v>
      </c>
      <c r="BG130" s="23">
        <v>107.171853670863</v>
      </c>
      <c r="BH130" s="44">
        <v>-2.2885672481692398</v>
      </c>
      <c r="BI130" s="23">
        <v>110.40296640571199</v>
      </c>
      <c r="BJ130" s="44">
        <v>8.1491383622428497</v>
      </c>
      <c r="BK130" s="23">
        <v>131.31672075546001</v>
      </c>
      <c r="BL130" s="44">
        <v>-3.8592550184057002</v>
      </c>
      <c r="BM130" s="504">
        <v>2018</v>
      </c>
      <c r="BN130" s="54" t="s">
        <v>33</v>
      </c>
      <c r="BO130" s="23">
        <v>137.64930899504699</v>
      </c>
      <c r="BP130" s="44">
        <v>18.639674025880201</v>
      </c>
      <c r="BQ130" s="508">
        <v>123.743661831175</v>
      </c>
      <c r="BR130" s="44">
        <v>6.7181183770260304</v>
      </c>
      <c r="BS130" s="23">
        <v>116.186337294781</v>
      </c>
      <c r="BT130" s="44">
        <v>0.84218970870453802</v>
      </c>
      <c r="BU130" s="504">
        <v>2018</v>
      </c>
      <c r="BV130" s="54" t="s">
        <v>33</v>
      </c>
      <c r="BW130" s="23">
        <v>120.824486758982</v>
      </c>
      <c r="BX130" s="44">
        <v>3.6621767725230998</v>
      </c>
      <c r="BY130" s="23">
        <v>110.0744501913</v>
      </c>
      <c r="BZ130" s="44">
        <v>0.33951084875390303</v>
      </c>
      <c r="CA130" s="23">
        <v>105.24575125605401</v>
      </c>
      <c r="CB130" s="44">
        <v>31.590086591715401</v>
      </c>
      <c r="CC130" s="504">
        <v>2018</v>
      </c>
      <c r="CD130" s="54" t="s">
        <v>33</v>
      </c>
      <c r="CE130" s="23">
        <v>105.730249714914</v>
      </c>
      <c r="CF130" s="44">
        <v>0.73673000839772795</v>
      </c>
      <c r="CG130" s="23">
        <v>103.98985223435101</v>
      </c>
      <c r="CH130" s="44">
        <v>11.0978955944862</v>
      </c>
      <c r="CI130" s="23">
        <v>122.98203863633201</v>
      </c>
      <c r="CJ130" s="44">
        <v>14.0803490035825</v>
      </c>
      <c r="CK130" s="504">
        <v>2018</v>
      </c>
      <c r="CL130" s="54" t="s">
        <v>33</v>
      </c>
      <c r="CM130" s="23">
        <v>125.104936683817</v>
      </c>
      <c r="CN130" s="44">
        <v>-6.0992286451223796</v>
      </c>
      <c r="CO130" s="23">
        <v>121.21414446580199</v>
      </c>
      <c r="CP130" s="44">
        <v>-13.0564102901354</v>
      </c>
      <c r="CQ130" s="23">
        <v>135.57229372045299</v>
      </c>
      <c r="CR130" s="44">
        <v>20.712575657067902</v>
      </c>
      <c r="CS130" s="504">
        <v>2018</v>
      </c>
      <c r="CT130" s="54" t="s">
        <v>33</v>
      </c>
      <c r="CU130" s="23">
        <v>146.84448659083299</v>
      </c>
      <c r="CV130" s="44">
        <v>7.7148962353994204</v>
      </c>
      <c r="CW130" s="23">
        <v>85.445258933119604</v>
      </c>
      <c r="CX130" s="44">
        <v>6.0878286274485403</v>
      </c>
      <c r="CY130" s="23">
        <v>112.353199100347</v>
      </c>
      <c r="CZ130" s="44">
        <v>3.8912562766165699</v>
      </c>
      <c r="DA130" s="504">
        <v>2018</v>
      </c>
      <c r="DB130" s="54" t="s">
        <v>33</v>
      </c>
      <c r="DC130" s="23">
        <v>93.635469494373496</v>
      </c>
      <c r="DD130" s="44">
        <v>15.184113435975901</v>
      </c>
      <c r="DE130" s="23">
        <v>209.494522176234</v>
      </c>
      <c r="DF130" s="44">
        <v>13.6599023292664</v>
      </c>
      <c r="DG130" s="23">
        <v>121.438329596163</v>
      </c>
      <c r="DH130" s="44">
        <v>3.1638799090703</v>
      </c>
      <c r="DI130" s="504">
        <v>2018</v>
      </c>
      <c r="DJ130" s="54" t="s">
        <v>33</v>
      </c>
      <c r="DK130" s="23">
        <v>114.732454798265</v>
      </c>
      <c r="DL130" s="44">
        <v>8.7511419888767694</v>
      </c>
      <c r="DM130" s="23">
        <v>90.348765920135506</v>
      </c>
      <c r="DN130" s="44">
        <v>1.8496256483468301</v>
      </c>
      <c r="DO130" s="23">
        <v>130.148171083356</v>
      </c>
      <c r="DP130" s="44">
        <v>6.2147920016289504</v>
      </c>
      <c r="DQ130" s="504">
        <v>2018</v>
      </c>
      <c r="DR130" s="54" t="s">
        <v>33</v>
      </c>
      <c r="DS130" s="23">
        <v>105.92047189555601</v>
      </c>
      <c r="DT130" s="44">
        <v>-2.2991044472932001</v>
      </c>
      <c r="DU130" s="23">
        <v>108.401593073529</v>
      </c>
      <c r="DV130" s="44">
        <v>0.96172365722789299</v>
      </c>
      <c r="DW130" s="23">
        <v>118.21679092372401</v>
      </c>
      <c r="DX130" s="44">
        <v>-2.5723261272445499</v>
      </c>
      <c r="DY130" s="504">
        <v>2018</v>
      </c>
      <c r="DZ130" s="54" t="s">
        <v>33</v>
      </c>
      <c r="EA130" s="23">
        <v>116.274006338939</v>
      </c>
      <c r="EB130" s="44">
        <v>6.6088481643582799</v>
      </c>
      <c r="EC130" s="23">
        <v>100.5272951508</v>
      </c>
      <c r="ED130" s="44">
        <v>14.7192084250647</v>
      </c>
      <c r="EE130" s="23">
        <v>110.363225728073</v>
      </c>
      <c r="EF130" s="44">
        <v>4.7139102690573704</v>
      </c>
      <c r="EG130" s="504">
        <v>2018</v>
      </c>
      <c r="EH130" s="54" t="s">
        <v>33</v>
      </c>
      <c r="EI130" s="23">
        <v>115.129752751219</v>
      </c>
      <c r="EJ130" s="44">
        <v>23.547010582183098</v>
      </c>
      <c r="EK130" s="23">
        <v>103.67242613349001</v>
      </c>
      <c r="EL130" s="44">
        <v>11.2878539814399</v>
      </c>
      <c r="EM130" s="23">
        <v>111.880521364491</v>
      </c>
      <c r="EN130" s="44">
        <v>1.9737696436139101</v>
      </c>
      <c r="EO130" s="504">
        <v>2018</v>
      </c>
      <c r="EP130" s="54" t="s">
        <v>33</v>
      </c>
      <c r="EQ130" s="23">
        <v>117.615167008833</v>
      </c>
      <c r="ER130" s="44">
        <v>8.9574111211466807</v>
      </c>
      <c r="ES130" s="23">
        <v>115.77050260500199</v>
      </c>
      <c r="ET130" s="44">
        <v>7.8379434824341399</v>
      </c>
      <c r="EU130" s="23">
        <v>115.89652712396099</v>
      </c>
      <c r="EV130" s="44">
        <v>2.945014810635</v>
      </c>
      <c r="EW130" s="504">
        <v>2018</v>
      </c>
      <c r="EX130" s="54" t="s">
        <v>33</v>
      </c>
      <c r="EY130" s="23">
        <v>114.38366725838</v>
      </c>
      <c r="EZ130" s="44">
        <v>-7.8895585811194904</v>
      </c>
      <c r="FA130" s="23">
        <v>108.95021903001999</v>
      </c>
      <c r="FB130" s="44">
        <v>0.375168394111071</v>
      </c>
      <c r="FC130" s="23">
        <v>105.25006194500099</v>
      </c>
      <c r="FD130" s="44">
        <v>9.9274760509697604</v>
      </c>
      <c r="FE130" s="504">
        <v>2018</v>
      </c>
      <c r="FF130" s="54" t="s">
        <v>33</v>
      </c>
      <c r="FG130" s="23">
        <v>110.836805616208</v>
      </c>
      <c r="FH130" s="44">
        <v>19.581824437308399</v>
      </c>
      <c r="FI130" s="23">
        <v>91.722426333609206</v>
      </c>
      <c r="FJ130" s="44">
        <v>11.259614669589</v>
      </c>
      <c r="FK130" s="23">
        <v>102.013769617923</v>
      </c>
      <c r="FL130" s="44">
        <v>4.7885709774046896</v>
      </c>
      <c r="FM130" s="504">
        <v>2018</v>
      </c>
      <c r="FN130" s="54" t="s">
        <v>33</v>
      </c>
      <c r="FO130" s="23">
        <v>100.69283370513099</v>
      </c>
      <c r="FP130" s="44">
        <v>0.29066812594595598</v>
      </c>
      <c r="FQ130" s="23">
        <v>114.855625483034</v>
      </c>
      <c r="FR130" s="44">
        <v>3.34877308747458</v>
      </c>
      <c r="FS130" s="23">
        <v>105.79992495595999</v>
      </c>
      <c r="FT130" s="44">
        <v>10.7133849814361</v>
      </c>
      <c r="FU130" s="504">
        <v>2018</v>
      </c>
      <c r="FV130" s="54" t="s">
        <v>33</v>
      </c>
      <c r="FW130" s="23">
        <v>109.509647449439</v>
      </c>
      <c r="FX130" s="44">
        <v>3.0669334400984498</v>
      </c>
      <c r="FY130" s="23">
        <v>107.14818708532199</v>
      </c>
      <c r="FZ130" s="44">
        <v>3.2733702341371602</v>
      </c>
      <c r="GA130" s="23">
        <v>107.128720482216</v>
      </c>
      <c r="GB130" s="44">
        <v>3.1263854624195102</v>
      </c>
      <c r="GC130" s="504">
        <v>2018</v>
      </c>
      <c r="GD130" s="54" t="s">
        <v>33</v>
      </c>
      <c r="GE130" s="23">
        <v>109.61268289852801</v>
      </c>
      <c r="GF130" s="44">
        <v>0.243889029802659</v>
      </c>
      <c r="GG130" s="23">
        <v>110.047703612086</v>
      </c>
      <c r="GH130" s="44">
        <v>5.7886524638898003</v>
      </c>
      <c r="GI130" s="23">
        <v>96.121972041285701</v>
      </c>
      <c r="GJ130" s="44">
        <v>4.3058055442907603</v>
      </c>
      <c r="GK130" s="504">
        <v>2018</v>
      </c>
      <c r="GL130" s="54" t="s">
        <v>33</v>
      </c>
      <c r="GM130" s="23">
        <v>98.475625763400799</v>
      </c>
      <c r="GN130" s="44">
        <v>4.4058797321891499</v>
      </c>
      <c r="GO130" s="23">
        <v>124.011112446502</v>
      </c>
      <c r="GP130" s="44">
        <v>14.344433996442699</v>
      </c>
      <c r="GQ130" s="23">
        <v>118.20340663891</v>
      </c>
      <c r="GR130" s="44">
        <v>7.8045771290425403</v>
      </c>
      <c r="GS130" s="504">
        <v>2018</v>
      </c>
      <c r="GT130" s="54" t="s">
        <v>33</v>
      </c>
      <c r="GU130" s="23">
        <v>125.662278594166</v>
      </c>
      <c r="GV130" s="44">
        <v>0.87845882904598205</v>
      </c>
      <c r="GW130" s="23">
        <v>106.447477271</v>
      </c>
      <c r="GX130" s="44">
        <v>2.7366301885882098</v>
      </c>
      <c r="GY130" s="23">
        <v>106.80045727936</v>
      </c>
      <c r="GZ130" s="44">
        <v>8.2817516418201098</v>
      </c>
      <c r="HA130" s="504">
        <v>2018</v>
      </c>
      <c r="HB130" s="54" t="s">
        <v>33</v>
      </c>
      <c r="HC130" s="23">
        <v>113.951266001441</v>
      </c>
      <c r="HD130" s="44">
        <v>15.633736872942301</v>
      </c>
      <c r="HE130" s="23">
        <v>103.278788227098</v>
      </c>
      <c r="HF130" s="44">
        <v>-3.4326430789172502</v>
      </c>
      <c r="HG130" s="23">
        <v>97.369520826812504</v>
      </c>
      <c r="HH130" s="44">
        <v>0.87178935315399997</v>
      </c>
      <c r="HI130" s="504">
        <v>2018</v>
      </c>
      <c r="HJ130" s="54" t="s">
        <v>33</v>
      </c>
      <c r="HK130" s="23">
        <v>108.921096781169</v>
      </c>
      <c r="HL130" s="44">
        <v>23.557747556740502</v>
      </c>
      <c r="HM130" s="23">
        <v>145.86680868090701</v>
      </c>
      <c r="HN130" s="44">
        <v>17.0953180763637</v>
      </c>
      <c r="HO130" s="23">
        <v>106.535715841735</v>
      </c>
      <c r="HP130" s="44">
        <v>14.162941996522701</v>
      </c>
      <c r="HQ130" s="504">
        <v>2018</v>
      </c>
      <c r="HR130" s="54" t="s">
        <v>33</v>
      </c>
      <c r="HS130" s="23">
        <v>99.527543912270403</v>
      </c>
      <c r="HT130" s="44">
        <v>-5.3101600126816901</v>
      </c>
      <c r="HU130" s="23">
        <v>108.83830475209299</v>
      </c>
      <c r="HV130" s="44">
        <v>10.3254923895035</v>
      </c>
      <c r="HW130" s="23">
        <v>102.93118960036099</v>
      </c>
      <c r="HX130" s="44">
        <v>14.1726263952359</v>
      </c>
      <c r="HY130" s="504">
        <v>2018</v>
      </c>
      <c r="HZ130" s="54" t="s">
        <v>33</v>
      </c>
      <c r="IA130" s="23">
        <v>123.848803134622</v>
      </c>
      <c r="IB130" s="44">
        <v>18.950424647632499</v>
      </c>
      <c r="IC130" s="23">
        <v>94.713032692486607</v>
      </c>
      <c r="ID130" s="44">
        <v>0.69516091266403601</v>
      </c>
      <c r="IE130" s="23">
        <v>111.571817054536</v>
      </c>
      <c r="IF130" s="44">
        <v>16.979792879348299</v>
      </c>
      <c r="IG130" s="504">
        <v>2018</v>
      </c>
      <c r="IH130" s="54" t="s">
        <v>33</v>
      </c>
      <c r="II130" s="23">
        <v>108.24498924184</v>
      </c>
      <c r="IJ130" s="44">
        <v>14.557084603492401</v>
      </c>
      <c r="IK130" s="23">
        <v>95.160388032384205</v>
      </c>
      <c r="IL130" s="44">
        <v>7.97239207613885</v>
      </c>
      <c r="IM130" s="23">
        <v>103.353757291424</v>
      </c>
      <c r="IN130" s="44">
        <v>16.4510014212748</v>
      </c>
      <c r="IO130" s="23">
        <v>119.137217972302</v>
      </c>
      <c r="IP130" s="44">
        <v>3.34326654606663</v>
      </c>
      <c r="IQ130" s="504">
        <v>2018</v>
      </c>
      <c r="IR130" s="54" t="s">
        <v>33</v>
      </c>
      <c r="IS130" s="23">
        <v>111.91389532969001</v>
      </c>
      <c r="IT130" s="44">
        <v>4.4557544611629698</v>
      </c>
      <c r="IU130" s="23">
        <v>262.67553420629798</v>
      </c>
      <c r="IV130" s="44">
        <v>-3.99812356548509</v>
      </c>
      <c r="IW130" s="23">
        <v>116.803959333948</v>
      </c>
      <c r="IX130" s="44">
        <v>-4.9083232242573303</v>
      </c>
      <c r="IY130" s="504">
        <v>2018</v>
      </c>
      <c r="IZ130" s="54" t="s">
        <v>33</v>
      </c>
      <c r="JA130" s="23">
        <v>112.980404371189</v>
      </c>
      <c r="JB130" s="44">
        <v>4.0661020680406397</v>
      </c>
      <c r="JC130" s="23">
        <v>111.62368650130701</v>
      </c>
      <c r="JD130" s="44">
        <v>2.2869350682748601</v>
      </c>
      <c r="JE130" s="23">
        <v>136.388974635897</v>
      </c>
      <c r="JF130" s="44">
        <v>3.1429179069498501</v>
      </c>
      <c r="JG130" s="504">
        <v>2018</v>
      </c>
      <c r="JH130" s="54" t="s">
        <v>33</v>
      </c>
      <c r="JI130" s="23">
        <v>99.391670008435895</v>
      </c>
      <c r="JJ130" s="44">
        <v>13.2823520121679</v>
      </c>
      <c r="JK130" s="23">
        <v>133.36025173603201</v>
      </c>
      <c r="JL130" s="44">
        <v>15.8878418241977</v>
      </c>
      <c r="JM130" s="23">
        <v>97.359315848567505</v>
      </c>
      <c r="JN130" s="44">
        <v>24.500403898423901</v>
      </c>
      <c r="JO130" s="504">
        <v>2018</v>
      </c>
      <c r="JP130" s="54" t="s">
        <v>33</v>
      </c>
      <c r="JQ130" s="23">
        <v>117.909529166947</v>
      </c>
      <c r="JR130" s="44">
        <v>-1.41755849091008</v>
      </c>
      <c r="JS130" s="23">
        <v>116.691627111318</v>
      </c>
      <c r="JT130" s="44">
        <v>8.0538058700650108</v>
      </c>
      <c r="JU130" s="23">
        <v>103.52804181379101</v>
      </c>
      <c r="JV130" s="44">
        <v>16.883105441541499</v>
      </c>
      <c r="JW130" s="504">
        <v>2018</v>
      </c>
      <c r="JX130" s="54" t="s">
        <v>33</v>
      </c>
      <c r="JY130" s="23">
        <v>105.466221339707</v>
      </c>
      <c r="JZ130" s="44">
        <v>13.21584599829</v>
      </c>
      <c r="KA130" s="23">
        <v>136.58480927412299</v>
      </c>
      <c r="KB130" s="44">
        <v>-5.5802282128600904</v>
      </c>
      <c r="KC130" s="23">
        <v>101.60349359000099</v>
      </c>
      <c r="KD130" s="44">
        <v>20.9205517286534</v>
      </c>
      <c r="KE130" s="504">
        <v>2018</v>
      </c>
      <c r="KF130" s="54" t="s">
        <v>33</v>
      </c>
      <c r="KG130" s="23">
        <v>124.42289846448</v>
      </c>
      <c r="KH130" s="44">
        <v>33.9782255076883</v>
      </c>
      <c r="KI130" s="23">
        <v>129.144591357107</v>
      </c>
      <c r="KJ130" s="44">
        <v>27.173403601287099</v>
      </c>
      <c r="KK130" s="23">
        <v>115.358699911504</v>
      </c>
      <c r="KL130" s="44">
        <v>22.3354930819687</v>
      </c>
      <c r="KM130" s="504">
        <v>2018</v>
      </c>
      <c r="KN130" s="54" t="s">
        <v>33</v>
      </c>
      <c r="KO130" s="23">
        <v>93.434434609331902</v>
      </c>
      <c r="KP130" s="44">
        <v>1.86365179540138</v>
      </c>
      <c r="KQ130" s="23">
        <v>120.883128615565</v>
      </c>
      <c r="KR130" s="44">
        <v>9.1436388236890007</v>
      </c>
      <c r="KS130" s="23">
        <v>101.889732782355</v>
      </c>
      <c r="KT130" s="44">
        <v>3.1972418364224802</v>
      </c>
      <c r="KU130" s="504">
        <v>2018</v>
      </c>
      <c r="KV130" s="54" t="s">
        <v>33</v>
      </c>
      <c r="KW130" s="23">
        <v>119.400366574475</v>
      </c>
      <c r="KX130" s="44">
        <v>41.151869694378803</v>
      </c>
      <c r="KY130" s="23">
        <v>125.371072060635</v>
      </c>
      <c r="KZ130" s="44">
        <v>12.305455381546</v>
      </c>
      <c r="LA130" s="23">
        <v>107.501410290026</v>
      </c>
      <c r="LB130" s="44">
        <v>-8.1003870076801405</v>
      </c>
      <c r="LC130" s="504">
        <v>2018</v>
      </c>
      <c r="LD130" s="54" t="s">
        <v>33</v>
      </c>
      <c r="LE130" s="23">
        <v>121.52943072774799</v>
      </c>
      <c r="LF130" s="44">
        <v>-13.701806690752299</v>
      </c>
      <c r="LG130" s="23">
        <v>156.46087577357301</v>
      </c>
      <c r="LH130" s="44">
        <v>28.606084032889498</v>
      </c>
      <c r="LI130" s="23">
        <v>114.042481121637</v>
      </c>
      <c r="LJ130" s="44">
        <v>7.6298921474895698</v>
      </c>
      <c r="LK130" s="504">
        <v>2018</v>
      </c>
      <c r="LL130" s="54" t="s">
        <v>33</v>
      </c>
      <c r="LM130" s="23">
        <v>128.723807850687</v>
      </c>
      <c r="LN130" s="44">
        <v>41.101205606488101</v>
      </c>
      <c r="LO130" s="23">
        <v>130.21281523843399</v>
      </c>
      <c r="LP130" s="44">
        <v>6.4343231119853499</v>
      </c>
      <c r="LQ130" s="23">
        <v>114.67914237401899</v>
      </c>
      <c r="LR130" s="44">
        <v>-0.16267444324779501</v>
      </c>
      <c r="LS130" s="504">
        <v>2018</v>
      </c>
      <c r="LT130" s="54" t="s">
        <v>33</v>
      </c>
      <c r="LU130" s="23">
        <v>109.067141039204</v>
      </c>
      <c r="LV130" s="44">
        <v>-0.25776089474618402</v>
      </c>
      <c r="LW130" s="23">
        <v>90.310175695721099</v>
      </c>
      <c r="LX130" s="44">
        <v>13.385197172244601</v>
      </c>
      <c r="LY130" s="23">
        <v>95.814984444107793</v>
      </c>
      <c r="LZ130" s="44">
        <v>9.4015647733044698</v>
      </c>
      <c r="MA130" s="504">
        <v>2018</v>
      </c>
      <c r="MB130" s="54" t="s">
        <v>33</v>
      </c>
      <c r="MC130" s="23">
        <v>154.96091201055401</v>
      </c>
      <c r="MD130" s="44">
        <v>-3.1361112086949401</v>
      </c>
      <c r="ME130" s="23">
        <v>98.824681512340106</v>
      </c>
      <c r="MF130" s="44">
        <v>15.047534327920101</v>
      </c>
      <c r="MG130" s="23">
        <v>105.073396948612</v>
      </c>
      <c r="MH130" s="44">
        <v>-2.7845295295171302</v>
      </c>
      <c r="MI130" s="504">
        <v>2018</v>
      </c>
      <c r="MJ130" s="54" t="s">
        <v>33</v>
      </c>
      <c r="MK130" s="23">
        <v>82.789977490992001</v>
      </c>
      <c r="ML130" s="44">
        <v>-1.1970242251834999</v>
      </c>
      <c r="MM130" s="23">
        <v>122.090384299177</v>
      </c>
      <c r="MN130" s="44">
        <v>-3.3619014523612401</v>
      </c>
      <c r="MO130" s="23">
        <v>122.510970863704</v>
      </c>
      <c r="MP130" s="44">
        <v>5.1858152361566399</v>
      </c>
    </row>
    <row r="131" spans="1:354" s="505" customFormat="1" ht="15" hidden="1" customHeight="1">
      <c r="A131" s="504"/>
      <c r="B131" s="54" t="s">
        <v>34</v>
      </c>
      <c r="C131" s="23">
        <v>94.426955592035199</v>
      </c>
      <c r="D131" s="44">
        <v>-4.5294919056056697</v>
      </c>
      <c r="E131" s="524">
        <v>94.386176843104394</v>
      </c>
      <c r="F131" s="44">
        <v>-2.1766706075939601</v>
      </c>
      <c r="G131" s="524">
        <v>94.465514428845296</v>
      </c>
      <c r="H131" s="44">
        <v>-6.6506972329975902</v>
      </c>
      <c r="I131" s="54"/>
      <c r="J131" s="54" t="s">
        <v>34</v>
      </c>
      <c r="K131" s="23">
        <v>80.725140876208499</v>
      </c>
      <c r="L131" s="44">
        <v>6.6960188162789498</v>
      </c>
      <c r="M131" s="23">
        <v>89.029095157529696</v>
      </c>
      <c r="N131" s="44">
        <v>-6.8187482651661098</v>
      </c>
      <c r="O131" s="23">
        <v>84.942036091034396</v>
      </c>
      <c r="P131" s="44">
        <v>8.9824817375122201</v>
      </c>
      <c r="Q131" s="54"/>
      <c r="R131" s="54" t="s">
        <v>34</v>
      </c>
      <c r="S131" s="23">
        <v>106.880210885861</v>
      </c>
      <c r="T131" s="44">
        <v>4.0915970021727901</v>
      </c>
      <c r="U131" s="23">
        <v>113.72004434231199</v>
      </c>
      <c r="V131" s="44">
        <v>5.0968479666484798</v>
      </c>
      <c r="W131" s="23">
        <v>104.285324292813</v>
      </c>
      <c r="X131" s="44">
        <v>-8.5473162859434204</v>
      </c>
      <c r="Y131" s="54"/>
      <c r="Z131" s="54" t="s">
        <v>34</v>
      </c>
      <c r="AA131" s="23">
        <v>105.410280125098</v>
      </c>
      <c r="AB131" s="44">
        <v>7.7649441548821896</v>
      </c>
      <c r="AC131" s="23">
        <v>117.455725835593</v>
      </c>
      <c r="AD131" s="44">
        <v>-1.75837180649309</v>
      </c>
      <c r="AE131" s="23">
        <v>106.295973446755</v>
      </c>
      <c r="AF131" s="44">
        <v>15.238479452249599</v>
      </c>
      <c r="AG131" s="54"/>
      <c r="AH131" s="54" t="s">
        <v>34</v>
      </c>
      <c r="AI131" s="23">
        <v>128.06541619604499</v>
      </c>
      <c r="AJ131" s="44">
        <v>22.727976498140801</v>
      </c>
      <c r="AK131" s="23">
        <v>119.199103452732</v>
      </c>
      <c r="AL131" s="44">
        <v>8.8258257429171501</v>
      </c>
      <c r="AM131" s="23">
        <v>106.61749525466</v>
      </c>
      <c r="AN131" s="44">
        <v>-7.1834043522099096</v>
      </c>
      <c r="AO131" s="54"/>
      <c r="AP131" s="54" t="s">
        <v>34</v>
      </c>
      <c r="AQ131" s="23">
        <v>120.767306824945</v>
      </c>
      <c r="AR131" s="44">
        <v>14.986914626662699</v>
      </c>
      <c r="AS131" s="23">
        <v>102.292408023611</v>
      </c>
      <c r="AT131" s="44">
        <v>2.81574014092834</v>
      </c>
      <c r="AU131" s="23">
        <v>109.431519961681</v>
      </c>
      <c r="AV131" s="44">
        <v>9.8004494719066209</v>
      </c>
      <c r="AW131" s="54"/>
      <c r="AX131" s="54" t="s">
        <v>34</v>
      </c>
      <c r="AY131" s="23">
        <v>118.353766321097</v>
      </c>
      <c r="AZ131" s="44">
        <v>11.919513490526599</v>
      </c>
      <c r="BA131" s="23">
        <v>119.708877319476</v>
      </c>
      <c r="BB131" s="44">
        <v>4.5209395879508598</v>
      </c>
      <c r="BC131" s="23">
        <v>111.476263074627</v>
      </c>
      <c r="BD131" s="44">
        <v>6.9696324591241003</v>
      </c>
      <c r="BE131" s="54"/>
      <c r="BF131" s="54" t="s">
        <v>34</v>
      </c>
      <c r="BG131" s="23">
        <v>105.578465414139</v>
      </c>
      <c r="BH131" s="44">
        <v>6.8662031622440498</v>
      </c>
      <c r="BI131" s="23">
        <v>111.52621654855901</v>
      </c>
      <c r="BJ131" s="44">
        <v>6.9447053704873296</v>
      </c>
      <c r="BK131" s="23">
        <v>124.08449622357701</v>
      </c>
      <c r="BL131" s="44">
        <v>20.734124274947199</v>
      </c>
      <c r="BM131" s="54"/>
      <c r="BN131" s="54" t="s">
        <v>34</v>
      </c>
      <c r="BO131" s="23">
        <v>112.752234294053</v>
      </c>
      <c r="BP131" s="44">
        <v>15.8464941528763</v>
      </c>
      <c r="BQ131" s="508">
        <v>99.279096165686695</v>
      </c>
      <c r="BR131" s="44">
        <v>-3.70649761324704</v>
      </c>
      <c r="BS131" s="23">
        <v>108.397701091516</v>
      </c>
      <c r="BT131" s="44">
        <v>4.6612929337800599</v>
      </c>
      <c r="BU131" s="54"/>
      <c r="BV131" s="54" t="s">
        <v>34</v>
      </c>
      <c r="BW131" s="23">
        <v>95.8096226045962</v>
      </c>
      <c r="BX131" s="44">
        <v>3.8823174973123402</v>
      </c>
      <c r="BY131" s="23">
        <v>109.52753981635399</v>
      </c>
      <c r="BZ131" s="44">
        <v>0.18984615473289099</v>
      </c>
      <c r="CA131" s="23">
        <v>110.32034438629699</v>
      </c>
      <c r="CB131" s="44">
        <v>17.420778885503399</v>
      </c>
      <c r="CC131" s="54"/>
      <c r="CD131" s="54" t="s">
        <v>34</v>
      </c>
      <c r="CE131" s="23">
        <v>110.74097487461199</v>
      </c>
      <c r="CF131" s="44">
        <v>6.0331050120758398</v>
      </c>
      <c r="CG131" s="23">
        <v>109.901146676742</v>
      </c>
      <c r="CH131" s="44">
        <v>9.5178342568430505</v>
      </c>
      <c r="CI131" s="23">
        <v>116.59634149811301</v>
      </c>
      <c r="CJ131" s="44">
        <v>12.071995057636199</v>
      </c>
      <c r="CK131" s="54"/>
      <c r="CL131" s="54" t="s">
        <v>34</v>
      </c>
      <c r="CM131" s="23">
        <v>137.56243457031499</v>
      </c>
      <c r="CN131" s="44">
        <v>16.841723351211201</v>
      </c>
      <c r="CO131" s="23">
        <v>107.053922514593</v>
      </c>
      <c r="CP131" s="44">
        <v>1.69268420339026</v>
      </c>
      <c r="CQ131" s="23">
        <v>103.659641812796</v>
      </c>
      <c r="CR131" s="44">
        <v>-12.3459818934585</v>
      </c>
      <c r="CS131" s="54"/>
      <c r="CT131" s="54" t="s">
        <v>34</v>
      </c>
      <c r="CU131" s="23">
        <v>131.40420606740199</v>
      </c>
      <c r="CV131" s="44">
        <v>1.76905674365085</v>
      </c>
      <c r="CW131" s="23">
        <v>83.368754683172</v>
      </c>
      <c r="CX131" s="44">
        <v>1.20760759848011</v>
      </c>
      <c r="CY131" s="23">
        <v>113.37129941863201</v>
      </c>
      <c r="CZ131" s="44">
        <v>2.5362896873678502</v>
      </c>
      <c r="DA131" s="54"/>
      <c r="DB131" s="54" t="s">
        <v>34</v>
      </c>
      <c r="DC131" s="23">
        <v>102.237591896594</v>
      </c>
      <c r="DD131" s="44">
        <v>35.050911980494803</v>
      </c>
      <c r="DE131" s="23">
        <v>283.87401895102897</v>
      </c>
      <c r="DF131" s="44">
        <v>52.313356915374399</v>
      </c>
      <c r="DG131" s="23">
        <v>108.506720547971</v>
      </c>
      <c r="DH131" s="44">
        <v>-2.34912700309494</v>
      </c>
      <c r="DI131" s="54"/>
      <c r="DJ131" s="54" t="s">
        <v>34</v>
      </c>
      <c r="DK131" s="23">
        <v>113.79712100597401</v>
      </c>
      <c r="DL131" s="44">
        <v>0.27503282898533099</v>
      </c>
      <c r="DM131" s="23">
        <v>92.889129972171702</v>
      </c>
      <c r="DN131" s="44">
        <v>3.2170255485607</v>
      </c>
      <c r="DO131" s="23">
        <v>116.051260112569</v>
      </c>
      <c r="DP131" s="44">
        <v>9.0430624865579006</v>
      </c>
      <c r="DQ131" s="54"/>
      <c r="DR131" s="54" t="s">
        <v>34</v>
      </c>
      <c r="DS131" s="23">
        <v>111.6982135761</v>
      </c>
      <c r="DT131" s="44">
        <v>12.8777864444444</v>
      </c>
      <c r="DU131" s="23">
        <v>102.64963442049201</v>
      </c>
      <c r="DV131" s="44">
        <v>2.0759674832362101</v>
      </c>
      <c r="DW131" s="23">
        <v>118.27734047459001</v>
      </c>
      <c r="DX131" s="44">
        <v>8.7407745468327693</v>
      </c>
      <c r="DY131" s="54"/>
      <c r="DZ131" s="54" t="s">
        <v>34</v>
      </c>
      <c r="EA131" s="23">
        <v>112.226400117643</v>
      </c>
      <c r="EB131" s="44">
        <v>7.8229123761990298</v>
      </c>
      <c r="EC131" s="23">
        <v>105.5113669932</v>
      </c>
      <c r="ED131" s="44">
        <v>2.2218673033773202</v>
      </c>
      <c r="EE131" s="23">
        <v>114.63636559747501</v>
      </c>
      <c r="EF131" s="44">
        <v>16.2451991537631</v>
      </c>
      <c r="EG131" s="54"/>
      <c r="EH131" s="54" t="s">
        <v>34</v>
      </c>
      <c r="EI131" s="23">
        <v>110.415973774261</v>
      </c>
      <c r="EJ131" s="44">
        <v>16.1478712189144</v>
      </c>
      <c r="EK131" s="23">
        <v>107.259612531586</v>
      </c>
      <c r="EL131" s="44">
        <v>17.206967897004802</v>
      </c>
      <c r="EM131" s="23">
        <v>110.66506430138099</v>
      </c>
      <c r="EN131" s="44">
        <v>5.0930317575933897</v>
      </c>
      <c r="EO131" s="54"/>
      <c r="EP131" s="54" t="s">
        <v>34</v>
      </c>
      <c r="EQ131" s="23">
        <v>108.846737937002</v>
      </c>
      <c r="ER131" s="44">
        <v>-2.6424290149443999</v>
      </c>
      <c r="ES131" s="23">
        <v>106.23060492618499</v>
      </c>
      <c r="ET131" s="44">
        <v>6.1308419347663197</v>
      </c>
      <c r="EU131" s="23">
        <v>112.456428560622</v>
      </c>
      <c r="EV131" s="44">
        <v>6.836812236958</v>
      </c>
      <c r="EW131" s="54"/>
      <c r="EX131" s="54" t="s">
        <v>34</v>
      </c>
      <c r="EY131" s="23">
        <v>100.88328071926</v>
      </c>
      <c r="EZ131" s="44">
        <v>-10.106232373125399</v>
      </c>
      <c r="FA131" s="23">
        <v>104.08406389313301</v>
      </c>
      <c r="FB131" s="44">
        <v>-3.1686074117285199</v>
      </c>
      <c r="FC131" s="23">
        <v>107.85522642305</v>
      </c>
      <c r="FD131" s="44">
        <v>-4.6979584852702096</v>
      </c>
      <c r="FE131" s="54"/>
      <c r="FF131" s="54" t="s">
        <v>34</v>
      </c>
      <c r="FG131" s="23">
        <v>109.454364910199</v>
      </c>
      <c r="FH131" s="44">
        <v>9.3756144677821904</v>
      </c>
      <c r="FI131" s="23">
        <v>107.62921337172401</v>
      </c>
      <c r="FJ131" s="44">
        <v>14.476024390521101</v>
      </c>
      <c r="FK131" s="23">
        <v>104.248294075831</v>
      </c>
      <c r="FL131" s="44">
        <v>31.143126447731799</v>
      </c>
      <c r="FM131" s="54"/>
      <c r="FN131" s="54" t="s">
        <v>34</v>
      </c>
      <c r="FO131" s="23">
        <v>97.106303290891901</v>
      </c>
      <c r="FP131" s="44">
        <v>5.5606562499504397</v>
      </c>
      <c r="FQ131" s="23">
        <v>102.961420086502</v>
      </c>
      <c r="FR131" s="44">
        <v>-1.72530034027051</v>
      </c>
      <c r="FS131" s="23">
        <v>104.53060835619399</v>
      </c>
      <c r="FT131" s="44">
        <v>-2.8110452831191801</v>
      </c>
      <c r="FU131" s="54"/>
      <c r="FV131" s="54" t="s">
        <v>34</v>
      </c>
      <c r="FW131" s="23">
        <v>110.181181434995</v>
      </c>
      <c r="FX131" s="44">
        <v>7.6787278009020401</v>
      </c>
      <c r="FY131" s="23">
        <v>105.928855439667</v>
      </c>
      <c r="FZ131" s="44">
        <v>3.41988893412513</v>
      </c>
      <c r="GA131" s="23">
        <v>110.295232811554</v>
      </c>
      <c r="GB131" s="44">
        <v>-0.28637687452174998</v>
      </c>
      <c r="GC131" s="54"/>
      <c r="GD131" s="54" t="s">
        <v>34</v>
      </c>
      <c r="GE131" s="23">
        <v>104.56488640591201</v>
      </c>
      <c r="GF131" s="44">
        <v>1.9081411657216401</v>
      </c>
      <c r="GG131" s="23">
        <v>111.208245002578</v>
      </c>
      <c r="GH131" s="44">
        <v>10.8501988602594</v>
      </c>
      <c r="GI131" s="23">
        <v>96.2945518926945</v>
      </c>
      <c r="GJ131" s="44">
        <v>14.358643167420199</v>
      </c>
      <c r="GK131" s="54"/>
      <c r="GL131" s="54" t="s">
        <v>34</v>
      </c>
      <c r="GM131" s="23">
        <v>103.54633569140999</v>
      </c>
      <c r="GN131" s="44">
        <v>4.19757050707923</v>
      </c>
      <c r="GO131" s="23">
        <v>115.825347267189</v>
      </c>
      <c r="GP131" s="44">
        <v>7.65237867795841</v>
      </c>
      <c r="GQ131" s="23">
        <v>122.962957794172</v>
      </c>
      <c r="GR131" s="44">
        <v>9.67867649687099</v>
      </c>
      <c r="GS131" s="54"/>
      <c r="GT131" s="54" t="s">
        <v>34</v>
      </c>
      <c r="GU131" s="23">
        <v>104.517910473939</v>
      </c>
      <c r="GV131" s="44">
        <v>-11.6284545882431</v>
      </c>
      <c r="GW131" s="23">
        <v>101.570637542067</v>
      </c>
      <c r="GX131" s="44">
        <v>6.8467290211304404</v>
      </c>
      <c r="GY131" s="23">
        <v>103.158405858584</v>
      </c>
      <c r="GZ131" s="44">
        <v>19.9446611924702</v>
      </c>
      <c r="HA131" s="54"/>
      <c r="HB131" s="54" t="s">
        <v>34</v>
      </c>
      <c r="HC131" s="23">
        <v>113.538639682829</v>
      </c>
      <c r="HD131" s="44">
        <v>21.2488543296515</v>
      </c>
      <c r="HE131" s="23">
        <v>88.959508464357597</v>
      </c>
      <c r="HF131" s="44">
        <v>0.25301004604452298</v>
      </c>
      <c r="HG131" s="23">
        <v>95.578862805859899</v>
      </c>
      <c r="HH131" s="44">
        <v>0.89928194269836603</v>
      </c>
      <c r="HI131" s="54"/>
      <c r="HJ131" s="54" t="s">
        <v>34</v>
      </c>
      <c r="HK131" s="23">
        <v>89.8965965828219</v>
      </c>
      <c r="HL131" s="44">
        <v>10.3743496787136</v>
      </c>
      <c r="HM131" s="23">
        <v>113.734399410601</v>
      </c>
      <c r="HN131" s="44">
        <v>-5.7116333311770404</v>
      </c>
      <c r="HO131" s="23">
        <v>91.924756909696697</v>
      </c>
      <c r="HP131" s="44">
        <v>1.07508429051721</v>
      </c>
      <c r="HQ131" s="54"/>
      <c r="HR131" s="54" t="s">
        <v>34</v>
      </c>
      <c r="HS131" s="23">
        <v>122.412055518776</v>
      </c>
      <c r="HT131" s="44">
        <v>28.078236710864701</v>
      </c>
      <c r="HU131" s="23">
        <v>94.203623481007895</v>
      </c>
      <c r="HV131" s="44">
        <v>-1.66020472993308</v>
      </c>
      <c r="HW131" s="23">
        <v>108.370450583994</v>
      </c>
      <c r="HX131" s="44">
        <v>44.453487135594003</v>
      </c>
      <c r="HY131" s="54"/>
      <c r="HZ131" s="54" t="s">
        <v>34</v>
      </c>
      <c r="IA131" s="23">
        <v>106.68520603130899</v>
      </c>
      <c r="IB131" s="44">
        <v>-1.9518550567425601</v>
      </c>
      <c r="IC131" s="23">
        <v>104.128743788948</v>
      </c>
      <c r="ID131" s="44">
        <v>9.8789083819883992</v>
      </c>
      <c r="IE131" s="23">
        <v>101.810165636536</v>
      </c>
      <c r="IF131" s="44">
        <v>16.282711968083699</v>
      </c>
      <c r="IG131" s="54"/>
      <c r="IH131" s="54" t="s">
        <v>34</v>
      </c>
      <c r="II131" s="23">
        <v>104.388723946525</v>
      </c>
      <c r="IJ131" s="44">
        <v>5.2666477890859902</v>
      </c>
      <c r="IK131" s="23">
        <v>86.999256793945605</v>
      </c>
      <c r="IL131" s="44">
        <v>13.4812386438819</v>
      </c>
      <c r="IM131" s="23">
        <v>103.674468733588</v>
      </c>
      <c r="IN131" s="44">
        <v>-1.3244353705404299</v>
      </c>
      <c r="IO131" s="23">
        <v>98.086373160716505</v>
      </c>
      <c r="IP131" s="44">
        <v>-13.445308401016099</v>
      </c>
      <c r="IQ131" s="54"/>
      <c r="IR131" s="54" t="s">
        <v>34</v>
      </c>
      <c r="IS131" s="23">
        <v>98.382227514150699</v>
      </c>
      <c r="IT131" s="44">
        <v>0.260099171635432</v>
      </c>
      <c r="IU131" s="23">
        <v>100.436831059825</v>
      </c>
      <c r="IV131" s="44">
        <v>1.44212249373794</v>
      </c>
      <c r="IW131" s="23">
        <v>94.168747151496007</v>
      </c>
      <c r="IX131" s="44">
        <v>5.5407645295556298</v>
      </c>
      <c r="IY131" s="54"/>
      <c r="IZ131" s="54" t="s">
        <v>34</v>
      </c>
      <c r="JA131" s="23">
        <v>102.918106755547</v>
      </c>
      <c r="JB131" s="44">
        <v>13.131630342904399</v>
      </c>
      <c r="JC131" s="23">
        <v>109.686089475221</v>
      </c>
      <c r="JD131" s="44">
        <v>5.7623078538434198</v>
      </c>
      <c r="JE131" s="23">
        <v>84.565433251460107</v>
      </c>
      <c r="JF131" s="44">
        <v>4.7392626258191202</v>
      </c>
      <c r="JG131" s="54"/>
      <c r="JH131" s="54" t="s">
        <v>34</v>
      </c>
      <c r="JI131" s="23">
        <v>121.537619068038</v>
      </c>
      <c r="JJ131" s="44">
        <v>44.756573449306799</v>
      </c>
      <c r="JK131" s="23">
        <v>99.987321522370607</v>
      </c>
      <c r="JL131" s="44">
        <v>0.27309985696295802</v>
      </c>
      <c r="JM131" s="23">
        <v>108.280572577927</v>
      </c>
      <c r="JN131" s="44">
        <v>-8.5715240999670606</v>
      </c>
      <c r="JO131" s="54"/>
      <c r="JP131" s="54" t="s">
        <v>34</v>
      </c>
      <c r="JQ131" s="23">
        <v>120.72721982087</v>
      </c>
      <c r="JR131" s="44">
        <v>3.4588955625283799</v>
      </c>
      <c r="JS131" s="23">
        <v>87.854688747288805</v>
      </c>
      <c r="JT131" s="44">
        <v>-15.3493387798923</v>
      </c>
      <c r="JU131" s="23">
        <v>93.3836184461274</v>
      </c>
      <c r="JV131" s="44">
        <v>-0.77922325814954296</v>
      </c>
      <c r="JW131" s="54"/>
      <c r="JX131" s="54" t="s">
        <v>34</v>
      </c>
      <c r="JY131" s="23">
        <v>94.461395705506604</v>
      </c>
      <c r="JZ131" s="44">
        <v>18.906114782491098</v>
      </c>
      <c r="KA131" s="23">
        <v>80.751724806373602</v>
      </c>
      <c r="KB131" s="44">
        <v>18.184209472644199</v>
      </c>
      <c r="KC131" s="23">
        <v>117.449034976043</v>
      </c>
      <c r="KD131" s="44">
        <v>39.996942541830201</v>
      </c>
      <c r="KE131" s="54"/>
      <c r="KF131" s="54" t="s">
        <v>34</v>
      </c>
      <c r="KG131" s="23">
        <v>119.517322375977</v>
      </c>
      <c r="KH131" s="44">
        <v>-29.6050074060248</v>
      </c>
      <c r="KI131" s="23">
        <v>122.335579073584</v>
      </c>
      <c r="KJ131" s="44">
        <v>-5.8566026860511302</v>
      </c>
      <c r="KK131" s="23">
        <v>121.642064627672</v>
      </c>
      <c r="KL131" s="44">
        <v>25.373170171990399</v>
      </c>
      <c r="KM131" s="54"/>
      <c r="KN131" s="54" t="s">
        <v>34</v>
      </c>
      <c r="KO131" s="23">
        <v>115.660494795738</v>
      </c>
      <c r="KP131" s="44">
        <v>21.062294370552099</v>
      </c>
      <c r="KQ131" s="23">
        <v>112.896968674034</v>
      </c>
      <c r="KR131" s="44">
        <v>-6.4965764122924297</v>
      </c>
      <c r="KS131" s="23">
        <v>101.917302613514</v>
      </c>
      <c r="KT131" s="44">
        <v>3.9813320548018298</v>
      </c>
      <c r="KU131" s="54"/>
      <c r="KV131" s="54" t="s">
        <v>34</v>
      </c>
      <c r="KW131" s="23">
        <v>112.87915214067699</v>
      </c>
      <c r="KX131" s="44">
        <v>43.484367790360999</v>
      </c>
      <c r="KY131" s="23">
        <v>115.208404435495</v>
      </c>
      <c r="KZ131" s="44">
        <v>4.7282485982664602</v>
      </c>
      <c r="LA131" s="23">
        <v>86.500526489442194</v>
      </c>
      <c r="LB131" s="44">
        <v>13.388292224680701</v>
      </c>
      <c r="LC131" s="54"/>
      <c r="LD131" s="54" t="s">
        <v>34</v>
      </c>
      <c r="LE131" s="23">
        <v>144.18576262641801</v>
      </c>
      <c r="LF131" s="44">
        <v>67.168022337357996</v>
      </c>
      <c r="LG131" s="23">
        <v>123.865538764284</v>
      </c>
      <c r="LH131" s="44">
        <v>8.6406395392530708</v>
      </c>
      <c r="LI131" s="23">
        <v>111.051468235988</v>
      </c>
      <c r="LJ131" s="44">
        <v>-0.486165711428939</v>
      </c>
      <c r="LK131" s="54"/>
      <c r="LL131" s="54" t="s">
        <v>34</v>
      </c>
      <c r="LM131" s="23">
        <v>197.245826939963</v>
      </c>
      <c r="LN131" s="44">
        <v>40.670831804734803</v>
      </c>
      <c r="LO131" s="23">
        <v>108.100384503136</v>
      </c>
      <c r="LP131" s="44">
        <v>-6.3506471371330102</v>
      </c>
      <c r="LQ131" s="23">
        <v>83.100287109009599</v>
      </c>
      <c r="LR131" s="44">
        <v>-11.5050614361373</v>
      </c>
      <c r="LS131" s="54"/>
      <c r="LT131" s="54" t="s">
        <v>34</v>
      </c>
      <c r="LU131" s="23">
        <v>89.611149987060401</v>
      </c>
      <c r="LV131" s="44">
        <v>7.1275807087477396</v>
      </c>
      <c r="LW131" s="23">
        <v>212.89084956058099</v>
      </c>
      <c r="LX131" s="44">
        <v>52.133352551920503</v>
      </c>
      <c r="LY131" s="23">
        <v>75.441150958180302</v>
      </c>
      <c r="LZ131" s="44">
        <v>-17.480310036774199</v>
      </c>
      <c r="MA131" s="54"/>
      <c r="MB131" s="54" t="s">
        <v>34</v>
      </c>
      <c r="MC131" s="23">
        <v>136.78735194041201</v>
      </c>
      <c r="MD131" s="44">
        <v>0.94560531667380598</v>
      </c>
      <c r="ME131" s="23">
        <v>82.862236696983999</v>
      </c>
      <c r="MF131" s="44">
        <v>2.41031824325685</v>
      </c>
      <c r="MG131" s="23">
        <v>95.586797341076206</v>
      </c>
      <c r="MH131" s="44">
        <v>5.0115873013745604</v>
      </c>
      <c r="MI131" s="54"/>
      <c r="MJ131" s="54" t="s">
        <v>34</v>
      </c>
      <c r="MK131" s="23">
        <v>82.413221116918194</v>
      </c>
      <c r="ML131" s="44">
        <v>0.97926963133554101</v>
      </c>
      <c r="MM131" s="23">
        <v>118.971358064459</v>
      </c>
      <c r="MN131" s="44">
        <v>0.23164708595977901</v>
      </c>
      <c r="MO131" s="23">
        <v>119.304844560482</v>
      </c>
      <c r="MP131" s="44">
        <v>6.4679980371435999</v>
      </c>
    </row>
    <row r="132" spans="1:354" s="505" customFormat="1" ht="15" hidden="1" customHeight="1">
      <c r="A132" s="504"/>
      <c r="B132" s="54" t="s">
        <v>35</v>
      </c>
      <c r="C132" s="23">
        <v>105.61364778079501</v>
      </c>
      <c r="D132" s="44">
        <v>-1.5802610545406099</v>
      </c>
      <c r="E132" s="524">
        <v>105.63336209587099</v>
      </c>
      <c r="F132" s="44">
        <v>0.847156068843674</v>
      </c>
      <c r="G132" s="524">
        <v>105.59500667291999</v>
      </c>
      <c r="H132" s="44">
        <v>-3.7709652766989001</v>
      </c>
      <c r="I132" s="54"/>
      <c r="J132" s="54" t="s">
        <v>35</v>
      </c>
      <c r="K132" s="23">
        <v>94.621259645364802</v>
      </c>
      <c r="L132" s="44">
        <v>7.5094983017824903</v>
      </c>
      <c r="M132" s="23">
        <v>130.983874089003</v>
      </c>
      <c r="N132" s="44">
        <v>18.1205465677725</v>
      </c>
      <c r="O132" s="23">
        <v>102.955922124341</v>
      </c>
      <c r="P132" s="44">
        <v>14.6081307808278</v>
      </c>
      <c r="Q132" s="54"/>
      <c r="R132" s="54" t="s">
        <v>35</v>
      </c>
      <c r="S132" s="23">
        <v>103.715315421802</v>
      </c>
      <c r="T132" s="44">
        <v>-3.1304553020052701</v>
      </c>
      <c r="U132" s="23">
        <v>112.706062726277</v>
      </c>
      <c r="V132" s="44">
        <v>4.9062807523404803</v>
      </c>
      <c r="W132" s="23">
        <v>111.875543356119</v>
      </c>
      <c r="X132" s="44">
        <v>-7.7900686935974797</v>
      </c>
      <c r="Y132" s="54"/>
      <c r="Z132" s="54" t="s">
        <v>35</v>
      </c>
      <c r="AA132" s="23">
        <v>95.335810297111806</v>
      </c>
      <c r="AB132" s="44">
        <v>-12.7560647017966</v>
      </c>
      <c r="AC132" s="23">
        <v>144.39091388080399</v>
      </c>
      <c r="AD132" s="44">
        <v>21.389946767330301</v>
      </c>
      <c r="AE132" s="23">
        <v>106.471924745747</v>
      </c>
      <c r="AF132" s="44">
        <v>-0.91118300830423504</v>
      </c>
      <c r="AG132" s="54"/>
      <c r="AH132" s="54" t="s">
        <v>35</v>
      </c>
      <c r="AI132" s="23">
        <v>129.04901199924501</v>
      </c>
      <c r="AJ132" s="44">
        <v>3.4402975378095002</v>
      </c>
      <c r="AK132" s="23">
        <v>111.142269032927</v>
      </c>
      <c r="AL132" s="44">
        <v>-11.6256219771101</v>
      </c>
      <c r="AM132" s="23">
        <v>105.65119058926599</v>
      </c>
      <c r="AN132" s="44">
        <v>9.0300312579498598</v>
      </c>
      <c r="AO132" s="54"/>
      <c r="AP132" s="54" t="s">
        <v>35</v>
      </c>
      <c r="AQ132" s="23">
        <v>123.30155128825299</v>
      </c>
      <c r="AR132" s="44">
        <v>15.4173894171663</v>
      </c>
      <c r="AS132" s="23">
        <v>102.571470998376</v>
      </c>
      <c r="AT132" s="44">
        <v>-4.0939962614530101</v>
      </c>
      <c r="AU132" s="23">
        <v>110.464953962397</v>
      </c>
      <c r="AV132" s="44">
        <v>13.2950646780548</v>
      </c>
      <c r="AW132" s="54"/>
      <c r="AX132" s="54" t="s">
        <v>35</v>
      </c>
      <c r="AY132" s="23">
        <v>125.292826714149</v>
      </c>
      <c r="AZ132" s="44">
        <v>5.05238390682167</v>
      </c>
      <c r="BA132" s="23">
        <v>121.557884436406</v>
      </c>
      <c r="BB132" s="44">
        <v>6.7748995883929997</v>
      </c>
      <c r="BC132" s="23">
        <v>107.79807828165799</v>
      </c>
      <c r="BD132" s="44">
        <v>-9.2035558798416393</v>
      </c>
      <c r="BE132" s="54"/>
      <c r="BF132" s="54" t="s">
        <v>35</v>
      </c>
      <c r="BG132" s="23">
        <v>109.253789528379</v>
      </c>
      <c r="BH132" s="44">
        <v>12.881810931724599</v>
      </c>
      <c r="BI132" s="23">
        <v>104.172609019042</v>
      </c>
      <c r="BJ132" s="44">
        <v>-8.6541721304063497</v>
      </c>
      <c r="BK132" s="23">
        <v>116.771342986287</v>
      </c>
      <c r="BL132" s="44">
        <v>-1.4263403261098699</v>
      </c>
      <c r="BM132" s="54"/>
      <c r="BN132" s="54" t="s">
        <v>35</v>
      </c>
      <c r="BO132" s="23">
        <v>106.189013989822</v>
      </c>
      <c r="BP132" s="44">
        <v>-13.4895239885113</v>
      </c>
      <c r="BQ132" s="508">
        <v>125.030572605877</v>
      </c>
      <c r="BR132" s="44">
        <v>1.6542343140907301</v>
      </c>
      <c r="BS132" s="23">
        <v>107.942272395323</v>
      </c>
      <c r="BT132" s="44">
        <v>2.96789346216578</v>
      </c>
      <c r="BU132" s="54"/>
      <c r="BV132" s="54" t="s">
        <v>35</v>
      </c>
      <c r="BW132" s="23">
        <v>124.29580120391</v>
      </c>
      <c r="BX132" s="44">
        <v>1.4278729651804101</v>
      </c>
      <c r="BY132" s="23">
        <v>110.305605732346</v>
      </c>
      <c r="BZ132" s="44">
        <v>-1.1988053703324899</v>
      </c>
      <c r="CA132" s="23">
        <v>115.20682703268599</v>
      </c>
      <c r="CB132" s="44">
        <v>-9.9489373254496503</v>
      </c>
      <c r="CC132" s="54"/>
      <c r="CD132" s="54" t="s">
        <v>35</v>
      </c>
      <c r="CE132" s="23">
        <v>106.424031296382</v>
      </c>
      <c r="CF132" s="44">
        <v>-1.00090111964465</v>
      </c>
      <c r="CG132" s="23">
        <v>114.267332273663</v>
      </c>
      <c r="CH132" s="44">
        <v>5.11593865441007</v>
      </c>
      <c r="CI132" s="23">
        <v>121.419160176448</v>
      </c>
      <c r="CJ132" s="44">
        <v>3.2361730220706901</v>
      </c>
      <c r="CK132" s="54"/>
      <c r="CL132" s="54" t="s">
        <v>35</v>
      </c>
      <c r="CM132" s="23">
        <v>151.532159308872</v>
      </c>
      <c r="CN132" s="44">
        <v>9.27616072003981</v>
      </c>
      <c r="CO132" s="23">
        <v>103.86371307599801</v>
      </c>
      <c r="CP132" s="44">
        <v>14.4276761369624</v>
      </c>
      <c r="CQ132" s="23">
        <v>112.25171193334801</v>
      </c>
      <c r="CR132" s="44">
        <v>8.7120476614898905</v>
      </c>
      <c r="CS132" s="54"/>
      <c r="CT132" s="54" t="s">
        <v>35</v>
      </c>
      <c r="CU132" s="23">
        <v>145.77553896862801</v>
      </c>
      <c r="CV132" s="44">
        <v>8.5164245867629393</v>
      </c>
      <c r="CW132" s="23">
        <v>91.803625144201405</v>
      </c>
      <c r="CX132" s="44">
        <v>-1.7302235664724901</v>
      </c>
      <c r="CY132" s="23">
        <v>116.472614514954</v>
      </c>
      <c r="CZ132" s="44">
        <v>0.83423327615510301</v>
      </c>
      <c r="DA132" s="54"/>
      <c r="DB132" s="54" t="s">
        <v>35</v>
      </c>
      <c r="DC132" s="23">
        <v>85.499387126781002</v>
      </c>
      <c r="DD132" s="44">
        <v>3.7085309997101201</v>
      </c>
      <c r="DE132" s="23">
        <v>193.954409377361</v>
      </c>
      <c r="DF132" s="44">
        <v>5.0918737178004703</v>
      </c>
      <c r="DG132" s="23">
        <v>120.774503220269</v>
      </c>
      <c r="DH132" s="44">
        <v>1.8618192416684101</v>
      </c>
      <c r="DI132" s="54"/>
      <c r="DJ132" s="54" t="s">
        <v>35</v>
      </c>
      <c r="DK132" s="23">
        <v>115.344949468129</v>
      </c>
      <c r="DL132" s="44">
        <v>7.00498123098596</v>
      </c>
      <c r="DM132" s="23">
        <v>92.809916895265701</v>
      </c>
      <c r="DN132" s="44">
        <v>7.9134887857142804</v>
      </c>
      <c r="DO132" s="23">
        <v>118.116315605314</v>
      </c>
      <c r="DP132" s="44">
        <v>3.66172471153725</v>
      </c>
      <c r="DQ132" s="54"/>
      <c r="DR132" s="54" t="s">
        <v>35</v>
      </c>
      <c r="DS132" s="23">
        <v>109.55560758112701</v>
      </c>
      <c r="DT132" s="44">
        <v>1.29125415464917</v>
      </c>
      <c r="DU132" s="23">
        <v>100.58728413276199</v>
      </c>
      <c r="DV132" s="44">
        <v>7.5707791127625397</v>
      </c>
      <c r="DW132" s="23">
        <v>120.719954234909</v>
      </c>
      <c r="DX132" s="44">
        <v>10.226400871903801</v>
      </c>
      <c r="DY132" s="54"/>
      <c r="DZ132" s="54" t="s">
        <v>35</v>
      </c>
      <c r="EA132" s="23">
        <v>111.835383236574</v>
      </c>
      <c r="EB132" s="44">
        <v>-1.15222581375653</v>
      </c>
      <c r="EC132" s="23">
        <v>107.97446618412</v>
      </c>
      <c r="ED132" s="44">
        <v>3.9155257483879602</v>
      </c>
      <c r="EE132" s="23">
        <v>118.450127489788</v>
      </c>
      <c r="EF132" s="44">
        <v>4.8593120544152599</v>
      </c>
      <c r="EG132" s="54"/>
      <c r="EH132" s="54" t="s">
        <v>35</v>
      </c>
      <c r="EI132" s="23">
        <v>120.666797181531</v>
      </c>
      <c r="EJ132" s="44">
        <v>15.9677826293882</v>
      </c>
      <c r="EK132" s="23">
        <v>114.5034871126</v>
      </c>
      <c r="EL132" s="44">
        <v>10.9648190336179</v>
      </c>
      <c r="EM132" s="23">
        <v>114.76470096666201</v>
      </c>
      <c r="EN132" s="44">
        <v>-0.44354335103403703</v>
      </c>
      <c r="EO132" s="54"/>
      <c r="EP132" s="54" t="s">
        <v>35</v>
      </c>
      <c r="EQ132" s="23">
        <v>112.25175345635201</v>
      </c>
      <c r="ER132" s="44">
        <v>-0.84030153233393901</v>
      </c>
      <c r="ES132" s="23">
        <v>118.50965468013899</v>
      </c>
      <c r="ET132" s="44">
        <v>4.0416261479983397</v>
      </c>
      <c r="EU132" s="23">
        <v>114.070551237334</v>
      </c>
      <c r="EV132" s="44">
        <v>-1.08003118618926</v>
      </c>
      <c r="EW132" s="54"/>
      <c r="EX132" s="54" t="s">
        <v>35</v>
      </c>
      <c r="EY132" s="23">
        <v>106.84624687812</v>
      </c>
      <c r="EZ132" s="44">
        <v>8.5891019646526807</v>
      </c>
      <c r="FA132" s="23">
        <v>108.087507441604</v>
      </c>
      <c r="FB132" s="44">
        <v>12.03215978773</v>
      </c>
      <c r="FC132" s="23">
        <v>112.793053012838</v>
      </c>
      <c r="FD132" s="44">
        <v>13.3336545450177</v>
      </c>
      <c r="FE132" s="54"/>
      <c r="FF132" s="54" t="s">
        <v>35</v>
      </c>
      <c r="FG132" s="23">
        <v>116.218684589793</v>
      </c>
      <c r="FH132" s="44">
        <v>-4.2845269024361601</v>
      </c>
      <c r="FI132" s="23">
        <v>109.444599037343</v>
      </c>
      <c r="FJ132" s="44">
        <v>5.0927099195734504</v>
      </c>
      <c r="FK132" s="23">
        <v>101.423910343584</v>
      </c>
      <c r="FL132" s="44">
        <v>6.3244020332987398</v>
      </c>
      <c r="FM132" s="54"/>
      <c r="FN132" s="54" t="s">
        <v>35</v>
      </c>
      <c r="FO132" s="23">
        <v>102.97393013272401</v>
      </c>
      <c r="FP132" s="44">
        <v>6.4176037914141801</v>
      </c>
      <c r="FQ132" s="23">
        <v>117.664947621427</v>
      </c>
      <c r="FR132" s="44">
        <v>-2.1326405264728101</v>
      </c>
      <c r="FS132" s="23">
        <v>121.69256520123599</v>
      </c>
      <c r="FT132" s="44">
        <v>9.9757489121369201</v>
      </c>
      <c r="FU132" s="54"/>
      <c r="FV132" s="54" t="s">
        <v>35</v>
      </c>
      <c r="FW132" s="23">
        <v>112.31485461928401</v>
      </c>
      <c r="FX132" s="44">
        <v>5.9104497244467202</v>
      </c>
      <c r="FY132" s="23">
        <v>90.884075623073002</v>
      </c>
      <c r="FZ132" s="44">
        <v>12.5192834436104</v>
      </c>
      <c r="GA132" s="23">
        <v>89.661343970842196</v>
      </c>
      <c r="GB132" s="44">
        <v>-1.430973065046</v>
      </c>
      <c r="GC132" s="54"/>
      <c r="GD132" s="54" t="s">
        <v>35</v>
      </c>
      <c r="GE132" s="23">
        <v>114.063074522481</v>
      </c>
      <c r="GF132" s="44">
        <v>4.7266901000605896</v>
      </c>
      <c r="GG132" s="23">
        <v>111.827017390477</v>
      </c>
      <c r="GH132" s="44">
        <v>13.8061055662745</v>
      </c>
      <c r="GI132" s="23">
        <v>103.583761792457</v>
      </c>
      <c r="GJ132" s="44">
        <v>5.6265798466920103</v>
      </c>
      <c r="GK132" s="54"/>
      <c r="GL132" s="54" t="s">
        <v>35</v>
      </c>
      <c r="GM132" s="23">
        <v>101.911367548809</v>
      </c>
      <c r="GN132" s="44">
        <v>2.3350345920199498</v>
      </c>
      <c r="GO132" s="23">
        <v>111.699317721827</v>
      </c>
      <c r="GP132" s="44">
        <v>-0.758471367420682</v>
      </c>
      <c r="GQ132" s="23">
        <v>131.48720602588099</v>
      </c>
      <c r="GR132" s="44">
        <v>8.153161444278</v>
      </c>
      <c r="GS132" s="54"/>
      <c r="GT132" s="54" t="s">
        <v>35</v>
      </c>
      <c r="GU132" s="23">
        <v>130.19541260491701</v>
      </c>
      <c r="GV132" s="44">
        <v>0.62091366152236604</v>
      </c>
      <c r="GW132" s="23">
        <v>107.56015780723401</v>
      </c>
      <c r="GX132" s="44">
        <v>2.4704505294368899</v>
      </c>
      <c r="GY132" s="23">
        <v>116.505346964127</v>
      </c>
      <c r="GZ132" s="44">
        <v>5.55984648237005</v>
      </c>
      <c r="HA132" s="54"/>
      <c r="HB132" s="54" t="s">
        <v>35</v>
      </c>
      <c r="HC132" s="23">
        <v>116.509226080517</v>
      </c>
      <c r="HD132" s="44">
        <v>9.5474835038474897</v>
      </c>
      <c r="HE132" s="23">
        <v>107.537077277891</v>
      </c>
      <c r="HF132" s="44">
        <v>8.78704037176254</v>
      </c>
      <c r="HG132" s="23">
        <v>113.06581215548999</v>
      </c>
      <c r="HH132" s="44">
        <v>19.911563304546501</v>
      </c>
      <c r="HI132" s="54"/>
      <c r="HJ132" s="54" t="s">
        <v>35</v>
      </c>
      <c r="HK132" s="23">
        <v>89.193605449024304</v>
      </c>
      <c r="HL132" s="44">
        <v>-21.749012625434901</v>
      </c>
      <c r="HM132" s="23">
        <v>141.44969128288801</v>
      </c>
      <c r="HN132" s="44">
        <v>20.782583431862101</v>
      </c>
      <c r="HO132" s="23">
        <v>91.890022799013096</v>
      </c>
      <c r="HP132" s="44">
        <v>-8.7052191719855596</v>
      </c>
      <c r="HQ132" s="54"/>
      <c r="HR132" s="54" t="s">
        <v>35</v>
      </c>
      <c r="HS132" s="23">
        <v>107.24548021780301</v>
      </c>
      <c r="HT132" s="44">
        <v>10.5999775364846</v>
      </c>
      <c r="HU132" s="23">
        <v>116.832796748988</v>
      </c>
      <c r="HV132" s="44">
        <v>-3.2328412826431201</v>
      </c>
      <c r="HW132" s="23">
        <v>111.774310751222</v>
      </c>
      <c r="HX132" s="44">
        <v>9.5654708587104</v>
      </c>
      <c r="HY132" s="54"/>
      <c r="HZ132" s="54" t="s">
        <v>35</v>
      </c>
      <c r="IA132" s="23">
        <v>126.84208178775199</v>
      </c>
      <c r="IB132" s="44">
        <v>0.65953114232249299</v>
      </c>
      <c r="IC132" s="23">
        <v>101.17097780223899</v>
      </c>
      <c r="ID132" s="44">
        <v>13.3443003640598</v>
      </c>
      <c r="IE132" s="23">
        <v>101.351815085003</v>
      </c>
      <c r="IF132" s="44">
        <v>10.424273386432301</v>
      </c>
      <c r="IG132" s="54"/>
      <c r="IH132" s="54" t="s">
        <v>35</v>
      </c>
      <c r="II132" s="23">
        <v>129.388990969395</v>
      </c>
      <c r="IJ132" s="44">
        <v>6.06524384736045</v>
      </c>
      <c r="IK132" s="23">
        <v>98.056630936391002</v>
      </c>
      <c r="IL132" s="44">
        <v>28.986241875785701</v>
      </c>
      <c r="IM132" s="23">
        <v>116.316303875423</v>
      </c>
      <c r="IN132" s="44">
        <v>15.8886746659058</v>
      </c>
      <c r="IO132" s="23">
        <v>137.62768605838301</v>
      </c>
      <c r="IP132" s="44">
        <v>16.348676595780699</v>
      </c>
      <c r="IQ132" s="54"/>
      <c r="IR132" s="54" t="s">
        <v>35</v>
      </c>
      <c r="IS132" s="23">
        <v>100.167534865025</v>
      </c>
      <c r="IT132" s="44">
        <v>-11.844529539871999</v>
      </c>
      <c r="IU132" s="23">
        <v>101.068057183615</v>
      </c>
      <c r="IV132" s="44">
        <v>-3.6143573369556901</v>
      </c>
      <c r="IW132" s="23">
        <v>106.67336857425001</v>
      </c>
      <c r="IX132" s="44">
        <v>0.57547738066054399</v>
      </c>
      <c r="IY132" s="54"/>
      <c r="IZ132" s="54" t="s">
        <v>35</v>
      </c>
      <c r="JA132" s="23">
        <v>115.48681596439801</v>
      </c>
      <c r="JB132" s="44">
        <v>-2.9547020122198502</v>
      </c>
      <c r="JC132" s="23">
        <v>133.873956589231</v>
      </c>
      <c r="JD132" s="44">
        <v>19.730225098361601</v>
      </c>
      <c r="JE132" s="23">
        <v>133.07206921794401</v>
      </c>
      <c r="JF132" s="44">
        <v>2.4308921424511798</v>
      </c>
      <c r="JG132" s="54"/>
      <c r="JH132" s="54" t="s">
        <v>35</v>
      </c>
      <c r="JI132" s="23">
        <v>129.834689446597</v>
      </c>
      <c r="JJ132" s="44">
        <v>2.9339348998660202</v>
      </c>
      <c r="JK132" s="23">
        <v>121.79543921426701</v>
      </c>
      <c r="JL132" s="44">
        <v>0.50621314573700704</v>
      </c>
      <c r="JM132" s="23">
        <v>109.801759299658</v>
      </c>
      <c r="JN132" s="44">
        <v>-37.018968974791903</v>
      </c>
      <c r="JO132" s="54"/>
      <c r="JP132" s="54" t="s">
        <v>35</v>
      </c>
      <c r="JQ132" s="23">
        <v>128.23289931763401</v>
      </c>
      <c r="JR132" s="44">
        <v>16.557349607455201</v>
      </c>
      <c r="JS132" s="23">
        <v>102.175790246012</v>
      </c>
      <c r="JT132" s="44">
        <v>-10.6753475080105</v>
      </c>
      <c r="JU132" s="23">
        <v>95.784872284252501</v>
      </c>
      <c r="JV132" s="44">
        <v>4.9329246557399102</v>
      </c>
      <c r="JW132" s="54"/>
      <c r="JX132" s="54" t="s">
        <v>35</v>
      </c>
      <c r="JY132" s="23">
        <v>99.677967773600997</v>
      </c>
      <c r="JZ132" s="44">
        <v>-10.255815958007201</v>
      </c>
      <c r="KA132" s="23">
        <v>83.214594044181993</v>
      </c>
      <c r="KB132" s="44">
        <v>22.421211116282699</v>
      </c>
      <c r="KC132" s="23">
        <v>121.758528402598</v>
      </c>
      <c r="KD132" s="44">
        <v>-4.5113532145477704</v>
      </c>
      <c r="KE132" s="54"/>
      <c r="KF132" s="54" t="s">
        <v>35</v>
      </c>
      <c r="KG132" s="23">
        <v>110.685668071583</v>
      </c>
      <c r="KH132" s="44">
        <v>5.4008685237996898</v>
      </c>
      <c r="KI132" s="23">
        <v>123.9476491284</v>
      </c>
      <c r="KJ132" s="44">
        <v>-20.174370863962199</v>
      </c>
      <c r="KK132" s="23">
        <v>130.63295676622101</v>
      </c>
      <c r="KL132" s="44">
        <v>39.057031749612499</v>
      </c>
      <c r="KM132" s="54"/>
      <c r="KN132" s="54" t="s">
        <v>35</v>
      </c>
      <c r="KO132" s="23">
        <v>127.218001546369</v>
      </c>
      <c r="KP132" s="44">
        <v>39.354373975933001</v>
      </c>
      <c r="KQ132" s="23">
        <v>126.69638558379199</v>
      </c>
      <c r="KR132" s="44">
        <v>0.759003025076737</v>
      </c>
      <c r="KS132" s="23">
        <v>102.295278663118</v>
      </c>
      <c r="KT132" s="44">
        <v>-7.8204996998233902</v>
      </c>
      <c r="KU132" s="54"/>
      <c r="KV132" s="54" t="s">
        <v>35</v>
      </c>
      <c r="KW132" s="23">
        <v>115.111092684704</v>
      </c>
      <c r="KX132" s="44">
        <v>-1.05800769738873</v>
      </c>
      <c r="KY132" s="23">
        <v>118.59729007755899</v>
      </c>
      <c r="KZ132" s="44">
        <v>-2.7388814899833598</v>
      </c>
      <c r="LA132" s="23">
        <v>113.250790799043</v>
      </c>
      <c r="LB132" s="44">
        <v>14.900765795871701</v>
      </c>
      <c r="LC132" s="54"/>
      <c r="LD132" s="54" t="s">
        <v>35</v>
      </c>
      <c r="LE132" s="23">
        <v>111.03468957247701</v>
      </c>
      <c r="LF132" s="44">
        <v>15.1143418475543</v>
      </c>
      <c r="LG132" s="23">
        <v>152.27714388753199</v>
      </c>
      <c r="LH132" s="44">
        <v>12.6151974852144</v>
      </c>
      <c r="LI132" s="23">
        <v>137.804925333315</v>
      </c>
      <c r="LJ132" s="44">
        <v>10.926359228626501</v>
      </c>
      <c r="LK132" s="54"/>
      <c r="LL132" s="54" t="s">
        <v>35</v>
      </c>
      <c r="LM132" s="23">
        <v>200.11848713311599</v>
      </c>
      <c r="LN132" s="44">
        <v>50.314713206429602</v>
      </c>
      <c r="LO132" s="23">
        <v>122.560247418562</v>
      </c>
      <c r="LP132" s="44">
        <v>-5.7083801980596904</v>
      </c>
      <c r="LQ132" s="23">
        <v>137.43317933512</v>
      </c>
      <c r="LR132" s="44">
        <v>6.0801347178980301</v>
      </c>
      <c r="LS132" s="54"/>
      <c r="LT132" s="54" t="s">
        <v>35</v>
      </c>
      <c r="LU132" s="23">
        <v>111.438878796889</v>
      </c>
      <c r="LV132" s="44">
        <v>1.0976048017209601</v>
      </c>
      <c r="LW132" s="23">
        <v>96.038306592269393</v>
      </c>
      <c r="LX132" s="44">
        <v>-1.0026630049485199</v>
      </c>
      <c r="LY132" s="23">
        <v>95.374933597409594</v>
      </c>
      <c r="LZ132" s="44">
        <v>8.6398605734247393</v>
      </c>
      <c r="MA132" s="54"/>
      <c r="MB132" s="54" t="s">
        <v>35</v>
      </c>
      <c r="MC132" s="23">
        <v>142.63860239425901</v>
      </c>
      <c r="MD132" s="44">
        <v>6.6919504489864696</v>
      </c>
      <c r="ME132" s="23">
        <v>111.87709505019301</v>
      </c>
      <c r="MF132" s="44">
        <v>-11.4469047165222</v>
      </c>
      <c r="MG132" s="23">
        <v>143.27583566364501</v>
      </c>
      <c r="MH132" s="44">
        <v>23.916379668098099</v>
      </c>
      <c r="MI132" s="54"/>
      <c r="MJ132" s="54" t="s">
        <v>35</v>
      </c>
      <c r="MK132" s="23">
        <v>89.444865963537694</v>
      </c>
      <c r="ML132" s="44">
        <v>15.765254146222899</v>
      </c>
      <c r="MM132" s="23">
        <v>127.681460173551</v>
      </c>
      <c r="MN132" s="44">
        <v>10.1480466207553</v>
      </c>
      <c r="MO132" s="23">
        <v>142.48025267810701</v>
      </c>
      <c r="MP132" s="44">
        <v>1.9332460602577199</v>
      </c>
    </row>
    <row r="133" spans="1:354" s="505" customFormat="1" ht="15" hidden="1" customHeight="1">
      <c r="A133" s="504"/>
      <c r="B133" s="54" t="s">
        <v>36</v>
      </c>
      <c r="C133" s="23">
        <v>100.096035085</v>
      </c>
      <c r="D133" s="44">
        <v>3.3362543758662202</v>
      </c>
      <c r="E133" s="524">
        <v>98.524124772890701</v>
      </c>
      <c r="F133" s="44">
        <v>3.3668622702520001</v>
      </c>
      <c r="G133" s="524">
        <v>101.582373798028</v>
      </c>
      <c r="H133" s="44">
        <v>3.3086615322316</v>
      </c>
      <c r="I133" s="54"/>
      <c r="J133" s="54" t="s">
        <v>36</v>
      </c>
      <c r="K133" s="23">
        <v>93.681874513993193</v>
      </c>
      <c r="L133" s="44">
        <v>0.66392430369765498</v>
      </c>
      <c r="M133" s="23">
        <v>132.41215565198601</v>
      </c>
      <c r="N133" s="44">
        <v>3.1480284892896302</v>
      </c>
      <c r="O133" s="23">
        <v>99.480196323416905</v>
      </c>
      <c r="P133" s="44">
        <v>10.9737473348916</v>
      </c>
      <c r="Q133" s="54"/>
      <c r="R133" s="54" t="s">
        <v>36</v>
      </c>
      <c r="S133" s="23">
        <v>107.092963900928</v>
      </c>
      <c r="T133" s="44">
        <v>-2.8229792921055399</v>
      </c>
      <c r="U133" s="23">
        <v>121.25313826710099</v>
      </c>
      <c r="V133" s="44">
        <v>12.0752925594108</v>
      </c>
      <c r="W133" s="23">
        <v>110.43394590425601</v>
      </c>
      <c r="X133" s="44">
        <v>-4.2568786375918801</v>
      </c>
      <c r="Y133" s="54"/>
      <c r="Z133" s="54" t="s">
        <v>36</v>
      </c>
      <c r="AA133" s="23">
        <v>99.713002139084196</v>
      </c>
      <c r="AB133" s="44">
        <v>-8.8438277500212994</v>
      </c>
      <c r="AC133" s="23">
        <v>145.69815360540099</v>
      </c>
      <c r="AD133" s="44">
        <v>18.120549024622399</v>
      </c>
      <c r="AE133" s="23">
        <v>114.065693080149</v>
      </c>
      <c r="AF133" s="44">
        <v>1.9021675975068299E-2</v>
      </c>
      <c r="AG133" s="54"/>
      <c r="AH133" s="54" t="s">
        <v>36</v>
      </c>
      <c r="AI133" s="23">
        <v>136.00591101064799</v>
      </c>
      <c r="AJ133" s="44">
        <v>4.8958884223480199</v>
      </c>
      <c r="AK133" s="23">
        <v>124.793193759964</v>
      </c>
      <c r="AL133" s="44">
        <v>-5.6726528292460898</v>
      </c>
      <c r="AM133" s="23">
        <v>108.034721920998</v>
      </c>
      <c r="AN133" s="44">
        <v>20.7537102182905</v>
      </c>
      <c r="AO133" s="54"/>
      <c r="AP133" s="54" t="s">
        <v>36</v>
      </c>
      <c r="AQ133" s="23">
        <v>128.392117661486</v>
      </c>
      <c r="AR133" s="44">
        <v>17.212399040959301</v>
      </c>
      <c r="AS133" s="23">
        <v>118.64606242526099</v>
      </c>
      <c r="AT133" s="44">
        <v>4.3840673088524804</v>
      </c>
      <c r="AU133" s="23">
        <v>125.45625163444301</v>
      </c>
      <c r="AV133" s="44">
        <v>21.481380852935001</v>
      </c>
      <c r="AW133" s="54"/>
      <c r="AX133" s="54" t="s">
        <v>36</v>
      </c>
      <c r="AY133" s="23">
        <v>134.41586115569299</v>
      </c>
      <c r="AZ133" s="44">
        <v>22.598583675236899</v>
      </c>
      <c r="BA133" s="23">
        <v>112.419927333465</v>
      </c>
      <c r="BB133" s="44">
        <v>3.9289334690440798</v>
      </c>
      <c r="BC133" s="23">
        <v>112.25833766719499</v>
      </c>
      <c r="BD133" s="44">
        <v>18.563547102083799</v>
      </c>
      <c r="BE133" s="54"/>
      <c r="BF133" s="54" t="s">
        <v>36</v>
      </c>
      <c r="BG133" s="23">
        <v>107.509743960843</v>
      </c>
      <c r="BH133" s="44">
        <v>16.783523567324199</v>
      </c>
      <c r="BI133" s="23">
        <v>101.994460519616</v>
      </c>
      <c r="BJ133" s="44">
        <v>-2.6593938599402702</v>
      </c>
      <c r="BK133" s="23">
        <v>117.390163945662</v>
      </c>
      <c r="BL133" s="44">
        <v>-7.0633321096475301</v>
      </c>
      <c r="BM133" s="54"/>
      <c r="BN133" s="54" t="s">
        <v>36</v>
      </c>
      <c r="BO133" s="23">
        <v>116.633152177732</v>
      </c>
      <c r="BP133" s="44">
        <v>-8.6455403515818006</v>
      </c>
      <c r="BQ133" s="508">
        <v>135.08669123119</v>
      </c>
      <c r="BR133" s="44">
        <v>15.3035248593406</v>
      </c>
      <c r="BS133" s="23">
        <v>111.105862700274</v>
      </c>
      <c r="BT133" s="44">
        <v>2.7758778042403098</v>
      </c>
      <c r="BU133" s="54"/>
      <c r="BV133" s="54" t="s">
        <v>36</v>
      </c>
      <c r="BW133" s="23">
        <v>128.67416856872799</v>
      </c>
      <c r="BX133" s="44">
        <v>10.217196793661399</v>
      </c>
      <c r="BY133" s="23">
        <v>106.850574744974</v>
      </c>
      <c r="BZ133" s="44">
        <v>1.5217006764662799</v>
      </c>
      <c r="CA133" s="23">
        <v>116.47039153881001</v>
      </c>
      <c r="CB133" s="44">
        <v>-7.8104833551188104</v>
      </c>
      <c r="CC133" s="54"/>
      <c r="CD133" s="54" t="s">
        <v>36</v>
      </c>
      <c r="CE133" s="23">
        <v>104.594742325453</v>
      </c>
      <c r="CF133" s="44">
        <v>3.8233349467983002</v>
      </c>
      <c r="CG133" s="23">
        <v>118.21427676043</v>
      </c>
      <c r="CH133" s="44">
        <v>1.0551177640878699</v>
      </c>
      <c r="CI133" s="23">
        <v>113.17319897006099</v>
      </c>
      <c r="CJ133" s="44">
        <v>-2.19491416689482</v>
      </c>
      <c r="CK133" s="54"/>
      <c r="CL133" s="54" t="s">
        <v>36</v>
      </c>
      <c r="CM133" s="23">
        <v>144.538700014657</v>
      </c>
      <c r="CN133" s="44">
        <v>12.970283885650799</v>
      </c>
      <c r="CO133" s="23">
        <v>101.43191853086201</v>
      </c>
      <c r="CP133" s="44">
        <v>2.0390508836195198</v>
      </c>
      <c r="CQ133" s="23">
        <v>125.046787001647</v>
      </c>
      <c r="CR133" s="44">
        <v>3.8284126022509901</v>
      </c>
      <c r="CS133" s="54"/>
      <c r="CT133" s="54" t="s">
        <v>36</v>
      </c>
      <c r="CU133" s="23">
        <v>133.33098280692101</v>
      </c>
      <c r="CV133" s="44">
        <v>6.1932880466098501</v>
      </c>
      <c r="CW133" s="23">
        <v>94.017442105286904</v>
      </c>
      <c r="CX133" s="44">
        <v>3.0723478652490401</v>
      </c>
      <c r="CY133" s="23">
        <v>128.601846623619</v>
      </c>
      <c r="CZ133" s="44">
        <v>2.97456630683656</v>
      </c>
      <c r="DA133" s="54"/>
      <c r="DB133" s="54" t="s">
        <v>36</v>
      </c>
      <c r="DC133" s="23">
        <v>89.365948148158907</v>
      </c>
      <c r="DD133" s="44">
        <v>-2.3141478218260101</v>
      </c>
      <c r="DE133" s="23">
        <v>197.65213280992799</v>
      </c>
      <c r="DF133" s="44">
        <v>5.95583450907999</v>
      </c>
      <c r="DG133" s="23">
        <v>112.839444619754</v>
      </c>
      <c r="DH133" s="44">
        <v>1.3494567122825301</v>
      </c>
      <c r="DI133" s="54"/>
      <c r="DJ133" s="54" t="s">
        <v>36</v>
      </c>
      <c r="DK133" s="23">
        <v>122.779789465197</v>
      </c>
      <c r="DL133" s="44">
        <v>7.42076804948206</v>
      </c>
      <c r="DM133" s="23">
        <v>93.609064538580398</v>
      </c>
      <c r="DN133" s="44">
        <v>-2.0569557535125398</v>
      </c>
      <c r="DO133" s="23">
        <v>125.263391402906</v>
      </c>
      <c r="DP133" s="44">
        <v>6.9015396523312206E-2</v>
      </c>
      <c r="DQ133" s="54"/>
      <c r="DR133" s="54" t="s">
        <v>36</v>
      </c>
      <c r="DS133" s="23">
        <v>114.32821958221299</v>
      </c>
      <c r="DT133" s="44">
        <v>2.4005979347708699</v>
      </c>
      <c r="DU133" s="23">
        <v>103.23203015025599</v>
      </c>
      <c r="DV133" s="44">
        <v>-1.53843278148123</v>
      </c>
      <c r="DW133" s="23">
        <v>125.805034959536</v>
      </c>
      <c r="DX133" s="44">
        <v>7.8048578451339798</v>
      </c>
      <c r="DY133" s="54"/>
      <c r="DZ133" s="54" t="s">
        <v>36</v>
      </c>
      <c r="EA133" s="23">
        <v>100.29242734004799</v>
      </c>
      <c r="EB133" s="44">
        <v>3.0924173965379702</v>
      </c>
      <c r="EC133" s="23">
        <v>126.121961493475</v>
      </c>
      <c r="ED133" s="44">
        <v>3.9323951326534798</v>
      </c>
      <c r="EE133" s="23">
        <v>112.76887399358399</v>
      </c>
      <c r="EF133" s="44">
        <v>12.2346371208886</v>
      </c>
      <c r="EG133" s="54"/>
      <c r="EH133" s="54" t="s">
        <v>36</v>
      </c>
      <c r="EI133" s="23">
        <v>109.710459240864</v>
      </c>
      <c r="EJ133" s="44">
        <v>2.3265736838382298</v>
      </c>
      <c r="EK133" s="23">
        <v>114.616910038288</v>
      </c>
      <c r="EL133" s="44">
        <v>-6.5541758753848303</v>
      </c>
      <c r="EM133" s="23">
        <v>114.542363911821</v>
      </c>
      <c r="EN133" s="44">
        <v>3.06133157442954</v>
      </c>
      <c r="EO133" s="54"/>
      <c r="EP133" s="54" t="s">
        <v>36</v>
      </c>
      <c r="EQ133" s="23">
        <v>103.317706173358</v>
      </c>
      <c r="ER133" s="44">
        <v>-2.96620254953416</v>
      </c>
      <c r="ES133" s="23">
        <v>117.22194724202799</v>
      </c>
      <c r="ET133" s="44">
        <v>5.14593644169888</v>
      </c>
      <c r="EU133" s="23">
        <v>114.78650239671001</v>
      </c>
      <c r="EV133" s="44">
        <v>13.810012489549701</v>
      </c>
      <c r="EW133" s="54"/>
      <c r="EX133" s="54" t="s">
        <v>36</v>
      </c>
      <c r="EY133" s="23">
        <v>97.283611941713502</v>
      </c>
      <c r="EZ133" s="44">
        <v>10.0045365481405</v>
      </c>
      <c r="FA133" s="23">
        <v>105.48487859283701</v>
      </c>
      <c r="FB133" s="44">
        <v>5.55982606934624</v>
      </c>
      <c r="FC133" s="23">
        <v>113.21579172494999</v>
      </c>
      <c r="FD133" s="44">
        <v>33.126136735042998</v>
      </c>
      <c r="FE133" s="54"/>
      <c r="FF133" s="54" t="s">
        <v>36</v>
      </c>
      <c r="FG133" s="23">
        <v>113.32734699331</v>
      </c>
      <c r="FH133" s="44">
        <v>9.99131054449545</v>
      </c>
      <c r="FI133" s="23">
        <v>121.36889627516901</v>
      </c>
      <c r="FJ133" s="44">
        <v>6.40514125980292</v>
      </c>
      <c r="FK133" s="23">
        <v>101.40343131287899</v>
      </c>
      <c r="FL133" s="44">
        <v>0.15945093229983301</v>
      </c>
      <c r="FM133" s="54"/>
      <c r="FN133" s="54" t="s">
        <v>36</v>
      </c>
      <c r="FO133" s="23">
        <v>96.381239555494503</v>
      </c>
      <c r="FP133" s="44">
        <v>1.1239529487928901</v>
      </c>
      <c r="FQ133" s="23">
        <v>115.79649402363501</v>
      </c>
      <c r="FR133" s="44">
        <v>-4.3589094077712804</v>
      </c>
      <c r="FS133" s="23">
        <v>118.478252636883</v>
      </c>
      <c r="FT133" s="44">
        <v>12.748379966962</v>
      </c>
      <c r="FU133" s="54"/>
      <c r="FV133" s="54" t="s">
        <v>36</v>
      </c>
      <c r="FW133" s="23">
        <v>117.697324927157</v>
      </c>
      <c r="FX133" s="44">
        <v>5.7478211385058602</v>
      </c>
      <c r="FY133" s="23">
        <v>89.568103972811002</v>
      </c>
      <c r="FZ133" s="44">
        <v>9.5835370071707295</v>
      </c>
      <c r="GA133" s="23">
        <v>93.141715041237802</v>
      </c>
      <c r="GB133" s="44">
        <v>9.4986187031080895</v>
      </c>
      <c r="GC133" s="54"/>
      <c r="GD133" s="54" t="s">
        <v>36</v>
      </c>
      <c r="GE133" s="23">
        <v>110.581799175169</v>
      </c>
      <c r="GF133" s="44">
        <v>9.1659172287125994</v>
      </c>
      <c r="GG133" s="23">
        <v>109.187905010733</v>
      </c>
      <c r="GH133" s="44">
        <v>7.2404190016628096</v>
      </c>
      <c r="GI133" s="23">
        <v>99.498854550823296</v>
      </c>
      <c r="GJ133" s="44">
        <v>8.62794723658598</v>
      </c>
      <c r="GK133" s="54"/>
      <c r="GL133" s="54" t="s">
        <v>36</v>
      </c>
      <c r="GM133" s="23">
        <v>96.699837483855106</v>
      </c>
      <c r="GN133" s="44">
        <v>3.0508621160684002</v>
      </c>
      <c r="GO133" s="23">
        <v>119.84253852619101</v>
      </c>
      <c r="GP133" s="44">
        <v>9.2626373514501008</v>
      </c>
      <c r="GQ133" s="23">
        <v>131.804857554987</v>
      </c>
      <c r="GR133" s="44">
        <v>6.8968277264474702</v>
      </c>
      <c r="GS133" s="54"/>
      <c r="GT133" s="54" t="s">
        <v>36</v>
      </c>
      <c r="GU133" s="23">
        <v>119.538949009973</v>
      </c>
      <c r="GV133" s="44">
        <v>17.861775938369998</v>
      </c>
      <c r="GW133" s="23">
        <v>111.257833818424</v>
      </c>
      <c r="GX133" s="44">
        <v>-4.31409101052341</v>
      </c>
      <c r="GY133" s="23">
        <v>106.687688615786</v>
      </c>
      <c r="GZ133" s="44">
        <v>10.3205441341227</v>
      </c>
      <c r="HA133" s="54"/>
      <c r="HB133" s="54" t="s">
        <v>36</v>
      </c>
      <c r="HC133" s="23">
        <v>119.33312776755101</v>
      </c>
      <c r="HD133" s="44">
        <v>19.3868518508839</v>
      </c>
      <c r="HE133" s="23">
        <v>106.997174854059</v>
      </c>
      <c r="HF133" s="44">
        <v>-2.4816124188306601</v>
      </c>
      <c r="HG133" s="23">
        <v>109.28756626240801</v>
      </c>
      <c r="HH133" s="44">
        <v>15.807530213423799</v>
      </c>
      <c r="HI133" s="54"/>
      <c r="HJ133" s="54" t="s">
        <v>36</v>
      </c>
      <c r="HK133" s="23">
        <v>104.887505108426</v>
      </c>
      <c r="HL133" s="44">
        <v>-12.0381198668036</v>
      </c>
      <c r="HM133" s="23">
        <v>116.803440049158</v>
      </c>
      <c r="HN133" s="44">
        <v>-9.4694351701211303</v>
      </c>
      <c r="HO133" s="23">
        <v>98.116533583179205</v>
      </c>
      <c r="HP133" s="44">
        <v>-2.5209792127692801</v>
      </c>
      <c r="HQ133" s="54"/>
      <c r="HR133" s="54" t="s">
        <v>36</v>
      </c>
      <c r="HS133" s="23">
        <v>104.805346500098</v>
      </c>
      <c r="HT133" s="44">
        <v>13.765518757433499</v>
      </c>
      <c r="HU133" s="23">
        <v>117.615332348416</v>
      </c>
      <c r="HV133" s="44">
        <v>-5.2169552914311499</v>
      </c>
      <c r="HW133" s="23">
        <v>125.456699130621</v>
      </c>
      <c r="HX133" s="44">
        <v>15.0926096331554</v>
      </c>
      <c r="HY133" s="54"/>
      <c r="HZ133" s="54" t="s">
        <v>36</v>
      </c>
      <c r="IA133" s="23">
        <v>103.513377242674</v>
      </c>
      <c r="IB133" s="44">
        <v>29.639657398116402</v>
      </c>
      <c r="IC133" s="23">
        <v>106.891353485883</v>
      </c>
      <c r="ID133" s="44">
        <v>-1.9432908655499099</v>
      </c>
      <c r="IE133" s="23">
        <v>101.500745755582</v>
      </c>
      <c r="IF133" s="44">
        <v>3.5077612461447401</v>
      </c>
      <c r="IG133" s="54"/>
      <c r="IH133" s="54" t="s">
        <v>36</v>
      </c>
      <c r="II133" s="23">
        <v>123.75468099426099</v>
      </c>
      <c r="IJ133" s="44">
        <v>12.873660155290899</v>
      </c>
      <c r="IK133" s="23">
        <v>102.800445672119</v>
      </c>
      <c r="IL133" s="44">
        <v>-4.4116921548012398</v>
      </c>
      <c r="IM133" s="23">
        <v>121.814331131957</v>
      </c>
      <c r="IN133" s="44">
        <v>26.730195411987999</v>
      </c>
      <c r="IO133" s="23">
        <v>157.791047996598</v>
      </c>
      <c r="IP133" s="44">
        <v>17.579022352159502</v>
      </c>
      <c r="IQ133" s="54"/>
      <c r="IR133" s="54" t="s">
        <v>36</v>
      </c>
      <c r="IS133" s="23">
        <v>99.317647469687898</v>
      </c>
      <c r="IT133" s="44">
        <v>-13.7845191544156</v>
      </c>
      <c r="IU133" s="23">
        <v>91.373733956723299</v>
      </c>
      <c r="IV133" s="44">
        <v>-11.104667902164399</v>
      </c>
      <c r="IW133" s="23">
        <v>107.93078555375099</v>
      </c>
      <c r="IX133" s="44">
        <v>3.6281449744133498</v>
      </c>
      <c r="IY133" s="54"/>
      <c r="IZ133" s="54" t="s">
        <v>36</v>
      </c>
      <c r="JA133" s="23">
        <v>120.91480865125899</v>
      </c>
      <c r="JB133" s="44">
        <v>1.4735006598402001</v>
      </c>
      <c r="JC133" s="23">
        <v>121.765905385555</v>
      </c>
      <c r="JD133" s="44">
        <v>7.7355099276740198</v>
      </c>
      <c r="JE133" s="23">
        <v>145.570436039534</v>
      </c>
      <c r="JF133" s="44">
        <v>12.2804156141073</v>
      </c>
      <c r="JG133" s="54"/>
      <c r="JH133" s="54" t="s">
        <v>36</v>
      </c>
      <c r="JI133" s="23">
        <v>133.92272614840499</v>
      </c>
      <c r="JJ133" s="44">
        <v>14.5608045683142</v>
      </c>
      <c r="JK133" s="23">
        <v>129.42927868405701</v>
      </c>
      <c r="JL133" s="44">
        <v>5.7307813518527402</v>
      </c>
      <c r="JM133" s="23">
        <v>106.901656715812</v>
      </c>
      <c r="JN133" s="44">
        <v>18.2461968407097</v>
      </c>
      <c r="JO133" s="54"/>
      <c r="JP133" s="54" t="s">
        <v>36</v>
      </c>
      <c r="JQ133" s="23">
        <v>116.19335589955</v>
      </c>
      <c r="JR133" s="44">
        <v>6.2038241957022402</v>
      </c>
      <c r="JS133" s="23">
        <v>102.305602864067</v>
      </c>
      <c r="JT133" s="44">
        <v>-13.212813885132499</v>
      </c>
      <c r="JU133" s="23">
        <v>93.756839011307093</v>
      </c>
      <c r="JV133" s="44">
        <v>6.6097050524277998</v>
      </c>
      <c r="JW133" s="54"/>
      <c r="JX133" s="54" t="s">
        <v>36</v>
      </c>
      <c r="JY133" s="23">
        <v>110.072572088581</v>
      </c>
      <c r="JZ133" s="44">
        <v>7.67781742896089</v>
      </c>
      <c r="KA133" s="23">
        <v>82.789555627675099</v>
      </c>
      <c r="KB133" s="44">
        <v>15.2303584390094</v>
      </c>
      <c r="KC133" s="23">
        <v>111.89374558799599</v>
      </c>
      <c r="KD133" s="44">
        <v>5.6009830104059004</v>
      </c>
      <c r="KE133" s="54"/>
      <c r="KF133" s="54" t="s">
        <v>36</v>
      </c>
      <c r="KG133" s="23">
        <v>103.574221002915</v>
      </c>
      <c r="KH133" s="44">
        <v>33.607952687549201</v>
      </c>
      <c r="KI133" s="23">
        <v>100.21098675405101</v>
      </c>
      <c r="KJ133" s="44">
        <v>10.2831465262978</v>
      </c>
      <c r="KK133" s="23">
        <v>121.513463752612</v>
      </c>
      <c r="KL133" s="44">
        <v>20.600517832619101</v>
      </c>
      <c r="KM133" s="54"/>
      <c r="KN133" s="54" t="s">
        <v>36</v>
      </c>
      <c r="KO133" s="23">
        <v>122.259326369034</v>
      </c>
      <c r="KP133" s="44">
        <v>27.514185972980499</v>
      </c>
      <c r="KQ133" s="23">
        <v>138.660823072266</v>
      </c>
      <c r="KR133" s="44">
        <v>1.1886443110120299</v>
      </c>
      <c r="KS133" s="23">
        <v>107.454210587022</v>
      </c>
      <c r="KT133" s="44">
        <v>-2.8284796919733699</v>
      </c>
      <c r="KU133" s="54"/>
      <c r="KV133" s="54" t="s">
        <v>36</v>
      </c>
      <c r="KW133" s="23">
        <v>122.5776922698</v>
      </c>
      <c r="KX133" s="44">
        <v>2.3972435173923299</v>
      </c>
      <c r="KY133" s="23">
        <v>127.755906613679</v>
      </c>
      <c r="KZ133" s="44">
        <v>4.1273323555562103</v>
      </c>
      <c r="LA133" s="23">
        <v>104.590883831638</v>
      </c>
      <c r="LB133" s="44">
        <v>16.460542303177899</v>
      </c>
      <c r="LC133" s="54"/>
      <c r="LD133" s="54" t="s">
        <v>36</v>
      </c>
      <c r="LE133" s="23">
        <v>125.145647326294</v>
      </c>
      <c r="LF133" s="44">
        <v>36.298994005787598</v>
      </c>
      <c r="LG133" s="23">
        <v>160.10633806570601</v>
      </c>
      <c r="LH133" s="44">
        <v>18.3098383673046</v>
      </c>
      <c r="LI133" s="23">
        <v>133.23906896058099</v>
      </c>
      <c r="LJ133" s="44">
        <v>17.382976495560701</v>
      </c>
      <c r="LK133" s="54"/>
      <c r="LL133" s="54" t="s">
        <v>36</v>
      </c>
      <c r="LM133" s="23">
        <v>167.472769557135</v>
      </c>
      <c r="LN133" s="44">
        <v>44.339480945930703</v>
      </c>
      <c r="LO133" s="23">
        <v>120.90681586204001</v>
      </c>
      <c r="LP133" s="44">
        <v>5.0632741241223602</v>
      </c>
      <c r="LQ133" s="23">
        <v>150.13605735990799</v>
      </c>
      <c r="LR133" s="44">
        <v>0.80507688479556805</v>
      </c>
      <c r="LS133" s="54"/>
      <c r="LT133" s="54" t="s">
        <v>36</v>
      </c>
      <c r="LU133" s="23">
        <v>122.321759400677</v>
      </c>
      <c r="LV133" s="44">
        <v>6.3001941399097898</v>
      </c>
      <c r="LW133" s="23">
        <v>103.286350648664</v>
      </c>
      <c r="LX133" s="44">
        <v>23.481798850695199</v>
      </c>
      <c r="LY133" s="23">
        <v>79.989921742263107</v>
      </c>
      <c r="LZ133" s="44">
        <v>6.9441169878911904</v>
      </c>
      <c r="MA133" s="54"/>
      <c r="MB133" s="54" t="s">
        <v>36</v>
      </c>
      <c r="MC133" s="23">
        <v>142.548607716346</v>
      </c>
      <c r="MD133" s="44">
        <v>10.6864160051139</v>
      </c>
      <c r="ME133" s="23">
        <v>58.487098481473097</v>
      </c>
      <c r="MF133" s="44">
        <v>-23.301643829373301</v>
      </c>
      <c r="MG133" s="23">
        <v>136.47093929817601</v>
      </c>
      <c r="MH133" s="44">
        <v>23.276640468800299</v>
      </c>
      <c r="MI133" s="54"/>
      <c r="MJ133" s="54" t="s">
        <v>36</v>
      </c>
      <c r="MK133" s="23">
        <v>90.348349458118605</v>
      </c>
      <c r="ML133" s="44">
        <v>-1.1657410701658399</v>
      </c>
      <c r="MM133" s="23">
        <v>109.73966979423101</v>
      </c>
      <c r="MN133" s="44">
        <v>0.387064456396089</v>
      </c>
      <c r="MO133" s="23">
        <v>119.94389810617901</v>
      </c>
      <c r="MP133" s="44">
        <v>24.011474468754098</v>
      </c>
    </row>
    <row r="134" spans="1:354" s="505" customFormat="1" ht="15" hidden="1" customHeight="1">
      <c r="A134" s="504"/>
      <c r="B134" s="54" t="s">
        <v>37</v>
      </c>
      <c r="C134" s="23">
        <v>100.129750268593</v>
      </c>
      <c r="D134" s="44">
        <v>1.51594096530052</v>
      </c>
      <c r="E134" s="524">
        <v>100.53214601842301</v>
      </c>
      <c r="F134" s="44">
        <v>4.9691938421298403</v>
      </c>
      <c r="G134" s="524">
        <v>99.749260124643897</v>
      </c>
      <c r="H134" s="44">
        <v>-1.5697058174029099</v>
      </c>
      <c r="I134" s="54"/>
      <c r="J134" s="54" t="s">
        <v>37</v>
      </c>
      <c r="K134" s="23">
        <v>91.702468726488505</v>
      </c>
      <c r="L134" s="44">
        <v>-7.8024303243532698</v>
      </c>
      <c r="M134" s="23">
        <v>125.944126655581</v>
      </c>
      <c r="N134" s="44">
        <v>11.8548853028358</v>
      </c>
      <c r="O134" s="23">
        <v>94.6100681649243</v>
      </c>
      <c r="P134" s="44">
        <v>-7.6001365683605098</v>
      </c>
      <c r="Q134" s="54"/>
      <c r="R134" s="54" t="s">
        <v>37</v>
      </c>
      <c r="S134" s="23">
        <v>112.445586006742</v>
      </c>
      <c r="T134" s="44">
        <v>2.3153438155631099</v>
      </c>
      <c r="U134" s="23">
        <v>124.369729116</v>
      </c>
      <c r="V134" s="44">
        <v>-0.46360585839021001</v>
      </c>
      <c r="W134" s="23">
        <v>106.386170854696</v>
      </c>
      <c r="X134" s="44">
        <v>-6.1660029329616997</v>
      </c>
      <c r="Y134" s="54"/>
      <c r="Z134" s="54" t="s">
        <v>37</v>
      </c>
      <c r="AA134" s="23">
        <v>109.894581052558</v>
      </c>
      <c r="AB134" s="44">
        <v>-3.9601305187999301</v>
      </c>
      <c r="AC134" s="23">
        <v>124.997518278313</v>
      </c>
      <c r="AD134" s="44">
        <v>18.6903149422802</v>
      </c>
      <c r="AE134" s="23">
        <v>111.72672183953701</v>
      </c>
      <c r="AF134" s="44">
        <v>4.7837505294553004</v>
      </c>
      <c r="AG134" s="54"/>
      <c r="AH134" s="54" t="s">
        <v>37</v>
      </c>
      <c r="AI134" s="23">
        <v>138.52223578597901</v>
      </c>
      <c r="AJ134" s="44">
        <v>-4.0345864894219403</v>
      </c>
      <c r="AK134" s="23">
        <v>133.98470730750299</v>
      </c>
      <c r="AL134" s="44">
        <v>-3.4128653555007</v>
      </c>
      <c r="AM134" s="23">
        <v>110.474502884028</v>
      </c>
      <c r="AN134" s="44">
        <v>15.5627298806741</v>
      </c>
      <c r="AO134" s="54"/>
      <c r="AP134" s="54" t="s">
        <v>37</v>
      </c>
      <c r="AQ134" s="23">
        <v>111.232629423689</v>
      </c>
      <c r="AR134" s="44">
        <v>15.980886934799701</v>
      </c>
      <c r="AS134" s="23">
        <v>114.232222510946</v>
      </c>
      <c r="AT134" s="44">
        <v>4.17895349835476</v>
      </c>
      <c r="AU134" s="23">
        <v>103.511497139686</v>
      </c>
      <c r="AV134" s="44">
        <v>6.7591092428536097</v>
      </c>
      <c r="AW134" s="54"/>
      <c r="AX134" s="54" t="s">
        <v>37</v>
      </c>
      <c r="AY134" s="23">
        <v>135.50629425806801</v>
      </c>
      <c r="AZ134" s="44">
        <v>7.1670417402708004</v>
      </c>
      <c r="BA134" s="23">
        <v>125.100650371901</v>
      </c>
      <c r="BB134" s="44">
        <v>-1.3035980435169101</v>
      </c>
      <c r="BC134" s="23">
        <v>103.25199376947801</v>
      </c>
      <c r="BD134" s="44">
        <v>18.123777336092001</v>
      </c>
      <c r="BE134" s="54"/>
      <c r="BF134" s="54" t="s">
        <v>37</v>
      </c>
      <c r="BG134" s="23">
        <v>106.658927555034</v>
      </c>
      <c r="BH134" s="44">
        <v>10.1199991276149</v>
      </c>
      <c r="BI134" s="23">
        <v>126.25763786907299</v>
      </c>
      <c r="BJ134" s="44">
        <v>-0.98760332420539498</v>
      </c>
      <c r="BK134" s="23">
        <v>122.549256006226</v>
      </c>
      <c r="BL134" s="44">
        <v>-2.9974053949061399E-2</v>
      </c>
      <c r="BM134" s="54"/>
      <c r="BN134" s="54" t="s">
        <v>37</v>
      </c>
      <c r="BO134" s="23">
        <v>118.50224019027399</v>
      </c>
      <c r="BP134" s="44">
        <v>-8.6328806002559908</v>
      </c>
      <c r="BQ134" s="508">
        <v>130.88537232560799</v>
      </c>
      <c r="BR134" s="44">
        <v>9.3640495849233201</v>
      </c>
      <c r="BS134" s="23">
        <v>125.164118182283</v>
      </c>
      <c r="BT134" s="44">
        <v>0.110471567740305</v>
      </c>
      <c r="BU134" s="54"/>
      <c r="BV134" s="54" t="s">
        <v>37</v>
      </c>
      <c r="BW134" s="23">
        <v>135.375575997634</v>
      </c>
      <c r="BX134" s="44">
        <v>10.870891547750199</v>
      </c>
      <c r="BY134" s="23">
        <v>109.588038800558</v>
      </c>
      <c r="BZ134" s="44">
        <v>1.7266066394605</v>
      </c>
      <c r="CA134" s="23">
        <v>116.523204869585</v>
      </c>
      <c r="CB134" s="44">
        <v>1.1003469433734001</v>
      </c>
      <c r="CC134" s="54"/>
      <c r="CD134" s="54" t="s">
        <v>37</v>
      </c>
      <c r="CE134" s="23">
        <v>113.16730363426601</v>
      </c>
      <c r="CF134" s="44">
        <v>-1.6799996227087499</v>
      </c>
      <c r="CG134" s="23">
        <v>121.125304515876</v>
      </c>
      <c r="CH134" s="44">
        <v>3.2074577720673698</v>
      </c>
      <c r="CI134" s="23">
        <v>137.04079536759801</v>
      </c>
      <c r="CJ134" s="44">
        <v>-1.6098193120495501</v>
      </c>
      <c r="CK134" s="54"/>
      <c r="CL134" s="54" t="s">
        <v>37</v>
      </c>
      <c r="CM134" s="23">
        <v>140.611851217153</v>
      </c>
      <c r="CN134" s="44">
        <v>14.806740218288301</v>
      </c>
      <c r="CO134" s="23">
        <v>118.742225554965</v>
      </c>
      <c r="CP134" s="44">
        <v>-4.7356688555778401</v>
      </c>
      <c r="CQ134" s="23">
        <v>134.62161609852501</v>
      </c>
      <c r="CR134" s="44">
        <v>-0.44694356224025</v>
      </c>
      <c r="CS134" s="54"/>
      <c r="CT134" s="54" t="s">
        <v>37</v>
      </c>
      <c r="CU134" s="23">
        <v>130.067194571632</v>
      </c>
      <c r="CV134" s="44">
        <v>11.841503208736301</v>
      </c>
      <c r="CW134" s="23">
        <v>86.258302086838896</v>
      </c>
      <c r="CX134" s="44">
        <v>-4.1574421257345602</v>
      </c>
      <c r="CY134" s="23">
        <v>131.698269145235</v>
      </c>
      <c r="CZ134" s="44">
        <v>9.8941673928246701</v>
      </c>
      <c r="DA134" s="54"/>
      <c r="DB134" s="54" t="s">
        <v>37</v>
      </c>
      <c r="DC134" s="23">
        <v>90.314462366481493</v>
      </c>
      <c r="DD134" s="44">
        <v>-6.6980078447059999</v>
      </c>
      <c r="DE134" s="23">
        <v>200.85283948483701</v>
      </c>
      <c r="DF134" s="44">
        <v>13.929969360921801</v>
      </c>
      <c r="DG134" s="23">
        <v>111.749725769327</v>
      </c>
      <c r="DH134" s="44">
        <v>-6.4346918664319501</v>
      </c>
      <c r="DI134" s="54"/>
      <c r="DJ134" s="54" t="s">
        <v>37</v>
      </c>
      <c r="DK134" s="23">
        <v>122.41914556259501</v>
      </c>
      <c r="DL134" s="44">
        <v>13.0548152180813</v>
      </c>
      <c r="DM134" s="23">
        <v>94.776974050576897</v>
      </c>
      <c r="DN134" s="44">
        <v>-11.006700484908899</v>
      </c>
      <c r="DO134" s="23">
        <v>114.207267886482</v>
      </c>
      <c r="DP134" s="44">
        <v>11.3087870711493</v>
      </c>
      <c r="DQ134" s="54"/>
      <c r="DR134" s="54" t="s">
        <v>37</v>
      </c>
      <c r="DS134" s="23">
        <v>114.75118364921801</v>
      </c>
      <c r="DT134" s="44">
        <v>4.7038063882057797</v>
      </c>
      <c r="DU134" s="23">
        <v>103.417135154823</v>
      </c>
      <c r="DV134" s="44">
        <v>1.2533510430333601</v>
      </c>
      <c r="DW134" s="23">
        <v>128.64604358929799</v>
      </c>
      <c r="DX134" s="44">
        <v>9.6633224697792208</v>
      </c>
      <c r="DY134" s="54"/>
      <c r="DZ134" s="54" t="s">
        <v>37</v>
      </c>
      <c r="EA134" s="23">
        <v>111.131596335572</v>
      </c>
      <c r="EB134" s="44">
        <v>3.1460306431772298</v>
      </c>
      <c r="EC134" s="23">
        <v>123.36351949777401</v>
      </c>
      <c r="ED134" s="44">
        <v>6.6669429221671699</v>
      </c>
      <c r="EE134" s="23">
        <v>113.539751575918</v>
      </c>
      <c r="EF134" s="44">
        <v>3.3824280226888299</v>
      </c>
      <c r="EG134" s="54"/>
      <c r="EH134" s="54" t="s">
        <v>37</v>
      </c>
      <c r="EI134" s="23">
        <v>117.50336300614801</v>
      </c>
      <c r="EJ134" s="44">
        <v>6.7445770820483704</v>
      </c>
      <c r="EK134" s="23">
        <v>120.062437727381</v>
      </c>
      <c r="EL134" s="44">
        <v>11.1555439876505</v>
      </c>
      <c r="EM134" s="23">
        <v>121.041638215367</v>
      </c>
      <c r="EN134" s="44">
        <v>6.2327876209996598</v>
      </c>
      <c r="EO134" s="54"/>
      <c r="EP134" s="54" t="s">
        <v>37</v>
      </c>
      <c r="EQ134" s="23">
        <v>109.943138530125</v>
      </c>
      <c r="ER134" s="44">
        <v>7.3076623429813701</v>
      </c>
      <c r="ES134" s="23">
        <v>127.47327423681099</v>
      </c>
      <c r="ET134" s="44">
        <v>6.4637231169183504</v>
      </c>
      <c r="EU134" s="23">
        <v>111.669096023967</v>
      </c>
      <c r="EV134" s="44">
        <v>9.3840629489631606</v>
      </c>
      <c r="EW134" s="54"/>
      <c r="EX134" s="54" t="s">
        <v>37</v>
      </c>
      <c r="EY134" s="23">
        <v>108.786145757809</v>
      </c>
      <c r="EZ134" s="44">
        <v>2.5800525769061702</v>
      </c>
      <c r="FA134" s="23">
        <v>108.795039225023</v>
      </c>
      <c r="FB134" s="44">
        <v>-7.8125329618921304</v>
      </c>
      <c r="FC134" s="23">
        <v>109.73576883753</v>
      </c>
      <c r="FD134" s="44">
        <v>36.849824581952198</v>
      </c>
      <c r="FE134" s="54"/>
      <c r="FF134" s="54" t="s">
        <v>37</v>
      </c>
      <c r="FG134" s="23">
        <v>116.897891431866</v>
      </c>
      <c r="FH134" s="44">
        <v>10.1034100007215</v>
      </c>
      <c r="FI134" s="23">
        <v>132.53758575226101</v>
      </c>
      <c r="FJ134" s="44">
        <v>0.52759041296475595</v>
      </c>
      <c r="FK134" s="23">
        <v>105.21435856258501</v>
      </c>
      <c r="FL134" s="44">
        <v>5.9303258696942897E-2</v>
      </c>
      <c r="FM134" s="54"/>
      <c r="FN134" s="54" t="s">
        <v>37</v>
      </c>
      <c r="FO134" s="23">
        <v>92.399685761207394</v>
      </c>
      <c r="FP134" s="44">
        <v>-8.2523291224319506E-2</v>
      </c>
      <c r="FQ134" s="23">
        <v>119.64353002694</v>
      </c>
      <c r="FR134" s="44">
        <v>9.8362511607928091</v>
      </c>
      <c r="FS134" s="23">
        <v>116.55780032793901</v>
      </c>
      <c r="FT134" s="44">
        <v>3.2270580512062299</v>
      </c>
      <c r="FU134" s="54"/>
      <c r="FV134" s="54" t="s">
        <v>37</v>
      </c>
      <c r="FW134" s="23">
        <v>114.551034141458</v>
      </c>
      <c r="FX134" s="44">
        <v>1.7110332979276299</v>
      </c>
      <c r="FY134" s="23">
        <v>116.211932439024</v>
      </c>
      <c r="FZ134" s="44">
        <v>4.8389979422488496</v>
      </c>
      <c r="GA134" s="23">
        <v>106.94623985542999</v>
      </c>
      <c r="GB134" s="44">
        <v>-3.55994025336808</v>
      </c>
      <c r="GC134" s="54"/>
      <c r="GD134" s="54" t="s">
        <v>37</v>
      </c>
      <c r="GE134" s="23">
        <v>113.210558087398</v>
      </c>
      <c r="GF134" s="44">
        <v>4.2761753807733403</v>
      </c>
      <c r="GG134" s="23">
        <v>105.61673301210899</v>
      </c>
      <c r="GH134" s="44">
        <v>-4.55744350975149</v>
      </c>
      <c r="GI134" s="23">
        <v>113.326654771988</v>
      </c>
      <c r="GJ134" s="44">
        <v>-27.831667140890598</v>
      </c>
      <c r="GK134" s="54"/>
      <c r="GL134" s="54" t="s">
        <v>37</v>
      </c>
      <c r="GM134" s="23">
        <v>100.533398498792</v>
      </c>
      <c r="GN134" s="44">
        <v>1.5611978207378701</v>
      </c>
      <c r="GO134" s="23">
        <v>123.32096050597001</v>
      </c>
      <c r="GP134" s="44">
        <v>-3.4011730055145102</v>
      </c>
      <c r="GQ134" s="23">
        <v>139.315774878822</v>
      </c>
      <c r="GR134" s="44">
        <v>15.8666768233188</v>
      </c>
      <c r="GS134" s="54"/>
      <c r="GT134" s="54" t="s">
        <v>37</v>
      </c>
      <c r="GU134" s="23">
        <v>121.700239456899</v>
      </c>
      <c r="GV134" s="44">
        <v>19.483814694319399</v>
      </c>
      <c r="GW134" s="23">
        <v>110.68185441192399</v>
      </c>
      <c r="GX134" s="44">
        <v>1.4136600224704201</v>
      </c>
      <c r="GY134" s="23">
        <v>111.61482613475</v>
      </c>
      <c r="GZ134" s="44">
        <v>8.1004795447501703</v>
      </c>
      <c r="HA134" s="54"/>
      <c r="HB134" s="54" t="s">
        <v>37</v>
      </c>
      <c r="HC134" s="23">
        <v>123.63728532965</v>
      </c>
      <c r="HD134" s="44">
        <v>24.6017025070546</v>
      </c>
      <c r="HE134" s="23">
        <v>112.427922057389</v>
      </c>
      <c r="HF134" s="44">
        <v>6.6881021611206997</v>
      </c>
      <c r="HG134" s="23">
        <v>104.01791452365801</v>
      </c>
      <c r="HH134" s="44">
        <v>3.5199834034872501</v>
      </c>
      <c r="HI134" s="54"/>
      <c r="HJ134" s="54" t="s">
        <v>37</v>
      </c>
      <c r="HK134" s="23">
        <v>107.215257513946</v>
      </c>
      <c r="HL134" s="44">
        <v>13.1368397040563</v>
      </c>
      <c r="HM134" s="23">
        <v>119.394690810665</v>
      </c>
      <c r="HN134" s="44">
        <v>-1.8716789313358799</v>
      </c>
      <c r="HO134" s="23">
        <v>100.46582366277499</v>
      </c>
      <c r="HP134" s="44">
        <v>-16.2756894706698</v>
      </c>
      <c r="HQ134" s="54"/>
      <c r="HR134" s="54" t="s">
        <v>37</v>
      </c>
      <c r="HS134" s="23">
        <v>105.23120812980601</v>
      </c>
      <c r="HT134" s="44">
        <v>4.3039460494266102</v>
      </c>
      <c r="HU134" s="23">
        <v>105.85717360567</v>
      </c>
      <c r="HV134" s="44">
        <v>-13.6656197909928</v>
      </c>
      <c r="HW134" s="23">
        <v>114.17897944302899</v>
      </c>
      <c r="HX134" s="44">
        <v>-7.1262571636334799</v>
      </c>
      <c r="HY134" s="54"/>
      <c r="HZ134" s="54" t="s">
        <v>37</v>
      </c>
      <c r="IA134" s="23">
        <v>96.733766600641403</v>
      </c>
      <c r="IB134" s="44">
        <v>28.726052404808399</v>
      </c>
      <c r="IC134" s="23">
        <v>119.32815491989101</v>
      </c>
      <c r="ID134" s="44">
        <v>13.6607147215817</v>
      </c>
      <c r="IE134" s="23">
        <v>105.455610588078</v>
      </c>
      <c r="IF134" s="44">
        <v>1.47475591358794</v>
      </c>
      <c r="IG134" s="54"/>
      <c r="IH134" s="54" t="s">
        <v>37</v>
      </c>
      <c r="II134" s="23">
        <v>116.917925345988</v>
      </c>
      <c r="IJ134" s="44">
        <v>1.1322002145058001</v>
      </c>
      <c r="IK134" s="23">
        <v>119.307282008139</v>
      </c>
      <c r="IL134" s="44">
        <v>12.9044695404974</v>
      </c>
      <c r="IM134" s="23">
        <v>119.50868618264199</v>
      </c>
      <c r="IN134" s="44">
        <v>14.289102855243099</v>
      </c>
      <c r="IO134" s="23">
        <v>159.06590608649799</v>
      </c>
      <c r="IP134" s="44">
        <v>20.640652013635101</v>
      </c>
      <c r="IQ134" s="54"/>
      <c r="IR134" s="54" t="s">
        <v>37</v>
      </c>
      <c r="IS134" s="23">
        <v>99.386823078630002</v>
      </c>
      <c r="IT134" s="44">
        <v>-10.5260012435924</v>
      </c>
      <c r="IU134" s="23">
        <v>94.001751780273807</v>
      </c>
      <c r="IV134" s="44">
        <v>-6.1708937751798603</v>
      </c>
      <c r="IW134" s="23">
        <v>104.532077027827</v>
      </c>
      <c r="IX134" s="44">
        <v>-2.61772928785842</v>
      </c>
      <c r="IY134" s="54"/>
      <c r="IZ134" s="54" t="s">
        <v>37</v>
      </c>
      <c r="JA134" s="23">
        <v>137.146486927322</v>
      </c>
      <c r="JB134" s="44">
        <v>13.7041104714277</v>
      </c>
      <c r="JC134" s="23">
        <v>126.22124461146301</v>
      </c>
      <c r="JD134" s="44">
        <v>3.82341853163368</v>
      </c>
      <c r="JE134" s="23">
        <v>145.39242599139399</v>
      </c>
      <c r="JF134" s="44">
        <v>8.1402668625743608</v>
      </c>
      <c r="JG134" s="54"/>
      <c r="JH134" s="54" t="s">
        <v>37</v>
      </c>
      <c r="JI134" s="23">
        <v>138.203823473711</v>
      </c>
      <c r="JJ134" s="44">
        <v>10.5506771031332</v>
      </c>
      <c r="JK134" s="23">
        <v>136.11073285170301</v>
      </c>
      <c r="JL134" s="44">
        <v>5.4598748308614402</v>
      </c>
      <c r="JM134" s="23">
        <v>88.004318655595995</v>
      </c>
      <c r="JN134" s="44">
        <v>21.510968112662798</v>
      </c>
      <c r="JO134" s="54"/>
      <c r="JP134" s="54" t="s">
        <v>37</v>
      </c>
      <c r="JQ134" s="23">
        <v>118.124692119758</v>
      </c>
      <c r="JR134" s="44">
        <v>7.0678003750287699</v>
      </c>
      <c r="JS134" s="23">
        <v>97.127351577529694</v>
      </c>
      <c r="JT134" s="44">
        <v>16.268661284855401</v>
      </c>
      <c r="JU134" s="23">
        <v>94.839616404096802</v>
      </c>
      <c r="JV134" s="44">
        <v>-2.8601110249746</v>
      </c>
      <c r="JW134" s="54"/>
      <c r="JX134" s="54" t="s">
        <v>37</v>
      </c>
      <c r="JY134" s="23">
        <v>101.684451696355</v>
      </c>
      <c r="JZ134" s="44">
        <v>15.7346365767755</v>
      </c>
      <c r="KA134" s="23">
        <v>106.391644378002</v>
      </c>
      <c r="KB134" s="44">
        <v>2.3567416232148899</v>
      </c>
      <c r="KC134" s="23">
        <v>124.271873861185</v>
      </c>
      <c r="KD134" s="44">
        <v>3.94970628288165</v>
      </c>
      <c r="KE134" s="54"/>
      <c r="KF134" s="54" t="s">
        <v>37</v>
      </c>
      <c r="KG134" s="23">
        <v>104.270076728207</v>
      </c>
      <c r="KH134" s="44">
        <v>6.6843434197970204</v>
      </c>
      <c r="KI134" s="23">
        <v>104.734916754202</v>
      </c>
      <c r="KJ134" s="44">
        <v>2.1903763822831599</v>
      </c>
      <c r="KK134" s="23">
        <v>118.17416720784</v>
      </c>
      <c r="KL134" s="44">
        <v>14.870491861892001</v>
      </c>
      <c r="KM134" s="54"/>
      <c r="KN134" s="54" t="s">
        <v>37</v>
      </c>
      <c r="KO134" s="23">
        <v>117.321407100068</v>
      </c>
      <c r="KP134" s="44">
        <v>18.4131765882113</v>
      </c>
      <c r="KQ134" s="23">
        <v>139.20065767654901</v>
      </c>
      <c r="KR134" s="44">
        <v>7.4244927276963999</v>
      </c>
      <c r="KS134" s="23">
        <v>107.395441112344</v>
      </c>
      <c r="KT134" s="44">
        <v>-0.85812036709531003</v>
      </c>
      <c r="KU134" s="54"/>
      <c r="KV134" s="54" t="s">
        <v>37</v>
      </c>
      <c r="KW134" s="23">
        <v>126.332088668688</v>
      </c>
      <c r="KX134" s="44">
        <v>2.9215523672364201</v>
      </c>
      <c r="KY134" s="23">
        <v>123.147794277454</v>
      </c>
      <c r="KZ134" s="44">
        <v>-0.68325797213275097</v>
      </c>
      <c r="LA134" s="23">
        <v>124.464325834706</v>
      </c>
      <c r="LB134" s="44">
        <v>1.4908557313562101</v>
      </c>
      <c r="LC134" s="54"/>
      <c r="LD134" s="54" t="s">
        <v>37</v>
      </c>
      <c r="LE134" s="23">
        <v>122.627603412036</v>
      </c>
      <c r="LF134" s="44">
        <v>23.121319904854499</v>
      </c>
      <c r="LG134" s="23">
        <v>130.36159866024099</v>
      </c>
      <c r="LH134" s="44">
        <v>27.772919314920699</v>
      </c>
      <c r="LI134" s="23">
        <v>121.05994439868201</v>
      </c>
      <c r="LJ134" s="44">
        <v>7.7716944704727204</v>
      </c>
      <c r="LK134" s="54"/>
      <c r="LL134" s="54" t="s">
        <v>37</v>
      </c>
      <c r="LM134" s="23">
        <v>158.66979762813401</v>
      </c>
      <c r="LN134" s="44">
        <v>23.7751167218969</v>
      </c>
      <c r="LO134" s="23">
        <v>112.878467843376</v>
      </c>
      <c r="LP134" s="44">
        <v>3.7543135130393201</v>
      </c>
      <c r="LQ134" s="23">
        <v>151.07101936417101</v>
      </c>
      <c r="LR134" s="44">
        <v>4.8594567669681501</v>
      </c>
      <c r="LS134" s="54"/>
      <c r="LT134" s="54" t="s">
        <v>37</v>
      </c>
      <c r="LU134" s="23">
        <v>114.87539552657201</v>
      </c>
      <c r="LV134" s="44">
        <v>5.1481410024365903</v>
      </c>
      <c r="LW134" s="23">
        <v>98.955100111148795</v>
      </c>
      <c r="LX134" s="44">
        <v>6.3221627694435201</v>
      </c>
      <c r="LY134" s="23">
        <v>71.234472742967299</v>
      </c>
      <c r="LZ134" s="44">
        <v>1.6618706193339701</v>
      </c>
      <c r="MA134" s="54"/>
      <c r="MB134" s="54" t="s">
        <v>37</v>
      </c>
      <c r="MC134" s="23">
        <v>133.42253912126799</v>
      </c>
      <c r="MD134" s="44">
        <v>8.58926101886399</v>
      </c>
      <c r="ME134" s="23">
        <v>87.182194521121602</v>
      </c>
      <c r="MF134" s="44">
        <v>-11.5395520053558</v>
      </c>
      <c r="MG134" s="23">
        <v>121.14301618563699</v>
      </c>
      <c r="MH134" s="44">
        <v>32.414104784930302</v>
      </c>
      <c r="MI134" s="54"/>
      <c r="MJ134" s="54" t="s">
        <v>37</v>
      </c>
      <c r="MK134" s="23">
        <v>89.122287925104004</v>
      </c>
      <c r="ML134" s="44">
        <v>-6.5000441416059802</v>
      </c>
      <c r="MM134" s="23">
        <v>114.222785084482</v>
      </c>
      <c r="MN134" s="44">
        <v>1.69245640155845</v>
      </c>
      <c r="MO134" s="23">
        <v>151.07619784159201</v>
      </c>
      <c r="MP134" s="44">
        <v>76.99747857957</v>
      </c>
    </row>
    <row r="135" spans="1:354" s="505" customFormat="1" ht="15" hidden="1" customHeight="1">
      <c r="A135" s="504"/>
      <c r="B135" s="54" t="s">
        <v>38</v>
      </c>
      <c r="C135" s="23">
        <v>97.443888747997406</v>
      </c>
      <c r="D135" s="44">
        <v>-5.6025235559865596</v>
      </c>
      <c r="E135" s="524">
        <v>101.028425670782</v>
      </c>
      <c r="F135" s="44">
        <v>0.44284389089806098</v>
      </c>
      <c r="G135" s="524">
        <v>94.054486721959705</v>
      </c>
      <c r="H135" s="44">
        <v>-11.0402388018579</v>
      </c>
      <c r="I135" s="54"/>
      <c r="J135" s="54" t="s">
        <v>38</v>
      </c>
      <c r="K135" s="23">
        <v>80.117961186789799</v>
      </c>
      <c r="L135" s="44">
        <v>-11.9843989291202</v>
      </c>
      <c r="M135" s="23">
        <v>117.212142881929</v>
      </c>
      <c r="N135" s="44">
        <v>13.799301820337099</v>
      </c>
      <c r="O135" s="23">
        <v>82.444764269559997</v>
      </c>
      <c r="P135" s="44">
        <v>-8.7960039497765496</v>
      </c>
      <c r="Q135" s="54"/>
      <c r="R135" s="54" t="s">
        <v>38</v>
      </c>
      <c r="S135" s="23">
        <v>111.72640948812401</v>
      </c>
      <c r="T135" s="44">
        <v>4.8660711157327698</v>
      </c>
      <c r="U135" s="23">
        <v>114.501096941836</v>
      </c>
      <c r="V135" s="44">
        <v>1.5512779745246099</v>
      </c>
      <c r="W135" s="23">
        <v>101.915099171874</v>
      </c>
      <c r="X135" s="44">
        <v>-3.6892248349785901</v>
      </c>
      <c r="Y135" s="54"/>
      <c r="Z135" s="54" t="s">
        <v>38</v>
      </c>
      <c r="AA135" s="23">
        <v>108.097588365798</v>
      </c>
      <c r="AB135" s="44">
        <v>-1.98786076181159</v>
      </c>
      <c r="AC135" s="23">
        <v>119.294760299732</v>
      </c>
      <c r="AD135" s="44">
        <v>4.2859293479718996</v>
      </c>
      <c r="AE135" s="23">
        <v>111.441194478315</v>
      </c>
      <c r="AF135" s="44">
        <v>1.1703777310579999</v>
      </c>
      <c r="AG135" s="54"/>
      <c r="AH135" s="54" t="s">
        <v>38</v>
      </c>
      <c r="AI135" s="23">
        <v>138.36905970092999</v>
      </c>
      <c r="AJ135" s="44">
        <v>5.2444283287418196</v>
      </c>
      <c r="AK135" s="23">
        <v>133.08194427133299</v>
      </c>
      <c r="AL135" s="44">
        <v>-1.76424333343202</v>
      </c>
      <c r="AM135" s="23">
        <v>115.39556307241</v>
      </c>
      <c r="AN135" s="44">
        <v>12.8618153185095</v>
      </c>
      <c r="AO135" s="54"/>
      <c r="AP135" s="54" t="s">
        <v>38</v>
      </c>
      <c r="AQ135" s="23">
        <v>109.78648224655799</v>
      </c>
      <c r="AR135" s="44">
        <v>12.972301138668399</v>
      </c>
      <c r="AS135" s="23">
        <v>113.58020002224799</v>
      </c>
      <c r="AT135" s="44">
        <v>10.5199038837081</v>
      </c>
      <c r="AU135" s="23">
        <v>108.214620947041</v>
      </c>
      <c r="AV135" s="44">
        <v>5.8437215835690504</v>
      </c>
      <c r="AW135" s="54"/>
      <c r="AX135" s="54" t="s">
        <v>38</v>
      </c>
      <c r="AY135" s="23">
        <v>132.01353429759601</v>
      </c>
      <c r="AZ135" s="44">
        <v>7.3926868991067902</v>
      </c>
      <c r="BA135" s="23">
        <v>114.808595729076</v>
      </c>
      <c r="BB135" s="44">
        <v>3.2330714296674001</v>
      </c>
      <c r="BC135" s="23">
        <v>102.518628317276</v>
      </c>
      <c r="BD135" s="44">
        <v>19.130134235005102</v>
      </c>
      <c r="BE135" s="54"/>
      <c r="BF135" s="54" t="s">
        <v>38</v>
      </c>
      <c r="BG135" s="23">
        <v>102.547915332638</v>
      </c>
      <c r="BH135" s="44">
        <v>19.878792341440001</v>
      </c>
      <c r="BI135" s="23">
        <v>122.325059240531</v>
      </c>
      <c r="BJ135" s="44">
        <v>-5.6060967354495004</v>
      </c>
      <c r="BK135" s="23">
        <v>156.00168488595099</v>
      </c>
      <c r="BL135" s="44">
        <v>3.41441878804316</v>
      </c>
      <c r="BM135" s="54"/>
      <c r="BN135" s="54" t="s">
        <v>38</v>
      </c>
      <c r="BO135" s="23">
        <v>117.859544796104</v>
      </c>
      <c r="BP135" s="44">
        <v>-3.2033961924244498</v>
      </c>
      <c r="BQ135" s="508">
        <v>125.56120135102501</v>
      </c>
      <c r="BR135" s="44">
        <v>6.1023240250969799</v>
      </c>
      <c r="BS135" s="23">
        <v>138.05279981014499</v>
      </c>
      <c r="BT135" s="44">
        <v>3.1715354050512201</v>
      </c>
      <c r="BU135" s="54"/>
      <c r="BV135" s="54" t="s">
        <v>38</v>
      </c>
      <c r="BW135" s="23">
        <v>122.983286935508</v>
      </c>
      <c r="BX135" s="44">
        <v>3.40638931112569</v>
      </c>
      <c r="BY135" s="23">
        <v>112.269075848673</v>
      </c>
      <c r="BZ135" s="44">
        <v>1.89328285549766</v>
      </c>
      <c r="CA135" s="23">
        <v>109.51388961591201</v>
      </c>
      <c r="CB135" s="44">
        <v>14.7102646024008</v>
      </c>
      <c r="CC135" s="54"/>
      <c r="CD135" s="54" t="s">
        <v>38</v>
      </c>
      <c r="CE135" s="23">
        <v>114.666061460824</v>
      </c>
      <c r="CF135" s="44">
        <v>0.16690234621007999</v>
      </c>
      <c r="CG135" s="23">
        <v>118.53081272825099</v>
      </c>
      <c r="CH135" s="44">
        <v>4.12327514626263</v>
      </c>
      <c r="CI135" s="23">
        <v>127.52093878671</v>
      </c>
      <c r="CJ135" s="44">
        <v>12.0935091257351</v>
      </c>
      <c r="CK135" s="54"/>
      <c r="CL135" s="54" t="s">
        <v>38</v>
      </c>
      <c r="CM135" s="23">
        <v>110.999913612108</v>
      </c>
      <c r="CN135" s="44">
        <v>17.2431091757148</v>
      </c>
      <c r="CO135" s="23">
        <v>132.20599965606601</v>
      </c>
      <c r="CP135" s="44">
        <v>5.15322854761986</v>
      </c>
      <c r="CQ135" s="23">
        <v>133.058735026069</v>
      </c>
      <c r="CR135" s="44">
        <v>3.1879013447816198</v>
      </c>
      <c r="CS135" s="54"/>
      <c r="CT135" s="54" t="s">
        <v>38</v>
      </c>
      <c r="CU135" s="23">
        <v>135.929331786012</v>
      </c>
      <c r="CV135" s="44">
        <v>2.61992902408443</v>
      </c>
      <c r="CW135" s="23">
        <v>79.6075063992769</v>
      </c>
      <c r="CX135" s="44">
        <v>11.090575494385901</v>
      </c>
      <c r="CY135" s="23">
        <v>125.407951143651</v>
      </c>
      <c r="CZ135" s="44">
        <v>2.56137847464018</v>
      </c>
      <c r="DA135" s="54"/>
      <c r="DB135" s="54" t="s">
        <v>38</v>
      </c>
      <c r="DC135" s="23">
        <v>106.181288976684</v>
      </c>
      <c r="DD135" s="44">
        <v>0.47244467050586503</v>
      </c>
      <c r="DE135" s="23">
        <v>248.10350584780801</v>
      </c>
      <c r="DF135" s="44">
        <v>6.0094710060323298</v>
      </c>
      <c r="DG135" s="23">
        <v>105.59872690410501</v>
      </c>
      <c r="DH135" s="44">
        <v>0.97314703828132598</v>
      </c>
      <c r="DI135" s="54"/>
      <c r="DJ135" s="54" t="s">
        <v>38</v>
      </c>
      <c r="DK135" s="23">
        <v>117.885508314589</v>
      </c>
      <c r="DL135" s="44">
        <v>11.397705921708701</v>
      </c>
      <c r="DM135" s="23">
        <v>86.561906659457307</v>
      </c>
      <c r="DN135" s="44">
        <v>-5.7460265688244601</v>
      </c>
      <c r="DO135" s="23">
        <v>113.929875613706</v>
      </c>
      <c r="DP135" s="44">
        <v>15.640194084211499</v>
      </c>
      <c r="DQ135" s="54"/>
      <c r="DR135" s="54" t="s">
        <v>38</v>
      </c>
      <c r="DS135" s="23">
        <v>114.451469885131</v>
      </c>
      <c r="DT135" s="44">
        <v>8.6145252957380496</v>
      </c>
      <c r="DU135" s="23">
        <v>120.24862275129</v>
      </c>
      <c r="DV135" s="44">
        <v>3.42010350840272</v>
      </c>
      <c r="DW135" s="23">
        <v>125.186753860606</v>
      </c>
      <c r="DX135" s="44">
        <v>6.7818365183100902</v>
      </c>
      <c r="DY135" s="54"/>
      <c r="DZ135" s="54" t="s">
        <v>38</v>
      </c>
      <c r="EA135" s="23">
        <v>111.09099048835</v>
      </c>
      <c r="EB135" s="44">
        <v>1.5391981210982799</v>
      </c>
      <c r="EC135" s="23">
        <v>120.964488171916</v>
      </c>
      <c r="ED135" s="44">
        <v>3.0511131696378602</v>
      </c>
      <c r="EE135" s="23">
        <v>117.395383264194</v>
      </c>
      <c r="EF135" s="44">
        <v>8.4864740178482894</v>
      </c>
      <c r="EG135" s="54"/>
      <c r="EH135" s="54" t="s">
        <v>38</v>
      </c>
      <c r="EI135" s="23">
        <v>120.84741385139399</v>
      </c>
      <c r="EJ135" s="44">
        <v>-3.9322910064120702</v>
      </c>
      <c r="EK135" s="23">
        <v>122.98997248190101</v>
      </c>
      <c r="EL135" s="44">
        <v>3.6464377960282501</v>
      </c>
      <c r="EM135" s="23">
        <v>120.577715164252</v>
      </c>
      <c r="EN135" s="44">
        <v>4.8693371522208402</v>
      </c>
      <c r="EO135" s="54"/>
      <c r="EP135" s="54" t="s">
        <v>38</v>
      </c>
      <c r="EQ135" s="23">
        <v>106.93386727236</v>
      </c>
      <c r="ER135" s="44">
        <v>11.1682665450614</v>
      </c>
      <c r="ES135" s="23">
        <v>119.56296449050799</v>
      </c>
      <c r="ET135" s="44">
        <v>0.80514340559490405</v>
      </c>
      <c r="EU135" s="23">
        <v>108.63635311156</v>
      </c>
      <c r="EV135" s="44">
        <v>4.2435307267353704</v>
      </c>
      <c r="EW135" s="54"/>
      <c r="EX135" s="54" t="s">
        <v>38</v>
      </c>
      <c r="EY135" s="23">
        <v>108.11889201133999</v>
      </c>
      <c r="EZ135" s="44">
        <v>0.25489782587813198</v>
      </c>
      <c r="FA135" s="23">
        <v>111.42543663749601</v>
      </c>
      <c r="FB135" s="44">
        <v>-0.55650952931664199</v>
      </c>
      <c r="FC135" s="23">
        <v>113.71543236067799</v>
      </c>
      <c r="FD135" s="44">
        <v>4.4756094600327101</v>
      </c>
      <c r="FE135" s="54"/>
      <c r="FF135" s="54" t="s">
        <v>38</v>
      </c>
      <c r="FG135" s="23">
        <v>118.26879874113401</v>
      </c>
      <c r="FH135" s="44">
        <v>10.387155815880201</v>
      </c>
      <c r="FI135" s="23">
        <v>100.27937460151099</v>
      </c>
      <c r="FJ135" s="44">
        <v>5.3930451523006298</v>
      </c>
      <c r="FK135" s="23">
        <v>106.00606892227199</v>
      </c>
      <c r="FL135" s="44">
        <v>1.4975478469121599</v>
      </c>
      <c r="FM135" s="54"/>
      <c r="FN135" s="54" t="s">
        <v>38</v>
      </c>
      <c r="FO135" s="23">
        <v>95.9265440579277</v>
      </c>
      <c r="FP135" s="44">
        <v>2.3303791874802</v>
      </c>
      <c r="FQ135" s="23">
        <v>110.161845797073</v>
      </c>
      <c r="FR135" s="44">
        <v>8.5744868000561603</v>
      </c>
      <c r="FS135" s="23">
        <v>126.507798945521</v>
      </c>
      <c r="FT135" s="44">
        <v>9.5817949045622992</v>
      </c>
      <c r="FU135" s="54"/>
      <c r="FV135" s="54" t="s">
        <v>38</v>
      </c>
      <c r="FW135" s="23">
        <v>109.68624089977</v>
      </c>
      <c r="FX135" s="44">
        <v>4.60155911136646</v>
      </c>
      <c r="FY135" s="23">
        <v>109.968273254834</v>
      </c>
      <c r="FZ135" s="44">
        <v>-4.6258753058628796</v>
      </c>
      <c r="GA135" s="23">
        <v>94.484112020574003</v>
      </c>
      <c r="GB135" s="44">
        <v>-11.8322272212926</v>
      </c>
      <c r="GC135" s="54"/>
      <c r="GD135" s="54" t="s">
        <v>38</v>
      </c>
      <c r="GE135" s="23">
        <v>110.379217173416</v>
      </c>
      <c r="GF135" s="44">
        <v>4.1608164324016297</v>
      </c>
      <c r="GG135" s="23">
        <v>112.071712659917</v>
      </c>
      <c r="GH135" s="44">
        <v>25.095394144277702</v>
      </c>
      <c r="GI135" s="23">
        <v>129.69092654814901</v>
      </c>
      <c r="GJ135" s="44">
        <v>24.1204028674575</v>
      </c>
      <c r="GK135" s="54"/>
      <c r="GL135" s="54" t="s">
        <v>38</v>
      </c>
      <c r="GM135" s="23">
        <v>113.75209624148999</v>
      </c>
      <c r="GN135" s="44">
        <v>4.1361629542907803</v>
      </c>
      <c r="GO135" s="23">
        <v>128.214125892559</v>
      </c>
      <c r="GP135" s="44">
        <v>2.6443835151099599</v>
      </c>
      <c r="GQ135" s="23">
        <v>133.95581456588999</v>
      </c>
      <c r="GR135" s="44">
        <v>5.38574035551098</v>
      </c>
      <c r="GS135" s="54"/>
      <c r="GT135" s="54" t="s">
        <v>38</v>
      </c>
      <c r="GU135" s="23">
        <v>118.343969376968</v>
      </c>
      <c r="GV135" s="44">
        <v>14.942811582249201</v>
      </c>
      <c r="GW135" s="23">
        <v>114.383066234059</v>
      </c>
      <c r="GX135" s="44">
        <v>-1.5034433827390199</v>
      </c>
      <c r="GY135" s="23">
        <v>126.791597892176</v>
      </c>
      <c r="GZ135" s="44">
        <v>8.4411812081353492</v>
      </c>
      <c r="HA135" s="54"/>
      <c r="HB135" s="54" t="s">
        <v>38</v>
      </c>
      <c r="HC135" s="23">
        <v>118.395921175476</v>
      </c>
      <c r="HD135" s="44">
        <v>18.326108771300898</v>
      </c>
      <c r="HE135" s="23">
        <v>112.17260829074399</v>
      </c>
      <c r="HF135" s="44">
        <v>5.2433838950911804</v>
      </c>
      <c r="HG135" s="23">
        <v>106.290422112847</v>
      </c>
      <c r="HH135" s="44">
        <v>4.7495561419981804</v>
      </c>
      <c r="HI135" s="54"/>
      <c r="HJ135" s="54" t="s">
        <v>38</v>
      </c>
      <c r="HK135" s="23">
        <v>103.36300871387</v>
      </c>
      <c r="HL135" s="44">
        <v>-3.4198175029012399</v>
      </c>
      <c r="HM135" s="23">
        <v>115.790549995387</v>
      </c>
      <c r="HN135" s="44">
        <v>12.937742616884499</v>
      </c>
      <c r="HO135" s="23">
        <v>101.635909386348</v>
      </c>
      <c r="HP135" s="44">
        <v>-12.5539595908455</v>
      </c>
      <c r="HQ135" s="54"/>
      <c r="HR135" s="54" t="s">
        <v>38</v>
      </c>
      <c r="HS135" s="23">
        <v>111.289734773188</v>
      </c>
      <c r="HT135" s="44">
        <v>7.1422579672747899</v>
      </c>
      <c r="HU135" s="23">
        <v>107.85472943347401</v>
      </c>
      <c r="HV135" s="44">
        <v>-6.3110411453491899</v>
      </c>
      <c r="HW135" s="23">
        <v>129.62578444746899</v>
      </c>
      <c r="HX135" s="44">
        <v>-1.3089310994183301</v>
      </c>
      <c r="HY135" s="54"/>
      <c r="HZ135" s="54" t="s">
        <v>38</v>
      </c>
      <c r="IA135" s="23">
        <v>115.004221882659</v>
      </c>
      <c r="IB135" s="44">
        <v>-10.6131542428754</v>
      </c>
      <c r="IC135" s="23">
        <v>124.245811956564</v>
      </c>
      <c r="ID135" s="44">
        <v>18.670211190044501</v>
      </c>
      <c r="IE135" s="23">
        <v>106.44691541690599</v>
      </c>
      <c r="IF135" s="44">
        <v>-5.8400203302055003</v>
      </c>
      <c r="IG135" s="54"/>
      <c r="IH135" s="54" t="s">
        <v>38</v>
      </c>
      <c r="II135" s="23">
        <v>136.99050784519699</v>
      </c>
      <c r="IJ135" s="44">
        <v>17.148984363543601</v>
      </c>
      <c r="IK135" s="23">
        <v>130.377639415705</v>
      </c>
      <c r="IL135" s="44">
        <v>-3.5967824967798401</v>
      </c>
      <c r="IM135" s="23">
        <v>115.673265284557</v>
      </c>
      <c r="IN135" s="44">
        <v>3.4265298813109801</v>
      </c>
      <c r="IO135" s="23">
        <v>138.017033655354</v>
      </c>
      <c r="IP135" s="44">
        <v>20.700178977458101</v>
      </c>
      <c r="IQ135" s="54"/>
      <c r="IR135" s="54" t="s">
        <v>38</v>
      </c>
      <c r="IS135" s="23">
        <v>99.964155113953396</v>
      </c>
      <c r="IT135" s="44">
        <v>-8.1372231743046797</v>
      </c>
      <c r="IU135" s="23">
        <v>83.414148715058502</v>
      </c>
      <c r="IV135" s="44">
        <v>-13.7490577958469</v>
      </c>
      <c r="IW135" s="23">
        <v>111.667958862386</v>
      </c>
      <c r="IX135" s="44">
        <v>-8.6104650480926903</v>
      </c>
      <c r="IY135" s="54"/>
      <c r="IZ135" s="54" t="s">
        <v>38</v>
      </c>
      <c r="JA135" s="23">
        <v>136.55085117025499</v>
      </c>
      <c r="JB135" s="44">
        <v>24.8624748953054</v>
      </c>
      <c r="JC135" s="23">
        <v>142.320642051004</v>
      </c>
      <c r="JD135" s="44">
        <v>2.72150274341681</v>
      </c>
      <c r="JE135" s="23">
        <v>155.26660591883299</v>
      </c>
      <c r="JF135" s="44">
        <v>8.6623924296712609</v>
      </c>
      <c r="JG135" s="54"/>
      <c r="JH135" s="54" t="s">
        <v>38</v>
      </c>
      <c r="JI135" s="23">
        <v>144.319529392764</v>
      </c>
      <c r="JJ135" s="44">
        <v>12.2576282019928</v>
      </c>
      <c r="JK135" s="23">
        <v>139.27044819801699</v>
      </c>
      <c r="JL135" s="44">
        <v>1.31043958857416</v>
      </c>
      <c r="JM135" s="23">
        <v>108.443867690415</v>
      </c>
      <c r="JN135" s="44">
        <v>-23.333049820135301</v>
      </c>
      <c r="JO135" s="54"/>
      <c r="JP135" s="54" t="s">
        <v>38</v>
      </c>
      <c r="JQ135" s="23">
        <v>111.355681590621</v>
      </c>
      <c r="JR135" s="44">
        <v>0.42176032629410498</v>
      </c>
      <c r="JS135" s="23">
        <v>119.163153982107</v>
      </c>
      <c r="JT135" s="44">
        <v>12.2793095156995</v>
      </c>
      <c r="JU135" s="23">
        <v>105.985882598015</v>
      </c>
      <c r="JV135" s="44">
        <v>3.5291361960819798</v>
      </c>
      <c r="JW135" s="54"/>
      <c r="JX135" s="54" t="s">
        <v>38</v>
      </c>
      <c r="JY135" s="23">
        <v>112.89276261387801</v>
      </c>
      <c r="JZ135" s="44">
        <v>10.1435788849106</v>
      </c>
      <c r="KA135" s="23">
        <v>115.23368098485901</v>
      </c>
      <c r="KB135" s="44">
        <v>9.5637565817532799</v>
      </c>
      <c r="KC135" s="23">
        <v>128.098281863783</v>
      </c>
      <c r="KD135" s="44">
        <v>7.9995631597529702</v>
      </c>
      <c r="KE135" s="54"/>
      <c r="KF135" s="54" t="s">
        <v>38</v>
      </c>
      <c r="KG135" s="23">
        <v>108.033796325374</v>
      </c>
      <c r="KH135" s="44">
        <v>10.315112859304399</v>
      </c>
      <c r="KI135" s="23">
        <v>108.28091635237099</v>
      </c>
      <c r="KJ135" s="44">
        <v>5.3767335750428202</v>
      </c>
      <c r="KK135" s="23">
        <v>119.611713637595</v>
      </c>
      <c r="KL135" s="44">
        <v>2.3468273345326902</v>
      </c>
      <c r="KM135" s="54"/>
      <c r="KN135" s="54" t="s">
        <v>38</v>
      </c>
      <c r="KO135" s="23">
        <v>114.08512415956601</v>
      </c>
      <c r="KP135" s="44">
        <v>1.5778442028669999</v>
      </c>
      <c r="KQ135" s="23">
        <v>133.45792579909701</v>
      </c>
      <c r="KR135" s="44">
        <v>7.2528395193373303</v>
      </c>
      <c r="KS135" s="23">
        <v>103.323258105264</v>
      </c>
      <c r="KT135" s="44">
        <v>-5.0433705183630302</v>
      </c>
      <c r="KU135" s="54"/>
      <c r="KV135" s="54" t="s">
        <v>38</v>
      </c>
      <c r="KW135" s="23">
        <v>104.38643032588401</v>
      </c>
      <c r="KX135" s="44">
        <v>-2.9757683701862399</v>
      </c>
      <c r="KY135" s="23">
        <v>119.77618167903</v>
      </c>
      <c r="KZ135" s="44">
        <v>-3.1603010235436799</v>
      </c>
      <c r="LA135" s="23">
        <v>146.83555038810599</v>
      </c>
      <c r="LB135" s="44">
        <v>18.844180544467498</v>
      </c>
      <c r="LC135" s="54"/>
      <c r="LD135" s="54" t="s">
        <v>38</v>
      </c>
      <c r="LE135" s="23">
        <v>107.86182349761</v>
      </c>
      <c r="LF135" s="44">
        <v>21.548144576977698</v>
      </c>
      <c r="LG135" s="23">
        <v>107.143228740439</v>
      </c>
      <c r="LH135" s="44">
        <v>8.6579201472922591</v>
      </c>
      <c r="LI135" s="23">
        <v>109.498036560014</v>
      </c>
      <c r="LJ135" s="44">
        <v>3.5119410113288598</v>
      </c>
      <c r="LK135" s="54"/>
      <c r="LL135" s="54" t="s">
        <v>38</v>
      </c>
      <c r="LM135" s="23">
        <v>127.97908159731</v>
      </c>
      <c r="LN135" s="44">
        <v>4.96024931913131</v>
      </c>
      <c r="LO135" s="23">
        <v>116.00061781939</v>
      </c>
      <c r="LP135" s="44">
        <v>2.89672046781391</v>
      </c>
      <c r="LQ135" s="23">
        <v>138.073788063151</v>
      </c>
      <c r="LR135" s="44">
        <v>12.509401788718399</v>
      </c>
      <c r="LS135" s="54"/>
      <c r="LT135" s="54" t="s">
        <v>38</v>
      </c>
      <c r="LU135" s="23">
        <v>115.56375621364499</v>
      </c>
      <c r="LV135" s="44">
        <v>6.3173373815698604</v>
      </c>
      <c r="LW135" s="23">
        <v>97.188820123003694</v>
      </c>
      <c r="LX135" s="44">
        <v>6.57486881997926</v>
      </c>
      <c r="LY135" s="23">
        <v>75.845820850862793</v>
      </c>
      <c r="LZ135" s="44">
        <v>9.8355212599744792</v>
      </c>
      <c r="MA135" s="54"/>
      <c r="MB135" s="54" t="s">
        <v>38</v>
      </c>
      <c r="MC135" s="23">
        <v>128.34429924641199</v>
      </c>
      <c r="MD135" s="44">
        <v>5.0194740581065398</v>
      </c>
      <c r="ME135" s="23">
        <v>79.099615999206605</v>
      </c>
      <c r="MF135" s="44">
        <v>-21.816692366260799</v>
      </c>
      <c r="MG135" s="23">
        <v>132.15616157741201</v>
      </c>
      <c r="MH135" s="44">
        <v>30.772587600597699</v>
      </c>
      <c r="MI135" s="54"/>
      <c r="MJ135" s="54" t="s">
        <v>38</v>
      </c>
      <c r="MK135" s="23">
        <v>87.131141169460506</v>
      </c>
      <c r="ML135" s="44">
        <v>-3.9633833704845398</v>
      </c>
      <c r="MM135" s="23">
        <v>119.499050997929</v>
      </c>
      <c r="MN135" s="44">
        <v>7.7644545755858196</v>
      </c>
      <c r="MO135" s="23">
        <v>145.02099110727499</v>
      </c>
      <c r="MP135" s="44">
        <v>16.074365771242501</v>
      </c>
    </row>
    <row r="136" spans="1:354" s="505" customFormat="1" ht="15" hidden="1" customHeight="1">
      <c r="A136" s="504"/>
      <c r="B136" s="54" t="s">
        <v>39</v>
      </c>
      <c r="C136" s="23">
        <v>95.456746808402201</v>
      </c>
      <c r="D136" s="44">
        <v>-5.7710740975889099</v>
      </c>
      <c r="E136" s="524">
        <v>101.879424551488</v>
      </c>
      <c r="F136" s="44">
        <v>2.89811589888697</v>
      </c>
      <c r="G136" s="524">
        <v>89.383706573656397</v>
      </c>
      <c r="H136" s="44">
        <v>-13.6147262772599</v>
      </c>
      <c r="I136" s="54"/>
      <c r="J136" s="54" t="s">
        <v>39</v>
      </c>
      <c r="K136" s="23">
        <v>90.368777497800593</v>
      </c>
      <c r="L136" s="44">
        <v>-17.726895941550801</v>
      </c>
      <c r="M136" s="23">
        <v>135.740918325801</v>
      </c>
      <c r="N136" s="44">
        <v>-25.954921762908398</v>
      </c>
      <c r="O136" s="23">
        <v>92.497640850453905</v>
      </c>
      <c r="P136" s="44">
        <v>-16.224252248006199</v>
      </c>
      <c r="Q136" s="54"/>
      <c r="R136" s="54" t="s">
        <v>39</v>
      </c>
      <c r="S136" s="23">
        <v>104.02524344739599</v>
      </c>
      <c r="T136" s="44">
        <v>2.4041851957473201</v>
      </c>
      <c r="U136" s="23">
        <v>116.107207990416</v>
      </c>
      <c r="V136" s="44">
        <v>13.5034390975189</v>
      </c>
      <c r="W136" s="23">
        <v>119.66157555363201</v>
      </c>
      <c r="X136" s="44">
        <v>17.367049731383499</v>
      </c>
      <c r="Y136" s="54"/>
      <c r="Z136" s="54" t="s">
        <v>39</v>
      </c>
      <c r="AA136" s="23">
        <v>120.9456873852</v>
      </c>
      <c r="AB136" s="44">
        <v>14.2225481982509</v>
      </c>
      <c r="AC136" s="23">
        <v>116.00460043262601</v>
      </c>
      <c r="AD136" s="44">
        <v>11.8925492477705</v>
      </c>
      <c r="AE136" s="23">
        <v>109.900973732526</v>
      </c>
      <c r="AF136" s="44">
        <v>13.377116112536401</v>
      </c>
      <c r="AG136" s="54"/>
      <c r="AH136" s="54" t="s">
        <v>39</v>
      </c>
      <c r="AI136" s="23">
        <v>152.49447884302501</v>
      </c>
      <c r="AJ136" s="44">
        <v>24.6511511995758</v>
      </c>
      <c r="AK136" s="23">
        <v>146.749402938473</v>
      </c>
      <c r="AL136" s="44">
        <v>14.31485042686</v>
      </c>
      <c r="AM136" s="23">
        <v>114.556132715502</v>
      </c>
      <c r="AN136" s="44">
        <v>11.0029289595082</v>
      </c>
      <c r="AO136" s="54"/>
      <c r="AP136" s="54" t="s">
        <v>39</v>
      </c>
      <c r="AQ136" s="23">
        <v>116.016820534499</v>
      </c>
      <c r="AR136" s="44">
        <v>28.038340305811701</v>
      </c>
      <c r="AS136" s="23">
        <v>114.86424780890501</v>
      </c>
      <c r="AT136" s="44">
        <v>0.48662194151327798</v>
      </c>
      <c r="AU136" s="23">
        <v>115.686162230017</v>
      </c>
      <c r="AV136" s="44">
        <v>7.2856925067393101</v>
      </c>
      <c r="AW136" s="54"/>
      <c r="AX136" s="54" t="s">
        <v>39</v>
      </c>
      <c r="AY136" s="23">
        <v>147.94914357534199</v>
      </c>
      <c r="AZ136" s="44">
        <v>9.5538172453605092</v>
      </c>
      <c r="BA136" s="23">
        <v>132.953517813134</v>
      </c>
      <c r="BB136" s="44">
        <v>1.62854988276831</v>
      </c>
      <c r="BC136" s="23">
        <v>115.593107358315</v>
      </c>
      <c r="BD136" s="44">
        <v>33.199404667229402</v>
      </c>
      <c r="BE136" s="54"/>
      <c r="BF136" s="54" t="s">
        <v>39</v>
      </c>
      <c r="BG136" s="23">
        <v>110.50726828280401</v>
      </c>
      <c r="BH136" s="44">
        <v>25.344269458621</v>
      </c>
      <c r="BI136" s="23">
        <v>141.05190511251899</v>
      </c>
      <c r="BJ136" s="44">
        <v>21.274465309797201</v>
      </c>
      <c r="BK136" s="23">
        <v>155.093967853252</v>
      </c>
      <c r="BL136" s="44">
        <v>12.5721061842683</v>
      </c>
      <c r="BM136" s="54"/>
      <c r="BN136" s="54" t="s">
        <v>39</v>
      </c>
      <c r="BO136" s="23">
        <v>140.35053282836199</v>
      </c>
      <c r="BP136" s="44">
        <v>15.9787568614887</v>
      </c>
      <c r="BQ136" s="508">
        <v>149.796696685424</v>
      </c>
      <c r="BR136" s="44">
        <v>37.023252028265098</v>
      </c>
      <c r="BS136" s="23">
        <v>109.295696516793</v>
      </c>
      <c r="BT136" s="44">
        <v>-14.586712735292</v>
      </c>
      <c r="BU136" s="54"/>
      <c r="BV136" s="54" t="s">
        <v>39</v>
      </c>
      <c r="BW136" s="23">
        <v>139.637670303639</v>
      </c>
      <c r="BX136" s="44">
        <v>22.372179498233301</v>
      </c>
      <c r="BY136" s="23">
        <v>107.34457124161401</v>
      </c>
      <c r="BZ136" s="44">
        <v>2.64055462323131</v>
      </c>
      <c r="CA136" s="23">
        <v>101.12827004760901</v>
      </c>
      <c r="CB136" s="44">
        <v>-14.053346777596399</v>
      </c>
      <c r="CC136" s="54"/>
      <c r="CD136" s="54" t="s">
        <v>39</v>
      </c>
      <c r="CE136" s="23">
        <v>114.12813534511901</v>
      </c>
      <c r="CF136" s="44">
        <v>2.2708526848388</v>
      </c>
      <c r="CG136" s="23">
        <v>110.388904556694</v>
      </c>
      <c r="CH136" s="44">
        <v>6.4656455193075004</v>
      </c>
      <c r="CI136" s="23">
        <v>110.228659412637</v>
      </c>
      <c r="CJ136" s="44">
        <v>2.7830549146218</v>
      </c>
      <c r="CK136" s="54"/>
      <c r="CL136" s="54" t="s">
        <v>39</v>
      </c>
      <c r="CM136" s="23">
        <v>124.843033855794</v>
      </c>
      <c r="CN136" s="44">
        <v>23.718433297123202</v>
      </c>
      <c r="CO136" s="23">
        <v>104.61056270910601</v>
      </c>
      <c r="CP136" s="44">
        <v>3.1204718902913</v>
      </c>
      <c r="CQ136" s="23">
        <v>104.359114182783</v>
      </c>
      <c r="CR136" s="44">
        <v>-10.6323149794194</v>
      </c>
      <c r="CS136" s="54"/>
      <c r="CT136" s="54" t="s">
        <v>39</v>
      </c>
      <c r="CU136" s="23">
        <v>120.68357910626401</v>
      </c>
      <c r="CV136" s="44">
        <v>6.8374460926558198</v>
      </c>
      <c r="CW136" s="23">
        <v>85.117352033941003</v>
      </c>
      <c r="CX136" s="44">
        <v>3.26642648946435</v>
      </c>
      <c r="CY136" s="23">
        <v>134.193766146916</v>
      </c>
      <c r="CZ136" s="44">
        <v>6.4244376348536303</v>
      </c>
      <c r="DA136" s="54"/>
      <c r="DB136" s="54" t="s">
        <v>39</v>
      </c>
      <c r="DC136" s="23">
        <v>99.967386780869305</v>
      </c>
      <c r="DD136" s="44">
        <v>3.9961995514941999</v>
      </c>
      <c r="DE136" s="23">
        <v>182.062264470169</v>
      </c>
      <c r="DF136" s="44">
        <v>6.8691385713600397</v>
      </c>
      <c r="DG136" s="23">
        <v>111.25276363288199</v>
      </c>
      <c r="DH136" s="44">
        <v>4.5333592972544601</v>
      </c>
      <c r="DI136" s="54"/>
      <c r="DJ136" s="54" t="s">
        <v>39</v>
      </c>
      <c r="DK136" s="23">
        <v>115.589553016908</v>
      </c>
      <c r="DL136" s="44">
        <v>10.4175929625425</v>
      </c>
      <c r="DM136" s="23">
        <v>91.332938210946907</v>
      </c>
      <c r="DN136" s="44">
        <v>-1.4140968978261701</v>
      </c>
      <c r="DO136" s="23">
        <v>111.108674245961</v>
      </c>
      <c r="DP136" s="44">
        <v>12.908434694999301</v>
      </c>
      <c r="DQ136" s="54"/>
      <c r="DR136" s="54" t="s">
        <v>39</v>
      </c>
      <c r="DS136" s="23">
        <v>113.903193971338</v>
      </c>
      <c r="DT136" s="44">
        <v>9.7248708879257695</v>
      </c>
      <c r="DU136" s="23">
        <v>118.396543224783</v>
      </c>
      <c r="DV136" s="44">
        <v>4.5222586160840201</v>
      </c>
      <c r="DW136" s="23">
        <v>125.22197953243599</v>
      </c>
      <c r="DX136" s="44">
        <v>3.1321123814526599</v>
      </c>
      <c r="DY136" s="54"/>
      <c r="DZ136" s="54" t="s">
        <v>39</v>
      </c>
      <c r="EA136" s="23">
        <v>106.556079738869</v>
      </c>
      <c r="EB136" s="44">
        <v>0.733673415455669</v>
      </c>
      <c r="EC136" s="23">
        <v>117.131455609884</v>
      </c>
      <c r="ED136" s="44">
        <v>9.1412264234250493</v>
      </c>
      <c r="EE136" s="23">
        <v>122.878851305078</v>
      </c>
      <c r="EF136" s="44">
        <v>6.8892834011064803</v>
      </c>
      <c r="EG136" s="54"/>
      <c r="EH136" s="54" t="s">
        <v>39</v>
      </c>
      <c r="EI136" s="23">
        <v>120.670770249132</v>
      </c>
      <c r="EJ136" s="44">
        <v>12.6227486318967</v>
      </c>
      <c r="EK136" s="23">
        <v>115.738034951762</v>
      </c>
      <c r="EL136" s="44">
        <v>-2.8880391409951298</v>
      </c>
      <c r="EM136" s="23">
        <v>120.525839980008</v>
      </c>
      <c r="EN136" s="44">
        <v>11.7397439159007</v>
      </c>
      <c r="EO136" s="54"/>
      <c r="EP136" s="54" t="s">
        <v>39</v>
      </c>
      <c r="EQ136" s="23">
        <v>108.42119017745399</v>
      </c>
      <c r="ER136" s="44">
        <v>9.3197989246143198</v>
      </c>
      <c r="ES136" s="23">
        <v>115.872501597953</v>
      </c>
      <c r="ET136" s="44">
        <v>6.7496744218607896</v>
      </c>
      <c r="EU136" s="23">
        <v>112.041050881732</v>
      </c>
      <c r="EV136" s="44">
        <v>5.3314382642963203</v>
      </c>
      <c r="EW136" s="54"/>
      <c r="EX136" s="54" t="s">
        <v>39</v>
      </c>
      <c r="EY136" s="23">
        <v>112.266569271999</v>
      </c>
      <c r="EZ136" s="44">
        <v>3.9765212340112899</v>
      </c>
      <c r="FA136" s="23">
        <v>112.63946887415101</v>
      </c>
      <c r="FB136" s="44">
        <v>7.4301794715743599</v>
      </c>
      <c r="FC136" s="23">
        <v>111.061668782665</v>
      </c>
      <c r="FD136" s="44">
        <v>11.3858014649279</v>
      </c>
      <c r="FE136" s="54"/>
      <c r="FF136" s="54" t="s">
        <v>39</v>
      </c>
      <c r="FG136" s="23">
        <v>114.310967814894</v>
      </c>
      <c r="FH136" s="44">
        <v>7.7084404173127297</v>
      </c>
      <c r="FI136" s="23">
        <v>119.36883874541201</v>
      </c>
      <c r="FJ136" s="44">
        <v>3.3219125130155498</v>
      </c>
      <c r="FK136" s="23">
        <v>104.655461789428</v>
      </c>
      <c r="FL136" s="44">
        <v>5.1982849397169399</v>
      </c>
      <c r="FM136" s="54"/>
      <c r="FN136" s="54" t="s">
        <v>39</v>
      </c>
      <c r="FO136" s="23">
        <v>101.307615441783</v>
      </c>
      <c r="FP136" s="44">
        <v>5.3323651127408196</v>
      </c>
      <c r="FQ136" s="23">
        <v>122.228394898057</v>
      </c>
      <c r="FR136" s="44">
        <v>5.8043808575409299</v>
      </c>
      <c r="FS136" s="23">
        <v>124.01225185432099</v>
      </c>
      <c r="FT136" s="44">
        <v>10.288992515604299</v>
      </c>
      <c r="FU136" s="54"/>
      <c r="FV136" s="54" t="s">
        <v>39</v>
      </c>
      <c r="FW136" s="23">
        <v>112.710616361208</v>
      </c>
      <c r="FX136" s="44">
        <v>1.41866248061619</v>
      </c>
      <c r="FY136" s="23">
        <v>110.593950945364</v>
      </c>
      <c r="FZ136" s="44">
        <v>-2.3642639439897</v>
      </c>
      <c r="GA136" s="23">
        <v>106.84869242532</v>
      </c>
      <c r="GB136" s="44">
        <v>0.40000039965045198</v>
      </c>
      <c r="GC136" s="54"/>
      <c r="GD136" s="54" t="s">
        <v>39</v>
      </c>
      <c r="GE136" s="23">
        <v>110.468256022868</v>
      </c>
      <c r="GF136" s="44">
        <v>-0.69376481223659403</v>
      </c>
      <c r="GG136" s="23">
        <v>112.442310177224</v>
      </c>
      <c r="GH136" s="44">
        <v>9.3254418306326698</v>
      </c>
      <c r="GI136" s="23">
        <v>127.449428470388</v>
      </c>
      <c r="GJ136" s="44">
        <v>18.673521551643901</v>
      </c>
      <c r="GK136" s="54"/>
      <c r="GL136" s="54" t="s">
        <v>39</v>
      </c>
      <c r="GM136" s="23">
        <v>121.272595437324</v>
      </c>
      <c r="GN136" s="44">
        <v>7.7739128525429901</v>
      </c>
      <c r="GO136" s="23">
        <v>122.149355106939</v>
      </c>
      <c r="GP136" s="44">
        <v>-7.4892416524493104</v>
      </c>
      <c r="GQ136" s="23">
        <v>140.63158434312601</v>
      </c>
      <c r="GR136" s="44">
        <v>4.3593908614216703</v>
      </c>
      <c r="GS136" s="54"/>
      <c r="GT136" s="54" t="s">
        <v>39</v>
      </c>
      <c r="GU136" s="23">
        <v>125.424200949001</v>
      </c>
      <c r="GV136" s="44">
        <v>10.40571195215</v>
      </c>
      <c r="GW136" s="23">
        <v>106.499914050038</v>
      </c>
      <c r="GX136" s="44">
        <v>3.43714032501433</v>
      </c>
      <c r="GY136" s="23">
        <v>121.94946866149</v>
      </c>
      <c r="GZ136" s="44">
        <v>10.425466932422401</v>
      </c>
      <c r="HA136" s="54"/>
      <c r="HB136" s="54" t="s">
        <v>39</v>
      </c>
      <c r="HC136" s="23">
        <v>110.249216403397</v>
      </c>
      <c r="HD136" s="44">
        <v>10.1566847881749</v>
      </c>
      <c r="HE136" s="23">
        <v>118.92031755606</v>
      </c>
      <c r="HF136" s="44">
        <v>9.2224557132780394</v>
      </c>
      <c r="HG136" s="23">
        <v>105.720479877363</v>
      </c>
      <c r="HH136" s="44">
        <v>7.7614823531313304</v>
      </c>
      <c r="HI136" s="54"/>
      <c r="HJ136" s="54" t="s">
        <v>39</v>
      </c>
      <c r="HK136" s="23">
        <v>114.476259165366</v>
      </c>
      <c r="HL136" s="44">
        <v>10.648913255846301</v>
      </c>
      <c r="HM136" s="23">
        <v>112.12267479140201</v>
      </c>
      <c r="HN136" s="44">
        <v>8.8601365004825396</v>
      </c>
      <c r="HO136" s="23">
        <v>112.673469979863</v>
      </c>
      <c r="HP136" s="44">
        <v>7.9206447835935601</v>
      </c>
      <c r="HQ136" s="54"/>
      <c r="HR136" s="54" t="s">
        <v>39</v>
      </c>
      <c r="HS136" s="23">
        <v>113.62601372144501</v>
      </c>
      <c r="HT136" s="44">
        <v>-10.5116727796894</v>
      </c>
      <c r="HU136" s="23">
        <v>120.962952618511</v>
      </c>
      <c r="HV136" s="44">
        <v>1.2428669868185001</v>
      </c>
      <c r="HW136" s="23">
        <v>119.61565535054601</v>
      </c>
      <c r="HX136" s="44">
        <v>0.693359275494984</v>
      </c>
      <c r="HY136" s="54"/>
      <c r="HZ136" s="54" t="s">
        <v>39</v>
      </c>
      <c r="IA136" s="23">
        <v>115.43063606346399</v>
      </c>
      <c r="IB136" s="44">
        <v>-4.5096572992968502</v>
      </c>
      <c r="IC136" s="23">
        <v>127.10107063170101</v>
      </c>
      <c r="ID136" s="44">
        <v>11.293184596420501</v>
      </c>
      <c r="IE136" s="23">
        <v>115.302926262621</v>
      </c>
      <c r="IF136" s="44">
        <v>-5.3668470128354802</v>
      </c>
      <c r="IG136" s="54"/>
      <c r="IH136" s="54" t="s">
        <v>39</v>
      </c>
      <c r="II136" s="23">
        <v>133.08756407711701</v>
      </c>
      <c r="IJ136" s="44">
        <v>21.585569228135402</v>
      </c>
      <c r="IK136" s="23">
        <v>136.468842464098</v>
      </c>
      <c r="IL136" s="44">
        <v>-5.6147216111420697</v>
      </c>
      <c r="IM136" s="23">
        <v>124.735916197996</v>
      </c>
      <c r="IN136" s="44">
        <v>6.0508218893172101</v>
      </c>
      <c r="IO136" s="23">
        <v>134.55549374500001</v>
      </c>
      <c r="IP136" s="44">
        <v>27.200746577867701</v>
      </c>
      <c r="IQ136" s="54"/>
      <c r="IR136" s="54" t="s">
        <v>39</v>
      </c>
      <c r="IS136" s="23">
        <v>108.862995744911</v>
      </c>
      <c r="IT136" s="44">
        <v>-1.6541133711755001</v>
      </c>
      <c r="IU136" s="23">
        <v>99.237333035535798</v>
      </c>
      <c r="IV136" s="44">
        <v>5.4818590938943403</v>
      </c>
      <c r="IW136" s="23">
        <v>122.881863872138</v>
      </c>
      <c r="IX136" s="44">
        <v>0.141689109217012</v>
      </c>
      <c r="IY136" s="54"/>
      <c r="IZ136" s="54" t="s">
        <v>39</v>
      </c>
      <c r="JA136" s="23">
        <v>138.240950717933</v>
      </c>
      <c r="JB136" s="44">
        <v>23.488959603677699</v>
      </c>
      <c r="JC136" s="23">
        <v>139.95257930005701</v>
      </c>
      <c r="JD136" s="44">
        <v>12.096579335247901</v>
      </c>
      <c r="JE136" s="23">
        <v>157.68572254225501</v>
      </c>
      <c r="JF136" s="44">
        <v>6.78611894643619</v>
      </c>
      <c r="JG136" s="54"/>
      <c r="JH136" s="54" t="s">
        <v>39</v>
      </c>
      <c r="JI136" s="23">
        <v>135.14456116404901</v>
      </c>
      <c r="JJ136" s="44">
        <v>4.5929581023519903</v>
      </c>
      <c r="JK136" s="23">
        <v>141.846743934762</v>
      </c>
      <c r="JL136" s="44">
        <v>2.3225951183838598</v>
      </c>
      <c r="JM136" s="23">
        <v>93.803508803403503</v>
      </c>
      <c r="JN136" s="44">
        <v>3.6605947590406802</v>
      </c>
      <c r="JO136" s="54"/>
      <c r="JP136" s="54" t="s">
        <v>39</v>
      </c>
      <c r="JQ136" s="23">
        <v>111.39020294276099</v>
      </c>
      <c r="JR136" s="44">
        <v>1.62690607603619</v>
      </c>
      <c r="JS136" s="23">
        <v>104.643239463024</v>
      </c>
      <c r="JT136" s="44">
        <v>3.7715583726933901</v>
      </c>
      <c r="JU136" s="23">
        <v>92.824877015439995</v>
      </c>
      <c r="JV136" s="44">
        <v>2.0939904042410298</v>
      </c>
      <c r="JW136" s="54"/>
      <c r="JX136" s="54" t="s">
        <v>39</v>
      </c>
      <c r="JY136" s="23">
        <v>115.85892552407201</v>
      </c>
      <c r="JZ136" s="44">
        <v>3.8674306549572002</v>
      </c>
      <c r="KA136" s="23">
        <v>126.91173736117599</v>
      </c>
      <c r="KB136" s="44">
        <v>25.165676178486098</v>
      </c>
      <c r="KC136" s="23">
        <v>120.77949273405299</v>
      </c>
      <c r="KD136" s="44">
        <v>4.1301267655148299</v>
      </c>
      <c r="KE136" s="54"/>
      <c r="KF136" s="54" t="s">
        <v>39</v>
      </c>
      <c r="KG136" s="23">
        <v>103.53906471843</v>
      </c>
      <c r="KH136" s="44">
        <v>9.0401397698172694</v>
      </c>
      <c r="KI136" s="23">
        <v>139.97470337924</v>
      </c>
      <c r="KJ136" s="44">
        <v>6.3354756555931102</v>
      </c>
      <c r="KK136" s="23">
        <v>110.779982130671</v>
      </c>
      <c r="KL136" s="44">
        <v>1.2049790616484399</v>
      </c>
      <c r="KM136" s="54"/>
      <c r="KN136" s="54" t="s">
        <v>39</v>
      </c>
      <c r="KO136" s="23">
        <v>102.169473590544</v>
      </c>
      <c r="KP136" s="44">
        <v>-2.7587147461225099</v>
      </c>
      <c r="KQ136" s="23">
        <v>108.930086140821</v>
      </c>
      <c r="KR136" s="44">
        <v>-4.2616949166181701</v>
      </c>
      <c r="KS136" s="23">
        <v>105.06166329681</v>
      </c>
      <c r="KT136" s="44">
        <v>-1.6129164511443701</v>
      </c>
      <c r="KU136" s="54"/>
      <c r="KV136" s="54" t="s">
        <v>39</v>
      </c>
      <c r="KW136" s="23">
        <v>104.41910350399</v>
      </c>
      <c r="KX136" s="44">
        <v>4.1275463741424101</v>
      </c>
      <c r="KY136" s="23">
        <v>126.431665717884</v>
      </c>
      <c r="KZ136" s="44">
        <v>5.7855081016792598</v>
      </c>
      <c r="LA136" s="23">
        <v>125.20196473489</v>
      </c>
      <c r="LB136" s="44">
        <v>15.977142796830099</v>
      </c>
      <c r="LC136" s="54"/>
      <c r="LD136" s="54" t="s">
        <v>39</v>
      </c>
      <c r="LE136" s="23">
        <v>103.869355724621</v>
      </c>
      <c r="LF136" s="44">
        <v>0.81956391615722202</v>
      </c>
      <c r="LG136" s="23">
        <v>107.71066014599199</v>
      </c>
      <c r="LH136" s="44">
        <v>15.667422113156</v>
      </c>
      <c r="LI136" s="23">
        <v>106.359312618543</v>
      </c>
      <c r="LJ136" s="44">
        <v>1.16066599315478</v>
      </c>
      <c r="LK136" s="54"/>
      <c r="LL136" s="54" t="s">
        <v>39</v>
      </c>
      <c r="LM136" s="23">
        <v>113.783767612023</v>
      </c>
      <c r="LN136" s="44">
        <v>7.5867696785391301</v>
      </c>
      <c r="LO136" s="23">
        <v>132.20147403374199</v>
      </c>
      <c r="LP136" s="44">
        <v>2.7661621959546898</v>
      </c>
      <c r="LQ136" s="23">
        <v>113.146917048592</v>
      </c>
      <c r="LR136" s="44">
        <v>7.9965610520211099</v>
      </c>
      <c r="LS136" s="54"/>
      <c r="LT136" s="54" t="s">
        <v>39</v>
      </c>
      <c r="LU136" s="23">
        <v>116.048308902299</v>
      </c>
      <c r="LV136" s="44">
        <v>-1.5346488521691599</v>
      </c>
      <c r="LW136" s="23">
        <v>182.36682804707701</v>
      </c>
      <c r="LX136" s="44">
        <v>-9.7198389873926292</v>
      </c>
      <c r="LY136" s="23">
        <v>84.379674237423799</v>
      </c>
      <c r="LZ136" s="44">
        <v>29.627422246941101</v>
      </c>
      <c r="MA136" s="54"/>
      <c r="MB136" s="54" t="s">
        <v>39</v>
      </c>
      <c r="MC136" s="23">
        <v>137.508752133229</v>
      </c>
      <c r="MD136" s="44">
        <v>19.1914154126179</v>
      </c>
      <c r="ME136" s="23">
        <v>69.498515675263704</v>
      </c>
      <c r="MF136" s="44">
        <v>-5.0177454212604902</v>
      </c>
      <c r="MG136" s="23">
        <v>125.52015571648199</v>
      </c>
      <c r="MH136" s="44">
        <v>49.259950908474899</v>
      </c>
      <c r="MI136" s="54"/>
      <c r="MJ136" s="54" t="s">
        <v>39</v>
      </c>
      <c r="MK136" s="23">
        <v>76.401327179700601</v>
      </c>
      <c r="ML136" s="44">
        <v>-19.1400554794355</v>
      </c>
      <c r="MM136" s="23">
        <v>125.04843210226301</v>
      </c>
      <c r="MN136" s="44">
        <v>7.7256288500835</v>
      </c>
      <c r="MO136" s="23">
        <v>167.336640866746</v>
      </c>
      <c r="MP136" s="44">
        <v>24.144341553464599</v>
      </c>
    </row>
    <row r="137" spans="1:354" s="505" customFormat="1" ht="15" hidden="1" customHeight="1">
      <c r="A137" s="504"/>
      <c r="B137" s="54" t="s">
        <v>40</v>
      </c>
      <c r="C137" s="23">
        <v>94.850108331095598</v>
      </c>
      <c r="D137" s="44">
        <v>-6.1500566450276803</v>
      </c>
      <c r="E137" s="524">
        <v>92.246858054634998</v>
      </c>
      <c r="F137" s="44">
        <v>-5.1788083111019496</v>
      </c>
      <c r="G137" s="524">
        <v>97.311642959246299</v>
      </c>
      <c r="H137" s="44">
        <v>-7.0038770413433404</v>
      </c>
      <c r="I137" s="54"/>
      <c r="J137" s="54" t="s">
        <v>40</v>
      </c>
      <c r="K137" s="23">
        <v>97.425588175265801</v>
      </c>
      <c r="L137" s="44">
        <v>-10.493186214026499</v>
      </c>
      <c r="M137" s="23">
        <v>165.87804009225499</v>
      </c>
      <c r="N137" s="44">
        <v>4.3874675698847296</v>
      </c>
      <c r="O137" s="23">
        <v>94.849409817224995</v>
      </c>
      <c r="P137" s="44">
        <v>-12.269418126673299</v>
      </c>
      <c r="Q137" s="54"/>
      <c r="R137" s="54" t="s">
        <v>40</v>
      </c>
      <c r="S137" s="23">
        <v>116.361349166485</v>
      </c>
      <c r="T137" s="44">
        <v>4.33901384475186</v>
      </c>
      <c r="U137" s="23">
        <v>94.126370701166707</v>
      </c>
      <c r="V137" s="44">
        <v>-12.6062959104448</v>
      </c>
      <c r="W137" s="23">
        <v>111.55640226203001</v>
      </c>
      <c r="X137" s="44">
        <v>1.40634020586839</v>
      </c>
      <c r="Y137" s="54"/>
      <c r="Z137" s="54" t="s">
        <v>40</v>
      </c>
      <c r="AA137" s="23">
        <v>119.516462998416</v>
      </c>
      <c r="AB137" s="44">
        <v>4.2946316838537104</v>
      </c>
      <c r="AC137" s="23">
        <v>118.111235980842</v>
      </c>
      <c r="AD137" s="44">
        <v>-17.7989527734142</v>
      </c>
      <c r="AE137" s="23">
        <v>110.085240372057</v>
      </c>
      <c r="AF137" s="44">
        <v>3.7946911174101801</v>
      </c>
      <c r="AG137" s="54"/>
      <c r="AH137" s="54" t="s">
        <v>40</v>
      </c>
      <c r="AI137" s="23">
        <v>140.333322579059</v>
      </c>
      <c r="AJ137" s="44">
        <v>13.339113594391399</v>
      </c>
      <c r="AK137" s="23">
        <v>142.80313096201701</v>
      </c>
      <c r="AL137" s="44">
        <v>7.7146928086866904</v>
      </c>
      <c r="AM137" s="23">
        <v>109.640608678498</v>
      </c>
      <c r="AN137" s="44">
        <v>2.1555160466337502</v>
      </c>
      <c r="AO137" s="54"/>
      <c r="AP137" s="54" t="s">
        <v>40</v>
      </c>
      <c r="AQ137" s="23">
        <v>115.475400165585</v>
      </c>
      <c r="AR137" s="44">
        <v>8.4831606219086506</v>
      </c>
      <c r="AS137" s="23">
        <v>108.42896802481501</v>
      </c>
      <c r="AT137" s="44">
        <v>-7.8700742674975102</v>
      </c>
      <c r="AU137" s="23">
        <v>103.70052282144199</v>
      </c>
      <c r="AV137" s="44">
        <v>-7.61749589358904</v>
      </c>
      <c r="AW137" s="54"/>
      <c r="AX137" s="54" t="s">
        <v>40</v>
      </c>
      <c r="AY137" s="23">
        <v>141.30282137518299</v>
      </c>
      <c r="AZ137" s="44">
        <v>-2.31774525380644E-2</v>
      </c>
      <c r="BA137" s="23">
        <v>127.147523730101</v>
      </c>
      <c r="BB137" s="44">
        <v>-3.7333503692822498</v>
      </c>
      <c r="BC137" s="23">
        <v>103.004714724238</v>
      </c>
      <c r="BD137" s="44">
        <v>25.840146267010301</v>
      </c>
      <c r="BE137" s="54"/>
      <c r="BF137" s="54" t="s">
        <v>40</v>
      </c>
      <c r="BG137" s="23">
        <v>103.77467605632199</v>
      </c>
      <c r="BH137" s="44">
        <v>15.958365991224101</v>
      </c>
      <c r="BI137" s="23">
        <v>136.93057377704901</v>
      </c>
      <c r="BJ137" s="44">
        <v>17.5625995097929</v>
      </c>
      <c r="BK137" s="23">
        <v>138.18023528959301</v>
      </c>
      <c r="BL137" s="44">
        <v>7.5191110978822699</v>
      </c>
      <c r="BM137" s="54"/>
      <c r="BN137" s="54" t="s">
        <v>40</v>
      </c>
      <c r="BO137" s="23">
        <v>132.36631015043</v>
      </c>
      <c r="BP137" s="44">
        <v>5.0224596239171904</v>
      </c>
      <c r="BQ137" s="508">
        <v>136.803171804366</v>
      </c>
      <c r="BR137" s="44">
        <v>12.722320688985899</v>
      </c>
      <c r="BS137" s="23">
        <v>119.945736511837</v>
      </c>
      <c r="BT137" s="44">
        <v>-0.50697064409831705</v>
      </c>
      <c r="BU137" s="54"/>
      <c r="BV137" s="54" t="s">
        <v>40</v>
      </c>
      <c r="BW137" s="23">
        <v>131.58685426496001</v>
      </c>
      <c r="BX137" s="44">
        <v>-3.32626004741266</v>
      </c>
      <c r="BY137" s="23">
        <v>109.901673898799</v>
      </c>
      <c r="BZ137" s="44">
        <v>2.2758865780563</v>
      </c>
      <c r="CA137" s="23">
        <v>106.907538465569</v>
      </c>
      <c r="CB137" s="44">
        <v>-10.6583315409012</v>
      </c>
      <c r="CC137" s="54"/>
      <c r="CD137" s="54" t="s">
        <v>40</v>
      </c>
      <c r="CE137" s="23">
        <v>111.82471492438501</v>
      </c>
      <c r="CF137" s="44">
        <v>7.1740511770736601</v>
      </c>
      <c r="CG137" s="23">
        <v>106.306702310582</v>
      </c>
      <c r="CH137" s="44">
        <v>-2.2803453626981298</v>
      </c>
      <c r="CI137" s="23">
        <v>112.85644848646901</v>
      </c>
      <c r="CJ137" s="44">
        <v>3.6936774655065201</v>
      </c>
      <c r="CK137" s="54"/>
      <c r="CL137" s="54" t="s">
        <v>40</v>
      </c>
      <c r="CM137" s="23">
        <v>108.596144287451</v>
      </c>
      <c r="CN137" s="44">
        <v>8.0624301519253105</v>
      </c>
      <c r="CO137" s="23">
        <v>104.452379991086</v>
      </c>
      <c r="CP137" s="44">
        <v>-15.384686915340801</v>
      </c>
      <c r="CQ137" s="23">
        <v>115.502260567924</v>
      </c>
      <c r="CR137" s="44">
        <v>5.8545906918659796</v>
      </c>
      <c r="CS137" s="54"/>
      <c r="CT137" s="54" t="s">
        <v>40</v>
      </c>
      <c r="CU137" s="23">
        <v>123.24392649111201</v>
      </c>
      <c r="CV137" s="44">
        <v>11.437239745556701</v>
      </c>
      <c r="CW137" s="23">
        <v>88.6423007373307</v>
      </c>
      <c r="CX137" s="44">
        <v>7.3309392520589798</v>
      </c>
      <c r="CY137" s="23">
        <v>136.84540914984001</v>
      </c>
      <c r="CZ137" s="44">
        <v>5.8524266159142497</v>
      </c>
      <c r="DA137" s="54"/>
      <c r="DB137" s="54" t="s">
        <v>40</v>
      </c>
      <c r="DC137" s="23">
        <v>89.885581448638206</v>
      </c>
      <c r="DD137" s="44">
        <v>3.70551033172831</v>
      </c>
      <c r="DE137" s="23">
        <v>193.84932178102201</v>
      </c>
      <c r="DF137" s="44">
        <v>7.27833472185229</v>
      </c>
      <c r="DG137" s="23">
        <v>103.721257409725</v>
      </c>
      <c r="DH137" s="44">
        <v>2.5278858644976601</v>
      </c>
      <c r="DI137" s="54"/>
      <c r="DJ137" s="54" t="s">
        <v>40</v>
      </c>
      <c r="DK137" s="23">
        <v>108.847352610493</v>
      </c>
      <c r="DL137" s="44">
        <v>5.7280883334863697</v>
      </c>
      <c r="DM137" s="23">
        <v>95.939530090987802</v>
      </c>
      <c r="DN137" s="44">
        <v>4.8196003233456297</v>
      </c>
      <c r="DO137" s="23">
        <v>102.090354168483</v>
      </c>
      <c r="DP137" s="44">
        <v>9.3854968603020108</v>
      </c>
      <c r="DQ137" s="54"/>
      <c r="DR137" s="54" t="s">
        <v>40</v>
      </c>
      <c r="DS137" s="23">
        <v>117.04649588354501</v>
      </c>
      <c r="DT137" s="44">
        <v>11.429049059940199</v>
      </c>
      <c r="DU137" s="23">
        <v>111.624214154794</v>
      </c>
      <c r="DV137" s="44">
        <v>4.6008961945922904</v>
      </c>
      <c r="DW137" s="23">
        <v>129.31430751263599</v>
      </c>
      <c r="DX137" s="44">
        <v>8.0182629035636204</v>
      </c>
      <c r="DY137" s="54"/>
      <c r="DZ137" s="54" t="s">
        <v>40</v>
      </c>
      <c r="EA137" s="23">
        <v>103.10788518057601</v>
      </c>
      <c r="EB137" s="44">
        <v>3.4238086416868301</v>
      </c>
      <c r="EC137" s="23">
        <v>119.029439225966</v>
      </c>
      <c r="ED137" s="44">
        <v>6.3014754024254103</v>
      </c>
      <c r="EE137" s="23">
        <v>120.396158979875</v>
      </c>
      <c r="EF137" s="44">
        <v>-2.62380555523123E-2</v>
      </c>
      <c r="EG137" s="54"/>
      <c r="EH137" s="54" t="s">
        <v>40</v>
      </c>
      <c r="EI137" s="23">
        <v>125.73711751129299</v>
      </c>
      <c r="EJ137" s="44">
        <v>5.82536819273641</v>
      </c>
      <c r="EK137" s="23">
        <v>115.254043526739</v>
      </c>
      <c r="EL137" s="44">
        <v>-9.5658256128454902</v>
      </c>
      <c r="EM137" s="23">
        <v>117.951530335515</v>
      </c>
      <c r="EN137" s="44">
        <v>5.5504635640402604</v>
      </c>
      <c r="EO137" s="54"/>
      <c r="EP137" s="54" t="s">
        <v>40</v>
      </c>
      <c r="EQ137" s="23">
        <v>111.1479807094</v>
      </c>
      <c r="ER137" s="44">
        <v>7.8184254959615904</v>
      </c>
      <c r="ES137" s="23">
        <v>116.49863298800101</v>
      </c>
      <c r="ET137" s="44">
        <v>17.784458400374199</v>
      </c>
      <c r="EU137" s="23">
        <v>103.40077011039</v>
      </c>
      <c r="EV137" s="44">
        <v>4.7390490729039003</v>
      </c>
      <c r="EW137" s="54"/>
      <c r="EX137" s="54" t="s">
        <v>40</v>
      </c>
      <c r="EY137" s="23">
        <v>103.126355261521</v>
      </c>
      <c r="EZ137" s="44">
        <v>-6.0329566165868904</v>
      </c>
      <c r="FA137" s="23">
        <v>111.41421260506</v>
      </c>
      <c r="FB137" s="44">
        <v>-3.16482641077272</v>
      </c>
      <c r="FC137" s="23">
        <v>114.312206710721</v>
      </c>
      <c r="FD137" s="44">
        <v>12.271926426461</v>
      </c>
      <c r="FE137" s="54"/>
      <c r="FF137" s="54" t="s">
        <v>40</v>
      </c>
      <c r="FG137" s="23">
        <v>115.997823512382</v>
      </c>
      <c r="FH137" s="44">
        <v>4.2787363567524901</v>
      </c>
      <c r="FI137" s="23">
        <v>118.01569452730099</v>
      </c>
      <c r="FJ137" s="44">
        <v>7.0605731490782402</v>
      </c>
      <c r="FK137" s="23">
        <v>113.676203617065</v>
      </c>
      <c r="FL137" s="44">
        <v>1.5276973535999501</v>
      </c>
      <c r="FM137" s="54"/>
      <c r="FN137" s="54" t="s">
        <v>40</v>
      </c>
      <c r="FO137" s="23">
        <v>106.079233111062</v>
      </c>
      <c r="FP137" s="44">
        <v>4.43026631618417</v>
      </c>
      <c r="FQ137" s="23">
        <v>121.214167278658</v>
      </c>
      <c r="FR137" s="44">
        <v>8.6630569486782605</v>
      </c>
      <c r="FS137" s="23">
        <v>124.808071878288</v>
      </c>
      <c r="FT137" s="44">
        <v>9.5235115503275392</v>
      </c>
      <c r="FU137" s="54"/>
      <c r="FV137" s="54" t="s">
        <v>40</v>
      </c>
      <c r="FW137" s="23">
        <v>119.40233310745</v>
      </c>
      <c r="FX137" s="44">
        <v>-1.03231683575987</v>
      </c>
      <c r="FY137" s="23">
        <v>111.36749667008201</v>
      </c>
      <c r="FZ137" s="44">
        <v>-0.78483542156071495</v>
      </c>
      <c r="GA137" s="23">
        <v>113.87312822695201</v>
      </c>
      <c r="GB137" s="44">
        <v>-4.6479066490840903</v>
      </c>
      <c r="GC137" s="54"/>
      <c r="GD137" s="54" t="s">
        <v>40</v>
      </c>
      <c r="GE137" s="23">
        <v>111.732386462322</v>
      </c>
      <c r="GF137" s="44">
        <v>-1.2149292119464501</v>
      </c>
      <c r="GG137" s="23">
        <v>113.839988384286</v>
      </c>
      <c r="GH137" s="44">
        <v>3.5141091890912102</v>
      </c>
      <c r="GI137" s="23">
        <v>105.483751003766</v>
      </c>
      <c r="GJ137" s="44">
        <v>12.9763570860153</v>
      </c>
      <c r="GK137" s="54"/>
      <c r="GL137" s="54" t="s">
        <v>40</v>
      </c>
      <c r="GM137" s="23">
        <v>121.310085800769</v>
      </c>
      <c r="GN137" s="44">
        <v>11.1463011191927</v>
      </c>
      <c r="GO137" s="23">
        <v>127.536051961073</v>
      </c>
      <c r="GP137" s="44">
        <v>2.3719107701902802</v>
      </c>
      <c r="GQ137" s="23">
        <v>137.713294694284</v>
      </c>
      <c r="GR137" s="44">
        <v>7.1428329467457798</v>
      </c>
      <c r="GS137" s="54"/>
      <c r="GT137" s="54" t="s">
        <v>40</v>
      </c>
      <c r="GU137" s="23">
        <v>125.998504799206</v>
      </c>
      <c r="GV137" s="44">
        <v>19.228316841184402</v>
      </c>
      <c r="GW137" s="23">
        <v>101.804616194609</v>
      </c>
      <c r="GX137" s="44">
        <v>-3.5873601200036802</v>
      </c>
      <c r="GY137" s="23">
        <v>126.013716608648</v>
      </c>
      <c r="GZ137" s="44">
        <v>10.142211866509401</v>
      </c>
      <c r="HA137" s="54"/>
      <c r="HB137" s="54" t="s">
        <v>40</v>
      </c>
      <c r="HC137" s="23">
        <v>110.06882509280101</v>
      </c>
      <c r="HD137" s="44">
        <v>1.06033680900033</v>
      </c>
      <c r="HE137" s="23">
        <v>119.24254535823</v>
      </c>
      <c r="HF137" s="44">
        <v>0.56080406270533001</v>
      </c>
      <c r="HG137" s="23">
        <v>99.716484463804804</v>
      </c>
      <c r="HH137" s="44">
        <v>-3.5157264045662102</v>
      </c>
      <c r="HI137" s="54"/>
      <c r="HJ137" s="54" t="s">
        <v>40</v>
      </c>
      <c r="HK137" s="23">
        <v>125.758915247614</v>
      </c>
      <c r="HL137" s="44">
        <v>9.3937271215956706</v>
      </c>
      <c r="HM137" s="23">
        <v>105.139785450582</v>
      </c>
      <c r="HN137" s="44">
        <v>2.44674662389217</v>
      </c>
      <c r="HO137" s="23">
        <v>103.523322131146</v>
      </c>
      <c r="HP137" s="44">
        <v>1.51278952255842</v>
      </c>
      <c r="HQ137" s="54"/>
      <c r="HR137" s="54" t="s">
        <v>40</v>
      </c>
      <c r="HS137" s="23">
        <v>115.372465745852</v>
      </c>
      <c r="HT137" s="44">
        <v>11.949118905430799</v>
      </c>
      <c r="HU137" s="23">
        <v>117.363140224999</v>
      </c>
      <c r="HV137" s="44">
        <v>9.4169775361819603</v>
      </c>
      <c r="HW137" s="23">
        <v>109.945003259171</v>
      </c>
      <c r="HX137" s="44">
        <v>-10.994118998669499</v>
      </c>
      <c r="HY137" s="54"/>
      <c r="HZ137" s="54" t="s">
        <v>40</v>
      </c>
      <c r="IA137" s="23">
        <v>111.588011736597</v>
      </c>
      <c r="IB137" s="44">
        <v>1.9482706146986399</v>
      </c>
      <c r="IC137" s="23">
        <v>117.080411387159</v>
      </c>
      <c r="ID137" s="44">
        <v>-0.97990522431203397</v>
      </c>
      <c r="IE137" s="23">
        <v>111.14919001280001</v>
      </c>
      <c r="IF137" s="44">
        <v>1.89217634779857</v>
      </c>
      <c r="IG137" s="54"/>
      <c r="IH137" s="54" t="s">
        <v>40</v>
      </c>
      <c r="II137" s="23">
        <v>123.45517462587</v>
      </c>
      <c r="IJ137" s="44">
        <v>26.391296291091201</v>
      </c>
      <c r="IK137" s="23">
        <v>134.03462154065201</v>
      </c>
      <c r="IL137" s="44">
        <v>16.401582042095999</v>
      </c>
      <c r="IM137" s="23">
        <v>113.07385965053599</v>
      </c>
      <c r="IN137" s="44">
        <v>-11.712426549833101</v>
      </c>
      <c r="IO137" s="23">
        <v>120.902574987915</v>
      </c>
      <c r="IP137" s="44">
        <v>11.9160710487291</v>
      </c>
      <c r="IQ137" s="54"/>
      <c r="IR137" s="54" t="s">
        <v>40</v>
      </c>
      <c r="IS137" s="23">
        <v>110.75110921771299</v>
      </c>
      <c r="IT137" s="44">
        <v>-3.3711573638062</v>
      </c>
      <c r="IU137" s="23">
        <v>91.889473923585001</v>
      </c>
      <c r="IV137" s="44">
        <v>-11.9845469406304</v>
      </c>
      <c r="IW137" s="23">
        <v>119.346803938069</v>
      </c>
      <c r="IX137" s="44">
        <v>9.8374575224699203</v>
      </c>
      <c r="IY137" s="54"/>
      <c r="IZ137" s="54" t="s">
        <v>40</v>
      </c>
      <c r="JA137" s="23">
        <v>133.65198229560599</v>
      </c>
      <c r="JB137" s="44">
        <v>18.480491889240199</v>
      </c>
      <c r="JC137" s="23">
        <v>133.58533333017999</v>
      </c>
      <c r="JD137" s="44">
        <v>10.9872953888053</v>
      </c>
      <c r="JE137" s="23">
        <v>141.55201890569899</v>
      </c>
      <c r="JF137" s="44">
        <v>3.37279920940983</v>
      </c>
      <c r="JG137" s="54"/>
      <c r="JH137" s="54" t="s">
        <v>40</v>
      </c>
      <c r="JI137" s="23">
        <v>124.857428131718</v>
      </c>
      <c r="JJ137" s="44">
        <v>2.1049906844307</v>
      </c>
      <c r="JK137" s="23">
        <v>144.89496171687699</v>
      </c>
      <c r="JL137" s="44">
        <v>1.1470298989935399</v>
      </c>
      <c r="JM137" s="23">
        <v>101.539228601524</v>
      </c>
      <c r="JN137" s="44">
        <v>0.80777217992118699</v>
      </c>
      <c r="JO137" s="54"/>
      <c r="JP137" s="54" t="s">
        <v>40</v>
      </c>
      <c r="JQ137" s="23">
        <v>104.829280529016</v>
      </c>
      <c r="JR137" s="44">
        <v>0.47529767371021597</v>
      </c>
      <c r="JS137" s="23">
        <v>87.147235545486097</v>
      </c>
      <c r="JT137" s="44">
        <v>40.929419505733897</v>
      </c>
      <c r="JU137" s="23">
        <v>98.901685685928399</v>
      </c>
      <c r="JV137" s="44">
        <v>3.5363107714975301</v>
      </c>
      <c r="JW137" s="54"/>
      <c r="JX137" s="54" t="s">
        <v>40</v>
      </c>
      <c r="JY137" s="23">
        <v>106.97779507096899</v>
      </c>
      <c r="JZ137" s="44">
        <v>5.47930874234798</v>
      </c>
      <c r="KA137" s="23">
        <v>126.093949766484</v>
      </c>
      <c r="KB137" s="44">
        <v>0.10072281267147799</v>
      </c>
      <c r="KC137" s="23">
        <v>111.963236055762</v>
      </c>
      <c r="KD137" s="44">
        <v>21.760371224545199</v>
      </c>
      <c r="KE137" s="54"/>
      <c r="KF137" s="54" t="s">
        <v>40</v>
      </c>
      <c r="KG137" s="23">
        <v>101.21882685145999</v>
      </c>
      <c r="KH137" s="44">
        <v>26.5975701901489</v>
      </c>
      <c r="KI137" s="23">
        <v>154.556223419303</v>
      </c>
      <c r="KJ137" s="44">
        <v>3.7231451070192301</v>
      </c>
      <c r="KK137" s="23">
        <v>122.229716704699</v>
      </c>
      <c r="KL137" s="44">
        <v>-0.52758709632107104</v>
      </c>
      <c r="KM137" s="54"/>
      <c r="KN137" s="54" t="s">
        <v>40</v>
      </c>
      <c r="KO137" s="23">
        <v>119.748129440228</v>
      </c>
      <c r="KP137" s="44">
        <v>-2.1371167121049801</v>
      </c>
      <c r="KQ137" s="23">
        <v>117.472427432847</v>
      </c>
      <c r="KR137" s="44">
        <v>-6.5718082416122598</v>
      </c>
      <c r="KS137" s="23">
        <v>100.88146324189501</v>
      </c>
      <c r="KT137" s="44">
        <v>-5.23335889212927</v>
      </c>
      <c r="KU137" s="54"/>
      <c r="KV137" s="54" t="s">
        <v>40</v>
      </c>
      <c r="KW137" s="23">
        <v>123.072241721599</v>
      </c>
      <c r="KX137" s="44">
        <v>9.4383216138949706</v>
      </c>
      <c r="KY137" s="23">
        <v>129.899917189105</v>
      </c>
      <c r="KZ137" s="44">
        <v>0.60417540916827805</v>
      </c>
      <c r="LA137" s="23">
        <v>124.48865507988801</v>
      </c>
      <c r="LB137" s="44">
        <v>24.268942966689899</v>
      </c>
      <c r="LC137" s="54"/>
      <c r="LD137" s="54" t="s">
        <v>40</v>
      </c>
      <c r="LE137" s="23">
        <v>115.30730889595699</v>
      </c>
      <c r="LF137" s="44">
        <v>7.6302806493599196</v>
      </c>
      <c r="LG137" s="23">
        <v>103.666735997643</v>
      </c>
      <c r="LH137" s="44">
        <v>0.92124270693013</v>
      </c>
      <c r="LI137" s="23">
        <v>104.81932133494099</v>
      </c>
      <c r="LJ137" s="44">
        <v>5.1429869731773898</v>
      </c>
      <c r="LK137" s="54"/>
      <c r="LL137" s="54" t="s">
        <v>40</v>
      </c>
      <c r="LM137" s="23">
        <v>113.834210855872</v>
      </c>
      <c r="LN137" s="44">
        <v>-1.3265808957137999</v>
      </c>
      <c r="LO137" s="23">
        <v>103.644871497784</v>
      </c>
      <c r="LP137" s="44">
        <v>-16.6730543114973</v>
      </c>
      <c r="LQ137" s="23">
        <v>117.665185814555</v>
      </c>
      <c r="LR137" s="44">
        <v>-0.10120424715729801</v>
      </c>
      <c r="LS137" s="54"/>
      <c r="LT137" s="54" t="s">
        <v>40</v>
      </c>
      <c r="LU137" s="23">
        <v>128.66242936816801</v>
      </c>
      <c r="LV137" s="44">
        <v>-1.64399521439198</v>
      </c>
      <c r="LW137" s="23">
        <v>155.61780514446801</v>
      </c>
      <c r="LX137" s="44">
        <v>-5.3383103216446797</v>
      </c>
      <c r="LY137" s="23">
        <v>83.819109867360297</v>
      </c>
      <c r="LZ137" s="44">
        <v>16.6380221876185</v>
      </c>
      <c r="MA137" s="54"/>
      <c r="MB137" s="54" t="s">
        <v>40</v>
      </c>
      <c r="MC137" s="23">
        <v>136.60861498121201</v>
      </c>
      <c r="MD137" s="44">
        <v>5.5543513054729496</v>
      </c>
      <c r="ME137" s="23">
        <v>196.53566563752301</v>
      </c>
      <c r="MF137" s="44">
        <v>14.4742607871805</v>
      </c>
      <c r="MG137" s="23">
        <v>99.889970247983399</v>
      </c>
      <c r="MH137" s="44">
        <v>11.0870662789074</v>
      </c>
      <c r="MI137" s="54"/>
      <c r="MJ137" s="54" t="s">
        <v>40</v>
      </c>
      <c r="MK137" s="23">
        <v>77.053761810169405</v>
      </c>
      <c r="ML137" s="44">
        <v>-24.7339646700202</v>
      </c>
      <c r="MM137" s="23">
        <v>130.06211258937799</v>
      </c>
      <c r="MN137" s="44">
        <v>7.8251953023716299</v>
      </c>
      <c r="MO137" s="23">
        <v>147.25439860207101</v>
      </c>
      <c r="MP137" s="44">
        <v>35.700036930056498</v>
      </c>
    </row>
    <row r="138" spans="1:354" s="505" customFormat="1" ht="15" hidden="1" customHeight="1">
      <c r="A138" s="504"/>
      <c r="B138" s="54" t="s">
        <v>41</v>
      </c>
      <c r="C138" s="23">
        <v>93.546907912189496</v>
      </c>
      <c r="D138" s="44">
        <v>-4.79178103953942</v>
      </c>
      <c r="E138" s="524">
        <v>91.257585185684704</v>
      </c>
      <c r="F138" s="44">
        <v>-5.2715649542385998</v>
      </c>
      <c r="G138" s="524">
        <v>95.711604567466694</v>
      </c>
      <c r="H138" s="44">
        <v>-4.3553466898504096</v>
      </c>
      <c r="I138" s="54"/>
      <c r="J138" s="54" t="s">
        <v>41</v>
      </c>
      <c r="K138" s="23">
        <v>111.432562325342</v>
      </c>
      <c r="L138" s="44">
        <v>4.13966180886705</v>
      </c>
      <c r="M138" s="23">
        <v>172.50286266586701</v>
      </c>
      <c r="N138" s="44">
        <v>12.364342771260601</v>
      </c>
      <c r="O138" s="23">
        <v>101.054368512339</v>
      </c>
      <c r="P138" s="44">
        <v>0.414726703239367</v>
      </c>
      <c r="Q138" s="54"/>
      <c r="R138" s="54" t="s">
        <v>41</v>
      </c>
      <c r="S138" s="23">
        <v>108.058111298073</v>
      </c>
      <c r="T138" s="44">
        <v>1.9964615860160699</v>
      </c>
      <c r="U138" s="23">
        <v>99.078522090540801</v>
      </c>
      <c r="V138" s="44">
        <v>-6.7654213022351097</v>
      </c>
      <c r="W138" s="23">
        <v>100.132834215841</v>
      </c>
      <c r="X138" s="44">
        <v>4.9313446046098104</v>
      </c>
      <c r="Y138" s="54"/>
      <c r="Z138" s="54" t="s">
        <v>41</v>
      </c>
      <c r="AA138" s="23">
        <v>108.41728849005401</v>
      </c>
      <c r="AB138" s="44">
        <v>0.85610620766533396</v>
      </c>
      <c r="AC138" s="23">
        <v>112.054840753205</v>
      </c>
      <c r="AD138" s="44">
        <v>0.74971520954225901</v>
      </c>
      <c r="AE138" s="23">
        <v>111.825990531165</v>
      </c>
      <c r="AF138" s="44">
        <v>7.2383345779215098</v>
      </c>
      <c r="AG138" s="54"/>
      <c r="AH138" s="54" t="s">
        <v>41</v>
      </c>
      <c r="AI138" s="23">
        <v>136.87623486549299</v>
      </c>
      <c r="AJ138" s="44">
        <v>9.0621219138132094</v>
      </c>
      <c r="AK138" s="23">
        <v>135.08913175648499</v>
      </c>
      <c r="AL138" s="44">
        <v>8.0479670443064197</v>
      </c>
      <c r="AM138" s="23">
        <v>103.199219039045</v>
      </c>
      <c r="AN138" s="44">
        <v>7.0375869054753499</v>
      </c>
      <c r="AO138" s="54"/>
      <c r="AP138" s="54" t="s">
        <v>41</v>
      </c>
      <c r="AQ138" s="23">
        <v>107.958552690182</v>
      </c>
      <c r="AR138" s="44">
        <v>10.564559354159501</v>
      </c>
      <c r="AS138" s="23">
        <v>108.550928715015</v>
      </c>
      <c r="AT138" s="44">
        <v>7.3146637881752197</v>
      </c>
      <c r="AU138" s="23">
        <v>117.052029120165</v>
      </c>
      <c r="AV138" s="44">
        <v>4.5779689802060402</v>
      </c>
      <c r="AW138" s="54"/>
      <c r="AX138" s="54" t="s">
        <v>41</v>
      </c>
      <c r="AY138" s="23">
        <v>125.31102781245301</v>
      </c>
      <c r="AZ138" s="44">
        <v>1.57580861369166</v>
      </c>
      <c r="BA138" s="23">
        <v>123.49874281180701</v>
      </c>
      <c r="BB138" s="44">
        <v>1.3414485096558499</v>
      </c>
      <c r="BC138" s="23">
        <v>106.596065380363</v>
      </c>
      <c r="BD138" s="44">
        <v>15.627748842446501</v>
      </c>
      <c r="BE138" s="54"/>
      <c r="BF138" s="54" t="s">
        <v>41</v>
      </c>
      <c r="BG138" s="23">
        <v>104.26570002005801</v>
      </c>
      <c r="BH138" s="44">
        <v>14.7782389230172</v>
      </c>
      <c r="BI138" s="23">
        <v>127.528078237394</v>
      </c>
      <c r="BJ138" s="44">
        <v>5.2706951597648999</v>
      </c>
      <c r="BK138" s="23">
        <v>123.20900072437701</v>
      </c>
      <c r="BL138" s="44">
        <v>4.3189290516958998</v>
      </c>
      <c r="BM138" s="54"/>
      <c r="BN138" s="54" t="s">
        <v>41</v>
      </c>
      <c r="BO138" s="23">
        <v>124.84788870788</v>
      </c>
      <c r="BP138" s="44">
        <v>0.38909065957994898</v>
      </c>
      <c r="BQ138" s="508">
        <v>142.08396983153199</v>
      </c>
      <c r="BR138" s="44">
        <v>13.9823450603956</v>
      </c>
      <c r="BS138" s="23">
        <v>115.278745880502</v>
      </c>
      <c r="BT138" s="44">
        <v>-3.16779010457623</v>
      </c>
      <c r="BU138" s="54"/>
      <c r="BV138" s="54" t="s">
        <v>41</v>
      </c>
      <c r="BW138" s="23">
        <v>139.220196900345</v>
      </c>
      <c r="BX138" s="44">
        <v>15.4702714653515</v>
      </c>
      <c r="BY138" s="23">
        <v>103.183100295476</v>
      </c>
      <c r="BZ138" s="44">
        <v>3.3484578280007899</v>
      </c>
      <c r="CA138" s="23">
        <v>109.60356569510201</v>
      </c>
      <c r="CB138" s="44">
        <v>-8.7465837738204293</v>
      </c>
      <c r="CC138" s="54"/>
      <c r="CD138" s="54" t="s">
        <v>41</v>
      </c>
      <c r="CE138" s="23">
        <v>118.404630135342</v>
      </c>
      <c r="CF138" s="44">
        <v>7.4247467681675898</v>
      </c>
      <c r="CG138" s="23">
        <v>109.66991583829601</v>
      </c>
      <c r="CH138" s="44">
        <v>-0.12756958537836699</v>
      </c>
      <c r="CI138" s="23">
        <v>126.201542187698</v>
      </c>
      <c r="CJ138" s="44">
        <v>1.31380579432263</v>
      </c>
      <c r="CK138" s="54"/>
      <c r="CL138" s="54" t="s">
        <v>41</v>
      </c>
      <c r="CM138" s="23">
        <v>114.235025636667</v>
      </c>
      <c r="CN138" s="44">
        <v>-6.9383589378038604</v>
      </c>
      <c r="CO138" s="23">
        <v>103.30062733101499</v>
      </c>
      <c r="CP138" s="44">
        <v>8.9634582566110605</v>
      </c>
      <c r="CQ138" s="23">
        <v>106.56326141864101</v>
      </c>
      <c r="CR138" s="44">
        <v>14.5275040502988</v>
      </c>
      <c r="CS138" s="54"/>
      <c r="CT138" s="54" t="s">
        <v>41</v>
      </c>
      <c r="CU138" s="23">
        <v>119.84206245694</v>
      </c>
      <c r="CV138" s="44">
        <v>8.1968369012576296</v>
      </c>
      <c r="CW138" s="23">
        <v>86.996250562806594</v>
      </c>
      <c r="CX138" s="44">
        <v>8.7045489976341308</v>
      </c>
      <c r="CY138" s="23">
        <v>141.59603294522901</v>
      </c>
      <c r="CZ138" s="44">
        <v>9.3346559994664293</v>
      </c>
      <c r="DA138" s="54"/>
      <c r="DB138" s="54" t="s">
        <v>41</v>
      </c>
      <c r="DC138" s="23">
        <v>97.117871724236593</v>
      </c>
      <c r="DD138" s="44">
        <v>7.4051356132761903</v>
      </c>
      <c r="DE138" s="23">
        <v>211.01364238695601</v>
      </c>
      <c r="DF138" s="44">
        <v>5.8311938024826002</v>
      </c>
      <c r="DG138" s="23">
        <v>107.108539360957</v>
      </c>
      <c r="DH138" s="44">
        <v>5.10626501246945</v>
      </c>
      <c r="DI138" s="54"/>
      <c r="DJ138" s="54" t="s">
        <v>41</v>
      </c>
      <c r="DK138" s="23">
        <v>112.390551421506</v>
      </c>
      <c r="DL138" s="44">
        <v>7.2951067995933299</v>
      </c>
      <c r="DM138" s="23">
        <v>99.854951364720407</v>
      </c>
      <c r="DN138" s="44">
        <v>8.4896419690359899</v>
      </c>
      <c r="DO138" s="23">
        <v>151.55005252806001</v>
      </c>
      <c r="DP138" s="44">
        <v>-12.5014852352096</v>
      </c>
      <c r="DQ138" s="54"/>
      <c r="DR138" s="54" t="s">
        <v>41</v>
      </c>
      <c r="DS138" s="23">
        <v>115.999093860823</v>
      </c>
      <c r="DT138" s="44">
        <v>7.60583846087476</v>
      </c>
      <c r="DU138" s="23">
        <v>108.54766773205399</v>
      </c>
      <c r="DV138" s="44">
        <v>3.87038432586048</v>
      </c>
      <c r="DW138" s="23">
        <v>129.338406937131</v>
      </c>
      <c r="DX138" s="44">
        <v>7.2911487752955102</v>
      </c>
      <c r="DY138" s="54"/>
      <c r="DZ138" s="54" t="s">
        <v>41</v>
      </c>
      <c r="EA138" s="23">
        <v>106.556655758546</v>
      </c>
      <c r="EB138" s="44">
        <v>3.4219368525453402</v>
      </c>
      <c r="EC138" s="23">
        <v>116.767536285833</v>
      </c>
      <c r="ED138" s="44">
        <v>19.2211066609146</v>
      </c>
      <c r="EE138" s="23">
        <v>118.66590072290499</v>
      </c>
      <c r="EF138" s="44">
        <v>-0.66806676245146002</v>
      </c>
      <c r="EG138" s="54"/>
      <c r="EH138" s="54" t="s">
        <v>41</v>
      </c>
      <c r="EI138" s="23">
        <v>126.571756067623</v>
      </c>
      <c r="EJ138" s="44">
        <v>9.1342806977383599</v>
      </c>
      <c r="EK138" s="23">
        <v>117.435511428713</v>
      </c>
      <c r="EL138" s="44">
        <v>-9.2510363205135793</v>
      </c>
      <c r="EM138" s="23">
        <v>119.947389037726</v>
      </c>
      <c r="EN138" s="44">
        <v>2.49197993499671</v>
      </c>
      <c r="EO138" s="54"/>
      <c r="EP138" s="54" t="s">
        <v>41</v>
      </c>
      <c r="EQ138" s="23">
        <v>104.81374901122901</v>
      </c>
      <c r="ER138" s="44">
        <v>-14.946687160720799</v>
      </c>
      <c r="ES138" s="23">
        <v>113.853071292537</v>
      </c>
      <c r="ET138" s="44">
        <v>19.660179819160899</v>
      </c>
      <c r="EU138" s="23">
        <v>111.89644124003399</v>
      </c>
      <c r="EV138" s="44">
        <v>5.7362474628484401</v>
      </c>
      <c r="EW138" s="54"/>
      <c r="EX138" s="54" t="s">
        <v>41</v>
      </c>
      <c r="EY138" s="23">
        <v>108.89387602015</v>
      </c>
      <c r="EZ138" s="44">
        <v>-21.701892475948402</v>
      </c>
      <c r="FA138" s="23">
        <v>113.51200234991001</v>
      </c>
      <c r="FB138" s="44">
        <v>-2.8180837463892799E-2</v>
      </c>
      <c r="FC138" s="23">
        <v>128.681096756584</v>
      </c>
      <c r="FD138" s="44">
        <v>-29.303481089016</v>
      </c>
      <c r="FE138" s="54"/>
      <c r="FF138" s="54" t="s">
        <v>41</v>
      </c>
      <c r="FG138" s="23">
        <v>122.54160455630399</v>
      </c>
      <c r="FH138" s="44">
        <v>12.5815176865729</v>
      </c>
      <c r="FI138" s="23">
        <v>131.19026369793099</v>
      </c>
      <c r="FJ138" s="44">
        <v>1.94048137655582</v>
      </c>
      <c r="FK138" s="23">
        <v>116.591467108618</v>
      </c>
      <c r="FL138" s="44">
        <v>-1.20874179479571</v>
      </c>
      <c r="FM138" s="54"/>
      <c r="FN138" s="54" t="s">
        <v>41</v>
      </c>
      <c r="FO138" s="23">
        <v>104.898611254317</v>
      </c>
      <c r="FP138" s="44">
        <v>8.9210662301982193</v>
      </c>
      <c r="FQ138" s="23">
        <v>118.546715481851</v>
      </c>
      <c r="FR138" s="44">
        <v>8.8533267360093593</v>
      </c>
      <c r="FS138" s="23">
        <v>128.339034013229</v>
      </c>
      <c r="FT138" s="44">
        <v>9.0613498191891306</v>
      </c>
      <c r="FU138" s="54"/>
      <c r="FV138" s="54" t="s">
        <v>41</v>
      </c>
      <c r="FW138" s="23">
        <v>120.119739250167</v>
      </c>
      <c r="FX138" s="44">
        <v>-1.5702421824977799</v>
      </c>
      <c r="FY138" s="23">
        <v>113.306607108885</v>
      </c>
      <c r="FZ138" s="44">
        <v>0.31128069486521798</v>
      </c>
      <c r="GA138" s="23">
        <v>114.665659555377</v>
      </c>
      <c r="GB138" s="44">
        <v>0.87858354260868099</v>
      </c>
      <c r="GC138" s="54"/>
      <c r="GD138" s="54" t="s">
        <v>41</v>
      </c>
      <c r="GE138" s="23">
        <v>116.46782454976901</v>
      </c>
      <c r="GF138" s="44">
        <v>4.0225648867216401</v>
      </c>
      <c r="GG138" s="23">
        <v>116.83380284089399</v>
      </c>
      <c r="GH138" s="44">
        <v>1.12503924463275</v>
      </c>
      <c r="GI138" s="23">
        <v>107.043822199538</v>
      </c>
      <c r="GJ138" s="44">
        <v>4.8698697986127701</v>
      </c>
      <c r="GK138" s="54"/>
      <c r="GL138" s="54" t="s">
        <v>41</v>
      </c>
      <c r="GM138" s="23">
        <v>122.69427691843001</v>
      </c>
      <c r="GN138" s="44">
        <v>10.443845568024701</v>
      </c>
      <c r="GO138" s="23">
        <v>135.87618203168199</v>
      </c>
      <c r="GP138" s="44">
        <v>-1.5118786102825399</v>
      </c>
      <c r="GQ138" s="23">
        <v>129.20371013374299</v>
      </c>
      <c r="GR138" s="44">
        <v>2.3039179483926402</v>
      </c>
      <c r="GS138" s="54"/>
      <c r="GT138" s="54" t="s">
        <v>41</v>
      </c>
      <c r="GU138" s="23">
        <v>122.246712819999</v>
      </c>
      <c r="GV138" s="44">
        <v>21.6675751622268</v>
      </c>
      <c r="GW138" s="23">
        <v>91.006376301480501</v>
      </c>
      <c r="GX138" s="44">
        <v>-3.51112587048019</v>
      </c>
      <c r="GY138" s="23">
        <v>136.33562608994899</v>
      </c>
      <c r="GZ138" s="44">
        <v>27.2856186069919</v>
      </c>
      <c r="HA138" s="54"/>
      <c r="HB138" s="54" t="s">
        <v>41</v>
      </c>
      <c r="HC138" s="23">
        <v>108.997742297762</v>
      </c>
      <c r="HD138" s="44">
        <v>-12.319211099683001</v>
      </c>
      <c r="HE138" s="23">
        <v>96.718424174463294</v>
      </c>
      <c r="HF138" s="44">
        <v>-9.8616736491488393</v>
      </c>
      <c r="HG138" s="23">
        <v>93.313266113577399</v>
      </c>
      <c r="HH138" s="44">
        <v>-7.4603652330740999</v>
      </c>
      <c r="HI138" s="54"/>
      <c r="HJ138" s="54" t="s">
        <v>41</v>
      </c>
      <c r="HK138" s="23">
        <v>117.962821712199</v>
      </c>
      <c r="HL138" s="44">
        <v>2.08988620503948</v>
      </c>
      <c r="HM138" s="23">
        <v>100.02783274088701</v>
      </c>
      <c r="HN138" s="44">
        <v>0.924038200103936</v>
      </c>
      <c r="HO138" s="23">
        <v>98.369457960924194</v>
      </c>
      <c r="HP138" s="44">
        <v>-12.806174635982</v>
      </c>
      <c r="HQ138" s="54"/>
      <c r="HR138" s="54" t="s">
        <v>41</v>
      </c>
      <c r="HS138" s="23">
        <v>112.397437816473</v>
      </c>
      <c r="HT138" s="44">
        <v>13.2080071476502</v>
      </c>
      <c r="HU138" s="23">
        <v>113.723740240125</v>
      </c>
      <c r="HV138" s="44">
        <v>1.4358066255106401</v>
      </c>
      <c r="HW138" s="23">
        <v>103.59096224595</v>
      </c>
      <c r="HX138" s="44">
        <v>-7.0391149585408597</v>
      </c>
      <c r="HY138" s="54"/>
      <c r="HZ138" s="54" t="s">
        <v>41</v>
      </c>
      <c r="IA138" s="23">
        <v>114.801876986632</v>
      </c>
      <c r="IB138" s="44">
        <v>-1.7721141866538901</v>
      </c>
      <c r="IC138" s="23">
        <v>117.27774559748801</v>
      </c>
      <c r="ID138" s="44">
        <v>5.9077469695027798</v>
      </c>
      <c r="IE138" s="23">
        <v>108.758250008999</v>
      </c>
      <c r="IF138" s="44">
        <v>-2.1483004255672702</v>
      </c>
      <c r="IG138" s="54"/>
      <c r="IH138" s="54" t="s">
        <v>41</v>
      </c>
      <c r="II138" s="23">
        <v>119.194891905248</v>
      </c>
      <c r="IJ138" s="44">
        <v>17.811781589388598</v>
      </c>
      <c r="IK138" s="23">
        <v>122.201143754882</v>
      </c>
      <c r="IL138" s="44">
        <v>1.13644499195715</v>
      </c>
      <c r="IM138" s="23">
        <v>124.645367515582</v>
      </c>
      <c r="IN138" s="44">
        <v>-0.84610686937132595</v>
      </c>
      <c r="IO138" s="23">
        <v>110.330044021349</v>
      </c>
      <c r="IP138" s="44">
        <v>10.396281790423201</v>
      </c>
      <c r="IQ138" s="54"/>
      <c r="IR138" s="54" t="s">
        <v>41</v>
      </c>
      <c r="IS138" s="23">
        <v>113.416635218539</v>
      </c>
      <c r="IT138" s="44">
        <v>-3.9924193760092401</v>
      </c>
      <c r="IU138" s="23">
        <v>99.373630279803393</v>
      </c>
      <c r="IV138" s="44">
        <v>2.5390095031661399</v>
      </c>
      <c r="IW138" s="23">
        <v>109.013595578983</v>
      </c>
      <c r="IX138" s="44">
        <v>-3.4850858087800001</v>
      </c>
      <c r="IY138" s="54"/>
      <c r="IZ138" s="54" t="s">
        <v>41</v>
      </c>
      <c r="JA138" s="23">
        <v>125.22906566704</v>
      </c>
      <c r="JB138" s="44">
        <v>14.637689531248</v>
      </c>
      <c r="JC138" s="23">
        <v>139.66749340167601</v>
      </c>
      <c r="JD138" s="44">
        <v>17.782354172823698</v>
      </c>
      <c r="JE138" s="23">
        <v>165.92529883346501</v>
      </c>
      <c r="JF138" s="44">
        <v>4.2827327045050403</v>
      </c>
      <c r="JG138" s="54"/>
      <c r="JH138" s="54" t="s">
        <v>41</v>
      </c>
      <c r="JI138" s="23">
        <v>147.65922557091599</v>
      </c>
      <c r="JJ138" s="44">
        <v>4.5108684306413904</v>
      </c>
      <c r="JK138" s="23">
        <v>145.78901575317801</v>
      </c>
      <c r="JL138" s="44">
        <v>1.1222893322360401</v>
      </c>
      <c r="JM138" s="23">
        <v>100.884176487443</v>
      </c>
      <c r="JN138" s="44">
        <v>8.5897017216083391</v>
      </c>
      <c r="JO138" s="54"/>
      <c r="JP138" s="54" t="s">
        <v>41</v>
      </c>
      <c r="JQ138" s="23">
        <v>117.42815696936201</v>
      </c>
      <c r="JR138" s="44">
        <v>4.2443713275648802</v>
      </c>
      <c r="JS138" s="23">
        <v>92.248052862194001</v>
      </c>
      <c r="JT138" s="44">
        <v>14.0639177760393</v>
      </c>
      <c r="JU138" s="23">
        <v>99.961835252645599</v>
      </c>
      <c r="JV138" s="44">
        <v>2.6597330368541199</v>
      </c>
      <c r="JW138" s="54"/>
      <c r="JX138" s="54" t="s">
        <v>41</v>
      </c>
      <c r="JY138" s="23">
        <v>119.17365622067901</v>
      </c>
      <c r="JZ138" s="44">
        <v>3.0949654146155599</v>
      </c>
      <c r="KA138" s="23">
        <v>135.58182190653699</v>
      </c>
      <c r="KB138" s="44">
        <v>1.77974934993131</v>
      </c>
      <c r="KC138" s="23">
        <v>136.37510567388301</v>
      </c>
      <c r="KD138" s="44">
        <v>4.5829382693755498</v>
      </c>
      <c r="KE138" s="54"/>
      <c r="KF138" s="54" t="s">
        <v>41</v>
      </c>
      <c r="KG138" s="23">
        <v>104.377843109183</v>
      </c>
      <c r="KH138" s="44">
        <v>22.943548344719002</v>
      </c>
      <c r="KI138" s="23">
        <v>101.15927091194401</v>
      </c>
      <c r="KJ138" s="44">
        <v>10.4949928585641</v>
      </c>
      <c r="KK138" s="23">
        <v>120.125614437539</v>
      </c>
      <c r="KL138" s="44">
        <v>-1.1490804648220201</v>
      </c>
      <c r="KM138" s="54"/>
      <c r="KN138" s="54" t="s">
        <v>41</v>
      </c>
      <c r="KO138" s="23">
        <v>117.490757640505</v>
      </c>
      <c r="KP138" s="44">
        <v>-1.71838417290142</v>
      </c>
      <c r="KQ138" s="23">
        <v>120.461415716592</v>
      </c>
      <c r="KR138" s="44">
        <v>1.83481052370172</v>
      </c>
      <c r="KS138" s="23">
        <v>112.492883860419</v>
      </c>
      <c r="KT138" s="44">
        <v>-3.0676640324515598</v>
      </c>
      <c r="KU138" s="54"/>
      <c r="KV138" s="54" t="s">
        <v>41</v>
      </c>
      <c r="KW138" s="23">
        <v>101.37546687483299</v>
      </c>
      <c r="KX138" s="44">
        <v>2.0151015616243599</v>
      </c>
      <c r="KY138" s="23">
        <v>127.419388571327</v>
      </c>
      <c r="KZ138" s="44">
        <v>-1.4666486967374499</v>
      </c>
      <c r="LA138" s="23">
        <v>120.43038297599</v>
      </c>
      <c r="LB138" s="44">
        <v>18.044699597131999</v>
      </c>
      <c r="LC138" s="54"/>
      <c r="LD138" s="54" t="s">
        <v>41</v>
      </c>
      <c r="LE138" s="23">
        <v>135.739395868278</v>
      </c>
      <c r="LF138" s="44">
        <v>5.0069978171366198</v>
      </c>
      <c r="LG138" s="23">
        <v>125.230804626034</v>
      </c>
      <c r="LH138" s="44">
        <v>-2.1282612297903798</v>
      </c>
      <c r="LI138" s="23">
        <v>109.269640533467</v>
      </c>
      <c r="LJ138" s="44">
        <v>0.17844651246115001</v>
      </c>
      <c r="LK138" s="54"/>
      <c r="LL138" s="54" t="s">
        <v>41</v>
      </c>
      <c r="LM138" s="23">
        <v>106.82113265113099</v>
      </c>
      <c r="LN138" s="44">
        <v>3.65247644617153</v>
      </c>
      <c r="LO138" s="23">
        <v>104.348278448399</v>
      </c>
      <c r="LP138" s="44">
        <v>-6.9241390689593301</v>
      </c>
      <c r="LQ138" s="23">
        <v>109.30404418582199</v>
      </c>
      <c r="LR138" s="44">
        <v>5.2893608563686598</v>
      </c>
      <c r="LS138" s="54"/>
      <c r="LT138" s="54" t="s">
        <v>41</v>
      </c>
      <c r="LU138" s="23">
        <v>111.008486960664</v>
      </c>
      <c r="LV138" s="44">
        <v>1.8734910208265101</v>
      </c>
      <c r="LW138" s="23">
        <v>101.774330961163</v>
      </c>
      <c r="LX138" s="44">
        <v>-11.99113553051</v>
      </c>
      <c r="LY138" s="23">
        <v>60.917205753953802</v>
      </c>
      <c r="LZ138" s="44">
        <v>-10.557928945272501</v>
      </c>
      <c r="MA138" s="54"/>
      <c r="MB138" s="54" t="s">
        <v>41</v>
      </c>
      <c r="MC138" s="23">
        <v>133.696983172584</v>
      </c>
      <c r="MD138" s="44">
        <v>8.4797747371793104</v>
      </c>
      <c r="ME138" s="23">
        <v>153.21077924042299</v>
      </c>
      <c r="MF138" s="44">
        <v>0.95929573353299702</v>
      </c>
      <c r="MG138" s="23">
        <v>112.388420816871</v>
      </c>
      <c r="MH138" s="44">
        <v>-0.92175113557574695</v>
      </c>
      <c r="MI138" s="54"/>
      <c r="MJ138" s="54" t="s">
        <v>41</v>
      </c>
      <c r="MK138" s="23">
        <v>73.245080762448296</v>
      </c>
      <c r="ML138" s="44">
        <v>-15.4184547242418</v>
      </c>
      <c r="MM138" s="23">
        <v>129.89873775309201</v>
      </c>
      <c r="MN138" s="44">
        <v>12.527642443673299</v>
      </c>
      <c r="MO138" s="23">
        <v>130.727234167929</v>
      </c>
      <c r="MP138" s="44">
        <v>15.4620027803402</v>
      </c>
    </row>
    <row r="139" spans="1:354" s="506" customFormat="1" ht="15" hidden="1" customHeight="1">
      <c r="A139" s="504"/>
      <c r="B139" s="54" t="s">
        <v>42</v>
      </c>
      <c r="C139" s="253">
        <v>106.492554393066</v>
      </c>
      <c r="D139" s="295">
        <v>1.5437194102113401</v>
      </c>
      <c r="E139" s="524">
        <v>101.59464386793501</v>
      </c>
      <c r="F139" s="295">
        <v>1.3589462979875899</v>
      </c>
      <c r="G139" s="524">
        <v>111.123832634812</v>
      </c>
      <c r="H139" s="295">
        <v>1.70399534849901</v>
      </c>
      <c r="I139" s="54"/>
      <c r="J139" s="54" t="s">
        <v>42</v>
      </c>
      <c r="K139" s="253">
        <v>118.126748459582</v>
      </c>
      <c r="L139" s="295">
        <v>-2.18454648906464</v>
      </c>
      <c r="M139" s="253">
        <v>157.64306065224201</v>
      </c>
      <c r="N139" s="295">
        <v>0.82279942437479303</v>
      </c>
      <c r="O139" s="253">
        <v>121.87656507826</v>
      </c>
      <c r="P139" s="295">
        <v>3.4722906018091302</v>
      </c>
      <c r="Q139" s="54"/>
      <c r="R139" s="54" t="s">
        <v>42</v>
      </c>
      <c r="S139" s="253">
        <v>107.390742738612</v>
      </c>
      <c r="T139" s="295">
        <v>-0.40996371493410799</v>
      </c>
      <c r="U139" s="253">
        <v>107.122047521901</v>
      </c>
      <c r="V139" s="295">
        <v>-2.2727013231934698</v>
      </c>
      <c r="W139" s="253">
        <v>105.161720477307</v>
      </c>
      <c r="X139" s="295">
        <v>4.5260405759097297</v>
      </c>
      <c r="Y139" s="54"/>
      <c r="Z139" s="54" t="s">
        <v>42</v>
      </c>
      <c r="AA139" s="253">
        <v>113.24602795912701</v>
      </c>
      <c r="AB139" s="295">
        <v>3.70049412772988</v>
      </c>
      <c r="AC139" s="253">
        <v>121.905421954584</v>
      </c>
      <c r="AD139" s="295">
        <v>3.4238124522434501</v>
      </c>
      <c r="AE139" s="253">
        <v>102.72486823890701</v>
      </c>
      <c r="AF139" s="295">
        <v>-5.9253488476508904</v>
      </c>
      <c r="AG139" s="54"/>
      <c r="AH139" s="54" t="s">
        <v>42</v>
      </c>
      <c r="AI139" s="253">
        <v>114.198084839468</v>
      </c>
      <c r="AJ139" s="295">
        <v>-11.182927879481699</v>
      </c>
      <c r="AK139" s="253">
        <v>134.07999728635599</v>
      </c>
      <c r="AL139" s="295">
        <v>6.4613263770142204</v>
      </c>
      <c r="AM139" s="253">
        <v>100.489319962762</v>
      </c>
      <c r="AN139" s="295">
        <v>-4.9782659389662998</v>
      </c>
      <c r="AO139" s="54"/>
      <c r="AP139" s="54" t="s">
        <v>42</v>
      </c>
      <c r="AQ139" s="253">
        <v>106.245964377585</v>
      </c>
      <c r="AR139" s="295">
        <v>-3.0493212606262401</v>
      </c>
      <c r="AS139" s="253">
        <v>108.020252208366</v>
      </c>
      <c r="AT139" s="295">
        <v>7.3548884744747198</v>
      </c>
      <c r="AU139" s="253">
        <v>106.054298151579</v>
      </c>
      <c r="AV139" s="295">
        <v>-4.7834076918801003</v>
      </c>
      <c r="AW139" s="54"/>
      <c r="AX139" s="54" t="s">
        <v>42</v>
      </c>
      <c r="AY139" s="253">
        <v>128.14041239495</v>
      </c>
      <c r="AZ139" s="295">
        <v>4.2393925743111396</v>
      </c>
      <c r="BA139" s="253">
        <v>129.28526107755599</v>
      </c>
      <c r="BB139" s="295">
        <v>2.5250527065975898</v>
      </c>
      <c r="BC139" s="253">
        <v>111.58110310353</v>
      </c>
      <c r="BD139" s="295">
        <v>1.0271539733661399</v>
      </c>
      <c r="BE139" s="54"/>
      <c r="BF139" s="54" t="s">
        <v>42</v>
      </c>
      <c r="BG139" s="253">
        <v>108.822792553754</v>
      </c>
      <c r="BH139" s="295">
        <v>3.0495576123239898</v>
      </c>
      <c r="BI139" s="253">
        <v>121.012280982203</v>
      </c>
      <c r="BJ139" s="295">
        <v>7.3511236862947102</v>
      </c>
      <c r="BK139" s="253">
        <v>129.742851215847</v>
      </c>
      <c r="BL139" s="295">
        <v>1.05716679943082</v>
      </c>
      <c r="BM139" s="54"/>
      <c r="BN139" s="54" t="s">
        <v>42</v>
      </c>
      <c r="BO139" s="253">
        <v>110.89934031261301</v>
      </c>
      <c r="BP139" s="295">
        <v>12.503090879047599</v>
      </c>
      <c r="BQ139" s="508">
        <v>140.65153873707999</v>
      </c>
      <c r="BR139" s="295">
        <v>10.6306246123427</v>
      </c>
      <c r="BS139" s="253">
        <v>121.207905280932</v>
      </c>
      <c r="BT139" s="295">
        <v>-4.55429260753459</v>
      </c>
      <c r="BU139" s="54"/>
      <c r="BV139" s="54" t="s">
        <v>42</v>
      </c>
      <c r="BW139" s="253">
        <v>135.265975382281</v>
      </c>
      <c r="BX139" s="295">
        <v>2.9675174181072301</v>
      </c>
      <c r="BY139" s="253">
        <v>100.92015490700101</v>
      </c>
      <c r="BZ139" s="295">
        <v>5.5468357922562603</v>
      </c>
      <c r="CA139" s="253">
        <v>106.627898778974</v>
      </c>
      <c r="CB139" s="295">
        <v>-8.71527874642317</v>
      </c>
      <c r="CC139" s="54"/>
      <c r="CD139" s="54" t="s">
        <v>42</v>
      </c>
      <c r="CE139" s="253">
        <v>116.303934243904</v>
      </c>
      <c r="CF139" s="295">
        <v>5.0926877359057396</v>
      </c>
      <c r="CG139" s="253">
        <v>100.687068051596</v>
      </c>
      <c r="CH139" s="295">
        <v>-14.991793976502301</v>
      </c>
      <c r="CI139" s="253">
        <v>141.07484663157899</v>
      </c>
      <c r="CJ139" s="295">
        <v>2.8611537510285401</v>
      </c>
      <c r="CK139" s="54"/>
      <c r="CL139" s="54" t="s">
        <v>42</v>
      </c>
      <c r="CM139" s="253">
        <v>109.23408033624899</v>
      </c>
      <c r="CN139" s="295">
        <v>-15.0411428602723</v>
      </c>
      <c r="CO139" s="253">
        <v>100.036620018541</v>
      </c>
      <c r="CP139" s="295">
        <v>9.2086778728930092</v>
      </c>
      <c r="CQ139" s="253">
        <v>101.742658306217</v>
      </c>
      <c r="CR139" s="295">
        <v>18.529731703010999</v>
      </c>
      <c r="CS139" s="54"/>
      <c r="CT139" s="54" t="s">
        <v>42</v>
      </c>
      <c r="CU139" s="253">
        <v>129.252836204277</v>
      </c>
      <c r="CV139" s="295">
        <v>8.2150395899011208</v>
      </c>
      <c r="CW139" s="253">
        <v>88.639285202229104</v>
      </c>
      <c r="CX139" s="295">
        <v>5.7892731917636997</v>
      </c>
      <c r="CY139" s="253">
        <v>123.749964512272</v>
      </c>
      <c r="CZ139" s="295">
        <v>19.622928025174598</v>
      </c>
      <c r="DA139" s="54"/>
      <c r="DB139" s="54" t="s">
        <v>42</v>
      </c>
      <c r="DC139" s="253">
        <v>113.482438423114</v>
      </c>
      <c r="DD139" s="295">
        <v>9.2468986731474097</v>
      </c>
      <c r="DE139" s="253">
        <v>300.08418274381802</v>
      </c>
      <c r="DF139" s="295">
        <v>-2.6517313469691302</v>
      </c>
      <c r="DG139" s="253">
        <v>101.657381555649</v>
      </c>
      <c r="DH139" s="295">
        <v>-0.46617101326627602</v>
      </c>
      <c r="DI139" s="54"/>
      <c r="DJ139" s="54" t="s">
        <v>42</v>
      </c>
      <c r="DK139" s="253">
        <v>112.63954405825901</v>
      </c>
      <c r="DL139" s="295">
        <v>1.80034561040353</v>
      </c>
      <c r="DM139" s="253">
        <v>99.057553666758096</v>
      </c>
      <c r="DN139" s="295">
        <v>4.94720387703667</v>
      </c>
      <c r="DO139" s="253">
        <v>113.58915333433301</v>
      </c>
      <c r="DP139" s="295">
        <v>14.6721426969855</v>
      </c>
      <c r="DQ139" s="54"/>
      <c r="DR139" s="54" t="s">
        <v>42</v>
      </c>
      <c r="DS139" s="253">
        <v>117.342867570302</v>
      </c>
      <c r="DT139" s="295">
        <v>2.81658196711957</v>
      </c>
      <c r="DU139" s="253">
        <v>110.77731807337</v>
      </c>
      <c r="DV139" s="295">
        <v>5.1248391830808702</v>
      </c>
      <c r="DW139" s="253">
        <v>128.87335802573199</v>
      </c>
      <c r="DX139" s="295">
        <v>4.8115789516813798</v>
      </c>
      <c r="DY139" s="54"/>
      <c r="DZ139" s="54" t="s">
        <v>42</v>
      </c>
      <c r="EA139" s="253">
        <v>115.17153891529399</v>
      </c>
      <c r="EB139" s="295">
        <v>5.2235212238687598</v>
      </c>
      <c r="EC139" s="253">
        <v>127.67093813706801</v>
      </c>
      <c r="ED139" s="295">
        <v>-3.0764211086911399</v>
      </c>
      <c r="EE139" s="253">
        <v>123.19367880125</v>
      </c>
      <c r="EF139" s="295">
        <v>1.9193343409991901</v>
      </c>
      <c r="EG139" s="54"/>
      <c r="EH139" s="54" t="s">
        <v>42</v>
      </c>
      <c r="EI139" s="253">
        <v>126.29529976144801</v>
      </c>
      <c r="EJ139" s="295">
        <v>-6.9416269421508003</v>
      </c>
      <c r="EK139" s="253">
        <v>117.92235498411399</v>
      </c>
      <c r="EL139" s="295">
        <v>-8.8507389517847805</v>
      </c>
      <c r="EM139" s="253">
        <v>117.63885480789401</v>
      </c>
      <c r="EN139" s="295">
        <v>4.22486438020404</v>
      </c>
      <c r="EO139" s="54"/>
      <c r="EP139" s="54" t="s">
        <v>42</v>
      </c>
      <c r="EQ139" s="253">
        <v>116.303699216811</v>
      </c>
      <c r="ER139" s="295">
        <v>-3.6977498769901298</v>
      </c>
      <c r="ES139" s="253">
        <v>106.70642521662499</v>
      </c>
      <c r="ET139" s="295">
        <v>4.1189832356840999</v>
      </c>
      <c r="EU139" s="253">
        <v>111.506595863846</v>
      </c>
      <c r="EV139" s="295">
        <v>2.0237074204723302</v>
      </c>
      <c r="EW139" s="54"/>
      <c r="EX139" s="54" t="s">
        <v>42</v>
      </c>
      <c r="EY139" s="253">
        <v>109.347019499182</v>
      </c>
      <c r="EZ139" s="295">
        <v>4.8738593766476601</v>
      </c>
      <c r="FA139" s="253">
        <v>121.45872943646199</v>
      </c>
      <c r="FB139" s="295">
        <v>2.1805530155325701</v>
      </c>
      <c r="FC139" s="253">
        <v>118.056761222888</v>
      </c>
      <c r="FD139" s="295">
        <v>18.052851043407198</v>
      </c>
      <c r="FE139" s="54"/>
      <c r="FF139" s="54" t="s">
        <v>42</v>
      </c>
      <c r="FG139" s="253">
        <v>120.768650255266</v>
      </c>
      <c r="FH139" s="295">
        <v>13.7787153012577</v>
      </c>
      <c r="FI139" s="253">
        <v>127.95183568708801</v>
      </c>
      <c r="FJ139" s="295">
        <v>6.3707259421906297</v>
      </c>
      <c r="FK139" s="253">
        <v>123.734528671547</v>
      </c>
      <c r="FL139" s="295">
        <v>-2.8297221535600001</v>
      </c>
      <c r="FM139" s="54"/>
      <c r="FN139" s="54" t="s">
        <v>42</v>
      </c>
      <c r="FO139" s="253">
        <v>104.43072774768</v>
      </c>
      <c r="FP139" s="295">
        <v>10.165661498872799</v>
      </c>
      <c r="FQ139" s="253">
        <v>123.225260908751</v>
      </c>
      <c r="FR139" s="295">
        <v>13.2480789795296</v>
      </c>
      <c r="FS139" s="253">
        <v>118.32518448899999</v>
      </c>
      <c r="FT139" s="295">
        <v>5.5262120356938604</v>
      </c>
      <c r="FU139" s="54"/>
      <c r="FV139" s="54" t="s">
        <v>42</v>
      </c>
      <c r="FW139" s="253">
        <v>115.722275808538</v>
      </c>
      <c r="FX139" s="295">
        <v>-1.17374105729247</v>
      </c>
      <c r="FY139" s="253">
        <v>124.386855766121</v>
      </c>
      <c r="FZ139" s="295">
        <v>0.52409791389729299</v>
      </c>
      <c r="GA139" s="253">
        <v>113.409712780283</v>
      </c>
      <c r="GB139" s="295">
        <v>-0.25561234096966201</v>
      </c>
      <c r="GC139" s="54"/>
      <c r="GD139" s="54" t="s">
        <v>42</v>
      </c>
      <c r="GE139" s="253">
        <v>116.202256972399</v>
      </c>
      <c r="GF139" s="295">
        <v>5.6103474357234697</v>
      </c>
      <c r="GG139" s="253">
        <v>117.52813791776801</v>
      </c>
      <c r="GH139" s="295">
        <v>3.7677800293615702</v>
      </c>
      <c r="GI139" s="253">
        <v>109.44822007595</v>
      </c>
      <c r="GJ139" s="295">
        <v>18.0586274111158</v>
      </c>
      <c r="GK139" s="54"/>
      <c r="GL139" s="54" t="s">
        <v>42</v>
      </c>
      <c r="GM139" s="253">
        <v>125.72411556505</v>
      </c>
      <c r="GN139" s="295">
        <v>7.6495597136216702</v>
      </c>
      <c r="GO139" s="253">
        <v>129.53034662999599</v>
      </c>
      <c r="GP139" s="295">
        <v>-2.6799568468431998</v>
      </c>
      <c r="GQ139" s="253">
        <v>124.20585389605399</v>
      </c>
      <c r="GR139" s="295">
        <v>-9.9164511435684695</v>
      </c>
      <c r="GS139" s="54"/>
      <c r="GT139" s="54" t="s">
        <v>42</v>
      </c>
      <c r="GU139" s="253">
        <v>121.14413741351601</v>
      </c>
      <c r="GV139" s="295">
        <v>24.052419608234</v>
      </c>
      <c r="GW139" s="253">
        <v>94.234634615022301</v>
      </c>
      <c r="GX139" s="295">
        <v>-3.5934625525518999</v>
      </c>
      <c r="GY139" s="253">
        <v>149.53695864357201</v>
      </c>
      <c r="GZ139" s="295">
        <v>27.7972747879999</v>
      </c>
      <c r="HA139" s="54"/>
      <c r="HB139" s="54" t="s">
        <v>42</v>
      </c>
      <c r="HC139" s="253">
        <v>107.273478902023</v>
      </c>
      <c r="HD139" s="295">
        <v>-9.8891871242457405</v>
      </c>
      <c r="HE139" s="253">
        <v>111.59996287087</v>
      </c>
      <c r="HF139" s="295">
        <v>-5.2681156188324998</v>
      </c>
      <c r="HG139" s="253">
        <v>100.003413145102</v>
      </c>
      <c r="HH139" s="295">
        <v>-4.2986337845825897</v>
      </c>
      <c r="HI139" s="54"/>
      <c r="HJ139" s="54" t="s">
        <v>42</v>
      </c>
      <c r="HK139" s="253">
        <v>110.794564241478</v>
      </c>
      <c r="HL139" s="295">
        <v>-4.0621209779480001</v>
      </c>
      <c r="HM139" s="253">
        <v>101.963018511076</v>
      </c>
      <c r="HN139" s="295">
        <v>-5.7529024811874097</v>
      </c>
      <c r="HO139" s="253">
        <v>100.028893940231</v>
      </c>
      <c r="HP139" s="295">
        <v>-11.576826504781099</v>
      </c>
      <c r="HQ139" s="54"/>
      <c r="HR139" s="54" t="s">
        <v>42</v>
      </c>
      <c r="HS139" s="253">
        <v>123.64987006423399</v>
      </c>
      <c r="HT139" s="295">
        <v>9.6992673843490298</v>
      </c>
      <c r="HU139" s="253">
        <v>107.13489272069999</v>
      </c>
      <c r="HV139" s="295">
        <v>4.0744336587229402</v>
      </c>
      <c r="HW139" s="253">
        <v>100.235223730282</v>
      </c>
      <c r="HX139" s="295">
        <v>-5.0469490474423999</v>
      </c>
      <c r="HY139" s="54"/>
      <c r="HZ139" s="54" t="s">
        <v>42</v>
      </c>
      <c r="IA139" s="253">
        <v>119.24081315429</v>
      </c>
      <c r="IB139" s="295">
        <v>18.7294672925646</v>
      </c>
      <c r="IC139" s="23">
        <v>115.58399752542</v>
      </c>
      <c r="ID139" s="295">
        <v>0.83872475168484995</v>
      </c>
      <c r="IE139" s="253">
        <v>108.41852253637801</v>
      </c>
      <c r="IF139" s="295">
        <v>1.6383940282921501</v>
      </c>
      <c r="IG139" s="54"/>
      <c r="IH139" s="54" t="s">
        <v>42</v>
      </c>
      <c r="II139" s="253">
        <v>116.604407448074</v>
      </c>
      <c r="IJ139" s="295">
        <v>12.2557521201018</v>
      </c>
      <c r="IK139" s="253">
        <v>105.17654875456</v>
      </c>
      <c r="IL139" s="295">
        <v>2.3937716323813398</v>
      </c>
      <c r="IM139" s="253">
        <v>123.440404709232</v>
      </c>
      <c r="IN139" s="295">
        <v>-2.5095006740392898</v>
      </c>
      <c r="IO139" s="253">
        <v>119.333590329705</v>
      </c>
      <c r="IP139" s="295">
        <v>22.360760084156201</v>
      </c>
      <c r="IQ139" s="54"/>
      <c r="IR139" s="54" t="s">
        <v>42</v>
      </c>
      <c r="IS139" s="253">
        <v>112.84194389309199</v>
      </c>
      <c r="IT139" s="295">
        <v>-3.9219140945464801</v>
      </c>
      <c r="IU139" s="253">
        <v>100.59625215206199</v>
      </c>
      <c r="IV139" s="295">
        <v>8.6417730847384302</v>
      </c>
      <c r="IW139" s="253">
        <v>121.188437292044</v>
      </c>
      <c r="IX139" s="295">
        <v>7.5523130052974397</v>
      </c>
      <c r="IY139" s="54"/>
      <c r="IZ139" s="54" t="s">
        <v>42</v>
      </c>
      <c r="JA139" s="253">
        <v>119.45701610291501</v>
      </c>
      <c r="JB139" s="295">
        <v>5.6086297337691597</v>
      </c>
      <c r="JC139" s="253">
        <v>144.49592906312799</v>
      </c>
      <c r="JD139" s="295">
        <v>16.5291529444847</v>
      </c>
      <c r="JE139" s="253">
        <v>170.02709958260201</v>
      </c>
      <c r="JF139" s="295">
        <v>6.5524246818572198</v>
      </c>
      <c r="JG139" s="54"/>
      <c r="JH139" s="54" t="s">
        <v>42</v>
      </c>
      <c r="JI139" s="253">
        <v>137.82147356771901</v>
      </c>
      <c r="JJ139" s="295">
        <v>0.11841672456418501</v>
      </c>
      <c r="JK139" s="253">
        <v>145.889438923238</v>
      </c>
      <c r="JL139" s="295">
        <v>5.3912447948881699</v>
      </c>
      <c r="JM139" s="253">
        <v>115.840757794246</v>
      </c>
      <c r="JN139" s="295">
        <v>-1.70702834180901</v>
      </c>
      <c r="JO139" s="54"/>
      <c r="JP139" s="54" t="s">
        <v>42</v>
      </c>
      <c r="JQ139" s="253">
        <v>117.253485602696</v>
      </c>
      <c r="JR139" s="295">
        <v>-2.0741619865340901</v>
      </c>
      <c r="JS139" s="253">
        <v>117.66105657116999</v>
      </c>
      <c r="JT139" s="295">
        <v>10.5471280203893</v>
      </c>
      <c r="JU139" s="253">
        <v>105.984074111913</v>
      </c>
      <c r="JV139" s="295">
        <v>5.59311900193065</v>
      </c>
      <c r="JW139" s="54"/>
      <c r="JX139" s="54" t="s">
        <v>42</v>
      </c>
      <c r="JY139" s="253">
        <v>122.708310581425</v>
      </c>
      <c r="JZ139" s="295">
        <v>0.76138570676226902</v>
      </c>
      <c r="KA139" s="253">
        <v>130.460062710654</v>
      </c>
      <c r="KB139" s="295">
        <v>3.1302948084201998</v>
      </c>
      <c r="KC139" s="253">
        <v>139.51356170014401</v>
      </c>
      <c r="KD139" s="295">
        <v>8.1445650320624505</v>
      </c>
      <c r="KE139" s="54"/>
      <c r="KF139" s="54" t="s">
        <v>42</v>
      </c>
      <c r="KG139" s="253">
        <v>103.127615201933</v>
      </c>
      <c r="KH139" s="295">
        <v>38.665112447641498</v>
      </c>
      <c r="KI139" s="253">
        <v>113.623336368514</v>
      </c>
      <c r="KJ139" s="295">
        <v>16.642638366530001</v>
      </c>
      <c r="KK139" s="253">
        <v>127.88717285395199</v>
      </c>
      <c r="KL139" s="295">
        <v>1.1654041548582199</v>
      </c>
      <c r="KM139" s="54"/>
      <c r="KN139" s="54" t="s">
        <v>42</v>
      </c>
      <c r="KO139" s="253">
        <v>122.643942328126</v>
      </c>
      <c r="KP139" s="295">
        <v>0.32546882957915102</v>
      </c>
      <c r="KQ139" s="253">
        <v>114.434591021003</v>
      </c>
      <c r="KR139" s="295">
        <v>1.98175560813061</v>
      </c>
      <c r="KS139" s="253">
        <v>110.732697402619</v>
      </c>
      <c r="KT139" s="295">
        <v>-3.6663102456394099</v>
      </c>
      <c r="KU139" s="54"/>
      <c r="KV139" s="54" t="s">
        <v>42</v>
      </c>
      <c r="KW139" s="253">
        <v>108.601399211303</v>
      </c>
      <c r="KX139" s="295">
        <v>5.0577896487452598</v>
      </c>
      <c r="KY139" s="253">
        <v>128.81508094631599</v>
      </c>
      <c r="KZ139" s="295">
        <v>6.9916115282969002</v>
      </c>
      <c r="LA139" s="253">
        <v>114.455086771772</v>
      </c>
      <c r="LB139" s="295">
        <v>5.8189414746979899</v>
      </c>
      <c r="LC139" s="54"/>
      <c r="LD139" s="54" t="s">
        <v>42</v>
      </c>
      <c r="LE139" s="253">
        <v>120.472572031513</v>
      </c>
      <c r="LF139" s="295">
        <v>-5.2384592642861296</v>
      </c>
      <c r="LG139" s="253">
        <v>101.78383273308501</v>
      </c>
      <c r="LH139" s="295">
        <v>-11.1414831433644</v>
      </c>
      <c r="LI139" s="253">
        <v>113.12831388132</v>
      </c>
      <c r="LJ139" s="295">
        <v>-1.1148556359436099</v>
      </c>
      <c r="LK139" s="54"/>
      <c r="LL139" s="54" t="s">
        <v>42</v>
      </c>
      <c r="LM139" s="253">
        <v>101.40048742777699</v>
      </c>
      <c r="LN139" s="295">
        <v>3.86747503543093</v>
      </c>
      <c r="LO139" s="253">
        <v>111.49844267282</v>
      </c>
      <c r="LP139" s="295">
        <v>-0.91645797712026</v>
      </c>
      <c r="LQ139" s="253">
        <v>108.252648662613</v>
      </c>
      <c r="LR139" s="295">
        <v>16.745885980512401</v>
      </c>
      <c r="LS139" s="54"/>
      <c r="LT139" s="54" t="s">
        <v>42</v>
      </c>
      <c r="LU139" s="253">
        <v>95.007213716913697</v>
      </c>
      <c r="LV139" s="295">
        <v>-3.6696033056530299</v>
      </c>
      <c r="LW139" s="253">
        <v>106.94148840976101</v>
      </c>
      <c r="LX139" s="295">
        <v>-0.34341828705821298</v>
      </c>
      <c r="LY139" s="253">
        <v>99.386542346816398</v>
      </c>
      <c r="LZ139" s="295">
        <v>29.219798511407099</v>
      </c>
      <c r="MA139" s="54"/>
      <c r="MB139" s="54" t="s">
        <v>42</v>
      </c>
      <c r="MC139" s="253">
        <v>126.788730498654</v>
      </c>
      <c r="MD139" s="295">
        <v>-1.3223342785568899</v>
      </c>
      <c r="ME139" s="253">
        <v>97.4047534422414</v>
      </c>
      <c r="MF139" s="295">
        <v>16.385384999407499</v>
      </c>
      <c r="MG139" s="253">
        <v>125.286461671797</v>
      </c>
      <c r="MH139" s="295">
        <v>26.9299321084155</v>
      </c>
      <c r="MI139" s="54"/>
      <c r="MJ139" s="54" t="s">
        <v>42</v>
      </c>
      <c r="MK139" s="253">
        <v>71.4897175371798</v>
      </c>
      <c r="ML139" s="295">
        <v>-25.5450560258049</v>
      </c>
      <c r="MM139" s="253">
        <v>124.84131371973599</v>
      </c>
      <c r="MN139" s="295">
        <v>10.0297662817241</v>
      </c>
      <c r="MO139" s="253">
        <v>132.63204651226201</v>
      </c>
      <c r="MP139" s="295">
        <v>5.2343207493881003</v>
      </c>
    </row>
    <row r="140" spans="1:354" s="505" customFormat="1" ht="15" hidden="1" customHeight="1">
      <c r="A140" s="504"/>
      <c r="B140" s="54" t="s">
        <v>43</v>
      </c>
      <c r="C140" s="23">
        <v>103.54574226221</v>
      </c>
      <c r="D140" s="44">
        <v>-2.8532887723802198</v>
      </c>
      <c r="E140" s="524">
        <v>97.928563168743693</v>
      </c>
      <c r="F140" s="44">
        <v>-5.2218456854137303</v>
      </c>
      <c r="G140" s="524">
        <v>108.85713355490201</v>
      </c>
      <c r="H140" s="44">
        <v>-0.74331101978789604</v>
      </c>
      <c r="I140" s="54"/>
      <c r="J140" s="54" t="s">
        <v>43</v>
      </c>
      <c r="K140" s="23">
        <v>110.92866329992501</v>
      </c>
      <c r="L140" s="44">
        <v>-5.0249968216752299</v>
      </c>
      <c r="M140" s="23">
        <v>149.590395535601</v>
      </c>
      <c r="N140" s="44">
        <v>-9.2824080711143804</v>
      </c>
      <c r="O140" s="23">
        <v>114.33519429375799</v>
      </c>
      <c r="P140" s="44">
        <v>-5.7183099816113696</v>
      </c>
      <c r="Q140" s="54"/>
      <c r="R140" s="54" t="s">
        <v>43</v>
      </c>
      <c r="S140" s="23">
        <v>107.308266465435</v>
      </c>
      <c r="T140" s="44">
        <v>8.0150736762794992</v>
      </c>
      <c r="U140" s="23">
        <v>113.81496383224599</v>
      </c>
      <c r="V140" s="44">
        <v>2.99696878126987</v>
      </c>
      <c r="W140" s="23">
        <v>104.74481432853</v>
      </c>
      <c r="X140" s="44">
        <v>5.4029378309463398</v>
      </c>
      <c r="Y140" s="54"/>
      <c r="Z140" s="54" t="s">
        <v>43</v>
      </c>
      <c r="AA140" s="23">
        <v>107.931069495237</v>
      </c>
      <c r="AB140" s="44">
        <v>-0.29124758778951298</v>
      </c>
      <c r="AC140" s="23">
        <v>125.721695932055</v>
      </c>
      <c r="AD140" s="44">
        <v>8.1225494371240092</v>
      </c>
      <c r="AE140" s="23">
        <v>102.673182436537</v>
      </c>
      <c r="AF140" s="44">
        <v>-3.7798580331595799</v>
      </c>
      <c r="AG140" s="54"/>
      <c r="AH140" s="54" t="s">
        <v>43</v>
      </c>
      <c r="AI140" s="23">
        <v>131.580911933843</v>
      </c>
      <c r="AJ140" s="44">
        <v>4.80412894088715E-2</v>
      </c>
      <c r="AK140" s="23">
        <v>132.985316046729</v>
      </c>
      <c r="AL140" s="44">
        <v>17.187382275666302</v>
      </c>
      <c r="AM140" s="23">
        <v>94.607612861068105</v>
      </c>
      <c r="AN140" s="44">
        <v>-3.3923153580426701</v>
      </c>
      <c r="AO140" s="54"/>
      <c r="AP140" s="54" t="s">
        <v>43</v>
      </c>
      <c r="AQ140" s="23">
        <v>106.40303055533199</v>
      </c>
      <c r="AR140" s="44">
        <v>-3.3607969597126899</v>
      </c>
      <c r="AS140" s="23">
        <v>103.103756686531</v>
      </c>
      <c r="AT140" s="44">
        <v>15.2022838056839</v>
      </c>
      <c r="AU140" s="23">
        <v>113.05537648241901</v>
      </c>
      <c r="AV140" s="44">
        <v>1.69562084096253</v>
      </c>
      <c r="AW140" s="54"/>
      <c r="AX140" s="54" t="s">
        <v>43</v>
      </c>
      <c r="AY140" s="23">
        <v>126.991607909191</v>
      </c>
      <c r="AZ140" s="44">
        <v>3.98495811103265</v>
      </c>
      <c r="BA140" s="23">
        <v>122.164460836084</v>
      </c>
      <c r="BB140" s="44">
        <v>5.4487724912274604</v>
      </c>
      <c r="BC140" s="23">
        <v>114.908929943158</v>
      </c>
      <c r="BD140" s="44">
        <v>6.3493484426771802</v>
      </c>
      <c r="BE140" s="54"/>
      <c r="BF140" s="54" t="s">
        <v>43</v>
      </c>
      <c r="BG140" s="23">
        <v>100.171379651702</v>
      </c>
      <c r="BH140" s="44">
        <v>-2.3930805544543099</v>
      </c>
      <c r="BI140" s="23">
        <v>125.805654492553</v>
      </c>
      <c r="BJ140" s="44">
        <v>13.488899715370501</v>
      </c>
      <c r="BK140" s="23">
        <v>130.22398305163799</v>
      </c>
      <c r="BL140" s="44">
        <v>7.2064047316956703</v>
      </c>
      <c r="BM140" s="54"/>
      <c r="BN140" s="54" t="s">
        <v>43</v>
      </c>
      <c r="BO140" s="23">
        <v>105.238648835416</v>
      </c>
      <c r="BP140" s="44">
        <v>-6.4735432770855299</v>
      </c>
      <c r="BQ140" s="508">
        <v>145.17070565076699</v>
      </c>
      <c r="BR140" s="44">
        <v>13.1331791353758</v>
      </c>
      <c r="BS140" s="23">
        <v>117.41792013002799</v>
      </c>
      <c r="BT140" s="44">
        <v>-6.6522237968040203</v>
      </c>
      <c r="BU140" s="54"/>
      <c r="BV140" s="54" t="s">
        <v>43</v>
      </c>
      <c r="BW140" s="23">
        <v>130.245275938882</v>
      </c>
      <c r="BX140" s="44">
        <v>5.7186539919806902</v>
      </c>
      <c r="BY140" s="23">
        <v>102.067636033646</v>
      </c>
      <c r="BZ140" s="44">
        <v>-1.54933113859931</v>
      </c>
      <c r="CA140" s="23">
        <v>110.491873358728</v>
      </c>
      <c r="CB140" s="44">
        <v>2.77942682810533</v>
      </c>
      <c r="CC140" s="54"/>
      <c r="CD140" s="54" t="s">
        <v>43</v>
      </c>
      <c r="CE140" s="23">
        <v>133.986477982487</v>
      </c>
      <c r="CF140" s="44">
        <v>2.4002527788352901</v>
      </c>
      <c r="CG140" s="23">
        <v>107.050384773563</v>
      </c>
      <c r="CH140" s="44">
        <v>-6.57844887941246</v>
      </c>
      <c r="CI140" s="23">
        <v>147.53481506212</v>
      </c>
      <c r="CJ140" s="44">
        <v>12.295150211228901</v>
      </c>
      <c r="CK140" s="54"/>
      <c r="CL140" s="54" t="s">
        <v>43</v>
      </c>
      <c r="CM140" s="23">
        <v>132.66366344222499</v>
      </c>
      <c r="CN140" s="44">
        <v>-4.8447695683988599</v>
      </c>
      <c r="CO140" s="23">
        <v>97.551347891353004</v>
      </c>
      <c r="CP140" s="44">
        <v>-8.9792485826867807</v>
      </c>
      <c r="CQ140" s="23">
        <v>105.116510061699</v>
      </c>
      <c r="CR140" s="44">
        <v>13.289309135804899</v>
      </c>
      <c r="CS140" s="54"/>
      <c r="CT140" s="54" t="s">
        <v>43</v>
      </c>
      <c r="CU140" s="23">
        <v>125.814879637941</v>
      </c>
      <c r="CV140" s="44">
        <v>-1.4927715153860499</v>
      </c>
      <c r="CW140" s="23">
        <v>89.571065284419703</v>
      </c>
      <c r="CX140" s="44">
        <v>1.0864571790187401</v>
      </c>
      <c r="CY140" s="23">
        <v>89.774687214074802</v>
      </c>
      <c r="CZ140" s="44">
        <v>-13.5151689050324</v>
      </c>
      <c r="DA140" s="54"/>
      <c r="DB140" s="54" t="s">
        <v>43</v>
      </c>
      <c r="DC140" s="23">
        <v>125.535270052953</v>
      </c>
      <c r="DD140" s="44">
        <v>19.059284796844199</v>
      </c>
      <c r="DE140" s="23">
        <v>436.79546378780498</v>
      </c>
      <c r="DF140" s="44">
        <v>41.755386822889498</v>
      </c>
      <c r="DG140" s="23">
        <v>105.77844075904</v>
      </c>
      <c r="DH140" s="44">
        <v>3.21776856104196</v>
      </c>
      <c r="DI140" s="54"/>
      <c r="DJ140" s="54" t="s">
        <v>43</v>
      </c>
      <c r="DK140" s="23">
        <v>116.214751517492</v>
      </c>
      <c r="DL140" s="44">
        <v>2.3241896997912601</v>
      </c>
      <c r="DM140" s="23">
        <v>97.866414049498403</v>
      </c>
      <c r="DN140" s="44">
        <v>1.9188425357371299</v>
      </c>
      <c r="DO140" s="23">
        <v>130.02847731043701</v>
      </c>
      <c r="DP140" s="44">
        <v>-7.6445413883256501</v>
      </c>
      <c r="DQ140" s="54"/>
      <c r="DR140" s="54" t="s">
        <v>43</v>
      </c>
      <c r="DS140" s="23">
        <v>119.69363527921099</v>
      </c>
      <c r="DT140" s="44">
        <v>1.6220336020297701</v>
      </c>
      <c r="DU140" s="23">
        <v>116.228561368661</v>
      </c>
      <c r="DV140" s="44">
        <v>5.8518971469469401</v>
      </c>
      <c r="DW140" s="23">
        <v>135.18293885711199</v>
      </c>
      <c r="DX140" s="44">
        <v>4.5844813688158599</v>
      </c>
      <c r="DY140" s="54"/>
      <c r="DZ140" s="54" t="s">
        <v>43</v>
      </c>
      <c r="EA140" s="23">
        <v>116.25346657690901</v>
      </c>
      <c r="EB140" s="44">
        <v>5.27051942192867</v>
      </c>
      <c r="EC140" s="23">
        <v>131.63585924350099</v>
      </c>
      <c r="ED140" s="44">
        <v>-3.1986081967248099</v>
      </c>
      <c r="EE140" s="23">
        <v>104.171021294512</v>
      </c>
      <c r="EF140" s="44">
        <v>2.8521896194954799</v>
      </c>
      <c r="EG140" s="54"/>
      <c r="EH140" s="54" t="s">
        <v>43</v>
      </c>
      <c r="EI140" s="23">
        <v>111.340726558054</v>
      </c>
      <c r="EJ140" s="44">
        <v>-2.9349486487738798</v>
      </c>
      <c r="EK140" s="23">
        <v>100.625717744849</v>
      </c>
      <c r="EL140" s="44">
        <v>3.5848661482669701</v>
      </c>
      <c r="EM140" s="23">
        <v>114.403611299368</v>
      </c>
      <c r="EN140" s="44">
        <v>2.0442718493190601</v>
      </c>
      <c r="EO140" s="54"/>
      <c r="EP140" s="54" t="s">
        <v>43</v>
      </c>
      <c r="EQ140" s="23">
        <v>112.222587080324</v>
      </c>
      <c r="ER140" s="44">
        <v>11.4133857804682</v>
      </c>
      <c r="ES140" s="23">
        <v>100.037109035501</v>
      </c>
      <c r="ET140" s="44">
        <v>-6.7946899098822202</v>
      </c>
      <c r="EU140" s="23">
        <v>110.83123156531499</v>
      </c>
      <c r="EV140" s="44">
        <v>-0.37742581062026698</v>
      </c>
      <c r="EW140" s="54"/>
      <c r="EX140" s="54" t="s">
        <v>43</v>
      </c>
      <c r="EY140" s="23">
        <v>97.201373779102596</v>
      </c>
      <c r="EZ140" s="44">
        <v>2.9012279335272102</v>
      </c>
      <c r="FA140" s="23">
        <v>90.814327497644996</v>
      </c>
      <c r="FB140" s="44">
        <v>6.4325012883100099</v>
      </c>
      <c r="FC140" s="23">
        <v>118.983543954967</v>
      </c>
      <c r="FD140" s="44">
        <v>0.40804887609115797</v>
      </c>
      <c r="FE140" s="54"/>
      <c r="FF140" s="54" t="s">
        <v>43</v>
      </c>
      <c r="FG140" s="23">
        <v>109.35964245094</v>
      </c>
      <c r="FH140" s="44">
        <v>-3.1158212382935599</v>
      </c>
      <c r="FI140" s="23">
        <v>114.916945265997</v>
      </c>
      <c r="FJ140" s="44">
        <v>3.0066102335821099</v>
      </c>
      <c r="FK140" s="23">
        <v>134.83704595789001</v>
      </c>
      <c r="FL140" s="44">
        <v>6.0310964380459602</v>
      </c>
      <c r="FM140" s="54"/>
      <c r="FN140" s="54" t="s">
        <v>43</v>
      </c>
      <c r="FO140" s="23">
        <v>86.402182824520395</v>
      </c>
      <c r="FP140" s="44">
        <v>-7.7178291947912196</v>
      </c>
      <c r="FQ140" s="23">
        <v>108.420915447081</v>
      </c>
      <c r="FR140" s="44">
        <v>3.52364976793756</v>
      </c>
      <c r="FS140" s="23">
        <v>97.692350262114999</v>
      </c>
      <c r="FT140" s="44">
        <v>-7.1110370785714698</v>
      </c>
      <c r="FU140" s="54"/>
      <c r="FV140" s="54" t="s">
        <v>43</v>
      </c>
      <c r="FW140" s="23">
        <v>111.39405903333</v>
      </c>
      <c r="FX140" s="44">
        <v>-3.6222797524446402</v>
      </c>
      <c r="FY140" s="23">
        <v>125.40563300001099</v>
      </c>
      <c r="FZ140" s="44">
        <v>9.9205954285175206</v>
      </c>
      <c r="GA140" s="23">
        <v>113.67386633680999</v>
      </c>
      <c r="GB140" s="44">
        <v>-1.0599555298805701</v>
      </c>
      <c r="GC140" s="54"/>
      <c r="GD140" s="54" t="s">
        <v>43</v>
      </c>
      <c r="GE140" s="23">
        <v>99.229965122670905</v>
      </c>
      <c r="GF140" s="44">
        <v>0.19217986353538699</v>
      </c>
      <c r="GG140" s="23">
        <v>119.49803362786599</v>
      </c>
      <c r="GH140" s="44">
        <v>-1.28738249277409</v>
      </c>
      <c r="GI140" s="23">
        <v>109.025971884561</v>
      </c>
      <c r="GJ140" s="44">
        <v>1.5525280707167799</v>
      </c>
      <c r="GK140" s="54"/>
      <c r="GL140" s="54" t="s">
        <v>43</v>
      </c>
      <c r="GM140" s="23">
        <v>123.364947129857</v>
      </c>
      <c r="GN140" s="44">
        <v>3.3391331445150501</v>
      </c>
      <c r="GO140" s="23">
        <v>132.69409519067801</v>
      </c>
      <c r="GP140" s="44">
        <v>-3.74215187625289</v>
      </c>
      <c r="GQ140" s="23">
        <v>122.43998004852</v>
      </c>
      <c r="GR140" s="44">
        <v>-4.4882844813237304</v>
      </c>
      <c r="GS140" s="54"/>
      <c r="GT140" s="54" t="s">
        <v>43</v>
      </c>
      <c r="GU140" s="23">
        <v>108.401857060913</v>
      </c>
      <c r="GV140" s="44">
        <v>9.6208291019905108</v>
      </c>
      <c r="GW140" s="23">
        <v>92.735215384503405</v>
      </c>
      <c r="GX140" s="44">
        <v>-5.0015222277038598</v>
      </c>
      <c r="GY140" s="23">
        <v>127.414499722605</v>
      </c>
      <c r="GZ140" s="44">
        <v>9.7871096969077804</v>
      </c>
      <c r="HA140" s="54"/>
      <c r="HB140" s="54" t="s">
        <v>43</v>
      </c>
      <c r="HC140" s="23">
        <v>100.180843741911</v>
      </c>
      <c r="HD140" s="44">
        <v>-12.2658768011052</v>
      </c>
      <c r="HE140" s="23">
        <v>126.914426701921</v>
      </c>
      <c r="HF140" s="44">
        <v>15.293793529094801</v>
      </c>
      <c r="HG140" s="23">
        <v>113.250287184737</v>
      </c>
      <c r="HH140" s="44">
        <v>10.215573269634699</v>
      </c>
      <c r="HI140" s="54"/>
      <c r="HJ140" s="54" t="s">
        <v>43</v>
      </c>
      <c r="HK140" s="23">
        <v>113.451944221125</v>
      </c>
      <c r="HL140" s="44">
        <v>-7.0612014375768597</v>
      </c>
      <c r="HM140" s="23">
        <v>104.796553840173</v>
      </c>
      <c r="HN140" s="44">
        <v>-4.2883591403813597</v>
      </c>
      <c r="HO140" s="23">
        <v>116.52161770389399</v>
      </c>
      <c r="HP140" s="44">
        <v>-3.3433006852644498</v>
      </c>
      <c r="HQ140" s="54"/>
      <c r="HR140" s="54" t="s">
        <v>43</v>
      </c>
      <c r="HS140" s="23">
        <v>152.26904179537499</v>
      </c>
      <c r="HT140" s="44">
        <v>8.8296374807470102</v>
      </c>
      <c r="HU140" s="23">
        <v>101.632250726764</v>
      </c>
      <c r="HV140" s="44">
        <v>8.3928971468834597</v>
      </c>
      <c r="HW140" s="23">
        <v>113.561819530249</v>
      </c>
      <c r="HX140" s="44">
        <v>-5.8077893526004898</v>
      </c>
      <c r="HY140" s="54"/>
      <c r="HZ140" s="54" t="s">
        <v>43</v>
      </c>
      <c r="IA140" s="23">
        <v>112.43987069085701</v>
      </c>
      <c r="IB140" s="44">
        <v>-5.7571479637709198</v>
      </c>
      <c r="IC140" s="23">
        <v>108.77841276062</v>
      </c>
      <c r="ID140" s="44">
        <v>4.3972911448603904</v>
      </c>
      <c r="IE140" s="23">
        <v>115.68433134160099</v>
      </c>
      <c r="IF140" s="44">
        <v>2.5681091391289099</v>
      </c>
      <c r="IG140" s="54"/>
      <c r="IH140" s="54" t="s">
        <v>43</v>
      </c>
      <c r="II140" s="23">
        <v>108.06320621951301</v>
      </c>
      <c r="IJ140" s="44">
        <v>7.0605598955292699</v>
      </c>
      <c r="IK140" s="23">
        <v>122.069705592771</v>
      </c>
      <c r="IL140" s="44">
        <v>11.275769755937599</v>
      </c>
      <c r="IM140" s="23">
        <v>124.42937060969901</v>
      </c>
      <c r="IN140" s="44">
        <v>3.4713133864323802</v>
      </c>
      <c r="IO140" s="23">
        <v>107.39128093482501</v>
      </c>
      <c r="IP140" s="44">
        <v>8.1574899186495706</v>
      </c>
      <c r="IQ140" s="54"/>
      <c r="IR140" s="54" t="s">
        <v>43</v>
      </c>
      <c r="IS140" s="23">
        <v>105.39987808247101</v>
      </c>
      <c r="IT140" s="44">
        <v>-10.326860023799901</v>
      </c>
      <c r="IU140" s="23">
        <v>103.263085924922</v>
      </c>
      <c r="IV140" s="44">
        <v>5.37368922477674</v>
      </c>
      <c r="IW140" s="23">
        <v>125.76834337484</v>
      </c>
      <c r="IX140" s="44">
        <v>9.3620356808954206</v>
      </c>
      <c r="IY140" s="54"/>
      <c r="IZ140" s="54" t="s">
        <v>43</v>
      </c>
      <c r="JA140" s="23">
        <v>111.995877318499</v>
      </c>
      <c r="JB140" s="44">
        <v>-4.4024601062474504</v>
      </c>
      <c r="JC140" s="23">
        <v>137.13180501555101</v>
      </c>
      <c r="JD140" s="44">
        <v>12.403420909697999</v>
      </c>
      <c r="JE140" s="23">
        <v>142.518953367027</v>
      </c>
      <c r="JF140" s="44">
        <v>8.1313406230663805</v>
      </c>
      <c r="JG140" s="54"/>
      <c r="JH140" s="54" t="s">
        <v>43</v>
      </c>
      <c r="JI140" s="23">
        <v>138.764756447802</v>
      </c>
      <c r="JJ140" s="44">
        <v>0.882518795890746</v>
      </c>
      <c r="JK140" s="23">
        <v>141.981454850105</v>
      </c>
      <c r="JL140" s="44">
        <v>4.6800958493906002</v>
      </c>
      <c r="JM140" s="23">
        <v>120.396374285432</v>
      </c>
      <c r="JN140" s="44">
        <v>-4.88042010173899E-2</v>
      </c>
      <c r="JO140" s="54"/>
      <c r="JP140" s="54" t="s">
        <v>43</v>
      </c>
      <c r="JQ140" s="23">
        <v>117.790333448658</v>
      </c>
      <c r="JR140" s="44">
        <v>-2.3674665053327</v>
      </c>
      <c r="JS140" s="23">
        <v>100.305420419101</v>
      </c>
      <c r="JT140" s="44">
        <v>5.3162806329156096</v>
      </c>
      <c r="JU140" s="23">
        <v>105.655273917614</v>
      </c>
      <c r="JV140" s="44">
        <v>-2.2765913752668001</v>
      </c>
      <c r="JW140" s="54"/>
      <c r="JX140" s="54" t="s">
        <v>43</v>
      </c>
      <c r="JY140" s="23">
        <v>114.251851211325</v>
      </c>
      <c r="JZ140" s="44">
        <v>3.2994757576124401</v>
      </c>
      <c r="KA140" s="23">
        <v>129.09062375202399</v>
      </c>
      <c r="KB140" s="44">
        <v>2.45444147676581</v>
      </c>
      <c r="KC140" s="23">
        <v>139.82852335981801</v>
      </c>
      <c r="KD140" s="44">
        <v>5.6200973133870296</v>
      </c>
      <c r="KE140" s="54"/>
      <c r="KF140" s="54" t="s">
        <v>43</v>
      </c>
      <c r="KG140" s="23">
        <v>128.11371939024701</v>
      </c>
      <c r="KH140" s="44">
        <v>-1.14555367301776</v>
      </c>
      <c r="KI140" s="23">
        <v>96.3238244506081</v>
      </c>
      <c r="KJ140" s="44">
        <v>9.4574649171127891</v>
      </c>
      <c r="KK140" s="23">
        <v>130.121949531426</v>
      </c>
      <c r="KL140" s="44">
        <v>7.3300884645322499</v>
      </c>
      <c r="KM140" s="54"/>
      <c r="KN140" s="54" t="s">
        <v>43</v>
      </c>
      <c r="KO140" s="23">
        <v>124.641664893013</v>
      </c>
      <c r="KP140" s="44">
        <v>-7.1182459821482196</v>
      </c>
      <c r="KQ140" s="23">
        <v>118.937628957399</v>
      </c>
      <c r="KR140" s="44">
        <v>1.76211544838097</v>
      </c>
      <c r="KS140" s="23">
        <v>101.23689056430899</v>
      </c>
      <c r="KT140" s="44">
        <v>-1.9110499644796199E-2</v>
      </c>
      <c r="KU140" s="54"/>
      <c r="KV140" s="54" t="s">
        <v>43</v>
      </c>
      <c r="KW140" s="23">
        <v>116.40603919784201</v>
      </c>
      <c r="KX140" s="44">
        <v>2.2256175385609001</v>
      </c>
      <c r="KY140" s="23">
        <v>108.495009066422</v>
      </c>
      <c r="KZ140" s="44">
        <v>1.39751636614234</v>
      </c>
      <c r="LA140" s="23">
        <v>108.104668837848</v>
      </c>
      <c r="LB140" s="44">
        <v>5.6106786126325003</v>
      </c>
      <c r="LC140" s="54"/>
      <c r="LD140" s="54" t="s">
        <v>43</v>
      </c>
      <c r="LE140" s="23">
        <v>178.04532640526099</v>
      </c>
      <c r="LF140" s="44">
        <v>-7.1172802919215199</v>
      </c>
      <c r="LG140" s="23">
        <v>106.24547820878099</v>
      </c>
      <c r="LH140" s="44">
        <v>-6.4737439543729103</v>
      </c>
      <c r="LI140" s="23">
        <v>115.451867670928</v>
      </c>
      <c r="LJ140" s="44">
        <v>3.7928136532770802</v>
      </c>
      <c r="LK140" s="54"/>
      <c r="LL140" s="54" t="s">
        <v>43</v>
      </c>
      <c r="LM140" s="23">
        <v>103.90039511417901</v>
      </c>
      <c r="LN140" s="44">
        <v>3.4552388476459299</v>
      </c>
      <c r="LO140" s="23">
        <v>105.52844576627599</v>
      </c>
      <c r="LP140" s="44">
        <v>7.0038851873001597</v>
      </c>
      <c r="LQ140" s="23">
        <v>100.116002077703</v>
      </c>
      <c r="LR140" s="44">
        <v>15.466258268228801</v>
      </c>
      <c r="LS140" s="54"/>
      <c r="LT140" s="54" t="s">
        <v>43</v>
      </c>
      <c r="LU140" s="23">
        <v>93.575289976427101</v>
      </c>
      <c r="LV140" s="44">
        <v>-1.8431630577264699</v>
      </c>
      <c r="LW140" s="23">
        <v>100.779327698766</v>
      </c>
      <c r="LX140" s="44">
        <v>-5.5415702723093698</v>
      </c>
      <c r="LY140" s="23">
        <v>93.477207294575393</v>
      </c>
      <c r="LZ140" s="44">
        <v>36.8478639037344</v>
      </c>
      <c r="MA140" s="54"/>
      <c r="MB140" s="54" t="s">
        <v>43</v>
      </c>
      <c r="MC140" s="23">
        <v>125.70798205764299</v>
      </c>
      <c r="MD140" s="44">
        <v>-6.1714519302339097</v>
      </c>
      <c r="ME140" s="23">
        <v>101.99438412313999</v>
      </c>
      <c r="MF140" s="44">
        <v>11.3418881766464</v>
      </c>
      <c r="MG140" s="23">
        <v>149.19176455537701</v>
      </c>
      <c r="MH140" s="44">
        <v>11.0386617887723</v>
      </c>
      <c r="MI140" s="54"/>
      <c r="MJ140" s="54" t="s">
        <v>43</v>
      </c>
      <c r="MK140" s="23">
        <v>88.766865756806098</v>
      </c>
      <c r="ML140" s="44">
        <v>-4.2581854987024199</v>
      </c>
      <c r="MM140" s="23">
        <v>112.24713201505401</v>
      </c>
      <c r="MN140" s="44">
        <v>-0.95562538650985096</v>
      </c>
      <c r="MO140" s="23">
        <v>146.38978066276499</v>
      </c>
      <c r="MP140" s="44">
        <v>22.220899537481099</v>
      </c>
    </row>
    <row r="141" spans="1:354" s="505" customFormat="1" ht="15" hidden="1" customHeight="1">
      <c r="A141" s="504"/>
      <c r="B141" s="54" t="s">
        <v>44</v>
      </c>
      <c r="C141" s="23">
        <v>108.352653880959</v>
      </c>
      <c r="D141" s="44">
        <v>1.02463881779933</v>
      </c>
      <c r="E141" s="524">
        <v>100.694620461141</v>
      </c>
      <c r="F141" s="44">
        <v>2.50276931180117</v>
      </c>
      <c r="G141" s="524">
        <v>115.59379954292901</v>
      </c>
      <c r="H141" s="44">
        <v>-0.160822643868542</v>
      </c>
      <c r="I141" s="54"/>
      <c r="J141" s="54" t="s">
        <v>44</v>
      </c>
      <c r="K141" s="23">
        <v>108.693460524453</v>
      </c>
      <c r="L141" s="44">
        <v>-1.42434473223082</v>
      </c>
      <c r="M141" s="23">
        <v>151.653214858767</v>
      </c>
      <c r="N141" s="44">
        <v>-18.9497007862931</v>
      </c>
      <c r="O141" s="23">
        <v>114.55503012858</v>
      </c>
      <c r="P141" s="44">
        <v>-2.7860027083114098</v>
      </c>
      <c r="Q141" s="54"/>
      <c r="R141" s="54" t="s">
        <v>44</v>
      </c>
      <c r="S141" s="23">
        <v>103.414896840586</v>
      </c>
      <c r="T141" s="44">
        <v>2.4001117333088899</v>
      </c>
      <c r="U141" s="23">
        <v>117.427211796496</v>
      </c>
      <c r="V141" s="44">
        <v>5.6000106083597103</v>
      </c>
      <c r="W141" s="23">
        <v>111.23650242250601</v>
      </c>
      <c r="X141" s="44">
        <v>10.8960515442651</v>
      </c>
      <c r="Y141" s="54"/>
      <c r="Z141" s="54" t="s">
        <v>44</v>
      </c>
      <c r="AA141" s="23">
        <v>108.134816366878</v>
      </c>
      <c r="AB141" s="44">
        <v>2.8523211524862999</v>
      </c>
      <c r="AC141" s="23">
        <v>118.087375716219</v>
      </c>
      <c r="AD141" s="44">
        <v>5.5916588123638498</v>
      </c>
      <c r="AE141" s="23">
        <v>112.519569468527</v>
      </c>
      <c r="AF141" s="44">
        <v>4.6713143207566503</v>
      </c>
      <c r="AG141" s="54"/>
      <c r="AH141" s="54" t="s">
        <v>44</v>
      </c>
      <c r="AI141" s="23">
        <v>136.15732712844201</v>
      </c>
      <c r="AJ141" s="44">
        <v>5.61545100640872</v>
      </c>
      <c r="AK141" s="23">
        <v>145.07276682526401</v>
      </c>
      <c r="AL141" s="44">
        <v>27.133025584969001</v>
      </c>
      <c r="AM141" s="23">
        <v>104.698007441323</v>
      </c>
      <c r="AN141" s="44">
        <v>1.27589495093103</v>
      </c>
      <c r="AO141" s="54"/>
      <c r="AP141" s="54" t="s">
        <v>44</v>
      </c>
      <c r="AQ141" s="23">
        <v>108.44770754599401</v>
      </c>
      <c r="AR141" s="44">
        <v>-0.18159368034055501</v>
      </c>
      <c r="AS141" s="23">
        <v>114.26928258075201</v>
      </c>
      <c r="AT141" s="44">
        <v>9.3737150931812199</v>
      </c>
      <c r="AU141" s="23">
        <v>103.247626582141</v>
      </c>
      <c r="AV141" s="44">
        <v>-5.2078345738698202</v>
      </c>
      <c r="AW141" s="54"/>
      <c r="AX141" s="54" t="s">
        <v>44</v>
      </c>
      <c r="AY141" s="23">
        <v>130.04786342049201</v>
      </c>
      <c r="AZ141" s="44">
        <v>11.212854399408201</v>
      </c>
      <c r="BA141" s="23">
        <v>137.21209747058299</v>
      </c>
      <c r="BB141" s="44">
        <v>11.775375311047799</v>
      </c>
      <c r="BC141" s="23">
        <v>115.69380618498499</v>
      </c>
      <c r="BD141" s="44">
        <v>9.8612712920880501</v>
      </c>
      <c r="BE141" s="54"/>
      <c r="BF141" s="54" t="s">
        <v>44</v>
      </c>
      <c r="BG141" s="23">
        <v>100.58723443779699</v>
      </c>
      <c r="BH141" s="44">
        <v>-5.9158612337277496</v>
      </c>
      <c r="BI141" s="23">
        <v>109.41464996952</v>
      </c>
      <c r="BJ141" s="44">
        <v>-2.4155169148881201</v>
      </c>
      <c r="BK141" s="23">
        <v>134.529135174396</v>
      </c>
      <c r="BL141" s="44">
        <v>16.814253613854898</v>
      </c>
      <c r="BM141" s="54"/>
      <c r="BN141" s="54" t="s">
        <v>44</v>
      </c>
      <c r="BO141" s="23">
        <v>103.07222758515201</v>
      </c>
      <c r="BP141" s="44">
        <v>0.44753353391091399</v>
      </c>
      <c r="BQ141" s="508">
        <v>151.23198398685</v>
      </c>
      <c r="BR141" s="44">
        <v>15.3745667817683</v>
      </c>
      <c r="BS141" s="23">
        <v>119.947732029611</v>
      </c>
      <c r="BT141" s="44">
        <v>-6.7584987565406296</v>
      </c>
      <c r="BU141" s="54"/>
      <c r="BV141" s="54" t="s">
        <v>44</v>
      </c>
      <c r="BW141" s="23">
        <v>127.78539198187499</v>
      </c>
      <c r="BX141" s="44">
        <v>2.2594004432347399</v>
      </c>
      <c r="BY141" s="23">
        <v>105.492773731555</v>
      </c>
      <c r="BZ141" s="44">
        <v>6.28673564683689</v>
      </c>
      <c r="CA141" s="23">
        <v>98.6173452373054</v>
      </c>
      <c r="CB141" s="44">
        <v>2.8142217699549499</v>
      </c>
      <c r="CC141" s="54"/>
      <c r="CD141" s="54" t="s">
        <v>44</v>
      </c>
      <c r="CE141" s="23">
        <v>107.30640145156001</v>
      </c>
      <c r="CF141" s="44">
        <v>4.25992640209091</v>
      </c>
      <c r="CG141" s="23">
        <v>98.020575016201093</v>
      </c>
      <c r="CH141" s="44">
        <v>-11.837730013670299</v>
      </c>
      <c r="CI141" s="23">
        <v>149.829949101154</v>
      </c>
      <c r="CJ141" s="44">
        <v>5.2427890796636696</v>
      </c>
      <c r="CK141" s="54"/>
      <c r="CL141" s="54" t="s">
        <v>44</v>
      </c>
      <c r="CM141" s="23">
        <v>148.71905338275801</v>
      </c>
      <c r="CN141" s="44">
        <v>-1.78763661276265</v>
      </c>
      <c r="CO141" s="23">
        <v>105.60889901328299</v>
      </c>
      <c r="CP141" s="44">
        <v>-2.41727972900624</v>
      </c>
      <c r="CQ141" s="23">
        <v>103.93854540832</v>
      </c>
      <c r="CR141" s="44">
        <v>3.7528278464747902</v>
      </c>
      <c r="CS141" s="54"/>
      <c r="CT141" s="54" t="s">
        <v>44</v>
      </c>
      <c r="CU141" s="23">
        <v>125.165797503972</v>
      </c>
      <c r="CV141" s="44">
        <v>-4.8964383375336196</v>
      </c>
      <c r="CW141" s="23">
        <v>97.925534610403702</v>
      </c>
      <c r="CX141" s="44">
        <v>7.8855264084299401</v>
      </c>
      <c r="CY141" s="23">
        <v>117.357591871132</v>
      </c>
      <c r="CZ141" s="44">
        <v>11.2520778393106</v>
      </c>
      <c r="DA141" s="54"/>
      <c r="DB141" s="54" t="s">
        <v>44</v>
      </c>
      <c r="DC141" s="23">
        <v>124.740750665821</v>
      </c>
      <c r="DD141" s="44">
        <v>17.681063657035502</v>
      </c>
      <c r="DE141" s="23">
        <v>321.84619996971298</v>
      </c>
      <c r="DF141" s="44">
        <v>3.95213331924454</v>
      </c>
      <c r="DG141" s="23">
        <v>119.183434785228</v>
      </c>
      <c r="DH141" s="44">
        <v>5.4179578492702802</v>
      </c>
      <c r="DI141" s="54"/>
      <c r="DJ141" s="54" t="s">
        <v>44</v>
      </c>
      <c r="DK141" s="23">
        <v>124.944919662403</v>
      </c>
      <c r="DL141" s="44">
        <v>7.3437628653685003</v>
      </c>
      <c r="DM141" s="23">
        <v>99.117105269109004</v>
      </c>
      <c r="DN141" s="44">
        <v>5.8073009053545697</v>
      </c>
      <c r="DO141" s="23">
        <v>154.19472163141199</v>
      </c>
      <c r="DP141" s="44">
        <v>-3.13367530991877</v>
      </c>
      <c r="DQ141" s="54"/>
      <c r="DR141" s="54" t="s">
        <v>44</v>
      </c>
      <c r="DS141" s="23">
        <v>110.241205816518</v>
      </c>
      <c r="DT141" s="44">
        <v>0.86481281704544699</v>
      </c>
      <c r="DU141" s="23">
        <v>129.19288203178399</v>
      </c>
      <c r="DV141" s="44">
        <v>0.49463042213493202</v>
      </c>
      <c r="DW141" s="23">
        <v>139.53093314889</v>
      </c>
      <c r="DX141" s="44">
        <v>9.6045160787484996</v>
      </c>
      <c r="DY141" s="54"/>
      <c r="DZ141" s="54" t="s">
        <v>44</v>
      </c>
      <c r="EA141" s="23">
        <v>112.442110824997</v>
      </c>
      <c r="EB141" s="44">
        <v>1.5572091484645501</v>
      </c>
      <c r="EC141" s="23">
        <v>128.86979261963501</v>
      </c>
      <c r="ED141" s="44">
        <v>21.524831786461299</v>
      </c>
      <c r="EE141" s="23">
        <v>113.832368773825</v>
      </c>
      <c r="EF141" s="44">
        <v>-9.7449562935983192</v>
      </c>
      <c r="EG141" s="54"/>
      <c r="EH141" s="54" t="s">
        <v>44</v>
      </c>
      <c r="EI141" s="23">
        <v>114.48247335319201</v>
      </c>
      <c r="EJ141" s="44">
        <v>2.0688587517983001</v>
      </c>
      <c r="EK141" s="23">
        <v>105.048342492938</v>
      </c>
      <c r="EL141" s="44">
        <v>6.2704526989762401</v>
      </c>
      <c r="EM141" s="23">
        <v>116.959159745546</v>
      </c>
      <c r="EN141" s="44">
        <v>10.415912755646399</v>
      </c>
      <c r="EO141" s="54"/>
      <c r="EP141" s="54" t="s">
        <v>44</v>
      </c>
      <c r="EQ141" s="23">
        <v>109.771999788716</v>
      </c>
      <c r="ER141" s="44">
        <v>10.413502236711301</v>
      </c>
      <c r="ES141" s="23">
        <v>101.67058348243501</v>
      </c>
      <c r="ET141" s="44">
        <v>1.1054042725514399</v>
      </c>
      <c r="EU141" s="23">
        <v>112.621265583024</v>
      </c>
      <c r="EV141" s="44">
        <v>-0.67182418614430595</v>
      </c>
      <c r="EW141" s="54"/>
      <c r="EX141" s="54" t="s">
        <v>44</v>
      </c>
      <c r="EY141" s="23">
        <v>102.402507604946</v>
      </c>
      <c r="EZ141" s="44">
        <v>11.410006641947399</v>
      </c>
      <c r="FA141" s="23">
        <v>99.492029874876195</v>
      </c>
      <c r="FB141" s="44">
        <v>-3.9689298918225302</v>
      </c>
      <c r="FC141" s="23">
        <v>128.760581571171</v>
      </c>
      <c r="FD141" s="44">
        <v>25.638465698561699</v>
      </c>
      <c r="FE141" s="54"/>
      <c r="FF141" s="54" t="s">
        <v>44</v>
      </c>
      <c r="FG141" s="23">
        <v>110.98692088539801</v>
      </c>
      <c r="FH141" s="44">
        <v>1.16021737006946</v>
      </c>
      <c r="FI141" s="23">
        <v>114.251150114391</v>
      </c>
      <c r="FJ141" s="44">
        <v>8.2436287204083403</v>
      </c>
      <c r="FK141" s="23">
        <v>135.57282930942699</v>
      </c>
      <c r="FL141" s="44">
        <v>27.0491048640949</v>
      </c>
      <c r="FM141" s="54"/>
      <c r="FN141" s="54" t="s">
        <v>44</v>
      </c>
      <c r="FO141" s="23">
        <v>96.455327698489995</v>
      </c>
      <c r="FP141" s="44">
        <v>-2.8745063956399299</v>
      </c>
      <c r="FQ141" s="23">
        <v>124.48784642439</v>
      </c>
      <c r="FR141" s="44">
        <v>8.8703891069920093</v>
      </c>
      <c r="FS141" s="23">
        <v>98.8552944662176</v>
      </c>
      <c r="FT141" s="44">
        <v>1.5024791217118401</v>
      </c>
      <c r="FU141" s="54"/>
      <c r="FV141" s="54" t="s">
        <v>44</v>
      </c>
      <c r="FW141" s="23">
        <v>117.390270553345</v>
      </c>
      <c r="FX141" s="44">
        <v>-2.11114678428895</v>
      </c>
      <c r="FY141" s="23">
        <v>124.14185818111601</v>
      </c>
      <c r="FZ141" s="44">
        <v>10.1857332124297</v>
      </c>
      <c r="GA141" s="23">
        <v>120.72023510566601</v>
      </c>
      <c r="GB141" s="44">
        <v>13.4833987663367</v>
      </c>
      <c r="GC141" s="54"/>
      <c r="GD141" s="54" t="s">
        <v>44</v>
      </c>
      <c r="GE141" s="23">
        <v>103.275740504564</v>
      </c>
      <c r="GF141" s="44">
        <v>1.9433410372077</v>
      </c>
      <c r="GG141" s="23">
        <v>119.939587962901</v>
      </c>
      <c r="GH141" s="44">
        <v>4.3079922450567798</v>
      </c>
      <c r="GI141" s="23">
        <v>95.418228338663795</v>
      </c>
      <c r="GJ141" s="44">
        <v>4.4363031124213803</v>
      </c>
      <c r="GK141" s="54"/>
      <c r="GL141" s="54" t="s">
        <v>44</v>
      </c>
      <c r="GM141" s="23">
        <v>124.500751012585</v>
      </c>
      <c r="GN141" s="44">
        <v>4.3646377961883998</v>
      </c>
      <c r="GO141" s="23">
        <v>139.08239216477199</v>
      </c>
      <c r="GP141" s="44">
        <v>-4.1194610674543997</v>
      </c>
      <c r="GQ141" s="23">
        <v>119.938005176841</v>
      </c>
      <c r="GR141" s="44">
        <v>-11.3153517225982</v>
      </c>
      <c r="GS141" s="54"/>
      <c r="GT141" s="54" t="s">
        <v>44</v>
      </c>
      <c r="GU141" s="23">
        <v>105.603860231266</v>
      </c>
      <c r="GV141" s="44">
        <v>7.02515428010582</v>
      </c>
      <c r="GW141" s="23">
        <v>94.417659130624401</v>
      </c>
      <c r="GX141" s="44">
        <v>-9.6222273086776902</v>
      </c>
      <c r="GY141" s="23">
        <v>129.650822154959</v>
      </c>
      <c r="GZ141" s="44">
        <v>11.505527641807699</v>
      </c>
      <c r="HA141" s="54"/>
      <c r="HB141" s="54" t="s">
        <v>44</v>
      </c>
      <c r="HC141" s="23">
        <v>110.410670313737</v>
      </c>
      <c r="HD141" s="44">
        <v>-13.8722012623547</v>
      </c>
      <c r="HE141" s="23">
        <v>130.82945090397899</v>
      </c>
      <c r="HF141" s="44">
        <v>14.3244325733626</v>
      </c>
      <c r="HG141" s="23">
        <v>119.659475518737</v>
      </c>
      <c r="HH141" s="44">
        <v>17.668524091115302</v>
      </c>
      <c r="HI141" s="54"/>
      <c r="HJ141" s="54" t="s">
        <v>44</v>
      </c>
      <c r="HK141" s="23">
        <v>100.59896223718199</v>
      </c>
      <c r="HL141" s="44">
        <v>-15.6289630162689</v>
      </c>
      <c r="HM141" s="23">
        <v>93.218245797669098</v>
      </c>
      <c r="HN141" s="44">
        <v>-15.6082837997184</v>
      </c>
      <c r="HO141" s="23">
        <v>133.348900145519</v>
      </c>
      <c r="HP141" s="44">
        <v>12.869803075500201</v>
      </c>
      <c r="HQ141" s="54"/>
      <c r="HR141" s="54" t="s">
        <v>44</v>
      </c>
      <c r="HS141" s="23">
        <v>133.31093123253899</v>
      </c>
      <c r="HT141" s="44">
        <v>-3.0381333406995599</v>
      </c>
      <c r="HU141" s="23">
        <v>101.463460377006</v>
      </c>
      <c r="HV141" s="44">
        <v>10.5663913792605</v>
      </c>
      <c r="HW141" s="23">
        <v>117.08154152961799</v>
      </c>
      <c r="HX141" s="44">
        <v>12.121295420227099</v>
      </c>
      <c r="HY141" s="54"/>
      <c r="HZ141" s="54" t="s">
        <v>338</v>
      </c>
      <c r="IA141" s="23">
        <v>108.98508072417501</v>
      </c>
      <c r="IB141" s="44">
        <v>-8.9309361976594595</v>
      </c>
      <c r="IC141" s="23">
        <v>109.615989738045</v>
      </c>
      <c r="ID141" s="44">
        <v>6.44120707735647</v>
      </c>
      <c r="IE141" s="23">
        <v>117.368338835027</v>
      </c>
      <c r="IF141" s="44">
        <v>13.390596702696399</v>
      </c>
      <c r="IG141" s="54"/>
      <c r="IH141" s="54" t="s">
        <v>44</v>
      </c>
      <c r="II141" s="23">
        <v>111.53982975787901</v>
      </c>
      <c r="IJ141" s="44">
        <v>5.2083889130892898</v>
      </c>
      <c r="IK141" s="23">
        <v>111.214943175146</v>
      </c>
      <c r="IL141" s="44">
        <v>-15.902981432220299</v>
      </c>
      <c r="IM141" s="23">
        <v>134.371786610225</v>
      </c>
      <c r="IN141" s="44">
        <v>11.9326485545037</v>
      </c>
      <c r="IO141" s="23">
        <v>114.209142121281</v>
      </c>
      <c r="IP141" s="44">
        <v>9.0041919554101604</v>
      </c>
      <c r="IQ141" s="54"/>
      <c r="IR141" s="54" t="s">
        <v>44</v>
      </c>
      <c r="IS141" s="23">
        <v>106.859814068887</v>
      </c>
      <c r="IT141" s="44">
        <v>-4.3665917281459503</v>
      </c>
      <c r="IU141" s="23">
        <v>103.04656116244701</v>
      </c>
      <c r="IV141" s="44">
        <v>19.178572773000301</v>
      </c>
      <c r="IW141" s="23">
        <v>122.147120827946</v>
      </c>
      <c r="IX141" s="44">
        <v>2.3453437241897501</v>
      </c>
      <c r="IY141" s="54"/>
      <c r="IZ141" s="54" t="s">
        <v>44</v>
      </c>
      <c r="JA141" s="23">
        <v>101.75274560906</v>
      </c>
      <c r="JB141" s="44">
        <v>-8.5467225026873592</v>
      </c>
      <c r="JC141" s="23">
        <v>133.40854386127199</v>
      </c>
      <c r="JD141" s="44">
        <v>11.710929939184201</v>
      </c>
      <c r="JE141" s="23">
        <v>155.50461738763499</v>
      </c>
      <c r="JF141" s="44">
        <v>6.6488014454666899</v>
      </c>
      <c r="JG141" s="54"/>
      <c r="JH141" s="54" t="s">
        <v>44</v>
      </c>
      <c r="JI141" s="23">
        <v>142.44086682052799</v>
      </c>
      <c r="JJ141" s="44">
        <v>0.51503893171876303</v>
      </c>
      <c r="JK141" s="23">
        <v>143.68560319959801</v>
      </c>
      <c r="JL141" s="44">
        <v>2.0501588786838001</v>
      </c>
      <c r="JM141" s="23">
        <v>115.929579481454</v>
      </c>
      <c r="JN141" s="44">
        <v>1.6792347335473501</v>
      </c>
      <c r="JO141" s="54"/>
      <c r="JP141" s="54" t="s">
        <v>44</v>
      </c>
      <c r="JQ141" s="23">
        <v>130.69406862200199</v>
      </c>
      <c r="JR141" s="44">
        <v>2.4914863288832101</v>
      </c>
      <c r="JS141" s="23">
        <v>101.840667327158</v>
      </c>
      <c r="JT141" s="44">
        <v>16.381353652501499</v>
      </c>
      <c r="JU141" s="23">
        <v>105.88410405314499</v>
      </c>
      <c r="JV141" s="44">
        <v>4.9232796455697801E-2</v>
      </c>
      <c r="JW141" s="54"/>
      <c r="JX141" s="54" t="s">
        <v>44</v>
      </c>
      <c r="JY141" s="23">
        <v>123.959261090231</v>
      </c>
      <c r="JZ141" s="44">
        <v>13.580293839204501</v>
      </c>
      <c r="KA141" s="23">
        <v>116.738471788109</v>
      </c>
      <c r="KB141" s="44">
        <v>11.823815113855099</v>
      </c>
      <c r="KC141" s="23">
        <v>125.19736042728</v>
      </c>
      <c r="KD141" s="44">
        <v>9.4861044401224301</v>
      </c>
      <c r="KE141" s="54"/>
      <c r="KF141" s="54" t="s">
        <v>44</v>
      </c>
      <c r="KG141" s="23">
        <v>110.49091174903</v>
      </c>
      <c r="KH141" s="44">
        <v>4.8400339207040401</v>
      </c>
      <c r="KI141" s="23">
        <v>89.095019571745894</v>
      </c>
      <c r="KJ141" s="44">
        <v>10.905742987708701</v>
      </c>
      <c r="KK141" s="23">
        <v>123.622900728056</v>
      </c>
      <c r="KL141" s="44">
        <v>8.0591424421177607</v>
      </c>
      <c r="KM141" s="54"/>
      <c r="KN141" s="54" t="s">
        <v>44</v>
      </c>
      <c r="KO141" s="23">
        <v>120.970050831709</v>
      </c>
      <c r="KP141" s="44">
        <v>6.1112872746410298</v>
      </c>
      <c r="KQ141" s="23">
        <v>134.743192731628</v>
      </c>
      <c r="KR141" s="44">
        <v>18.747856465698401</v>
      </c>
      <c r="KS141" s="23">
        <v>111.032654213383</v>
      </c>
      <c r="KT141" s="44">
        <v>-2.58413534771358</v>
      </c>
      <c r="KU141" s="54"/>
      <c r="KV141" s="54" t="s">
        <v>44</v>
      </c>
      <c r="KW141" s="23">
        <v>114.775333574656</v>
      </c>
      <c r="KX141" s="44">
        <v>-8.4151425363870699E-2</v>
      </c>
      <c r="KY141" s="23">
        <v>109.132464751245</v>
      </c>
      <c r="KZ141" s="44">
        <v>-6.1565157093824299</v>
      </c>
      <c r="LA141" s="23">
        <v>119.832323394592</v>
      </c>
      <c r="LB141" s="44">
        <v>7.2536189626521503</v>
      </c>
      <c r="LC141" s="54"/>
      <c r="LD141" s="54" t="s">
        <v>44</v>
      </c>
      <c r="LE141" s="23">
        <v>139.58462086588199</v>
      </c>
      <c r="LF141" s="44">
        <v>2.3400180844192802</v>
      </c>
      <c r="LG141" s="23">
        <v>108.158338058406</v>
      </c>
      <c r="LH141" s="44">
        <v>-2.43348302445875</v>
      </c>
      <c r="LI141" s="23">
        <v>110.69535070788601</v>
      </c>
      <c r="LJ141" s="44">
        <v>5.65557956274316</v>
      </c>
      <c r="LK141" s="54"/>
      <c r="LL141" s="54" t="s">
        <v>44</v>
      </c>
      <c r="LM141" s="23">
        <v>108.744809094895</v>
      </c>
      <c r="LN141" s="44">
        <v>-5.7956346906094298</v>
      </c>
      <c r="LO141" s="23">
        <v>107.42005416218799</v>
      </c>
      <c r="LP141" s="44">
        <v>17.9947430327863</v>
      </c>
      <c r="LQ141" s="23">
        <v>104.588132523631</v>
      </c>
      <c r="LR141" s="44">
        <v>9.1096358325311009</v>
      </c>
      <c r="LS141" s="54"/>
      <c r="LT141" s="54" t="s">
        <v>44</v>
      </c>
      <c r="LU141" s="23">
        <v>104.55845034852901</v>
      </c>
      <c r="LV141" s="44">
        <v>1.65715514081029</v>
      </c>
      <c r="LW141" s="23">
        <v>103.24466580471601</v>
      </c>
      <c r="LX141" s="44">
        <v>-6.4456896602729197</v>
      </c>
      <c r="LY141" s="23">
        <v>87.903742319161495</v>
      </c>
      <c r="LZ141" s="44">
        <v>22.169977650602501</v>
      </c>
      <c r="MA141" s="54"/>
      <c r="MB141" s="54" t="s">
        <v>44</v>
      </c>
      <c r="MC141" s="23">
        <v>131.772160001483</v>
      </c>
      <c r="MD141" s="44">
        <v>1.3772368493199101</v>
      </c>
      <c r="ME141" s="23">
        <v>93.943096180191404</v>
      </c>
      <c r="MF141" s="44">
        <v>-23.580629637608599</v>
      </c>
      <c r="MG141" s="23">
        <v>146.68723300736801</v>
      </c>
      <c r="MH141" s="44">
        <v>48.733810236218403</v>
      </c>
      <c r="MI141" s="54"/>
      <c r="MJ141" s="54" t="s">
        <v>44</v>
      </c>
      <c r="MK141" s="23">
        <v>97.828121843541695</v>
      </c>
      <c r="ML141" s="44">
        <v>14.724788727298201</v>
      </c>
      <c r="MM141" s="23">
        <v>122.6164902183</v>
      </c>
      <c r="MN141" s="44">
        <v>2.5575891779277198</v>
      </c>
      <c r="MO141" s="23">
        <v>132.52190971042899</v>
      </c>
      <c r="MP141" s="44">
        <v>12.2629396255942</v>
      </c>
    </row>
    <row r="142" spans="1:354" s="48" customFormat="1" ht="15" hidden="1" customHeight="1">
      <c r="A142" s="525"/>
      <c r="B142" s="505"/>
      <c r="C142" s="526"/>
      <c r="D142" s="526"/>
      <c r="E142" s="499"/>
      <c r="F142" s="527"/>
      <c r="G142" s="499"/>
      <c r="H142" s="526"/>
      <c r="I142" s="526"/>
      <c r="J142" s="526"/>
      <c r="K142" s="526"/>
      <c r="L142" s="526"/>
      <c r="M142" s="526"/>
      <c r="N142" s="526"/>
      <c r="O142" s="526"/>
      <c r="P142" s="526"/>
      <c r="Q142" s="526"/>
      <c r="R142" s="526"/>
      <c r="S142" s="526"/>
      <c r="T142" s="526"/>
      <c r="U142" s="526"/>
      <c r="V142" s="526"/>
      <c r="W142" s="526"/>
      <c r="X142" s="526"/>
      <c r="Y142" s="526"/>
      <c r="Z142" s="526"/>
      <c r="AA142" s="526"/>
      <c r="AB142" s="526"/>
      <c r="AC142" s="526"/>
      <c r="AD142" s="526"/>
      <c r="AE142" s="526"/>
      <c r="AF142" s="526"/>
      <c r="AG142" s="526"/>
      <c r="AH142" s="526"/>
      <c r="AI142" s="526"/>
      <c r="AJ142" s="526"/>
      <c r="AK142" s="526"/>
      <c r="AL142" s="526"/>
      <c r="AM142" s="526"/>
      <c r="AN142" s="431"/>
      <c r="AP142" s="431"/>
      <c r="AQ142" s="315"/>
      <c r="AR142" s="465"/>
      <c r="AS142" s="315"/>
      <c r="AT142" s="465"/>
      <c r="AU142" s="315"/>
      <c r="AV142" s="431"/>
      <c r="AX142" s="431"/>
      <c r="AY142" s="315"/>
      <c r="AZ142" s="465"/>
      <c r="BA142" s="315"/>
      <c r="BB142" s="465"/>
      <c r="BC142" s="315"/>
      <c r="BD142" s="431"/>
      <c r="BF142" s="431"/>
      <c r="BG142" s="315"/>
      <c r="BH142" s="465"/>
      <c r="BI142" s="315"/>
      <c r="BJ142" s="465"/>
      <c r="BK142" s="315"/>
      <c r="BL142" s="431"/>
      <c r="BN142" s="431"/>
      <c r="BO142" s="315"/>
      <c r="BP142" s="465"/>
      <c r="BQ142" s="508"/>
      <c r="BR142" s="465"/>
      <c r="BS142" s="315"/>
      <c r="BT142" s="431"/>
      <c r="BV142" s="431"/>
      <c r="BW142" s="315"/>
      <c r="BX142" s="465"/>
      <c r="BY142" s="315"/>
      <c r="BZ142" s="465"/>
      <c r="CA142" s="315"/>
      <c r="CB142" s="431"/>
      <c r="CD142" s="431"/>
      <c r="CE142" s="315"/>
      <c r="CF142" s="465"/>
      <c r="CG142" s="315"/>
      <c r="CH142" s="465"/>
      <c r="CI142" s="315"/>
      <c r="CJ142" s="431"/>
      <c r="CL142" s="431"/>
      <c r="CM142" s="315"/>
      <c r="CN142" s="465"/>
      <c r="CO142" s="315"/>
      <c r="CP142" s="465"/>
      <c r="CQ142" s="315"/>
      <c r="CR142" s="431"/>
      <c r="CT142" s="431"/>
      <c r="CU142" s="315"/>
      <c r="CV142" s="465"/>
      <c r="CW142" s="315"/>
      <c r="CX142" s="465"/>
      <c r="CY142" s="315"/>
      <c r="CZ142" s="431"/>
      <c r="DB142" s="431"/>
      <c r="DC142" s="315"/>
      <c r="DD142" s="465"/>
      <c r="DE142" s="315"/>
      <c r="DF142" s="465"/>
      <c r="DG142" s="315"/>
      <c r="DH142" s="431"/>
      <c r="DJ142" s="431"/>
      <c r="DK142" s="315"/>
      <c r="DL142" s="465"/>
      <c r="DM142" s="315"/>
      <c r="DN142" s="465"/>
      <c r="DO142" s="315"/>
      <c r="DP142" s="431"/>
      <c r="DR142" s="431"/>
      <c r="DS142" s="315"/>
      <c r="DT142" s="465"/>
      <c r="DU142" s="315"/>
      <c r="DV142" s="465"/>
      <c r="DW142" s="315"/>
      <c r="DX142" s="431"/>
      <c r="DZ142" s="431"/>
      <c r="EA142" s="315"/>
      <c r="EB142" s="465"/>
      <c r="EC142" s="315"/>
      <c r="ED142" s="465"/>
      <c r="EE142" s="315"/>
      <c r="EF142" s="431"/>
      <c r="EH142" s="431"/>
      <c r="EI142" s="315"/>
      <c r="EJ142" s="465"/>
      <c r="EK142" s="315"/>
      <c r="EL142" s="465"/>
      <c r="EM142" s="315"/>
      <c r="EN142" s="431"/>
      <c r="EP142" s="431"/>
      <c r="EQ142" s="315"/>
      <c r="ER142" s="465"/>
      <c r="ES142" s="315"/>
      <c r="ET142" s="465"/>
      <c r="EU142" s="315"/>
      <c r="EV142" s="431"/>
      <c r="EX142" s="431"/>
      <c r="EY142" s="315"/>
      <c r="EZ142" s="465"/>
      <c r="FA142" s="315"/>
      <c r="FB142" s="465"/>
      <c r="FC142" s="315"/>
      <c r="FD142" s="431"/>
      <c r="FF142" s="431"/>
      <c r="FG142" s="315"/>
      <c r="FH142" s="465"/>
      <c r="FI142" s="315"/>
      <c r="FJ142" s="465"/>
      <c r="FK142" s="315"/>
      <c r="FL142" s="431"/>
      <c r="FN142" s="431"/>
      <c r="FO142" s="315"/>
      <c r="FP142" s="465"/>
      <c r="FQ142" s="315"/>
      <c r="FR142" s="465"/>
      <c r="FS142" s="315"/>
      <c r="FT142" s="431"/>
      <c r="FV142" s="431"/>
      <c r="FW142" s="315"/>
      <c r="FX142" s="465"/>
      <c r="FY142" s="315"/>
      <c r="FZ142" s="465"/>
      <c r="GA142" s="315"/>
      <c r="GB142" s="431"/>
      <c r="GD142" s="431"/>
      <c r="GE142" s="315"/>
      <c r="GF142" s="465"/>
      <c r="GG142" s="315"/>
      <c r="GH142" s="465"/>
      <c r="GI142" s="315"/>
      <c r="GJ142" s="431"/>
      <c r="GL142" s="431"/>
      <c r="GM142" s="315"/>
      <c r="GN142" s="465"/>
      <c r="GO142" s="315"/>
      <c r="GP142" s="465"/>
      <c r="GQ142" s="315"/>
      <c r="GR142" s="431"/>
      <c r="GT142" s="431"/>
      <c r="GU142" s="315"/>
      <c r="GV142" s="465"/>
      <c r="GW142" s="315"/>
      <c r="GX142" s="465"/>
      <c r="GY142" s="315"/>
      <c r="GZ142" s="431"/>
      <c r="HB142" s="431"/>
      <c r="HC142" s="315"/>
      <c r="HD142" s="465"/>
      <c r="HE142" s="315"/>
      <c r="HF142" s="465"/>
      <c r="HG142" s="315"/>
      <c r="HH142" s="431"/>
      <c r="HJ142" s="431"/>
      <c r="HK142" s="315"/>
      <c r="HL142" s="465"/>
      <c r="HM142" s="315"/>
      <c r="HN142" s="465"/>
      <c r="HO142" s="315"/>
      <c r="HP142" s="431"/>
      <c r="HR142" s="431"/>
      <c r="HS142" s="315"/>
      <c r="HT142" s="465"/>
      <c r="HU142" s="315"/>
      <c r="HV142" s="465"/>
      <c r="HW142" s="315"/>
      <c r="HX142" s="431"/>
      <c r="HZ142" s="431"/>
      <c r="IA142" s="315"/>
      <c r="IB142" s="465"/>
      <c r="IC142" s="23"/>
      <c r="ID142" s="465"/>
      <c r="IE142" s="315"/>
      <c r="IF142" s="465"/>
      <c r="IH142" s="431"/>
      <c r="II142" s="315"/>
      <c r="IJ142" s="431"/>
      <c r="IK142" s="315"/>
      <c r="IL142" s="465"/>
      <c r="IM142" s="315"/>
      <c r="IN142" s="465"/>
      <c r="IO142" s="315"/>
      <c r="IP142" s="431"/>
      <c r="IR142" s="431"/>
      <c r="IS142" s="315"/>
      <c r="IT142" s="465"/>
      <c r="IU142" s="315"/>
      <c r="IV142" s="465"/>
      <c r="IW142" s="315"/>
      <c r="IX142" s="431"/>
      <c r="IZ142" s="431"/>
      <c r="JA142" s="315"/>
      <c r="JB142" s="465"/>
      <c r="JC142" s="315"/>
      <c r="JD142" s="465"/>
      <c r="JE142" s="315"/>
      <c r="JF142" s="431"/>
      <c r="JH142" s="431"/>
      <c r="JI142" s="315"/>
      <c r="JJ142" s="465"/>
      <c r="JK142" s="315"/>
      <c r="JL142" s="465"/>
      <c r="JM142" s="315"/>
      <c r="JN142" s="431"/>
      <c r="JP142" s="431"/>
      <c r="JQ142" s="315"/>
      <c r="JR142" s="465"/>
      <c r="JS142" s="315"/>
      <c r="JT142" s="465"/>
      <c r="JU142" s="315"/>
      <c r="JV142" s="431"/>
      <c r="JX142" s="431"/>
      <c r="JY142" s="315"/>
      <c r="JZ142" s="465"/>
      <c r="KA142" s="315"/>
      <c r="KB142" s="465"/>
      <c r="KC142" s="315"/>
      <c r="KD142" s="431"/>
      <c r="KF142" s="431"/>
      <c r="KG142" s="315"/>
      <c r="KH142" s="465"/>
      <c r="KI142" s="315"/>
      <c r="KJ142" s="465"/>
      <c r="KK142" s="315"/>
      <c r="KL142" s="431"/>
      <c r="KN142" s="431"/>
      <c r="KO142" s="315"/>
      <c r="KP142" s="465"/>
      <c r="KQ142" s="315"/>
      <c r="KR142" s="465"/>
      <c r="KS142" s="315"/>
      <c r="KT142" s="431"/>
      <c r="KV142" s="431"/>
      <c r="KW142" s="315"/>
      <c r="KX142" s="465"/>
      <c r="KY142" s="315"/>
      <c r="KZ142" s="465"/>
      <c r="LA142" s="315"/>
      <c r="LB142" s="431"/>
      <c r="LD142" s="431"/>
      <c r="LE142" s="315"/>
      <c r="LF142" s="465"/>
      <c r="LG142" s="315"/>
      <c r="LH142" s="465"/>
      <c r="LI142" s="315"/>
      <c r="LJ142" s="431"/>
      <c r="LL142" s="431"/>
      <c r="LM142" s="315"/>
      <c r="LN142" s="465"/>
      <c r="LO142" s="315"/>
      <c r="LP142" s="465"/>
      <c r="LQ142" s="315"/>
      <c r="LR142" s="431"/>
      <c r="LT142" s="431"/>
      <c r="LU142" s="315"/>
      <c r="LV142" s="465"/>
      <c r="LW142" s="315"/>
      <c r="LX142" s="465"/>
      <c r="LY142" s="315"/>
      <c r="LZ142" s="431"/>
      <c r="MB142" s="431"/>
      <c r="MC142" s="315"/>
      <c r="MD142" s="465"/>
      <c r="ME142" s="315"/>
      <c r="MF142" s="465"/>
      <c r="MG142" s="315"/>
      <c r="MH142" s="431"/>
      <c r="MJ142" s="431"/>
      <c r="MK142" s="315"/>
      <c r="ML142" s="465"/>
      <c r="MM142" s="315"/>
      <c r="MO142" s="315"/>
    </row>
    <row r="143" spans="1:354" s="505" customFormat="1" ht="15" hidden="1" customHeight="1">
      <c r="A143" s="504">
        <v>2019</v>
      </c>
      <c r="B143" s="54" t="s">
        <v>33</v>
      </c>
      <c r="C143" s="23">
        <v>109.37595070125801</v>
      </c>
      <c r="D143" s="44">
        <v>1.6188201153297701</v>
      </c>
      <c r="E143" s="524">
        <v>102.628470980768</v>
      </c>
      <c r="F143" s="44">
        <v>-3.3238036764941401</v>
      </c>
      <c r="G143" s="524">
        <v>115.756111354621</v>
      </c>
      <c r="H143" s="44">
        <v>6.1692311609411199</v>
      </c>
      <c r="I143" s="504">
        <v>2019</v>
      </c>
      <c r="J143" s="54" t="s">
        <v>33</v>
      </c>
      <c r="K143" s="23">
        <v>104.450597065038</v>
      </c>
      <c r="L143" s="44">
        <v>9.5041666088935006</v>
      </c>
      <c r="M143" s="23">
        <v>162.964209814631</v>
      </c>
      <c r="N143" s="44">
        <v>12.9638936890954</v>
      </c>
      <c r="O143" s="23">
        <v>111.441479911644</v>
      </c>
      <c r="P143" s="44">
        <v>2.3199756046798301</v>
      </c>
      <c r="Q143" s="504">
        <v>2019</v>
      </c>
      <c r="R143" s="54" t="s">
        <v>33</v>
      </c>
      <c r="S143" s="23">
        <v>108.868618036421</v>
      </c>
      <c r="T143" s="44">
        <v>-9.7122455770493694</v>
      </c>
      <c r="U143" s="23">
        <v>112.58000917135899</v>
      </c>
      <c r="V143" s="44">
        <v>-3.4154150734239002</v>
      </c>
      <c r="W143" s="23">
        <v>104.699787554029</v>
      </c>
      <c r="X143" s="44">
        <v>-10.398321985602699</v>
      </c>
      <c r="Y143" s="504">
        <v>2019</v>
      </c>
      <c r="Z143" s="54" t="s">
        <v>33</v>
      </c>
      <c r="AA143" s="23">
        <v>109.517938913477</v>
      </c>
      <c r="AB143" s="44">
        <v>8.2413100034942293</v>
      </c>
      <c r="AC143" s="23">
        <v>105.066580928793</v>
      </c>
      <c r="AD143" s="44">
        <v>-15.5855800055775</v>
      </c>
      <c r="AE143" s="23">
        <v>106.501128523585</v>
      </c>
      <c r="AF143" s="44">
        <v>-2.0528802406092699</v>
      </c>
      <c r="AG143" s="504">
        <v>2019</v>
      </c>
      <c r="AH143" s="54" t="s">
        <v>33</v>
      </c>
      <c r="AI143" s="23">
        <v>100.23855726865401</v>
      </c>
      <c r="AJ143" s="44">
        <v>-21.134240548853999</v>
      </c>
      <c r="AK143" s="23">
        <v>123.364616436343</v>
      </c>
      <c r="AL143" s="44">
        <v>-4.61423115877506</v>
      </c>
      <c r="AM143" s="23">
        <v>101.726744964429</v>
      </c>
      <c r="AN143" s="44">
        <v>-14.806823077104401</v>
      </c>
      <c r="AO143" s="504">
        <v>2019</v>
      </c>
      <c r="AP143" s="54" t="s">
        <v>33</v>
      </c>
      <c r="AQ143" s="23">
        <v>108.24794021345301</v>
      </c>
      <c r="AR143" s="44">
        <v>-25.375298341465601</v>
      </c>
      <c r="AS143" s="23">
        <v>102.47117368429301</v>
      </c>
      <c r="AT143" s="44">
        <v>-0.47646210564012398</v>
      </c>
      <c r="AU143" s="23">
        <v>105.446267174243</v>
      </c>
      <c r="AV143" s="44">
        <v>-1.5829958782285001</v>
      </c>
      <c r="AW143" s="504">
        <v>2019</v>
      </c>
      <c r="AX143" s="54" t="s">
        <v>33</v>
      </c>
      <c r="AY143" s="23">
        <v>120.35786695018101</v>
      </c>
      <c r="AZ143" s="44">
        <v>8.0169418067398404</v>
      </c>
      <c r="BA143" s="23">
        <v>121.50528264504599</v>
      </c>
      <c r="BB143" s="44">
        <v>1.19071391698394</v>
      </c>
      <c r="BC143" s="23">
        <v>116.14217164309601</v>
      </c>
      <c r="BD143" s="44">
        <v>-4.8804343768069502</v>
      </c>
      <c r="BE143" s="504">
        <v>2019</v>
      </c>
      <c r="BF143" s="54" t="s">
        <v>33</v>
      </c>
      <c r="BG143" s="23">
        <v>106.36721258268901</v>
      </c>
      <c r="BH143" s="44">
        <v>-0.75079515806933705</v>
      </c>
      <c r="BI143" s="23">
        <v>100.50384792589701</v>
      </c>
      <c r="BJ143" s="44">
        <v>-8.9663519034782304</v>
      </c>
      <c r="BK143" s="23">
        <v>123.44444012108499</v>
      </c>
      <c r="BL143" s="44">
        <v>-5.994880613136</v>
      </c>
      <c r="BM143" s="504">
        <v>2019</v>
      </c>
      <c r="BN143" s="54" t="s">
        <v>33</v>
      </c>
      <c r="BO143" s="23">
        <v>123.332355899699</v>
      </c>
      <c r="BP143" s="44">
        <v>-10.401035210328001</v>
      </c>
      <c r="BQ143" s="508">
        <v>138.02534416002899</v>
      </c>
      <c r="BR143" s="44">
        <v>11.541344516165401</v>
      </c>
      <c r="BS143" s="23">
        <v>112.46915193358799</v>
      </c>
      <c r="BT143" s="44">
        <v>-3.19933087464663</v>
      </c>
      <c r="BU143" s="504">
        <v>2019</v>
      </c>
      <c r="BV143" s="54" t="s">
        <v>33</v>
      </c>
      <c r="BW143" s="23">
        <v>124.34075976019101</v>
      </c>
      <c r="BX143" s="44">
        <v>2.9102321023909599</v>
      </c>
      <c r="BY143" s="23">
        <v>117.288754814679</v>
      </c>
      <c r="BZ143" s="44">
        <v>6.5540228552958002</v>
      </c>
      <c r="CA143" s="23">
        <v>101.77473842258399</v>
      </c>
      <c r="CB143" s="44">
        <v>-3.2980075604433101</v>
      </c>
      <c r="CC143" s="504">
        <v>2019</v>
      </c>
      <c r="CD143" s="54" t="s">
        <v>33</v>
      </c>
      <c r="CE143" s="23">
        <v>118.65855245023199</v>
      </c>
      <c r="CF143" s="44">
        <v>12.227629056185201</v>
      </c>
      <c r="CG143" s="23">
        <v>100.19298458901</v>
      </c>
      <c r="CH143" s="44">
        <v>-3.6511905380771301</v>
      </c>
      <c r="CI143" s="23">
        <v>134.859240350709</v>
      </c>
      <c r="CJ143" s="44">
        <v>9.6576718406001199</v>
      </c>
      <c r="CK143" s="504">
        <v>2019</v>
      </c>
      <c r="CL143" s="54" t="s">
        <v>33</v>
      </c>
      <c r="CM143" s="23">
        <v>154.61334322748399</v>
      </c>
      <c r="CN143" s="44">
        <v>23.586924166106101</v>
      </c>
      <c r="CO143" s="23">
        <v>119.73505864841999</v>
      </c>
      <c r="CP143" s="44">
        <v>-1.22022543152899</v>
      </c>
      <c r="CQ143" s="23">
        <v>114.16739541318699</v>
      </c>
      <c r="CR143" s="44">
        <v>-15.7885492085886</v>
      </c>
      <c r="CS143" s="504">
        <v>2019</v>
      </c>
      <c r="CT143" s="54" t="s">
        <v>33</v>
      </c>
      <c r="CU143" s="23">
        <v>149.85234342328201</v>
      </c>
      <c r="CV143" s="44">
        <v>2.0483280661602801</v>
      </c>
      <c r="CW143" s="23">
        <v>87.516924253837004</v>
      </c>
      <c r="CX143" s="44">
        <v>2.4245526862279698</v>
      </c>
      <c r="CY143" s="23">
        <v>125.967358236998</v>
      </c>
      <c r="CZ143" s="44">
        <v>12.1172865976799</v>
      </c>
      <c r="DA143" s="504">
        <v>2019</v>
      </c>
      <c r="DB143" s="54" t="s">
        <v>33</v>
      </c>
      <c r="DC143" s="23">
        <v>109.794526965263</v>
      </c>
      <c r="DD143" s="44">
        <v>17.257410635251301</v>
      </c>
      <c r="DE143" s="23">
        <v>230.21992198120299</v>
      </c>
      <c r="DF143" s="44">
        <v>9.8930509445655392</v>
      </c>
      <c r="DG143" s="23">
        <v>125.8469025492</v>
      </c>
      <c r="DH143" s="44">
        <v>3.6302977549983502</v>
      </c>
      <c r="DI143" s="504">
        <v>2019</v>
      </c>
      <c r="DJ143" s="54" t="s">
        <v>33</v>
      </c>
      <c r="DK143" s="23">
        <v>115.369294722245</v>
      </c>
      <c r="DL143" s="44">
        <v>0.55506519502242202</v>
      </c>
      <c r="DM143" s="23">
        <v>111.479320405604</v>
      </c>
      <c r="DN143" s="44">
        <v>23.3877621573127</v>
      </c>
      <c r="DO143" s="23">
        <v>127.383160999423</v>
      </c>
      <c r="DP143" s="44">
        <v>-2.1245093656845202</v>
      </c>
      <c r="DQ143" s="504">
        <v>2019</v>
      </c>
      <c r="DR143" s="54" t="s">
        <v>33</v>
      </c>
      <c r="DS143" s="23">
        <v>109.3185548668</v>
      </c>
      <c r="DT143" s="44">
        <v>3.2081456119216698</v>
      </c>
      <c r="DU143" s="23">
        <v>115.08850651754101</v>
      </c>
      <c r="DV143" s="44">
        <v>6.1686486834896099</v>
      </c>
      <c r="DW143" s="23">
        <v>127.561792145597</v>
      </c>
      <c r="DX143" s="44">
        <v>7.9049694623351598</v>
      </c>
      <c r="DY143" s="504">
        <v>2019</v>
      </c>
      <c r="DZ143" s="54" t="s">
        <v>33</v>
      </c>
      <c r="EA143" s="23">
        <v>120.718942481455</v>
      </c>
      <c r="EB143" s="44">
        <v>3.8228115487471999</v>
      </c>
      <c r="EC143" s="23">
        <v>101.622108125805</v>
      </c>
      <c r="ED143" s="44">
        <v>1.08907035980891</v>
      </c>
      <c r="EE143" s="23">
        <v>109.883883016523</v>
      </c>
      <c r="EF143" s="44">
        <v>-0.43433191480926298</v>
      </c>
      <c r="EG143" s="504">
        <v>2019</v>
      </c>
      <c r="EH143" s="54" t="s">
        <v>33</v>
      </c>
      <c r="EI143" s="23">
        <v>120.521021424587</v>
      </c>
      <c r="EJ143" s="44">
        <v>4.6827762107835396</v>
      </c>
      <c r="EK143" s="23">
        <v>109.516154727843</v>
      </c>
      <c r="EL143" s="44">
        <v>5.63672406665638</v>
      </c>
      <c r="EM143" s="23">
        <v>116.61656502138899</v>
      </c>
      <c r="EN143" s="44">
        <v>4.2331261949241501</v>
      </c>
      <c r="EO143" s="504">
        <v>2019</v>
      </c>
      <c r="EP143" s="54" t="s">
        <v>33</v>
      </c>
      <c r="EQ143" s="23">
        <v>118.044302164345</v>
      </c>
      <c r="ER143" s="44">
        <v>0.36486378961633598</v>
      </c>
      <c r="ES143" s="23">
        <v>129.22042078975599</v>
      </c>
      <c r="ET143" s="44">
        <v>11.617741896348001</v>
      </c>
      <c r="EU143" s="23">
        <v>127.45407397409301</v>
      </c>
      <c r="EV143" s="44">
        <v>9.9722978219789393</v>
      </c>
      <c r="EW143" s="504">
        <v>2019</v>
      </c>
      <c r="EX143" s="54" t="s">
        <v>33</v>
      </c>
      <c r="EY143" s="23">
        <v>132.36424490880799</v>
      </c>
      <c r="EZ143" s="44">
        <v>15.7195324134973</v>
      </c>
      <c r="FA143" s="23">
        <v>102.541055701346</v>
      </c>
      <c r="FB143" s="44">
        <v>-5.8826530003652699</v>
      </c>
      <c r="FC143" s="23">
        <v>130.196308148752</v>
      </c>
      <c r="FD143" s="44">
        <v>23.701882680873702</v>
      </c>
      <c r="FE143" s="504">
        <v>2019</v>
      </c>
      <c r="FF143" s="54" t="s">
        <v>33</v>
      </c>
      <c r="FG143" s="23">
        <v>113.103440723791</v>
      </c>
      <c r="FH143" s="44">
        <v>2.0450202394244599</v>
      </c>
      <c r="FI143" s="23">
        <v>97.093253715182001</v>
      </c>
      <c r="FJ143" s="44">
        <v>5.8555225763852299</v>
      </c>
      <c r="FK143" s="23">
        <v>104.572697202767</v>
      </c>
      <c r="FL143" s="44">
        <v>2.5084139076794001</v>
      </c>
      <c r="FM143" s="504">
        <v>2019</v>
      </c>
      <c r="FN143" s="54" t="s">
        <v>33</v>
      </c>
      <c r="FO143" s="23">
        <v>100.45434597171599</v>
      </c>
      <c r="FP143" s="44">
        <v>-0.236846779099878</v>
      </c>
      <c r="FQ143" s="23">
        <v>113.383065238119</v>
      </c>
      <c r="FR143" s="44">
        <v>-1.28209675296446</v>
      </c>
      <c r="FS143" s="23">
        <v>117.450556689018</v>
      </c>
      <c r="FT143" s="44">
        <v>11.011947066983</v>
      </c>
      <c r="FU143" s="504">
        <v>2019</v>
      </c>
      <c r="FV143" s="54" t="s">
        <v>33</v>
      </c>
      <c r="FW143" s="23">
        <v>118.362409037642</v>
      </c>
      <c r="FX143" s="44">
        <v>8.0840015417731603</v>
      </c>
      <c r="FY143" s="23">
        <v>106.928494309492</v>
      </c>
      <c r="FZ143" s="44">
        <v>-0.20503639100778101</v>
      </c>
      <c r="GA143" s="23">
        <v>109.15813329711099</v>
      </c>
      <c r="GB143" s="44">
        <v>1.8943685743282099</v>
      </c>
      <c r="GC143" s="504">
        <v>2019</v>
      </c>
      <c r="GD143" s="54" t="s">
        <v>33</v>
      </c>
      <c r="GE143" s="23">
        <v>114.769981206848</v>
      </c>
      <c r="GF143" s="44">
        <v>4.7050196856273097</v>
      </c>
      <c r="GG143" s="23">
        <v>112.398405125605</v>
      </c>
      <c r="GH143" s="44">
        <v>2.13607502597704</v>
      </c>
      <c r="GI143" s="23">
        <v>101.945074983788</v>
      </c>
      <c r="GJ143" s="44">
        <v>6.05803524297359</v>
      </c>
      <c r="GK143" s="504">
        <v>2019</v>
      </c>
      <c r="GL143" s="54" t="s">
        <v>33</v>
      </c>
      <c r="GM143" s="23">
        <v>113.623897648293</v>
      </c>
      <c r="GN143" s="44">
        <v>15.382762757240799</v>
      </c>
      <c r="GO143" s="23">
        <v>137.68591328981299</v>
      </c>
      <c r="GP143" s="44">
        <v>11.027076988129</v>
      </c>
      <c r="GQ143" s="23">
        <v>109.78416097169099</v>
      </c>
      <c r="GR143" s="44">
        <v>-7.1226759926964398</v>
      </c>
      <c r="GS143" s="504">
        <v>2019</v>
      </c>
      <c r="GT143" s="54" t="s">
        <v>33</v>
      </c>
      <c r="GU143" s="23">
        <v>134.02927046608599</v>
      </c>
      <c r="GV143" s="44">
        <v>6.6583162151163204</v>
      </c>
      <c r="GW143" s="23">
        <v>107.81886933033201</v>
      </c>
      <c r="GX143" s="44">
        <v>1.28832744043396</v>
      </c>
      <c r="GY143" s="23">
        <v>123.12411543575</v>
      </c>
      <c r="GZ143" s="44">
        <v>15.284258674747001</v>
      </c>
      <c r="HA143" s="504">
        <v>2019</v>
      </c>
      <c r="HB143" s="54" t="s">
        <v>33</v>
      </c>
      <c r="HC143" s="23">
        <v>119.637018430659</v>
      </c>
      <c r="HD143" s="44">
        <v>4.9896351560904204</v>
      </c>
      <c r="HE143" s="23">
        <v>102.666429112773</v>
      </c>
      <c r="HF143" s="44">
        <v>-0.592918570053797</v>
      </c>
      <c r="HG143" s="23">
        <v>121.724720278975</v>
      </c>
      <c r="HH143" s="44">
        <v>25.013165562848101</v>
      </c>
      <c r="HI143" s="504">
        <v>2019</v>
      </c>
      <c r="HJ143" s="54" t="s">
        <v>33</v>
      </c>
      <c r="HK143" s="23">
        <v>109.083579062887</v>
      </c>
      <c r="HL143" s="44">
        <v>0.149174298202709</v>
      </c>
      <c r="HM143" s="23">
        <v>107.819449442813</v>
      </c>
      <c r="HN143" s="44">
        <v>-26.083630390053301</v>
      </c>
      <c r="HO143" s="23">
        <v>116.964764634373</v>
      </c>
      <c r="HP143" s="44">
        <v>9.7892511541678306</v>
      </c>
      <c r="HQ143" s="504">
        <v>2019</v>
      </c>
      <c r="HR143" s="54" t="s">
        <v>33</v>
      </c>
      <c r="HS143" s="23">
        <v>120.677254430202</v>
      </c>
      <c r="HT143" s="44">
        <v>21.2501079465743</v>
      </c>
      <c r="HU143" s="23">
        <v>113.316819594821</v>
      </c>
      <c r="HV143" s="44">
        <v>4.1148333327397602</v>
      </c>
      <c r="HW143" s="23">
        <v>101.642648870633</v>
      </c>
      <c r="HX143" s="44">
        <v>-1.2518467286066199</v>
      </c>
      <c r="HY143" s="504">
        <v>2019</v>
      </c>
      <c r="HZ143" s="54" t="s">
        <v>33</v>
      </c>
      <c r="IA143" s="23">
        <v>108.40586383378201</v>
      </c>
      <c r="IB143" s="44">
        <v>-12.469187355855</v>
      </c>
      <c r="IC143" s="23">
        <v>100.90353247367</v>
      </c>
      <c r="ID143" s="44">
        <v>6.5360590883861196</v>
      </c>
      <c r="IE143" s="23">
        <v>116.882923657953</v>
      </c>
      <c r="IF143" s="44">
        <v>4.7602582297471701</v>
      </c>
      <c r="IG143" s="504">
        <v>2019</v>
      </c>
      <c r="IH143" s="54" t="s">
        <v>33</v>
      </c>
      <c r="II143" s="23">
        <v>112.85317762902299</v>
      </c>
      <c r="IJ143" s="44">
        <v>4.2571840225208204</v>
      </c>
      <c r="IK143" s="23">
        <v>106.960704788732</v>
      </c>
      <c r="IL143" s="44">
        <v>12.4004504398742</v>
      </c>
      <c r="IM143" s="23">
        <v>132.114258603682</v>
      </c>
      <c r="IN143" s="44">
        <v>27.827243117212198</v>
      </c>
      <c r="IO143" s="23">
        <v>128.14512918674399</v>
      </c>
      <c r="IP143" s="44">
        <v>7.56095481139758</v>
      </c>
      <c r="IQ143" s="504">
        <v>2019</v>
      </c>
      <c r="IR143" s="54" t="s">
        <v>33</v>
      </c>
      <c r="IS143" s="23">
        <v>113.447087112259</v>
      </c>
      <c r="IT143" s="44">
        <v>1.3699744594291301</v>
      </c>
      <c r="IU143" s="23">
        <v>227.31806047847201</v>
      </c>
      <c r="IV143" s="44">
        <v>-13.460512732813999</v>
      </c>
      <c r="IW143" s="23">
        <v>126.851542723915</v>
      </c>
      <c r="IX143" s="44">
        <v>8.6020914421577697</v>
      </c>
      <c r="IY143" s="504">
        <v>2019</v>
      </c>
      <c r="IZ143" s="54" t="s">
        <v>33</v>
      </c>
      <c r="JA143" s="23">
        <v>118.13710219620999</v>
      </c>
      <c r="JB143" s="44">
        <v>4.5642408997573103</v>
      </c>
      <c r="JC143" s="23">
        <v>121.911992470722</v>
      </c>
      <c r="JD143" s="44">
        <v>9.2169559095277993</v>
      </c>
      <c r="JE143" s="23">
        <v>140.640566802969</v>
      </c>
      <c r="JF143" s="44">
        <v>3.1172550262380301</v>
      </c>
      <c r="JG143" s="504">
        <v>2019</v>
      </c>
      <c r="JH143" s="54" t="s">
        <v>33</v>
      </c>
      <c r="JI143" s="23">
        <v>110.148763977413</v>
      </c>
      <c r="JJ143" s="44">
        <v>10.8229331170953</v>
      </c>
      <c r="JK143" s="23">
        <v>134.96092312740299</v>
      </c>
      <c r="JL143" s="44">
        <v>1.2002612251657201</v>
      </c>
      <c r="JM143" s="23">
        <v>105.85350657797299</v>
      </c>
      <c r="JN143" s="44">
        <v>8.7245793125922706</v>
      </c>
      <c r="JO143" s="504">
        <v>2019</v>
      </c>
      <c r="JP143" s="54" t="s">
        <v>33</v>
      </c>
      <c r="JQ143" s="23">
        <v>116.230112776393</v>
      </c>
      <c r="JR143" s="44">
        <v>-1.4243262630419899</v>
      </c>
      <c r="JS143" s="23">
        <v>108.758902837825</v>
      </c>
      <c r="JT143" s="44">
        <v>-6.7980235342211603</v>
      </c>
      <c r="JU143" s="23">
        <v>105.981066073001</v>
      </c>
      <c r="JV143" s="44">
        <v>2.3694297856247299</v>
      </c>
      <c r="JW143" s="504">
        <v>2019</v>
      </c>
      <c r="JX143" s="54" t="s">
        <v>33</v>
      </c>
      <c r="JY143" s="23">
        <v>118.70631965425</v>
      </c>
      <c r="JZ143" s="44">
        <v>12.5538756829986</v>
      </c>
      <c r="KA143" s="23">
        <v>142.453457806779</v>
      </c>
      <c r="KB143" s="44">
        <v>4.2967066131620397</v>
      </c>
      <c r="KC143" s="23">
        <v>101.72658258059499</v>
      </c>
      <c r="KD143" s="44">
        <v>0.121146415585557</v>
      </c>
      <c r="KE143" s="504">
        <v>2019</v>
      </c>
      <c r="KF143" s="54" t="s">
        <v>33</v>
      </c>
      <c r="KG143" s="23">
        <v>112.23693932501899</v>
      </c>
      <c r="KH143" s="44">
        <v>-9.7939842985893897</v>
      </c>
      <c r="KI143" s="23">
        <v>104.194854533376</v>
      </c>
      <c r="KJ143" s="44">
        <v>-19.319227047411299</v>
      </c>
      <c r="KK143" s="23">
        <v>122.28826592928201</v>
      </c>
      <c r="KL143" s="44">
        <v>6.0069730528290703</v>
      </c>
      <c r="KM143" s="504">
        <v>2019</v>
      </c>
      <c r="KN143" s="54" t="s">
        <v>33</v>
      </c>
      <c r="KO143" s="23">
        <v>96.493784353906804</v>
      </c>
      <c r="KP143" s="44">
        <v>3.2743278828267801</v>
      </c>
      <c r="KQ143" s="23">
        <v>135.270913531177</v>
      </c>
      <c r="KR143" s="44">
        <v>11.902227449264901</v>
      </c>
      <c r="KS143" s="23">
        <v>108.893735013431</v>
      </c>
      <c r="KT143" s="44">
        <v>6.8741001078461297</v>
      </c>
      <c r="KU143" s="504">
        <v>2019</v>
      </c>
      <c r="KV143" s="54" t="s">
        <v>33</v>
      </c>
      <c r="KW143" s="23">
        <v>127.30612827268099</v>
      </c>
      <c r="KX143" s="44">
        <v>6.6212206252104302</v>
      </c>
      <c r="KY143" s="23">
        <v>127.50086715893799</v>
      </c>
      <c r="KZ143" s="44">
        <v>1.6987930814477701</v>
      </c>
      <c r="LA143" s="23">
        <v>121.203881309864</v>
      </c>
      <c r="LB143" s="44">
        <v>12.7463174509715</v>
      </c>
      <c r="LC143" s="504">
        <v>2019</v>
      </c>
      <c r="LD143" s="54" t="s">
        <v>33</v>
      </c>
      <c r="LE143" s="23">
        <v>149.60350061448099</v>
      </c>
      <c r="LF143" s="44">
        <v>23.1006347340053</v>
      </c>
      <c r="LG143" s="23">
        <v>154.76164311687401</v>
      </c>
      <c r="LH143" s="44">
        <v>-1.0860431710468501</v>
      </c>
      <c r="LI143" s="23">
        <v>129.196206406139</v>
      </c>
      <c r="LJ143" s="44">
        <v>13.287789896765901</v>
      </c>
      <c r="LK143" s="504">
        <v>2019</v>
      </c>
      <c r="LL143" s="54" t="s">
        <v>33</v>
      </c>
      <c r="LM143" s="23">
        <v>122.167069255163</v>
      </c>
      <c r="LN143" s="44">
        <v>-5.0936487235752601</v>
      </c>
      <c r="LO143" s="23">
        <v>131.89303619601901</v>
      </c>
      <c r="LP143" s="44">
        <v>1.29036527972177</v>
      </c>
      <c r="LQ143" s="23">
        <v>116.091839244943</v>
      </c>
      <c r="LR143" s="44">
        <v>1.2318690580337399</v>
      </c>
      <c r="LS143" s="504">
        <v>2019</v>
      </c>
      <c r="LT143" s="54" t="s">
        <v>33</v>
      </c>
      <c r="LU143" s="23">
        <v>101.487668418428</v>
      </c>
      <c r="LV143" s="44">
        <v>-6.9493639867680903</v>
      </c>
      <c r="LW143" s="23">
        <v>104.55073462781699</v>
      </c>
      <c r="LX143" s="44">
        <v>15.7684987570793</v>
      </c>
      <c r="LY143" s="23">
        <v>105.640663933886</v>
      </c>
      <c r="LZ143" s="44">
        <v>10.2548464071503</v>
      </c>
      <c r="MA143" s="504">
        <v>2019</v>
      </c>
      <c r="MB143" s="54" t="s">
        <v>33</v>
      </c>
      <c r="MC143" s="23">
        <v>162.275233536191</v>
      </c>
      <c r="MD143" s="44">
        <v>4.72010743273042</v>
      </c>
      <c r="ME143" s="23">
        <v>94.910096605272798</v>
      </c>
      <c r="MF143" s="44">
        <v>-3.9611409287248698</v>
      </c>
      <c r="MG143" s="23">
        <v>142.390769684687</v>
      </c>
      <c r="MH143" s="44">
        <v>35.515528972881398</v>
      </c>
      <c r="MI143" s="504">
        <v>2019</v>
      </c>
      <c r="MJ143" s="54" t="s">
        <v>33</v>
      </c>
      <c r="MK143" s="23">
        <v>99.882192832595607</v>
      </c>
      <c r="ML143" s="44">
        <v>20.645271154305298</v>
      </c>
      <c r="MM143" s="23">
        <v>130.75280700754001</v>
      </c>
      <c r="MN143" s="44">
        <v>7.0950900499552301</v>
      </c>
      <c r="MO143" s="23">
        <v>139.31545808935701</v>
      </c>
      <c r="MP143" s="44">
        <v>13.7167203126227</v>
      </c>
    </row>
    <row r="144" spans="1:354" s="505" customFormat="1" ht="15" hidden="1" customHeight="1">
      <c r="A144" s="504"/>
      <c r="B144" s="54" t="s">
        <v>34</v>
      </c>
      <c r="C144" s="23">
        <v>92.396812914616504</v>
      </c>
      <c r="D144" s="44">
        <v>-2.14996095626526</v>
      </c>
      <c r="E144" s="524">
        <v>91.513177511512495</v>
      </c>
      <c r="F144" s="44">
        <v>-3.0438772155880498</v>
      </c>
      <c r="G144" s="524">
        <v>93.232345004276894</v>
      </c>
      <c r="H144" s="44">
        <v>-1.3054175717184799</v>
      </c>
      <c r="I144" s="54"/>
      <c r="J144" s="54" t="s">
        <v>34</v>
      </c>
      <c r="K144" s="23">
        <v>92.851481142712004</v>
      </c>
      <c r="L144" s="44">
        <v>15.021764142968999</v>
      </c>
      <c r="M144" s="23">
        <v>113.23060855082799</v>
      </c>
      <c r="N144" s="44">
        <v>27.1838249624751</v>
      </c>
      <c r="O144" s="23">
        <v>91.764327550122303</v>
      </c>
      <c r="P144" s="44">
        <v>8.0317022914029401</v>
      </c>
      <c r="Q144" s="54"/>
      <c r="R144" s="54" t="s">
        <v>34</v>
      </c>
      <c r="S144" s="23">
        <v>92.153348322868695</v>
      </c>
      <c r="T144" s="44">
        <v>-13.7788487138366</v>
      </c>
      <c r="U144" s="23">
        <v>110.268489136358</v>
      </c>
      <c r="V144" s="44">
        <v>-3.0351335386085201</v>
      </c>
      <c r="W144" s="23">
        <v>102.191231253628</v>
      </c>
      <c r="X144" s="44">
        <v>-2.0080419305262902</v>
      </c>
      <c r="Y144" s="54"/>
      <c r="Z144" s="54" t="s">
        <v>34</v>
      </c>
      <c r="AA144" s="23">
        <v>112.643481663359</v>
      </c>
      <c r="AB144" s="44">
        <v>6.8619507790671301</v>
      </c>
      <c r="AC144" s="23">
        <v>105.98822294089101</v>
      </c>
      <c r="AD144" s="44">
        <v>-9.7632557400849596</v>
      </c>
      <c r="AE144" s="23">
        <v>101.119121730785</v>
      </c>
      <c r="AF144" s="44">
        <v>-4.8702237235384596</v>
      </c>
      <c r="AG144" s="54"/>
      <c r="AH144" s="54" t="s">
        <v>34</v>
      </c>
      <c r="AI144" s="23">
        <v>97.8930797511631</v>
      </c>
      <c r="AJ144" s="44">
        <v>-23.5600971293401</v>
      </c>
      <c r="AK144" s="23">
        <v>120.80251258325001</v>
      </c>
      <c r="AL144" s="44">
        <v>1.34515200540399</v>
      </c>
      <c r="AM144" s="23">
        <v>100.34412175560701</v>
      </c>
      <c r="AN144" s="44">
        <v>-5.8840000734108502</v>
      </c>
      <c r="AO144" s="54"/>
      <c r="AP144" s="54" t="s">
        <v>34</v>
      </c>
      <c r="AQ144" s="23">
        <v>107.69955943826</v>
      </c>
      <c r="AR144" s="44">
        <v>-10.820600152677899</v>
      </c>
      <c r="AS144" s="23">
        <v>105.47840701316299</v>
      </c>
      <c r="AT144" s="44">
        <v>3.11459965710905</v>
      </c>
      <c r="AU144" s="23">
        <v>105.453341576426</v>
      </c>
      <c r="AV144" s="44">
        <v>-3.6353131041659901</v>
      </c>
      <c r="AW144" s="54"/>
      <c r="AX144" s="54" t="s">
        <v>34</v>
      </c>
      <c r="AY144" s="23">
        <v>119.884047023755</v>
      </c>
      <c r="AZ144" s="44">
        <v>1.2929716985147099</v>
      </c>
      <c r="BA144" s="23">
        <v>119.10522585654699</v>
      </c>
      <c r="BB144" s="44">
        <v>-0.50426624695343503</v>
      </c>
      <c r="BC144" s="23">
        <v>112.649742230809</v>
      </c>
      <c r="BD144" s="44">
        <v>1.0526717740766101</v>
      </c>
      <c r="BE144" s="54"/>
      <c r="BF144" s="54" t="s">
        <v>34</v>
      </c>
      <c r="BG144" s="23">
        <v>108.57509369560501</v>
      </c>
      <c r="BH144" s="44">
        <v>2.83829497777934</v>
      </c>
      <c r="BI144" s="23">
        <v>100.26524549401699</v>
      </c>
      <c r="BJ144" s="44">
        <v>-10.097151506649499</v>
      </c>
      <c r="BK144" s="23">
        <v>116.13012152893999</v>
      </c>
      <c r="BL144" s="44">
        <v>-6.4104500858066302</v>
      </c>
      <c r="BM144" s="54"/>
      <c r="BN144" s="54" t="s">
        <v>34</v>
      </c>
      <c r="BO144" s="23">
        <v>113.48842776510401</v>
      </c>
      <c r="BP144" s="44">
        <v>0.65293027287694405</v>
      </c>
      <c r="BQ144" s="508">
        <v>108.566923255143</v>
      </c>
      <c r="BR144" s="44">
        <v>9.3552695866166999</v>
      </c>
      <c r="BS144" s="23">
        <v>106.385679212665</v>
      </c>
      <c r="BT144" s="44">
        <v>-1.85614810885365</v>
      </c>
      <c r="BU144" s="54"/>
      <c r="BV144" s="54" t="s">
        <v>34</v>
      </c>
      <c r="BW144" s="23">
        <v>107.060100796214</v>
      </c>
      <c r="BX144" s="44">
        <v>11.7425347118298</v>
      </c>
      <c r="BY144" s="23">
        <v>116.936952083815</v>
      </c>
      <c r="BZ144" s="44">
        <v>6.7648851420240401</v>
      </c>
      <c r="CA144" s="23">
        <v>103.627985672872</v>
      </c>
      <c r="CB144" s="44">
        <v>-6.0662960677416597</v>
      </c>
      <c r="CC144" s="54"/>
      <c r="CD144" s="54" t="s">
        <v>34</v>
      </c>
      <c r="CE144" s="23">
        <v>119.983810628093</v>
      </c>
      <c r="CF144" s="44">
        <v>8.3463557765735192</v>
      </c>
      <c r="CG144" s="23">
        <v>101.754648126258</v>
      </c>
      <c r="CH144" s="44">
        <v>-7.4125692013439304</v>
      </c>
      <c r="CI144" s="23">
        <v>124.474715053319</v>
      </c>
      <c r="CJ144" s="44">
        <v>6.7569646302611401</v>
      </c>
      <c r="CK144" s="54"/>
      <c r="CL144" s="54" t="s">
        <v>34</v>
      </c>
      <c r="CM144" s="23">
        <v>142.610961103113</v>
      </c>
      <c r="CN144" s="44">
        <v>3.6699892296668102</v>
      </c>
      <c r="CO144" s="23">
        <v>114.674857606187</v>
      </c>
      <c r="CP144" s="44">
        <v>7.1187817434295102</v>
      </c>
      <c r="CQ144" s="23">
        <v>101.49893153227301</v>
      </c>
      <c r="CR144" s="44">
        <v>-2.08442769310849</v>
      </c>
      <c r="CS144" s="54"/>
      <c r="CT144" s="54" t="s">
        <v>34</v>
      </c>
      <c r="CU144" s="23">
        <v>131.678488541452</v>
      </c>
      <c r="CV144" s="44">
        <v>0.208731883292472</v>
      </c>
      <c r="CW144" s="23">
        <v>87.364470223166506</v>
      </c>
      <c r="CX144" s="44">
        <v>4.7928214295385603</v>
      </c>
      <c r="CY144" s="23">
        <v>126.163042422907</v>
      </c>
      <c r="CZ144" s="44">
        <v>11.283052297954599</v>
      </c>
      <c r="DA144" s="54"/>
      <c r="DB144" s="54" t="s">
        <v>34</v>
      </c>
      <c r="DC144" s="23">
        <v>114.017662702172</v>
      </c>
      <c r="DD144" s="44">
        <v>11.522249876046301</v>
      </c>
      <c r="DE144" s="23">
        <v>297.93046979297401</v>
      </c>
      <c r="DF144" s="44">
        <v>4.9516510506619902</v>
      </c>
      <c r="DG144" s="23">
        <v>118.320041598081</v>
      </c>
      <c r="DH144" s="44">
        <v>9.0439753413904906</v>
      </c>
      <c r="DI144" s="54"/>
      <c r="DJ144" s="54" t="s">
        <v>34</v>
      </c>
      <c r="DK144" s="23">
        <v>115.7377027165</v>
      </c>
      <c r="DL144" s="44">
        <v>1.70529947802819</v>
      </c>
      <c r="DM144" s="23">
        <v>106.47402940880799</v>
      </c>
      <c r="DN144" s="44">
        <v>14.624853780744999</v>
      </c>
      <c r="DO144" s="23">
        <v>126.547814728243</v>
      </c>
      <c r="DP144" s="44">
        <v>9.0447571232681305</v>
      </c>
      <c r="DQ144" s="54"/>
      <c r="DR144" s="54" t="s">
        <v>34</v>
      </c>
      <c r="DS144" s="23">
        <v>108.636752230898</v>
      </c>
      <c r="DT144" s="44">
        <v>-2.7408328631113101</v>
      </c>
      <c r="DU144" s="23">
        <v>107.49701089655601</v>
      </c>
      <c r="DV144" s="44">
        <v>4.7222540084334996</v>
      </c>
      <c r="DW144" s="23">
        <v>123.627101752876</v>
      </c>
      <c r="DX144" s="44">
        <v>4.5230652437905503</v>
      </c>
      <c r="DY144" s="54"/>
      <c r="DZ144" s="54" t="s">
        <v>34</v>
      </c>
      <c r="EA144" s="23">
        <v>112.635009288238</v>
      </c>
      <c r="EB144" s="44">
        <v>0.36409362696004199</v>
      </c>
      <c r="EC144" s="23">
        <v>96.710369301457703</v>
      </c>
      <c r="ED144" s="44">
        <v>-8.3412791839854599</v>
      </c>
      <c r="EE144" s="23">
        <v>110.949245911795</v>
      </c>
      <c r="EF144" s="44">
        <v>-3.21636128855189</v>
      </c>
      <c r="EG144" s="54"/>
      <c r="EH144" s="54" t="s">
        <v>34</v>
      </c>
      <c r="EI144" s="23">
        <v>121.47284322505099</v>
      </c>
      <c r="EJ144" s="44">
        <v>10.013831398521299</v>
      </c>
      <c r="EK144" s="23">
        <v>112.828828346729</v>
      </c>
      <c r="EL144" s="44">
        <v>5.1922766488672103</v>
      </c>
      <c r="EM144" s="23">
        <v>117.271587759387</v>
      </c>
      <c r="EN144" s="44">
        <v>5.9698365511396201</v>
      </c>
      <c r="EO144" s="54"/>
      <c r="EP144" s="54" t="s">
        <v>34</v>
      </c>
      <c r="EQ144" s="23">
        <v>112.246104963693</v>
      </c>
      <c r="ER144" s="44">
        <v>3.1230766223407498</v>
      </c>
      <c r="ES144" s="23">
        <v>113.142472221636</v>
      </c>
      <c r="ET144" s="44">
        <v>6.5064745703498099</v>
      </c>
      <c r="EU144" s="23">
        <v>114.411932093103</v>
      </c>
      <c r="EV144" s="44">
        <v>1.73889884065352</v>
      </c>
      <c r="EW144" s="54"/>
      <c r="EX144" s="54" t="s">
        <v>34</v>
      </c>
      <c r="EY144" s="23">
        <v>108.99529366367</v>
      </c>
      <c r="EZ144" s="44">
        <v>8.0409884438475707</v>
      </c>
      <c r="FA144" s="23">
        <v>108.49519241727</v>
      </c>
      <c r="FB144" s="44">
        <v>4.2380440954592897</v>
      </c>
      <c r="FC144" s="23">
        <v>136.88464495754201</v>
      </c>
      <c r="FD144" s="44">
        <v>26.915170916824501</v>
      </c>
      <c r="FE144" s="54"/>
      <c r="FF144" s="54" t="s">
        <v>34</v>
      </c>
      <c r="FG144" s="23">
        <v>108.471435738626</v>
      </c>
      <c r="FH144" s="44">
        <v>-0.89802647192685503</v>
      </c>
      <c r="FI144" s="23">
        <v>113.597770486508</v>
      </c>
      <c r="FJ144" s="44">
        <v>5.5454805696387597</v>
      </c>
      <c r="FK144" s="23">
        <v>104.951031782684</v>
      </c>
      <c r="FL144" s="44">
        <v>0.67409995826102398</v>
      </c>
      <c r="FM144" s="54"/>
      <c r="FN144" s="54" t="s">
        <v>34</v>
      </c>
      <c r="FO144" s="23">
        <v>101.998658563009</v>
      </c>
      <c r="FP144" s="44">
        <v>5.0381438756468198</v>
      </c>
      <c r="FQ144" s="23">
        <v>108.976833560811</v>
      </c>
      <c r="FR144" s="44">
        <v>5.8423955975502402</v>
      </c>
      <c r="FS144" s="23">
        <v>114.713921932525</v>
      </c>
      <c r="FT144" s="44">
        <v>9.7419442366878606</v>
      </c>
      <c r="FU144" s="54"/>
      <c r="FV144" s="54" t="s">
        <v>34</v>
      </c>
      <c r="FW144" s="23">
        <v>117.270848370376</v>
      </c>
      <c r="FX144" s="44">
        <v>6.4345533811178104</v>
      </c>
      <c r="FY144" s="23">
        <v>105.103981637375</v>
      </c>
      <c r="FZ144" s="44">
        <v>-0.778705480077448</v>
      </c>
      <c r="GA144" s="23">
        <v>110.634346187102</v>
      </c>
      <c r="GB144" s="44">
        <v>0.30745968515918798</v>
      </c>
      <c r="GC144" s="54"/>
      <c r="GD144" s="54" t="s">
        <v>34</v>
      </c>
      <c r="GE144" s="23">
        <v>106.83081330469901</v>
      </c>
      <c r="GF144" s="44">
        <v>2.16700555671324</v>
      </c>
      <c r="GG144" s="23">
        <v>112.41501348348</v>
      </c>
      <c r="GH144" s="44">
        <v>1.0851429953543601</v>
      </c>
      <c r="GI144" s="23">
        <v>99.130817452520404</v>
      </c>
      <c r="GJ144" s="44">
        <v>2.9454060526565198</v>
      </c>
      <c r="GK144" s="54"/>
      <c r="GL144" s="54" t="s">
        <v>34</v>
      </c>
      <c r="GM144" s="23">
        <v>111.408725290757</v>
      </c>
      <c r="GN144" s="44">
        <v>7.5931123461274304</v>
      </c>
      <c r="GO144" s="23">
        <v>126.81520014513301</v>
      </c>
      <c r="GP144" s="44">
        <v>9.4882969377957505</v>
      </c>
      <c r="GQ144" s="23">
        <v>108.019982336214</v>
      </c>
      <c r="GR144" s="44">
        <v>-12.152420310977799</v>
      </c>
      <c r="GS144" s="54"/>
      <c r="GT144" s="54" t="s">
        <v>34</v>
      </c>
      <c r="GU144" s="23">
        <v>109.31670564644</v>
      </c>
      <c r="GV144" s="44">
        <v>4.5913615673531298</v>
      </c>
      <c r="GW144" s="23">
        <v>112.240882101069</v>
      </c>
      <c r="GX144" s="44">
        <v>10.505245233478799</v>
      </c>
      <c r="GY144" s="23">
        <v>99.528094154456795</v>
      </c>
      <c r="GZ144" s="44">
        <v>-3.5191622766096899</v>
      </c>
      <c r="HA144" s="54"/>
      <c r="HB144" s="54" t="s">
        <v>34</v>
      </c>
      <c r="HC144" s="23">
        <v>113.407693081735</v>
      </c>
      <c r="HD144" s="44">
        <v>-0.115332191278497</v>
      </c>
      <c r="HE144" s="23">
        <v>94.598085673766207</v>
      </c>
      <c r="HF144" s="44">
        <v>6.3383637193406503</v>
      </c>
      <c r="HG144" s="23">
        <v>110.832234724183</v>
      </c>
      <c r="HH144" s="44">
        <v>15.958938483402701</v>
      </c>
      <c r="HI144" s="54"/>
      <c r="HJ144" s="54" t="s">
        <v>34</v>
      </c>
      <c r="HK144" s="23">
        <v>118.11069084125199</v>
      </c>
      <c r="HL144" s="44">
        <v>31.385052750508098</v>
      </c>
      <c r="HM144" s="23">
        <v>101.64594702525</v>
      </c>
      <c r="HN144" s="44">
        <v>-10.628668589271401</v>
      </c>
      <c r="HO144" s="23">
        <v>110.236981179721</v>
      </c>
      <c r="HP144" s="44">
        <v>19.920884085680601</v>
      </c>
      <c r="HQ144" s="54"/>
      <c r="HR144" s="54" t="s">
        <v>34</v>
      </c>
      <c r="HS144" s="23">
        <v>131.42498121290001</v>
      </c>
      <c r="HT144" s="44">
        <v>7.3627762036408102</v>
      </c>
      <c r="HU144" s="23">
        <v>103.364191704644</v>
      </c>
      <c r="HV144" s="44">
        <v>9.7242206670351106</v>
      </c>
      <c r="HW144" s="23">
        <v>104.623530860979</v>
      </c>
      <c r="HX144" s="44">
        <v>-3.4575105140039</v>
      </c>
      <c r="HY144" s="54"/>
      <c r="HZ144" s="54" t="s">
        <v>34</v>
      </c>
      <c r="IA144" s="23">
        <v>108.10817922964399</v>
      </c>
      <c r="IB144" s="44">
        <v>1.3338055493068</v>
      </c>
      <c r="IC144" s="23">
        <v>102.51807820064499</v>
      </c>
      <c r="ID144" s="44">
        <v>-1.5468020929624899</v>
      </c>
      <c r="IE144" s="23">
        <v>116.034734589595</v>
      </c>
      <c r="IF144" s="44">
        <v>13.9716587868455</v>
      </c>
      <c r="IG144" s="54"/>
      <c r="IH144" s="54" t="s">
        <v>34</v>
      </c>
      <c r="II144" s="23">
        <v>104.117432781879</v>
      </c>
      <c r="IJ144" s="44">
        <v>-0.25988550715972297</v>
      </c>
      <c r="IK144" s="23">
        <v>108.390425338238</v>
      </c>
      <c r="IL144" s="44">
        <v>24.587760094269001</v>
      </c>
      <c r="IM144" s="23">
        <v>114.04777433967</v>
      </c>
      <c r="IN144" s="44">
        <v>10.0056510853586</v>
      </c>
      <c r="IO144" s="23">
        <v>101.10161394221301</v>
      </c>
      <c r="IP144" s="44">
        <v>3.0740669517425898</v>
      </c>
      <c r="IQ144" s="54"/>
      <c r="IR144" s="54" t="s">
        <v>34</v>
      </c>
      <c r="IS144" s="23">
        <v>101.68784852963201</v>
      </c>
      <c r="IT144" s="44">
        <v>3.35997781205538</v>
      </c>
      <c r="IU144" s="23">
        <v>97.285843360889601</v>
      </c>
      <c r="IV144" s="44">
        <v>-3.1372830720420799</v>
      </c>
      <c r="IW144" s="23">
        <v>93.789546231511807</v>
      </c>
      <c r="IX144" s="44">
        <v>-0.402682345740629</v>
      </c>
      <c r="IY144" s="54"/>
      <c r="IZ144" s="54" t="s">
        <v>34</v>
      </c>
      <c r="JA144" s="23">
        <v>100.070134333412</v>
      </c>
      <c r="JB144" s="44">
        <v>-2.76722193199643</v>
      </c>
      <c r="JC144" s="23">
        <v>105.14157279845401</v>
      </c>
      <c r="JD144" s="44">
        <v>-4.1432023864736598</v>
      </c>
      <c r="JE144" s="23">
        <v>98.892382138851303</v>
      </c>
      <c r="JF144" s="44">
        <v>16.941850040298601</v>
      </c>
      <c r="JG144" s="54"/>
      <c r="JH144" s="54" t="s">
        <v>34</v>
      </c>
      <c r="JI144" s="23">
        <v>102.485036426482</v>
      </c>
      <c r="JJ144" s="44">
        <v>-15.676284254745999</v>
      </c>
      <c r="JK144" s="23">
        <v>100.35033713926499</v>
      </c>
      <c r="JL144" s="44">
        <v>0.363061647584146</v>
      </c>
      <c r="JM144" s="23">
        <v>98.462546931471906</v>
      </c>
      <c r="JN144" s="44">
        <v>-9.0672088378451097</v>
      </c>
      <c r="JO144" s="54"/>
      <c r="JP144" s="54" t="s">
        <v>34</v>
      </c>
      <c r="JQ144" s="23">
        <v>115.348027563899</v>
      </c>
      <c r="JR144" s="44">
        <v>-4.4556581895552902</v>
      </c>
      <c r="JS144" s="23">
        <v>92.117399692718394</v>
      </c>
      <c r="JT144" s="44">
        <v>4.85200164750586</v>
      </c>
      <c r="JU144" s="23">
        <v>99.824410960643604</v>
      </c>
      <c r="JV144" s="44">
        <v>6.8971331607072797</v>
      </c>
      <c r="JW144" s="54"/>
      <c r="JX144" s="54" t="s">
        <v>34</v>
      </c>
      <c r="JY144" s="23">
        <v>97.131277818071595</v>
      </c>
      <c r="JZ144" s="44">
        <v>2.8264267033367099</v>
      </c>
      <c r="KA144" s="23">
        <v>96.045993139845095</v>
      </c>
      <c r="KB144" s="44">
        <v>18.939865829670001</v>
      </c>
      <c r="KC144" s="23">
        <v>100.10271153766899</v>
      </c>
      <c r="KD144" s="44">
        <v>-14.769234538123101</v>
      </c>
      <c r="KE144" s="54"/>
      <c r="KF144" s="54" t="s">
        <v>34</v>
      </c>
      <c r="KG144" s="23">
        <v>111.363443767945</v>
      </c>
      <c r="KH144" s="44">
        <v>-6.8223404322777297</v>
      </c>
      <c r="KI144" s="23">
        <v>106.76575784394799</v>
      </c>
      <c r="KJ144" s="44">
        <v>-12.727140663037099</v>
      </c>
      <c r="KK144" s="23">
        <v>117.211075613909</v>
      </c>
      <c r="KL144" s="44">
        <v>-3.6426453524326399</v>
      </c>
      <c r="KM144" s="54"/>
      <c r="KN144" s="54" t="s">
        <v>34</v>
      </c>
      <c r="KO144" s="23">
        <v>115.69909968357901</v>
      </c>
      <c r="KP144" s="44">
        <v>3.3377764732179599E-2</v>
      </c>
      <c r="KQ144" s="23">
        <v>121.488577350696</v>
      </c>
      <c r="KR144" s="44">
        <v>7.6101322981208197</v>
      </c>
      <c r="KS144" s="23">
        <v>106.47868220421</v>
      </c>
      <c r="KT144" s="44">
        <v>4.4755693819659399</v>
      </c>
      <c r="KU144" s="54"/>
      <c r="KV144" s="54" t="s">
        <v>34</v>
      </c>
      <c r="KW144" s="23">
        <v>119.87605261543101</v>
      </c>
      <c r="KX144" s="44">
        <v>6.1985763908237299</v>
      </c>
      <c r="KY144" s="23">
        <v>115.249666473378</v>
      </c>
      <c r="KZ144" s="44">
        <v>3.58151283191432E-2</v>
      </c>
      <c r="LA144" s="23">
        <v>93.468413342174998</v>
      </c>
      <c r="LB144" s="44">
        <v>8.0553114940673503</v>
      </c>
      <c r="LC144" s="54"/>
      <c r="LD144" s="54" t="s">
        <v>34</v>
      </c>
      <c r="LE144" s="23">
        <v>144.155771584793</v>
      </c>
      <c r="LF144" s="44">
        <v>-2.0800279499653102E-2</v>
      </c>
      <c r="LG144" s="23">
        <v>124.790295889559</v>
      </c>
      <c r="LH144" s="44">
        <v>0.74658144186076902</v>
      </c>
      <c r="LI144" s="23">
        <v>121.219032828802</v>
      </c>
      <c r="LJ144" s="44">
        <v>9.1557227962151693</v>
      </c>
      <c r="LK144" s="54"/>
      <c r="LL144" s="54" t="s">
        <v>34</v>
      </c>
      <c r="LM144" s="23">
        <v>195.68680856451499</v>
      </c>
      <c r="LN144" s="44">
        <v>-0.79039359140537602</v>
      </c>
      <c r="LO144" s="23">
        <v>106.81109051716101</v>
      </c>
      <c r="LP144" s="44">
        <v>-1.1926821462301</v>
      </c>
      <c r="LQ144" s="23">
        <v>87.646821628865297</v>
      </c>
      <c r="LR144" s="44">
        <v>5.47114177101653</v>
      </c>
      <c r="LS144" s="54"/>
      <c r="LT144" s="54" t="s">
        <v>34</v>
      </c>
      <c r="LU144" s="23">
        <v>100.203890983135</v>
      </c>
      <c r="LV144" s="44">
        <v>11.820784576031199</v>
      </c>
      <c r="LW144" s="23">
        <v>203.87703098257199</v>
      </c>
      <c r="LX144" s="44">
        <v>-4.2340093980619704</v>
      </c>
      <c r="LY144" s="23">
        <v>82.029285733255605</v>
      </c>
      <c r="LZ144" s="44">
        <v>8.7328131813992904</v>
      </c>
      <c r="MA144" s="54"/>
      <c r="MB144" s="54" t="s">
        <v>34</v>
      </c>
      <c r="MC144" s="23">
        <v>145.898198260839</v>
      </c>
      <c r="MD144" s="44">
        <v>6.6605911958847601</v>
      </c>
      <c r="ME144" s="23">
        <v>89.074281011563897</v>
      </c>
      <c r="MF144" s="44">
        <v>7.4968339767323799</v>
      </c>
      <c r="MG144" s="23">
        <v>112.459943889979</v>
      </c>
      <c r="MH144" s="44">
        <v>17.652172704035099</v>
      </c>
      <c r="MI144" s="54"/>
      <c r="MJ144" s="54" t="s">
        <v>34</v>
      </c>
      <c r="MK144" s="23">
        <v>85.930278140997402</v>
      </c>
      <c r="ML144" s="44">
        <v>4.2675883510118204</v>
      </c>
      <c r="MM144" s="23">
        <v>126.460978401275</v>
      </c>
      <c r="MN144" s="44">
        <v>6.2953138122186703</v>
      </c>
      <c r="MO144" s="23">
        <v>135.689172031655</v>
      </c>
      <c r="MP144" s="44">
        <v>13.733161911012701</v>
      </c>
    </row>
    <row r="145" spans="1:354" s="505" customFormat="1" ht="15" hidden="1" customHeight="1">
      <c r="A145" s="504"/>
      <c r="B145" s="54" t="s">
        <v>35</v>
      </c>
      <c r="C145" s="23">
        <v>106.302139260052</v>
      </c>
      <c r="D145" s="44">
        <v>0.65189631617117505</v>
      </c>
      <c r="E145" s="524">
        <v>102.012319684281</v>
      </c>
      <c r="F145" s="44">
        <v>-3.4279344515263999</v>
      </c>
      <c r="G145" s="524">
        <v>110.358429786461</v>
      </c>
      <c r="H145" s="44">
        <v>4.5110306477802498</v>
      </c>
      <c r="I145" s="54"/>
      <c r="J145" s="54" t="s">
        <v>35</v>
      </c>
      <c r="K145" s="23">
        <v>100.518777933647</v>
      </c>
      <c r="L145" s="44">
        <v>6.23276239439822</v>
      </c>
      <c r="M145" s="23">
        <v>139.58933154620999</v>
      </c>
      <c r="N145" s="44">
        <v>6.5698602343671801</v>
      </c>
      <c r="O145" s="23">
        <v>117.782979329105</v>
      </c>
      <c r="P145" s="44">
        <v>14.401364097207701</v>
      </c>
      <c r="Q145" s="54"/>
      <c r="R145" s="54" t="s">
        <v>35</v>
      </c>
      <c r="S145" s="23">
        <v>107.382466631195</v>
      </c>
      <c r="T145" s="44">
        <v>3.5357856209364802</v>
      </c>
      <c r="U145" s="23">
        <v>107.80193374176299</v>
      </c>
      <c r="V145" s="44">
        <v>-4.3512557052271497</v>
      </c>
      <c r="W145" s="23">
        <v>103.70561915480801</v>
      </c>
      <c r="X145" s="44">
        <v>-7.3026900752604398</v>
      </c>
      <c r="Y145" s="54"/>
      <c r="Z145" s="54" t="s">
        <v>35</v>
      </c>
      <c r="AA145" s="23">
        <v>121.735847249374</v>
      </c>
      <c r="AB145" s="44">
        <v>27.6916269657615</v>
      </c>
      <c r="AC145" s="23">
        <v>120.995686285384</v>
      </c>
      <c r="AD145" s="44">
        <v>-16.202700687061899</v>
      </c>
      <c r="AE145" s="23">
        <v>110.93717573618601</v>
      </c>
      <c r="AF145" s="44">
        <v>4.1938295011590601</v>
      </c>
      <c r="AG145" s="54"/>
      <c r="AH145" s="54" t="s">
        <v>35</v>
      </c>
      <c r="AI145" s="23">
        <v>110.49041008005101</v>
      </c>
      <c r="AJ145" s="44">
        <v>-14.3810492088871</v>
      </c>
      <c r="AK145" s="23">
        <v>135.329139905386</v>
      </c>
      <c r="AL145" s="44">
        <v>21.7620812341823</v>
      </c>
      <c r="AM145" s="23">
        <v>119.190540233847</v>
      </c>
      <c r="AN145" s="44">
        <v>12.815141570166601</v>
      </c>
      <c r="AO145" s="54"/>
      <c r="AP145" s="54" t="s">
        <v>35</v>
      </c>
      <c r="AQ145" s="23">
        <v>122.594229802301</v>
      </c>
      <c r="AR145" s="44">
        <v>-0.57365173313871798</v>
      </c>
      <c r="AS145" s="23">
        <v>114.54466535685999</v>
      </c>
      <c r="AT145" s="44">
        <v>11.673025883263</v>
      </c>
      <c r="AU145" s="23">
        <v>116.26899258608501</v>
      </c>
      <c r="AV145" s="44">
        <v>5.2541900534931001</v>
      </c>
      <c r="AW145" s="54"/>
      <c r="AX145" s="54" t="s">
        <v>35</v>
      </c>
      <c r="AY145" s="23">
        <v>123.29512309819</v>
      </c>
      <c r="AZ145" s="44">
        <v>-1.5944277644215701</v>
      </c>
      <c r="BA145" s="23">
        <v>123.33896893911199</v>
      </c>
      <c r="BB145" s="44">
        <v>1.4652151203221799</v>
      </c>
      <c r="BC145" s="23">
        <v>109.44738797204</v>
      </c>
      <c r="BD145" s="44">
        <v>1.5299991583084001</v>
      </c>
      <c r="BE145" s="54"/>
      <c r="BF145" s="54" t="s">
        <v>35</v>
      </c>
      <c r="BG145" s="23">
        <v>109.006128484499</v>
      </c>
      <c r="BH145" s="44">
        <v>-0.226684168072424</v>
      </c>
      <c r="BI145" s="23">
        <v>101.166411390062</v>
      </c>
      <c r="BJ145" s="44">
        <v>-2.8857850996421601</v>
      </c>
      <c r="BK145" s="23">
        <v>126.615842156211</v>
      </c>
      <c r="BL145" s="44">
        <v>8.4305780152585008</v>
      </c>
      <c r="BM145" s="54"/>
      <c r="BN145" s="54" t="s">
        <v>35</v>
      </c>
      <c r="BO145" s="23">
        <v>116.471597792314</v>
      </c>
      <c r="BP145" s="44">
        <v>9.6832840009961707</v>
      </c>
      <c r="BQ145" s="508">
        <v>113.562976288191</v>
      </c>
      <c r="BR145" s="44">
        <v>-9.1718337992699208</v>
      </c>
      <c r="BS145" s="23">
        <v>118.93906105073501</v>
      </c>
      <c r="BT145" s="44">
        <v>10.187657172102</v>
      </c>
      <c r="BU145" s="54"/>
      <c r="BV145" s="54" t="s">
        <v>35</v>
      </c>
      <c r="BW145" s="23">
        <v>107.29379231022899</v>
      </c>
      <c r="BX145" s="44">
        <v>-13.678667122301899</v>
      </c>
      <c r="BY145" s="23">
        <v>122.327221463195</v>
      </c>
      <c r="BZ145" s="44">
        <v>10.898463093543199</v>
      </c>
      <c r="CA145" s="23">
        <v>107.262930087583</v>
      </c>
      <c r="CB145" s="44">
        <v>-6.89533524159049</v>
      </c>
      <c r="CC145" s="54"/>
      <c r="CD145" s="54" t="s">
        <v>35</v>
      </c>
      <c r="CE145" s="23">
        <v>120.312315855992</v>
      </c>
      <c r="CF145" s="44">
        <v>13.049951585589101</v>
      </c>
      <c r="CG145" s="23">
        <v>105.887375813121</v>
      </c>
      <c r="CH145" s="44">
        <v>-7.3336414649749004</v>
      </c>
      <c r="CI145" s="23">
        <v>129.738012114334</v>
      </c>
      <c r="CJ145" s="44">
        <v>6.8513502529558998</v>
      </c>
      <c r="CK145" s="54"/>
      <c r="CL145" s="54" t="s">
        <v>35</v>
      </c>
      <c r="CM145" s="23">
        <v>151.688707248426</v>
      </c>
      <c r="CN145" s="44">
        <v>0.103310043404647</v>
      </c>
      <c r="CO145" s="23">
        <v>116.594874597828</v>
      </c>
      <c r="CP145" s="44">
        <v>12.257564403185199</v>
      </c>
      <c r="CQ145" s="23">
        <v>126.17997351991001</v>
      </c>
      <c r="CR145" s="44">
        <v>12.408061620327199</v>
      </c>
      <c r="CS145" s="54"/>
      <c r="CT145" s="54" t="s">
        <v>35</v>
      </c>
      <c r="CU145" s="23">
        <v>132.576088393752</v>
      </c>
      <c r="CV145" s="44">
        <v>-9.0546402148556808</v>
      </c>
      <c r="CW145" s="23">
        <v>92.337799119641502</v>
      </c>
      <c r="CX145" s="44">
        <v>0.58186588449098098</v>
      </c>
      <c r="CY145" s="23">
        <v>121.53669466813101</v>
      </c>
      <c r="CZ145" s="44">
        <v>4.3478719648100803</v>
      </c>
      <c r="DA145" s="54"/>
      <c r="DB145" s="54" t="s">
        <v>35</v>
      </c>
      <c r="DC145" s="23">
        <v>106.687624192871</v>
      </c>
      <c r="DD145" s="44">
        <v>24.781741458183099</v>
      </c>
      <c r="DE145" s="23">
        <v>257.55130992168603</v>
      </c>
      <c r="DF145" s="44">
        <v>32.789613161405299</v>
      </c>
      <c r="DG145" s="23">
        <v>125.18084637111799</v>
      </c>
      <c r="DH145" s="44">
        <v>3.6484051131327799</v>
      </c>
      <c r="DI145" s="54"/>
      <c r="DJ145" s="54" t="s">
        <v>35</v>
      </c>
      <c r="DK145" s="23">
        <v>118.18919721264901</v>
      </c>
      <c r="DL145" s="44">
        <v>2.4658624045831301</v>
      </c>
      <c r="DM145" s="23">
        <v>112.93629000111601</v>
      </c>
      <c r="DN145" s="44">
        <v>21.6855846650122</v>
      </c>
      <c r="DO145" s="23">
        <v>127.81920258795201</v>
      </c>
      <c r="DP145" s="44">
        <v>8.2146881511782208</v>
      </c>
      <c r="DQ145" s="54"/>
      <c r="DR145" s="54" t="s">
        <v>35</v>
      </c>
      <c r="DS145" s="23">
        <v>120.233223549633</v>
      </c>
      <c r="DT145" s="44">
        <v>9.7462979798629696</v>
      </c>
      <c r="DU145" s="23">
        <v>103.62791171056899</v>
      </c>
      <c r="DV145" s="44">
        <v>3.0228747142569001</v>
      </c>
      <c r="DW145" s="23">
        <v>129.299168609465</v>
      </c>
      <c r="DX145" s="44">
        <v>7.1067077758012704</v>
      </c>
      <c r="DY145" s="54"/>
      <c r="DZ145" s="54" t="s">
        <v>35</v>
      </c>
      <c r="EA145" s="23">
        <v>116.664569236514</v>
      </c>
      <c r="EB145" s="44">
        <v>4.3181199546877203</v>
      </c>
      <c r="EC145" s="23">
        <v>104.9529229572</v>
      </c>
      <c r="ED145" s="44">
        <v>-2.79838681653459</v>
      </c>
      <c r="EE145" s="23">
        <v>120.218536039348</v>
      </c>
      <c r="EF145" s="44">
        <v>1.4929562230420099</v>
      </c>
      <c r="EG145" s="54"/>
      <c r="EH145" s="54" t="s">
        <v>35</v>
      </c>
      <c r="EI145" s="23">
        <v>128.53057326280901</v>
      </c>
      <c r="EJ145" s="44">
        <v>6.5169344550081503</v>
      </c>
      <c r="EK145" s="23">
        <v>116.340641846368</v>
      </c>
      <c r="EL145" s="44">
        <v>1.6044530870587199</v>
      </c>
      <c r="EM145" s="23">
        <v>117.44989646390999</v>
      </c>
      <c r="EN145" s="44">
        <v>2.3397398979221098</v>
      </c>
      <c r="EO145" s="54"/>
      <c r="EP145" s="54" t="s">
        <v>35</v>
      </c>
      <c r="EQ145" s="23">
        <v>115.494193062021</v>
      </c>
      <c r="ER145" s="44">
        <v>2.8885425000775502</v>
      </c>
      <c r="ES145" s="23">
        <v>123.375858413888</v>
      </c>
      <c r="ET145" s="44">
        <v>4.1061664949434196</v>
      </c>
      <c r="EU145" s="23">
        <v>114.74975287510399</v>
      </c>
      <c r="EV145" s="44">
        <v>0.59542242095145104</v>
      </c>
      <c r="EW145" s="54"/>
      <c r="EX145" s="54" t="s">
        <v>35</v>
      </c>
      <c r="EY145" s="23">
        <v>112.60773463668799</v>
      </c>
      <c r="EZ145" s="44">
        <v>5.3923164611857102</v>
      </c>
      <c r="FA145" s="23">
        <v>110.62663810614301</v>
      </c>
      <c r="FB145" s="44">
        <v>2.3491435084769701</v>
      </c>
      <c r="FC145" s="23">
        <v>144.39181033767599</v>
      </c>
      <c r="FD145" s="44">
        <v>28.0148080762044</v>
      </c>
      <c r="FE145" s="54"/>
      <c r="FF145" s="54" t="s">
        <v>35</v>
      </c>
      <c r="FG145" s="23">
        <v>117.000744072977</v>
      </c>
      <c r="FH145" s="44">
        <v>0.67292061164205597</v>
      </c>
      <c r="FI145" s="23">
        <v>118.522403010361</v>
      </c>
      <c r="FJ145" s="44">
        <v>8.2944284623132791</v>
      </c>
      <c r="FK145" s="23">
        <v>117.00931002008301</v>
      </c>
      <c r="FL145" s="44">
        <v>15.3665931669385</v>
      </c>
      <c r="FM145" s="54"/>
      <c r="FN145" s="54" t="s">
        <v>35</v>
      </c>
      <c r="FO145" s="23">
        <v>97.603713242300898</v>
      </c>
      <c r="FP145" s="44">
        <v>-5.2151227825347499</v>
      </c>
      <c r="FQ145" s="23">
        <v>123.06561929050299</v>
      </c>
      <c r="FR145" s="44">
        <v>4.5898730065745799</v>
      </c>
      <c r="FS145" s="23">
        <v>120.73942164643501</v>
      </c>
      <c r="FT145" s="44">
        <v>-0.78323893758410201</v>
      </c>
      <c r="FU145" s="54"/>
      <c r="FV145" s="54" t="s">
        <v>35</v>
      </c>
      <c r="FW145" s="23">
        <v>119.680717609209</v>
      </c>
      <c r="FX145" s="44">
        <v>6.5582268836060997</v>
      </c>
      <c r="FY145" s="23">
        <v>92.890556067396503</v>
      </c>
      <c r="FZ145" s="44">
        <v>2.2077359873747802</v>
      </c>
      <c r="GA145" s="23">
        <v>91.850302057562203</v>
      </c>
      <c r="GB145" s="44">
        <v>2.4413621185868499</v>
      </c>
      <c r="GC145" s="54"/>
      <c r="GD145" s="54" t="s">
        <v>35</v>
      </c>
      <c r="GE145" s="23">
        <v>115.299089837384</v>
      </c>
      <c r="GF145" s="44">
        <v>1.0836244070024501</v>
      </c>
      <c r="GG145" s="23">
        <v>112.712582202097</v>
      </c>
      <c r="GH145" s="44">
        <v>0.79190595643608197</v>
      </c>
      <c r="GI145" s="23">
        <v>107.20300740284701</v>
      </c>
      <c r="GJ145" s="44">
        <v>3.4940279709493698</v>
      </c>
      <c r="GK145" s="54"/>
      <c r="GL145" s="54" t="s">
        <v>35</v>
      </c>
      <c r="GM145" s="23">
        <v>109.046410128788</v>
      </c>
      <c r="GN145" s="44">
        <v>7.0012234666184403</v>
      </c>
      <c r="GO145" s="23">
        <v>126.788513409784</v>
      </c>
      <c r="GP145" s="44">
        <v>13.508762627838699</v>
      </c>
      <c r="GQ145" s="23">
        <v>115.958934043699</v>
      </c>
      <c r="GR145" s="44">
        <v>-11.8097208477649</v>
      </c>
      <c r="GS145" s="54"/>
      <c r="GT145" s="54" t="s">
        <v>35</v>
      </c>
      <c r="GU145" s="23">
        <v>108.793443086465</v>
      </c>
      <c r="GV145" s="44">
        <v>-16.4383437866564</v>
      </c>
      <c r="GW145" s="23">
        <v>128.80343106550299</v>
      </c>
      <c r="GX145" s="44">
        <v>19.750132104064502</v>
      </c>
      <c r="GY145" s="23">
        <v>120.327357588467</v>
      </c>
      <c r="GZ145" s="44">
        <v>3.2805452487230702</v>
      </c>
      <c r="HA145" s="54"/>
      <c r="HB145" s="54" t="s">
        <v>35</v>
      </c>
      <c r="HC145" s="23">
        <v>120.355664118216</v>
      </c>
      <c r="HD145" s="44">
        <v>3.30140210101544</v>
      </c>
      <c r="HE145" s="23">
        <v>122.66678952373699</v>
      </c>
      <c r="HF145" s="44">
        <v>14.0692983562764</v>
      </c>
      <c r="HG145" s="23">
        <v>125.17444867299299</v>
      </c>
      <c r="HH145" s="44">
        <v>10.70937030979</v>
      </c>
      <c r="HI145" s="54"/>
      <c r="HJ145" s="54" t="s">
        <v>35</v>
      </c>
      <c r="HK145" s="23">
        <v>113.959237205715</v>
      </c>
      <c r="HL145" s="44">
        <v>27.7661516562919</v>
      </c>
      <c r="HM145" s="23">
        <v>110.631947960107</v>
      </c>
      <c r="HN145" s="44">
        <v>-21.787070048211</v>
      </c>
      <c r="HO145" s="23">
        <v>110.66074866608901</v>
      </c>
      <c r="HP145" s="44">
        <v>20.427381880329101</v>
      </c>
      <c r="HQ145" s="54"/>
      <c r="HR145" s="54" t="s">
        <v>35</v>
      </c>
      <c r="HS145" s="23">
        <v>119.575821269446</v>
      </c>
      <c r="HT145" s="44">
        <v>11.4973060184928</v>
      </c>
      <c r="HU145" s="23">
        <v>123.93152109755</v>
      </c>
      <c r="HV145" s="44">
        <v>6.0759688598514003</v>
      </c>
      <c r="HW145" s="23">
        <v>106.49073505767601</v>
      </c>
      <c r="HX145" s="44">
        <v>-4.7270036004120302</v>
      </c>
      <c r="HY145" s="54"/>
      <c r="HZ145" s="54" t="s">
        <v>35</v>
      </c>
      <c r="IA145" s="23">
        <v>113.624335117169</v>
      </c>
      <c r="IB145" s="44">
        <v>-10.420632083838401</v>
      </c>
      <c r="IC145" s="23">
        <v>106.542777613236</v>
      </c>
      <c r="ID145" s="44">
        <v>5.30962527761407</v>
      </c>
      <c r="IE145" s="23">
        <v>106.27861676911201</v>
      </c>
      <c r="IF145" s="44">
        <v>4.8610887530499003</v>
      </c>
      <c r="IG145" s="54"/>
      <c r="IH145" s="54" t="s">
        <v>35</v>
      </c>
      <c r="II145" s="23">
        <v>124.65511521225</v>
      </c>
      <c r="IJ145" s="44">
        <v>-3.6586387463711998</v>
      </c>
      <c r="IK145" s="23">
        <v>107.361083846056</v>
      </c>
      <c r="IL145" s="44">
        <v>9.4888564096198298</v>
      </c>
      <c r="IM145" s="23">
        <v>127.82694198968601</v>
      </c>
      <c r="IN145" s="44">
        <v>9.8959799535851101</v>
      </c>
      <c r="IO145" s="23">
        <v>128.266279718314</v>
      </c>
      <c r="IP145" s="44">
        <v>-6.8019790262969497</v>
      </c>
      <c r="IQ145" s="54"/>
      <c r="IR145" s="54" t="s">
        <v>35</v>
      </c>
      <c r="IS145" s="23">
        <v>108.748297041008</v>
      </c>
      <c r="IT145" s="44">
        <v>8.5664104517950896</v>
      </c>
      <c r="IU145" s="23">
        <v>102.647204756741</v>
      </c>
      <c r="IV145" s="44">
        <v>1.5624596110095299</v>
      </c>
      <c r="IW145" s="23">
        <v>109.41161805447101</v>
      </c>
      <c r="IX145" s="44">
        <v>2.5669476054044802</v>
      </c>
      <c r="IY145" s="54"/>
      <c r="IZ145" s="54" t="s">
        <v>35</v>
      </c>
      <c r="JA145" s="23">
        <v>127.591564207388</v>
      </c>
      <c r="JB145" s="44">
        <v>10.481497945810199</v>
      </c>
      <c r="JC145" s="23">
        <v>125.47392951916299</v>
      </c>
      <c r="JD145" s="44">
        <v>-6.2745789278806701</v>
      </c>
      <c r="JE145" s="23">
        <v>153.29789502321901</v>
      </c>
      <c r="JF145" s="44">
        <v>15.199151801081101</v>
      </c>
      <c r="JG145" s="54"/>
      <c r="JH145" s="54" t="s">
        <v>35</v>
      </c>
      <c r="JI145" s="23">
        <v>122.464648357149</v>
      </c>
      <c r="JJ145" s="44">
        <v>-5.6764807008526104</v>
      </c>
      <c r="JK145" s="23">
        <v>122.13850797559</v>
      </c>
      <c r="JL145" s="44">
        <v>0.28167619702034602</v>
      </c>
      <c r="JM145" s="23">
        <v>112.302391340143</v>
      </c>
      <c r="JN145" s="44">
        <v>2.27740616947727</v>
      </c>
      <c r="JO145" s="54"/>
      <c r="JP145" s="54" t="s">
        <v>35</v>
      </c>
      <c r="JQ145" s="23">
        <v>125.2687169789</v>
      </c>
      <c r="JR145" s="44">
        <v>-2.3115615060622599</v>
      </c>
      <c r="JS145" s="23">
        <v>101.66549170432801</v>
      </c>
      <c r="JT145" s="44">
        <v>-0.49943195002978802</v>
      </c>
      <c r="JU145" s="23">
        <v>105.305180203397</v>
      </c>
      <c r="JV145" s="44">
        <v>9.9392604407216805</v>
      </c>
      <c r="JW145" s="54"/>
      <c r="JX145" s="54" t="s">
        <v>35</v>
      </c>
      <c r="JY145" s="23">
        <v>101.83390466508099</v>
      </c>
      <c r="JZ145" s="44">
        <v>2.1629021333749301</v>
      </c>
      <c r="KA145" s="23">
        <v>95.250984018284896</v>
      </c>
      <c r="KB145" s="44">
        <v>14.464277705557601</v>
      </c>
      <c r="KC145" s="23">
        <v>116.965460981867</v>
      </c>
      <c r="KD145" s="44">
        <v>-3.9365352748701001</v>
      </c>
      <c r="KE145" s="54"/>
      <c r="KF145" s="54" t="s">
        <v>35</v>
      </c>
      <c r="KG145" s="23">
        <v>110.39965297414</v>
      </c>
      <c r="KH145" s="44">
        <v>-0.25840300955496798</v>
      </c>
      <c r="KI145" s="23">
        <v>117.130876496097</v>
      </c>
      <c r="KJ145" s="44">
        <v>-5.4997191800236198</v>
      </c>
      <c r="KK145" s="23">
        <v>130.09527625479799</v>
      </c>
      <c r="KL145" s="44">
        <v>-0.41159637256411902</v>
      </c>
      <c r="KM145" s="54"/>
      <c r="KN145" s="54" t="s">
        <v>35</v>
      </c>
      <c r="KO145" s="23">
        <v>149.52014948371999</v>
      </c>
      <c r="KP145" s="44">
        <v>17.530654204799902</v>
      </c>
      <c r="KQ145" s="23">
        <v>133.71564641111101</v>
      </c>
      <c r="KR145" s="44">
        <v>5.5402218421430396</v>
      </c>
      <c r="KS145" s="23">
        <v>105.13263125541</v>
      </c>
      <c r="KT145" s="44">
        <v>2.7736887072140202</v>
      </c>
      <c r="KU145" s="54"/>
      <c r="KV145" s="54" t="s">
        <v>35</v>
      </c>
      <c r="KW145" s="23">
        <v>125.57272684672201</v>
      </c>
      <c r="KX145" s="44">
        <v>9.0882936804996195</v>
      </c>
      <c r="KY145" s="23">
        <v>122.15889954788101</v>
      </c>
      <c r="KZ145" s="44">
        <v>3.00311201714038</v>
      </c>
      <c r="LA145" s="23">
        <v>116.600584497466</v>
      </c>
      <c r="LB145" s="44">
        <v>2.9578545763684998</v>
      </c>
      <c r="LC145" s="54"/>
      <c r="LD145" s="54" t="s">
        <v>35</v>
      </c>
      <c r="LE145" s="23">
        <v>115.01607905831401</v>
      </c>
      <c r="LF145" s="44">
        <v>3.5857167711881499</v>
      </c>
      <c r="LG145" s="23">
        <v>147.20819183151701</v>
      </c>
      <c r="LH145" s="44">
        <v>-3.3287674871015298</v>
      </c>
      <c r="LI145" s="23">
        <v>126.503388740424</v>
      </c>
      <c r="LJ145" s="44">
        <v>-8.2011122356878392</v>
      </c>
      <c r="LK145" s="54"/>
      <c r="LL145" s="54" t="s">
        <v>35</v>
      </c>
      <c r="LM145" s="23">
        <v>184.08079363548799</v>
      </c>
      <c r="LN145" s="44">
        <v>-8.0140989107917608</v>
      </c>
      <c r="LO145" s="23">
        <v>127.84909597029301</v>
      </c>
      <c r="LP145" s="44">
        <v>4.3153050545572</v>
      </c>
      <c r="LQ145" s="23">
        <v>140.811140267198</v>
      </c>
      <c r="LR145" s="44">
        <v>2.4578933183529998</v>
      </c>
      <c r="LS145" s="54"/>
      <c r="LT145" s="54" t="s">
        <v>35</v>
      </c>
      <c r="LU145" s="23">
        <v>127.49867108810599</v>
      </c>
      <c r="LV145" s="44">
        <v>14.411301032997599</v>
      </c>
      <c r="LW145" s="23">
        <v>92.7155263585488</v>
      </c>
      <c r="LX145" s="44">
        <v>-3.4598488370140199</v>
      </c>
      <c r="LY145" s="23">
        <v>98.304485001718206</v>
      </c>
      <c r="LZ145" s="44">
        <v>3.0716156686143998</v>
      </c>
      <c r="MA145" s="54"/>
      <c r="MB145" s="54" t="s">
        <v>35</v>
      </c>
      <c r="MC145" s="23">
        <v>156.37785237103699</v>
      </c>
      <c r="MD145" s="44">
        <v>9.6322101774399993</v>
      </c>
      <c r="ME145" s="23">
        <v>115.640460014646</v>
      </c>
      <c r="MF145" s="44">
        <v>3.3638386505875801</v>
      </c>
      <c r="MG145" s="23">
        <v>147.40160604459001</v>
      </c>
      <c r="MH145" s="44">
        <v>2.8795995932145102</v>
      </c>
      <c r="MI145" s="54"/>
      <c r="MJ145" s="54" t="s">
        <v>35</v>
      </c>
      <c r="MK145" s="23">
        <v>97.914556283356802</v>
      </c>
      <c r="ML145" s="44">
        <v>9.4691743663317407</v>
      </c>
      <c r="MM145" s="23">
        <v>134.95510112578299</v>
      </c>
      <c r="MN145" s="44">
        <v>5.6967087800729104</v>
      </c>
      <c r="MO145" s="23">
        <v>164.50718051381699</v>
      </c>
      <c r="MP145" s="44">
        <v>15.459635578744701</v>
      </c>
    </row>
    <row r="146" spans="1:354" s="505" customFormat="1" ht="15" hidden="1" customHeight="1">
      <c r="A146" s="504"/>
      <c r="B146" s="54" t="s">
        <v>36</v>
      </c>
      <c r="C146" s="23">
        <v>99.949762443555102</v>
      </c>
      <c r="D146" s="44">
        <v>-0.146132303163341</v>
      </c>
      <c r="E146" s="524">
        <v>94.759986970054996</v>
      </c>
      <c r="F146" s="44">
        <v>-3.8205239696495399</v>
      </c>
      <c r="G146" s="524">
        <v>104.85701709972901</v>
      </c>
      <c r="H146" s="44">
        <v>3.2236333718799002</v>
      </c>
      <c r="I146" s="54"/>
      <c r="J146" s="54" t="s">
        <v>36</v>
      </c>
      <c r="K146" s="23">
        <v>99.154727720487998</v>
      </c>
      <c r="L146" s="44">
        <v>5.8419552713767899</v>
      </c>
      <c r="M146" s="23">
        <v>124.742797221161</v>
      </c>
      <c r="N146" s="44">
        <v>-5.7920350235684603</v>
      </c>
      <c r="O146" s="23">
        <v>100.27940765577</v>
      </c>
      <c r="P146" s="44">
        <v>0.80338736943663502</v>
      </c>
      <c r="Q146" s="54"/>
      <c r="R146" s="54" t="s">
        <v>36</v>
      </c>
      <c r="S146" s="23">
        <v>109.495284617978</v>
      </c>
      <c r="T146" s="44">
        <v>2.2432105990384201</v>
      </c>
      <c r="U146" s="23">
        <v>129.51558486373</v>
      </c>
      <c r="V146" s="44">
        <v>6.81421257603097</v>
      </c>
      <c r="W146" s="23">
        <v>107.911660885557</v>
      </c>
      <c r="X146" s="44">
        <v>-2.2839761796484099</v>
      </c>
      <c r="Y146" s="54"/>
      <c r="Z146" s="54" t="s">
        <v>36</v>
      </c>
      <c r="AA146" s="23">
        <v>127.165065914903</v>
      </c>
      <c r="AB146" s="44">
        <v>27.5310773789836</v>
      </c>
      <c r="AC146" s="23">
        <v>134.021823093281</v>
      </c>
      <c r="AD146" s="44">
        <v>-8.0140552389863302</v>
      </c>
      <c r="AE146" s="23">
        <v>117.506586518193</v>
      </c>
      <c r="AF146" s="44">
        <v>3.0165892523234299</v>
      </c>
      <c r="AG146" s="54"/>
      <c r="AH146" s="54" t="s">
        <v>36</v>
      </c>
      <c r="AI146" s="23">
        <v>116.221110167334</v>
      </c>
      <c r="AJ146" s="44">
        <v>-14.547015417414499</v>
      </c>
      <c r="AK146" s="23">
        <v>140.431337624137</v>
      </c>
      <c r="AL146" s="44">
        <v>12.531247412621299</v>
      </c>
      <c r="AM146" s="23">
        <v>118.37669749972601</v>
      </c>
      <c r="AN146" s="44">
        <v>9.5728256571907799</v>
      </c>
      <c r="AO146" s="54"/>
      <c r="AP146" s="54" t="s">
        <v>36</v>
      </c>
      <c r="AQ146" s="23">
        <v>130.910214817769</v>
      </c>
      <c r="AR146" s="44">
        <v>1.96125525627838</v>
      </c>
      <c r="AS146" s="23">
        <v>120.301647818156</v>
      </c>
      <c r="AT146" s="44">
        <v>1.3953985147529799</v>
      </c>
      <c r="AU146" s="23">
        <v>119.995090401735</v>
      </c>
      <c r="AV146" s="44">
        <v>-4.3530403320361</v>
      </c>
      <c r="AW146" s="54"/>
      <c r="AX146" s="54" t="s">
        <v>36</v>
      </c>
      <c r="AY146" s="23">
        <v>116.156949945959</v>
      </c>
      <c r="AZ146" s="44">
        <v>-13.583896314576201</v>
      </c>
      <c r="BA146" s="23">
        <v>120.873853762544</v>
      </c>
      <c r="BB146" s="44">
        <v>7.5199536502123898</v>
      </c>
      <c r="BC146" s="23">
        <v>115.74383809295399</v>
      </c>
      <c r="BD146" s="44">
        <v>3.1048922496004301</v>
      </c>
      <c r="BE146" s="54"/>
      <c r="BF146" s="54" t="s">
        <v>36</v>
      </c>
      <c r="BG146" s="23">
        <v>124.014115054771</v>
      </c>
      <c r="BH146" s="44">
        <v>15.3515118591848</v>
      </c>
      <c r="BI146" s="23">
        <v>110.834049994525</v>
      </c>
      <c r="BJ146" s="44">
        <v>8.6667348695951301</v>
      </c>
      <c r="BK146" s="23">
        <v>126.997193535957</v>
      </c>
      <c r="BL146" s="44">
        <v>8.1838454495573707</v>
      </c>
      <c r="BM146" s="54"/>
      <c r="BN146" s="54" t="s">
        <v>36</v>
      </c>
      <c r="BO146" s="23">
        <v>113.147682217856</v>
      </c>
      <c r="BP146" s="44">
        <v>-2.9884041499321401</v>
      </c>
      <c r="BQ146" s="508">
        <v>125.758454540469</v>
      </c>
      <c r="BR146" s="44">
        <v>-6.9053706221553597</v>
      </c>
      <c r="BS146" s="23">
        <v>123.858070505157</v>
      </c>
      <c r="BT146" s="44">
        <v>11.477529173491201</v>
      </c>
      <c r="BU146" s="54"/>
      <c r="BV146" s="54" t="s">
        <v>36</v>
      </c>
      <c r="BW146" s="23">
        <v>119.63382374040501</v>
      </c>
      <c r="BX146" s="44">
        <v>-7.02576510023792</v>
      </c>
      <c r="BY146" s="23">
        <v>115.600619102793</v>
      </c>
      <c r="BZ146" s="44">
        <v>8.1890475354982506</v>
      </c>
      <c r="CA146" s="23">
        <v>97.667357787084399</v>
      </c>
      <c r="CB146" s="44">
        <v>-16.144046141941701</v>
      </c>
      <c r="CC146" s="54"/>
      <c r="CD146" s="54" t="s">
        <v>36</v>
      </c>
      <c r="CE146" s="23">
        <v>132.400876969671</v>
      </c>
      <c r="CF146" s="44">
        <v>26.5846389847183</v>
      </c>
      <c r="CG146" s="23">
        <v>107.392406531327</v>
      </c>
      <c r="CH146" s="44">
        <v>-9.1544528509312908</v>
      </c>
      <c r="CI146" s="23">
        <v>126.20776800626599</v>
      </c>
      <c r="CJ146" s="44">
        <v>11.5173637882704</v>
      </c>
      <c r="CK146" s="54"/>
      <c r="CL146" s="54" t="s">
        <v>36</v>
      </c>
      <c r="CM146" s="23">
        <v>167.48907292091599</v>
      </c>
      <c r="CN146" s="44">
        <v>15.878358463118699</v>
      </c>
      <c r="CO146" s="23">
        <v>112.79993737898199</v>
      </c>
      <c r="CP146" s="44">
        <v>11.2075360623896</v>
      </c>
      <c r="CQ146" s="23">
        <v>113.454243394244</v>
      </c>
      <c r="CR146" s="44">
        <v>-9.2705649504215693</v>
      </c>
      <c r="CS146" s="54"/>
      <c r="CT146" s="54" t="s">
        <v>36</v>
      </c>
      <c r="CU146" s="23">
        <v>141.46761583337599</v>
      </c>
      <c r="CV146" s="44">
        <v>6.1025823519487403</v>
      </c>
      <c r="CW146" s="23">
        <v>92.281099824328194</v>
      </c>
      <c r="CX146" s="44">
        <v>-1.84682995205745</v>
      </c>
      <c r="CY146" s="23">
        <v>128.66413930359801</v>
      </c>
      <c r="CZ146" s="44">
        <v>4.8438402413708601E-2</v>
      </c>
      <c r="DA146" s="54"/>
      <c r="DB146" s="54" t="s">
        <v>36</v>
      </c>
      <c r="DC146" s="23">
        <v>104.421612568406</v>
      </c>
      <c r="DD146" s="44">
        <v>16.847204927861899</v>
      </c>
      <c r="DE146" s="23">
        <v>204.720654600697</v>
      </c>
      <c r="DF146" s="44">
        <v>3.5762436206880901</v>
      </c>
      <c r="DG146" s="23">
        <v>123.982211071992</v>
      </c>
      <c r="DH146" s="44">
        <v>9.87488594062728</v>
      </c>
      <c r="DI146" s="54"/>
      <c r="DJ146" s="54" t="s">
        <v>36</v>
      </c>
      <c r="DK146" s="23">
        <v>122.18347534386</v>
      </c>
      <c r="DL146" s="44">
        <v>-0.485677751960992</v>
      </c>
      <c r="DM146" s="23">
        <v>110.277158197193</v>
      </c>
      <c r="DN146" s="44">
        <v>17.806067970845898</v>
      </c>
      <c r="DO146" s="23">
        <v>125.70680910821299</v>
      </c>
      <c r="DP146" s="44">
        <v>0.35398826452075099</v>
      </c>
      <c r="DQ146" s="54"/>
      <c r="DR146" s="54" t="s">
        <v>36</v>
      </c>
      <c r="DS146" s="23">
        <v>122.80716546157301</v>
      </c>
      <c r="DT146" s="44">
        <v>7.4163193569745296</v>
      </c>
      <c r="DU146" s="23">
        <v>106.577523077138</v>
      </c>
      <c r="DV146" s="44">
        <v>3.2407508813035801</v>
      </c>
      <c r="DW146" s="23">
        <v>134.51181880950901</v>
      </c>
      <c r="DX146" s="44">
        <v>6.9208548392148703</v>
      </c>
      <c r="DY146" s="54"/>
      <c r="DZ146" s="54" t="s">
        <v>36</v>
      </c>
      <c r="EA146" s="23">
        <v>104.258937474136</v>
      </c>
      <c r="EB146" s="44">
        <v>3.9549447942258902</v>
      </c>
      <c r="EC146" s="23">
        <v>120.166300993104</v>
      </c>
      <c r="ED146" s="44">
        <v>-4.7221438913944498</v>
      </c>
      <c r="EE146" s="23">
        <v>114.308280930728</v>
      </c>
      <c r="EF146" s="44">
        <v>1.36509914715614</v>
      </c>
      <c r="EG146" s="54"/>
      <c r="EH146" s="54" t="s">
        <v>36</v>
      </c>
      <c r="EI146" s="23">
        <v>119.700660215108</v>
      </c>
      <c r="EJ146" s="44">
        <v>9.1059695159155307</v>
      </c>
      <c r="EK146" s="23">
        <v>115.92650729092701</v>
      </c>
      <c r="EL146" s="44">
        <v>1.1425864230692799</v>
      </c>
      <c r="EM146" s="23">
        <v>116.34652378604601</v>
      </c>
      <c r="EN146" s="44">
        <v>1.57510270664041</v>
      </c>
      <c r="EO146" s="54"/>
      <c r="EP146" s="54" t="s">
        <v>36</v>
      </c>
      <c r="EQ146" s="23">
        <v>108.248328430122</v>
      </c>
      <c r="ER146" s="44">
        <v>4.7722916423355901</v>
      </c>
      <c r="ES146" s="23">
        <v>121.108014826869</v>
      </c>
      <c r="ET146" s="44">
        <v>3.3151365220178701</v>
      </c>
      <c r="EU146" s="23">
        <v>115.087573657105</v>
      </c>
      <c r="EV146" s="44">
        <v>0.26228803396628603</v>
      </c>
      <c r="EW146" s="54"/>
      <c r="EX146" s="54" t="s">
        <v>36</v>
      </c>
      <c r="EY146" s="23">
        <v>99.398038759944399</v>
      </c>
      <c r="EZ146" s="44">
        <v>2.17346660555503</v>
      </c>
      <c r="FA146" s="23">
        <v>113.955586855433</v>
      </c>
      <c r="FB146" s="44">
        <v>8.0302583418541396</v>
      </c>
      <c r="FC146" s="23">
        <v>143.74655580535901</v>
      </c>
      <c r="FD146" s="44">
        <v>26.966877690156</v>
      </c>
      <c r="FE146" s="54"/>
      <c r="FF146" s="54" t="s">
        <v>36</v>
      </c>
      <c r="FG146" s="23">
        <v>112.238809374339</v>
      </c>
      <c r="FH146" s="44">
        <v>-0.96052510523807699</v>
      </c>
      <c r="FI146" s="23">
        <v>124.32600070859</v>
      </c>
      <c r="FJ146" s="44">
        <v>2.43645985435725</v>
      </c>
      <c r="FK146" s="23">
        <v>110.728202018395</v>
      </c>
      <c r="FL146" s="44">
        <v>9.1957151595240791</v>
      </c>
      <c r="FM146" s="54"/>
      <c r="FN146" s="54" t="s">
        <v>36</v>
      </c>
      <c r="FO146" s="23">
        <v>97.167003625124593</v>
      </c>
      <c r="FP146" s="44">
        <v>0.815266615426395</v>
      </c>
      <c r="FQ146" s="23">
        <v>122.916781854463</v>
      </c>
      <c r="FR146" s="44">
        <v>6.1489666771557703</v>
      </c>
      <c r="FS146" s="23">
        <v>119.30797529705301</v>
      </c>
      <c r="FT146" s="44">
        <v>0.70031642238426195</v>
      </c>
      <c r="FU146" s="54"/>
      <c r="FV146" s="54" t="s">
        <v>36</v>
      </c>
      <c r="FW146" s="23">
        <v>120.57069573080901</v>
      </c>
      <c r="FX146" s="44">
        <v>2.4413220992323499</v>
      </c>
      <c r="FY146" s="23">
        <v>96.806975008967996</v>
      </c>
      <c r="FZ146" s="44">
        <v>8.0819741795074709</v>
      </c>
      <c r="GA146" s="23">
        <v>96.565291606502598</v>
      </c>
      <c r="GB146" s="44">
        <v>3.67566408214519</v>
      </c>
      <c r="GC146" s="54"/>
      <c r="GD146" s="54" t="s">
        <v>36</v>
      </c>
      <c r="GE146" s="23">
        <v>115.14510299076299</v>
      </c>
      <c r="GF146" s="44">
        <v>4.1266319137794198</v>
      </c>
      <c r="GG146" s="23">
        <v>117.141480927324</v>
      </c>
      <c r="GH146" s="44">
        <v>7.2843012381354599</v>
      </c>
      <c r="GI146" s="23">
        <v>104.06009209085001</v>
      </c>
      <c r="GJ146" s="44">
        <v>4.5842111053618897</v>
      </c>
      <c r="GK146" s="54"/>
      <c r="GL146" s="54" t="s">
        <v>36</v>
      </c>
      <c r="GM146" s="23">
        <v>108.127197500983</v>
      </c>
      <c r="GN146" s="44">
        <v>11.817351832711999</v>
      </c>
      <c r="GO146" s="23">
        <v>126.148542756048</v>
      </c>
      <c r="GP146" s="44">
        <v>5.2619080899048498</v>
      </c>
      <c r="GQ146" s="23">
        <v>129.05088941040901</v>
      </c>
      <c r="GR146" s="44">
        <v>-2.0894284138420902</v>
      </c>
      <c r="GS146" s="54"/>
      <c r="GT146" s="54" t="s">
        <v>36</v>
      </c>
      <c r="GU146" s="23">
        <v>116.393737546363</v>
      </c>
      <c r="GV146" s="44">
        <v>-2.6311185514502</v>
      </c>
      <c r="GW146" s="23">
        <v>123.18860468848</v>
      </c>
      <c r="GX146" s="44">
        <v>10.723533310496901</v>
      </c>
      <c r="GY146" s="23">
        <v>111.136059052203</v>
      </c>
      <c r="GZ146" s="44">
        <v>4.1695255508223603</v>
      </c>
      <c r="HA146" s="54"/>
      <c r="HB146" s="54" t="s">
        <v>36</v>
      </c>
      <c r="HC146" s="23">
        <v>122.215899908</v>
      </c>
      <c r="HD146" s="44">
        <v>2.4157350053409599</v>
      </c>
      <c r="HE146" s="23">
        <v>114.81785475914199</v>
      </c>
      <c r="HF146" s="44">
        <v>7.3092396278221097</v>
      </c>
      <c r="HG146" s="23">
        <v>118.69236245028</v>
      </c>
      <c r="HH146" s="44">
        <v>8.6055500268807599</v>
      </c>
      <c r="HI146" s="54"/>
      <c r="HJ146" s="54" t="s">
        <v>36</v>
      </c>
      <c r="HK146" s="23">
        <v>109.849886222668</v>
      </c>
      <c r="HL146" s="44">
        <v>4.7311461065950899</v>
      </c>
      <c r="HM146" s="23">
        <v>111.508833288223</v>
      </c>
      <c r="HN146" s="44">
        <v>-4.5329202279545102</v>
      </c>
      <c r="HO146" s="23">
        <v>111.55829524180901</v>
      </c>
      <c r="HP146" s="44">
        <v>13.6997926524121</v>
      </c>
      <c r="HQ146" s="54"/>
      <c r="HR146" s="54" t="s">
        <v>36</v>
      </c>
      <c r="HS146" s="23">
        <v>114.120559070287</v>
      </c>
      <c r="HT146" s="44">
        <v>8.8881081750731994</v>
      </c>
      <c r="HU146" s="23">
        <v>120.501020297417</v>
      </c>
      <c r="HV146" s="44">
        <v>2.4534964033878199</v>
      </c>
      <c r="HW146" s="23">
        <v>113.021494371138</v>
      </c>
      <c r="HX146" s="44">
        <v>-9.9119495775477997</v>
      </c>
      <c r="HY146" s="54"/>
      <c r="HZ146" s="54" t="s">
        <v>36</v>
      </c>
      <c r="IA146" s="23">
        <v>109.771414776418</v>
      </c>
      <c r="IB146" s="44">
        <v>6.0456316859151702</v>
      </c>
      <c r="IC146" s="23">
        <v>112.133514184237</v>
      </c>
      <c r="ID146" s="44">
        <v>4.9041952668756501</v>
      </c>
      <c r="IE146" s="23">
        <v>114.303337957388</v>
      </c>
      <c r="IF146" s="44">
        <v>12.6132986575637</v>
      </c>
      <c r="IG146" s="54"/>
      <c r="IH146" s="54" t="s">
        <v>36</v>
      </c>
      <c r="II146" s="23">
        <v>127.974408397109</v>
      </c>
      <c r="IJ146" s="44">
        <v>3.4097517515670299</v>
      </c>
      <c r="IK146" s="23">
        <v>105.160057520921</v>
      </c>
      <c r="IL146" s="44">
        <v>2.2953323143441899</v>
      </c>
      <c r="IM146" s="23">
        <v>130.446520756322</v>
      </c>
      <c r="IN146" s="44">
        <v>7.0863498113486099</v>
      </c>
      <c r="IO146" s="23">
        <v>127.06531187972</v>
      </c>
      <c r="IP146" s="44">
        <v>-19.472420334986602</v>
      </c>
      <c r="IQ146" s="54"/>
      <c r="IR146" s="54" t="s">
        <v>36</v>
      </c>
      <c r="IS146" s="23">
        <v>109.246013877987</v>
      </c>
      <c r="IT146" s="44">
        <v>9.9965783133649797</v>
      </c>
      <c r="IU146" s="23">
        <v>104.957115054407</v>
      </c>
      <c r="IV146" s="44">
        <v>14.8657393207955</v>
      </c>
      <c r="IW146" s="23">
        <v>122.861236057637</v>
      </c>
      <c r="IX146" s="44">
        <v>13.833356652861999</v>
      </c>
      <c r="IY146" s="54"/>
      <c r="IZ146" s="54" t="s">
        <v>36</v>
      </c>
      <c r="JA146" s="23">
        <v>125.47345736931899</v>
      </c>
      <c r="JB146" s="44">
        <v>3.7701326817693501</v>
      </c>
      <c r="JC146" s="23">
        <v>121.557028328133</v>
      </c>
      <c r="JD146" s="44">
        <v>-0.17153985490489301</v>
      </c>
      <c r="JE146" s="23">
        <v>152.34280685418801</v>
      </c>
      <c r="JF146" s="44">
        <v>4.6522982268286599</v>
      </c>
      <c r="JG146" s="54"/>
      <c r="JH146" s="54" t="s">
        <v>36</v>
      </c>
      <c r="JI146" s="23">
        <v>118.56617094236201</v>
      </c>
      <c r="JJ146" s="44">
        <v>-11.4667283497692</v>
      </c>
      <c r="JK146" s="23">
        <v>125.996571087557</v>
      </c>
      <c r="JL146" s="44">
        <v>-2.6521878445134499</v>
      </c>
      <c r="JM146" s="23">
        <v>103.8934754041</v>
      </c>
      <c r="JN146" s="44">
        <v>-2.81397071301613</v>
      </c>
      <c r="JO146" s="54"/>
      <c r="JP146" s="54" t="s">
        <v>36</v>
      </c>
      <c r="JQ146" s="23">
        <v>117.085269226668</v>
      </c>
      <c r="JR146" s="44">
        <v>0.76761129774844505</v>
      </c>
      <c r="JS146" s="23">
        <v>117.080174274244</v>
      </c>
      <c r="JT146" s="44">
        <v>14.441605343754199</v>
      </c>
      <c r="JU146" s="23">
        <v>102.765022495368</v>
      </c>
      <c r="JV146" s="44">
        <v>9.6080281492580006</v>
      </c>
      <c r="JW146" s="54"/>
      <c r="JX146" s="54" t="s">
        <v>36</v>
      </c>
      <c r="JY146" s="23">
        <v>111.100146682659</v>
      </c>
      <c r="JZ146" s="44">
        <v>0.93354282050488302</v>
      </c>
      <c r="KA146" s="23">
        <v>103.290633674638</v>
      </c>
      <c r="KB146" s="44">
        <v>24.7628796791243</v>
      </c>
      <c r="KC146" s="23">
        <v>100.76797866394</v>
      </c>
      <c r="KD146" s="44">
        <v>-9.9431535387350305</v>
      </c>
      <c r="KE146" s="54"/>
      <c r="KF146" s="54" t="s">
        <v>36</v>
      </c>
      <c r="KG146" s="23">
        <v>105.59632776690999</v>
      </c>
      <c r="KH146" s="44">
        <v>1.95232630708185</v>
      </c>
      <c r="KI146" s="23">
        <v>103.128887386719</v>
      </c>
      <c r="KJ146" s="44">
        <v>2.9117572106434002</v>
      </c>
      <c r="KK146" s="23">
        <v>129.60344826052199</v>
      </c>
      <c r="KL146" s="44">
        <v>6.6576857066475297</v>
      </c>
      <c r="KM146" s="54"/>
      <c r="KN146" s="54" t="s">
        <v>36</v>
      </c>
      <c r="KO146" s="23">
        <v>119.347801922475</v>
      </c>
      <c r="KP146" s="44">
        <v>-2.38143341128078</v>
      </c>
      <c r="KQ146" s="23">
        <v>133.76401866917001</v>
      </c>
      <c r="KR146" s="44">
        <v>-3.5314981510991901</v>
      </c>
      <c r="KS146" s="23">
        <v>107.24913613685899</v>
      </c>
      <c r="KT146" s="44">
        <v>-0.19084822180785499</v>
      </c>
      <c r="KU146" s="54"/>
      <c r="KV146" s="54" t="s">
        <v>36</v>
      </c>
      <c r="KW146" s="23">
        <v>139.30988586181701</v>
      </c>
      <c r="KX146" s="44">
        <v>13.6502762306771</v>
      </c>
      <c r="KY146" s="23">
        <v>126.168075425235</v>
      </c>
      <c r="KZ146" s="44">
        <v>-1.24286323077449</v>
      </c>
      <c r="LA146" s="23">
        <v>123.37412539320501</v>
      </c>
      <c r="LB146" s="44">
        <v>17.9587750609343</v>
      </c>
      <c r="LC146" s="54"/>
      <c r="LD146" s="54" t="s">
        <v>36</v>
      </c>
      <c r="LE146" s="23">
        <v>147.255348405051</v>
      </c>
      <c r="LF146" s="44">
        <v>17.6671754480682</v>
      </c>
      <c r="LG146" s="23">
        <v>161.639744252453</v>
      </c>
      <c r="LH146" s="44">
        <v>0.95774233879342296</v>
      </c>
      <c r="LI146" s="23">
        <v>133.74860865094101</v>
      </c>
      <c r="LJ146" s="44">
        <v>0.38242513576160803</v>
      </c>
      <c r="LK146" s="54"/>
      <c r="LL146" s="54" t="s">
        <v>36</v>
      </c>
      <c r="LM146" s="23">
        <v>195.63051042526499</v>
      </c>
      <c r="LN146" s="44">
        <v>16.813324902066402</v>
      </c>
      <c r="LO146" s="23">
        <v>133.08994550574101</v>
      </c>
      <c r="LP146" s="44">
        <v>10.076462238160699</v>
      </c>
      <c r="LQ146" s="23">
        <v>155.21867651219301</v>
      </c>
      <c r="LR146" s="44">
        <v>3.3853420968028298</v>
      </c>
      <c r="LS146" s="54"/>
      <c r="LT146" s="54" t="s">
        <v>36</v>
      </c>
      <c r="LU146" s="23">
        <v>116.603223197807</v>
      </c>
      <c r="LV146" s="44">
        <v>-4.6749950547542198</v>
      </c>
      <c r="LW146" s="23">
        <v>116.12755695886899</v>
      </c>
      <c r="LX146" s="44">
        <v>12.4326266051216</v>
      </c>
      <c r="LY146" s="23">
        <v>100.342160134243</v>
      </c>
      <c r="LZ146" s="44">
        <v>25.4435033172769</v>
      </c>
      <c r="MA146" s="54"/>
      <c r="MB146" s="54" t="s">
        <v>36</v>
      </c>
      <c r="MC146" s="23">
        <v>143.21935903943799</v>
      </c>
      <c r="MD146" s="44">
        <v>0.47054217774382301</v>
      </c>
      <c r="ME146" s="23">
        <v>83.298875033632697</v>
      </c>
      <c r="MF146" s="44">
        <v>42.422649090755002</v>
      </c>
      <c r="MG146" s="23">
        <v>117.301275112811</v>
      </c>
      <c r="MH146" s="44">
        <v>-14.046700553208</v>
      </c>
      <c r="MI146" s="54"/>
      <c r="MJ146" s="54" t="s">
        <v>36</v>
      </c>
      <c r="MK146" s="23">
        <v>92.030024915301794</v>
      </c>
      <c r="ML146" s="44">
        <v>1.8613239392522001</v>
      </c>
      <c r="MM146" s="23">
        <v>113.770297864611</v>
      </c>
      <c r="MN146" s="44">
        <v>3.6728997617157799</v>
      </c>
      <c r="MO146" s="23">
        <v>146.50393687827599</v>
      </c>
      <c r="MP146" s="44">
        <v>22.143718181132499</v>
      </c>
    </row>
    <row r="147" spans="1:354" s="505" customFormat="1" ht="15" hidden="1" customHeight="1">
      <c r="A147" s="504"/>
      <c r="B147" s="54" t="s">
        <v>37</v>
      </c>
      <c r="C147" s="23">
        <v>103.711677180332</v>
      </c>
      <c r="D147" s="44">
        <v>3.57728537435744</v>
      </c>
      <c r="E147" s="524">
        <v>99.603022000861898</v>
      </c>
      <c r="F147" s="44">
        <v>-0.92420589270106701</v>
      </c>
      <c r="G147" s="524">
        <v>107.596665531566</v>
      </c>
      <c r="H147" s="44">
        <v>7.8671314424951104</v>
      </c>
      <c r="I147" s="54"/>
      <c r="J147" s="54" t="s">
        <v>37</v>
      </c>
      <c r="K147" s="23">
        <v>100.483248904296</v>
      </c>
      <c r="L147" s="44">
        <v>9.5752931188766901</v>
      </c>
      <c r="M147" s="23">
        <v>112.73583176941</v>
      </c>
      <c r="N147" s="44">
        <v>-10.487424254639301</v>
      </c>
      <c r="O147" s="23">
        <v>107.687928007718</v>
      </c>
      <c r="P147" s="44">
        <v>13.822904999916499</v>
      </c>
      <c r="Q147" s="54"/>
      <c r="R147" s="54" t="s">
        <v>37</v>
      </c>
      <c r="S147" s="23">
        <v>111.677684118145</v>
      </c>
      <c r="T147" s="44">
        <v>-0.68290976628550504</v>
      </c>
      <c r="U147" s="23">
        <v>139.59935434653599</v>
      </c>
      <c r="V147" s="44">
        <v>12.245443757725999</v>
      </c>
      <c r="W147" s="23">
        <v>109.968254495292</v>
      </c>
      <c r="X147" s="44">
        <v>3.3670575901152202</v>
      </c>
      <c r="Y147" s="54"/>
      <c r="Z147" s="54" t="s">
        <v>37</v>
      </c>
      <c r="AA147" s="23">
        <v>131.71618109749301</v>
      </c>
      <c r="AB147" s="44">
        <v>19.856848113828899</v>
      </c>
      <c r="AC147" s="23">
        <v>123.261880332879</v>
      </c>
      <c r="AD147" s="44">
        <v>-1.3885379240646201</v>
      </c>
      <c r="AE147" s="23">
        <v>116.747515569002</v>
      </c>
      <c r="AF147" s="44">
        <v>4.49381638232967</v>
      </c>
      <c r="AG147" s="54"/>
      <c r="AH147" s="54" t="s">
        <v>37</v>
      </c>
      <c r="AI147" s="23">
        <v>115.51511361668101</v>
      </c>
      <c r="AJ147" s="44">
        <v>-16.608974031320599</v>
      </c>
      <c r="AK147" s="23">
        <v>142.082631098501</v>
      </c>
      <c r="AL147" s="44">
        <v>6.0439164690734204</v>
      </c>
      <c r="AM147" s="23">
        <v>116.982831008613</v>
      </c>
      <c r="AN147" s="44">
        <v>5.8912490707627096</v>
      </c>
      <c r="AO147" s="54"/>
      <c r="AP147" s="54" t="s">
        <v>37</v>
      </c>
      <c r="AQ147" s="23">
        <v>132.70347930886001</v>
      </c>
      <c r="AR147" s="44">
        <v>19.302654262885198</v>
      </c>
      <c r="AS147" s="23">
        <v>121.110910222979</v>
      </c>
      <c r="AT147" s="44">
        <v>6.02167020901119</v>
      </c>
      <c r="AU147" s="23">
        <v>112.200995608873</v>
      </c>
      <c r="AV147" s="44">
        <v>8.3947181803976303</v>
      </c>
      <c r="AW147" s="54"/>
      <c r="AX147" s="54" t="s">
        <v>37</v>
      </c>
      <c r="AY147" s="23">
        <v>123.747761290444</v>
      </c>
      <c r="AZ147" s="44">
        <v>-8.6774810218263401</v>
      </c>
      <c r="BA147" s="23">
        <v>121.48888827047</v>
      </c>
      <c r="BB147" s="44">
        <v>-2.8870849917197901</v>
      </c>
      <c r="BC147" s="23">
        <v>113.600085587129</v>
      </c>
      <c r="BD147" s="44">
        <v>10.0221714272698</v>
      </c>
      <c r="BE147" s="54"/>
      <c r="BF147" s="54" t="s">
        <v>37</v>
      </c>
      <c r="BG147" s="23">
        <v>118.24617057354099</v>
      </c>
      <c r="BH147" s="44">
        <v>10.863828545930399</v>
      </c>
      <c r="BI147" s="23">
        <v>122.096092428353</v>
      </c>
      <c r="BJ147" s="44">
        <v>-3.2960742106037499</v>
      </c>
      <c r="BK147" s="23">
        <v>128.33077867177499</v>
      </c>
      <c r="BL147" s="44">
        <v>4.7177133945678502</v>
      </c>
      <c r="BM147" s="54"/>
      <c r="BN147" s="54" t="s">
        <v>37</v>
      </c>
      <c r="BO147" s="23">
        <v>122.59167722891</v>
      </c>
      <c r="BP147" s="44">
        <v>3.4509364819346602</v>
      </c>
      <c r="BQ147" s="508">
        <v>131.38357119766599</v>
      </c>
      <c r="BR147" s="44">
        <v>0.38063754811237499</v>
      </c>
      <c r="BS147" s="23">
        <v>133.57051629502701</v>
      </c>
      <c r="BT147" s="44">
        <v>6.7163003541488697</v>
      </c>
      <c r="BU147" s="54"/>
      <c r="BV147" s="54" t="s">
        <v>37</v>
      </c>
      <c r="BW147" s="23">
        <v>128.86673034122899</v>
      </c>
      <c r="BX147" s="44">
        <v>-4.8079911080258499</v>
      </c>
      <c r="BY147" s="23">
        <v>114.734731105509</v>
      </c>
      <c r="BZ147" s="44">
        <v>4.6963996812805497</v>
      </c>
      <c r="CA147" s="23">
        <v>110.066641039136</v>
      </c>
      <c r="CB147" s="44">
        <v>-5.5410111983062098</v>
      </c>
      <c r="CC147" s="54"/>
      <c r="CD147" s="54" t="s">
        <v>37</v>
      </c>
      <c r="CE147" s="23">
        <v>125.98908701831</v>
      </c>
      <c r="CF147" s="44">
        <v>11.3299362733616</v>
      </c>
      <c r="CG147" s="23">
        <v>120.865418382352</v>
      </c>
      <c r="CH147" s="44">
        <v>-0.21455973593852201</v>
      </c>
      <c r="CI147" s="23">
        <v>144.637224779029</v>
      </c>
      <c r="CJ147" s="44">
        <v>5.5431883557406003</v>
      </c>
      <c r="CK147" s="54"/>
      <c r="CL147" s="54" t="s">
        <v>37</v>
      </c>
      <c r="CM147" s="23">
        <v>156.23583432627899</v>
      </c>
      <c r="CN147" s="44">
        <v>11.111426934417601</v>
      </c>
      <c r="CO147" s="23">
        <v>128.47046138560901</v>
      </c>
      <c r="CP147" s="44">
        <v>8.1927349644805894</v>
      </c>
      <c r="CQ147" s="23">
        <v>131.2924969593</v>
      </c>
      <c r="CR147" s="44">
        <v>-2.4729454568340299</v>
      </c>
      <c r="CS147" s="54"/>
      <c r="CT147" s="54" t="s">
        <v>37</v>
      </c>
      <c r="CU147" s="23">
        <v>138.22423946416399</v>
      </c>
      <c r="CV147" s="44">
        <v>6.2714083435079004</v>
      </c>
      <c r="CW147" s="23">
        <v>95.091660217046197</v>
      </c>
      <c r="CX147" s="44">
        <v>10.2405889247791</v>
      </c>
      <c r="CY147" s="23">
        <v>123.482916588363</v>
      </c>
      <c r="CZ147" s="44">
        <v>-6.2380110309667298</v>
      </c>
      <c r="DA147" s="54"/>
      <c r="DB147" s="54" t="s">
        <v>37</v>
      </c>
      <c r="DC147" s="23">
        <v>100.258160265665</v>
      </c>
      <c r="DD147" s="44">
        <v>11.0100836993676</v>
      </c>
      <c r="DE147" s="23">
        <v>196.90939016510799</v>
      </c>
      <c r="DF147" s="44">
        <v>-1.96335253703333</v>
      </c>
      <c r="DG147" s="23">
        <v>122.50681388732001</v>
      </c>
      <c r="DH147" s="44">
        <v>9.6260532577929592</v>
      </c>
      <c r="DI147" s="54"/>
      <c r="DJ147" s="54" t="s">
        <v>37</v>
      </c>
      <c r="DK147" s="23">
        <v>121.42965876450801</v>
      </c>
      <c r="DL147" s="44">
        <v>-0.808277817607433</v>
      </c>
      <c r="DM147" s="23">
        <v>104.099147398749</v>
      </c>
      <c r="DN147" s="44">
        <v>9.83590523073401</v>
      </c>
      <c r="DO147" s="23">
        <v>122.815732329372</v>
      </c>
      <c r="DP147" s="44">
        <v>7.5375802277719401</v>
      </c>
      <c r="DQ147" s="54"/>
      <c r="DR147" s="54" t="s">
        <v>37</v>
      </c>
      <c r="DS147" s="23">
        <v>117.65890806869299</v>
      </c>
      <c r="DT147" s="44">
        <v>2.5339384980669202</v>
      </c>
      <c r="DU147" s="23">
        <v>108.286895042346</v>
      </c>
      <c r="DV147" s="44">
        <v>4.7088520487757002</v>
      </c>
      <c r="DW147" s="23">
        <v>137.82606138687899</v>
      </c>
      <c r="DX147" s="44">
        <v>7.13587261718531</v>
      </c>
      <c r="DY147" s="54"/>
      <c r="DZ147" s="54" t="s">
        <v>37</v>
      </c>
      <c r="EA147" s="23">
        <v>113.129663131935</v>
      </c>
      <c r="EB147" s="44">
        <v>1.79792863798127</v>
      </c>
      <c r="EC147" s="23">
        <v>121.111569563374</v>
      </c>
      <c r="ED147" s="44">
        <v>-1.82545856633138</v>
      </c>
      <c r="EE147" s="23">
        <v>129.277759936059</v>
      </c>
      <c r="EF147" s="44">
        <v>13.861231984128301</v>
      </c>
      <c r="EG147" s="54"/>
      <c r="EH147" s="54" t="s">
        <v>37</v>
      </c>
      <c r="EI147" s="23">
        <v>120.463776057191</v>
      </c>
      <c r="EJ147" s="44">
        <v>2.5194283595849898</v>
      </c>
      <c r="EK147" s="23">
        <v>114.140300245543</v>
      </c>
      <c r="EL147" s="44">
        <v>-4.9325480924225902</v>
      </c>
      <c r="EM147" s="23">
        <v>118.61332144512301</v>
      </c>
      <c r="EN147" s="44">
        <v>-2.0061830011944601</v>
      </c>
      <c r="EO147" s="54"/>
      <c r="EP147" s="54" t="s">
        <v>37</v>
      </c>
      <c r="EQ147" s="23">
        <v>106.800170285704</v>
      </c>
      <c r="ER147" s="44">
        <v>-2.8587215959455401</v>
      </c>
      <c r="ES147" s="23">
        <v>113.16490556842</v>
      </c>
      <c r="ET147" s="44">
        <v>-11.2246027679574</v>
      </c>
      <c r="EU147" s="23">
        <v>114.74975287510399</v>
      </c>
      <c r="EV147" s="44">
        <v>2.75873716258597</v>
      </c>
      <c r="EW147" s="54"/>
      <c r="EX147" s="54" t="s">
        <v>37</v>
      </c>
      <c r="EY147" s="23">
        <v>100.951283697634</v>
      </c>
      <c r="EZ147" s="44">
        <v>-7.2020770711169204</v>
      </c>
      <c r="FA147" s="23">
        <v>111.025805792949</v>
      </c>
      <c r="FB147" s="44">
        <v>2.05043040915869</v>
      </c>
      <c r="FC147" s="23">
        <v>148.66718595768</v>
      </c>
      <c r="FD147" s="44">
        <v>35.477417739506798</v>
      </c>
      <c r="FE147" s="54"/>
      <c r="FF147" s="54" t="s">
        <v>37</v>
      </c>
      <c r="FG147" s="23">
        <v>108.665559261895</v>
      </c>
      <c r="FH147" s="44">
        <v>-7.0423273415237198</v>
      </c>
      <c r="FI147" s="23">
        <v>135.76797061456</v>
      </c>
      <c r="FJ147" s="44">
        <v>2.4373349219875</v>
      </c>
      <c r="FK147" s="23">
        <v>115.16464448954299</v>
      </c>
      <c r="FL147" s="44">
        <v>9.4571559080876</v>
      </c>
      <c r="FM147" s="54"/>
      <c r="FN147" s="54" t="s">
        <v>37</v>
      </c>
      <c r="FO147" s="23">
        <v>95.369395083963994</v>
      </c>
      <c r="FP147" s="44">
        <v>3.2139820588041199</v>
      </c>
      <c r="FQ147" s="23">
        <v>128.95482874257601</v>
      </c>
      <c r="FR147" s="44">
        <v>7.7825342611835397</v>
      </c>
      <c r="FS147" s="23">
        <v>118.38783086903101</v>
      </c>
      <c r="FT147" s="44">
        <v>1.5700626950261101</v>
      </c>
      <c r="FU147" s="54"/>
      <c r="FV147" s="54" t="s">
        <v>37</v>
      </c>
      <c r="FW147" s="23">
        <v>123.597680571963</v>
      </c>
      <c r="FX147" s="44">
        <v>7.8974812390898004</v>
      </c>
      <c r="FY147" s="23">
        <v>114.962801232671</v>
      </c>
      <c r="FZ147" s="44">
        <v>-1.07487344899666</v>
      </c>
      <c r="GA147" s="23">
        <v>113.991731630807</v>
      </c>
      <c r="GB147" s="44">
        <v>6.5878817103818603</v>
      </c>
      <c r="GC147" s="54"/>
      <c r="GD147" s="54" t="s">
        <v>37</v>
      </c>
      <c r="GE147" s="23">
        <v>120.73043194208999</v>
      </c>
      <c r="GF147" s="44">
        <v>6.64237857469681</v>
      </c>
      <c r="GG147" s="23">
        <v>120.53450282483</v>
      </c>
      <c r="GH147" s="44">
        <v>14.1244378492664</v>
      </c>
      <c r="GI147" s="23">
        <v>102.774728780774</v>
      </c>
      <c r="GJ147" s="44">
        <v>-9.3110716207447997</v>
      </c>
      <c r="GK147" s="54"/>
      <c r="GL147" s="54" t="s">
        <v>37</v>
      </c>
      <c r="GM147" s="23">
        <v>107.730281857381</v>
      </c>
      <c r="GN147" s="44">
        <v>7.1586989657725404</v>
      </c>
      <c r="GO147" s="23">
        <v>131.41811175537899</v>
      </c>
      <c r="GP147" s="44">
        <v>6.5659164639874801</v>
      </c>
      <c r="GQ147" s="23">
        <v>133.82982554399101</v>
      </c>
      <c r="GR147" s="44">
        <v>-3.93778044130516</v>
      </c>
      <c r="GS147" s="54"/>
      <c r="GT147" s="54" t="s">
        <v>37</v>
      </c>
      <c r="GU147" s="23">
        <v>124.59303810328799</v>
      </c>
      <c r="GV147" s="44">
        <v>2.3769868155547198</v>
      </c>
      <c r="GW147" s="23">
        <v>123.015927094101</v>
      </c>
      <c r="GX147" s="44">
        <v>11.1437170507402</v>
      </c>
      <c r="GY147" s="23">
        <v>117.46457558703899</v>
      </c>
      <c r="GZ147" s="44">
        <v>5.2410147064393904</v>
      </c>
      <c r="HA147" s="54"/>
      <c r="HB147" s="54" t="s">
        <v>37</v>
      </c>
      <c r="HC147" s="23">
        <v>126.30018569213701</v>
      </c>
      <c r="HD147" s="44">
        <v>2.15380041335185</v>
      </c>
      <c r="HE147" s="23">
        <v>114.007542109431</v>
      </c>
      <c r="HF147" s="44">
        <v>1.40500689075769</v>
      </c>
      <c r="HG147" s="23">
        <v>104.341417220346</v>
      </c>
      <c r="HH147" s="44">
        <v>0.31100671280466902</v>
      </c>
      <c r="HI147" s="54"/>
      <c r="HJ147" s="54" t="s">
        <v>37</v>
      </c>
      <c r="HK147" s="23">
        <v>109.38838618487399</v>
      </c>
      <c r="HL147" s="44">
        <v>2.0268837862422102</v>
      </c>
      <c r="HM147" s="23">
        <v>122.36966426108501</v>
      </c>
      <c r="HN147" s="44">
        <v>2.4917133502508002</v>
      </c>
      <c r="HO147" s="23">
        <v>117.129099740703</v>
      </c>
      <c r="HP147" s="44">
        <v>16.586014497686499</v>
      </c>
      <c r="HQ147" s="54"/>
      <c r="HR147" s="54" t="s">
        <v>37</v>
      </c>
      <c r="HS147" s="23">
        <v>113.43183344457201</v>
      </c>
      <c r="HT147" s="44">
        <v>7.7929593896235501</v>
      </c>
      <c r="HU147" s="23">
        <v>115.500597593432</v>
      </c>
      <c r="HV147" s="44">
        <v>9.1098445757534101</v>
      </c>
      <c r="HW147" s="23">
        <v>118.316560755241</v>
      </c>
      <c r="HX147" s="44">
        <v>3.6237679933691398</v>
      </c>
      <c r="HY147" s="54"/>
      <c r="HZ147" s="54" t="s">
        <v>37</v>
      </c>
      <c r="IA147" s="23">
        <v>98.517487838141705</v>
      </c>
      <c r="IB147" s="44">
        <v>1.8439489127558299</v>
      </c>
      <c r="IC147" s="23">
        <v>120.153889182478</v>
      </c>
      <c r="ID147" s="44">
        <v>0.69198611437622004</v>
      </c>
      <c r="IE147" s="23">
        <v>118.34003966831099</v>
      </c>
      <c r="IF147" s="44">
        <v>12.2178696879022</v>
      </c>
      <c r="IG147" s="54"/>
      <c r="IH147" s="54" t="s">
        <v>37</v>
      </c>
      <c r="II147" s="23">
        <v>128.52522110656301</v>
      </c>
      <c r="IJ147" s="44">
        <v>9.9277298380263499</v>
      </c>
      <c r="IK147" s="23">
        <v>119.77619468299601</v>
      </c>
      <c r="IL147" s="44">
        <v>0.39302938342440502</v>
      </c>
      <c r="IM147" s="23">
        <v>133.176680305015</v>
      </c>
      <c r="IN147" s="44">
        <v>11.436820668821101</v>
      </c>
      <c r="IO147" s="23">
        <v>140.0759348611</v>
      </c>
      <c r="IP147" s="44">
        <v>-11.9384296060725</v>
      </c>
      <c r="IQ147" s="54"/>
      <c r="IR147" s="54" t="s">
        <v>37</v>
      </c>
      <c r="IS147" s="23">
        <v>111.036601730725</v>
      </c>
      <c r="IT147" s="44">
        <v>11.7216531238535</v>
      </c>
      <c r="IU147" s="23">
        <v>98.825867479886597</v>
      </c>
      <c r="IV147" s="44">
        <v>5.1319423396374804</v>
      </c>
      <c r="IW147" s="23">
        <v>122.588565643685</v>
      </c>
      <c r="IX147" s="44">
        <v>17.273634208044399</v>
      </c>
      <c r="IY147" s="54"/>
      <c r="IZ147" s="54" t="s">
        <v>37</v>
      </c>
      <c r="JA147" s="23">
        <v>125.473846917358</v>
      </c>
      <c r="JB147" s="44">
        <v>-8.5110747431318998</v>
      </c>
      <c r="JC147" s="23">
        <v>127.455867182925</v>
      </c>
      <c r="JD147" s="44">
        <v>0.97814165536272002</v>
      </c>
      <c r="JE147" s="23">
        <v>152.83816137925899</v>
      </c>
      <c r="JF147" s="44">
        <v>5.1211301669219997</v>
      </c>
      <c r="JG147" s="54"/>
      <c r="JH147" s="54" t="s">
        <v>37</v>
      </c>
      <c r="JI147" s="23">
        <v>123.094654085038</v>
      </c>
      <c r="JJ147" s="44">
        <v>-10.9325263288009</v>
      </c>
      <c r="JK147" s="23">
        <v>137.08370004146801</v>
      </c>
      <c r="JL147" s="44">
        <v>0.71483502393971299</v>
      </c>
      <c r="JM147" s="23">
        <v>111.59214191050501</v>
      </c>
      <c r="JN147" s="44">
        <v>26.803029232258101</v>
      </c>
      <c r="JO147" s="54"/>
      <c r="JP147" s="54" t="s">
        <v>37</v>
      </c>
      <c r="JQ147" s="23">
        <v>119.049770953657</v>
      </c>
      <c r="JR147" s="44">
        <v>0.78313756192578399</v>
      </c>
      <c r="JS147" s="23">
        <v>119.07365631247301</v>
      </c>
      <c r="JT147" s="44">
        <v>22.595390874449201</v>
      </c>
      <c r="JU147" s="23">
        <v>113.23314010646899</v>
      </c>
      <c r="JV147" s="44">
        <v>19.394346371035802</v>
      </c>
      <c r="JW147" s="54"/>
      <c r="JX147" s="54" t="s">
        <v>37</v>
      </c>
      <c r="JY147" s="23">
        <v>117.87681498668201</v>
      </c>
      <c r="JZ147" s="44">
        <v>15.9241290287721</v>
      </c>
      <c r="KA147" s="23">
        <v>110.178213853065</v>
      </c>
      <c r="KB147" s="44">
        <v>3.5590853935950002</v>
      </c>
      <c r="KC147" s="23">
        <v>102.602235868997</v>
      </c>
      <c r="KD147" s="44">
        <v>-17.4372827244832</v>
      </c>
      <c r="KE147" s="54"/>
      <c r="KF147" s="54" t="s">
        <v>37</v>
      </c>
      <c r="KG147" s="23">
        <v>113.28504337960101</v>
      </c>
      <c r="KH147" s="44">
        <v>8.6457849982144506</v>
      </c>
      <c r="KI147" s="23">
        <v>109.63290622651201</v>
      </c>
      <c r="KJ147" s="44">
        <v>4.6765583284941004</v>
      </c>
      <c r="KK147" s="23">
        <v>122.247193238817</v>
      </c>
      <c r="KL147" s="44">
        <v>3.4466297729972801</v>
      </c>
      <c r="KM147" s="54"/>
      <c r="KN147" s="54" t="s">
        <v>37</v>
      </c>
      <c r="KO147" s="23">
        <v>115.796165174992</v>
      </c>
      <c r="KP147" s="44">
        <v>-1.3000542379917599</v>
      </c>
      <c r="KQ147" s="23">
        <v>130.015026296705</v>
      </c>
      <c r="KR147" s="44">
        <v>-6.5988419402356699</v>
      </c>
      <c r="KS147" s="23">
        <v>102.32473229751</v>
      </c>
      <c r="KT147" s="44">
        <v>-4.7215307859573397</v>
      </c>
      <c r="KU147" s="54"/>
      <c r="KV147" s="54" t="s">
        <v>37</v>
      </c>
      <c r="KW147" s="23">
        <v>121.407225225914</v>
      </c>
      <c r="KX147" s="44">
        <v>-3.8983472011530602</v>
      </c>
      <c r="KY147" s="23">
        <v>125.789690522234</v>
      </c>
      <c r="KZ147" s="44">
        <v>2.1453053709007102</v>
      </c>
      <c r="LA147" s="23">
        <v>126.415801920193</v>
      </c>
      <c r="LB147" s="44">
        <v>1.56789993630677</v>
      </c>
      <c r="LC147" s="54"/>
      <c r="LD147" s="54" t="s">
        <v>37</v>
      </c>
      <c r="LE147" s="23">
        <v>138.33390505757001</v>
      </c>
      <c r="LF147" s="44">
        <v>12.808129008898501</v>
      </c>
      <c r="LG147" s="23">
        <v>148.844667029172</v>
      </c>
      <c r="LH147" s="44">
        <v>14.1783075375618</v>
      </c>
      <c r="LI147" s="23">
        <v>135.908779757308</v>
      </c>
      <c r="LJ147" s="44">
        <v>12.2656882360072</v>
      </c>
      <c r="LK147" s="54"/>
      <c r="LL147" s="54" t="s">
        <v>37</v>
      </c>
      <c r="LM147" s="23">
        <v>171.30142725802901</v>
      </c>
      <c r="LN147" s="44">
        <v>7.9609540181673903</v>
      </c>
      <c r="LO147" s="23">
        <v>125.50566137296499</v>
      </c>
      <c r="LP147" s="44">
        <v>11.1865387357222</v>
      </c>
      <c r="LQ147" s="23">
        <v>159.61320207022001</v>
      </c>
      <c r="LR147" s="44">
        <v>5.6544152161026204</v>
      </c>
      <c r="LS147" s="54"/>
      <c r="LT147" s="54" t="s">
        <v>37</v>
      </c>
      <c r="LU147" s="23">
        <v>107.076360925492</v>
      </c>
      <c r="LV147" s="44">
        <v>-6.7891253521525501</v>
      </c>
      <c r="LW147" s="23">
        <v>104.440270831783</v>
      </c>
      <c r="LX147" s="44">
        <v>5.5430904667602903</v>
      </c>
      <c r="LY147" s="23">
        <v>95.163005745494104</v>
      </c>
      <c r="LZ147" s="44">
        <v>33.591226383982999</v>
      </c>
      <c r="MA147" s="54"/>
      <c r="MB147" s="54" t="s">
        <v>37</v>
      </c>
      <c r="MC147" s="23">
        <v>127.119945413769</v>
      </c>
      <c r="MD147" s="44">
        <v>-4.7237848634933801</v>
      </c>
      <c r="ME147" s="23">
        <v>92.663539257899799</v>
      </c>
      <c r="MF147" s="44">
        <v>6.2872295964633498</v>
      </c>
      <c r="MG147" s="23">
        <v>126.589799557259</v>
      </c>
      <c r="MH147" s="44">
        <v>4.4961596162303596</v>
      </c>
      <c r="MI147" s="54"/>
      <c r="MJ147" s="54" t="s">
        <v>37</v>
      </c>
      <c r="MK147" s="23">
        <v>93.022515489788205</v>
      </c>
      <c r="ML147" s="44">
        <v>4.3762650796867302</v>
      </c>
      <c r="MM147" s="23">
        <v>123.86898766477201</v>
      </c>
      <c r="MN147" s="44">
        <v>8.4450773750223593</v>
      </c>
      <c r="MO147" s="23">
        <v>162.362477880054</v>
      </c>
      <c r="MP147" s="44">
        <v>7.4705878223755802</v>
      </c>
    </row>
    <row r="148" spans="1:354" s="505" customFormat="1" ht="15" hidden="1" customHeight="1">
      <c r="A148" s="504"/>
      <c r="B148" s="54" t="s">
        <v>38</v>
      </c>
      <c r="C148" s="23">
        <v>98.834965290443904</v>
      </c>
      <c r="D148" s="44">
        <v>1.42756673642612</v>
      </c>
      <c r="E148" s="524">
        <v>94.541523105842501</v>
      </c>
      <c r="F148" s="44">
        <v>-6.4208687029115499</v>
      </c>
      <c r="G148" s="524">
        <v>102.894681218229</v>
      </c>
      <c r="H148" s="44">
        <v>9.3990141293337093</v>
      </c>
      <c r="I148" s="54"/>
      <c r="J148" s="54" t="s">
        <v>38</v>
      </c>
      <c r="K148" s="23">
        <v>90.833901186615606</v>
      </c>
      <c r="L148" s="44">
        <v>13.3752030644443</v>
      </c>
      <c r="M148" s="23">
        <v>103.279674139867</v>
      </c>
      <c r="N148" s="44">
        <v>-11.8865404210693</v>
      </c>
      <c r="O148" s="23">
        <v>84.542430424858097</v>
      </c>
      <c r="P148" s="44">
        <v>2.54432913221707</v>
      </c>
      <c r="Q148" s="54"/>
      <c r="R148" s="54" t="s">
        <v>38</v>
      </c>
      <c r="S148" s="23">
        <v>102.08537326973099</v>
      </c>
      <c r="T148" s="44">
        <v>-8.6291470947321596</v>
      </c>
      <c r="U148" s="23">
        <v>121.927225234823</v>
      </c>
      <c r="V148" s="44">
        <v>6.48563943169846</v>
      </c>
      <c r="W148" s="23">
        <v>107.25221876173001</v>
      </c>
      <c r="X148" s="44">
        <v>5.2368291187699798</v>
      </c>
      <c r="Y148" s="54"/>
      <c r="Z148" s="54" t="s">
        <v>38</v>
      </c>
      <c r="AA148" s="23">
        <v>121.399747862117</v>
      </c>
      <c r="AB148" s="44">
        <v>12.3056949719405</v>
      </c>
      <c r="AC148" s="23">
        <v>119.42629048463201</v>
      </c>
      <c r="AD148" s="44">
        <v>0.110256464382445</v>
      </c>
      <c r="AE148" s="23">
        <v>116.85945530277</v>
      </c>
      <c r="AF148" s="44">
        <v>4.8619909808211199</v>
      </c>
      <c r="AG148" s="54"/>
      <c r="AH148" s="54" t="s">
        <v>38</v>
      </c>
      <c r="AI148" s="23">
        <v>119.41327808958999</v>
      </c>
      <c r="AJ148" s="44">
        <v>-13.6994366025981</v>
      </c>
      <c r="AK148" s="23">
        <v>141.02980555725</v>
      </c>
      <c r="AL148" s="44">
        <v>5.97215597460207</v>
      </c>
      <c r="AM148" s="23">
        <v>120.360034670248</v>
      </c>
      <c r="AN148" s="44">
        <v>4.3021338651667396</v>
      </c>
      <c r="AO148" s="54"/>
      <c r="AP148" s="54" t="s">
        <v>38</v>
      </c>
      <c r="AQ148" s="23">
        <v>131.51149471373401</v>
      </c>
      <c r="AR148" s="44">
        <v>19.788422055810202</v>
      </c>
      <c r="AS148" s="23">
        <v>111.84752023992201</v>
      </c>
      <c r="AT148" s="44">
        <v>-1.5255121772867</v>
      </c>
      <c r="AU148" s="23">
        <v>103.096431088963</v>
      </c>
      <c r="AV148" s="44">
        <v>-4.7296657450593402</v>
      </c>
      <c r="AW148" s="54"/>
      <c r="AX148" s="54" t="s">
        <v>38</v>
      </c>
      <c r="AY148" s="23">
        <v>102.6692543404</v>
      </c>
      <c r="AZ148" s="44">
        <v>-22.228236001201001</v>
      </c>
      <c r="BA148" s="23">
        <v>115.022448834766</v>
      </c>
      <c r="BB148" s="44">
        <v>0.18626924607163201</v>
      </c>
      <c r="BC148" s="23">
        <v>114.117591269889</v>
      </c>
      <c r="BD148" s="44">
        <v>11.314005213488</v>
      </c>
      <c r="BE148" s="54"/>
      <c r="BF148" s="54" t="s">
        <v>38</v>
      </c>
      <c r="BG148" s="23">
        <v>113.832955698698</v>
      </c>
      <c r="BH148" s="44">
        <v>11.004651171556601</v>
      </c>
      <c r="BI148" s="23">
        <v>105.327855663351</v>
      </c>
      <c r="BJ148" s="44">
        <v>-13.895111666169701</v>
      </c>
      <c r="BK148" s="23">
        <v>104.902754527878</v>
      </c>
      <c r="BL148" s="44">
        <v>-32.755370812456398</v>
      </c>
      <c r="BM148" s="54"/>
      <c r="BN148" s="54" t="s">
        <v>38</v>
      </c>
      <c r="BO148" s="23">
        <v>116.039778863851</v>
      </c>
      <c r="BP148" s="44">
        <v>-1.54401235419769</v>
      </c>
      <c r="BQ148" s="508">
        <v>142.73982302635901</v>
      </c>
      <c r="BR148" s="44">
        <v>13.6814728518795</v>
      </c>
      <c r="BS148" s="23">
        <v>135.416801439556</v>
      </c>
      <c r="BT148" s="44">
        <v>-1.9094131913399099</v>
      </c>
      <c r="BU148" s="54"/>
      <c r="BV148" s="54" t="s">
        <v>38</v>
      </c>
      <c r="BW148" s="23">
        <v>123.46914212045399</v>
      </c>
      <c r="BX148" s="44">
        <v>0.39505789530636498</v>
      </c>
      <c r="BY148" s="23">
        <v>117.12711840590801</v>
      </c>
      <c r="BZ148" s="44">
        <v>4.3271421987860199</v>
      </c>
      <c r="CA148" s="23">
        <v>110.809282065601</v>
      </c>
      <c r="CB148" s="44">
        <v>1.18285676294778</v>
      </c>
      <c r="CC148" s="54"/>
      <c r="CD148" s="54" t="s">
        <v>38</v>
      </c>
      <c r="CE148" s="23">
        <v>132.21267618007101</v>
      </c>
      <c r="CF148" s="44">
        <v>15.302361043630899</v>
      </c>
      <c r="CG148" s="23">
        <v>107.218566688414</v>
      </c>
      <c r="CH148" s="44">
        <v>-9.5437176034318991</v>
      </c>
      <c r="CI148" s="23">
        <v>134.647311464989</v>
      </c>
      <c r="CJ148" s="44">
        <v>5.58839414615547</v>
      </c>
      <c r="CK148" s="54"/>
      <c r="CL148" s="54" t="s">
        <v>38</v>
      </c>
      <c r="CM148" s="23">
        <v>138.31259926876999</v>
      </c>
      <c r="CN148" s="44">
        <v>24.6060422642371</v>
      </c>
      <c r="CO148" s="23">
        <v>118.455037923405</v>
      </c>
      <c r="CP148" s="44">
        <v>-10.401163160850601</v>
      </c>
      <c r="CQ148" s="23">
        <v>124.200234445278</v>
      </c>
      <c r="CR148" s="44">
        <v>-6.6575866507790202</v>
      </c>
      <c r="CS148" s="54"/>
      <c r="CT148" s="54" t="s">
        <v>38</v>
      </c>
      <c r="CU148" s="23">
        <v>132.95277431592999</v>
      </c>
      <c r="CV148" s="44">
        <v>-2.1897830519522299</v>
      </c>
      <c r="CW148" s="23">
        <v>98.856347346193004</v>
      </c>
      <c r="CX148" s="44">
        <v>24.1796808084557</v>
      </c>
      <c r="CY148" s="23">
        <v>125.39944325461001</v>
      </c>
      <c r="CZ148" s="44">
        <v>-6.7841703523754404E-3</v>
      </c>
      <c r="DA148" s="54"/>
      <c r="DB148" s="54" t="s">
        <v>38</v>
      </c>
      <c r="DC148" s="23">
        <v>101.734713965315</v>
      </c>
      <c r="DD148" s="44">
        <v>-4.1877199403234</v>
      </c>
      <c r="DE148" s="23">
        <v>179.007468549771</v>
      </c>
      <c r="DF148" s="44">
        <v>-27.8496819550877</v>
      </c>
      <c r="DG148" s="23">
        <v>112.468407068007</v>
      </c>
      <c r="DH148" s="44">
        <v>6.50545737179237</v>
      </c>
      <c r="DI148" s="54"/>
      <c r="DJ148" s="54" t="s">
        <v>38</v>
      </c>
      <c r="DK148" s="23">
        <v>116.54656910496701</v>
      </c>
      <c r="DL148" s="44">
        <v>-1.1357962728115001</v>
      </c>
      <c r="DM148" s="23">
        <v>100.84737007421</v>
      </c>
      <c r="DN148" s="44">
        <v>16.503175549209001</v>
      </c>
      <c r="DO148" s="23">
        <v>117.46095404273299</v>
      </c>
      <c r="DP148" s="44">
        <v>3.0993437059473101</v>
      </c>
      <c r="DQ148" s="54"/>
      <c r="DR148" s="54" t="s">
        <v>38</v>
      </c>
      <c r="DS148" s="23">
        <v>127.543350369897</v>
      </c>
      <c r="DT148" s="44">
        <v>11.438805021819</v>
      </c>
      <c r="DU148" s="23">
        <v>122.480114488537</v>
      </c>
      <c r="DV148" s="44">
        <v>1.8557316384923599</v>
      </c>
      <c r="DW148" s="23">
        <v>139.79430572503401</v>
      </c>
      <c r="DX148" s="44">
        <v>11.668608230462899</v>
      </c>
      <c r="DY148" s="54"/>
      <c r="DZ148" s="54" t="s">
        <v>38</v>
      </c>
      <c r="EA148" s="23">
        <v>114.231311448044</v>
      </c>
      <c r="EB148" s="44">
        <v>2.8268007566494</v>
      </c>
      <c r="EC148" s="23">
        <v>122.306029734634</v>
      </c>
      <c r="ED148" s="44">
        <v>1.1090375224928699</v>
      </c>
      <c r="EE148" s="23">
        <v>126.037390569395</v>
      </c>
      <c r="EF148" s="44">
        <v>7.3614541431774096</v>
      </c>
      <c r="EG148" s="54"/>
      <c r="EH148" s="54" t="s">
        <v>38</v>
      </c>
      <c r="EI148" s="23">
        <v>122.052055648563</v>
      </c>
      <c r="EJ148" s="44">
        <v>0.99682877670046799</v>
      </c>
      <c r="EK148" s="23">
        <v>124.640380822095</v>
      </c>
      <c r="EL148" s="44">
        <v>1.3419047966994699</v>
      </c>
      <c r="EM148" s="23">
        <v>120.937072262662</v>
      </c>
      <c r="EN148" s="44">
        <v>0.29802944758114303</v>
      </c>
      <c r="EO148" s="54"/>
      <c r="EP148" s="54" t="s">
        <v>38</v>
      </c>
      <c r="EQ148" s="23">
        <v>111.700990314629</v>
      </c>
      <c r="ER148" s="44">
        <v>4.4580105104841596</v>
      </c>
      <c r="ES148" s="23">
        <v>107.967921245509</v>
      </c>
      <c r="ET148" s="44">
        <v>-9.6978552634662201</v>
      </c>
      <c r="EU148" s="23">
        <v>115.712224014264</v>
      </c>
      <c r="EV148" s="44">
        <v>6.5133546000367897</v>
      </c>
      <c r="EW148" s="54"/>
      <c r="EX148" s="54" t="s">
        <v>38</v>
      </c>
      <c r="EY148" s="23">
        <v>102.722589973122</v>
      </c>
      <c r="EZ148" s="44">
        <v>-4.9910815194554603</v>
      </c>
      <c r="FA148" s="23">
        <v>113.49959103559</v>
      </c>
      <c r="FB148" s="44">
        <v>1.8614729820103</v>
      </c>
      <c r="FC148" s="23">
        <v>152.11418425948801</v>
      </c>
      <c r="FD148" s="44">
        <v>33.767406148550201</v>
      </c>
      <c r="FE148" s="54"/>
      <c r="FF148" s="54" t="s">
        <v>38</v>
      </c>
      <c r="FG148" s="23">
        <v>111.92588942395101</v>
      </c>
      <c r="FH148" s="44">
        <v>-5.3631299080548898</v>
      </c>
      <c r="FI148" s="23">
        <v>105.448568894763</v>
      </c>
      <c r="FJ148" s="44">
        <v>5.1547931105407203</v>
      </c>
      <c r="FK148" s="23">
        <v>109.95860957301799</v>
      </c>
      <c r="FL148" s="44">
        <v>3.72859845755073</v>
      </c>
      <c r="FM148" s="54"/>
      <c r="FN148" s="54" t="s">
        <v>38</v>
      </c>
      <c r="FO148" s="23">
        <v>101.354472245716</v>
      </c>
      <c r="FP148" s="44">
        <v>5.65842149437856</v>
      </c>
      <c r="FQ148" s="23">
        <v>119.203853239472</v>
      </c>
      <c r="FR148" s="44">
        <v>8.2079302293600893</v>
      </c>
      <c r="FS148" s="23">
        <v>125.98084512847601</v>
      </c>
      <c r="FT148" s="44">
        <v>-0.41653860191807701</v>
      </c>
      <c r="FU148" s="54"/>
      <c r="FV148" s="54" t="s">
        <v>38</v>
      </c>
      <c r="FW148" s="23">
        <v>118.47284551377901</v>
      </c>
      <c r="FX148" s="44">
        <v>8.0106716593907894</v>
      </c>
      <c r="FY148" s="23">
        <v>116.22607856175399</v>
      </c>
      <c r="FZ148" s="44">
        <v>5.6905552135192004</v>
      </c>
      <c r="GA148" s="23">
        <v>122.174249054477</v>
      </c>
      <c r="GB148" s="44">
        <v>29.306659544912101</v>
      </c>
      <c r="GC148" s="54"/>
      <c r="GD148" s="54" t="s">
        <v>38</v>
      </c>
      <c r="GE148" s="23">
        <v>117.763151073522</v>
      </c>
      <c r="GF148" s="44">
        <v>6.6896052438070397</v>
      </c>
      <c r="GG148" s="23">
        <v>119.229520755655</v>
      </c>
      <c r="GH148" s="44">
        <v>6.3868106642203797</v>
      </c>
      <c r="GI148" s="23">
        <v>103.22423893724699</v>
      </c>
      <c r="GJ148" s="44">
        <v>-20.407509079732002</v>
      </c>
      <c r="GK148" s="54"/>
      <c r="GL148" s="54" t="s">
        <v>38</v>
      </c>
      <c r="GM148" s="23">
        <v>105.043585383596</v>
      </c>
      <c r="GN148" s="44">
        <v>-7.6556926383196204</v>
      </c>
      <c r="GO148" s="23">
        <v>140.93338995587601</v>
      </c>
      <c r="GP148" s="44">
        <v>9.92032974118273</v>
      </c>
      <c r="GQ148" s="23">
        <v>138.98708989936799</v>
      </c>
      <c r="GR148" s="44">
        <v>3.7559215699466399</v>
      </c>
      <c r="GS148" s="54"/>
      <c r="GT148" s="54" t="s">
        <v>38</v>
      </c>
      <c r="GU148" s="23">
        <v>121.84157926158299</v>
      </c>
      <c r="GV148" s="44">
        <v>2.9554610201334799</v>
      </c>
      <c r="GW148" s="23">
        <v>124.88629775079799</v>
      </c>
      <c r="GX148" s="44">
        <v>9.1825056475112294</v>
      </c>
      <c r="GY148" s="23">
        <v>130.41121223665399</v>
      </c>
      <c r="GZ148" s="44">
        <v>2.8547746101884002</v>
      </c>
      <c r="HA148" s="54"/>
      <c r="HB148" s="54" t="s">
        <v>38</v>
      </c>
      <c r="HC148" s="23">
        <v>122.498292461801</v>
      </c>
      <c r="HD148" s="44">
        <v>3.4649599796979502</v>
      </c>
      <c r="HE148" s="23">
        <v>115.422427150234</v>
      </c>
      <c r="HF148" s="44">
        <v>2.89715903820895</v>
      </c>
      <c r="HG148" s="23">
        <v>114.381012099928</v>
      </c>
      <c r="HH148" s="44">
        <v>7.61177707855121</v>
      </c>
      <c r="HI148" s="54"/>
      <c r="HJ148" s="54" t="s">
        <v>38</v>
      </c>
      <c r="HK148" s="23">
        <v>110.721594495508</v>
      </c>
      <c r="HL148" s="44">
        <v>7.1191675563625303</v>
      </c>
      <c r="HM148" s="23">
        <v>121.450321530111</v>
      </c>
      <c r="HN148" s="44">
        <v>4.8879390718408997</v>
      </c>
      <c r="HO148" s="23">
        <v>111.13950604811799</v>
      </c>
      <c r="HP148" s="44">
        <v>9.3506288467829108</v>
      </c>
      <c r="HQ148" s="54"/>
      <c r="HR148" s="54" t="s">
        <v>38</v>
      </c>
      <c r="HS148" s="23">
        <v>122.302250096037</v>
      </c>
      <c r="HT148" s="44">
        <v>9.8953558882073303</v>
      </c>
      <c r="HU148" s="23">
        <v>116.679854233547</v>
      </c>
      <c r="HV148" s="44">
        <v>8.1824180046888095</v>
      </c>
      <c r="HW148" s="23">
        <v>131.08667272622199</v>
      </c>
      <c r="HX148" s="44">
        <v>1.1270043880390299</v>
      </c>
      <c r="HY148" s="54"/>
      <c r="HZ148" s="54" t="s">
        <v>38</v>
      </c>
      <c r="IA148" s="23">
        <v>117.280731582204</v>
      </c>
      <c r="IB148" s="44">
        <v>1.9795009802925101</v>
      </c>
      <c r="IC148" s="23">
        <v>124.563035838505</v>
      </c>
      <c r="ID148" s="44">
        <v>0.25531957733264199</v>
      </c>
      <c r="IE148" s="23">
        <v>116.169904949493</v>
      </c>
      <c r="IF148" s="44">
        <v>9.1341205092757303</v>
      </c>
      <c r="IG148" s="54"/>
      <c r="IH148" s="54" t="s">
        <v>38</v>
      </c>
      <c r="II148" s="23">
        <v>134.96825951331701</v>
      </c>
      <c r="IJ148" s="44">
        <v>-1.4761959523248001</v>
      </c>
      <c r="IK148" s="23">
        <v>134.70341471601</v>
      </c>
      <c r="IL148" s="44">
        <v>3.3178812867691398</v>
      </c>
      <c r="IM148" s="23">
        <v>131.94775050747799</v>
      </c>
      <c r="IN148" s="44">
        <v>14.0693574983689</v>
      </c>
      <c r="IO148" s="23">
        <v>145.66808564075899</v>
      </c>
      <c r="IP148" s="44">
        <v>5.5435563153100702</v>
      </c>
      <c r="IQ148" s="54"/>
      <c r="IR148" s="54" t="s">
        <v>38</v>
      </c>
      <c r="IS148" s="23">
        <v>108.275412950671</v>
      </c>
      <c r="IT148" s="44">
        <v>8.3142380658779604</v>
      </c>
      <c r="IU148" s="23">
        <v>94.756745214822104</v>
      </c>
      <c r="IV148" s="44">
        <v>13.5979287380966</v>
      </c>
      <c r="IW148" s="23">
        <v>114.6623311757</v>
      </c>
      <c r="IX148" s="44">
        <v>2.6814964147451801</v>
      </c>
      <c r="IY148" s="54"/>
      <c r="IZ148" s="54" t="s">
        <v>38</v>
      </c>
      <c r="JA148" s="23">
        <v>127.889612620221</v>
      </c>
      <c r="JB148" s="44">
        <v>-6.3428667604824698</v>
      </c>
      <c r="JC148" s="23">
        <v>144.71498778924899</v>
      </c>
      <c r="JD148" s="44">
        <v>1.6823601297322199</v>
      </c>
      <c r="JE148" s="23">
        <v>160.79016996448399</v>
      </c>
      <c r="JF148" s="44">
        <v>3.5574707213851902</v>
      </c>
      <c r="JG148" s="54"/>
      <c r="JH148" s="54" t="s">
        <v>38</v>
      </c>
      <c r="JI148" s="23">
        <v>130.04674179817999</v>
      </c>
      <c r="JJ148" s="44">
        <v>-9.8897132319083294</v>
      </c>
      <c r="JK148" s="23">
        <v>159.60465232508</v>
      </c>
      <c r="JL148" s="44">
        <v>14.6005160392329</v>
      </c>
      <c r="JM148" s="23">
        <v>110.531177433458</v>
      </c>
      <c r="JN148" s="44">
        <v>1.92478356544959</v>
      </c>
      <c r="JO148" s="54"/>
      <c r="JP148" s="54" t="s">
        <v>38</v>
      </c>
      <c r="JQ148" s="23">
        <v>121.080871117214</v>
      </c>
      <c r="JR148" s="44">
        <v>8.7334470838640392</v>
      </c>
      <c r="JS148" s="23">
        <v>111.77653209022</v>
      </c>
      <c r="JT148" s="44">
        <v>-6.1987465462655802</v>
      </c>
      <c r="JU148" s="23">
        <v>116.968269730993</v>
      </c>
      <c r="JV148" s="44">
        <v>10.3621226372499</v>
      </c>
      <c r="JW148" s="54"/>
      <c r="JX148" s="54" t="s">
        <v>38</v>
      </c>
      <c r="JY148" s="23">
        <v>122.476892025643</v>
      </c>
      <c r="JZ148" s="44">
        <v>8.4895871000563101</v>
      </c>
      <c r="KA148" s="23">
        <v>113.305739095625</v>
      </c>
      <c r="KB148" s="44">
        <v>-1.6730715123882201</v>
      </c>
      <c r="KC148" s="23">
        <v>120.946289441383</v>
      </c>
      <c r="KD148" s="44">
        <v>-5.5832071424699299</v>
      </c>
      <c r="KE148" s="54"/>
      <c r="KF148" s="54" t="s">
        <v>38</v>
      </c>
      <c r="KG148" s="23">
        <v>106.649419466773</v>
      </c>
      <c r="KH148" s="44">
        <v>-1.2814294282796099</v>
      </c>
      <c r="KI148" s="23">
        <v>112.68910894642001</v>
      </c>
      <c r="KJ148" s="44">
        <v>4.07107063972727</v>
      </c>
      <c r="KK148" s="23">
        <v>128.63300042305099</v>
      </c>
      <c r="KL148" s="44">
        <v>7.5421432492716303</v>
      </c>
      <c r="KM148" s="54"/>
      <c r="KN148" s="54" t="s">
        <v>38</v>
      </c>
      <c r="KO148" s="23">
        <v>94.754192910655306</v>
      </c>
      <c r="KP148" s="44">
        <v>-16.944304869996301</v>
      </c>
      <c r="KQ148" s="23">
        <v>128.59490207113501</v>
      </c>
      <c r="KR148" s="44">
        <v>-3.64386281207653</v>
      </c>
      <c r="KS148" s="23">
        <v>102.731295025767</v>
      </c>
      <c r="KT148" s="44">
        <v>-0.57292335757929902</v>
      </c>
      <c r="KU148" s="54"/>
      <c r="KV148" s="54" t="s">
        <v>38</v>
      </c>
      <c r="KW148" s="23">
        <v>126.744043893949</v>
      </c>
      <c r="KX148" s="44">
        <v>21.418122545494398</v>
      </c>
      <c r="KY148" s="23">
        <v>128.30357469174001</v>
      </c>
      <c r="KZ148" s="44">
        <v>7.1194396858978699</v>
      </c>
      <c r="LA148" s="23">
        <v>139.17514168506901</v>
      </c>
      <c r="LB148" s="44">
        <v>-5.2169986646895099</v>
      </c>
      <c r="LC148" s="54"/>
      <c r="LD148" s="54" t="s">
        <v>38</v>
      </c>
      <c r="LE148" s="23">
        <v>132.80905509814701</v>
      </c>
      <c r="LF148" s="44">
        <v>23.128879886858002</v>
      </c>
      <c r="LG148" s="23">
        <v>102.4692603259</v>
      </c>
      <c r="LH148" s="44">
        <v>-4.3623553905230601</v>
      </c>
      <c r="LI148" s="23">
        <v>116.305987441459</v>
      </c>
      <c r="LJ148" s="44">
        <v>6.2174182253155399</v>
      </c>
      <c r="LK148" s="54"/>
      <c r="LL148" s="54" t="s">
        <v>38</v>
      </c>
      <c r="LM148" s="23">
        <v>101.23166018732699</v>
      </c>
      <c r="LN148" s="44">
        <v>-20.899838533100699</v>
      </c>
      <c r="LO148" s="23">
        <v>76.5624577350696</v>
      </c>
      <c r="LP148" s="44">
        <v>-33.998232790212001</v>
      </c>
      <c r="LQ148" s="23">
        <v>147.02950652805799</v>
      </c>
      <c r="LR148" s="44">
        <v>6.4861829247495599</v>
      </c>
      <c r="LS148" s="54"/>
      <c r="LT148" s="54" t="s">
        <v>38</v>
      </c>
      <c r="LU148" s="23">
        <v>120.540686504454</v>
      </c>
      <c r="LV148" s="44">
        <v>4.3066532742394203</v>
      </c>
      <c r="LW148" s="23">
        <v>95.694073538320893</v>
      </c>
      <c r="LX148" s="44">
        <v>-1.5379820259069099</v>
      </c>
      <c r="LY148" s="23">
        <v>85.866326723291493</v>
      </c>
      <c r="LZ148" s="44">
        <v>13.211678323229201</v>
      </c>
      <c r="MA148" s="54"/>
      <c r="MB148" s="54" t="s">
        <v>38</v>
      </c>
      <c r="MC148" s="23">
        <v>136.74133113389399</v>
      </c>
      <c r="MD148" s="44">
        <v>6.54258267549561</v>
      </c>
      <c r="ME148" s="23">
        <v>110.304307522908</v>
      </c>
      <c r="MF148" s="44">
        <v>39.449864742724401</v>
      </c>
      <c r="MG148" s="23">
        <v>109.619087084223</v>
      </c>
      <c r="MH148" s="44">
        <v>-17.0533664296747</v>
      </c>
      <c r="MI148" s="54"/>
      <c r="MJ148" s="54" t="s">
        <v>38</v>
      </c>
      <c r="MK148" s="23">
        <v>89.430324769247306</v>
      </c>
      <c r="ML148" s="44">
        <v>2.6387621795462901</v>
      </c>
      <c r="MM148" s="23">
        <v>126.363738323069</v>
      </c>
      <c r="MN148" s="44">
        <v>5.7445538419037101</v>
      </c>
      <c r="MO148" s="23">
        <v>155.646495790286</v>
      </c>
      <c r="MP148" s="44">
        <v>7.3268735800813101</v>
      </c>
    </row>
    <row r="149" spans="1:354" s="505" customFormat="1" ht="15" hidden="1" customHeight="1">
      <c r="A149" s="504"/>
      <c r="B149" s="54" t="s">
        <v>39</v>
      </c>
      <c r="C149" s="23">
        <v>87.897348264363103</v>
      </c>
      <c r="D149" s="44">
        <v>-7.9191872725477301</v>
      </c>
      <c r="E149" s="524">
        <v>80.064487275575502</v>
      </c>
      <c r="F149" s="44">
        <v>-21.412505392477598</v>
      </c>
      <c r="G149" s="524">
        <v>95.303804238164105</v>
      </c>
      <c r="H149" s="44">
        <v>6.6232402877914502</v>
      </c>
      <c r="I149" s="54"/>
      <c r="J149" s="54" t="s">
        <v>39</v>
      </c>
      <c r="K149" s="23">
        <v>104.64886227451299</v>
      </c>
      <c r="L149" s="44">
        <v>15.802011681589899</v>
      </c>
      <c r="M149" s="23">
        <v>103.08611806077</v>
      </c>
      <c r="N149" s="44">
        <v>-24.056710878184902</v>
      </c>
      <c r="O149" s="23">
        <v>106.10637523921</v>
      </c>
      <c r="P149" s="44">
        <v>14.7125205179644</v>
      </c>
      <c r="Q149" s="54"/>
      <c r="R149" s="54" t="s">
        <v>39</v>
      </c>
      <c r="S149" s="23">
        <v>120.927027715113</v>
      </c>
      <c r="T149" s="44">
        <v>16.247771894197999</v>
      </c>
      <c r="U149" s="23">
        <v>138.54050726310899</v>
      </c>
      <c r="V149" s="44">
        <v>19.321194317707398</v>
      </c>
      <c r="W149" s="23">
        <v>131.587197738257</v>
      </c>
      <c r="X149" s="44">
        <v>9.9661249899554996</v>
      </c>
      <c r="Y149" s="54"/>
      <c r="Z149" s="54" t="s">
        <v>39</v>
      </c>
      <c r="AA149" s="23">
        <v>135.23142489912399</v>
      </c>
      <c r="AB149" s="44">
        <v>11.811696491852</v>
      </c>
      <c r="AC149" s="23">
        <v>130.93257279386501</v>
      </c>
      <c r="AD149" s="44">
        <v>12.868431342866399</v>
      </c>
      <c r="AE149" s="23">
        <v>130.095362986597</v>
      </c>
      <c r="AF149" s="44">
        <v>18.375077643278701</v>
      </c>
      <c r="AG149" s="54"/>
      <c r="AH149" s="54" t="s">
        <v>39</v>
      </c>
      <c r="AI149" s="23">
        <v>136.314257748139</v>
      </c>
      <c r="AJ149" s="44">
        <v>-10.6103651867565</v>
      </c>
      <c r="AK149" s="23">
        <v>146.88277366999699</v>
      </c>
      <c r="AL149" s="44">
        <v>9.0883321399218203E-2</v>
      </c>
      <c r="AM149" s="23">
        <v>130.28862654413601</v>
      </c>
      <c r="AN149" s="44">
        <v>13.7334365744568</v>
      </c>
      <c r="AO149" s="54"/>
      <c r="AP149" s="54" t="s">
        <v>39</v>
      </c>
      <c r="AQ149" s="23">
        <v>148.37882318147399</v>
      </c>
      <c r="AR149" s="44">
        <v>27.894233351578301</v>
      </c>
      <c r="AS149" s="23">
        <v>131.57561287770599</v>
      </c>
      <c r="AT149" s="44">
        <v>14.5487959809766</v>
      </c>
      <c r="AU149" s="23">
        <v>124.331342007104</v>
      </c>
      <c r="AV149" s="44">
        <v>7.4729592636134896</v>
      </c>
      <c r="AW149" s="54"/>
      <c r="AX149" s="54" t="s">
        <v>39</v>
      </c>
      <c r="AY149" s="23">
        <v>128.63515049548499</v>
      </c>
      <c r="AZ149" s="44">
        <v>-13.054481163672</v>
      </c>
      <c r="BA149" s="23">
        <v>125.701956691671</v>
      </c>
      <c r="BB149" s="44">
        <v>-5.4542077868560499</v>
      </c>
      <c r="BC149" s="23">
        <v>125.86667382558301</v>
      </c>
      <c r="BD149" s="44">
        <v>8.8876981526433703</v>
      </c>
      <c r="BE149" s="54"/>
      <c r="BF149" s="54" t="s">
        <v>39</v>
      </c>
      <c r="BG149" s="23">
        <v>125.347614162325</v>
      </c>
      <c r="BH149" s="44">
        <v>13.429293937066999</v>
      </c>
      <c r="BI149" s="23">
        <v>128.79835768472401</v>
      </c>
      <c r="BJ149" s="44">
        <v>-8.6872612021937208</v>
      </c>
      <c r="BK149" s="23">
        <v>133.586916775741</v>
      </c>
      <c r="BL149" s="44">
        <v>-13.8671099690097</v>
      </c>
      <c r="BM149" s="54"/>
      <c r="BN149" s="54" t="s">
        <v>39</v>
      </c>
      <c r="BO149" s="23">
        <v>127.812435866342</v>
      </c>
      <c r="BP149" s="44">
        <v>-8.93341600445018</v>
      </c>
      <c r="BQ149" s="508">
        <v>130.82339440700201</v>
      </c>
      <c r="BR149" s="44">
        <v>-12.666035165158799</v>
      </c>
      <c r="BS149" s="23">
        <v>128.97992571937399</v>
      </c>
      <c r="BT149" s="44">
        <v>18.010067944035299</v>
      </c>
      <c r="BU149" s="54"/>
      <c r="BV149" s="54" t="s">
        <v>39</v>
      </c>
      <c r="BW149" s="23">
        <v>118.759809336861</v>
      </c>
      <c r="BX149" s="44">
        <v>-14.951453229905299</v>
      </c>
      <c r="BY149" s="23">
        <v>111.446160965294</v>
      </c>
      <c r="BZ149" s="44">
        <v>3.8209568273816399</v>
      </c>
      <c r="CA149" s="23">
        <v>110.68757660663999</v>
      </c>
      <c r="CB149" s="44">
        <v>9.4526550830254195</v>
      </c>
      <c r="CC149" s="54"/>
      <c r="CD149" s="54" t="s">
        <v>39</v>
      </c>
      <c r="CE149" s="23">
        <v>122.797393377419</v>
      </c>
      <c r="CF149" s="44">
        <v>7.5960743650849203</v>
      </c>
      <c r="CG149" s="23">
        <v>112.57163201622301</v>
      </c>
      <c r="CH149" s="44">
        <v>1.97730692979927</v>
      </c>
      <c r="CI149" s="23">
        <v>120.207289649836</v>
      </c>
      <c r="CJ149" s="44">
        <v>9.0526640624779304</v>
      </c>
      <c r="CK149" s="54"/>
      <c r="CL149" s="54" t="s">
        <v>39</v>
      </c>
      <c r="CM149" s="23">
        <v>128.147007830767</v>
      </c>
      <c r="CN149" s="44">
        <v>2.64650247028553</v>
      </c>
      <c r="CO149" s="23">
        <v>117.36607043343</v>
      </c>
      <c r="CP149" s="44">
        <v>12.193326748268801</v>
      </c>
      <c r="CQ149" s="23">
        <v>114.54034823939701</v>
      </c>
      <c r="CR149" s="44">
        <v>9.7559605946652397</v>
      </c>
      <c r="CS149" s="54"/>
      <c r="CT149" s="54" t="s">
        <v>39</v>
      </c>
      <c r="CU149" s="23">
        <v>118.88746840217399</v>
      </c>
      <c r="CV149" s="44">
        <v>-1.4882809387916001</v>
      </c>
      <c r="CW149" s="23">
        <v>100.560703197873</v>
      </c>
      <c r="CX149" s="44">
        <v>18.143599154463701</v>
      </c>
      <c r="CY149" s="23">
        <v>131.81940058862301</v>
      </c>
      <c r="CZ149" s="44">
        <v>-1.76935607850332</v>
      </c>
      <c r="DA149" s="54"/>
      <c r="DB149" s="54" t="s">
        <v>39</v>
      </c>
      <c r="DC149" s="23">
        <v>101.65521160787399</v>
      </c>
      <c r="DD149" s="44">
        <v>1.6883754605933901</v>
      </c>
      <c r="DE149" s="23">
        <v>197.784152700894</v>
      </c>
      <c r="DF149" s="44">
        <v>8.6354458330386308</v>
      </c>
      <c r="DG149" s="23">
        <v>102.30129882157</v>
      </c>
      <c r="DH149" s="44">
        <v>-8.0460606271773401</v>
      </c>
      <c r="DI149" s="54"/>
      <c r="DJ149" s="54" t="s">
        <v>39</v>
      </c>
      <c r="DK149" s="23">
        <v>126.022755811945</v>
      </c>
      <c r="DL149" s="44">
        <v>9.0260776365411495</v>
      </c>
      <c r="DM149" s="23">
        <v>100.62766627537999</v>
      </c>
      <c r="DN149" s="44">
        <v>10.1767535858373</v>
      </c>
      <c r="DO149" s="23">
        <v>117.93702058153301</v>
      </c>
      <c r="DP149" s="44">
        <v>6.1456464870205396</v>
      </c>
      <c r="DQ149" s="54"/>
      <c r="DR149" s="54" t="s">
        <v>39</v>
      </c>
      <c r="DS149" s="23">
        <v>124.632595740791</v>
      </c>
      <c r="DT149" s="44">
        <v>9.4197549650388996</v>
      </c>
      <c r="DU149" s="23">
        <v>124.741837853972</v>
      </c>
      <c r="DV149" s="44">
        <v>5.3593580153282501</v>
      </c>
      <c r="DW149" s="23">
        <v>129.84944437806101</v>
      </c>
      <c r="DX149" s="44">
        <v>3.69540943443269</v>
      </c>
      <c r="DY149" s="54"/>
      <c r="DZ149" s="54" t="s">
        <v>39</v>
      </c>
      <c r="EA149" s="23">
        <v>110.57389639315301</v>
      </c>
      <c r="EB149" s="44">
        <v>3.7706123049292302</v>
      </c>
      <c r="EC149" s="23">
        <v>121.778026442929</v>
      </c>
      <c r="ED149" s="44">
        <v>3.9669709633941599</v>
      </c>
      <c r="EE149" s="23">
        <v>127.33401701645001</v>
      </c>
      <c r="EF149" s="44">
        <v>3.6256570305258902</v>
      </c>
      <c r="EG149" s="54"/>
      <c r="EH149" s="54" t="s">
        <v>39</v>
      </c>
      <c r="EI149" s="23">
        <v>122.001068107183</v>
      </c>
      <c r="EJ149" s="44">
        <v>1.1024192978171099</v>
      </c>
      <c r="EK149" s="23">
        <v>118.057796311362</v>
      </c>
      <c r="EL149" s="44">
        <v>2.0043206717366799</v>
      </c>
      <c r="EM149" s="23">
        <v>120.939856879137</v>
      </c>
      <c r="EN149" s="44">
        <v>0.34350882698488799</v>
      </c>
      <c r="EO149" s="54"/>
      <c r="EP149" s="54" t="s">
        <v>39</v>
      </c>
      <c r="EQ149" s="23">
        <v>112.714667172159</v>
      </c>
      <c r="ER149" s="44">
        <v>3.9599980296082702</v>
      </c>
      <c r="ES149" s="23">
        <v>104.637986023591</v>
      </c>
      <c r="ET149" s="44">
        <v>-9.6955838697112302</v>
      </c>
      <c r="EU149" s="23">
        <v>116.048656182019</v>
      </c>
      <c r="EV149" s="44">
        <v>3.5769079893023701</v>
      </c>
      <c r="EW149" s="54"/>
      <c r="EX149" s="54" t="s">
        <v>39</v>
      </c>
      <c r="EY149" s="23">
        <v>102.901461824197</v>
      </c>
      <c r="EZ149" s="44">
        <v>-8.3418487876940901</v>
      </c>
      <c r="FA149" s="23">
        <v>114.709853715878</v>
      </c>
      <c r="FB149" s="44">
        <v>1.83806339147441</v>
      </c>
      <c r="FC149" s="23">
        <v>131.586916637727</v>
      </c>
      <c r="FD149" s="44">
        <v>18.4809467389038</v>
      </c>
      <c r="FE149" s="54"/>
      <c r="FF149" s="54" t="s">
        <v>39</v>
      </c>
      <c r="FG149" s="23">
        <v>113.764721531725</v>
      </c>
      <c r="FH149" s="44">
        <v>-0.477859905843459</v>
      </c>
      <c r="FI149" s="23">
        <v>125.578766716309</v>
      </c>
      <c r="FJ149" s="44">
        <v>5.2023024066954502</v>
      </c>
      <c r="FK149" s="23">
        <v>106.467340484142</v>
      </c>
      <c r="FL149" s="44">
        <v>1.7312796329345701</v>
      </c>
      <c r="FM149" s="54"/>
      <c r="FN149" s="54" t="s">
        <v>39</v>
      </c>
      <c r="FO149" s="23">
        <v>107.037604268648</v>
      </c>
      <c r="FP149" s="44">
        <v>5.6560297089983003</v>
      </c>
      <c r="FQ149" s="23">
        <v>132.798672150176</v>
      </c>
      <c r="FR149" s="44">
        <v>8.6479719061475002</v>
      </c>
      <c r="FS149" s="23">
        <v>129.66185190422701</v>
      </c>
      <c r="FT149" s="44">
        <v>4.5556789473855304</v>
      </c>
      <c r="FU149" s="54"/>
      <c r="FV149" s="54" t="s">
        <v>39</v>
      </c>
      <c r="FW149" s="23">
        <v>119.81727339235</v>
      </c>
      <c r="FX149" s="44">
        <v>6.3052241754823202</v>
      </c>
      <c r="FY149" s="23">
        <v>118.865471170004</v>
      </c>
      <c r="FZ149" s="44">
        <v>7.4791796060584801</v>
      </c>
      <c r="GA149" s="23">
        <v>128.42363237732701</v>
      </c>
      <c r="GB149" s="44">
        <v>20.192048645879701</v>
      </c>
      <c r="GC149" s="54"/>
      <c r="GD149" s="54" t="s">
        <v>39</v>
      </c>
      <c r="GE149" s="23">
        <v>121.01101765342599</v>
      </c>
      <c r="GF149" s="44">
        <v>9.5437024264921195</v>
      </c>
      <c r="GG149" s="23">
        <v>122.529066833911</v>
      </c>
      <c r="GH149" s="44">
        <v>8.9706060296955297</v>
      </c>
      <c r="GI149" s="23">
        <v>104.88937612290199</v>
      </c>
      <c r="GJ149" s="44">
        <v>-17.701179690050701</v>
      </c>
      <c r="GK149" s="54"/>
      <c r="GL149" s="54" t="s">
        <v>39</v>
      </c>
      <c r="GM149" s="23">
        <v>112.613963463453</v>
      </c>
      <c r="GN149" s="44">
        <v>-7.1398092393808401</v>
      </c>
      <c r="GO149" s="23">
        <v>132.41531667271701</v>
      </c>
      <c r="GP149" s="44">
        <v>8.4044337006858392</v>
      </c>
      <c r="GQ149" s="23">
        <v>139.48373185468799</v>
      </c>
      <c r="GR149" s="44">
        <v>-0.81621244174948504</v>
      </c>
      <c r="GS149" s="54"/>
      <c r="GT149" s="54" t="s">
        <v>39</v>
      </c>
      <c r="GU149" s="23">
        <v>132.057220856464</v>
      </c>
      <c r="GV149" s="44">
        <v>5.2884689376335503</v>
      </c>
      <c r="GW149" s="23">
        <v>123.878621125924</v>
      </c>
      <c r="GX149" s="44">
        <v>16.318047982386901</v>
      </c>
      <c r="GY149" s="23">
        <v>124.94504811165</v>
      </c>
      <c r="GZ149" s="44">
        <v>2.4564104157560398</v>
      </c>
      <c r="HA149" s="54"/>
      <c r="HB149" s="54" t="s">
        <v>39</v>
      </c>
      <c r="HC149" s="23">
        <v>118.60278168401101</v>
      </c>
      <c r="HD149" s="44">
        <v>7.5769838127907301</v>
      </c>
      <c r="HE149" s="23">
        <v>121.330854884606</v>
      </c>
      <c r="HF149" s="44">
        <v>2.0270189132396599</v>
      </c>
      <c r="HG149" s="23">
        <v>112.435145539655</v>
      </c>
      <c r="HH149" s="44">
        <v>6.3513386148843596</v>
      </c>
      <c r="HI149" s="54"/>
      <c r="HJ149" s="54" t="s">
        <v>39</v>
      </c>
      <c r="HK149" s="23">
        <v>121.838388336732</v>
      </c>
      <c r="HL149" s="44">
        <v>6.4311405919816602</v>
      </c>
      <c r="HM149" s="23">
        <v>121.20229820889099</v>
      </c>
      <c r="HN149" s="44">
        <v>8.09793686636635</v>
      </c>
      <c r="HO149" s="23">
        <v>113.44854021800499</v>
      </c>
      <c r="HP149" s="44">
        <v>0.68789062614340002</v>
      </c>
      <c r="HQ149" s="54"/>
      <c r="HR149" s="54" t="s">
        <v>39</v>
      </c>
      <c r="HS149" s="23">
        <v>116.82601448807701</v>
      </c>
      <c r="HT149" s="44">
        <v>2.8162571772312801</v>
      </c>
      <c r="HU149" s="23">
        <v>125.786969467823</v>
      </c>
      <c r="HV149" s="44">
        <v>3.98801182088026</v>
      </c>
      <c r="HW149" s="23">
        <v>121.735817419329</v>
      </c>
      <c r="HX149" s="44">
        <v>1.7724787466737799</v>
      </c>
      <c r="HY149" s="54"/>
      <c r="HZ149" s="54" t="s">
        <v>39</v>
      </c>
      <c r="IA149" s="23">
        <v>126.32504783222799</v>
      </c>
      <c r="IB149" s="44">
        <v>9.4380592018692901</v>
      </c>
      <c r="IC149" s="23">
        <v>132.606972260649</v>
      </c>
      <c r="ID149" s="44">
        <v>4.3319081433250703</v>
      </c>
      <c r="IE149" s="23">
        <v>120.030476039413</v>
      </c>
      <c r="IF149" s="44">
        <v>4.1001125730532202</v>
      </c>
      <c r="IG149" s="54"/>
      <c r="IH149" s="54" t="s">
        <v>39</v>
      </c>
      <c r="II149" s="23">
        <v>143.88529005957801</v>
      </c>
      <c r="IJ149" s="44">
        <v>8.1132493913588508</v>
      </c>
      <c r="IK149" s="23">
        <v>142.559182605986</v>
      </c>
      <c r="IL149" s="44">
        <v>4.4628063314087401</v>
      </c>
      <c r="IM149" s="23">
        <v>131.01765084635599</v>
      </c>
      <c r="IN149" s="44">
        <v>5.03602718433467</v>
      </c>
      <c r="IO149" s="23">
        <v>137.32246772949</v>
      </c>
      <c r="IP149" s="44">
        <v>2.05638127993033</v>
      </c>
      <c r="IQ149" s="54"/>
      <c r="IR149" s="54" t="s">
        <v>39</v>
      </c>
      <c r="IS149" s="23">
        <v>118.41736301400201</v>
      </c>
      <c r="IT149" s="44">
        <v>8.7765059226175506</v>
      </c>
      <c r="IU149" s="23">
        <v>102.159436932948</v>
      </c>
      <c r="IV149" s="44">
        <v>2.9445610921101899</v>
      </c>
      <c r="IW149" s="23">
        <v>130.50576576705399</v>
      </c>
      <c r="IX149" s="44">
        <v>6.2042531376712198</v>
      </c>
      <c r="IY149" s="54"/>
      <c r="IZ149" s="54" t="s">
        <v>39</v>
      </c>
      <c r="JA149" s="23">
        <v>133.57764595363699</v>
      </c>
      <c r="JB149" s="44">
        <v>-3.3733164739376198</v>
      </c>
      <c r="JC149" s="23">
        <v>152.07314726545599</v>
      </c>
      <c r="JD149" s="44">
        <v>8.6604820189934308</v>
      </c>
      <c r="JE149" s="23">
        <v>171.97264059171999</v>
      </c>
      <c r="JF149" s="44">
        <v>9.0603751684852405</v>
      </c>
      <c r="JG149" s="54"/>
      <c r="JH149" s="54" t="s">
        <v>39</v>
      </c>
      <c r="JI149" s="23">
        <v>144.838485230743</v>
      </c>
      <c r="JJ149" s="44">
        <v>7.1730034736113204</v>
      </c>
      <c r="JK149" s="23">
        <v>131.21307315268999</v>
      </c>
      <c r="JL149" s="44">
        <v>-7.4965913824307799</v>
      </c>
      <c r="JM149" s="23">
        <v>112.7464328681</v>
      </c>
      <c r="JN149" s="44">
        <v>20.1942595819072</v>
      </c>
      <c r="JO149" s="54"/>
      <c r="JP149" s="54" t="s">
        <v>39</v>
      </c>
      <c r="JQ149" s="23">
        <v>119.96831330209601</v>
      </c>
      <c r="JR149" s="44">
        <v>7.7009558585174496</v>
      </c>
      <c r="JS149" s="23">
        <v>125.420021301483</v>
      </c>
      <c r="JT149" s="44">
        <v>19.854872560401301</v>
      </c>
      <c r="JU149" s="23">
        <v>102.395292336487</v>
      </c>
      <c r="JV149" s="44">
        <v>10.3101836800227</v>
      </c>
      <c r="JW149" s="54"/>
      <c r="JX149" s="54" t="s">
        <v>39</v>
      </c>
      <c r="JY149" s="23">
        <v>133.34319489837</v>
      </c>
      <c r="JZ149" s="44">
        <v>15.0909990708185</v>
      </c>
      <c r="KA149" s="23">
        <v>129.980921940173</v>
      </c>
      <c r="KB149" s="44">
        <v>2.4183614871353298</v>
      </c>
      <c r="KC149" s="23">
        <v>132.66918480986001</v>
      </c>
      <c r="KD149" s="44">
        <v>9.8441314884366999</v>
      </c>
      <c r="KE149" s="54"/>
      <c r="KF149" s="54" t="s">
        <v>39</v>
      </c>
      <c r="KG149" s="23">
        <v>117.396090633676</v>
      </c>
      <c r="KH149" s="44">
        <v>13.383379454826599</v>
      </c>
      <c r="KI149" s="23">
        <v>137.52991688255</v>
      </c>
      <c r="KJ149" s="44">
        <v>-1.7465916609704899</v>
      </c>
      <c r="KK149" s="23">
        <v>127.16991564088001</v>
      </c>
      <c r="KL149" s="44">
        <v>14.7950317331485</v>
      </c>
      <c r="KM149" s="54"/>
      <c r="KN149" s="54" t="s">
        <v>39</v>
      </c>
      <c r="KO149" s="23">
        <v>64.6795101700461</v>
      </c>
      <c r="KP149" s="44">
        <v>-36.693898972939103</v>
      </c>
      <c r="KQ149" s="23">
        <v>108.76006617753001</v>
      </c>
      <c r="KR149" s="44">
        <v>-0.15608173032306599</v>
      </c>
      <c r="KS149" s="23">
        <v>88.700077303362505</v>
      </c>
      <c r="KT149" s="44">
        <v>-15.5733171168482</v>
      </c>
      <c r="KU149" s="54"/>
      <c r="KV149" s="54" t="s">
        <v>39</v>
      </c>
      <c r="KW149" s="23">
        <v>98.204646040630294</v>
      </c>
      <c r="KX149" s="44">
        <v>-5.9514564431423604</v>
      </c>
      <c r="KY149" s="23">
        <v>116.39429071915301</v>
      </c>
      <c r="KZ149" s="44">
        <v>-7.9389723624523798</v>
      </c>
      <c r="LA149" s="23">
        <v>133.30218270369701</v>
      </c>
      <c r="LB149" s="44">
        <v>6.4697211309414202</v>
      </c>
      <c r="LC149" s="54"/>
      <c r="LD149" s="54" t="s">
        <v>39</v>
      </c>
      <c r="LE149" s="23">
        <v>130.782473898494</v>
      </c>
      <c r="LF149" s="44">
        <v>25.9105469424738</v>
      </c>
      <c r="LG149" s="23">
        <v>108.148139117818</v>
      </c>
      <c r="LH149" s="44">
        <v>0.40616125760723798</v>
      </c>
      <c r="LI149" s="23">
        <v>78.716333947805595</v>
      </c>
      <c r="LJ149" s="44">
        <v>-25.990181762342502</v>
      </c>
      <c r="LK149" s="54"/>
      <c r="LL149" s="54" t="s">
        <v>39</v>
      </c>
      <c r="LM149" s="23">
        <v>101.61250725692599</v>
      </c>
      <c r="LN149" s="44">
        <v>-10.696833661369199</v>
      </c>
      <c r="LO149" s="23">
        <v>101.05664039785</v>
      </c>
      <c r="LP149" s="44">
        <v>-23.5586129909133</v>
      </c>
      <c r="LQ149" s="23">
        <v>144.862516843534</v>
      </c>
      <c r="LR149" s="44">
        <v>28.0304586481322</v>
      </c>
      <c r="LS149" s="54"/>
      <c r="LT149" s="54" t="s">
        <v>39</v>
      </c>
      <c r="LU149" s="23">
        <v>124.73611971666899</v>
      </c>
      <c r="LV149" s="44">
        <v>7.4863743354366798</v>
      </c>
      <c r="LW149" s="23">
        <v>94.964544885119096</v>
      </c>
      <c r="LX149" s="44">
        <v>-47.926634518968299</v>
      </c>
      <c r="LY149" s="23">
        <v>96.052770332879703</v>
      </c>
      <c r="LZ149" s="44">
        <v>13.8340141757488</v>
      </c>
      <c r="MA149" s="54"/>
      <c r="MB149" s="54" t="s">
        <v>39</v>
      </c>
      <c r="MC149" s="23">
        <v>141.856816080112</v>
      </c>
      <c r="MD149" s="44">
        <v>3.1620270560453201</v>
      </c>
      <c r="ME149" s="23">
        <v>80.603516517045094</v>
      </c>
      <c r="MF149" s="44">
        <v>15.9787597387982</v>
      </c>
      <c r="MG149" s="23">
        <v>117.178491947148</v>
      </c>
      <c r="MH149" s="44">
        <v>-6.64567672157425</v>
      </c>
      <c r="MI149" s="54"/>
      <c r="MJ149" s="54" t="s">
        <v>39</v>
      </c>
      <c r="MK149" s="23">
        <v>83.074206664311404</v>
      </c>
      <c r="ML149" s="44">
        <v>8.7339837289943603</v>
      </c>
      <c r="MM149" s="23">
        <v>124.472512537992</v>
      </c>
      <c r="MN149" s="44">
        <v>-0.46055720538744499</v>
      </c>
      <c r="MO149" s="23">
        <v>167.81171549883601</v>
      </c>
      <c r="MP149" s="44">
        <v>0.28390353100749599</v>
      </c>
    </row>
    <row r="150" spans="1:354" s="505" customFormat="1" ht="15" hidden="1" customHeight="1">
      <c r="A150" s="504"/>
      <c r="B150" s="54" t="s">
        <v>40</v>
      </c>
      <c r="C150" s="23">
        <v>93.563339358590298</v>
      </c>
      <c r="D150" s="44">
        <v>-1.3566341622020599</v>
      </c>
      <c r="E150" s="524">
        <v>86.427365941491601</v>
      </c>
      <c r="F150" s="44">
        <v>-6.3086073996110503</v>
      </c>
      <c r="G150" s="524">
        <v>100.310844902173</v>
      </c>
      <c r="H150" s="44">
        <v>3.0820586845736102</v>
      </c>
      <c r="I150" s="54"/>
      <c r="J150" s="54" t="s">
        <v>40</v>
      </c>
      <c r="K150" s="23">
        <v>109.505638505051</v>
      </c>
      <c r="L150" s="44">
        <v>12.3992583016831</v>
      </c>
      <c r="M150" s="23">
        <v>106.886075652136</v>
      </c>
      <c r="N150" s="44">
        <v>-35.563456384769196</v>
      </c>
      <c r="O150" s="23">
        <v>105.332468751153</v>
      </c>
      <c r="P150" s="44">
        <v>11.052318569118</v>
      </c>
      <c r="Q150" s="54"/>
      <c r="R150" s="54" t="s">
        <v>40</v>
      </c>
      <c r="S150" s="23">
        <v>117.181493864443</v>
      </c>
      <c r="T150" s="44">
        <v>0.70482570358012697</v>
      </c>
      <c r="U150" s="23">
        <v>126.07734197688301</v>
      </c>
      <c r="V150" s="44">
        <v>33.944760684712399</v>
      </c>
      <c r="W150" s="23">
        <v>134.902424342719</v>
      </c>
      <c r="X150" s="44">
        <v>20.927550196404301</v>
      </c>
      <c r="Y150" s="54"/>
      <c r="Z150" s="54" t="s">
        <v>40</v>
      </c>
      <c r="AA150" s="23">
        <v>144.61497531617599</v>
      </c>
      <c r="AB150" s="44">
        <v>21.000046092472299</v>
      </c>
      <c r="AC150" s="23">
        <v>130.207038822469</v>
      </c>
      <c r="AD150" s="44">
        <v>10.2410263859985</v>
      </c>
      <c r="AE150" s="23">
        <v>133.459663603276</v>
      </c>
      <c r="AF150" s="44">
        <v>21.2330219312054</v>
      </c>
      <c r="AG150" s="54"/>
      <c r="AH150" s="54" t="s">
        <v>40</v>
      </c>
      <c r="AI150" s="23">
        <v>132.24826792251301</v>
      </c>
      <c r="AJ150" s="44">
        <v>-5.7613220495019304</v>
      </c>
      <c r="AK150" s="23">
        <v>150.82347400814999</v>
      </c>
      <c r="AL150" s="44">
        <v>5.6163635853798297</v>
      </c>
      <c r="AM150" s="23">
        <v>134.84012441878801</v>
      </c>
      <c r="AN150" s="44">
        <v>22.983743016406599</v>
      </c>
      <c r="AO150" s="54"/>
      <c r="AP150" s="54" t="s">
        <v>40</v>
      </c>
      <c r="AQ150" s="23">
        <v>135.36637380414501</v>
      </c>
      <c r="AR150" s="44">
        <v>17.225290936457</v>
      </c>
      <c r="AS150" s="23">
        <v>133.85285811001299</v>
      </c>
      <c r="AT150" s="44">
        <v>23.447507200639901</v>
      </c>
      <c r="AU150" s="23">
        <v>126.96427282566501</v>
      </c>
      <c r="AV150" s="44">
        <v>22.433589890650801</v>
      </c>
      <c r="AW150" s="54"/>
      <c r="AX150" s="54" t="s">
        <v>40</v>
      </c>
      <c r="AY150" s="23">
        <v>132.18450994708999</v>
      </c>
      <c r="AZ150" s="44">
        <v>-6.4530285661333799</v>
      </c>
      <c r="BA150" s="23">
        <v>121.775260820426</v>
      </c>
      <c r="BB150" s="44">
        <v>-4.2252202418655296</v>
      </c>
      <c r="BC150" s="23">
        <v>126.89584894767</v>
      </c>
      <c r="BD150" s="44">
        <v>23.1942142526125</v>
      </c>
      <c r="BE150" s="54"/>
      <c r="BF150" s="54" t="s">
        <v>40</v>
      </c>
      <c r="BG150" s="23">
        <v>141.61281812838399</v>
      </c>
      <c r="BH150" s="44">
        <v>36.461826247018102</v>
      </c>
      <c r="BI150" s="23">
        <v>137.720902825754</v>
      </c>
      <c r="BJ150" s="44">
        <v>0.57717500694316504</v>
      </c>
      <c r="BK150" s="23">
        <v>137.399825797201</v>
      </c>
      <c r="BL150" s="44">
        <v>-0.56477649698342702</v>
      </c>
      <c r="BM150" s="54"/>
      <c r="BN150" s="54" t="s">
        <v>40</v>
      </c>
      <c r="BO150" s="23">
        <v>136.11202471340701</v>
      </c>
      <c r="BP150" s="44">
        <v>2.8298096084420199</v>
      </c>
      <c r="BQ150" s="508">
        <v>133.05013885386299</v>
      </c>
      <c r="BR150" s="44">
        <v>-2.7433815320231401</v>
      </c>
      <c r="BS150" s="23">
        <v>137.601037950322</v>
      </c>
      <c r="BT150" s="44">
        <v>14.719407251913999</v>
      </c>
      <c r="BU150" s="54"/>
      <c r="BV150" s="54" t="s">
        <v>40</v>
      </c>
      <c r="BW150" s="23">
        <v>115.566308668297</v>
      </c>
      <c r="BX150" s="44">
        <v>-12.1748830353558</v>
      </c>
      <c r="BY150" s="23">
        <v>114.64779908115</v>
      </c>
      <c r="BZ150" s="44">
        <v>4.3185194674299403</v>
      </c>
      <c r="CA150" s="23">
        <v>103.17492617009501</v>
      </c>
      <c r="CB150" s="44">
        <v>-3.4914397516281199</v>
      </c>
      <c r="CC150" s="54"/>
      <c r="CD150" s="54" t="s">
        <v>40</v>
      </c>
      <c r="CE150" s="23">
        <v>118.763495363134</v>
      </c>
      <c r="CF150" s="44">
        <v>6.2050508632558898</v>
      </c>
      <c r="CG150" s="23">
        <v>107.26141156218399</v>
      </c>
      <c r="CH150" s="44">
        <v>0.89807061159017099</v>
      </c>
      <c r="CI150" s="23">
        <v>121.010533742574</v>
      </c>
      <c r="CJ150" s="44">
        <v>7.2251832885585001</v>
      </c>
      <c r="CK150" s="54"/>
      <c r="CL150" s="54" t="s">
        <v>40</v>
      </c>
      <c r="CM150" s="23">
        <v>116.600287822731</v>
      </c>
      <c r="CN150" s="44">
        <v>7.3705595974874303</v>
      </c>
      <c r="CO150" s="23">
        <v>110.31962040033601</v>
      </c>
      <c r="CP150" s="44">
        <v>5.6171438216637197</v>
      </c>
      <c r="CQ150" s="23">
        <v>122.74870305966201</v>
      </c>
      <c r="CR150" s="44">
        <v>6.27385339135986</v>
      </c>
      <c r="CS150" s="54"/>
      <c r="CT150" s="54" t="s">
        <v>40</v>
      </c>
      <c r="CU150" s="23">
        <v>120.276824447621</v>
      </c>
      <c r="CV150" s="44">
        <v>-2.4075036620202002</v>
      </c>
      <c r="CW150" s="23">
        <v>104.63965257582799</v>
      </c>
      <c r="CX150" s="44">
        <v>18.047085539782501</v>
      </c>
      <c r="CY150" s="23">
        <v>135.12544441859501</v>
      </c>
      <c r="CZ150" s="44">
        <v>-1.25686695807362</v>
      </c>
      <c r="DA150" s="54"/>
      <c r="DB150" s="54" t="s">
        <v>40</v>
      </c>
      <c r="DC150" s="23">
        <v>98.876646340900805</v>
      </c>
      <c r="DD150" s="44">
        <v>10.0027888203629</v>
      </c>
      <c r="DE150" s="23">
        <v>194.31398570024001</v>
      </c>
      <c r="DF150" s="44">
        <v>0.23970366001222501</v>
      </c>
      <c r="DG150" s="23">
        <v>99.465007006260706</v>
      </c>
      <c r="DH150" s="44">
        <v>-4.1035468618077404</v>
      </c>
      <c r="DI150" s="54"/>
      <c r="DJ150" s="54" t="s">
        <v>40</v>
      </c>
      <c r="DK150" s="23">
        <v>114.110056523347</v>
      </c>
      <c r="DL150" s="44">
        <v>4.8349397451001197</v>
      </c>
      <c r="DM150" s="23">
        <v>98.023091411191601</v>
      </c>
      <c r="DN150" s="44">
        <v>2.17174434586846</v>
      </c>
      <c r="DO150" s="23">
        <v>105.713322011708</v>
      </c>
      <c r="DP150" s="44">
        <v>3.5487856543683698</v>
      </c>
      <c r="DQ150" s="54"/>
      <c r="DR150" s="54" t="s">
        <v>40</v>
      </c>
      <c r="DS150" s="23">
        <v>120.745480498606</v>
      </c>
      <c r="DT150" s="44">
        <v>3.1602694186943401</v>
      </c>
      <c r="DU150" s="23">
        <v>119.314136974644</v>
      </c>
      <c r="DV150" s="44">
        <v>6.8891170953159397</v>
      </c>
      <c r="DW150" s="23">
        <v>129.379772345128</v>
      </c>
      <c r="DX150" s="44">
        <v>5.0624585748650502E-2</v>
      </c>
      <c r="DY150" s="54"/>
      <c r="DZ150" s="54" t="s">
        <v>40</v>
      </c>
      <c r="EA150" s="23">
        <v>105.87276774420999</v>
      </c>
      <c r="EB150" s="44">
        <v>2.68154327750179</v>
      </c>
      <c r="EC150" s="23">
        <v>123.396862303784</v>
      </c>
      <c r="ED150" s="44">
        <v>3.6691957100855301</v>
      </c>
      <c r="EE150" s="23">
        <v>124.28604205308901</v>
      </c>
      <c r="EF150" s="44">
        <v>3.2309029674810699</v>
      </c>
      <c r="EG150" s="54"/>
      <c r="EH150" s="54" t="s">
        <v>40</v>
      </c>
      <c r="EI150" s="23">
        <v>124.138029742909</v>
      </c>
      <c r="EJ150" s="44">
        <v>-1.27177065932052</v>
      </c>
      <c r="EK150" s="23">
        <v>116.712213516888</v>
      </c>
      <c r="EL150" s="44">
        <v>1.2651790301923</v>
      </c>
      <c r="EM150" s="23">
        <v>119.996789288597</v>
      </c>
      <c r="EN150" s="44">
        <v>1.7339825496661501</v>
      </c>
      <c r="EO150" s="54"/>
      <c r="EP150" s="54" t="s">
        <v>40</v>
      </c>
      <c r="EQ150" s="23">
        <v>114.115115667117</v>
      </c>
      <c r="ER150" s="44">
        <v>2.6695356395854501</v>
      </c>
      <c r="ES150" s="23">
        <v>109.033169613387</v>
      </c>
      <c r="ET150" s="44">
        <v>-6.4081982621915596</v>
      </c>
      <c r="EU150" s="23">
        <v>109.2805180543</v>
      </c>
      <c r="EV150" s="44">
        <v>5.68636765241963</v>
      </c>
      <c r="EW150" s="54"/>
      <c r="EX150" s="54" t="s">
        <v>40</v>
      </c>
      <c r="EY150" s="23">
        <v>102.90031463366699</v>
      </c>
      <c r="EZ150" s="44">
        <v>-0.21918803130468201</v>
      </c>
      <c r="FA150" s="23">
        <v>115.622974287283</v>
      </c>
      <c r="FB150" s="44">
        <v>3.7775806010873598</v>
      </c>
      <c r="FC150" s="23">
        <v>151.74646012144001</v>
      </c>
      <c r="FD150" s="44">
        <v>32.747380606036501</v>
      </c>
      <c r="FE150" s="54"/>
      <c r="FF150" s="54" t="s">
        <v>40</v>
      </c>
      <c r="FG150" s="23">
        <v>115.74393602300501</v>
      </c>
      <c r="FH150" s="44">
        <v>-0.218872631993733</v>
      </c>
      <c r="FI150" s="23">
        <v>122.532280097371</v>
      </c>
      <c r="FJ150" s="44">
        <v>3.8271058677074299</v>
      </c>
      <c r="FK150" s="23">
        <v>113.59484512339</v>
      </c>
      <c r="FL150" s="44">
        <v>-7.1570382442629907E-2</v>
      </c>
      <c r="FM150" s="54"/>
      <c r="FN150" s="54" t="s">
        <v>40</v>
      </c>
      <c r="FO150" s="23">
        <v>99.871289402786203</v>
      </c>
      <c r="FP150" s="44">
        <v>-5.8521762707091396</v>
      </c>
      <c r="FQ150" s="23">
        <v>134.29166347384</v>
      </c>
      <c r="FR150" s="44">
        <v>10.788752246359399</v>
      </c>
      <c r="FS150" s="23">
        <v>130.249412351795</v>
      </c>
      <c r="FT150" s="44">
        <v>4.3597664731279204</v>
      </c>
      <c r="FU150" s="54"/>
      <c r="FV150" s="54" t="s">
        <v>40</v>
      </c>
      <c r="FW150" s="23">
        <v>121.017110064504</v>
      </c>
      <c r="FX150" s="44">
        <v>1.3523830858488</v>
      </c>
      <c r="FY150" s="23">
        <v>114.790192060314</v>
      </c>
      <c r="FZ150" s="44">
        <v>3.0733342245911102</v>
      </c>
      <c r="GA150" s="23">
        <v>128.049348682947</v>
      </c>
      <c r="GB150" s="44">
        <v>12.449135873163501</v>
      </c>
      <c r="GC150" s="54"/>
      <c r="GD150" s="54" t="s">
        <v>40</v>
      </c>
      <c r="GE150" s="23">
        <v>121.609869498671</v>
      </c>
      <c r="GF150" s="44">
        <v>8.8403043639275207</v>
      </c>
      <c r="GG150" s="23">
        <v>122.903372204704</v>
      </c>
      <c r="GH150" s="44">
        <v>7.9615115470875102</v>
      </c>
      <c r="GI150" s="23">
        <v>102.800452658815</v>
      </c>
      <c r="GJ150" s="44">
        <v>-2.5438025472332702</v>
      </c>
      <c r="GK150" s="54"/>
      <c r="GL150" s="54" t="s">
        <v>40</v>
      </c>
      <c r="GM150" s="23">
        <v>112.627121360418</v>
      </c>
      <c r="GN150" s="44">
        <v>-7.1576607856095897</v>
      </c>
      <c r="GO150" s="23">
        <v>140.59627897573</v>
      </c>
      <c r="GP150" s="44">
        <v>10.2404197196282</v>
      </c>
      <c r="GQ150" s="23">
        <v>133.00458963383201</v>
      </c>
      <c r="GR150" s="44">
        <v>-3.4192087778489801</v>
      </c>
      <c r="GS150" s="54"/>
      <c r="GT150" s="54" t="s">
        <v>40</v>
      </c>
      <c r="GU150" s="23">
        <v>121.082187804402</v>
      </c>
      <c r="GV150" s="44">
        <v>-3.90188518716056</v>
      </c>
      <c r="GW150" s="23">
        <v>121.55810357704399</v>
      </c>
      <c r="GX150" s="44">
        <v>19.403331715994501</v>
      </c>
      <c r="GY150" s="23">
        <v>129.59511254695201</v>
      </c>
      <c r="GZ150" s="44">
        <v>2.8420683356451502</v>
      </c>
      <c r="HA150" s="54"/>
      <c r="HB150" s="54" t="s">
        <v>40</v>
      </c>
      <c r="HC150" s="23">
        <v>114.47678541766599</v>
      </c>
      <c r="HD150" s="44">
        <v>4.0047309682360597</v>
      </c>
      <c r="HE150" s="23">
        <v>125.041931775565</v>
      </c>
      <c r="HF150" s="44">
        <v>4.8635211533873202</v>
      </c>
      <c r="HG150" s="23">
        <v>110.358134672796</v>
      </c>
      <c r="HH150" s="44">
        <v>10.6719067225579</v>
      </c>
      <c r="HI150" s="54"/>
      <c r="HJ150" s="54" t="s">
        <v>40</v>
      </c>
      <c r="HK150" s="23">
        <v>123.983699478329</v>
      </c>
      <c r="HL150" s="44">
        <v>-1.4116023232147501</v>
      </c>
      <c r="HM150" s="23">
        <v>124.49212473221399</v>
      </c>
      <c r="HN150" s="44">
        <v>18.4062951990025</v>
      </c>
      <c r="HO150" s="23">
        <v>117.161247090483</v>
      </c>
      <c r="HP150" s="44">
        <v>13.1737705848158</v>
      </c>
      <c r="HQ150" s="54"/>
      <c r="HR150" s="54" t="s">
        <v>40</v>
      </c>
      <c r="HS150" s="23">
        <v>116.145171697276</v>
      </c>
      <c r="HT150" s="44">
        <v>0.66974901370848305</v>
      </c>
      <c r="HU150" s="23">
        <v>120.356494432708</v>
      </c>
      <c r="HV150" s="44">
        <v>2.5505062338740898</v>
      </c>
      <c r="HW150" s="23">
        <v>112.167339651299</v>
      </c>
      <c r="HX150" s="44">
        <v>2.02131640934088</v>
      </c>
      <c r="HY150" s="54"/>
      <c r="HZ150" s="54" t="s">
        <v>40</v>
      </c>
      <c r="IA150" s="23">
        <v>120.458470402117</v>
      </c>
      <c r="IB150" s="44">
        <v>7.9492935911957003</v>
      </c>
      <c r="IC150" s="23">
        <v>121.407103379376</v>
      </c>
      <c r="ID150" s="44">
        <v>3.6954875208881801</v>
      </c>
      <c r="IE150" s="23">
        <v>111.613480039188</v>
      </c>
      <c r="IF150" s="44">
        <v>0.41771786761066199</v>
      </c>
      <c r="IG150" s="54"/>
      <c r="IH150" s="54" t="s">
        <v>40</v>
      </c>
      <c r="II150" s="23">
        <v>134.91552628200699</v>
      </c>
      <c r="IJ150" s="44">
        <v>9.2830063145327806</v>
      </c>
      <c r="IK150" s="23">
        <v>119.642662376266</v>
      </c>
      <c r="IL150" s="44">
        <v>-10.737493790006299</v>
      </c>
      <c r="IM150" s="23">
        <v>119.283003967092</v>
      </c>
      <c r="IN150" s="44">
        <v>5.49122877360504</v>
      </c>
      <c r="IO150" s="23">
        <v>134.67464032861201</v>
      </c>
      <c r="IP150" s="44">
        <v>11.391043856653701</v>
      </c>
      <c r="IQ150" s="54"/>
      <c r="IR150" s="54" t="s">
        <v>40</v>
      </c>
      <c r="IS150" s="23">
        <v>118.33674126330899</v>
      </c>
      <c r="IT150" s="44">
        <v>6.8492605619725904</v>
      </c>
      <c r="IU150" s="23">
        <v>97.203542872965599</v>
      </c>
      <c r="IV150" s="44">
        <v>5.7831095581195298</v>
      </c>
      <c r="IW150" s="23">
        <v>126.567042785675</v>
      </c>
      <c r="IX150" s="44">
        <v>6.0497965671143596</v>
      </c>
      <c r="IY150" s="54"/>
      <c r="IZ150" s="54" t="s">
        <v>40</v>
      </c>
      <c r="JA150" s="23">
        <v>131.65337486166399</v>
      </c>
      <c r="JB150" s="44">
        <v>-1.49538181148826</v>
      </c>
      <c r="JC150" s="23">
        <v>142.46192237404401</v>
      </c>
      <c r="JD150" s="44">
        <v>6.6448829542715897</v>
      </c>
      <c r="JE150" s="23">
        <v>169.38089512920399</v>
      </c>
      <c r="JF150" s="44">
        <v>19.6598228966585</v>
      </c>
      <c r="JG150" s="54"/>
      <c r="JH150" s="54" t="s">
        <v>40</v>
      </c>
      <c r="JI150" s="23">
        <v>143.43553882681999</v>
      </c>
      <c r="JJ150" s="44">
        <v>14.8794596950236</v>
      </c>
      <c r="JK150" s="23">
        <v>117.190986722068</v>
      </c>
      <c r="JL150" s="44">
        <v>-19.120040246079899</v>
      </c>
      <c r="JM150" s="23">
        <v>112.90516540258901</v>
      </c>
      <c r="JN150" s="44">
        <v>11.1936410760702</v>
      </c>
      <c r="JO150" s="54"/>
      <c r="JP150" s="54" t="s">
        <v>40</v>
      </c>
      <c r="JQ150" s="23">
        <v>122.655404948444</v>
      </c>
      <c r="JR150" s="44">
        <v>17.004909629703899</v>
      </c>
      <c r="JS150" s="23">
        <v>111.335981409298</v>
      </c>
      <c r="JT150" s="44">
        <v>27.756182640109898</v>
      </c>
      <c r="JU150" s="23">
        <v>114.586508800755</v>
      </c>
      <c r="JV150" s="44">
        <v>15.8590048349987</v>
      </c>
      <c r="JW150" s="54"/>
      <c r="JX150" s="54" t="s">
        <v>40</v>
      </c>
      <c r="JY150" s="23">
        <v>97.781896295589704</v>
      </c>
      <c r="JZ150" s="44">
        <v>-8.5960818030309305</v>
      </c>
      <c r="KA150" s="23">
        <v>125.189327019058</v>
      </c>
      <c r="KB150" s="44">
        <v>-0.71741962965018002</v>
      </c>
      <c r="KC150" s="23">
        <v>125.997304817203</v>
      </c>
      <c r="KD150" s="44">
        <v>12.534532991214601</v>
      </c>
      <c r="KE150" s="54"/>
      <c r="KF150" s="54" t="s">
        <v>40</v>
      </c>
      <c r="KG150" s="23">
        <v>111.97027291100601</v>
      </c>
      <c r="KH150" s="44">
        <v>10.6219824848631</v>
      </c>
      <c r="KI150" s="23">
        <v>147.53428065844</v>
      </c>
      <c r="KJ150" s="44">
        <v>-4.5432934407389203</v>
      </c>
      <c r="KK150" s="23">
        <v>128.73221865469</v>
      </c>
      <c r="KL150" s="44">
        <v>5.3199026597605004</v>
      </c>
      <c r="KM150" s="54"/>
      <c r="KN150" s="54" t="s">
        <v>40</v>
      </c>
      <c r="KO150" s="23">
        <v>110.542620315813</v>
      </c>
      <c r="KP150" s="44">
        <v>-7.6873928364867803</v>
      </c>
      <c r="KQ150" s="23">
        <v>119.184996387325</v>
      </c>
      <c r="KR150" s="44">
        <v>1.4578475919015099</v>
      </c>
      <c r="KS150" s="23">
        <v>92.381075620573597</v>
      </c>
      <c r="KT150" s="44">
        <v>-8.4261145191154299</v>
      </c>
      <c r="KU150" s="54"/>
      <c r="KV150" s="54" t="s">
        <v>40</v>
      </c>
      <c r="KW150" s="23">
        <v>108.414578672997</v>
      </c>
      <c r="KX150" s="44">
        <v>-11.9098042284458</v>
      </c>
      <c r="KY150" s="23">
        <v>115.51786030166799</v>
      </c>
      <c r="KZ150" s="44">
        <v>-11.071644384884401</v>
      </c>
      <c r="LA150" s="23">
        <v>137.85927304170599</v>
      </c>
      <c r="LB150" s="44">
        <v>10.740430887648101</v>
      </c>
      <c r="LC150" s="54"/>
      <c r="LD150" s="54" t="s">
        <v>40</v>
      </c>
      <c r="LE150" s="23">
        <v>128.25915176292</v>
      </c>
      <c r="LF150" s="44">
        <v>11.2324561131243</v>
      </c>
      <c r="LG150" s="23">
        <v>105.117573923867</v>
      </c>
      <c r="LH150" s="44">
        <v>1.3995211793462801</v>
      </c>
      <c r="LI150" s="23">
        <v>112.94525428231999</v>
      </c>
      <c r="LJ150" s="44">
        <v>7.7523235639098296</v>
      </c>
      <c r="LK150" s="54"/>
      <c r="LL150" s="54" t="s">
        <v>40</v>
      </c>
      <c r="LM150" s="23">
        <v>106.72237192857899</v>
      </c>
      <c r="LN150" s="44">
        <v>-6.24754094030438</v>
      </c>
      <c r="LO150" s="23">
        <v>122.348073635544</v>
      </c>
      <c r="LP150" s="44">
        <v>18.045468017353699</v>
      </c>
      <c r="LQ150" s="23">
        <v>140.82955673215901</v>
      </c>
      <c r="LR150" s="44">
        <v>19.686681967350999</v>
      </c>
      <c r="LS150" s="54"/>
      <c r="LT150" s="54" t="s">
        <v>40</v>
      </c>
      <c r="LU150" s="23">
        <v>125.733276448407</v>
      </c>
      <c r="LV150" s="44">
        <v>-2.2766186944746898</v>
      </c>
      <c r="LW150" s="23">
        <v>102.57484857507001</v>
      </c>
      <c r="LX150" s="44">
        <v>-34.085403350956902</v>
      </c>
      <c r="LY150" s="23">
        <v>96.213019686889794</v>
      </c>
      <c r="LZ150" s="44">
        <v>14.786496586687999</v>
      </c>
      <c r="MA150" s="54"/>
      <c r="MB150" s="54" t="s">
        <v>40</v>
      </c>
      <c r="MC150" s="23">
        <v>141.60910018597599</v>
      </c>
      <c r="MD150" s="44">
        <v>3.6604464553364302</v>
      </c>
      <c r="ME150" s="23">
        <v>159.347891051517</v>
      </c>
      <c r="MF150" s="44">
        <v>-18.921641761751602</v>
      </c>
      <c r="MG150" s="23">
        <v>140.93101579874701</v>
      </c>
      <c r="MH150" s="44">
        <v>41.086252652670296</v>
      </c>
      <c r="MI150" s="54"/>
      <c r="MJ150" s="54" t="s">
        <v>40</v>
      </c>
      <c r="MK150" s="23">
        <v>94.325795859357299</v>
      </c>
      <c r="ML150" s="44">
        <v>22.4155623858307</v>
      </c>
      <c r="MM150" s="23">
        <v>131.03102207213999</v>
      </c>
      <c r="MN150" s="44">
        <v>0.74495905338780199</v>
      </c>
      <c r="MO150" s="23">
        <v>150.026542433663</v>
      </c>
      <c r="MP150" s="44">
        <v>1.88255417692697</v>
      </c>
    </row>
    <row r="151" spans="1:354" s="506" customFormat="1" ht="15" hidden="1" customHeight="1">
      <c r="A151" s="504"/>
      <c r="B151" s="54" t="s">
        <v>41</v>
      </c>
      <c r="C151" s="253">
        <v>91.726862981674401</v>
      </c>
      <c r="D151" s="44">
        <v>-1.94559603426286</v>
      </c>
      <c r="E151" s="524">
        <v>86.030140353031896</v>
      </c>
      <c r="F151" s="44">
        <v>-5.7282305049123998</v>
      </c>
      <c r="G151" s="524">
        <v>97.113467621332006</v>
      </c>
      <c r="H151" s="44">
        <v>1.46467406977504</v>
      </c>
      <c r="I151" s="54"/>
      <c r="J151" s="54" t="s">
        <v>41</v>
      </c>
      <c r="K151" s="253">
        <v>110.761177892528</v>
      </c>
      <c r="L151" s="44">
        <v>-0.60250291189913696</v>
      </c>
      <c r="M151" s="253">
        <v>126.378263121887</v>
      </c>
      <c r="N151" s="44">
        <v>-26.7384545573148</v>
      </c>
      <c r="O151" s="253">
        <v>105.91922482827</v>
      </c>
      <c r="P151" s="44">
        <v>4.8140979826488</v>
      </c>
      <c r="Q151" s="54"/>
      <c r="R151" s="54" t="s">
        <v>41</v>
      </c>
      <c r="S151" s="253">
        <v>120.025655182858</v>
      </c>
      <c r="T151" s="44">
        <v>11.075100000381401</v>
      </c>
      <c r="U151" s="253">
        <v>131.58659147943999</v>
      </c>
      <c r="V151" s="44">
        <v>32.810410069694399</v>
      </c>
      <c r="W151" s="253">
        <v>132.512901983863</v>
      </c>
      <c r="X151" s="44">
        <v>32.337113017519599</v>
      </c>
      <c r="Y151" s="54"/>
      <c r="Z151" s="54" t="s">
        <v>41</v>
      </c>
      <c r="AA151" s="253">
        <v>143.526850999739</v>
      </c>
      <c r="AB151" s="44">
        <v>32.383730490461303</v>
      </c>
      <c r="AC151" s="253">
        <v>127.03706148548299</v>
      </c>
      <c r="AD151" s="44">
        <v>13.370435968291201</v>
      </c>
      <c r="AE151" s="253">
        <v>141.60408186383901</v>
      </c>
      <c r="AF151" s="44">
        <v>26.628953780092001</v>
      </c>
      <c r="AG151" s="54"/>
      <c r="AH151" s="54" t="s">
        <v>41</v>
      </c>
      <c r="AI151" s="253">
        <v>127.590933720118</v>
      </c>
      <c r="AJ151" s="44">
        <v>-6.7837204570242298</v>
      </c>
      <c r="AK151" s="253">
        <v>138.83952340887299</v>
      </c>
      <c r="AL151" s="44">
        <v>2.77623492254622</v>
      </c>
      <c r="AM151" s="253">
        <v>125.643735613665</v>
      </c>
      <c r="AN151" s="44">
        <v>21.7487271547357</v>
      </c>
      <c r="AO151" s="54"/>
      <c r="AP151" s="54" t="s">
        <v>41</v>
      </c>
      <c r="AQ151" s="253">
        <v>139.02880598753401</v>
      </c>
      <c r="AR151" s="44">
        <v>28.779797916073399</v>
      </c>
      <c r="AS151" s="253">
        <v>124.56091383629401</v>
      </c>
      <c r="AT151" s="44">
        <v>14.748823718782701</v>
      </c>
      <c r="AU151" s="253">
        <v>125.603685557048</v>
      </c>
      <c r="AV151" s="44">
        <v>7.3058591988216799</v>
      </c>
      <c r="AW151" s="54"/>
      <c r="AX151" s="54" t="s">
        <v>41</v>
      </c>
      <c r="AY151" s="253">
        <v>137.45926636416399</v>
      </c>
      <c r="AZ151" s="44">
        <v>9.6944688458646109</v>
      </c>
      <c r="BA151" s="253">
        <v>128.863245605044</v>
      </c>
      <c r="BB151" s="44">
        <v>4.3437711762067703</v>
      </c>
      <c r="BC151" s="253">
        <v>119.456416137765</v>
      </c>
      <c r="BD151" s="44">
        <v>12.0645642139913</v>
      </c>
      <c r="BE151" s="54"/>
      <c r="BF151" s="54" t="s">
        <v>41</v>
      </c>
      <c r="BG151" s="253">
        <v>135.61151017878299</v>
      </c>
      <c r="BH151" s="44">
        <v>30.063395874860898</v>
      </c>
      <c r="BI151" s="253">
        <v>118.46669343058601</v>
      </c>
      <c r="BJ151" s="44">
        <v>-7.1054037134788404</v>
      </c>
      <c r="BK151" s="253">
        <v>138.41415178259999</v>
      </c>
      <c r="BL151" s="44">
        <v>12.3409417890154</v>
      </c>
      <c r="BM151" s="54"/>
      <c r="BN151" s="54" t="s">
        <v>41</v>
      </c>
      <c r="BO151" s="253">
        <v>133.74012312642901</v>
      </c>
      <c r="BP151" s="44">
        <v>7.12245478123792</v>
      </c>
      <c r="BQ151" s="508">
        <v>133.76181740437499</v>
      </c>
      <c r="BR151" s="44">
        <v>-5.8572071409776898</v>
      </c>
      <c r="BS151" s="253">
        <v>123.85604559124</v>
      </c>
      <c r="BT151" s="44">
        <v>7.4404866614607803</v>
      </c>
      <c r="BU151" s="54"/>
      <c r="BV151" s="54" t="s">
        <v>41</v>
      </c>
      <c r="BW151" s="253">
        <v>119.321200879834</v>
      </c>
      <c r="BX151" s="44">
        <v>-14.293181925862999</v>
      </c>
      <c r="BY151" s="253">
        <v>108.843007212055</v>
      </c>
      <c r="BZ151" s="44">
        <v>5.4853041829245699</v>
      </c>
      <c r="CA151" s="253">
        <v>114.99393834617599</v>
      </c>
      <c r="CB151" s="44">
        <v>4.9180632189185003</v>
      </c>
      <c r="CC151" s="54"/>
      <c r="CD151" s="54" t="s">
        <v>41</v>
      </c>
      <c r="CE151" s="253">
        <v>126.59399697078</v>
      </c>
      <c r="CF151" s="44">
        <v>6.9164244895467002</v>
      </c>
      <c r="CG151" s="253">
        <v>104.81021970475901</v>
      </c>
      <c r="CH151" s="44">
        <v>-4.43120257400619</v>
      </c>
      <c r="CI151" s="253">
        <v>127.98026601455101</v>
      </c>
      <c r="CJ151" s="44">
        <v>1.4094311337396599</v>
      </c>
      <c r="CK151" s="54"/>
      <c r="CL151" s="54" t="s">
        <v>41</v>
      </c>
      <c r="CM151" s="253">
        <v>121.882305251536</v>
      </c>
      <c r="CN151" s="44">
        <v>6.6943387741617197</v>
      </c>
      <c r="CO151" s="253">
        <v>107.33976624305799</v>
      </c>
      <c r="CP151" s="44">
        <v>3.91008168720994</v>
      </c>
      <c r="CQ151" s="253">
        <v>118.720653601526</v>
      </c>
      <c r="CR151" s="44">
        <v>11.4086149588871</v>
      </c>
      <c r="CS151" s="54"/>
      <c r="CT151" s="54" t="s">
        <v>41</v>
      </c>
      <c r="CU151" s="253">
        <v>119.885234591745</v>
      </c>
      <c r="CV151" s="44">
        <v>3.6024192107447603E-2</v>
      </c>
      <c r="CW151" s="253">
        <v>108.717546907231</v>
      </c>
      <c r="CX151" s="44">
        <v>24.968083341411099</v>
      </c>
      <c r="CY151" s="253">
        <v>135.45441396264701</v>
      </c>
      <c r="CZ151" s="44">
        <v>-4.33742305828416</v>
      </c>
      <c r="DA151" s="54"/>
      <c r="DB151" s="54" t="s">
        <v>41</v>
      </c>
      <c r="DC151" s="253">
        <v>101.705288019655</v>
      </c>
      <c r="DD151" s="44">
        <v>4.7235552159176697</v>
      </c>
      <c r="DE151" s="253">
        <v>201.47839658980999</v>
      </c>
      <c r="DF151" s="44">
        <v>-4.5187816717842004</v>
      </c>
      <c r="DG151" s="253">
        <v>105.174439723107</v>
      </c>
      <c r="DH151" s="44">
        <v>-1.8057380386190001</v>
      </c>
      <c r="DI151" s="54"/>
      <c r="DJ151" s="54" t="s">
        <v>41</v>
      </c>
      <c r="DK151" s="253">
        <v>128.75336734420799</v>
      </c>
      <c r="DL151" s="44">
        <v>14.558889262261401</v>
      </c>
      <c r="DM151" s="253">
        <v>103.209971187444</v>
      </c>
      <c r="DN151" s="44">
        <v>3.3598933021051498</v>
      </c>
      <c r="DO151" s="253">
        <v>128.83942000646499</v>
      </c>
      <c r="DP151" s="44">
        <v>-14.9855655888935</v>
      </c>
      <c r="DQ151" s="54"/>
      <c r="DR151" s="54" t="s">
        <v>41</v>
      </c>
      <c r="DS151" s="253">
        <v>124.20872901086</v>
      </c>
      <c r="DT151" s="44">
        <v>7.0773269659218299</v>
      </c>
      <c r="DU151" s="253">
        <v>114.501084092304</v>
      </c>
      <c r="DV151" s="44">
        <v>5.4846101115187498</v>
      </c>
      <c r="DW151" s="253">
        <v>136.01303724255899</v>
      </c>
      <c r="DX151" s="44">
        <v>5.1605941834991302</v>
      </c>
      <c r="DY151" s="54"/>
      <c r="DZ151" s="54" t="s">
        <v>41</v>
      </c>
      <c r="EA151" s="253">
        <v>109.10544006716999</v>
      </c>
      <c r="EB151" s="44">
        <v>2.3919522346867299</v>
      </c>
      <c r="EC151" s="253">
        <v>121.30431864024401</v>
      </c>
      <c r="ED151" s="44">
        <v>3.88531136197436</v>
      </c>
      <c r="EE151" s="253">
        <v>122.083153441969</v>
      </c>
      <c r="EF151" s="44">
        <v>2.8797259349537798</v>
      </c>
      <c r="EG151" s="54"/>
      <c r="EH151" s="54" t="s">
        <v>41</v>
      </c>
      <c r="EI151" s="253">
        <v>128.23763077168101</v>
      </c>
      <c r="EJ151" s="44">
        <v>1.3161504239286901</v>
      </c>
      <c r="EK151" s="253">
        <v>120.64131324198701</v>
      </c>
      <c r="EL151" s="44">
        <v>2.72984021125504</v>
      </c>
      <c r="EM151" s="253">
        <v>120.634734945834</v>
      </c>
      <c r="EN151" s="44">
        <v>0.573039491415543</v>
      </c>
      <c r="EO151" s="54"/>
      <c r="EP151" s="54" t="s">
        <v>41</v>
      </c>
      <c r="EQ151" s="253">
        <v>106.47115802842301</v>
      </c>
      <c r="ER151" s="44">
        <v>1.58128969990037</v>
      </c>
      <c r="ES151" s="253">
        <v>111.116847287916</v>
      </c>
      <c r="ET151" s="44">
        <v>-2.4032939766644299</v>
      </c>
      <c r="EU151" s="253">
        <v>106.72575011209</v>
      </c>
      <c r="EV151" s="44">
        <v>-4.6209611946926303</v>
      </c>
      <c r="EW151" s="54"/>
      <c r="EX151" s="54" t="s">
        <v>41</v>
      </c>
      <c r="EY151" s="253">
        <v>105.76919813044999</v>
      </c>
      <c r="EZ151" s="44">
        <v>-2.8694707213120099</v>
      </c>
      <c r="FA151" s="253">
        <v>117.467529957435</v>
      </c>
      <c r="FB151" s="44">
        <v>3.48467785400504</v>
      </c>
      <c r="FC151" s="253">
        <v>155.91024154086901</v>
      </c>
      <c r="FD151" s="44">
        <v>21.1601746259532</v>
      </c>
      <c r="FE151" s="54"/>
      <c r="FF151" s="54" t="s">
        <v>41</v>
      </c>
      <c r="FG151" s="253">
        <v>118.05774281186</v>
      </c>
      <c r="FH151" s="44">
        <v>-3.65905258110425</v>
      </c>
      <c r="FI151" s="253">
        <v>130.121624128126</v>
      </c>
      <c r="FJ151" s="44">
        <v>-0.81457231633099503</v>
      </c>
      <c r="FK151" s="253">
        <v>118.173981797952</v>
      </c>
      <c r="FL151" s="44">
        <v>1.35731604428624</v>
      </c>
      <c r="FM151" s="54"/>
      <c r="FN151" s="54" t="s">
        <v>41</v>
      </c>
      <c r="FO151" s="253">
        <v>98.520204682235004</v>
      </c>
      <c r="FP151" s="44">
        <v>-6.0805443425920496</v>
      </c>
      <c r="FQ151" s="253">
        <v>124.237958244548</v>
      </c>
      <c r="FR151" s="44">
        <v>4.8008439032360304</v>
      </c>
      <c r="FS151" s="253">
        <v>132.659610237831</v>
      </c>
      <c r="FT151" s="44">
        <v>3.3665332280408502</v>
      </c>
      <c r="FU151" s="54"/>
      <c r="FV151" s="54" t="s">
        <v>41</v>
      </c>
      <c r="FW151" s="253">
        <v>122.70130999267001</v>
      </c>
      <c r="FX151" s="44">
        <v>2.1491644575805302</v>
      </c>
      <c r="FY151" s="253">
        <v>115.56279035786901</v>
      </c>
      <c r="FZ151" s="44">
        <v>1.99121949421348</v>
      </c>
      <c r="GA151" s="253">
        <v>127.934443113504</v>
      </c>
      <c r="GB151" s="44">
        <v>11.5717152018987</v>
      </c>
      <c r="GC151" s="54"/>
      <c r="GD151" s="54" t="s">
        <v>41</v>
      </c>
      <c r="GE151" s="253">
        <v>122.89800380280499</v>
      </c>
      <c r="GF151" s="44">
        <v>5.5209919803114804</v>
      </c>
      <c r="GG151" s="253">
        <v>119.47861156867199</v>
      </c>
      <c r="GH151" s="44">
        <v>2.2637358910415202</v>
      </c>
      <c r="GI151" s="253">
        <v>105.950557386455</v>
      </c>
      <c r="GJ151" s="44">
        <v>-1.0213245291681301</v>
      </c>
      <c r="GK151" s="54"/>
      <c r="GL151" s="54" t="s">
        <v>41</v>
      </c>
      <c r="GM151" s="253">
        <v>114.021115304291</v>
      </c>
      <c r="GN151" s="44">
        <v>-7.0689210874156201</v>
      </c>
      <c r="GO151" s="253">
        <v>134.646194597033</v>
      </c>
      <c r="GP151" s="44">
        <v>-0.90522666758637604</v>
      </c>
      <c r="GQ151" s="253">
        <v>127.42066087753901</v>
      </c>
      <c r="GR151" s="44">
        <v>-1.3800294545398799</v>
      </c>
      <c r="GS151" s="54"/>
      <c r="GT151" s="54" t="s">
        <v>41</v>
      </c>
      <c r="GU151" s="253">
        <v>115.10222923303201</v>
      </c>
      <c r="GV151" s="44">
        <v>-5.8443155011348402</v>
      </c>
      <c r="GW151" s="253">
        <v>99.546703873386903</v>
      </c>
      <c r="GX151" s="44">
        <v>9.3843178016609592</v>
      </c>
      <c r="GY151" s="253">
        <v>137.06464010264401</v>
      </c>
      <c r="GZ151" s="44">
        <v>0.53472011212538495</v>
      </c>
      <c r="HA151" s="54"/>
      <c r="HB151" s="54" t="s">
        <v>41</v>
      </c>
      <c r="HC151" s="253">
        <v>115.56961069444699</v>
      </c>
      <c r="HD151" s="44">
        <v>6.0293619465363104</v>
      </c>
      <c r="HE151" s="253">
        <v>112.35376580155599</v>
      </c>
      <c r="HF151" s="44">
        <v>16.165835786250302</v>
      </c>
      <c r="HG151" s="253">
        <v>97.180825766225198</v>
      </c>
      <c r="HH151" s="44">
        <v>4.14470504969825</v>
      </c>
      <c r="HI151" s="54"/>
      <c r="HJ151" s="54" t="s">
        <v>41</v>
      </c>
      <c r="HK151" s="253">
        <v>124.725775957145</v>
      </c>
      <c r="HL151" s="44">
        <v>5.7331234933036699</v>
      </c>
      <c r="HM151" s="253">
        <v>114.455532274558</v>
      </c>
      <c r="HN151" s="44">
        <v>14.4236850267911</v>
      </c>
      <c r="HO151" s="253">
        <v>110.440347261049</v>
      </c>
      <c r="HP151" s="44">
        <v>12.2709726680814</v>
      </c>
      <c r="HQ151" s="54"/>
      <c r="HR151" s="54" t="s">
        <v>41</v>
      </c>
      <c r="HS151" s="253">
        <v>112.57346772469801</v>
      </c>
      <c r="HT151" s="44">
        <v>0.15661380868168401</v>
      </c>
      <c r="HU151" s="253">
        <v>118.901957053042</v>
      </c>
      <c r="HV151" s="44">
        <v>4.5533296759175501</v>
      </c>
      <c r="HW151" s="253">
        <v>113.21411153958999</v>
      </c>
      <c r="HX151" s="44">
        <v>9.2895645382580092</v>
      </c>
      <c r="HY151" s="54"/>
      <c r="HZ151" s="54" t="s">
        <v>41</v>
      </c>
      <c r="IA151" s="253">
        <v>120.147008360098</v>
      </c>
      <c r="IB151" s="44">
        <v>4.6559616565227504</v>
      </c>
      <c r="IC151" s="23">
        <v>121.67897592064099</v>
      </c>
      <c r="ID151" s="44">
        <v>3.7528265066234798</v>
      </c>
      <c r="IE151" s="253">
        <v>113.36225232148701</v>
      </c>
      <c r="IF151" s="44">
        <v>4.2332442018026599</v>
      </c>
      <c r="IG151" s="54"/>
      <c r="IH151" s="54" t="s">
        <v>41</v>
      </c>
      <c r="II151" s="253">
        <v>127.317988850533</v>
      </c>
      <c r="IJ151" s="44">
        <v>6.81497068829285</v>
      </c>
      <c r="IK151" s="253">
        <v>129.46061313876501</v>
      </c>
      <c r="IL151" s="44">
        <v>5.9405903748695401</v>
      </c>
      <c r="IM151" s="253">
        <v>126.05184603923099</v>
      </c>
      <c r="IN151" s="44">
        <v>1.1283841122079299</v>
      </c>
      <c r="IO151" s="253">
        <v>121.946704966409</v>
      </c>
      <c r="IP151" s="44">
        <v>10.529009616648199</v>
      </c>
      <c r="IQ151" s="54"/>
      <c r="IR151" s="54" t="s">
        <v>41</v>
      </c>
      <c r="IS151" s="253">
        <v>118.14978638230799</v>
      </c>
      <c r="IT151" s="44">
        <v>4.1732424477669001</v>
      </c>
      <c r="IU151" s="253">
        <v>93.9834889468721</v>
      </c>
      <c r="IV151" s="44">
        <v>-5.4241163553695602</v>
      </c>
      <c r="IW151" s="253">
        <v>135.305097681755</v>
      </c>
      <c r="IX151" s="44">
        <v>24.117635936265501</v>
      </c>
      <c r="IY151" s="54"/>
      <c r="IZ151" s="54" t="s">
        <v>41</v>
      </c>
      <c r="JA151" s="253">
        <v>120.742482016699</v>
      </c>
      <c r="JB151" s="44">
        <v>-3.58270152894853</v>
      </c>
      <c r="JC151" s="253">
        <v>140.30078140659</v>
      </c>
      <c r="JD151" s="44">
        <v>0.45342548182824799</v>
      </c>
      <c r="JE151" s="253">
        <v>155.87580808359399</v>
      </c>
      <c r="JF151" s="44">
        <v>-6.0566356188741501</v>
      </c>
      <c r="JG151" s="54"/>
      <c r="JH151" s="54" t="s">
        <v>41</v>
      </c>
      <c r="JI151" s="253">
        <v>142.12491445315399</v>
      </c>
      <c r="JJ151" s="44">
        <v>-3.7480293536444398</v>
      </c>
      <c r="JK151" s="253">
        <v>146.90779333900699</v>
      </c>
      <c r="JL151" s="44">
        <v>0.76739497831791004</v>
      </c>
      <c r="JM151" s="253">
        <v>112.978409934765</v>
      </c>
      <c r="JN151" s="44">
        <v>11.9882362808675</v>
      </c>
      <c r="JO151" s="54"/>
      <c r="JP151" s="54" t="s">
        <v>41</v>
      </c>
      <c r="JQ151" s="253">
        <v>107.56788329456</v>
      </c>
      <c r="JR151" s="44">
        <v>-8.3968563667184402</v>
      </c>
      <c r="JS151" s="253">
        <v>92.232643030653705</v>
      </c>
      <c r="JT151" s="44">
        <v>-1.6704777024742198E-2</v>
      </c>
      <c r="JU151" s="253">
        <v>101.540172616245</v>
      </c>
      <c r="JV151" s="44">
        <v>1.5789399620467901</v>
      </c>
      <c r="JW151" s="54"/>
      <c r="JX151" s="54" t="s">
        <v>41</v>
      </c>
      <c r="JY151" s="253">
        <v>125.553614176187</v>
      </c>
      <c r="JZ151" s="44">
        <v>5.3534968698903898</v>
      </c>
      <c r="KA151" s="253">
        <v>140.22572302013401</v>
      </c>
      <c r="KB151" s="44">
        <v>3.4251650024280398</v>
      </c>
      <c r="KC151" s="253">
        <v>132.187582551698</v>
      </c>
      <c r="KD151" s="44">
        <v>-3.0705920274032499</v>
      </c>
      <c r="KE151" s="54"/>
      <c r="KF151" s="54" t="s">
        <v>41</v>
      </c>
      <c r="KG151" s="253">
        <v>102.217725151227</v>
      </c>
      <c r="KH151" s="44">
        <v>-2.0695177190971901</v>
      </c>
      <c r="KI151" s="253">
        <v>110.93202999882099</v>
      </c>
      <c r="KJ151" s="44">
        <v>9.6607646523904496</v>
      </c>
      <c r="KK151" s="253">
        <v>117.661622126205</v>
      </c>
      <c r="KL151" s="44">
        <v>-2.0511797778276399</v>
      </c>
      <c r="KM151" s="54"/>
      <c r="KN151" s="54" t="s">
        <v>41</v>
      </c>
      <c r="KO151" s="253">
        <v>59.948187792704999</v>
      </c>
      <c r="KP151" s="44">
        <v>-48.976252263065</v>
      </c>
      <c r="KQ151" s="253">
        <v>128.06134352418499</v>
      </c>
      <c r="KR151" s="44">
        <v>6.3090141871429104</v>
      </c>
      <c r="KS151" s="253">
        <v>108.88342387778</v>
      </c>
      <c r="KT151" s="44">
        <v>-3.2086118328316799</v>
      </c>
      <c r="KU151" s="54"/>
      <c r="KV151" s="54" t="s">
        <v>41</v>
      </c>
      <c r="KW151" s="253">
        <v>97.085452534551607</v>
      </c>
      <c r="KX151" s="44">
        <v>-4.2318072335767596</v>
      </c>
      <c r="KY151" s="253">
        <v>121.73552459002001</v>
      </c>
      <c r="KZ151" s="44">
        <v>-4.4607528297196897</v>
      </c>
      <c r="LA151" s="253">
        <v>134.81417911503101</v>
      </c>
      <c r="LB151" s="44">
        <v>11.9436605477778</v>
      </c>
      <c r="LC151" s="54"/>
      <c r="LD151" s="54" t="s">
        <v>41</v>
      </c>
      <c r="LE151" s="253">
        <v>131.33768555618099</v>
      </c>
      <c r="LF151" s="44">
        <v>-3.2427655095566101</v>
      </c>
      <c r="LG151" s="253">
        <v>98.963310317450293</v>
      </c>
      <c r="LH151" s="44">
        <v>-20.975265939577799</v>
      </c>
      <c r="LI151" s="253">
        <v>65.073174361742701</v>
      </c>
      <c r="LJ151" s="44">
        <v>-40.447159847833298</v>
      </c>
      <c r="LK151" s="54"/>
      <c r="LL151" s="54" t="s">
        <v>41</v>
      </c>
      <c r="LM151" s="253">
        <v>101.30740818511001</v>
      </c>
      <c r="LN151" s="44">
        <v>-5.1616420170607604</v>
      </c>
      <c r="LO151" s="253">
        <v>96.878792936650598</v>
      </c>
      <c r="LP151" s="44">
        <v>-7.1582259169154598</v>
      </c>
      <c r="LQ151" s="253">
        <v>116.600896730529</v>
      </c>
      <c r="LR151" s="44">
        <v>6.67573885217094</v>
      </c>
      <c r="LS151" s="54"/>
      <c r="LT151" s="54" t="s">
        <v>41</v>
      </c>
      <c r="LU151" s="253">
        <v>122.532849622828</v>
      </c>
      <c r="LV151" s="44">
        <v>10.3815149433103</v>
      </c>
      <c r="LW151" s="253">
        <v>87.233951592136293</v>
      </c>
      <c r="LX151" s="44">
        <v>-14.286882784398101</v>
      </c>
      <c r="LY151" s="253">
        <v>83.504908308139093</v>
      </c>
      <c r="LZ151" s="44">
        <v>37.079347738662896</v>
      </c>
      <c r="MA151" s="54"/>
      <c r="MB151" s="54" t="s">
        <v>41</v>
      </c>
      <c r="MC151" s="253">
        <v>127.844396090378</v>
      </c>
      <c r="MD151" s="44">
        <v>-4.3775012295162599</v>
      </c>
      <c r="ME151" s="253">
        <v>148.84814498953901</v>
      </c>
      <c r="MF151" s="44">
        <v>-2.8474721377390901</v>
      </c>
      <c r="MG151" s="253">
        <v>125.143626788974</v>
      </c>
      <c r="MH151" s="44">
        <v>11.3492171874954</v>
      </c>
      <c r="MI151" s="54"/>
      <c r="MJ151" s="54" t="s">
        <v>41</v>
      </c>
      <c r="MK151" s="253">
        <v>91.4658241066643</v>
      </c>
      <c r="ML151" s="44">
        <v>24.876405561365001</v>
      </c>
      <c r="MM151" s="253">
        <v>134.835485546222</v>
      </c>
      <c r="MN151" s="44">
        <v>3.8004586330266199</v>
      </c>
      <c r="MO151" s="253">
        <v>158.209080001128</v>
      </c>
      <c r="MP151" s="44">
        <v>21.022280482042898</v>
      </c>
    </row>
    <row r="152" spans="1:354" s="505" customFormat="1" ht="15" hidden="1" customHeight="1">
      <c r="A152" s="504"/>
      <c r="B152" s="54" t="s">
        <v>42</v>
      </c>
      <c r="C152" s="23">
        <v>99.867839477610502</v>
      </c>
      <c r="D152" s="44">
        <v>-6.2208245010290097</v>
      </c>
      <c r="E152" s="524">
        <v>93.214241466807394</v>
      </c>
      <c r="F152" s="44">
        <v>-8.2488624223354492</v>
      </c>
      <c r="G152" s="524">
        <v>106.15922915054399</v>
      </c>
      <c r="H152" s="44">
        <v>-4.4676316201073298</v>
      </c>
      <c r="I152" s="54"/>
      <c r="J152" s="54" t="s">
        <v>42</v>
      </c>
      <c r="K152" s="23">
        <v>107.960215903479</v>
      </c>
      <c r="L152" s="44">
        <v>-8.6064610163900106</v>
      </c>
      <c r="M152" s="23">
        <v>160.916724278077</v>
      </c>
      <c r="N152" s="44">
        <v>2.0766303396358299</v>
      </c>
      <c r="O152" s="23">
        <v>114.735854328446</v>
      </c>
      <c r="P152" s="44">
        <v>-5.8589694788565501</v>
      </c>
      <c r="Q152" s="54"/>
      <c r="R152" s="54" t="s">
        <v>42</v>
      </c>
      <c r="S152" s="23">
        <v>117.50898897856599</v>
      </c>
      <c r="T152" s="44">
        <v>9.4218979978392507</v>
      </c>
      <c r="U152" s="23">
        <v>120.2681086586</v>
      </c>
      <c r="V152" s="44">
        <v>12.272040575037799</v>
      </c>
      <c r="W152" s="23">
        <v>127.248880843599</v>
      </c>
      <c r="X152" s="44">
        <v>21.003042044237201</v>
      </c>
      <c r="Y152" s="54"/>
      <c r="Z152" s="54" t="s">
        <v>42</v>
      </c>
      <c r="AA152" s="23">
        <v>102.28799452167399</v>
      </c>
      <c r="AB152" s="44">
        <v>-9.6763070943274094</v>
      </c>
      <c r="AC152" s="23">
        <v>132.27713314930199</v>
      </c>
      <c r="AD152" s="44">
        <v>8.5079982731055104</v>
      </c>
      <c r="AE152" s="23">
        <v>124.87144832599</v>
      </c>
      <c r="AF152" s="44">
        <v>21.559122408000299</v>
      </c>
      <c r="AG152" s="54"/>
      <c r="AH152" s="54" t="s">
        <v>42</v>
      </c>
      <c r="AI152" s="23">
        <v>113.176705310296</v>
      </c>
      <c r="AJ152" s="44">
        <v>-0.89439287060530104</v>
      </c>
      <c r="AK152" s="23">
        <v>127.814903058704</v>
      </c>
      <c r="AL152" s="44">
        <v>-4.6726539039761299</v>
      </c>
      <c r="AM152" s="23">
        <v>112.594585758504</v>
      </c>
      <c r="AN152" s="44">
        <v>12.046320743565399</v>
      </c>
      <c r="AO152" s="54"/>
      <c r="AP152" s="54" t="s">
        <v>42</v>
      </c>
      <c r="AQ152" s="23">
        <v>104.419977012591</v>
      </c>
      <c r="AR152" s="44">
        <v>-1.7186416215345901</v>
      </c>
      <c r="AS152" s="23">
        <v>123.823337466163</v>
      </c>
      <c r="AT152" s="44">
        <v>14.629742973857899</v>
      </c>
      <c r="AU152" s="23">
        <v>122.526659287689</v>
      </c>
      <c r="AV152" s="44">
        <v>15.532007116360999</v>
      </c>
      <c r="AW152" s="54"/>
      <c r="AX152" s="54" t="s">
        <v>42</v>
      </c>
      <c r="AY152" s="23">
        <v>156.82598511488899</v>
      </c>
      <c r="AZ152" s="44">
        <v>22.3860468245765</v>
      </c>
      <c r="BA152" s="23">
        <v>126.37444102409999</v>
      </c>
      <c r="BB152" s="44">
        <v>-2.25147091725316</v>
      </c>
      <c r="BC152" s="23">
        <v>124.78524675407</v>
      </c>
      <c r="BD152" s="44">
        <v>11.833673698573</v>
      </c>
      <c r="BE152" s="54"/>
      <c r="BF152" s="54" t="s">
        <v>42</v>
      </c>
      <c r="BG152" s="23">
        <v>110.267314281957</v>
      </c>
      <c r="BH152" s="44">
        <v>1.3274073328797</v>
      </c>
      <c r="BI152" s="23">
        <v>121.35480953600501</v>
      </c>
      <c r="BJ152" s="44">
        <v>0.28305272078325999</v>
      </c>
      <c r="BK152" s="23">
        <v>136.94836502085701</v>
      </c>
      <c r="BL152" s="44">
        <v>5.5536884980449202</v>
      </c>
      <c r="BM152" s="54"/>
      <c r="BN152" s="54" t="s">
        <v>42</v>
      </c>
      <c r="BO152" s="23">
        <v>112.477971512949</v>
      </c>
      <c r="BP152" s="44">
        <v>1.4234811459527199</v>
      </c>
      <c r="BQ152" s="508">
        <v>141.288203732808</v>
      </c>
      <c r="BR152" s="44">
        <v>0.452654127672389</v>
      </c>
      <c r="BS152" s="23">
        <v>121.081961123366</v>
      </c>
      <c r="BT152" s="44">
        <v>-0.10390754404515699</v>
      </c>
      <c r="BU152" s="54"/>
      <c r="BV152" s="54" t="s">
        <v>42</v>
      </c>
      <c r="BW152" s="23">
        <v>135.21724424711601</v>
      </c>
      <c r="BX152" s="44">
        <v>-3.6026158852791902E-2</v>
      </c>
      <c r="BY152" s="23">
        <v>104.49552759988801</v>
      </c>
      <c r="BZ152" s="44">
        <v>3.5427736869624802</v>
      </c>
      <c r="CA152" s="23">
        <v>110.725326831958</v>
      </c>
      <c r="CB152" s="44">
        <v>3.84273543782143</v>
      </c>
      <c r="CC152" s="54"/>
      <c r="CD152" s="54" t="s">
        <v>42</v>
      </c>
      <c r="CE152" s="23">
        <v>121.475641135868</v>
      </c>
      <c r="CF152" s="44">
        <v>4.4467170655794597</v>
      </c>
      <c r="CG152" s="23">
        <v>104.493796247166</v>
      </c>
      <c r="CH152" s="44">
        <v>3.7807518574473602</v>
      </c>
      <c r="CI152" s="23">
        <v>151.249098587139</v>
      </c>
      <c r="CJ152" s="44">
        <v>7.2119532280126197</v>
      </c>
      <c r="CK152" s="54"/>
      <c r="CL152" s="54" t="s">
        <v>42</v>
      </c>
      <c r="CM152" s="23">
        <v>119.031648492484</v>
      </c>
      <c r="CN152" s="44">
        <v>8.9693327632509199</v>
      </c>
      <c r="CO152" s="23">
        <v>94.9887011884706</v>
      </c>
      <c r="CP152" s="44">
        <v>-5.0460709579500103</v>
      </c>
      <c r="CQ152" s="23">
        <v>106.868940479176</v>
      </c>
      <c r="CR152" s="44">
        <v>5.0384787052942102</v>
      </c>
      <c r="CS152" s="54"/>
      <c r="CT152" s="54" t="s">
        <v>42</v>
      </c>
      <c r="CU152" s="23">
        <v>112.032123440107</v>
      </c>
      <c r="CV152" s="44">
        <v>-13.3232765097345</v>
      </c>
      <c r="CW152" s="23">
        <v>110.70804086776</v>
      </c>
      <c r="CX152" s="44">
        <v>24.897262669911399</v>
      </c>
      <c r="CY152" s="23">
        <v>138.23566690114799</v>
      </c>
      <c r="CZ152" s="44">
        <v>11.7056214488364</v>
      </c>
      <c r="DA152" s="54"/>
      <c r="DB152" s="54" t="s">
        <v>42</v>
      </c>
      <c r="DC152" s="23">
        <v>108.550970953432</v>
      </c>
      <c r="DD152" s="44">
        <v>-4.3455776402118298</v>
      </c>
      <c r="DE152" s="23">
        <v>258.17814399280002</v>
      </c>
      <c r="DF152" s="44">
        <v>-13.9647609440292</v>
      </c>
      <c r="DG152" s="23">
        <v>95.229826266566903</v>
      </c>
      <c r="DH152" s="44">
        <v>-6.3227629816173696</v>
      </c>
      <c r="DI152" s="54"/>
      <c r="DJ152" s="54" t="s">
        <v>42</v>
      </c>
      <c r="DK152" s="23">
        <v>117.891615129241</v>
      </c>
      <c r="DL152" s="44">
        <v>4.6627240148144899</v>
      </c>
      <c r="DM152" s="23">
        <v>98.814195138020807</v>
      </c>
      <c r="DN152" s="44">
        <v>-0.245673873146487</v>
      </c>
      <c r="DO152" s="23">
        <v>118.35823886923799</v>
      </c>
      <c r="DP152" s="44">
        <v>4.1985395567373303</v>
      </c>
      <c r="DQ152" s="54"/>
      <c r="DR152" s="54" t="s">
        <v>42</v>
      </c>
      <c r="DS152" s="23">
        <v>114.169439819069</v>
      </c>
      <c r="DT152" s="44">
        <v>-2.7044061705171298</v>
      </c>
      <c r="DU152" s="23">
        <v>112.660303796064</v>
      </c>
      <c r="DV152" s="44">
        <v>1.6997935637391799</v>
      </c>
      <c r="DW152" s="23">
        <v>134.463880054329</v>
      </c>
      <c r="DX152" s="44">
        <v>4.3379967079624997</v>
      </c>
      <c r="DY152" s="54"/>
      <c r="DZ152" s="54" t="s">
        <v>42</v>
      </c>
      <c r="EA152" s="23">
        <v>117.72971271851701</v>
      </c>
      <c r="EB152" s="44">
        <v>2.2211857437317799</v>
      </c>
      <c r="EC152" s="23">
        <v>122.721963591356</v>
      </c>
      <c r="ED152" s="44">
        <v>-3.8763516724524898</v>
      </c>
      <c r="EE152" s="23">
        <v>125.675426314555</v>
      </c>
      <c r="EF152" s="44">
        <v>2.01450881039833</v>
      </c>
      <c r="EG152" s="54"/>
      <c r="EH152" s="54" t="s">
        <v>42</v>
      </c>
      <c r="EI152" s="23">
        <v>127.866448489943</v>
      </c>
      <c r="EJ152" s="44">
        <v>1.24402787076212</v>
      </c>
      <c r="EK152" s="23">
        <v>121.572736406301</v>
      </c>
      <c r="EL152" s="44">
        <v>3.09558049674192</v>
      </c>
      <c r="EM152" s="23">
        <v>119.774947534533</v>
      </c>
      <c r="EN152" s="44">
        <v>1.81580544126109</v>
      </c>
      <c r="EO152" s="54"/>
      <c r="EP152" s="54" t="s">
        <v>42</v>
      </c>
      <c r="EQ152" s="23">
        <v>105.760531863559</v>
      </c>
      <c r="ER152" s="44">
        <v>-9.0652037933872105</v>
      </c>
      <c r="ES152" s="23">
        <v>116.20453449416701</v>
      </c>
      <c r="ET152" s="44">
        <v>8.9011596614354591</v>
      </c>
      <c r="EU152" s="23">
        <v>109.010543670074</v>
      </c>
      <c r="EV152" s="44">
        <v>-2.2384794140965298</v>
      </c>
      <c r="EW152" s="54"/>
      <c r="EX152" s="54" t="s">
        <v>42</v>
      </c>
      <c r="EY152" s="23">
        <v>105.532673568432</v>
      </c>
      <c r="EZ152" s="44">
        <v>-3.4882943753016802</v>
      </c>
      <c r="FA152" s="23">
        <v>113.95386911336</v>
      </c>
      <c r="FB152" s="44">
        <v>-6.1789386056668398</v>
      </c>
      <c r="FC152" s="23">
        <v>151.97479866690799</v>
      </c>
      <c r="FD152" s="44">
        <v>28.7302794797018</v>
      </c>
      <c r="FE152" s="54"/>
      <c r="FF152" s="54" t="s">
        <v>42</v>
      </c>
      <c r="FG152" s="23">
        <v>118.449166473251</v>
      </c>
      <c r="FH152" s="44">
        <v>-1.92060089858779</v>
      </c>
      <c r="FI152" s="23">
        <v>128.42000109075201</v>
      </c>
      <c r="FJ152" s="44">
        <v>0.36589190076877298</v>
      </c>
      <c r="FK152" s="23">
        <v>115.453425141295</v>
      </c>
      <c r="FL152" s="44">
        <v>-6.6926375516685104</v>
      </c>
      <c r="FM152" s="54"/>
      <c r="FN152" s="54" t="s">
        <v>42</v>
      </c>
      <c r="FO152" s="23">
        <v>95.728080709803095</v>
      </c>
      <c r="FP152" s="44">
        <v>-8.3334160601693608</v>
      </c>
      <c r="FQ152" s="23">
        <v>127.485466317099</v>
      </c>
      <c r="FR152" s="44">
        <v>3.4572500613349901</v>
      </c>
      <c r="FS152" s="23">
        <v>138.229207066274</v>
      </c>
      <c r="FT152" s="44">
        <v>16.821459153629601</v>
      </c>
      <c r="FU152" s="54"/>
      <c r="FV152" s="54" t="s">
        <v>42</v>
      </c>
      <c r="FW152" s="23">
        <v>121.40690775351899</v>
      </c>
      <c r="FX152" s="44">
        <v>4.9123056950471504</v>
      </c>
      <c r="FY152" s="23">
        <v>111.22507585000299</v>
      </c>
      <c r="FZ152" s="44">
        <v>-10.5813269698412</v>
      </c>
      <c r="GA152" s="23">
        <v>130.80547210534399</v>
      </c>
      <c r="GB152" s="44">
        <v>15.3388619886227</v>
      </c>
      <c r="GC152" s="54"/>
      <c r="GD152" s="54" t="s">
        <v>42</v>
      </c>
      <c r="GE152" s="23">
        <v>124.124847427094</v>
      </c>
      <c r="GF152" s="44">
        <v>6.8179316487603199</v>
      </c>
      <c r="GG152" s="23">
        <v>121.601368184563</v>
      </c>
      <c r="GH152" s="44">
        <v>3.4657490018645101</v>
      </c>
      <c r="GI152" s="23">
        <v>104.74701828731</v>
      </c>
      <c r="GJ152" s="44">
        <v>-4.2953661424349097</v>
      </c>
      <c r="GK152" s="54"/>
      <c r="GL152" s="54" t="s">
        <v>42</v>
      </c>
      <c r="GM152" s="23">
        <v>114.641882247784</v>
      </c>
      <c r="GN152" s="44">
        <v>-8.8147236251839303</v>
      </c>
      <c r="GO152" s="23">
        <v>139.009714569604</v>
      </c>
      <c r="GP152" s="44">
        <v>7.31826030442571</v>
      </c>
      <c r="GQ152" s="23">
        <v>127.652085998478</v>
      </c>
      <c r="GR152" s="44">
        <v>2.77461326847614</v>
      </c>
      <c r="GS152" s="54"/>
      <c r="GT152" s="54" t="s">
        <v>42</v>
      </c>
      <c r="GU152" s="23">
        <v>123.602646035785</v>
      </c>
      <c r="GV152" s="44">
        <v>2.0294078399163999</v>
      </c>
      <c r="GW152" s="23">
        <v>99.335589089628598</v>
      </c>
      <c r="GX152" s="44">
        <v>5.4130357648705996</v>
      </c>
      <c r="GY152" s="23">
        <v>142.53264666720301</v>
      </c>
      <c r="GZ152" s="44">
        <v>-4.6840005573900196</v>
      </c>
      <c r="HA152" s="54"/>
      <c r="HB152" s="54" t="s">
        <v>42</v>
      </c>
      <c r="HC152" s="23">
        <v>116.53011782745899</v>
      </c>
      <c r="HD152" s="44">
        <v>8.6290097237271794</v>
      </c>
      <c r="HE152" s="23">
        <v>128.309397171862</v>
      </c>
      <c r="HF152" s="44">
        <v>14.972616362181199</v>
      </c>
      <c r="HG152" s="23">
        <v>98.004914467957093</v>
      </c>
      <c r="HH152" s="44">
        <v>-1.99843046781328</v>
      </c>
      <c r="HI152" s="54"/>
      <c r="HJ152" s="54" t="s">
        <v>42</v>
      </c>
      <c r="HK152" s="23">
        <v>116.77724102114</v>
      </c>
      <c r="HL152" s="44">
        <v>5.3997926889469898</v>
      </c>
      <c r="HM152" s="23">
        <v>119.23498152745501</v>
      </c>
      <c r="HN152" s="44">
        <v>16.939438699044398</v>
      </c>
      <c r="HO152" s="23">
        <v>109.62141484013399</v>
      </c>
      <c r="HP152" s="44">
        <v>9.5897500432571992</v>
      </c>
      <c r="HQ152" s="54"/>
      <c r="HR152" s="54" t="s">
        <v>42</v>
      </c>
      <c r="HS152" s="23">
        <v>119.35577306843101</v>
      </c>
      <c r="HT152" s="44">
        <v>-3.4727873094992101</v>
      </c>
      <c r="HU152" s="23">
        <v>116.691843745794</v>
      </c>
      <c r="HV152" s="44">
        <v>8.9204840574292898</v>
      </c>
      <c r="HW152" s="23">
        <v>108.36462403265899</v>
      </c>
      <c r="HX152" s="44">
        <v>8.1103228983176603</v>
      </c>
      <c r="HY152" s="54"/>
      <c r="HZ152" s="54" t="s">
        <v>42</v>
      </c>
      <c r="IA152" s="23">
        <v>118.525342597734</v>
      </c>
      <c r="IB152" s="44">
        <v>-0.60002153426296401</v>
      </c>
      <c r="IC152" s="23">
        <v>119.87647977885599</v>
      </c>
      <c r="ID152" s="44">
        <v>3.7137340335473099</v>
      </c>
      <c r="IE152" s="23">
        <v>107.726562613181</v>
      </c>
      <c r="IF152" s="44">
        <v>-0.63823035677766904</v>
      </c>
      <c r="IG152" s="54"/>
      <c r="IH152" s="54" t="s">
        <v>42</v>
      </c>
      <c r="II152" s="23">
        <v>122.08587815260501</v>
      </c>
      <c r="IJ152" s="44">
        <v>4.7009121048636002</v>
      </c>
      <c r="IK152" s="23">
        <v>111.180263016743</v>
      </c>
      <c r="IL152" s="44">
        <v>5.7082252016019899</v>
      </c>
      <c r="IM152" s="23">
        <v>129.409584682325</v>
      </c>
      <c r="IN152" s="44">
        <v>4.8356775783047796</v>
      </c>
      <c r="IO152" s="23">
        <v>128.063214007065</v>
      </c>
      <c r="IP152" s="44">
        <v>7.3153113496720001</v>
      </c>
      <c r="IQ152" s="54"/>
      <c r="IR152" s="54" t="s">
        <v>42</v>
      </c>
      <c r="IS152" s="23">
        <v>117.326120083261</v>
      </c>
      <c r="IT152" s="44">
        <v>3.9738558513467099</v>
      </c>
      <c r="IU152" s="23">
        <v>102.950254344564</v>
      </c>
      <c r="IV152" s="44">
        <v>2.34004959642402</v>
      </c>
      <c r="IW152" s="23">
        <v>126.52833747510201</v>
      </c>
      <c r="IX152" s="44">
        <v>4.4062786041128001</v>
      </c>
      <c r="IY152" s="54"/>
      <c r="IZ152" s="54" t="s">
        <v>42</v>
      </c>
      <c r="JA152" s="23">
        <v>122.466284214974</v>
      </c>
      <c r="JB152" s="44">
        <v>2.5191221162484299</v>
      </c>
      <c r="JC152" s="23">
        <v>152.57936974878399</v>
      </c>
      <c r="JD152" s="44">
        <v>5.59423420304421</v>
      </c>
      <c r="JE152" s="23">
        <v>168.38224234935799</v>
      </c>
      <c r="JF152" s="44">
        <v>-0.96740886439981499</v>
      </c>
      <c r="JG152" s="54"/>
      <c r="JH152" s="54" t="s">
        <v>42</v>
      </c>
      <c r="JI152" s="23">
        <v>166.10043810572799</v>
      </c>
      <c r="JJ152" s="44">
        <v>20.518547513652901</v>
      </c>
      <c r="JK152" s="23">
        <v>144.96807765295301</v>
      </c>
      <c r="JL152" s="44">
        <v>-0.63154761378565605</v>
      </c>
      <c r="JM152" s="23">
        <v>113.394095345095</v>
      </c>
      <c r="JN152" s="44">
        <v>-2.11209119807098</v>
      </c>
      <c r="JO152" s="54"/>
      <c r="JP152" s="54" t="s">
        <v>42</v>
      </c>
      <c r="JQ152" s="23">
        <v>119.594990854453</v>
      </c>
      <c r="JR152" s="44">
        <v>1.9969600389458699</v>
      </c>
      <c r="JS152" s="23">
        <v>111.09343382354101</v>
      </c>
      <c r="JT152" s="44">
        <v>-5.5818152063392397</v>
      </c>
      <c r="JU152" s="23">
        <v>113.82637355099</v>
      </c>
      <c r="JV152" s="44">
        <v>7.3995074305182698</v>
      </c>
      <c r="JW152" s="54"/>
      <c r="JX152" s="54" t="s">
        <v>42</v>
      </c>
      <c r="JY152" s="23">
        <v>129.04869903032699</v>
      </c>
      <c r="JZ152" s="44">
        <v>5.1670407805791898</v>
      </c>
      <c r="KA152" s="23">
        <v>127.752676730852</v>
      </c>
      <c r="KB152" s="44">
        <v>-2.0752603697628702</v>
      </c>
      <c r="KC152" s="23">
        <v>133.74428563347499</v>
      </c>
      <c r="KD152" s="44">
        <v>-4.1352797508452301</v>
      </c>
      <c r="KE152" s="54"/>
      <c r="KF152" s="54" t="s">
        <v>42</v>
      </c>
      <c r="KG152" s="23">
        <v>104.477507383306</v>
      </c>
      <c r="KH152" s="44">
        <v>1.3089531632529201</v>
      </c>
      <c r="KI152" s="23">
        <v>129.729741106799</v>
      </c>
      <c r="KJ152" s="44">
        <v>14.1752612210287</v>
      </c>
      <c r="KK152" s="23">
        <v>114.722785445353</v>
      </c>
      <c r="KL152" s="44">
        <v>-10.2937512143089</v>
      </c>
      <c r="KM152" s="54"/>
      <c r="KN152" s="54" t="s">
        <v>42</v>
      </c>
      <c r="KO152" s="23">
        <v>92.146835109402701</v>
      </c>
      <c r="KP152" s="44">
        <v>-24.866378754468201</v>
      </c>
      <c r="KQ152" s="23">
        <v>123.600820300362</v>
      </c>
      <c r="KR152" s="44">
        <v>8.0100162001510995</v>
      </c>
      <c r="KS152" s="23">
        <v>120.18498269512</v>
      </c>
      <c r="KT152" s="44">
        <v>8.5361284554759003</v>
      </c>
      <c r="KU152" s="54"/>
      <c r="KV152" s="54" t="s">
        <v>42</v>
      </c>
      <c r="KW152" s="23">
        <v>111.20371496887699</v>
      </c>
      <c r="KX152" s="44">
        <v>2.3962083145086699</v>
      </c>
      <c r="KY152" s="23">
        <v>130.54267234960901</v>
      </c>
      <c r="KZ152" s="44">
        <v>1.3411406417646099</v>
      </c>
      <c r="LA152" s="23">
        <v>124.991845967288</v>
      </c>
      <c r="LB152" s="44">
        <v>9.2060208879372301</v>
      </c>
      <c r="LC152" s="54"/>
      <c r="LD152" s="54" t="s">
        <v>42</v>
      </c>
      <c r="LE152" s="23">
        <v>133.69510941285699</v>
      </c>
      <c r="LF152" s="44">
        <v>10.975558302088301</v>
      </c>
      <c r="LG152" s="23">
        <v>98.554076158911002</v>
      </c>
      <c r="LH152" s="44">
        <v>-3.17315283522839</v>
      </c>
      <c r="LI152" s="23">
        <v>88.301749716786802</v>
      </c>
      <c r="LJ152" s="44">
        <v>-21.945491197347899</v>
      </c>
      <c r="LK152" s="54"/>
      <c r="LL152" s="54" t="s">
        <v>42</v>
      </c>
      <c r="LM152" s="23">
        <v>114.193328737741</v>
      </c>
      <c r="LN152" s="44">
        <v>12.6161536640302</v>
      </c>
      <c r="LO152" s="23">
        <v>117.392577427483</v>
      </c>
      <c r="LP152" s="44">
        <v>5.2862933448843696</v>
      </c>
      <c r="LQ152" s="23">
        <v>112.39866762294</v>
      </c>
      <c r="LR152" s="44">
        <v>3.8299468988040499</v>
      </c>
      <c r="LS152" s="54"/>
      <c r="LT152" s="54" t="s">
        <v>42</v>
      </c>
      <c r="LU152" s="23">
        <v>92.100416656475502</v>
      </c>
      <c r="LV152" s="44">
        <v>-3.0595540556524101</v>
      </c>
      <c r="LW152" s="23">
        <v>101.539824056358</v>
      </c>
      <c r="LX152" s="44">
        <v>-5.0510465430458398</v>
      </c>
      <c r="LY152" s="23">
        <v>109.928215356701</v>
      </c>
      <c r="LZ152" s="44">
        <v>10.606740873526601</v>
      </c>
      <c r="MA152" s="54"/>
      <c r="MB152" s="54" t="s">
        <v>42</v>
      </c>
      <c r="MC152" s="23">
        <v>128.66183226534801</v>
      </c>
      <c r="MD152" s="44">
        <v>1.4773408956199701</v>
      </c>
      <c r="ME152" s="23">
        <v>88.276034074336806</v>
      </c>
      <c r="MF152" s="44">
        <v>-9.3719444332023301</v>
      </c>
      <c r="MG152" s="23">
        <v>143.633482373856</v>
      </c>
      <c r="MH152" s="44">
        <v>14.644056873536099</v>
      </c>
      <c r="MI152" s="54"/>
      <c r="MJ152" s="54" t="s">
        <v>42</v>
      </c>
      <c r="MK152" s="23">
        <v>76.348483091143194</v>
      </c>
      <c r="ML152" s="44">
        <v>6.7964537018019398</v>
      </c>
      <c r="MM152" s="23">
        <v>135.83526160657999</v>
      </c>
      <c r="MN152" s="44">
        <v>8.80633786946923</v>
      </c>
      <c r="MO152" s="23">
        <v>140.82992617029899</v>
      </c>
      <c r="MP152" s="44">
        <v>6.1809192224739498</v>
      </c>
    </row>
    <row r="153" spans="1:354" s="505" customFormat="1" ht="15" hidden="1" customHeight="1">
      <c r="A153" s="504"/>
      <c r="B153" s="54" t="s">
        <v>43</v>
      </c>
      <c r="C153" s="23">
        <v>105.305661043702</v>
      </c>
      <c r="D153" s="44">
        <v>1.6996534507766901</v>
      </c>
      <c r="E153" s="524">
        <v>96.860514990434595</v>
      </c>
      <c r="F153" s="44">
        <v>-1.0906400990165801</v>
      </c>
      <c r="G153" s="524">
        <v>113.291070528868</v>
      </c>
      <c r="H153" s="44">
        <v>4.0731707965925397</v>
      </c>
      <c r="I153" s="54"/>
      <c r="J153" s="54" t="s">
        <v>43</v>
      </c>
      <c r="K153" s="23">
        <v>92.462886141484105</v>
      </c>
      <c r="L153" s="44">
        <v>-16.646533555095498</v>
      </c>
      <c r="M153" s="23">
        <v>159.257381036596</v>
      </c>
      <c r="N153" s="44">
        <v>6.4623035900017696</v>
      </c>
      <c r="O153" s="23">
        <v>97.401508801341294</v>
      </c>
      <c r="P153" s="44">
        <v>-14.810562571756799</v>
      </c>
      <c r="Q153" s="54"/>
      <c r="R153" s="54" t="s">
        <v>43</v>
      </c>
      <c r="S153" s="23">
        <v>115.663547697338</v>
      </c>
      <c r="T153" s="44">
        <v>7.7862419244227699</v>
      </c>
      <c r="U153" s="23">
        <v>122.15171401568099</v>
      </c>
      <c r="V153" s="44">
        <v>7.3248278633402597</v>
      </c>
      <c r="W153" s="23">
        <v>131.465452068264</v>
      </c>
      <c r="X153" s="44">
        <v>25.510224931923901</v>
      </c>
      <c r="Y153" s="54"/>
      <c r="Z153" s="54" t="s">
        <v>43</v>
      </c>
      <c r="AA153" s="23">
        <v>124.584708988611</v>
      </c>
      <c r="AB153" s="44">
        <v>15.429884621044099</v>
      </c>
      <c r="AC153" s="23">
        <v>129.07951728303499</v>
      </c>
      <c r="AD153" s="44">
        <v>2.6708368242142502</v>
      </c>
      <c r="AE153" s="23">
        <v>118.173178406631</v>
      </c>
      <c r="AF153" s="44">
        <v>15.0964405721763</v>
      </c>
      <c r="AG153" s="54"/>
      <c r="AH153" s="54" t="s">
        <v>43</v>
      </c>
      <c r="AI153" s="23">
        <v>123.790418915076</v>
      </c>
      <c r="AJ153" s="44">
        <v>-5.9206862942885996</v>
      </c>
      <c r="AK153" s="23">
        <v>140.059742441385</v>
      </c>
      <c r="AL153" s="44">
        <v>5.3197049155187699</v>
      </c>
      <c r="AM153" s="23">
        <v>110.338147031901</v>
      </c>
      <c r="AN153" s="44">
        <v>16.6271335837775</v>
      </c>
      <c r="AO153" s="54"/>
      <c r="AP153" s="54" t="s">
        <v>43</v>
      </c>
      <c r="AQ153" s="23">
        <v>125.77281869107</v>
      </c>
      <c r="AR153" s="44">
        <v>18.204169594272301</v>
      </c>
      <c r="AS153" s="23">
        <v>126.183586388347</v>
      </c>
      <c r="AT153" s="44">
        <v>22.3850521489592</v>
      </c>
      <c r="AU153" s="23">
        <v>114.809330644394</v>
      </c>
      <c r="AV153" s="44">
        <v>1.5514115441009</v>
      </c>
      <c r="AW153" s="54"/>
      <c r="AX153" s="54" t="s">
        <v>43</v>
      </c>
      <c r="AY153" s="23">
        <v>151.653064973212</v>
      </c>
      <c r="AZ153" s="44">
        <v>19.419753375873398</v>
      </c>
      <c r="BA153" s="23">
        <v>121.460099062559</v>
      </c>
      <c r="BB153" s="44">
        <v>-0.57656847883943396</v>
      </c>
      <c r="BC153" s="23">
        <v>108.407195323937</v>
      </c>
      <c r="BD153" s="44">
        <v>-5.6581630535043796</v>
      </c>
      <c r="BE153" s="54"/>
      <c r="BF153" s="54" t="s">
        <v>43</v>
      </c>
      <c r="BG153" s="23">
        <v>122.846513581229</v>
      </c>
      <c r="BH153" s="44">
        <v>22.636339849135499</v>
      </c>
      <c r="BI153" s="23">
        <v>133.15867820466801</v>
      </c>
      <c r="BJ153" s="44">
        <v>5.8447481886040702</v>
      </c>
      <c r="BK153" s="23">
        <v>132.776574316829</v>
      </c>
      <c r="BL153" s="44">
        <v>1.9601545010175401</v>
      </c>
      <c r="BM153" s="54"/>
      <c r="BN153" s="54" t="s">
        <v>43</v>
      </c>
      <c r="BO153" s="23">
        <v>120.59633556015</v>
      </c>
      <c r="BP153" s="44">
        <v>14.593200211789201</v>
      </c>
      <c r="BQ153" s="508">
        <v>145.635034579809</v>
      </c>
      <c r="BR153" s="44">
        <v>0.31985029414885002</v>
      </c>
      <c r="BS153" s="23">
        <v>129.248056400688</v>
      </c>
      <c r="BT153" s="44">
        <v>10.0752391607341</v>
      </c>
      <c r="BU153" s="54"/>
      <c r="BV153" s="54" t="s">
        <v>43</v>
      </c>
      <c r="BW153" s="23">
        <v>123.219279862452</v>
      </c>
      <c r="BX153" s="44">
        <v>-5.3944344820053098</v>
      </c>
      <c r="BY153" s="23">
        <v>106.18450148147301</v>
      </c>
      <c r="BZ153" s="44">
        <v>4.0334680098497602</v>
      </c>
      <c r="CA153" s="23">
        <v>121.37425862465599</v>
      </c>
      <c r="CB153" s="44">
        <v>9.8490367980247093</v>
      </c>
      <c r="CC153" s="54"/>
      <c r="CD153" s="54" t="s">
        <v>43</v>
      </c>
      <c r="CE153" s="23">
        <v>145.289603494689</v>
      </c>
      <c r="CF153" s="44">
        <v>8.4360195763033499</v>
      </c>
      <c r="CG153" s="23">
        <v>91.593897349257304</v>
      </c>
      <c r="CH153" s="44">
        <v>-14.4385164583946</v>
      </c>
      <c r="CI153" s="23">
        <v>158.05539014236399</v>
      </c>
      <c r="CJ153" s="44">
        <v>7.1309101352208</v>
      </c>
      <c r="CK153" s="54"/>
      <c r="CL153" s="54" t="s">
        <v>43</v>
      </c>
      <c r="CM153" s="23">
        <v>139.24714444572501</v>
      </c>
      <c r="CN153" s="44">
        <v>4.96253520570622</v>
      </c>
      <c r="CO153" s="23">
        <v>107.16243829683501</v>
      </c>
      <c r="CP153" s="44">
        <v>9.8523399350527399</v>
      </c>
      <c r="CQ153" s="23">
        <v>113.539594988628</v>
      </c>
      <c r="CR153" s="44">
        <v>8.0130941580775392</v>
      </c>
      <c r="CS153" s="54"/>
      <c r="CT153" s="54" t="s">
        <v>43</v>
      </c>
      <c r="CU153" s="23">
        <v>113.45006849129</v>
      </c>
      <c r="CV153" s="44">
        <v>-9.8277812467280192</v>
      </c>
      <c r="CW153" s="23">
        <v>110.059643037597</v>
      </c>
      <c r="CX153" s="44">
        <v>22.8741030243627</v>
      </c>
      <c r="CY153" s="23">
        <v>137.50036385963799</v>
      </c>
      <c r="CZ153" s="44">
        <v>53.161618410050899</v>
      </c>
      <c r="DA153" s="54"/>
      <c r="DB153" s="54" t="s">
        <v>43</v>
      </c>
      <c r="DC153" s="23">
        <v>113.452040093966</v>
      </c>
      <c r="DD153" s="44">
        <v>-9.6253666032582395</v>
      </c>
      <c r="DE153" s="23">
        <v>251.779695911868</v>
      </c>
      <c r="DF153" s="44">
        <v>-42.357529602417699</v>
      </c>
      <c r="DG153" s="23">
        <v>109.76815056738501</v>
      </c>
      <c r="DH153" s="44">
        <v>3.7717608424891198</v>
      </c>
      <c r="DI153" s="54"/>
      <c r="DJ153" s="54" t="s">
        <v>43</v>
      </c>
      <c r="DK153" s="23">
        <v>131.31859434022499</v>
      </c>
      <c r="DL153" s="44">
        <v>12.9964936684132</v>
      </c>
      <c r="DM153" s="23">
        <v>109.136429817142</v>
      </c>
      <c r="DN153" s="44">
        <v>11.515713411082499</v>
      </c>
      <c r="DO153" s="23">
        <v>130.484804728326</v>
      </c>
      <c r="DP153" s="44">
        <v>0.35094421416587801</v>
      </c>
      <c r="DQ153" s="54"/>
      <c r="DR153" s="54" t="s">
        <v>43</v>
      </c>
      <c r="DS153" s="23">
        <v>120.77529164659499</v>
      </c>
      <c r="DT153" s="44">
        <v>0.90368745577890797</v>
      </c>
      <c r="DU153" s="23">
        <v>115.77149880751401</v>
      </c>
      <c r="DV153" s="44">
        <v>-0.39324461712750702</v>
      </c>
      <c r="DW153" s="23">
        <v>137.07692353631299</v>
      </c>
      <c r="DX153" s="44">
        <v>1.4010530435374999</v>
      </c>
      <c r="DY153" s="54"/>
      <c r="DZ153" s="54" t="s">
        <v>43</v>
      </c>
      <c r="EA153" s="23">
        <v>117.67042233839</v>
      </c>
      <c r="EB153" s="44">
        <v>1.21885033040591</v>
      </c>
      <c r="EC153" s="23">
        <v>138.123975633089</v>
      </c>
      <c r="ED153" s="44">
        <v>4.9288365851634897</v>
      </c>
      <c r="EE153" s="23">
        <v>108.406171632975</v>
      </c>
      <c r="EF153" s="44">
        <v>4.0655743659164196</v>
      </c>
      <c r="EG153" s="54"/>
      <c r="EH153" s="54" t="s">
        <v>43</v>
      </c>
      <c r="EI153" s="23">
        <v>113.76900416991</v>
      </c>
      <c r="EJ153" s="44">
        <v>2.1809428471709298</v>
      </c>
      <c r="EK153" s="23">
        <v>108.871362574678</v>
      </c>
      <c r="EL153" s="44">
        <v>8.1943711951819598</v>
      </c>
      <c r="EM153" s="23">
        <v>114.061927661737</v>
      </c>
      <c r="EN153" s="44">
        <v>-0.29866508036786898</v>
      </c>
      <c r="EO153" s="54"/>
      <c r="EP153" s="54" t="s">
        <v>43</v>
      </c>
      <c r="EQ153" s="23">
        <v>100.046255185264</v>
      </c>
      <c r="ER153" s="44">
        <v>-10.850161462010099</v>
      </c>
      <c r="ES153" s="23">
        <v>118.13290473276599</v>
      </c>
      <c r="ET153" s="44">
        <v>18.089083013027899</v>
      </c>
      <c r="EU153" s="23">
        <v>97.406768278065599</v>
      </c>
      <c r="EV153" s="44">
        <v>-12.1125273965201</v>
      </c>
      <c r="EW153" s="54"/>
      <c r="EX153" s="54" t="s">
        <v>43</v>
      </c>
      <c r="EY153" s="23">
        <v>93.845031588169903</v>
      </c>
      <c r="EZ153" s="44">
        <v>-3.45297814263431</v>
      </c>
      <c r="FA153" s="23">
        <v>73.927005789052899</v>
      </c>
      <c r="FB153" s="44">
        <v>-18.595437717721399</v>
      </c>
      <c r="FC153" s="23">
        <v>145.01999220347301</v>
      </c>
      <c r="FD153" s="44">
        <v>21.8823943068634</v>
      </c>
      <c r="FE153" s="54"/>
      <c r="FF153" s="54" t="s">
        <v>43</v>
      </c>
      <c r="FG153" s="23">
        <v>111.82810513694901</v>
      </c>
      <c r="FH153" s="44">
        <v>2.25719710734825</v>
      </c>
      <c r="FI153" s="23">
        <v>118.59175813464</v>
      </c>
      <c r="FJ153" s="44">
        <v>3.19779894961265</v>
      </c>
      <c r="FK153" s="23">
        <v>135.13177731596801</v>
      </c>
      <c r="FL153" s="44">
        <v>0.218583369269339</v>
      </c>
      <c r="FM153" s="54"/>
      <c r="FN153" s="54" t="s">
        <v>43</v>
      </c>
      <c r="FO153" s="23">
        <v>76.311386190951495</v>
      </c>
      <c r="FP153" s="44">
        <v>-11.6788677134036</v>
      </c>
      <c r="FQ153" s="23">
        <v>116.74434558169401</v>
      </c>
      <c r="FR153" s="44">
        <v>7.6769598377681696</v>
      </c>
      <c r="FS153" s="23">
        <v>109.31604795999201</v>
      </c>
      <c r="FT153" s="44">
        <v>11.8982680493302</v>
      </c>
      <c r="FU153" s="54"/>
      <c r="FV153" s="54" t="s">
        <v>43</v>
      </c>
      <c r="FW153" s="23">
        <v>118.51349207470901</v>
      </c>
      <c r="FX153" s="44">
        <v>6.3912143099560002</v>
      </c>
      <c r="FY153" s="23">
        <v>132.06916945592701</v>
      </c>
      <c r="FZ153" s="44">
        <v>5.3135862373227196</v>
      </c>
      <c r="GA153" s="23">
        <v>123.14506831732299</v>
      </c>
      <c r="GB153" s="44">
        <v>8.33190801520756</v>
      </c>
      <c r="GC153" s="54"/>
      <c r="GD153" s="54" t="s">
        <v>43</v>
      </c>
      <c r="GE153" s="23">
        <v>107.511920454619</v>
      </c>
      <c r="GF153" s="44">
        <v>8.3462241689893801</v>
      </c>
      <c r="GG153" s="23">
        <v>132.104236286553</v>
      </c>
      <c r="GH153" s="44">
        <v>10.5492971524071</v>
      </c>
      <c r="GI153" s="23">
        <v>99.850418710234706</v>
      </c>
      <c r="GJ153" s="44">
        <v>-8.4159333924962105</v>
      </c>
      <c r="GK153" s="54"/>
      <c r="GL153" s="54" t="s">
        <v>43</v>
      </c>
      <c r="GM153" s="23">
        <v>132.59290933025</v>
      </c>
      <c r="GN153" s="44">
        <v>7.4802141249081204</v>
      </c>
      <c r="GO153" s="23">
        <v>128.29217321851701</v>
      </c>
      <c r="GP153" s="44">
        <v>-3.31734578380112</v>
      </c>
      <c r="GQ153" s="23">
        <v>123.83087861204</v>
      </c>
      <c r="GR153" s="44">
        <v>1.13598398412742</v>
      </c>
      <c r="GS153" s="54"/>
      <c r="GT153" s="54" t="s">
        <v>43</v>
      </c>
      <c r="GU153" s="23">
        <v>126.373585098666</v>
      </c>
      <c r="GV153" s="44">
        <v>16.578800884983298</v>
      </c>
      <c r="GW153" s="23">
        <v>97.536391910148396</v>
      </c>
      <c r="GX153" s="44">
        <v>5.1772959233858602</v>
      </c>
      <c r="GY153" s="23">
        <v>136.90351450634901</v>
      </c>
      <c r="GZ153" s="44">
        <v>7.4473586635764404</v>
      </c>
      <c r="HA153" s="54"/>
      <c r="HB153" s="54" t="s">
        <v>43</v>
      </c>
      <c r="HC153" s="23">
        <v>115.426354050505</v>
      </c>
      <c r="HD153" s="44">
        <v>15.2179895268899</v>
      </c>
      <c r="HE153" s="23">
        <v>130.072316799877</v>
      </c>
      <c r="HF153" s="44">
        <v>2.4882042018539199</v>
      </c>
      <c r="HG153" s="23">
        <v>103.64065412943999</v>
      </c>
      <c r="HH153" s="44">
        <v>-8.4853056837034906</v>
      </c>
      <c r="HI153" s="54"/>
      <c r="HJ153" s="54" t="s">
        <v>43</v>
      </c>
      <c r="HK153" s="23">
        <v>118.920487721813</v>
      </c>
      <c r="HL153" s="44">
        <v>4.8201408430951602</v>
      </c>
      <c r="HM153" s="23">
        <v>114.503838098399</v>
      </c>
      <c r="HN153" s="44">
        <v>9.2629804153968092</v>
      </c>
      <c r="HO153" s="23">
        <v>116.966423782928</v>
      </c>
      <c r="HP153" s="44">
        <v>0.381736958170592</v>
      </c>
      <c r="HQ153" s="54"/>
      <c r="HR153" s="54" t="s">
        <v>43</v>
      </c>
      <c r="HS153" s="23">
        <v>132.70950203440501</v>
      </c>
      <c r="HT153" s="44">
        <v>-12.845381786308799</v>
      </c>
      <c r="HU153" s="23">
        <v>117.15166542953899</v>
      </c>
      <c r="HV153" s="44">
        <v>15.270167286266799</v>
      </c>
      <c r="HW153" s="23">
        <v>114.416835886841</v>
      </c>
      <c r="HX153" s="44">
        <v>0.75290829270682003</v>
      </c>
      <c r="HY153" s="54"/>
      <c r="HZ153" s="54" t="s">
        <v>43</v>
      </c>
      <c r="IA153" s="23">
        <v>113.69827391449</v>
      </c>
      <c r="IB153" s="44">
        <v>1.11917882500315</v>
      </c>
      <c r="IC153" s="23">
        <v>115.70758191641499</v>
      </c>
      <c r="ID153" s="44">
        <v>6.3699855329232102</v>
      </c>
      <c r="IE153" s="23">
        <v>110.22706935312701</v>
      </c>
      <c r="IF153" s="44">
        <v>-4.7173734983689304</v>
      </c>
      <c r="IG153" s="54"/>
      <c r="IH153" s="54" t="s">
        <v>43</v>
      </c>
      <c r="II153" s="23">
        <v>115.76774439138801</v>
      </c>
      <c r="IJ153" s="44">
        <v>7.1296590591847497</v>
      </c>
      <c r="IK153" s="23">
        <v>110.38324595013999</v>
      </c>
      <c r="IL153" s="44">
        <v>-9.5735953370916302</v>
      </c>
      <c r="IM153" s="23">
        <v>126.021799575518</v>
      </c>
      <c r="IN153" s="44">
        <v>1.27978543812941</v>
      </c>
      <c r="IO153" s="23">
        <v>121.84044395089801</v>
      </c>
      <c r="IP153" s="44">
        <v>13.4546891426335</v>
      </c>
      <c r="IQ153" s="54"/>
      <c r="IR153" s="54" t="s">
        <v>43</v>
      </c>
      <c r="IS153" s="23">
        <v>115.45548380995599</v>
      </c>
      <c r="IT153" s="44">
        <v>9.5404339268940106</v>
      </c>
      <c r="IU153" s="23">
        <v>105.513205358566</v>
      </c>
      <c r="IV153" s="44">
        <v>2.1790162607380799</v>
      </c>
      <c r="IW153" s="23">
        <v>127.63527818758701</v>
      </c>
      <c r="IX153" s="44">
        <v>1.4844234746599101</v>
      </c>
      <c r="IY153" s="54"/>
      <c r="IZ153" s="54" t="s">
        <v>43</v>
      </c>
      <c r="JA153" s="23">
        <v>119.33644318693899</v>
      </c>
      <c r="JB153" s="44">
        <v>6.5543179304400399</v>
      </c>
      <c r="JC153" s="23">
        <v>147.72148869802001</v>
      </c>
      <c r="JD153" s="44">
        <v>7.7222666771345398</v>
      </c>
      <c r="JE153" s="23">
        <v>149.086547921131</v>
      </c>
      <c r="JF153" s="44">
        <v>4.6082253615703799</v>
      </c>
      <c r="JG153" s="54"/>
      <c r="JH153" s="54" t="s">
        <v>43</v>
      </c>
      <c r="JI153" s="23">
        <v>165.72012031525301</v>
      </c>
      <c r="JJ153" s="44">
        <v>19.425223347392699</v>
      </c>
      <c r="JK153" s="23">
        <v>127.499964396151</v>
      </c>
      <c r="JL153" s="44">
        <v>-10.1995647736126</v>
      </c>
      <c r="JM153" s="23">
        <v>121.650436766114</v>
      </c>
      <c r="JN153" s="44">
        <v>1.0416115004500699</v>
      </c>
      <c r="JO153" s="54"/>
      <c r="JP153" s="54" t="s">
        <v>43</v>
      </c>
      <c r="JQ153" s="23">
        <v>124.886125227991</v>
      </c>
      <c r="JR153" s="44">
        <v>6.0240866729746498</v>
      </c>
      <c r="JS153" s="23">
        <v>105.608358855681</v>
      </c>
      <c r="JT153" s="44">
        <v>5.2867914958364102</v>
      </c>
      <c r="JU153" s="23">
        <v>86.855722228323302</v>
      </c>
      <c r="JV153" s="44">
        <v>-17.793292272328902</v>
      </c>
      <c r="JW153" s="54"/>
      <c r="JX153" s="54" t="s">
        <v>43</v>
      </c>
      <c r="JY153" s="23">
        <v>112.315307375828</v>
      </c>
      <c r="JZ153" s="44">
        <v>-1.69497808128736</v>
      </c>
      <c r="KA153" s="23">
        <v>128.85367995001599</v>
      </c>
      <c r="KB153" s="44">
        <v>-0.18354842135022401</v>
      </c>
      <c r="KC153" s="23">
        <v>141.62129139029901</v>
      </c>
      <c r="KD153" s="44">
        <v>1.28211897501606</v>
      </c>
      <c r="KE153" s="54"/>
      <c r="KF153" s="54" t="s">
        <v>43</v>
      </c>
      <c r="KG153" s="23">
        <v>112.26977040708699</v>
      </c>
      <c r="KH153" s="44">
        <v>-12.3670978085476</v>
      </c>
      <c r="KI153" s="23">
        <v>104.51664670953799</v>
      </c>
      <c r="KJ153" s="44">
        <v>8.5054993462504491</v>
      </c>
      <c r="KK153" s="23">
        <v>125.660836055573</v>
      </c>
      <c r="KL153" s="44">
        <v>-3.4284096510370698</v>
      </c>
      <c r="KM153" s="54"/>
      <c r="KN153" s="54" t="s">
        <v>43</v>
      </c>
      <c r="KO153" s="23">
        <v>93.438640861246199</v>
      </c>
      <c r="KP153" s="44">
        <v>-25.034184242123299</v>
      </c>
      <c r="KQ153" s="23">
        <v>115.917967279282</v>
      </c>
      <c r="KR153" s="44">
        <v>-2.5388615063098099</v>
      </c>
      <c r="KS153" s="23">
        <v>97.725495151229495</v>
      </c>
      <c r="KT153" s="44">
        <v>-3.4684939388265299</v>
      </c>
      <c r="KU153" s="54"/>
      <c r="KV153" s="54" t="s">
        <v>43</v>
      </c>
      <c r="KW153" s="23">
        <v>123.363946610163</v>
      </c>
      <c r="KX153" s="44">
        <v>5.9772735678219</v>
      </c>
      <c r="KY153" s="23">
        <v>120.107710187783</v>
      </c>
      <c r="KZ153" s="44">
        <v>10.703442694079699</v>
      </c>
      <c r="LA153" s="23">
        <v>108.517983650193</v>
      </c>
      <c r="LB153" s="44">
        <v>0.38232836452694102</v>
      </c>
      <c r="LC153" s="54"/>
      <c r="LD153" s="54" t="s">
        <v>43</v>
      </c>
      <c r="LE153" s="23">
        <v>179.830887183377</v>
      </c>
      <c r="LF153" s="44">
        <v>1.00286865944</v>
      </c>
      <c r="LG153" s="23">
        <v>114.076813968173</v>
      </c>
      <c r="LH153" s="44">
        <v>7.3709826445534103</v>
      </c>
      <c r="LI153" s="23">
        <v>98.976137455688203</v>
      </c>
      <c r="LJ153" s="44">
        <v>-14.2706484941417</v>
      </c>
      <c r="LK153" s="54"/>
      <c r="LL153" s="54" t="s">
        <v>43</v>
      </c>
      <c r="LM153" s="23">
        <v>122.322073625952</v>
      </c>
      <c r="LN153" s="44">
        <v>17.7301332603489</v>
      </c>
      <c r="LO153" s="23">
        <v>111.362894965579</v>
      </c>
      <c r="LP153" s="44">
        <v>5.5287928832242299</v>
      </c>
      <c r="LQ153" s="23">
        <v>112.85357744905799</v>
      </c>
      <c r="LR153" s="44">
        <v>12.722816639710601</v>
      </c>
      <c r="LS153" s="54"/>
      <c r="LT153" s="54" t="s">
        <v>43</v>
      </c>
      <c r="LU153" s="23">
        <v>85.796550402277902</v>
      </c>
      <c r="LV153" s="44">
        <v>-8.3128137525502392</v>
      </c>
      <c r="LW153" s="23">
        <v>99.268213153343794</v>
      </c>
      <c r="LX153" s="44">
        <v>-1.4994290792839799</v>
      </c>
      <c r="LY153" s="23">
        <v>103.75462919988099</v>
      </c>
      <c r="LZ153" s="44">
        <v>10.994575258242699</v>
      </c>
      <c r="MA153" s="54"/>
      <c r="MB153" s="54" t="s">
        <v>43</v>
      </c>
      <c r="MC153" s="23">
        <v>123.356182864655</v>
      </c>
      <c r="MD153" s="44">
        <v>-1.87084316722989</v>
      </c>
      <c r="ME153" s="23">
        <v>110.542143321054</v>
      </c>
      <c r="MF153" s="44">
        <v>8.3806174932083497</v>
      </c>
      <c r="MG153" s="23">
        <v>149.679657885176</v>
      </c>
      <c r="MH153" s="44">
        <v>0.32702430409146599</v>
      </c>
      <c r="MI153" s="54"/>
      <c r="MJ153" s="54" t="s">
        <v>43</v>
      </c>
      <c r="MK153" s="23">
        <v>87.094364188108997</v>
      </c>
      <c r="ML153" s="44">
        <v>-1.8841507520151</v>
      </c>
      <c r="MM153" s="23">
        <v>125.341182787701</v>
      </c>
      <c r="MN153" s="44">
        <v>11.665376689438199</v>
      </c>
      <c r="MO153" s="23">
        <v>149.19566956422199</v>
      </c>
      <c r="MP153" s="44">
        <v>1.91672457514017</v>
      </c>
    </row>
    <row r="154" spans="1:354" s="505" customFormat="1" ht="15" hidden="1" customHeight="1">
      <c r="A154" s="504"/>
      <c r="B154" s="54" t="s">
        <v>44</v>
      </c>
      <c r="C154" s="23">
        <v>103.081529430995</v>
      </c>
      <c r="D154" s="44">
        <v>-4.8647857354330002</v>
      </c>
      <c r="E154" s="524">
        <v>94.020461208841297</v>
      </c>
      <c r="F154" s="44">
        <v>-6.62811898166429</v>
      </c>
      <c r="G154" s="524">
        <v>111.649331535367</v>
      </c>
      <c r="H154" s="44">
        <v>-3.41235258565675</v>
      </c>
      <c r="I154" s="54"/>
      <c r="J154" s="54" t="s">
        <v>44</v>
      </c>
      <c r="K154" s="23">
        <v>80.190041231107898</v>
      </c>
      <c r="L154" s="44">
        <v>-26.2236745024165</v>
      </c>
      <c r="M154" s="23">
        <v>152.32673178258801</v>
      </c>
      <c r="N154" s="44">
        <v>0.44411648275854498</v>
      </c>
      <c r="O154" s="23">
        <v>81.224859900783898</v>
      </c>
      <c r="P154" s="44">
        <v>-29.0953353950371</v>
      </c>
      <c r="Q154" s="54"/>
      <c r="R154" s="54" t="s">
        <v>44</v>
      </c>
      <c r="S154" s="23">
        <v>129.13680240936901</v>
      </c>
      <c r="T154" s="44">
        <v>24.8725341847348</v>
      </c>
      <c r="U154" s="23">
        <v>144.40152556618301</v>
      </c>
      <c r="V154" s="44">
        <v>22.971092779103099</v>
      </c>
      <c r="W154" s="23">
        <v>136.059618896546</v>
      </c>
      <c r="X154" s="44">
        <v>22.315621161617599</v>
      </c>
      <c r="Y154" s="54"/>
      <c r="Z154" s="54" t="s">
        <v>44</v>
      </c>
      <c r="AA154" s="23">
        <v>127.832704579916</v>
      </c>
      <c r="AB154" s="44">
        <v>18.216046297436101</v>
      </c>
      <c r="AC154" s="23">
        <v>152.483789546861</v>
      </c>
      <c r="AD154" s="44">
        <v>29.127934821162899</v>
      </c>
      <c r="AE154" s="23">
        <v>116.38433480621499</v>
      </c>
      <c r="AF154" s="44">
        <v>3.43474948930462</v>
      </c>
      <c r="AG154" s="54"/>
      <c r="AH154" s="54" t="s">
        <v>44</v>
      </c>
      <c r="AI154" s="23">
        <v>149.14665299679601</v>
      </c>
      <c r="AJ154" s="44">
        <v>9.5399389385050899</v>
      </c>
      <c r="AK154" s="23">
        <v>146.41838137774801</v>
      </c>
      <c r="AL154" s="44">
        <v>0.92754455707372996</v>
      </c>
      <c r="AM154" s="23">
        <v>120.45938995968299</v>
      </c>
      <c r="AN154" s="44">
        <v>15.054137995122099</v>
      </c>
      <c r="AO154" s="54"/>
      <c r="AP154" s="54" t="s">
        <v>44</v>
      </c>
      <c r="AQ154" s="23">
        <v>103.00010025918</v>
      </c>
      <c r="AR154" s="44">
        <v>-5.0232572085524403</v>
      </c>
      <c r="AS154" s="23">
        <v>140.37150793135501</v>
      </c>
      <c r="AT154" s="44">
        <v>22.8427314507353</v>
      </c>
      <c r="AU154" s="23">
        <v>114.292179471898</v>
      </c>
      <c r="AV154" s="44">
        <v>10.697149421609501</v>
      </c>
      <c r="AW154" s="54"/>
      <c r="AX154" s="54" t="s">
        <v>44</v>
      </c>
      <c r="AY154" s="23">
        <v>168.55036551409401</v>
      </c>
      <c r="AZ154" s="44">
        <v>29.606408810508</v>
      </c>
      <c r="BA154" s="23">
        <v>163.068280020765</v>
      </c>
      <c r="BB154" s="44">
        <v>18.843952557262899</v>
      </c>
      <c r="BC154" s="23">
        <v>133.352463288938</v>
      </c>
      <c r="BD154" s="44">
        <v>15.263269215742</v>
      </c>
      <c r="BE154" s="54"/>
      <c r="BF154" s="54" t="s">
        <v>44</v>
      </c>
      <c r="BG154" s="23">
        <v>112.189249136098</v>
      </c>
      <c r="BH154" s="44">
        <v>11.534281425617401</v>
      </c>
      <c r="BI154" s="23">
        <v>135.897780189766</v>
      </c>
      <c r="BJ154" s="44">
        <v>24.204373205620499</v>
      </c>
      <c r="BK154" s="23">
        <v>171.77880914833</v>
      </c>
      <c r="BL154" s="44">
        <v>27.688926956711299</v>
      </c>
      <c r="BM154" s="54"/>
      <c r="BN154" s="54" t="s">
        <v>44</v>
      </c>
      <c r="BO154" s="23">
        <v>118.97765078477499</v>
      </c>
      <c r="BP154" s="44">
        <v>15.431337395403499</v>
      </c>
      <c r="BQ154" s="508">
        <v>163.958713611712</v>
      </c>
      <c r="BR154" s="44">
        <v>8.4153690835452206</v>
      </c>
      <c r="BS154" s="23">
        <v>118.058199066681</v>
      </c>
      <c r="BT154" s="44">
        <v>-1.5752969488939901</v>
      </c>
      <c r="BU154" s="54"/>
      <c r="BV154" s="54" t="s">
        <v>44</v>
      </c>
      <c r="BW154" s="23">
        <v>147.39969338044199</v>
      </c>
      <c r="BX154" s="44">
        <v>15.349408171279199</v>
      </c>
      <c r="BY154" s="23">
        <v>113.191532644463</v>
      </c>
      <c r="BZ154" s="44">
        <v>7.2979016861371404</v>
      </c>
      <c r="CA154" s="23">
        <v>106.812187925945</v>
      </c>
      <c r="CB154" s="44">
        <v>8.3097376723335401</v>
      </c>
      <c r="CC154" s="54"/>
      <c r="CD154" s="54" t="s">
        <v>44</v>
      </c>
      <c r="CE154" s="23">
        <v>110.962777730209</v>
      </c>
      <c r="CF154" s="44">
        <v>3.4074167330078202</v>
      </c>
      <c r="CG154" s="23">
        <v>103.85092460032</v>
      </c>
      <c r="CH154" s="44">
        <v>5.9480875144379199</v>
      </c>
      <c r="CI154" s="23">
        <v>157.56348619542001</v>
      </c>
      <c r="CJ154" s="44">
        <v>5.1615428962369103</v>
      </c>
      <c r="CK154" s="54"/>
      <c r="CL154" s="54" t="s">
        <v>44</v>
      </c>
      <c r="CM154" s="23">
        <v>151.73563696250901</v>
      </c>
      <c r="CN154" s="44">
        <v>2.0283773404522898</v>
      </c>
      <c r="CO154" s="23">
        <v>111.881566524814</v>
      </c>
      <c r="CP154" s="44">
        <v>5.9395255230736401</v>
      </c>
      <c r="CQ154" s="23">
        <v>107.163326835636</v>
      </c>
      <c r="CR154" s="44">
        <v>3.10258471931422</v>
      </c>
      <c r="CS154" s="54"/>
      <c r="CT154" s="54" t="s">
        <v>44</v>
      </c>
      <c r="CU154" s="23">
        <v>110.617431854721</v>
      </c>
      <c r="CV154" s="44">
        <v>-11.623275638689799</v>
      </c>
      <c r="CW154" s="23">
        <v>116.003600962516</v>
      </c>
      <c r="CX154" s="44">
        <v>18.461034115397801</v>
      </c>
      <c r="CY154" s="23">
        <v>142.01884873149601</v>
      </c>
      <c r="CZ154" s="44">
        <v>21.013772068060199</v>
      </c>
      <c r="DA154" s="54"/>
      <c r="DB154" s="54" t="s">
        <v>44</v>
      </c>
      <c r="DC154" s="23">
        <v>111.369722919853</v>
      </c>
      <c r="DD154" s="44">
        <v>-10.719053456547501</v>
      </c>
      <c r="DE154" s="23">
        <v>301.97198051203401</v>
      </c>
      <c r="DF154" s="44">
        <v>-6.1750673021925504</v>
      </c>
      <c r="DG154" s="23">
        <v>120.94319366972</v>
      </c>
      <c r="DH154" s="44">
        <v>1.47651297989786</v>
      </c>
      <c r="DI154" s="54"/>
      <c r="DJ154" s="54" t="s">
        <v>44</v>
      </c>
      <c r="DK154" s="23">
        <v>133.85847080107999</v>
      </c>
      <c r="DL154" s="44">
        <v>7.1339844491165501</v>
      </c>
      <c r="DM154" s="23">
        <v>121.842189201037</v>
      </c>
      <c r="DN154" s="44">
        <v>22.9275097070561</v>
      </c>
      <c r="DO154" s="23">
        <v>121.827321233455</v>
      </c>
      <c r="DP154" s="44">
        <v>-20.9912505794642</v>
      </c>
      <c r="DQ154" s="54"/>
      <c r="DR154" s="54" t="s">
        <v>44</v>
      </c>
      <c r="DS154" s="23">
        <v>127.188556543091</v>
      </c>
      <c r="DT154" s="44">
        <v>15.3729729288154</v>
      </c>
      <c r="DU154" s="23">
        <v>131.48167651875099</v>
      </c>
      <c r="DV154" s="44">
        <v>1.7716103634903799</v>
      </c>
      <c r="DW154" s="23">
        <v>152.096534607086</v>
      </c>
      <c r="DX154" s="44">
        <v>9.0056026822292896</v>
      </c>
      <c r="DY154" s="54"/>
      <c r="DZ154" s="54" t="s">
        <v>44</v>
      </c>
      <c r="EA154" s="23">
        <v>116.387322136527</v>
      </c>
      <c r="EB154" s="44">
        <v>3.5086599518487001</v>
      </c>
      <c r="EC154" s="23">
        <v>135.91005882446899</v>
      </c>
      <c r="ED154" s="44">
        <v>5.4630849182893098</v>
      </c>
      <c r="EE154" s="23">
        <v>117.85108927543</v>
      </c>
      <c r="EF154" s="44">
        <v>3.53038467431865</v>
      </c>
      <c r="EG154" s="54"/>
      <c r="EH154" s="54" t="s">
        <v>44</v>
      </c>
      <c r="EI154" s="23">
        <v>122.327957551407</v>
      </c>
      <c r="EJ154" s="44">
        <v>6.8530002614555201</v>
      </c>
      <c r="EK154" s="23">
        <v>113.124461344911</v>
      </c>
      <c r="EL154" s="44">
        <v>7.6880021714915898</v>
      </c>
      <c r="EM154" s="23">
        <v>115.35730020866301</v>
      </c>
      <c r="EN154" s="44">
        <v>-1.3695887866909799</v>
      </c>
      <c r="EO154" s="54"/>
      <c r="EP154" s="54" t="s">
        <v>44</v>
      </c>
      <c r="EQ154" s="23">
        <v>103.428023687258</v>
      </c>
      <c r="ER154" s="44">
        <v>-5.7792297796055303</v>
      </c>
      <c r="ES154" s="23">
        <v>114.318435014923</v>
      </c>
      <c r="ET154" s="44">
        <v>12.440030438768</v>
      </c>
      <c r="EU154" s="23">
        <v>97.264532673163799</v>
      </c>
      <c r="EV154" s="44">
        <v>-13.6357310765073</v>
      </c>
      <c r="EW154" s="54"/>
      <c r="EX154" s="54" t="s">
        <v>44</v>
      </c>
      <c r="EY154" s="23">
        <v>86.606130708147901</v>
      </c>
      <c r="EZ154" s="44">
        <v>-15.425771561901801</v>
      </c>
      <c r="FA154" s="23">
        <v>77.326997408328594</v>
      </c>
      <c r="FB154" s="44">
        <v>-22.278199062199199</v>
      </c>
      <c r="FC154" s="23">
        <v>136.80524642045799</v>
      </c>
      <c r="FD154" s="44">
        <v>6.2477698928692602</v>
      </c>
      <c r="FE154" s="54"/>
      <c r="FF154" s="54" t="s">
        <v>44</v>
      </c>
      <c r="FG154" s="23">
        <v>111.589643488994</v>
      </c>
      <c r="FH154" s="44">
        <v>0.54305732494222503</v>
      </c>
      <c r="FI154" s="23">
        <v>116.267872346461</v>
      </c>
      <c r="FJ154" s="44">
        <v>1.7651658036272</v>
      </c>
      <c r="FK154" s="23">
        <v>137.222272943679</v>
      </c>
      <c r="FL154" s="44">
        <v>1.2166476444091601</v>
      </c>
      <c r="FM154" s="54"/>
      <c r="FN154" s="54" t="s">
        <v>44</v>
      </c>
      <c r="FO154" s="23">
        <v>88.566458932191097</v>
      </c>
      <c r="FP154" s="44">
        <v>-8.1787797051073596</v>
      </c>
      <c r="FQ154" s="23">
        <v>142.041531819081</v>
      </c>
      <c r="FR154" s="44">
        <v>14.100722198092299</v>
      </c>
      <c r="FS154" s="23">
        <v>112.108418960026</v>
      </c>
      <c r="FT154" s="44">
        <v>13.406590476888899</v>
      </c>
      <c r="FU154" s="54"/>
      <c r="FV154" s="54" t="s">
        <v>44</v>
      </c>
      <c r="FW154" s="23">
        <v>125.420939388332</v>
      </c>
      <c r="FX154" s="44">
        <v>6.8410003632606502</v>
      </c>
      <c r="FY154" s="23">
        <v>126.07331183553499</v>
      </c>
      <c r="FZ154" s="44">
        <v>1.55584400194905</v>
      </c>
      <c r="GA154" s="23">
        <v>126.90329294579099</v>
      </c>
      <c r="GB154" s="44">
        <v>5.1218073214593902</v>
      </c>
      <c r="GC154" s="54"/>
      <c r="GD154" s="54" t="s">
        <v>44</v>
      </c>
      <c r="GE154" s="23">
        <v>104.936866691182</v>
      </c>
      <c r="GF154" s="44">
        <v>1.6084379337319801</v>
      </c>
      <c r="GG154" s="23">
        <v>133.41373778088399</v>
      </c>
      <c r="GH154" s="44">
        <v>11.2341138124893</v>
      </c>
      <c r="GI154" s="23">
        <v>92.882140405132603</v>
      </c>
      <c r="GJ154" s="44">
        <v>-2.65786525036911</v>
      </c>
      <c r="GK154" s="54"/>
      <c r="GL154" s="54" t="s">
        <v>44</v>
      </c>
      <c r="GM154" s="23">
        <v>130.85596055388899</v>
      </c>
      <c r="GN154" s="44">
        <v>5.1045551851021296</v>
      </c>
      <c r="GO154" s="23">
        <v>140.12041802500201</v>
      </c>
      <c r="GP154" s="44">
        <v>0.74633880254249596</v>
      </c>
      <c r="GQ154" s="23">
        <v>122.462726405613</v>
      </c>
      <c r="GR154" s="44">
        <v>2.10502186112689</v>
      </c>
      <c r="GS154" s="54"/>
      <c r="GT154" s="54" t="s">
        <v>44</v>
      </c>
      <c r="GU154" s="23">
        <v>106.560730081534</v>
      </c>
      <c r="GV154" s="44">
        <v>0.90609362969547602</v>
      </c>
      <c r="GW154" s="23">
        <v>107.130004095993</v>
      </c>
      <c r="GX154" s="44">
        <v>13.463948463053301</v>
      </c>
      <c r="GY154" s="23">
        <v>133.99138455706699</v>
      </c>
      <c r="GZ154" s="44">
        <v>3.3478865231723201</v>
      </c>
      <c r="HA154" s="54"/>
      <c r="HB154" s="54" t="s">
        <v>44</v>
      </c>
      <c r="HC154" s="23">
        <v>116.387860376052</v>
      </c>
      <c r="HD154" s="44">
        <v>5.4135982014514896</v>
      </c>
      <c r="HE154" s="23">
        <v>138.30386520357899</v>
      </c>
      <c r="HF154" s="44">
        <v>5.7130976610807496</v>
      </c>
      <c r="HG154" s="23">
        <v>123.006075341819</v>
      </c>
      <c r="HH154" s="44">
        <v>2.79676959018424</v>
      </c>
      <c r="HI154" s="54"/>
      <c r="HJ154" s="54" t="s">
        <v>44</v>
      </c>
      <c r="HK154" s="23">
        <v>113.22493531644299</v>
      </c>
      <c r="HL154" s="44">
        <v>12.5507985355681</v>
      </c>
      <c r="HM154" s="23">
        <v>111.753436647775</v>
      </c>
      <c r="HN154" s="44">
        <v>19.883651201007002</v>
      </c>
      <c r="HO154" s="23">
        <v>138.395973277455</v>
      </c>
      <c r="HP154" s="44">
        <v>3.78486296207041</v>
      </c>
      <c r="HQ154" s="54"/>
      <c r="HR154" s="54" t="s">
        <v>44</v>
      </c>
      <c r="HS154" s="23">
        <v>137.11788980822701</v>
      </c>
      <c r="HT154" s="44">
        <v>2.8556987341476101</v>
      </c>
      <c r="HU154" s="23">
        <v>111.30686634584301</v>
      </c>
      <c r="HV154" s="44">
        <v>9.7014293936576106</v>
      </c>
      <c r="HW154" s="23">
        <v>118.800781549948</v>
      </c>
      <c r="HX154" s="44">
        <v>1.4684125250393101</v>
      </c>
      <c r="HY154" s="54"/>
      <c r="HZ154" s="54" t="s">
        <v>44</v>
      </c>
      <c r="IA154" s="23">
        <v>113.855836468543</v>
      </c>
      <c r="IB154" s="44">
        <v>4.4691949687087504</v>
      </c>
      <c r="IC154" s="23">
        <v>113.940883720709</v>
      </c>
      <c r="ID154" s="44">
        <v>3.9454955367364</v>
      </c>
      <c r="IE154" s="23">
        <v>121.293225432668</v>
      </c>
      <c r="IF154" s="44">
        <v>3.34407612529799</v>
      </c>
      <c r="IG154" s="54"/>
      <c r="IH154" s="54" t="s">
        <v>44</v>
      </c>
      <c r="II154" s="23">
        <v>117.249508155371</v>
      </c>
      <c r="IJ154" s="44">
        <v>5.1189592183223498</v>
      </c>
      <c r="IK154" s="23">
        <v>116.239235356997</v>
      </c>
      <c r="IL154" s="44">
        <v>4.5176412794983198</v>
      </c>
      <c r="IM154" s="23">
        <v>130.587872290115</v>
      </c>
      <c r="IN154" s="44">
        <v>-2.8160035789998701</v>
      </c>
      <c r="IO154" s="23">
        <v>121.22404113194</v>
      </c>
      <c r="IP154" s="44">
        <v>6.1421519156581503</v>
      </c>
      <c r="IQ154" s="54"/>
      <c r="IR154" s="54" t="s">
        <v>44</v>
      </c>
      <c r="IS154" s="23">
        <v>111.09417841328199</v>
      </c>
      <c r="IT154" s="44">
        <v>3.9625413737528299</v>
      </c>
      <c r="IU154" s="23">
        <v>105.929179465307</v>
      </c>
      <c r="IV154" s="44">
        <v>2.79739398417742</v>
      </c>
      <c r="IW154" s="23">
        <v>126.393975518236</v>
      </c>
      <c r="IX154" s="44">
        <v>3.47683568921124</v>
      </c>
      <c r="IY154" s="54"/>
      <c r="IZ154" s="54" t="s">
        <v>44</v>
      </c>
      <c r="JA154" s="23">
        <v>107.216617376269</v>
      </c>
      <c r="JB154" s="44">
        <v>5.3697536459620601</v>
      </c>
      <c r="JC154" s="23">
        <v>144.539068600039</v>
      </c>
      <c r="JD154" s="44">
        <v>8.3431873376425898</v>
      </c>
      <c r="JE154" s="23">
        <v>145.20348217209201</v>
      </c>
      <c r="JF154" s="44">
        <v>-6.62432755283709</v>
      </c>
      <c r="JG154" s="54"/>
      <c r="JH154" s="54" t="s">
        <v>44</v>
      </c>
      <c r="JI154" s="23">
        <v>160.16604647450001</v>
      </c>
      <c r="JJ154" s="44">
        <v>12.443886399754399</v>
      </c>
      <c r="JK154" s="23">
        <v>148.07013671728501</v>
      </c>
      <c r="JL154" s="44">
        <v>3.0514772670691999</v>
      </c>
      <c r="JM154" s="23">
        <v>116.46666933014799</v>
      </c>
      <c r="JN154" s="44">
        <v>0.46328974114835803</v>
      </c>
      <c r="JO154" s="54"/>
      <c r="JP154" s="54" t="s">
        <v>44</v>
      </c>
      <c r="JQ154" s="23">
        <v>131.78392909482301</v>
      </c>
      <c r="JR154" s="44">
        <v>0.83390201583910095</v>
      </c>
      <c r="JS154" s="23">
        <v>94.481359028149896</v>
      </c>
      <c r="JT154" s="44">
        <v>-7.2262962254230798</v>
      </c>
      <c r="JU154" s="23">
        <v>90.578746596836993</v>
      </c>
      <c r="JV154" s="44">
        <v>-14.454820761977601</v>
      </c>
      <c r="JW154" s="54"/>
      <c r="JX154" s="54" t="s">
        <v>44</v>
      </c>
      <c r="JY154" s="23">
        <v>132.263363137326</v>
      </c>
      <c r="JZ154" s="44">
        <v>6.6990573951956502</v>
      </c>
      <c r="KA154" s="23">
        <v>125.321406107613</v>
      </c>
      <c r="KB154" s="44">
        <v>7.3522757219940296</v>
      </c>
      <c r="KC154" s="23">
        <v>152.10594500471899</v>
      </c>
      <c r="KD154" s="44">
        <v>21.4929328267018</v>
      </c>
      <c r="KE154" s="54"/>
      <c r="KF154" s="54" t="s">
        <v>44</v>
      </c>
      <c r="KG154" s="23">
        <v>112.00691881294701</v>
      </c>
      <c r="KH154" s="44">
        <v>1.3720649417397099</v>
      </c>
      <c r="KI154" s="23">
        <v>99.925167041683395</v>
      </c>
      <c r="KJ154" s="44">
        <v>12.155727134911601</v>
      </c>
      <c r="KK154" s="23">
        <v>126.052063074527</v>
      </c>
      <c r="KL154" s="44">
        <v>1.9649776313004099</v>
      </c>
      <c r="KM154" s="54"/>
      <c r="KN154" s="54" t="s">
        <v>44</v>
      </c>
      <c r="KO154" s="23">
        <v>89.922223163584405</v>
      </c>
      <c r="KP154" s="44">
        <v>-25.665714327356699</v>
      </c>
      <c r="KQ154" s="23">
        <v>127.14789402231</v>
      </c>
      <c r="KR154" s="44">
        <v>-5.6368700750959597</v>
      </c>
      <c r="KS154" s="23">
        <v>102.189434012869</v>
      </c>
      <c r="KT154" s="44">
        <v>-7.9645220256727898</v>
      </c>
      <c r="KU154" s="54"/>
      <c r="KV154" s="54" t="s">
        <v>44</v>
      </c>
      <c r="KW154" s="23">
        <v>149.157071901546</v>
      </c>
      <c r="KX154" s="44">
        <v>29.955685822098999</v>
      </c>
      <c r="KY154" s="23">
        <v>114.98488991195801</v>
      </c>
      <c r="KZ154" s="44">
        <v>5.3626802748870004</v>
      </c>
      <c r="LA154" s="23">
        <v>124.21450456743101</v>
      </c>
      <c r="LB154" s="44">
        <v>3.6569274872598898</v>
      </c>
      <c r="LC154" s="54"/>
      <c r="LD154" s="54" t="s">
        <v>44</v>
      </c>
      <c r="LE154" s="23">
        <v>139.09700908729599</v>
      </c>
      <c r="LF154" s="44">
        <v>-0.34933058925919602</v>
      </c>
      <c r="LG154" s="23">
        <v>112.836959018388</v>
      </c>
      <c r="LH154" s="44">
        <v>4.32571454403777</v>
      </c>
      <c r="LI154" s="23">
        <v>110.24560790167099</v>
      </c>
      <c r="LJ154" s="44">
        <v>-0.40628879473162299</v>
      </c>
      <c r="LK154" s="54"/>
      <c r="LL154" s="54" t="s">
        <v>44</v>
      </c>
      <c r="LM154" s="23">
        <v>122.956723283221</v>
      </c>
      <c r="LN154" s="44">
        <v>13.0690506577874</v>
      </c>
      <c r="LO154" s="23">
        <v>86.203068865550307</v>
      </c>
      <c r="LP154" s="44">
        <v>-19.751419287690201</v>
      </c>
      <c r="LQ154" s="23">
        <v>108.76957066020501</v>
      </c>
      <c r="LR154" s="44">
        <v>3.9980043965592702</v>
      </c>
      <c r="LS154" s="54"/>
      <c r="LT154" s="54" t="s">
        <v>44</v>
      </c>
      <c r="LU154" s="23">
        <v>100.18090986491799</v>
      </c>
      <c r="LV154" s="44">
        <v>-4.1866921984968002</v>
      </c>
      <c r="LW154" s="23">
        <v>106.33447209369299</v>
      </c>
      <c r="LX154" s="44">
        <v>2.9927030756448501</v>
      </c>
      <c r="LY154" s="23">
        <v>102.415002688066</v>
      </c>
      <c r="LZ154" s="44">
        <v>16.508125804493002</v>
      </c>
      <c r="MA154" s="54"/>
      <c r="MB154" s="54" t="s">
        <v>44</v>
      </c>
      <c r="MC154" s="23">
        <v>127.422228827499</v>
      </c>
      <c r="MD154" s="44">
        <v>-3.3011003036870901</v>
      </c>
      <c r="ME154" s="23">
        <v>94.231035037479501</v>
      </c>
      <c r="MF154" s="44">
        <v>0.30650347816492701</v>
      </c>
      <c r="MG154" s="23">
        <v>152.10116773112</v>
      </c>
      <c r="MH154" s="44">
        <v>3.6908015869929498</v>
      </c>
      <c r="MI154" s="54"/>
      <c r="MJ154" s="54" t="s">
        <v>44</v>
      </c>
      <c r="MK154" s="23">
        <v>97.625723003900703</v>
      </c>
      <c r="ML154" s="44">
        <v>-0.20689228805259999</v>
      </c>
      <c r="MM154" s="23">
        <v>129.30057378367499</v>
      </c>
      <c r="MN154" s="44">
        <v>5.4512109696461</v>
      </c>
      <c r="MO154" s="23">
        <v>132.753361831815</v>
      </c>
      <c r="MP154" s="44">
        <v>0.17465196652520401</v>
      </c>
    </row>
    <row r="155" spans="1:354" s="48" customFormat="1" ht="15" hidden="1" customHeight="1">
      <c r="A155" s="525"/>
      <c r="B155" s="528"/>
      <c r="C155" s="37"/>
      <c r="D155" s="37"/>
      <c r="E155" s="499"/>
      <c r="F155" s="529"/>
      <c r="G155" s="49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431"/>
      <c r="AP155" s="431"/>
      <c r="AQ155" s="315"/>
      <c r="AR155" s="465"/>
      <c r="AS155" s="315"/>
      <c r="AT155" s="465"/>
      <c r="AU155" s="315"/>
      <c r="AV155" s="431"/>
      <c r="AX155" s="431"/>
      <c r="AY155" s="315"/>
      <c r="AZ155" s="465"/>
      <c r="BA155" s="315"/>
      <c r="BB155" s="465"/>
      <c r="BC155" s="315"/>
      <c r="BD155" s="431"/>
      <c r="BF155" s="431"/>
      <c r="BG155" s="315"/>
      <c r="BH155" s="465"/>
      <c r="BI155" s="315"/>
      <c r="BJ155" s="465"/>
      <c r="BK155" s="315"/>
      <c r="BL155" s="431"/>
      <c r="BN155" s="431"/>
      <c r="BO155" s="315"/>
      <c r="BP155" s="465"/>
      <c r="BQ155" s="508"/>
      <c r="BR155" s="465"/>
      <c r="BS155" s="315"/>
      <c r="BT155" s="431"/>
      <c r="BV155" s="431"/>
      <c r="BW155" s="315"/>
      <c r="BX155" s="465"/>
      <c r="BY155" s="315"/>
      <c r="BZ155" s="465"/>
      <c r="CA155" s="315"/>
      <c r="CB155" s="431"/>
      <c r="CD155" s="431"/>
      <c r="CE155" s="315"/>
      <c r="CF155" s="465"/>
      <c r="CG155" s="315"/>
      <c r="CH155" s="465"/>
      <c r="CI155" s="315"/>
      <c r="CJ155" s="431"/>
      <c r="CL155" s="431"/>
      <c r="CM155" s="315"/>
      <c r="CN155" s="465"/>
      <c r="CO155" s="315"/>
      <c r="CP155" s="465"/>
      <c r="CQ155" s="315"/>
      <c r="CR155" s="431"/>
      <c r="CT155" s="431"/>
      <c r="CU155" s="315"/>
      <c r="CV155" s="465"/>
      <c r="CW155" s="315"/>
      <c r="CX155" s="465"/>
      <c r="CY155" s="315"/>
      <c r="CZ155" s="431"/>
      <c r="DB155" s="431"/>
      <c r="DC155" s="315"/>
      <c r="DD155" s="465"/>
      <c r="DE155" s="315"/>
      <c r="DF155" s="465"/>
      <c r="DG155" s="315"/>
      <c r="DH155" s="431"/>
      <c r="DJ155" s="431"/>
      <c r="DK155" s="315"/>
      <c r="DL155" s="465"/>
      <c r="DM155" s="315"/>
      <c r="DN155" s="465"/>
      <c r="DO155" s="315"/>
      <c r="DP155" s="431"/>
      <c r="DR155" s="431"/>
      <c r="DS155" s="315"/>
      <c r="DT155" s="465"/>
      <c r="DU155" s="315"/>
      <c r="DV155" s="465"/>
      <c r="DW155" s="315"/>
      <c r="DX155" s="431"/>
      <c r="DZ155" s="431"/>
      <c r="EA155" s="315"/>
      <c r="EB155" s="465"/>
      <c r="EC155" s="315"/>
      <c r="ED155" s="465"/>
      <c r="EE155" s="315"/>
      <c r="EF155" s="431"/>
      <c r="EH155" s="431"/>
      <c r="EI155" s="315"/>
      <c r="EJ155" s="465"/>
      <c r="EK155" s="315"/>
      <c r="EL155" s="465"/>
      <c r="EM155" s="315"/>
      <c r="EN155" s="431"/>
      <c r="EP155" s="431"/>
      <c r="EQ155" s="315"/>
      <c r="ER155" s="465"/>
      <c r="ES155" s="315"/>
      <c r="ET155" s="465"/>
      <c r="EU155" s="315"/>
      <c r="EV155" s="431"/>
      <c r="EX155" s="431"/>
      <c r="EY155" s="315"/>
      <c r="EZ155" s="465"/>
      <c r="FA155" s="315"/>
      <c r="FB155" s="465"/>
      <c r="FC155" s="315"/>
      <c r="FD155" s="431"/>
      <c r="FF155" s="431"/>
      <c r="FG155" s="315"/>
      <c r="FH155" s="465"/>
      <c r="FI155" s="315"/>
      <c r="FJ155" s="465"/>
      <c r="FK155" s="315"/>
      <c r="FL155" s="431"/>
      <c r="FN155" s="431"/>
      <c r="FO155" s="315"/>
      <c r="FP155" s="465"/>
      <c r="FQ155" s="315"/>
      <c r="FR155" s="465"/>
      <c r="FS155" s="315"/>
      <c r="FT155" s="431"/>
      <c r="FV155" s="431"/>
      <c r="FW155" s="315"/>
      <c r="FX155" s="465"/>
      <c r="FY155" s="315"/>
      <c r="FZ155" s="465"/>
      <c r="GA155" s="315"/>
      <c r="GB155" s="431"/>
      <c r="GD155" s="431"/>
      <c r="GE155" s="315"/>
      <c r="GF155" s="465"/>
      <c r="GG155" s="315"/>
      <c r="GH155" s="465"/>
      <c r="GI155" s="315"/>
      <c r="GJ155" s="431"/>
      <c r="GL155" s="431"/>
      <c r="GM155" s="315"/>
      <c r="GN155" s="465"/>
      <c r="GO155" s="315"/>
      <c r="GP155" s="465"/>
      <c r="GQ155" s="315"/>
      <c r="GR155" s="431"/>
      <c r="GT155" s="431"/>
      <c r="GU155" s="315"/>
      <c r="GV155" s="465"/>
      <c r="GW155" s="315"/>
      <c r="GX155" s="465"/>
      <c r="GY155" s="315"/>
      <c r="GZ155" s="431"/>
      <c r="HB155" s="431"/>
      <c r="HC155" s="315"/>
      <c r="HD155" s="465"/>
      <c r="HE155" s="315"/>
      <c r="HF155" s="465"/>
      <c r="HG155" s="315"/>
      <c r="HH155" s="431"/>
      <c r="HJ155" s="431"/>
      <c r="HK155" s="315"/>
      <c r="HL155" s="465"/>
      <c r="HM155" s="315"/>
      <c r="HN155" s="465"/>
      <c r="HO155" s="315"/>
      <c r="HP155" s="431"/>
      <c r="HR155" s="431"/>
      <c r="HS155" s="315"/>
      <c r="HT155" s="465"/>
      <c r="HU155" s="315"/>
      <c r="HV155" s="465"/>
      <c r="HW155" s="315"/>
      <c r="HX155" s="431"/>
      <c r="HZ155" s="431"/>
      <c r="IA155" s="315"/>
      <c r="IB155" s="465"/>
      <c r="IC155" s="23"/>
      <c r="ID155" s="465"/>
      <c r="IE155" s="315"/>
      <c r="IF155" s="465"/>
      <c r="IH155" s="431"/>
      <c r="II155" s="315"/>
      <c r="IJ155" s="431"/>
      <c r="IK155" s="315"/>
      <c r="IL155" s="465"/>
      <c r="IM155" s="315"/>
      <c r="IN155" s="465"/>
      <c r="IO155" s="315"/>
      <c r="IP155" s="431"/>
      <c r="IR155" s="431"/>
      <c r="IS155" s="315"/>
      <c r="IT155" s="465"/>
      <c r="IU155" s="315"/>
      <c r="IV155" s="465"/>
      <c r="IW155" s="315"/>
      <c r="IX155" s="431"/>
      <c r="IZ155" s="431"/>
      <c r="JA155" s="315"/>
      <c r="JB155" s="465"/>
      <c r="JC155" s="315"/>
      <c r="JD155" s="465"/>
      <c r="JE155" s="315"/>
      <c r="JF155" s="431"/>
      <c r="JH155" s="431"/>
      <c r="JI155" s="315"/>
      <c r="JJ155" s="465"/>
      <c r="JK155" s="315"/>
      <c r="JL155" s="465"/>
      <c r="JM155" s="315"/>
      <c r="JN155" s="431"/>
      <c r="JP155" s="431"/>
      <c r="JQ155" s="315"/>
      <c r="JR155" s="465"/>
      <c r="JS155" s="315"/>
      <c r="JT155" s="465"/>
      <c r="JU155" s="315"/>
      <c r="JV155" s="431"/>
      <c r="JX155" s="431"/>
      <c r="JY155" s="315"/>
      <c r="JZ155" s="465"/>
      <c r="KA155" s="315"/>
      <c r="KB155" s="465"/>
      <c r="KC155" s="315"/>
      <c r="KD155" s="431"/>
      <c r="KF155" s="431"/>
      <c r="KG155" s="315"/>
      <c r="KH155" s="465"/>
      <c r="KI155" s="315"/>
      <c r="KJ155" s="465"/>
      <c r="KK155" s="315"/>
      <c r="KL155" s="431"/>
      <c r="KN155" s="431"/>
      <c r="KO155" s="315"/>
      <c r="KP155" s="465"/>
      <c r="KQ155" s="315"/>
      <c r="KR155" s="465"/>
      <c r="KS155" s="315"/>
      <c r="KT155" s="431"/>
      <c r="KV155" s="431"/>
      <c r="KW155" s="315"/>
      <c r="KX155" s="465"/>
      <c r="KY155" s="315"/>
      <c r="KZ155" s="465"/>
      <c r="LA155" s="315"/>
      <c r="LB155" s="431"/>
      <c r="LD155" s="431"/>
      <c r="LE155" s="315"/>
      <c r="LF155" s="465"/>
      <c r="LG155" s="315"/>
      <c r="LH155" s="465"/>
      <c r="LI155" s="315"/>
      <c r="LJ155" s="431"/>
      <c r="LL155" s="431"/>
      <c r="LM155" s="315"/>
      <c r="LN155" s="465"/>
      <c r="LO155" s="315"/>
      <c r="LP155" s="465"/>
      <c r="LQ155" s="315"/>
      <c r="LR155" s="431"/>
      <c r="LT155" s="431"/>
      <c r="LU155" s="315"/>
      <c r="LV155" s="465"/>
      <c r="LW155" s="315"/>
      <c r="LX155" s="465"/>
      <c r="LY155" s="315"/>
      <c r="LZ155" s="431"/>
      <c r="MB155" s="431"/>
      <c r="MC155" s="315"/>
      <c r="MD155" s="465"/>
      <c r="ME155" s="315"/>
      <c r="MF155" s="465"/>
      <c r="MG155" s="315"/>
      <c r="MH155" s="431"/>
      <c r="MJ155" s="431"/>
      <c r="MK155" s="315"/>
      <c r="ML155" s="465"/>
      <c r="MM155" s="315"/>
      <c r="MO155" s="315"/>
    </row>
    <row r="156" spans="1:354" s="505" customFormat="1" ht="15" hidden="1" customHeight="1">
      <c r="A156" s="504">
        <v>2020</v>
      </c>
      <c r="B156" s="54" t="s">
        <v>33</v>
      </c>
      <c r="C156" s="23">
        <v>105.438601346122</v>
      </c>
      <c r="D156" s="44">
        <v>-3.5998309773692498</v>
      </c>
      <c r="E156" s="524">
        <v>100.346587303058</v>
      </c>
      <c r="F156" s="44">
        <v>-2.2234411717364702</v>
      </c>
      <c r="G156" s="524">
        <v>110.25341650522</v>
      </c>
      <c r="H156" s="44">
        <v>-4.7536970489129402</v>
      </c>
      <c r="I156" s="504">
        <v>2020</v>
      </c>
      <c r="J156" s="54" t="s">
        <v>33</v>
      </c>
      <c r="K156" s="23">
        <v>70.4288762636927</v>
      </c>
      <c r="L156" s="44">
        <v>-32.572069243568897</v>
      </c>
      <c r="M156" s="23">
        <v>122.95012717621</v>
      </c>
      <c r="N156" s="44">
        <v>-24.553908299212701</v>
      </c>
      <c r="O156" s="23">
        <v>72.063451897072696</v>
      </c>
      <c r="P156" s="44">
        <v>-35.335162495860601</v>
      </c>
      <c r="Q156" s="504">
        <v>2020</v>
      </c>
      <c r="R156" s="54" t="s">
        <v>33</v>
      </c>
      <c r="S156" s="23">
        <v>107.306787688049</v>
      </c>
      <c r="T156" s="44">
        <v>-1.4346010600129899</v>
      </c>
      <c r="U156" s="23">
        <v>141.660929870253</v>
      </c>
      <c r="V156" s="44">
        <v>25.831336231843501</v>
      </c>
      <c r="W156" s="23">
        <v>140.063709146382</v>
      </c>
      <c r="X156" s="44">
        <v>33.776497945713501</v>
      </c>
      <c r="Y156" s="504">
        <v>2020</v>
      </c>
      <c r="Z156" s="54" t="s">
        <v>33</v>
      </c>
      <c r="AA156" s="23">
        <v>126.594278141065</v>
      </c>
      <c r="AB156" s="44">
        <v>15.5922759294063</v>
      </c>
      <c r="AC156" s="23">
        <v>124.23363201902499</v>
      </c>
      <c r="AD156" s="44">
        <v>18.2427665588758</v>
      </c>
      <c r="AE156" s="23">
        <v>116.83646157954399</v>
      </c>
      <c r="AF156" s="44">
        <v>9.7044352479985303</v>
      </c>
      <c r="AG156" s="504">
        <v>2020</v>
      </c>
      <c r="AH156" s="54" t="s">
        <v>33</v>
      </c>
      <c r="AI156" s="23">
        <v>111.58873028479</v>
      </c>
      <c r="AJ156" s="44">
        <v>11.3231607930229</v>
      </c>
      <c r="AK156" s="23">
        <v>142.753972599035</v>
      </c>
      <c r="AL156" s="44">
        <v>15.7171129962513</v>
      </c>
      <c r="AM156" s="23">
        <v>119.422748602667</v>
      </c>
      <c r="AN156" s="44">
        <v>17.3956255500221</v>
      </c>
      <c r="AO156" s="504">
        <v>2020</v>
      </c>
      <c r="AP156" s="54" t="s">
        <v>33</v>
      </c>
      <c r="AQ156" s="23">
        <v>111.61077927343101</v>
      </c>
      <c r="AR156" s="44">
        <v>3.10660789789334</v>
      </c>
      <c r="AS156" s="23">
        <v>130.15836956118</v>
      </c>
      <c r="AT156" s="44">
        <v>27.019497173116601</v>
      </c>
      <c r="AU156" s="23">
        <v>121.25741768466099</v>
      </c>
      <c r="AV156" s="44">
        <v>14.9945094635651</v>
      </c>
      <c r="AW156" s="504">
        <v>2020</v>
      </c>
      <c r="AX156" s="54" t="s">
        <v>33</v>
      </c>
      <c r="AY156" s="23">
        <v>155.192071190061</v>
      </c>
      <c r="AZ156" s="44">
        <v>28.942191418446001</v>
      </c>
      <c r="BA156" s="23">
        <v>148.00444020977901</v>
      </c>
      <c r="BB156" s="44">
        <v>21.809057999679901</v>
      </c>
      <c r="BC156" s="23">
        <v>135.84325101444</v>
      </c>
      <c r="BD156" s="44">
        <v>16.962899085342801</v>
      </c>
      <c r="BE156" s="504">
        <v>2020</v>
      </c>
      <c r="BF156" s="54" t="s">
        <v>33</v>
      </c>
      <c r="BG156" s="23">
        <v>120.671023815765</v>
      </c>
      <c r="BH156" s="44">
        <v>13.4475755129489</v>
      </c>
      <c r="BI156" s="23">
        <v>118.451107497542</v>
      </c>
      <c r="BJ156" s="44">
        <v>17.8572860064798</v>
      </c>
      <c r="BK156" s="23">
        <v>161.34388502696601</v>
      </c>
      <c r="BL156" s="44">
        <v>30.7016216110713</v>
      </c>
      <c r="BM156" s="504">
        <v>2020</v>
      </c>
      <c r="BN156" s="54" t="s">
        <v>33</v>
      </c>
      <c r="BO156" s="23">
        <v>128.12434278552101</v>
      </c>
      <c r="BP156" s="44">
        <v>3.8854255648202498</v>
      </c>
      <c r="BQ156" s="508">
        <v>129.17901179421199</v>
      </c>
      <c r="BR156" s="44">
        <v>-6.40920869978775</v>
      </c>
      <c r="BS156" s="23">
        <v>116.358034295796</v>
      </c>
      <c r="BT156" s="44">
        <v>3.4577324496092499</v>
      </c>
      <c r="BU156" s="504">
        <v>2020</v>
      </c>
      <c r="BV156" s="54" t="s">
        <v>33</v>
      </c>
      <c r="BW156" s="23">
        <v>143.952058203864</v>
      </c>
      <c r="BX156" s="44">
        <v>15.7722202128218</v>
      </c>
      <c r="BY156" s="23">
        <v>115.300914636073</v>
      </c>
      <c r="BZ156" s="44">
        <v>-1.69482588654543</v>
      </c>
      <c r="CA156" s="23">
        <v>105.40085664695501</v>
      </c>
      <c r="CB156" s="44">
        <v>3.5628863120382901</v>
      </c>
      <c r="CC156" s="504">
        <v>2020</v>
      </c>
      <c r="CD156" s="54" t="s">
        <v>33</v>
      </c>
      <c r="CE156" s="23">
        <v>126.843723400659</v>
      </c>
      <c r="CF156" s="44">
        <v>6.8980876484735898</v>
      </c>
      <c r="CG156" s="23">
        <v>100.349536197595</v>
      </c>
      <c r="CH156" s="44">
        <v>0.15625007002952901</v>
      </c>
      <c r="CI156" s="23">
        <v>139.972579667194</v>
      </c>
      <c r="CJ156" s="44">
        <v>3.7916121306834198</v>
      </c>
      <c r="CK156" s="504">
        <v>2020</v>
      </c>
      <c r="CL156" s="54" t="s">
        <v>33</v>
      </c>
      <c r="CM156" s="23">
        <v>156.96099829371701</v>
      </c>
      <c r="CN156" s="44">
        <v>1.5184039211796101</v>
      </c>
      <c r="CO156" s="23">
        <v>121.851064669248</v>
      </c>
      <c r="CP156" s="44">
        <v>1.7672401422888799</v>
      </c>
      <c r="CQ156" s="23">
        <v>113.7712756454</v>
      </c>
      <c r="CR156" s="44">
        <v>-0.34696400522530302</v>
      </c>
      <c r="CS156" s="504">
        <v>2020</v>
      </c>
      <c r="CT156" s="54" t="s">
        <v>33</v>
      </c>
      <c r="CU156" s="23">
        <v>118.930386548288</v>
      </c>
      <c r="CV156" s="44">
        <v>-20.634950490997699</v>
      </c>
      <c r="CW156" s="23">
        <v>102.74350601390501</v>
      </c>
      <c r="CX156" s="44">
        <v>17.3984425182772</v>
      </c>
      <c r="CY156" s="23">
        <v>140.790698114576</v>
      </c>
      <c r="CZ156" s="44">
        <v>11.7676039928447</v>
      </c>
      <c r="DA156" s="504">
        <v>2020</v>
      </c>
      <c r="DB156" s="54" t="s">
        <v>33</v>
      </c>
      <c r="DC156" s="23">
        <v>108.25597096840301</v>
      </c>
      <c r="DD156" s="44">
        <v>-1.40130481854234</v>
      </c>
      <c r="DE156" s="23">
        <v>294.444464969801</v>
      </c>
      <c r="DF156" s="44">
        <v>27.897039680971599</v>
      </c>
      <c r="DG156" s="23">
        <v>111.872606946229</v>
      </c>
      <c r="DH156" s="44">
        <v>-11.104203059354401</v>
      </c>
      <c r="DI156" s="504">
        <v>2020</v>
      </c>
      <c r="DJ156" s="54" t="s">
        <v>33</v>
      </c>
      <c r="DK156" s="23">
        <v>115.19685411728</v>
      </c>
      <c r="DL156" s="44">
        <v>-0.14946837057482301</v>
      </c>
      <c r="DM156" s="23">
        <v>117.56659198562799</v>
      </c>
      <c r="DN156" s="44">
        <v>5.4604491289292003</v>
      </c>
      <c r="DO156" s="23">
        <v>130.92099143863399</v>
      </c>
      <c r="DP156" s="44">
        <v>2.7773140589806902</v>
      </c>
      <c r="DQ156" s="504">
        <v>2020</v>
      </c>
      <c r="DR156" s="54" t="s">
        <v>33</v>
      </c>
      <c r="DS156" s="23">
        <v>118.79924160750799</v>
      </c>
      <c r="DT156" s="44">
        <v>8.6725320804504005</v>
      </c>
      <c r="DU156" s="23">
        <v>123.096936154327</v>
      </c>
      <c r="DV156" s="44">
        <v>6.9584964468762101</v>
      </c>
      <c r="DW156" s="23">
        <v>130.683232729336</v>
      </c>
      <c r="DX156" s="44">
        <v>2.4470027672363299</v>
      </c>
      <c r="DY156" s="504">
        <v>2020</v>
      </c>
      <c r="DZ156" s="54" t="s">
        <v>33</v>
      </c>
      <c r="EA156" s="23">
        <v>125.09914109751701</v>
      </c>
      <c r="EB156" s="44">
        <v>3.6284269278907</v>
      </c>
      <c r="EC156" s="23">
        <v>114.040537941114</v>
      </c>
      <c r="ED156" s="44">
        <v>12.2202048789771</v>
      </c>
      <c r="EE156" s="23">
        <v>118.05804935984899</v>
      </c>
      <c r="EF156" s="44">
        <v>7.4389128950756698</v>
      </c>
      <c r="EG156" s="504">
        <v>2020</v>
      </c>
      <c r="EH156" s="54" t="s">
        <v>33</v>
      </c>
      <c r="EI156" s="23">
        <v>130.83215931526999</v>
      </c>
      <c r="EJ156" s="44">
        <v>8.5554683894999393</v>
      </c>
      <c r="EK156" s="23">
        <v>112.871416640869</v>
      </c>
      <c r="EL156" s="44">
        <v>3.0637141354753701</v>
      </c>
      <c r="EM156" s="23">
        <v>113.354280170365</v>
      </c>
      <c r="EN156" s="44">
        <v>-2.7974455004961398</v>
      </c>
      <c r="EO156" s="504">
        <v>2020</v>
      </c>
      <c r="EP156" s="54" t="s">
        <v>33</v>
      </c>
      <c r="EQ156" s="23">
        <v>117.246895692867</v>
      </c>
      <c r="ER156" s="44">
        <v>-0.67551457957523597</v>
      </c>
      <c r="ES156" s="23">
        <v>117.744918112243</v>
      </c>
      <c r="ET156" s="44">
        <v>-8.8805643932887595</v>
      </c>
      <c r="EU156" s="23">
        <v>102.697704965215</v>
      </c>
      <c r="EV156" s="44">
        <v>-19.423756524181499</v>
      </c>
      <c r="EW156" s="504">
        <v>2020</v>
      </c>
      <c r="EX156" s="54" t="s">
        <v>33</v>
      </c>
      <c r="EY156" s="23">
        <v>98.590544479272097</v>
      </c>
      <c r="EZ156" s="44">
        <v>-25.5157277955268</v>
      </c>
      <c r="FA156" s="23">
        <v>83.1758515811119</v>
      </c>
      <c r="FB156" s="44">
        <v>-18.885317678643599</v>
      </c>
      <c r="FC156" s="23">
        <v>140.54144082778899</v>
      </c>
      <c r="FD156" s="44">
        <v>7.9457957188904702</v>
      </c>
      <c r="FE156" s="504">
        <v>2020</v>
      </c>
      <c r="FF156" s="54" t="s">
        <v>33</v>
      </c>
      <c r="FG156" s="23">
        <v>114.424930240183</v>
      </c>
      <c r="FH156" s="44">
        <v>1.1683901992152399</v>
      </c>
      <c r="FI156" s="23">
        <v>98.425233914669107</v>
      </c>
      <c r="FJ156" s="44">
        <v>1.37185658994848</v>
      </c>
      <c r="FK156" s="23">
        <v>109.89120857227999</v>
      </c>
      <c r="FL156" s="44">
        <v>5.0859464389642604</v>
      </c>
      <c r="FM156" s="504">
        <v>2020</v>
      </c>
      <c r="FN156" s="54" t="s">
        <v>33</v>
      </c>
      <c r="FO156" s="23">
        <v>92.495754955259798</v>
      </c>
      <c r="FP156" s="44">
        <v>-7.9225950251042603</v>
      </c>
      <c r="FQ156" s="23">
        <v>135.50629358652199</v>
      </c>
      <c r="FR156" s="44">
        <v>19.511933551929801</v>
      </c>
      <c r="FS156" s="23">
        <v>116.49342481464799</v>
      </c>
      <c r="FT156" s="44">
        <v>-0.81492323353073504</v>
      </c>
      <c r="FU156" s="504">
        <v>2020</v>
      </c>
      <c r="FV156" s="54" t="s">
        <v>33</v>
      </c>
      <c r="FW156" s="23">
        <v>125.121685094265</v>
      </c>
      <c r="FX156" s="44">
        <v>5.7106611056500203</v>
      </c>
      <c r="FY156" s="23">
        <v>111.17040851614701</v>
      </c>
      <c r="FZ156" s="44">
        <v>3.9670568954027301</v>
      </c>
      <c r="GA156" s="23">
        <v>115.825074051462</v>
      </c>
      <c r="GB156" s="44">
        <v>6.1075987221260597</v>
      </c>
      <c r="GC156" s="504">
        <v>2020</v>
      </c>
      <c r="GD156" s="54" t="s">
        <v>33</v>
      </c>
      <c r="GE156" s="23">
        <v>109.52693286083</v>
      </c>
      <c r="GF156" s="44">
        <v>-4.5683098410276299</v>
      </c>
      <c r="GG156" s="23">
        <v>126.700656264971</v>
      </c>
      <c r="GH156" s="44">
        <v>12.724603274738</v>
      </c>
      <c r="GI156" s="23">
        <v>94.323732312766296</v>
      </c>
      <c r="GJ156" s="44">
        <v>-7.4759302224592004</v>
      </c>
      <c r="GK156" s="504">
        <v>2020</v>
      </c>
      <c r="GL156" s="54" t="s">
        <v>33</v>
      </c>
      <c r="GM156" s="23">
        <v>114.89719396453999</v>
      </c>
      <c r="GN156" s="44">
        <v>1.1206236914951699</v>
      </c>
      <c r="GO156" s="23">
        <v>145.67990761974599</v>
      </c>
      <c r="GP156" s="44">
        <v>5.8059638338648103</v>
      </c>
      <c r="GQ156" s="23">
        <v>116.935310192581</v>
      </c>
      <c r="GR156" s="44">
        <v>6.51382599966675</v>
      </c>
      <c r="GS156" s="504">
        <v>2020</v>
      </c>
      <c r="GT156" s="54" t="s">
        <v>33</v>
      </c>
      <c r="GU156" s="23">
        <v>117.23427256203</v>
      </c>
      <c r="GV156" s="44">
        <v>-12.5308433341848</v>
      </c>
      <c r="GW156" s="23">
        <v>115.05395018466101</v>
      </c>
      <c r="GX156" s="44">
        <v>6.7104031968304101</v>
      </c>
      <c r="GY156" s="23">
        <v>127.20739922085799</v>
      </c>
      <c r="GZ156" s="44">
        <v>3.3163964432611799</v>
      </c>
      <c r="HA156" s="504">
        <v>2020</v>
      </c>
      <c r="HB156" s="54" t="s">
        <v>33</v>
      </c>
      <c r="HC156" s="23">
        <v>128.19818349637001</v>
      </c>
      <c r="HD156" s="44">
        <v>7.1559498707108</v>
      </c>
      <c r="HE156" s="23">
        <v>118.087666226807</v>
      </c>
      <c r="HF156" s="44">
        <v>15.020720256175199</v>
      </c>
      <c r="HG156" s="23">
        <v>135.72828451301999</v>
      </c>
      <c r="HH156" s="44">
        <v>11.504289516501601</v>
      </c>
      <c r="HI156" s="504">
        <v>2020</v>
      </c>
      <c r="HJ156" s="54" t="s">
        <v>33</v>
      </c>
      <c r="HK156" s="23">
        <v>114.506411766159</v>
      </c>
      <c r="HL156" s="44">
        <v>4.9712640067903502</v>
      </c>
      <c r="HM156" s="23">
        <v>101.24894538153799</v>
      </c>
      <c r="HN156" s="44">
        <v>-6.0939877686538999</v>
      </c>
      <c r="HO156" s="23">
        <v>115.665543751898</v>
      </c>
      <c r="HP156" s="44">
        <v>-1.11077971775202</v>
      </c>
      <c r="HQ156" s="504">
        <v>2020</v>
      </c>
      <c r="HR156" s="54" t="s">
        <v>33</v>
      </c>
      <c r="HS156" s="23">
        <v>129.79536794982701</v>
      </c>
      <c r="HT156" s="44">
        <v>7.5557846942058102</v>
      </c>
      <c r="HU156" s="23">
        <v>108.415884344614</v>
      </c>
      <c r="HV156" s="44">
        <v>-4.3249848237277897</v>
      </c>
      <c r="HW156" s="23">
        <v>97.062702669910706</v>
      </c>
      <c r="HX156" s="44">
        <v>-4.5059295990519503</v>
      </c>
      <c r="HY156" s="504">
        <v>2020</v>
      </c>
      <c r="HZ156" s="54" t="s">
        <v>33</v>
      </c>
      <c r="IA156" s="23">
        <v>112.940553273048</v>
      </c>
      <c r="IB156" s="44">
        <v>4.1830665601438302</v>
      </c>
      <c r="IC156" s="23">
        <v>115.68328351850499</v>
      </c>
      <c r="ID156" s="44">
        <v>14.6474069663435</v>
      </c>
      <c r="IE156" s="23">
        <v>128.69157406997499</v>
      </c>
      <c r="IF156" s="44">
        <v>10.102973165334999</v>
      </c>
      <c r="IG156" s="504">
        <v>2020</v>
      </c>
      <c r="IH156" s="54" t="s">
        <v>33</v>
      </c>
      <c r="II156" s="23">
        <v>129.11627923780901</v>
      </c>
      <c r="IJ156" s="44">
        <v>14.4108495218867</v>
      </c>
      <c r="IK156" s="23">
        <v>114.588603291946</v>
      </c>
      <c r="IL156" s="44">
        <v>7.1314961118483398</v>
      </c>
      <c r="IM156" s="23">
        <v>148.48410180976501</v>
      </c>
      <c r="IN156" s="44">
        <v>12.3906710593513</v>
      </c>
      <c r="IO156" s="23">
        <v>136.28171522559401</v>
      </c>
      <c r="IP156" s="44">
        <v>6.3495086317270104</v>
      </c>
      <c r="IQ156" s="504">
        <v>2020</v>
      </c>
      <c r="IR156" s="54" t="s">
        <v>33</v>
      </c>
      <c r="IS156" s="23">
        <v>118.730325448627</v>
      </c>
      <c r="IT156" s="44">
        <v>4.6570066018002603</v>
      </c>
      <c r="IU156" s="23">
        <v>152.479121061803</v>
      </c>
      <c r="IV156" s="44">
        <v>-32.922566407237397</v>
      </c>
      <c r="IW156" s="23">
        <v>138.71324977237299</v>
      </c>
      <c r="IX156" s="44">
        <v>9.3508575408296704</v>
      </c>
      <c r="IY156" s="504">
        <v>2020</v>
      </c>
      <c r="IZ156" s="54" t="s">
        <v>33</v>
      </c>
      <c r="JA156" s="23">
        <v>133.37017717951301</v>
      </c>
      <c r="JB156" s="44">
        <v>12.8944037902698</v>
      </c>
      <c r="JC156" s="23">
        <v>137.55267101191501</v>
      </c>
      <c r="JD156" s="44">
        <v>12.829483157655099</v>
      </c>
      <c r="JE156" s="23">
        <v>137.534239131139</v>
      </c>
      <c r="JF156" s="44">
        <v>-2.2086996251812798</v>
      </c>
      <c r="JG156" s="504">
        <v>2020</v>
      </c>
      <c r="JH156" s="54" t="s">
        <v>33</v>
      </c>
      <c r="JI156" s="23">
        <v>131.672864411105</v>
      </c>
      <c r="JJ156" s="44">
        <v>19.540936871616399</v>
      </c>
      <c r="JK156" s="23">
        <v>143.96124725179999</v>
      </c>
      <c r="JL156" s="44">
        <v>6.6688371091687602</v>
      </c>
      <c r="JM156" s="23">
        <v>116.25950555649101</v>
      </c>
      <c r="JN156" s="44">
        <v>9.8305661427029207</v>
      </c>
      <c r="JO156" s="504">
        <v>2020</v>
      </c>
      <c r="JP156" s="54" t="s">
        <v>33</v>
      </c>
      <c r="JQ156" s="23">
        <v>135.18460421298701</v>
      </c>
      <c r="JR156" s="44">
        <v>16.3077286804834</v>
      </c>
      <c r="JS156" s="23">
        <v>104.78611919060999</v>
      </c>
      <c r="JT156" s="44">
        <v>-3.6528353482371898</v>
      </c>
      <c r="JU156" s="23">
        <v>99.626370945372301</v>
      </c>
      <c r="JV156" s="44">
        <v>-5.9960664325187203</v>
      </c>
      <c r="JW156" s="504">
        <v>2020</v>
      </c>
      <c r="JX156" s="54" t="s">
        <v>33</v>
      </c>
      <c r="JY156" s="23">
        <v>125.953383051342</v>
      </c>
      <c r="JZ156" s="44">
        <v>6.1050358718896804</v>
      </c>
      <c r="KA156" s="23">
        <v>134.071437392066</v>
      </c>
      <c r="KB156" s="44">
        <v>-5.8840413871049702</v>
      </c>
      <c r="KC156" s="23">
        <v>117.93063597507999</v>
      </c>
      <c r="KD156" s="44">
        <v>15.9290256129926</v>
      </c>
      <c r="KE156" s="504">
        <v>2020</v>
      </c>
      <c r="KF156" s="54" t="s">
        <v>33</v>
      </c>
      <c r="KG156" s="23">
        <v>110.39327011413199</v>
      </c>
      <c r="KH156" s="44">
        <v>-1.6426581319614</v>
      </c>
      <c r="KI156" s="23">
        <v>107.911818533936</v>
      </c>
      <c r="KJ156" s="44">
        <v>3.5673201111570698</v>
      </c>
      <c r="KK156" s="23">
        <v>123.377061802931</v>
      </c>
      <c r="KL156" s="44">
        <v>0.89035187912355696</v>
      </c>
      <c r="KM156" s="504">
        <v>2020</v>
      </c>
      <c r="KN156" s="54" t="s">
        <v>33</v>
      </c>
      <c r="KO156" s="23">
        <v>87.047457660987604</v>
      </c>
      <c r="KP156" s="44">
        <v>-9.7895701325934699</v>
      </c>
      <c r="KQ156" s="23">
        <v>133.669458199525</v>
      </c>
      <c r="KR156" s="44">
        <v>-1.1838874225410601</v>
      </c>
      <c r="KS156" s="23">
        <v>109.728643395023</v>
      </c>
      <c r="KT156" s="44">
        <v>0.76671847236117696</v>
      </c>
      <c r="KU156" s="504">
        <v>2020</v>
      </c>
      <c r="KV156" s="54" t="s">
        <v>33</v>
      </c>
      <c r="KW156" s="23">
        <v>149.832116199952</v>
      </c>
      <c r="KX156" s="44">
        <v>17.694346873091501</v>
      </c>
      <c r="KY156" s="23">
        <v>120.744206178254</v>
      </c>
      <c r="KZ156" s="44">
        <v>-5.2993059037483903</v>
      </c>
      <c r="LA156" s="23">
        <v>126.400729403239</v>
      </c>
      <c r="LB156" s="44">
        <v>4.2876911508213</v>
      </c>
      <c r="LC156" s="504">
        <v>2020</v>
      </c>
      <c r="LD156" s="54" t="s">
        <v>33</v>
      </c>
      <c r="LE156" s="23">
        <v>137.584832746541</v>
      </c>
      <c r="LF156" s="44">
        <v>-8.0336809089189494</v>
      </c>
      <c r="LG156" s="23">
        <v>142.078513290308</v>
      </c>
      <c r="LH156" s="44">
        <v>-8.1952669738637205</v>
      </c>
      <c r="LI156" s="23">
        <v>125.361314412556</v>
      </c>
      <c r="LJ156" s="44">
        <v>-2.96826981244921</v>
      </c>
      <c r="LK156" s="504">
        <v>2020</v>
      </c>
      <c r="LL156" s="54" t="s">
        <v>33</v>
      </c>
      <c r="LM156" s="23">
        <v>122.530172028731</v>
      </c>
      <c r="LN156" s="44">
        <v>0.29721820764120799</v>
      </c>
      <c r="LO156" s="23">
        <v>103.647414405297</v>
      </c>
      <c r="LP156" s="44">
        <v>-21.415552030164399</v>
      </c>
      <c r="LQ156" s="23">
        <v>117.45697641676099</v>
      </c>
      <c r="LR156" s="44">
        <v>1.17591139971319</v>
      </c>
      <c r="LS156" s="504">
        <v>2020</v>
      </c>
      <c r="LT156" s="54" t="s">
        <v>33</v>
      </c>
      <c r="LU156" s="23">
        <v>104.358018936517</v>
      </c>
      <c r="LV156" s="44">
        <v>2.82827516172182</v>
      </c>
      <c r="LW156" s="23">
        <v>101.758583462527</v>
      </c>
      <c r="LX156" s="44">
        <v>-2.6706184085932798</v>
      </c>
      <c r="LY156" s="23">
        <v>109.29307670881199</v>
      </c>
      <c r="LZ156" s="44">
        <v>3.4573928626686801</v>
      </c>
      <c r="MA156" s="504">
        <v>2020</v>
      </c>
      <c r="MB156" s="54" t="s">
        <v>33</v>
      </c>
      <c r="MC156" s="23">
        <v>157.300006509621</v>
      </c>
      <c r="MD156" s="44">
        <v>-3.0659188824771602</v>
      </c>
      <c r="ME156" s="23">
        <v>98.222122847489103</v>
      </c>
      <c r="MF156" s="44">
        <v>3.4896458445205099</v>
      </c>
      <c r="MG156" s="23">
        <v>148.485962088522</v>
      </c>
      <c r="MH156" s="44">
        <v>4.28060921177146</v>
      </c>
      <c r="MI156" s="504">
        <v>2020</v>
      </c>
      <c r="MJ156" s="54" t="s">
        <v>33</v>
      </c>
      <c r="MK156" s="23">
        <v>94.833746206213107</v>
      </c>
      <c r="ML156" s="44">
        <v>-5.0544010731159998</v>
      </c>
      <c r="MM156" s="23">
        <v>135.46959763205999</v>
      </c>
      <c r="MN156" s="44">
        <v>3.6074106036193698</v>
      </c>
      <c r="MO156" s="23">
        <v>148.62909573181699</v>
      </c>
      <c r="MP156" s="44">
        <v>6.68528659359984</v>
      </c>
    </row>
    <row r="157" spans="1:354" s="505" customFormat="1" ht="15" hidden="1" customHeight="1">
      <c r="A157" s="504"/>
      <c r="B157" s="54" t="s">
        <v>34</v>
      </c>
      <c r="C157" s="23">
        <v>97.364500573341203</v>
      </c>
      <c r="D157" s="44">
        <v>5.3764707916011201</v>
      </c>
      <c r="E157" s="524">
        <v>91.697064737166897</v>
      </c>
      <c r="F157" s="44">
        <v>0.20094070674277001</v>
      </c>
      <c r="G157" s="524">
        <v>102.72341273392399</v>
      </c>
      <c r="H157" s="44">
        <v>10.180016097644801</v>
      </c>
      <c r="I157" s="54"/>
      <c r="J157" s="54" t="s">
        <v>34</v>
      </c>
      <c r="K157" s="23">
        <v>77.461399753581404</v>
      </c>
      <c r="L157" s="44">
        <v>-16.574944416316001</v>
      </c>
      <c r="M157" s="23">
        <v>126.149939700117</v>
      </c>
      <c r="N157" s="44">
        <v>11.409751580986701</v>
      </c>
      <c r="O157" s="23">
        <v>80.829998892913196</v>
      </c>
      <c r="P157" s="44">
        <v>-11.915663688852</v>
      </c>
      <c r="Q157" s="54"/>
      <c r="R157" s="54" t="s">
        <v>34</v>
      </c>
      <c r="S157" s="23">
        <v>85.834796669004604</v>
      </c>
      <c r="T157" s="44">
        <v>-6.8565622072964603</v>
      </c>
      <c r="U157" s="23">
        <v>115.256074754252</v>
      </c>
      <c r="V157" s="44">
        <v>4.5231286444183896</v>
      </c>
      <c r="W157" s="23">
        <v>101.745871781818</v>
      </c>
      <c r="X157" s="44">
        <v>-0.43580986973790897</v>
      </c>
      <c r="Y157" s="54"/>
      <c r="Z157" s="54" t="s">
        <v>34</v>
      </c>
      <c r="AA157" s="23">
        <v>112.41322642747301</v>
      </c>
      <c r="AB157" s="44">
        <v>-0.20441061700677199</v>
      </c>
      <c r="AC157" s="23">
        <v>116.211858213054</v>
      </c>
      <c r="AD157" s="44">
        <v>9.6460106495649605</v>
      </c>
      <c r="AE157" s="23">
        <v>112.431465181679</v>
      </c>
      <c r="AF157" s="44">
        <v>11.1871456726172</v>
      </c>
      <c r="AG157" s="54"/>
      <c r="AH157" s="54" t="s">
        <v>34</v>
      </c>
      <c r="AI157" s="23">
        <v>125.92333645327</v>
      </c>
      <c r="AJ157" s="44">
        <v>28.6335426093016</v>
      </c>
      <c r="AK157" s="23">
        <v>135.710673915879</v>
      </c>
      <c r="AL157" s="44">
        <v>12.340936470468799</v>
      </c>
      <c r="AM157" s="23">
        <v>129.855913576641</v>
      </c>
      <c r="AN157" s="44">
        <v>29.410583604400301</v>
      </c>
      <c r="AO157" s="54"/>
      <c r="AP157" s="54" t="s">
        <v>34</v>
      </c>
      <c r="AQ157" s="23">
        <v>119.21742922710099</v>
      </c>
      <c r="AR157" s="44">
        <v>10.694444665248399</v>
      </c>
      <c r="AS157" s="23">
        <v>135.46766748950401</v>
      </c>
      <c r="AT157" s="44">
        <v>28.431658502956498</v>
      </c>
      <c r="AU157" s="23">
        <v>126.751558657825</v>
      </c>
      <c r="AV157" s="44">
        <v>20.196815731973199</v>
      </c>
      <c r="AW157" s="54"/>
      <c r="AX157" s="54" t="s">
        <v>34</v>
      </c>
      <c r="AY157" s="23">
        <v>136.749047442555</v>
      </c>
      <c r="AZ157" s="44">
        <v>14.067760338002399</v>
      </c>
      <c r="BA157" s="23">
        <v>151.72191975760799</v>
      </c>
      <c r="BB157" s="44">
        <v>27.384771462794799</v>
      </c>
      <c r="BC157" s="23">
        <v>138.11565478587499</v>
      </c>
      <c r="BD157" s="44">
        <v>22.606276810548501</v>
      </c>
      <c r="BE157" s="54"/>
      <c r="BF157" s="54" t="s">
        <v>34</v>
      </c>
      <c r="BG157" s="23">
        <v>114.761381214103</v>
      </c>
      <c r="BH157" s="44">
        <v>5.6977040571031097</v>
      </c>
      <c r="BI157" s="23">
        <v>122.553401305176</v>
      </c>
      <c r="BJ157" s="44">
        <v>22.229193876046502</v>
      </c>
      <c r="BK157" s="23">
        <v>145.71287790496601</v>
      </c>
      <c r="BL157" s="44">
        <v>25.473801272698999</v>
      </c>
      <c r="BM157" s="54"/>
      <c r="BN157" s="54" t="s">
        <v>34</v>
      </c>
      <c r="BO157" s="23">
        <v>127.07577740167601</v>
      </c>
      <c r="BP157" s="44">
        <v>11.972453847624701</v>
      </c>
      <c r="BQ157" s="508">
        <v>114.15703668845499</v>
      </c>
      <c r="BR157" s="44">
        <v>5.1490023532989504</v>
      </c>
      <c r="BS157" s="23">
        <v>107.910658704936</v>
      </c>
      <c r="BT157" s="44">
        <v>1.4334443353250199</v>
      </c>
      <c r="BU157" s="54"/>
      <c r="BV157" s="54" t="s">
        <v>34</v>
      </c>
      <c r="BW157" s="23">
        <v>136.37683312482201</v>
      </c>
      <c r="BX157" s="44">
        <v>27.383434267833898</v>
      </c>
      <c r="BY157" s="23">
        <v>122.236293184435</v>
      </c>
      <c r="BZ157" s="44">
        <v>4.5317934204593202</v>
      </c>
      <c r="CA157" s="23">
        <v>108.39769679790599</v>
      </c>
      <c r="CB157" s="44">
        <v>4.6027249242215298</v>
      </c>
      <c r="CC157" s="54"/>
      <c r="CD157" s="54" t="s">
        <v>34</v>
      </c>
      <c r="CE157" s="23">
        <v>130.579873280832</v>
      </c>
      <c r="CF157" s="44">
        <v>8.8312436463474508</v>
      </c>
      <c r="CG157" s="23">
        <v>110.104958436068</v>
      </c>
      <c r="CH157" s="44">
        <v>8.2063182995324802</v>
      </c>
      <c r="CI157" s="23">
        <v>133.954690344234</v>
      </c>
      <c r="CJ157" s="44">
        <v>7.6159847297936896</v>
      </c>
      <c r="CK157" s="54"/>
      <c r="CL157" s="54" t="s">
        <v>34</v>
      </c>
      <c r="CM157" s="23">
        <v>152.236309322327</v>
      </c>
      <c r="CN157" s="44">
        <v>6.7493747638756201</v>
      </c>
      <c r="CO157" s="23">
        <v>116.56183495295301</v>
      </c>
      <c r="CP157" s="44">
        <v>1.64550223663342</v>
      </c>
      <c r="CQ157" s="23">
        <v>106.71393723415601</v>
      </c>
      <c r="CR157" s="44">
        <v>5.1379907385771899</v>
      </c>
      <c r="CS157" s="54"/>
      <c r="CT157" s="54" t="s">
        <v>34</v>
      </c>
      <c r="CU157" s="23">
        <v>141.40505347436499</v>
      </c>
      <c r="CV157" s="44">
        <v>7.38660128973999</v>
      </c>
      <c r="CW157" s="23">
        <v>92.474613275524305</v>
      </c>
      <c r="CX157" s="44">
        <v>5.8492234192049501</v>
      </c>
      <c r="CY157" s="23">
        <v>127.391839552273</v>
      </c>
      <c r="CZ157" s="44">
        <v>0.97397550484474504</v>
      </c>
      <c r="DA157" s="54"/>
      <c r="DB157" s="54" t="s">
        <v>34</v>
      </c>
      <c r="DC157" s="23">
        <v>121.451293566766</v>
      </c>
      <c r="DD157" s="44">
        <v>6.5197186895608796</v>
      </c>
      <c r="DE157" s="23">
        <v>352.51027759209597</v>
      </c>
      <c r="DF157" s="44">
        <v>18.3196461365796</v>
      </c>
      <c r="DG157" s="23">
        <v>114.368130600342</v>
      </c>
      <c r="DH157" s="44">
        <v>-3.34001826263987</v>
      </c>
      <c r="DI157" s="54"/>
      <c r="DJ157" s="54" t="s">
        <v>34</v>
      </c>
      <c r="DK157" s="23">
        <v>122.35083561470201</v>
      </c>
      <c r="DL157" s="44">
        <v>5.7138968054350601</v>
      </c>
      <c r="DM157" s="23">
        <v>101.145005463486</v>
      </c>
      <c r="DN157" s="44">
        <v>-5.0049988479924501</v>
      </c>
      <c r="DO157" s="23">
        <v>131.35937719577799</v>
      </c>
      <c r="DP157" s="44">
        <v>3.8021695418981798</v>
      </c>
      <c r="DQ157" s="54"/>
      <c r="DR157" s="54" t="s">
        <v>34</v>
      </c>
      <c r="DS157" s="23">
        <v>141.830024988443</v>
      </c>
      <c r="DT157" s="44">
        <v>30.554367721704001</v>
      </c>
      <c r="DU157" s="23">
        <v>114.15321860754899</v>
      </c>
      <c r="DV157" s="44">
        <v>6.1919932986771498</v>
      </c>
      <c r="DW157" s="23">
        <v>130.94744820525801</v>
      </c>
      <c r="DX157" s="44">
        <v>5.9213120331939697</v>
      </c>
      <c r="DY157" s="54"/>
      <c r="DZ157" s="54" t="s">
        <v>34</v>
      </c>
      <c r="EA157" s="23">
        <v>119.96790669166</v>
      </c>
      <c r="EB157" s="44">
        <v>6.5103181060311401</v>
      </c>
      <c r="EC157" s="23">
        <v>102.986199161787</v>
      </c>
      <c r="ED157" s="44">
        <v>6.48930399672739</v>
      </c>
      <c r="EE157" s="23">
        <v>123.56179365906</v>
      </c>
      <c r="EF157" s="44">
        <v>11.367853511408301</v>
      </c>
      <c r="EG157" s="54"/>
      <c r="EH157" s="54" t="s">
        <v>34</v>
      </c>
      <c r="EI157" s="23">
        <v>130.345217305978</v>
      </c>
      <c r="EJ157" s="44">
        <v>7.3039980339385702</v>
      </c>
      <c r="EK157" s="23">
        <v>116.522545658705</v>
      </c>
      <c r="EL157" s="44">
        <v>3.2737354150528</v>
      </c>
      <c r="EM157" s="23">
        <v>118.74964969354799</v>
      </c>
      <c r="EN157" s="44">
        <v>1.26037513638309</v>
      </c>
      <c r="EO157" s="54"/>
      <c r="EP157" s="54" t="s">
        <v>34</v>
      </c>
      <c r="EQ157" s="23">
        <v>112.731615977557</v>
      </c>
      <c r="ER157" s="44">
        <v>0.43254152473357999</v>
      </c>
      <c r="ES157" s="23">
        <v>116.940674187553</v>
      </c>
      <c r="ET157" s="44">
        <v>3.3570081078630398</v>
      </c>
      <c r="EU157" s="23">
        <v>106.70040467922099</v>
      </c>
      <c r="EV157" s="44">
        <v>-6.7401426344297199</v>
      </c>
      <c r="EW157" s="54"/>
      <c r="EX157" s="54" t="s">
        <v>34</v>
      </c>
      <c r="EY157" s="23">
        <v>99.760316156659798</v>
      </c>
      <c r="EZ157" s="44">
        <v>-8.4728222628647103</v>
      </c>
      <c r="FA157" s="23">
        <v>89.273118344876295</v>
      </c>
      <c r="FB157" s="44">
        <v>-17.716982332697299</v>
      </c>
      <c r="FC157" s="23">
        <v>142.909877637167</v>
      </c>
      <c r="FD157" s="44">
        <v>4.4016863114879401</v>
      </c>
      <c r="FE157" s="54"/>
      <c r="FF157" s="54" t="s">
        <v>34</v>
      </c>
      <c r="FG157" s="23">
        <v>114.13910918683401</v>
      </c>
      <c r="FH157" s="44">
        <v>5.22503773423347</v>
      </c>
      <c r="FI157" s="23">
        <v>116.873565795945</v>
      </c>
      <c r="FJ157" s="44">
        <v>2.8836792266324198</v>
      </c>
      <c r="FK157" s="23">
        <v>117.230629547497</v>
      </c>
      <c r="FL157" s="44">
        <v>11.700311617935901</v>
      </c>
      <c r="FM157" s="54"/>
      <c r="FN157" s="54" t="s">
        <v>34</v>
      </c>
      <c r="FO157" s="23">
        <v>92.395383718587993</v>
      </c>
      <c r="FP157" s="44">
        <v>-9.4150991588665391</v>
      </c>
      <c r="FQ157" s="23">
        <v>131.955245136093</v>
      </c>
      <c r="FR157" s="44">
        <v>21.085592987485398</v>
      </c>
      <c r="FS157" s="23">
        <v>120.63097054319201</v>
      </c>
      <c r="FT157" s="44">
        <v>5.15809111133645</v>
      </c>
      <c r="FU157" s="54"/>
      <c r="FV157" s="54" t="s">
        <v>34</v>
      </c>
      <c r="FW157" s="23">
        <v>126.45252618514201</v>
      </c>
      <c r="FX157" s="44">
        <v>7.8294631124075798</v>
      </c>
      <c r="FY157" s="23">
        <v>113.408547743513</v>
      </c>
      <c r="FZ157" s="44">
        <v>7.9012859234867401</v>
      </c>
      <c r="GA157" s="23">
        <v>114.502133496018</v>
      </c>
      <c r="GB157" s="44">
        <v>3.49600955057383</v>
      </c>
      <c r="GC157" s="54"/>
      <c r="GD157" s="54" t="s">
        <v>34</v>
      </c>
      <c r="GE157" s="23">
        <v>110.04926231173</v>
      </c>
      <c r="GF157" s="44">
        <v>3.0126598379920999</v>
      </c>
      <c r="GG157" s="23">
        <v>133.55456288899001</v>
      </c>
      <c r="GH157" s="44">
        <v>18.804916487971202</v>
      </c>
      <c r="GI157" s="23">
        <v>95.678593838247807</v>
      </c>
      <c r="GJ157" s="44">
        <v>-3.4824928342047299</v>
      </c>
      <c r="GK157" s="54"/>
      <c r="GL157" s="54" t="s">
        <v>34</v>
      </c>
      <c r="GM157" s="23">
        <v>113.63653305846999</v>
      </c>
      <c r="GN157" s="44">
        <v>1.9996708174326601</v>
      </c>
      <c r="GO157" s="23">
        <v>117.0134662058</v>
      </c>
      <c r="GP157" s="44">
        <v>-7.7291475533811802</v>
      </c>
      <c r="GQ157" s="23">
        <v>107.151138025603</v>
      </c>
      <c r="GR157" s="44">
        <v>-0.80433665310803804</v>
      </c>
      <c r="GS157" s="54"/>
      <c r="GT157" s="54" t="s">
        <v>34</v>
      </c>
      <c r="GU157" s="23">
        <v>101.465303765526</v>
      </c>
      <c r="GV157" s="44">
        <v>-7.1822525518721498</v>
      </c>
      <c r="GW157" s="23">
        <v>128.72255562534701</v>
      </c>
      <c r="GX157" s="44">
        <v>14.684198142203501</v>
      </c>
      <c r="GY157" s="23">
        <v>116.00931536597</v>
      </c>
      <c r="GZ157" s="44">
        <v>16.559365826834899</v>
      </c>
      <c r="HA157" s="54"/>
      <c r="HB157" s="54" t="s">
        <v>34</v>
      </c>
      <c r="HC157" s="23">
        <v>113.202027365606</v>
      </c>
      <c r="HD157" s="44">
        <v>-0.18135076249259899</v>
      </c>
      <c r="HE157" s="23">
        <v>112.446972156895</v>
      </c>
      <c r="HF157" s="44">
        <v>18.868126512288001</v>
      </c>
      <c r="HG157" s="23">
        <v>116.07396493730199</v>
      </c>
      <c r="HH157" s="44">
        <v>4.7294275227451301</v>
      </c>
      <c r="HI157" s="54"/>
      <c r="HJ157" s="54" t="s">
        <v>34</v>
      </c>
      <c r="HK157" s="23">
        <v>138.72455022368899</v>
      </c>
      <c r="HL157" s="44">
        <v>17.453000431724899</v>
      </c>
      <c r="HM157" s="23">
        <v>102.7096149979</v>
      </c>
      <c r="HN157" s="44">
        <v>1.0464440578095799</v>
      </c>
      <c r="HO157" s="23">
        <v>83.250698423388897</v>
      </c>
      <c r="HP157" s="44">
        <v>-24.4802447123765</v>
      </c>
      <c r="HQ157" s="54"/>
      <c r="HR157" s="54" t="s">
        <v>34</v>
      </c>
      <c r="HS157" s="23">
        <v>143.94826525961699</v>
      </c>
      <c r="HT157" s="44">
        <v>9.5288459858556696</v>
      </c>
      <c r="HU157" s="23">
        <v>109.89921799602701</v>
      </c>
      <c r="HV157" s="44">
        <v>6.3223309577618503</v>
      </c>
      <c r="HW157" s="23">
        <v>106.53994515446</v>
      </c>
      <c r="HX157" s="44">
        <v>1.8317239704206401</v>
      </c>
      <c r="HY157" s="54"/>
      <c r="HZ157" s="54" t="s">
        <v>34</v>
      </c>
      <c r="IA157" s="23">
        <v>125.014854211105</v>
      </c>
      <c r="IB157" s="44">
        <v>15.6386640695777</v>
      </c>
      <c r="IC157" s="23">
        <v>110.8755822718</v>
      </c>
      <c r="ID157" s="44">
        <v>8.1522246786542194</v>
      </c>
      <c r="IE157" s="23">
        <v>127.261306032199</v>
      </c>
      <c r="IF157" s="44">
        <v>9.6751817309803094</v>
      </c>
      <c r="IG157" s="54"/>
      <c r="IH157" s="54" t="s">
        <v>34</v>
      </c>
      <c r="II157" s="23">
        <v>115.035375218711</v>
      </c>
      <c r="IJ157" s="44">
        <v>10.486180983452201</v>
      </c>
      <c r="IK157" s="23">
        <v>114.166539992202</v>
      </c>
      <c r="IL157" s="44">
        <v>5.3289897478853199</v>
      </c>
      <c r="IM157" s="23">
        <v>98.264419004619597</v>
      </c>
      <c r="IN157" s="44">
        <v>-13.839248881826199</v>
      </c>
      <c r="IO157" s="23">
        <v>102.522522987543</v>
      </c>
      <c r="IP157" s="44">
        <v>1.40542666919457</v>
      </c>
      <c r="IQ157" s="54"/>
      <c r="IR157" s="54" t="s">
        <v>34</v>
      </c>
      <c r="IS157" s="23">
        <v>111.197285019934</v>
      </c>
      <c r="IT157" s="44">
        <v>9.3515957194540498</v>
      </c>
      <c r="IU157" s="23">
        <v>95.313480717755795</v>
      </c>
      <c r="IV157" s="44">
        <v>-2.02738916063787</v>
      </c>
      <c r="IW157" s="23">
        <v>100.227404748034</v>
      </c>
      <c r="IX157" s="44">
        <v>6.8641536026103296</v>
      </c>
      <c r="IY157" s="54"/>
      <c r="IZ157" s="54" t="s">
        <v>34</v>
      </c>
      <c r="JA157" s="23">
        <v>110.15213239245</v>
      </c>
      <c r="JB157" s="44">
        <v>10.074932072587201</v>
      </c>
      <c r="JC157" s="23">
        <v>119.030621444587</v>
      </c>
      <c r="JD157" s="44">
        <v>13.209854367269999</v>
      </c>
      <c r="JE157" s="23">
        <v>104.261692717158</v>
      </c>
      <c r="JF157" s="44">
        <v>5.4294481153946101</v>
      </c>
      <c r="JG157" s="54"/>
      <c r="JH157" s="54" t="s">
        <v>34</v>
      </c>
      <c r="JI157" s="23">
        <v>111.827350558039</v>
      </c>
      <c r="JJ157" s="44">
        <v>9.1157835888156598</v>
      </c>
      <c r="JK157" s="23">
        <v>115.430219253782</v>
      </c>
      <c r="JL157" s="44">
        <v>15.0272361253648</v>
      </c>
      <c r="JM157" s="23">
        <v>103.603042119713</v>
      </c>
      <c r="JN157" s="44">
        <v>5.2207619530894096</v>
      </c>
      <c r="JO157" s="54"/>
      <c r="JP157" s="54" t="s">
        <v>34</v>
      </c>
      <c r="JQ157" s="23">
        <v>124.135520941016</v>
      </c>
      <c r="JR157" s="44">
        <v>7.6182432961404603</v>
      </c>
      <c r="JS157" s="23">
        <v>92.338980824927205</v>
      </c>
      <c r="JT157" s="44">
        <v>0.24054210490956501</v>
      </c>
      <c r="JU157" s="23">
        <v>92.099345095441905</v>
      </c>
      <c r="JV157" s="44">
        <v>-7.73865409358375</v>
      </c>
      <c r="JW157" s="54"/>
      <c r="JX157" s="54" t="s">
        <v>34</v>
      </c>
      <c r="JY157" s="23">
        <v>103.866411797341</v>
      </c>
      <c r="JZ157" s="44">
        <v>6.9340526868023202</v>
      </c>
      <c r="KA157" s="23">
        <v>101.464267455948</v>
      </c>
      <c r="KB157" s="44">
        <v>5.6413330103357602</v>
      </c>
      <c r="KC157" s="23">
        <v>105.638373482506</v>
      </c>
      <c r="KD157" s="44">
        <v>5.5299820152762997</v>
      </c>
      <c r="KE157" s="54"/>
      <c r="KF157" s="54" t="s">
        <v>34</v>
      </c>
      <c r="KG157" s="23">
        <v>115.103042579472</v>
      </c>
      <c r="KH157" s="44">
        <v>3.3580129035156698</v>
      </c>
      <c r="KI157" s="23">
        <v>118.36869831574199</v>
      </c>
      <c r="KJ157" s="44">
        <v>10.8676608550404</v>
      </c>
      <c r="KK157" s="23">
        <v>100.029748213997</v>
      </c>
      <c r="KL157" s="44">
        <v>-14.658450415135601</v>
      </c>
      <c r="KM157" s="54"/>
      <c r="KN157" s="54" t="s">
        <v>34</v>
      </c>
      <c r="KO157" s="23">
        <v>107.717573248577</v>
      </c>
      <c r="KP157" s="44">
        <v>-6.89852078091391</v>
      </c>
      <c r="KQ157" s="23">
        <v>133.21717032576601</v>
      </c>
      <c r="KR157" s="44">
        <v>9.65407055612609</v>
      </c>
      <c r="KS157" s="23">
        <v>93.755187448232704</v>
      </c>
      <c r="KT157" s="44">
        <v>-11.9493352965954</v>
      </c>
      <c r="KU157" s="54"/>
      <c r="KV157" s="54" t="s">
        <v>34</v>
      </c>
      <c r="KW157" s="23">
        <v>117.723193235436</v>
      </c>
      <c r="KX157" s="44">
        <v>-1.7959044638394199</v>
      </c>
      <c r="KY157" s="23">
        <v>122.94783184603899</v>
      </c>
      <c r="KZ157" s="44">
        <v>6.6795554453419799</v>
      </c>
      <c r="LA157" s="23">
        <v>95.136329260422897</v>
      </c>
      <c r="LB157" s="44">
        <v>1.7844701312537401</v>
      </c>
      <c r="LC157" s="54"/>
      <c r="LD157" s="54" t="s">
        <v>34</v>
      </c>
      <c r="LE157" s="23">
        <v>144.28530487678401</v>
      </c>
      <c r="LF157" s="44">
        <v>8.9856473013156801E-2</v>
      </c>
      <c r="LG157" s="23">
        <v>130.488403555568</v>
      </c>
      <c r="LH157" s="44">
        <v>4.5661464502431404</v>
      </c>
      <c r="LI157" s="23">
        <v>130.29135113905099</v>
      </c>
      <c r="LJ157" s="44">
        <v>7.4842358485584102</v>
      </c>
      <c r="LK157" s="54"/>
      <c r="LL157" s="54" t="s">
        <v>34</v>
      </c>
      <c r="LM157" s="23">
        <v>224.55640856562101</v>
      </c>
      <c r="LN157" s="44">
        <v>14.752961741715</v>
      </c>
      <c r="LO157" s="23">
        <v>99.194334601504593</v>
      </c>
      <c r="LP157" s="44">
        <v>-7.1310534128781899</v>
      </c>
      <c r="LQ157" s="23">
        <v>90.491110075067695</v>
      </c>
      <c r="LR157" s="44">
        <v>3.2451700966937</v>
      </c>
      <c r="LS157" s="54"/>
      <c r="LT157" s="54" t="s">
        <v>34</v>
      </c>
      <c r="LU157" s="23">
        <v>103.07822549081099</v>
      </c>
      <c r="LV157" s="44">
        <v>2.8684859235254301</v>
      </c>
      <c r="LW157" s="23">
        <v>217.57416096432499</v>
      </c>
      <c r="LX157" s="44">
        <v>6.7183291397469302</v>
      </c>
      <c r="LY157" s="23">
        <v>89.161560780893495</v>
      </c>
      <c r="LZ157" s="44">
        <v>8.6947911150058808</v>
      </c>
      <c r="MA157" s="54"/>
      <c r="MB157" s="54" t="s">
        <v>34</v>
      </c>
      <c r="MC157" s="23">
        <v>150.22642935037899</v>
      </c>
      <c r="MD157" s="44">
        <v>2.96661037705341</v>
      </c>
      <c r="ME157" s="23">
        <v>79.046399026314006</v>
      </c>
      <c r="MF157" s="44">
        <v>-11.257887093074601</v>
      </c>
      <c r="MG157" s="23">
        <v>129.742608512527</v>
      </c>
      <c r="MH157" s="44">
        <v>15.367840339184101</v>
      </c>
      <c r="MI157" s="54"/>
      <c r="MJ157" s="54" t="s">
        <v>34</v>
      </c>
      <c r="MK157" s="23">
        <v>97.421993651371494</v>
      </c>
      <c r="ML157" s="44">
        <v>13.3733018896065</v>
      </c>
      <c r="MM157" s="23">
        <v>140.97692869483899</v>
      </c>
      <c r="MN157" s="44">
        <v>11.478600337491599</v>
      </c>
      <c r="MO157" s="23">
        <v>137.702846250249</v>
      </c>
      <c r="MP157" s="44">
        <v>1.4840345684504801</v>
      </c>
    </row>
    <row r="158" spans="1:354" s="505" customFormat="1" ht="15" hidden="1" customHeight="1">
      <c r="A158" s="504"/>
      <c r="B158" s="54" t="s">
        <v>35</v>
      </c>
      <c r="C158" s="23">
        <v>98.653086026074405</v>
      </c>
      <c r="D158" s="44">
        <v>-7.1955778945006399</v>
      </c>
      <c r="E158" s="524">
        <v>96.052560133384901</v>
      </c>
      <c r="F158" s="44">
        <v>-5.8421958929480402</v>
      </c>
      <c r="G158" s="524">
        <v>101.112044580363</v>
      </c>
      <c r="H158" s="44">
        <v>-8.3785037753702802</v>
      </c>
      <c r="I158" s="54"/>
      <c r="J158" s="54" t="s">
        <v>35</v>
      </c>
      <c r="K158" s="23">
        <v>84.001987461439001</v>
      </c>
      <c r="L158" s="44">
        <v>-16.431547231016701</v>
      </c>
      <c r="M158" s="23">
        <v>108.47151664689601</v>
      </c>
      <c r="N158" s="44">
        <v>-22.29240197272</v>
      </c>
      <c r="O158" s="23">
        <v>86.744479062877005</v>
      </c>
      <c r="P158" s="44">
        <v>-26.352279797152502</v>
      </c>
      <c r="Q158" s="54"/>
      <c r="R158" s="54" t="s">
        <v>35</v>
      </c>
      <c r="S158" s="23">
        <v>106.506249596499</v>
      </c>
      <c r="T158" s="44">
        <v>-0.81597774961285596</v>
      </c>
      <c r="U158" s="23">
        <v>99.007590719924494</v>
      </c>
      <c r="V158" s="44">
        <v>-8.1578713076753608</v>
      </c>
      <c r="W158" s="23">
        <v>95.103477382778493</v>
      </c>
      <c r="X158" s="44">
        <v>-8.2947692151459496</v>
      </c>
      <c r="Y158" s="54"/>
      <c r="Z158" s="54" t="s">
        <v>35</v>
      </c>
      <c r="AA158" s="23">
        <v>120.617132339195</v>
      </c>
      <c r="AB158" s="44">
        <v>-0.91896917420497504</v>
      </c>
      <c r="AC158" s="23">
        <v>155.86842670888601</v>
      </c>
      <c r="AD158" s="44">
        <v>28.8214741319374</v>
      </c>
      <c r="AE158" s="23">
        <v>123.152083105082</v>
      </c>
      <c r="AF158" s="44">
        <v>11.0106529103856</v>
      </c>
      <c r="AG158" s="54"/>
      <c r="AH158" s="54" t="s">
        <v>35</v>
      </c>
      <c r="AI158" s="23">
        <v>104.80006604652</v>
      </c>
      <c r="AJ158" s="44">
        <v>-5.1500795674559603</v>
      </c>
      <c r="AK158" s="23">
        <v>128.90960041923501</v>
      </c>
      <c r="AL158" s="44">
        <v>-4.7436490696971596</v>
      </c>
      <c r="AM158" s="23">
        <v>104.69771279741801</v>
      </c>
      <c r="AN158" s="44">
        <v>-12.1593772525862</v>
      </c>
      <c r="AO158" s="54"/>
      <c r="AP158" s="54" t="s">
        <v>35</v>
      </c>
      <c r="AQ158" s="23">
        <v>129.234944317702</v>
      </c>
      <c r="AR158" s="44">
        <v>5.41682469567289</v>
      </c>
      <c r="AS158" s="23">
        <v>129.48806068060301</v>
      </c>
      <c r="AT158" s="44">
        <v>13.045911197337199</v>
      </c>
      <c r="AU158" s="23">
        <v>116.791856703861</v>
      </c>
      <c r="AV158" s="44">
        <v>0.44970211416330103</v>
      </c>
      <c r="AW158" s="54"/>
      <c r="AX158" s="54" t="s">
        <v>35</v>
      </c>
      <c r="AY158" s="23">
        <v>124.87377917227001</v>
      </c>
      <c r="AZ158" s="44">
        <v>1.2803880919302799</v>
      </c>
      <c r="BA158" s="23">
        <v>125.73376434918001</v>
      </c>
      <c r="BB158" s="44">
        <v>1.94163728679315</v>
      </c>
      <c r="BC158" s="23">
        <v>103.779379788008</v>
      </c>
      <c r="BD158" s="44">
        <v>-5.1787514430951802</v>
      </c>
      <c r="BE158" s="54"/>
      <c r="BF158" s="54" t="s">
        <v>35</v>
      </c>
      <c r="BG158" s="23">
        <v>103.91565297387901</v>
      </c>
      <c r="BH158" s="44">
        <v>-4.6698984556119596</v>
      </c>
      <c r="BI158" s="23">
        <v>115.551706989537</v>
      </c>
      <c r="BJ158" s="44">
        <v>14.219438449793699</v>
      </c>
      <c r="BK158" s="23">
        <v>135.53799700811101</v>
      </c>
      <c r="BL158" s="44">
        <v>7.0466338966433604</v>
      </c>
      <c r="BM158" s="54"/>
      <c r="BN158" s="54" t="s">
        <v>35</v>
      </c>
      <c r="BO158" s="23">
        <v>121.482145525314</v>
      </c>
      <c r="BP158" s="44">
        <v>4.3019481384075702</v>
      </c>
      <c r="BQ158" s="508">
        <v>106.04818808711801</v>
      </c>
      <c r="BR158" s="44">
        <v>-6.6172871182964199</v>
      </c>
      <c r="BS158" s="23">
        <v>107.37415567006499</v>
      </c>
      <c r="BT158" s="44">
        <v>-9.7233871517926804</v>
      </c>
      <c r="BU158" s="54"/>
      <c r="BV158" s="54" t="s">
        <v>35</v>
      </c>
      <c r="BW158" s="23">
        <v>105.533906953537</v>
      </c>
      <c r="BX158" s="44">
        <v>-1.6402490011756501</v>
      </c>
      <c r="BY158" s="23">
        <v>107.222123795812</v>
      </c>
      <c r="BZ158" s="44">
        <v>-12.348108202496601</v>
      </c>
      <c r="CA158" s="23">
        <v>105.196185049665</v>
      </c>
      <c r="CB158" s="44">
        <v>-1.9268027045601299</v>
      </c>
      <c r="CC158" s="54"/>
      <c r="CD158" s="54" t="s">
        <v>35</v>
      </c>
      <c r="CE158" s="23">
        <v>115.586276592416</v>
      </c>
      <c r="CF158" s="44">
        <v>-3.9281425429736001</v>
      </c>
      <c r="CG158" s="23">
        <v>104.530815547251</v>
      </c>
      <c r="CH158" s="44">
        <v>-1.2811350318702499</v>
      </c>
      <c r="CI158" s="23">
        <v>129.57011360301601</v>
      </c>
      <c r="CJ158" s="44">
        <v>-0.12941350694507001</v>
      </c>
      <c r="CK158" s="54"/>
      <c r="CL158" s="54" t="s">
        <v>35</v>
      </c>
      <c r="CM158" s="23">
        <v>163.330101697093</v>
      </c>
      <c r="CN158" s="44">
        <v>7.6745294094974996</v>
      </c>
      <c r="CO158" s="23">
        <v>110.402442118446</v>
      </c>
      <c r="CP158" s="44">
        <v>-5.3110674896659198</v>
      </c>
      <c r="CQ158" s="23">
        <v>124.170265846015</v>
      </c>
      <c r="CR158" s="44">
        <v>-1.59273109498466</v>
      </c>
      <c r="CS158" s="54"/>
      <c r="CT158" s="54" t="s">
        <v>35</v>
      </c>
      <c r="CU158" s="23">
        <v>121.843584171584</v>
      </c>
      <c r="CV158" s="44">
        <v>-8.0953544128503694</v>
      </c>
      <c r="CW158" s="23">
        <v>121.073172780181</v>
      </c>
      <c r="CX158" s="44">
        <v>31.119838175163</v>
      </c>
      <c r="CY158" s="23">
        <v>88.876969568879304</v>
      </c>
      <c r="CZ158" s="44">
        <v>-26.872316371966999</v>
      </c>
      <c r="DA158" s="54"/>
      <c r="DB158" s="54" t="s">
        <v>35</v>
      </c>
      <c r="DC158" s="23">
        <v>79.039247312430007</v>
      </c>
      <c r="DD158" s="44">
        <v>-25.915261577535901</v>
      </c>
      <c r="DE158" s="23">
        <v>219.881900453904</v>
      </c>
      <c r="DF158" s="44">
        <v>-14.625982480631199</v>
      </c>
      <c r="DG158" s="23">
        <v>104.16051432908</v>
      </c>
      <c r="DH158" s="44">
        <v>-16.791971496757601</v>
      </c>
      <c r="DI158" s="54"/>
      <c r="DJ158" s="54" t="s">
        <v>35</v>
      </c>
      <c r="DK158" s="23">
        <v>130.17471492113901</v>
      </c>
      <c r="DL158" s="44">
        <v>10.140958726477599</v>
      </c>
      <c r="DM158" s="23">
        <v>83.168052024817996</v>
      </c>
      <c r="DN158" s="44">
        <v>-26.3584344553941</v>
      </c>
      <c r="DO158" s="23">
        <v>95.972044918458906</v>
      </c>
      <c r="DP158" s="44">
        <v>-24.915784971807501</v>
      </c>
      <c r="DQ158" s="54"/>
      <c r="DR158" s="54" t="s">
        <v>35</v>
      </c>
      <c r="DS158" s="23">
        <v>111.06249055108999</v>
      </c>
      <c r="DT158" s="44">
        <v>-7.6274533176408301</v>
      </c>
      <c r="DU158" s="23">
        <v>97.650571178530896</v>
      </c>
      <c r="DV158" s="44">
        <v>-5.7680796933674703</v>
      </c>
      <c r="DW158" s="23">
        <v>117.270953823412</v>
      </c>
      <c r="DX158" s="44">
        <v>-9.3026234548986206</v>
      </c>
      <c r="DY158" s="54"/>
      <c r="DZ158" s="54" t="s">
        <v>35</v>
      </c>
      <c r="EA158" s="23">
        <v>117.729400393928</v>
      </c>
      <c r="EB158" s="44">
        <v>0.91272882965458302</v>
      </c>
      <c r="EC158" s="23">
        <v>103.225510380854</v>
      </c>
      <c r="ED158" s="44">
        <v>-1.64589277523069</v>
      </c>
      <c r="EE158" s="23">
        <v>124.84719808414</v>
      </c>
      <c r="EF158" s="44">
        <v>3.85020662976383</v>
      </c>
      <c r="EG158" s="54"/>
      <c r="EH158" s="54" t="s">
        <v>35</v>
      </c>
      <c r="EI158" s="23">
        <v>132.02473205540201</v>
      </c>
      <c r="EJ158" s="44">
        <v>2.7185429146483502</v>
      </c>
      <c r="EK158" s="23">
        <v>114.52356733146</v>
      </c>
      <c r="EL158" s="44">
        <v>-1.56185704846592</v>
      </c>
      <c r="EM158" s="23">
        <v>114.89713422721</v>
      </c>
      <c r="EN158" s="44">
        <v>-2.17349041042739</v>
      </c>
      <c r="EO158" s="54"/>
      <c r="EP158" s="54" t="s">
        <v>35</v>
      </c>
      <c r="EQ158" s="23">
        <v>110.986917295802</v>
      </c>
      <c r="ER158" s="44">
        <v>-3.90259946991323</v>
      </c>
      <c r="ES158" s="23">
        <v>113.73291205054601</v>
      </c>
      <c r="ET158" s="44">
        <v>-7.8159102496315596</v>
      </c>
      <c r="EU158" s="23">
        <v>102.527906728014</v>
      </c>
      <c r="EV158" s="44">
        <v>-10.6508692531935</v>
      </c>
      <c r="EW158" s="54"/>
      <c r="EX158" s="54" t="s">
        <v>35</v>
      </c>
      <c r="EY158" s="23">
        <v>98.019565408508299</v>
      </c>
      <c r="EZ158" s="44">
        <v>-12.954855432663001</v>
      </c>
      <c r="FA158" s="23">
        <v>91.790688911018904</v>
      </c>
      <c r="FB158" s="44">
        <v>-17.026594604684199</v>
      </c>
      <c r="FC158" s="23">
        <v>141.965785192358</v>
      </c>
      <c r="FD158" s="44">
        <v>-1.6801681062412499</v>
      </c>
      <c r="FE158" s="54"/>
      <c r="FF158" s="54" t="s">
        <v>35</v>
      </c>
      <c r="FG158" s="23">
        <v>111.493600924627</v>
      </c>
      <c r="FH158" s="44">
        <v>-4.7069300216715098</v>
      </c>
      <c r="FI158" s="23">
        <v>121.29069900464199</v>
      </c>
      <c r="FJ158" s="44">
        <v>2.3356731925516101</v>
      </c>
      <c r="FK158" s="23">
        <v>115.5148347193</v>
      </c>
      <c r="FL158" s="44">
        <v>-1.2772276842983801</v>
      </c>
      <c r="FM158" s="54"/>
      <c r="FN158" s="54" t="s">
        <v>35</v>
      </c>
      <c r="FO158" s="23">
        <v>88.287886527387997</v>
      </c>
      <c r="FP158" s="44">
        <v>-9.5445412940247394</v>
      </c>
      <c r="FQ158" s="23">
        <v>197.238554176197</v>
      </c>
      <c r="FR158" s="44">
        <v>60.271045084171597</v>
      </c>
      <c r="FS158" s="23">
        <v>122.71652317309299</v>
      </c>
      <c r="FT158" s="44">
        <v>1.6374946141845901</v>
      </c>
      <c r="FU158" s="54"/>
      <c r="FV158" s="54" t="s">
        <v>35</v>
      </c>
      <c r="FW158" s="23">
        <v>128.34615141415699</v>
      </c>
      <c r="FX158" s="44">
        <v>7.2404594307690102</v>
      </c>
      <c r="FY158" s="23">
        <v>95.651050153975007</v>
      </c>
      <c r="FZ158" s="44">
        <v>2.9717704398019</v>
      </c>
      <c r="GA158" s="23">
        <v>90.331790257666896</v>
      </c>
      <c r="GB158" s="44">
        <v>-1.65324638665169</v>
      </c>
      <c r="GC158" s="54"/>
      <c r="GD158" s="54" t="s">
        <v>35</v>
      </c>
      <c r="GE158" s="23">
        <v>108.02098101404501</v>
      </c>
      <c r="GF158" s="44">
        <v>-6.31237317970501</v>
      </c>
      <c r="GG158" s="23">
        <v>116.974628113319</v>
      </c>
      <c r="GH158" s="44">
        <v>3.7813399604136699</v>
      </c>
      <c r="GI158" s="23">
        <v>94.266956300356199</v>
      </c>
      <c r="GJ158" s="44">
        <v>-12.066873323693001</v>
      </c>
      <c r="GK158" s="54"/>
      <c r="GL158" s="54" t="s">
        <v>35</v>
      </c>
      <c r="GM158" s="23">
        <v>104.123029957668</v>
      </c>
      <c r="GN158" s="44">
        <v>-4.5149401665816402</v>
      </c>
      <c r="GO158" s="23">
        <v>129.865174811722</v>
      </c>
      <c r="GP158" s="44">
        <v>2.4266089405072102</v>
      </c>
      <c r="GQ158" s="23">
        <v>87.731730625786298</v>
      </c>
      <c r="GR158" s="44">
        <v>-24.342413674892299</v>
      </c>
      <c r="GS158" s="54"/>
      <c r="GT158" s="54" t="s">
        <v>35</v>
      </c>
      <c r="GU158" s="23">
        <v>84.5296914343905</v>
      </c>
      <c r="GV158" s="44">
        <v>-22.3025864093579</v>
      </c>
      <c r="GW158" s="23">
        <v>108.44855395418099</v>
      </c>
      <c r="GX158" s="44">
        <v>-15.803055045149</v>
      </c>
      <c r="GY158" s="23">
        <v>101.251299126826</v>
      </c>
      <c r="GZ158" s="44">
        <v>-15.8534674441063</v>
      </c>
      <c r="HA158" s="54"/>
      <c r="HB158" s="54" t="s">
        <v>35</v>
      </c>
      <c r="HC158" s="23">
        <v>90.296554079872394</v>
      </c>
      <c r="HD158" s="44">
        <v>-24.975235073954501</v>
      </c>
      <c r="HE158" s="23">
        <v>156.162446246435</v>
      </c>
      <c r="HF158" s="44">
        <v>27.3062145449044</v>
      </c>
      <c r="HG158" s="23">
        <v>94.764269787670102</v>
      </c>
      <c r="HH158" s="44">
        <v>-24.294238327157899</v>
      </c>
      <c r="HI158" s="54"/>
      <c r="HJ158" s="54" t="s">
        <v>35</v>
      </c>
      <c r="HK158" s="23">
        <v>99.579413685523207</v>
      </c>
      <c r="HL158" s="44">
        <v>-12.618392218819301</v>
      </c>
      <c r="HM158" s="23">
        <v>92.509067446369798</v>
      </c>
      <c r="HN158" s="44">
        <v>-16.3812360244006</v>
      </c>
      <c r="HO158" s="23">
        <v>102.82189698063399</v>
      </c>
      <c r="HP158" s="44">
        <v>-7.08367852191944</v>
      </c>
      <c r="HQ158" s="54"/>
      <c r="HR158" s="54" t="s">
        <v>35</v>
      </c>
      <c r="HS158" s="23">
        <v>108.73543907339401</v>
      </c>
      <c r="HT158" s="44">
        <v>-9.0656974637245593</v>
      </c>
      <c r="HU158" s="23">
        <v>117.507256768373</v>
      </c>
      <c r="HV158" s="44">
        <v>-5.1837210358455099</v>
      </c>
      <c r="HW158" s="23">
        <v>91.046921179218501</v>
      </c>
      <c r="HX158" s="44">
        <v>-14.5024953298454</v>
      </c>
      <c r="HY158" s="54"/>
      <c r="HZ158" s="54" t="s">
        <v>35</v>
      </c>
      <c r="IA158" s="23">
        <v>101.471728747477</v>
      </c>
      <c r="IB158" s="44">
        <v>-10.695425726505</v>
      </c>
      <c r="IC158" s="23">
        <v>90.838168551399093</v>
      </c>
      <c r="ID158" s="44">
        <v>-14.7401911360399</v>
      </c>
      <c r="IE158" s="23">
        <v>95.756667347153396</v>
      </c>
      <c r="IF158" s="44">
        <v>-9.9003447182769797</v>
      </c>
      <c r="IG158" s="54"/>
      <c r="IH158" s="54" t="s">
        <v>35</v>
      </c>
      <c r="II158" s="23">
        <v>119.89380478297301</v>
      </c>
      <c r="IJ158" s="44">
        <v>-3.8195868827122901</v>
      </c>
      <c r="IK158" s="23">
        <v>85.1086853642135</v>
      </c>
      <c r="IL158" s="44">
        <v>-20.7266894899739</v>
      </c>
      <c r="IM158" s="23">
        <v>104.79429655710101</v>
      </c>
      <c r="IN158" s="44">
        <v>-18.018615695620301</v>
      </c>
      <c r="IO158" s="23">
        <v>91.834977894787798</v>
      </c>
      <c r="IP158" s="44">
        <v>-28.402867771274799</v>
      </c>
      <c r="IQ158" s="54"/>
      <c r="IR158" s="54" t="s">
        <v>35</v>
      </c>
      <c r="IS158" s="23">
        <v>88.917438234072804</v>
      </c>
      <c r="IT158" s="44">
        <v>-18.235558023917498</v>
      </c>
      <c r="IU158" s="23">
        <v>80.498265682607396</v>
      </c>
      <c r="IV158" s="44">
        <v>-21.5777323178195</v>
      </c>
      <c r="IW158" s="23">
        <v>106.720570076558</v>
      </c>
      <c r="IX158" s="44">
        <v>-2.4595632765190101</v>
      </c>
      <c r="IY158" s="54"/>
      <c r="IZ158" s="54" t="s">
        <v>35</v>
      </c>
      <c r="JA158" s="23">
        <v>122.09970739498</v>
      </c>
      <c r="JB158" s="44">
        <v>-4.3042475782188099</v>
      </c>
      <c r="JC158" s="23">
        <v>129.41909648921299</v>
      </c>
      <c r="JD158" s="44">
        <v>3.1442124951123702</v>
      </c>
      <c r="JE158" s="23">
        <v>135.909418188638</v>
      </c>
      <c r="JF158" s="44">
        <v>-11.3429325509964</v>
      </c>
      <c r="JG158" s="54"/>
      <c r="JH158" s="54" t="s">
        <v>35</v>
      </c>
      <c r="JI158" s="23">
        <v>111.68891759773901</v>
      </c>
      <c r="JJ158" s="44">
        <v>-8.7990541792797803</v>
      </c>
      <c r="JK158" s="23">
        <v>122.03201296427</v>
      </c>
      <c r="JL158" s="44">
        <v>-8.7192002821339501E-2</v>
      </c>
      <c r="JM158" s="23">
        <v>111.490024182022</v>
      </c>
      <c r="JN158" s="44">
        <v>-0.72337476382003296</v>
      </c>
      <c r="JO158" s="54"/>
      <c r="JP158" s="54" t="s">
        <v>35</v>
      </c>
      <c r="JQ158" s="23">
        <v>108.48954300262</v>
      </c>
      <c r="JR158" s="44">
        <v>-13.3945444488796</v>
      </c>
      <c r="JS158" s="23">
        <v>89.685169764820799</v>
      </c>
      <c r="JT158" s="44">
        <v>-11.7840594076399</v>
      </c>
      <c r="JU158" s="23">
        <v>96.592986252726007</v>
      </c>
      <c r="JV158" s="44">
        <v>-8.2732814604593905</v>
      </c>
      <c r="JW158" s="54"/>
      <c r="JX158" s="54" t="s">
        <v>35</v>
      </c>
      <c r="JY158" s="23">
        <v>90.296675758001697</v>
      </c>
      <c r="JZ158" s="44">
        <v>-11.3294574582245</v>
      </c>
      <c r="KA158" s="23">
        <v>94.385824502675604</v>
      </c>
      <c r="KB158" s="44">
        <v>-0.90829456989463597</v>
      </c>
      <c r="KC158" s="23">
        <v>102.534432438114</v>
      </c>
      <c r="KD158" s="44">
        <v>-12.3378546304282</v>
      </c>
      <c r="KE158" s="54"/>
      <c r="KF158" s="54" t="s">
        <v>35</v>
      </c>
      <c r="KG158" s="23">
        <v>114.15979937861</v>
      </c>
      <c r="KH158" s="44">
        <v>3.4059404202572798</v>
      </c>
      <c r="KI158" s="23">
        <v>121.639774413447</v>
      </c>
      <c r="KJ158" s="44">
        <v>3.8494528959665502</v>
      </c>
      <c r="KK158" s="23">
        <v>89.614386486900003</v>
      </c>
      <c r="KL158" s="44">
        <v>-31.116340987365401</v>
      </c>
      <c r="KM158" s="54"/>
      <c r="KN158" s="54" t="s">
        <v>35</v>
      </c>
      <c r="KO158" s="23">
        <v>91.548818485596996</v>
      </c>
      <c r="KP158" s="44">
        <v>-38.771584430789403</v>
      </c>
      <c r="KQ158" s="23">
        <v>123.3155396511</v>
      </c>
      <c r="KR158" s="44">
        <v>-7.7777784718145302</v>
      </c>
      <c r="KS158" s="23">
        <v>101.109658577247</v>
      </c>
      <c r="KT158" s="44">
        <v>-3.8265690015781799</v>
      </c>
      <c r="KU158" s="54"/>
      <c r="KV158" s="54" t="s">
        <v>35</v>
      </c>
      <c r="KW158" s="23">
        <v>100.511433515026</v>
      </c>
      <c r="KX158" s="44">
        <v>-19.9575926724014</v>
      </c>
      <c r="KY158" s="23">
        <v>114.497191402144</v>
      </c>
      <c r="KZ158" s="44">
        <v>-6.2719197488627998</v>
      </c>
      <c r="LA158" s="23">
        <v>104.724753076577</v>
      </c>
      <c r="LB158" s="44">
        <v>-10.1850530784836</v>
      </c>
      <c r="LC158" s="54"/>
      <c r="LD158" s="54" t="s">
        <v>35</v>
      </c>
      <c r="LE158" s="23">
        <v>136.216889181016</v>
      </c>
      <c r="LF158" s="44">
        <v>18.4329098125081</v>
      </c>
      <c r="LG158" s="23">
        <v>133.98657788191099</v>
      </c>
      <c r="LH158" s="44">
        <v>-8.9815748601398901</v>
      </c>
      <c r="LI158" s="23">
        <v>86.095713460424605</v>
      </c>
      <c r="LJ158" s="44">
        <v>-31.941970632038199</v>
      </c>
      <c r="LK158" s="54"/>
      <c r="LL158" s="54" t="s">
        <v>35</v>
      </c>
      <c r="LM158" s="23">
        <v>140.14835776888</v>
      </c>
      <c r="LN158" s="44">
        <v>-23.865844447412499</v>
      </c>
      <c r="LO158" s="23">
        <v>86.405564330387307</v>
      </c>
      <c r="LP158" s="44">
        <v>-32.415975510327797</v>
      </c>
      <c r="LQ158" s="23">
        <v>125.285160810744</v>
      </c>
      <c r="LR158" s="44">
        <v>-11.026101647208099</v>
      </c>
      <c r="LS158" s="54"/>
      <c r="LT158" s="54" t="s">
        <v>35</v>
      </c>
      <c r="LU158" s="23">
        <v>109.80642282240299</v>
      </c>
      <c r="LV158" s="44">
        <v>-13.8764177812309</v>
      </c>
      <c r="LW158" s="23">
        <v>99.375040980061897</v>
      </c>
      <c r="LX158" s="44">
        <v>7.1827393782563096</v>
      </c>
      <c r="LY158" s="23">
        <v>82.323227101783502</v>
      </c>
      <c r="LZ158" s="44">
        <v>-16.256896010039998</v>
      </c>
      <c r="MA158" s="54"/>
      <c r="MB158" s="54" t="s">
        <v>35</v>
      </c>
      <c r="MC158" s="23">
        <v>151.81814912508099</v>
      </c>
      <c r="MD158" s="44">
        <v>-2.91582418918071</v>
      </c>
      <c r="ME158" s="23">
        <v>82.800407368839203</v>
      </c>
      <c r="MF158" s="44">
        <v>-28.398410592320001</v>
      </c>
      <c r="MG158" s="23">
        <v>134.05308149086801</v>
      </c>
      <c r="MH158" s="44">
        <v>-9.0558881357669794</v>
      </c>
      <c r="MI158" s="54"/>
      <c r="MJ158" s="54" t="s">
        <v>35</v>
      </c>
      <c r="MK158" s="23">
        <v>101.579899162091</v>
      </c>
      <c r="ML158" s="44">
        <v>3.7434095785788801</v>
      </c>
      <c r="MM158" s="23">
        <v>126.687988430513</v>
      </c>
      <c r="MN158" s="44">
        <v>-6.1258245344610902</v>
      </c>
      <c r="MO158" s="23">
        <v>137.286023787543</v>
      </c>
      <c r="MP158" s="44">
        <v>-16.547093349513499</v>
      </c>
    </row>
    <row r="159" spans="1:354" s="505" customFormat="1" ht="15" hidden="1" customHeight="1">
      <c r="A159" s="504"/>
      <c r="B159" s="54" t="s">
        <v>36</v>
      </c>
      <c r="C159" s="23">
        <v>81.902276465146997</v>
      </c>
      <c r="D159" s="44">
        <v>-18.056557151499099</v>
      </c>
      <c r="E159" s="524">
        <v>78.167380555287195</v>
      </c>
      <c r="F159" s="44">
        <v>-17.5101400341172</v>
      </c>
      <c r="G159" s="524">
        <v>85.433852240933703</v>
      </c>
      <c r="H159" s="44">
        <v>-18.523476440610601</v>
      </c>
      <c r="I159" s="54"/>
      <c r="J159" s="54" t="s">
        <v>36</v>
      </c>
      <c r="K159" s="23">
        <v>99.359305194061406</v>
      </c>
      <c r="L159" s="44">
        <v>0.20632145161056301</v>
      </c>
      <c r="M159" s="23">
        <v>130.84956195763399</v>
      </c>
      <c r="N159" s="44">
        <v>4.8954848476310104</v>
      </c>
      <c r="O159" s="23">
        <v>88.108831917843403</v>
      </c>
      <c r="P159" s="44">
        <v>-12.1366649668541</v>
      </c>
      <c r="Q159" s="54"/>
      <c r="R159" s="54" t="s">
        <v>36</v>
      </c>
      <c r="S159" s="23">
        <v>107.40143654689599</v>
      </c>
      <c r="T159" s="44">
        <v>-1.91227236715015</v>
      </c>
      <c r="U159" s="23">
        <v>78.490197640866796</v>
      </c>
      <c r="V159" s="44">
        <v>-39.397102114428598</v>
      </c>
      <c r="W159" s="23">
        <v>88.807720018757607</v>
      </c>
      <c r="X159" s="44">
        <v>-17.7033146464677</v>
      </c>
      <c r="Y159" s="54"/>
      <c r="Z159" s="54" t="s">
        <v>36</v>
      </c>
      <c r="AA159" s="23">
        <v>133.848533417135</v>
      </c>
      <c r="AB159" s="44">
        <v>5.2557417826563197</v>
      </c>
      <c r="AC159" s="23">
        <v>161.37598611900299</v>
      </c>
      <c r="AD159" s="44">
        <v>20.410230509014301</v>
      </c>
      <c r="AE159" s="23">
        <v>126.62633048846099</v>
      </c>
      <c r="AF159" s="44">
        <v>7.7610491807248803</v>
      </c>
      <c r="AG159" s="54"/>
      <c r="AH159" s="54" t="s">
        <v>36</v>
      </c>
      <c r="AI159" s="23">
        <v>99.123062459108198</v>
      </c>
      <c r="AJ159" s="44">
        <v>-14.7116540907312</v>
      </c>
      <c r="AK159" s="23">
        <v>175.38854711191999</v>
      </c>
      <c r="AL159" s="44">
        <v>24.892741235112101</v>
      </c>
      <c r="AM159" s="23">
        <v>116.43555013512</v>
      </c>
      <c r="AN159" s="44">
        <v>-1.63980530425805</v>
      </c>
      <c r="AO159" s="54"/>
      <c r="AP159" s="54" t="s">
        <v>36</v>
      </c>
      <c r="AQ159" s="23">
        <v>120.440442447698</v>
      </c>
      <c r="AR159" s="44">
        <v>-7.9976741193536798</v>
      </c>
      <c r="AS159" s="23">
        <v>126.120109082792</v>
      </c>
      <c r="AT159" s="44">
        <v>4.8365599060047799</v>
      </c>
      <c r="AU159" s="23">
        <v>128.18735047054199</v>
      </c>
      <c r="AV159" s="44">
        <v>6.8271627125575698</v>
      </c>
      <c r="AW159" s="54"/>
      <c r="AX159" s="54" t="s">
        <v>36</v>
      </c>
      <c r="AY159" s="23">
        <v>115.137070300449</v>
      </c>
      <c r="AZ159" s="44">
        <v>-0.87801861703883299</v>
      </c>
      <c r="BA159" s="23">
        <v>136.762470228588</v>
      </c>
      <c r="BB159" s="44">
        <v>13.1447918399765</v>
      </c>
      <c r="BC159" s="23">
        <v>96.626447496168097</v>
      </c>
      <c r="BD159" s="44">
        <v>-16.516983462595</v>
      </c>
      <c r="BE159" s="54"/>
      <c r="BF159" s="54" t="s">
        <v>36</v>
      </c>
      <c r="BG159" s="23">
        <v>103.312527253832</v>
      </c>
      <c r="BH159" s="44">
        <v>-16.6929286975084</v>
      </c>
      <c r="BI159" s="23">
        <v>100.864007493881</v>
      </c>
      <c r="BJ159" s="44">
        <v>-8.9954689025046797</v>
      </c>
      <c r="BK159" s="23">
        <v>130.50111506059</v>
      </c>
      <c r="BL159" s="44">
        <v>2.7590542964565099</v>
      </c>
      <c r="BM159" s="54"/>
      <c r="BN159" s="54" t="s">
        <v>36</v>
      </c>
      <c r="BO159" s="23">
        <v>103.89336127817801</v>
      </c>
      <c r="BP159" s="44">
        <v>-8.1789752633727097</v>
      </c>
      <c r="BQ159" s="508">
        <v>0.60862954677000503</v>
      </c>
      <c r="BR159" s="44">
        <v>-99.516032898945895</v>
      </c>
      <c r="BS159" s="23">
        <v>98.4542258689645</v>
      </c>
      <c r="BT159" s="44">
        <v>-20.510447589392101</v>
      </c>
      <c r="BU159" s="54"/>
      <c r="BV159" s="54" t="s">
        <v>36</v>
      </c>
      <c r="BW159" s="23">
        <v>96.317593143684704</v>
      </c>
      <c r="BX159" s="44">
        <v>-19.489664266950498</v>
      </c>
      <c r="BY159" s="23">
        <v>2.6121794097897499</v>
      </c>
      <c r="BZ159" s="44">
        <v>-97.7403413320244</v>
      </c>
      <c r="CA159" s="23">
        <v>56.497352917338901</v>
      </c>
      <c r="CB159" s="44">
        <v>-42.153290313736598</v>
      </c>
      <c r="CC159" s="54"/>
      <c r="CD159" s="54" t="s">
        <v>36</v>
      </c>
      <c r="CE159" s="23">
        <v>25.881708889450501</v>
      </c>
      <c r="CF159" s="44">
        <v>-80.452010982239003</v>
      </c>
      <c r="CG159" s="23">
        <v>50.371740094019501</v>
      </c>
      <c r="CH159" s="44">
        <v>-53.095622194362697</v>
      </c>
      <c r="CI159" s="23">
        <v>22.351397699440401</v>
      </c>
      <c r="CJ159" s="44">
        <v>-82.289998426776194</v>
      </c>
      <c r="CK159" s="54"/>
      <c r="CL159" s="54" t="s">
        <v>36</v>
      </c>
      <c r="CM159" s="23">
        <v>50.342152795093803</v>
      </c>
      <c r="CN159" s="44">
        <v>-69.9430226001286</v>
      </c>
      <c r="CO159" s="23">
        <v>9.6392464771729305</v>
      </c>
      <c r="CP159" s="44">
        <v>-91.4545639819043</v>
      </c>
      <c r="CQ159" s="23">
        <v>11.8496179487795</v>
      </c>
      <c r="CR159" s="44">
        <v>-89.555597398324693</v>
      </c>
      <c r="CS159" s="54"/>
      <c r="CT159" s="54" t="s">
        <v>36</v>
      </c>
      <c r="CU159" s="23">
        <v>21.704277744113099</v>
      </c>
      <c r="CV159" s="44">
        <v>-84.657776540408406</v>
      </c>
      <c r="CW159" s="23">
        <v>10.038816038961899</v>
      </c>
      <c r="CX159" s="44">
        <v>-89.121482017366105</v>
      </c>
      <c r="CY159" s="23">
        <v>18.546283298240098</v>
      </c>
      <c r="CZ159" s="44">
        <v>-85.585507042892502</v>
      </c>
      <c r="DA159" s="54"/>
      <c r="DB159" s="54" t="s">
        <v>36</v>
      </c>
      <c r="DC159" s="23">
        <v>20.339227792580001</v>
      </c>
      <c r="DD159" s="44">
        <v>-80.522013314766696</v>
      </c>
      <c r="DE159" s="23">
        <v>208.33453946697901</v>
      </c>
      <c r="DF159" s="44">
        <v>1.7652761385170499</v>
      </c>
      <c r="DG159" s="23">
        <v>46.886417927999503</v>
      </c>
      <c r="DH159" s="44">
        <v>-62.182947438504499</v>
      </c>
      <c r="DI159" s="54"/>
      <c r="DJ159" s="54" t="s">
        <v>36</v>
      </c>
      <c r="DK159" s="23">
        <v>91.558835805467496</v>
      </c>
      <c r="DL159" s="44">
        <v>-25.064469194550099</v>
      </c>
      <c r="DM159" s="23">
        <v>42.711532004061397</v>
      </c>
      <c r="DN159" s="44">
        <v>-61.268922139173696</v>
      </c>
      <c r="DO159" s="23">
        <v>64.904897180349806</v>
      </c>
      <c r="DP159" s="44">
        <v>-48.368033807558298</v>
      </c>
      <c r="DQ159" s="54"/>
      <c r="DR159" s="54" t="s">
        <v>36</v>
      </c>
      <c r="DS159" s="23">
        <v>44.858346111741902</v>
      </c>
      <c r="DT159" s="44">
        <v>-63.472533591064497</v>
      </c>
      <c r="DU159" s="23">
        <v>47.084898425018899</v>
      </c>
      <c r="DV159" s="44">
        <v>-55.820986390404201</v>
      </c>
      <c r="DW159" s="23">
        <v>68.282512393434104</v>
      </c>
      <c r="DX159" s="44">
        <v>-49.236793467097897</v>
      </c>
      <c r="DY159" s="54"/>
      <c r="DZ159" s="54" t="s">
        <v>36</v>
      </c>
      <c r="EA159" s="23">
        <v>66.011024108148703</v>
      </c>
      <c r="EB159" s="44">
        <v>-36.685500823826899</v>
      </c>
      <c r="EC159" s="23">
        <v>57.955002002468298</v>
      </c>
      <c r="ED159" s="44">
        <v>-51.771002749103403</v>
      </c>
      <c r="EE159" s="23">
        <v>101.706367490624</v>
      </c>
      <c r="EF159" s="44">
        <v>-11.0244973833006</v>
      </c>
      <c r="EG159" s="54"/>
      <c r="EH159" s="54" t="s">
        <v>36</v>
      </c>
      <c r="EI159" s="23">
        <v>105.046659343858</v>
      </c>
      <c r="EJ159" s="44">
        <v>-12.2422055525141</v>
      </c>
      <c r="EK159" s="23">
        <v>104.63791358008601</v>
      </c>
      <c r="EL159" s="44">
        <v>-9.7377157085491604</v>
      </c>
      <c r="EM159" s="23">
        <v>88.890336723318299</v>
      </c>
      <c r="EN159" s="44">
        <v>-23.598631200376801</v>
      </c>
      <c r="EO159" s="54"/>
      <c r="EP159" s="54" t="s">
        <v>36</v>
      </c>
      <c r="EQ159" s="23">
        <v>100.31374156415001</v>
      </c>
      <c r="ER159" s="44">
        <v>-7.3299855813422896</v>
      </c>
      <c r="ES159" s="23">
        <v>71.202763959832197</v>
      </c>
      <c r="ET159" s="44">
        <v>-41.207223930124897</v>
      </c>
      <c r="EU159" s="23">
        <v>94.678716621907697</v>
      </c>
      <c r="EV159" s="44">
        <v>-17.733328096744799</v>
      </c>
      <c r="EW159" s="54"/>
      <c r="EX159" s="54" t="s">
        <v>36</v>
      </c>
      <c r="EY159" s="23">
        <v>67.465840947922899</v>
      </c>
      <c r="EZ159" s="44">
        <v>-32.1255813599509</v>
      </c>
      <c r="FA159" s="23">
        <v>68.745186653395294</v>
      </c>
      <c r="FB159" s="44">
        <v>-39.673702228739998</v>
      </c>
      <c r="FC159" s="23">
        <v>0</v>
      </c>
      <c r="FD159" s="44">
        <v>-100</v>
      </c>
      <c r="FE159" s="54"/>
      <c r="FF159" s="54" t="s">
        <v>36</v>
      </c>
      <c r="FG159" s="23">
        <v>91.765098230050398</v>
      </c>
      <c r="FH159" s="44">
        <v>-18.241204854556699</v>
      </c>
      <c r="FI159" s="23">
        <v>128.84808696525499</v>
      </c>
      <c r="FJ159" s="44">
        <v>3.6372812049704599</v>
      </c>
      <c r="FK159" s="23">
        <v>105.893394401289</v>
      </c>
      <c r="FL159" s="44">
        <v>-4.3663741747588301</v>
      </c>
      <c r="FM159" s="54"/>
      <c r="FN159" s="54" t="s">
        <v>36</v>
      </c>
      <c r="FO159" s="23">
        <v>90.824355937735803</v>
      </c>
      <c r="FP159" s="44">
        <v>-6.5275736111602898</v>
      </c>
      <c r="FQ159" s="23">
        <v>214.99920384793899</v>
      </c>
      <c r="FR159" s="44">
        <v>74.914442604350199</v>
      </c>
      <c r="FS159" s="23">
        <v>84.604348486923499</v>
      </c>
      <c r="FT159" s="44">
        <v>-29.087432523873101</v>
      </c>
      <c r="FU159" s="54"/>
      <c r="FV159" s="54" t="s">
        <v>36</v>
      </c>
      <c r="FW159" s="23">
        <v>119.445343027345</v>
      </c>
      <c r="FX159" s="44">
        <v>-0.93335507159758901</v>
      </c>
      <c r="FY159" s="23">
        <v>85.548000049089296</v>
      </c>
      <c r="FZ159" s="44">
        <v>-11.630334445256301</v>
      </c>
      <c r="GA159" s="23">
        <v>48.1554574632789</v>
      </c>
      <c r="GB159" s="44">
        <v>-50.131712272449498</v>
      </c>
      <c r="GC159" s="54"/>
      <c r="GD159" s="54" t="s">
        <v>36</v>
      </c>
      <c r="GE159" s="23">
        <v>96.0245617146592</v>
      </c>
      <c r="GF159" s="44">
        <v>-16.605605257600601</v>
      </c>
      <c r="GG159" s="23">
        <v>118.780557696847</v>
      </c>
      <c r="GH159" s="44">
        <v>1.3992283148101201</v>
      </c>
      <c r="GI159" s="23">
        <v>92.347689399530395</v>
      </c>
      <c r="GJ159" s="44">
        <v>-11.255422185379199</v>
      </c>
      <c r="GK159" s="54"/>
      <c r="GL159" s="54" t="s">
        <v>36</v>
      </c>
      <c r="GM159" s="23">
        <v>78.025732622237996</v>
      </c>
      <c r="GN159" s="44">
        <v>-27.838939299681101</v>
      </c>
      <c r="GO159" s="23">
        <v>95.306333598211296</v>
      </c>
      <c r="GP159" s="44">
        <v>-24.449120444839998</v>
      </c>
      <c r="GQ159" s="23">
        <v>67.294205582931795</v>
      </c>
      <c r="GR159" s="44">
        <v>-47.854520111890103</v>
      </c>
      <c r="GS159" s="54"/>
      <c r="GT159" s="54" t="s">
        <v>36</v>
      </c>
      <c r="GU159" s="23">
        <v>34.380392817930698</v>
      </c>
      <c r="GV159" s="44">
        <v>-70.461990874521106</v>
      </c>
      <c r="GW159" s="23">
        <v>20.875824222196599</v>
      </c>
      <c r="GX159" s="44">
        <v>-83.053770050413803</v>
      </c>
      <c r="GY159" s="23">
        <v>5.08141572725446</v>
      </c>
      <c r="GZ159" s="44">
        <v>-95.427752458931806</v>
      </c>
      <c r="HA159" s="54"/>
      <c r="HB159" s="54" t="s">
        <v>36</v>
      </c>
      <c r="HC159" s="23">
        <v>46.388637171156297</v>
      </c>
      <c r="HD159" s="44">
        <v>-62.043697091723701</v>
      </c>
      <c r="HE159" s="23">
        <v>62.214854575876302</v>
      </c>
      <c r="HF159" s="44">
        <v>-45.814303266345703</v>
      </c>
      <c r="HG159" s="23">
        <v>22.816571916456599</v>
      </c>
      <c r="HH159" s="44">
        <v>-80.776714318063696</v>
      </c>
      <c r="HI159" s="54"/>
      <c r="HJ159" s="54" t="s">
        <v>36</v>
      </c>
      <c r="HK159" s="23">
        <v>34.267939385450497</v>
      </c>
      <c r="HL159" s="44">
        <v>-68.8047565966626</v>
      </c>
      <c r="HM159" s="23">
        <v>25.6184100557766</v>
      </c>
      <c r="HN159" s="44">
        <v>-77.025667563430304</v>
      </c>
      <c r="HO159" s="23">
        <v>35.487038104244199</v>
      </c>
      <c r="HP159" s="44">
        <v>-68.189691293395995</v>
      </c>
      <c r="HQ159" s="54"/>
      <c r="HR159" s="54" t="s">
        <v>36</v>
      </c>
      <c r="HS159" s="23">
        <v>49.737572482290801</v>
      </c>
      <c r="HT159" s="44">
        <v>-56.416641411949797</v>
      </c>
      <c r="HU159" s="23">
        <v>97.909471186377303</v>
      </c>
      <c r="HV159" s="44">
        <v>-18.748014792970199</v>
      </c>
      <c r="HW159" s="23">
        <v>59.832748889400499</v>
      </c>
      <c r="HX159" s="44">
        <v>-47.060734577687697</v>
      </c>
      <c r="HY159" s="54"/>
      <c r="HZ159" s="54" t="s">
        <v>36</v>
      </c>
      <c r="IA159" s="23">
        <v>29.424513229262999</v>
      </c>
      <c r="IB159" s="44">
        <v>-73.194739915491894</v>
      </c>
      <c r="IC159" s="23">
        <v>27.389991819155401</v>
      </c>
      <c r="ID159" s="44">
        <v>-75.573768450569304</v>
      </c>
      <c r="IE159" s="23">
        <v>25.606803366659001</v>
      </c>
      <c r="IF159" s="44">
        <v>-77.597501679080295</v>
      </c>
      <c r="IG159" s="54"/>
      <c r="IH159" s="54" t="s">
        <v>36</v>
      </c>
      <c r="II159" s="23">
        <v>38.457360614077601</v>
      </c>
      <c r="IJ159" s="44">
        <v>-69.949178827423793</v>
      </c>
      <c r="IK159" s="23">
        <v>30.001312480470101</v>
      </c>
      <c r="IL159" s="44">
        <v>-71.470810127218201</v>
      </c>
      <c r="IM159" s="23">
        <v>48.615548058653303</v>
      </c>
      <c r="IN159" s="44">
        <v>-62.731433711851501</v>
      </c>
      <c r="IO159" s="23">
        <v>75.505807958264398</v>
      </c>
      <c r="IP159" s="44">
        <v>-40.577167095187903</v>
      </c>
      <c r="IQ159" s="54"/>
      <c r="IR159" s="54" t="s">
        <v>36</v>
      </c>
      <c r="IS159" s="23">
        <v>51.428382214024303</v>
      </c>
      <c r="IT159" s="44">
        <v>-52.924248319519599</v>
      </c>
      <c r="IU159" s="23">
        <v>28.498966707694599</v>
      </c>
      <c r="IV159" s="44">
        <v>-72.847036913198806</v>
      </c>
      <c r="IW159" s="23">
        <v>49.035095052663003</v>
      </c>
      <c r="IX159" s="44">
        <v>-60.089043032531798</v>
      </c>
      <c r="IY159" s="54"/>
      <c r="IZ159" s="54" t="s">
        <v>36</v>
      </c>
      <c r="JA159" s="23">
        <v>76.637922465395206</v>
      </c>
      <c r="JB159" s="44">
        <v>-38.921008417087897</v>
      </c>
      <c r="JC159" s="23">
        <v>79.300304765007894</v>
      </c>
      <c r="JD159" s="44">
        <v>-34.7628797316899</v>
      </c>
      <c r="JE159" s="23">
        <v>108.844097045198</v>
      </c>
      <c r="JF159" s="44">
        <v>-28.5531760292588</v>
      </c>
      <c r="JG159" s="54"/>
      <c r="JH159" s="54" t="s">
        <v>36</v>
      </c>
      <c r="JI159" s="23">
        <v>109.223526079096</v>
      </c>
      <c r="JJ159" s="44">
        <v>-7.87968843811925</v>
      </c>
      <c r="JK159" s="23">
        <v>96.597843056478595</v>
      </c>
      <c r="JL159" s="44">
        <v>-23.332958807782799</v>
      </c>
      <c r="JM159" s="23">
        <v>114.640340759219</v>
      </c>
      <c r="JN159" s="44">
        <v>10.3441196026203</v>
      </c>
      <c r="JO159" s="54"/>
      <c r="JP159" s="54" t="s">
        <v>36</v>
      </c>
      <c r="JQ159" s="23">
        <v>100.24138619779799</v>
      </c>
      <c r="JR159" s="44">
        <v>-14.3859967527269</v>
      </c>
      <c r="JS159" s="23">
        <v>83.179679272758904</v>
      </c>
      <c r="JT159" s="44">
        <v>-28.954940673454999</v>
      </c>
      <c r="JU159" s="23">
        <v>35.281213953733698</v>
      </c>
      <c r="JV159" s="44">
        <v>-65.668071589899199</v>
      </c>
      <c r="JW159" s="54"/>
      <c r="JX159" s="54" t="s">
        <v>36</v>
      </c>
      <c r="JY159" s="23">
        <v>44.121342723598303</v>
      </c>
      <c r="JZ159" s="44">
        <v>-60.286872663071897</v>
      </c>
      <c r="KA159" s="23">
        <v>56.3937293408936</v>
      </c>
      <c r="KB159" s="44">
        <v>-45.402862452628597</v>
      </c>
      <c r="KC159" s="23">
        <v>13.2489150268859</v>
      </c>
      <c r="KD159" s="44">
        <v>-86.852058359659196</v>
      </c>
      <c r="KE159" s="54"/>
      <c r="KF159" s="54" t="s">
        <v>36</v>
      </c>
      <c r="KG159" s="23">
        <v>94.411048604011597</v>
      </c>
      <c r="KH159" s="44">
        <v>-10.592488772515299</v>
      </c>
      <c r="KI159" s="23">
        <v>104.322219460507</v>
      </c>
      <c r="KJ159" s="44">
        <v>1.1571268768887</v>
      </c>
      <c r="KK159" s="23">
        <v>96.835917776887101</v>
      </c>
      <c r="KL159" s="44">
        <v>-25.282915634904501</v>
      </c>
      <c r="KM159" s="54"/>
      <c r="KN159" s="54" t="s">
        <v>36</v>
      </c>
      <c r="KO159" s="23">
        <v>73.290407515465603</v>
      </c>
      <c r="KP159" s="44">
        <v>-38.590902945097397</v>
      </c>
      <c r="KQ159" s="23">
        <v>143.37535174295701</v>
      </c>
      <c r="KR159" s="44">
        <v>7.1852903115583597</v>
      </c>
      <c r="KS159" s="23">
        <v>96.987327211632504</v>
      </c>
      <c r="KT159" s="44">
        <v>-9.5681972786536402</v>
      </c>
      <c r="KU159" s="54"/>
      <c r="KV159" s="54" t="s">
        <v>36</v>
      </c>
      <c r="KW159" s="23">
        <v>90.100788439258494</v>
      </c>
      <c r="KX159" s="44">
        <v>-35.3234783864295</v>
      </c>
      <c r="KY159" s="23">
        <v>106.21584181282699</v>
      </c>
      <c r="KZ159" s="44">
        <v>-15.8140112268189</v>
      </c>
      <c r="LA159" s="23">
        <v>75.052343147515202</v>
      </c>
      <c r="LB159" s="44">
        <v>-39.166869140254299</v>
      </c>
      <c r="LC159" s="54"/>
      <c r="LD159" s="54" t="s">
        <v>36</v>
      </c>
      <c r="LE159" s="23">
        <v>138.648875373208</v>
      </c>
      <c r="LF159" s="44">
        <v>-5.8445911303468696</v>
      </c>
      <c r="LG159" s="23">
        <v>127.191479858557</v>
      </c>
      <c r="LH159" s="44">
        <v>-21.311753834560498</v>
      </c>
      <c r="LI159" s="23">
        <v>81.885021455281404</v>
      </c>
      <c r="LJ159" s="44">
        <v>-38.776917172285501</v>
      </c>
      <c r="LK159" s="54"/>
      <c r="LL159" s="54" t="s">
        <v>36</v>
      </c>
      <c r="LM159" s="23">
        <v>157.17312235683499</v>
      </c>
      <c r="LN159" s="44">
        <v>-19.658174987547</v>
      </c>
      <c r="LO159" s="23">
        <v>80.618145650538395</v>
      </c>
      <c r="LP159" s="44">
        <v>-39.425818123082202</v>
      </c>
      <c r="LQ159" s="23">
        <v>85.826366146565405</v>
      </c>
      <c r="LR159" s="44">
        <v>-44.7061603183922</v>
      </c>
      <c r="LS159" s="54"/>
      <c r="LT159" s="54" t="s">
        <v>36</v>
      </c>
      <c r="LU159" s="23">
        <v>112.59132769454899</v>
      </c>
      <c r="LV159" s="44">
        <v>-3.4406385974872902</v>
      </c>
      <c r="LW159" s="23">
        <v>113.918870089945</v>
      </c>
      <c r="LX159" s="44">
        <v>-1.9019489660893201</v>
      </c>
      <c r="LY159" s="23">
        <v>2.8111038928729899</v>
      </c>
      <c r="LZ159" s="44">
        <v>-97.198481785610198</v>
      </c>
      <c r="MA159" s="54"/>
      <c r="MB159" s="54" t="s">
        <v>36</v>
      </c>
      <c r="MC159" s="23">
        <v>74.581325343564501</v>
      </c>
      <c r="MD159" s="44">
        <v>-47.925108837397303</v>
      </c>
      <c r="ME159" s="23">
        <v>13.0690369085301</v>
      </c>
      <c r="MF159" s="44">
        <v>-84.310668177387299</v>
      </c>
      <c r="MG159" s="23">
        <v>62.430618720309802</v>
      </c>
      <c r="MH159" s="44">
        <v>-46.777544693977902</v>
      </c>
      <c r="MI159" s="54"/>
      <c r="MJ159" s="54" t="s">
        <v>36</v>
      </c>
      <c r="MK159" s="23">
        <v>18.0730020003286</v>
      </c>
      <c r="ML159" s="44">
        <v>-80.361841673995201</v>
      </c>
      <c r="MM159" s="23">
        <v>11.4779842951282</v>
      </c>
      <c r="MN159" s="44">
        <v>-89.911264617776396</v>
      </c>
      <c r="MO159" s="23">
        <v>141.17150184731801</v>
      </c>
      <c r="MP159" s="44">
        <v>-3.6397895814830399</v>
      </c>
    </row>
    <row r="160" spans="1:354" s="505" customFormat="1" ht="15" hidden="1" customHeight="1">
      <c r="A160" s="504"/>
      <c r="B160" s="54" t="s">
        <v>37</v>
      </c>
      <c r="C160" s="23">
        <v>81.445152312992093</v>
      </c>
      <c r="D160" s="44">
        <v>-21.469641098006001</v>
      </c>
      <c r="E160" s="524">
        <v>77.862222881723795</v>
      </c>
      <c r="F160" s="44">
        <v>-21.827449290594799</v>
      </c>
      <c r="G160" s="524">
        <v>84.833034356080901</v>
      </c>
      <c r="H160" s="44">
        <v>-21.156446682640802</v>
      </c>
      <c r="I160" s="54"/>
      <c r="J160" s="54" t="s">
        <v>37</v>
      </c>
      <c r="K160" s="23">
        <v>99.273097701524307</v>
      </c>
      <c r="L160" s="44">
        <v>-1.2043312850326799</v>
      </c>
      <c r="M160" s="23">
        <v>153.48415905086401</v>
      </c>
      <c r="N160" s="44">
        <v>36.144965306860598</v>
      </c>
      <c r="O160" s="23">
        <v>103.70346939959001</v>
      </c>
      <c r="P160" s="44">
        <v>-3.70000489548134</v>
      </c>
      <c r="Q160" s="54"/>
      <c r="R160" s="54" t="s">
        <v>37</v>
      </c>
      <c r="S160" s="23">
        <v>100.33314290829</v>
      </c>
      <c r="T160" s="44">
        <v>-10.1582883809208</v>
      </c>
      <c r="U160" s="23">
        <v>104.260766388467</v>
      </c>
      <c r="V160" s="44">
        <v>-25.314291834291598</v>
      </c>
      <c r="W160" s="23">
        <v>92.066377148197205</v>
      </c>
      <c r="X160" s="44">
        <v>-16.279132036110699</v>
      </c>
      <c r="Y160" s="54"/>
      <c r="Z160" s="54" t="s">
        <v>37</v>
      </c>
      <c r="AA160" s="23">
        <v>135.15233243821501</v>
      </c>
      <c r="AB160" s="44">
        <v>2.6087541500908298</v>
      </c>
      <c r="AC160" s="23">
        <v>109.205912714522</v>
      </c>
      <c r="AD160" s="44">
        <v>-11.403337009298999</v>
      </c>
      <c r="AE160" s="23">
        <v>78.119995144076299</v>
      </c>
      <c r="AF160" s="44">
        <v>-33.086374675009999</v>
      </c>
      <c r="AG160" s="54"/>
      <c r="AH160" s="54" t="s">
        <v>37</v>
      </c>
      <c r="AI160" s="23">
        <v>94.6590827682613</v>
      </c>
      <c r="AJ160" s="44">
        <v>-18.054807025189099</v>
      </c>
      <c r="AK160" s="23">
        <v>166.38303912934799</v>
      </c>
      <c r="AL160" s="44">
        <v>17.103011003505699</v>
      </c>
      <c r="AM160" s="23">
        <v>117.91000187027301</v>
      </c>
      <c r="AN160" s="44">
        <v>0.79257003242787505</v>
      </c>
      <c r="AO160" s="54"/>
      <c r="AP160" s="54" t="s">
        <v>37</v>
      </c>
      <c r="AQ160" s="23">
        <v>131.80680992962701</v>
      </c>
      <c r="AR160" s="44">
        <v>-0.67569394857089504</v>
      </c>
      <c r="AS160" s="23">
        <v>118.386958929065</v>
      </c>
      <c r="AT160" s="44">
        <v>-2.2491378265582398</v>
      </c>
      <c r="AU160" s="23">
        <v>150.31046351746599</v>
      </c>
      <c r="AV160" s="44">
        <v>33.965356280296</v>
      </c>
      <c r="AW160" s="54"/>
      <c r="AX160" s="54" t="s">
        <v>37</v>
      </c>
      <c r="AY160" s="23">
        <v>115.13345443647</v>
      </c>
      <c r="AZ160" s="44">
        <v>-6.9611819754505904</v>
      </c>
      <c r="BA160" s="23">
        <v>125.32797016343</v>
      </c>
      <c r="BB160" s="44">
        <v>3.1600271824144701</v>
      </c>
      <c r="BC160" s="23">
        <v>112.05541290001401</v>
      </c>
      <c r="BD160" s="44">
        <v>-1.35974605928467</v>
      </c>
      <c r="BE160" s="54"/>
      <c r="BF160" s="54" t="s">
        <v>37</v>
      </c>
      <c r="BG160" s="23">
        <v>139.241806028414</v>
      </c>
      <c r="BH160" s="44">
        <v>17.755869262434299</v>
      </c>
      <c r="BI160" s="23">
        <v>119.33925479819899</v>
      </c>
      <c r="BJ160" s="44">
        <v>-2.2579245374062702</v>
      </c>
      <c r="BK160" s="23">
        <v>120.99485988114201</v>
      </c>
      <c r="BL160" s="44">
        <v>-5.7164141498710102</v>
      </c>
      <c r="BM160" s="54"/>
      <c r="BN160" s="54" t="s">
        <v>37</v>
      </c>
      <c r="BO160" s="23">
        <v>118.869783099359</v>
      </c>
      <c r="BP160" s="44">
        <v>-3.0360088169780699</v>
      </c>
      <c r="BQ160" s="508">
        <v>32.777971146773297</v>
      </c>
      <c r="BR160" s="44">
        <v>-75.051697219084502</v>
      </c>
      <c r="BS160" s="23">
        <v>104.000584709218</v>
      </c>
      <c r="BT160" s="44">
        <v>-22.138067895534501</v>
      </c>
      <c r="BU160" s="54"/>
      <c r="BV160" s="54" t="s">
        <v>37</v>
      </c>
      <c r="BW160" s="23">
        <v>80.694336336807396</v>
      </c>
      <c r="BX160" s="44">
        <v>-37.381559908337003</v>
      </c>
      <c r="BY160" s="23">
        <v>19.8312215342876</v>
      </c>
      <c r="BZ160" s="44">
        <v>-82.715589827764504</v>
      </c>
      <c r="CA160" s="23">
        <v>75.237967420333305</v>
      </c>
      <c r="CB160" s="44">
        <v>-31.643260201261899</v>
      </c>
      <c r="CC160" s="54"/>
      <c r="CD160" s="54" t="s">
        <v>37</v>
      </c>
      <c r="CE160" s="23">
        <v>72.155225429596499</v>
      </c>
      <c r="CF160" s="44">
        <v>-42.728987774067903</v>
      </c>
      <c r="CG160" s="23">
        <v>56.6059098641527</v>
      </c>
      <c r="CH160" s="44">
        <v>-53.166165623087799</v>
      </c>
      <c r="CI160" s="23">
        <v>65.372364868505898</v>
      </c>
      <c r="CJ160" s="44">
        <v>-54.802530974734097</v>
      </c>
      <c r="CK160" s="54"/>
      <c r="CL160" s="54" t="s">
        <v>37</v>
      </c>
      <c r="CM160" s="23">
        <v>131.36119607320401</v>
      </c>
      <c r="CN160" s="44">
        <v>-15.9212119040037</v>
      </c>
      <c r="CO160" s="23">
        <v>36.129037028258097</v>
      </c>
      <c r="CP160" s="44">
        <v>-71.8775533001198</v>
      </c>
      <c r="CQ160" s="23">
        <v>60.354073623478499</v>
      </c>
      <c r="CR160" s="44">
        <v>-54.030828096606299</v>
      </c>
      <c r="CS160" s="54"/>
      <c r="CT160" s="54" t="s">
        <v>37</v>
      </c>
      <c r="CU160" s="23">
        <v>50.029223128146903</v>
      </c>
      <c r="CV160" s="44">
        <v>-63.805752650845697</v>
      </c>
      <c r="CW160" s="23">
        <v>40.810304423617303</v>
      </c>
      <c r="CX160" s="44">
        <v>-57.083192857851003</v>
      </c>
      <c r="CY160" s="23">
        <v>67.359524909471503</v>
      </c>
      <c r="CZ160" s="44">
        <v>-45.450328862883801</v>
      </c>
      <c r="DA160" s="54"/>
      <c r="DB160" s="54" t="s">
        <v>37</v>
      </c>
      <c r="DC160" s="23">
        <v>44.938107639055602</v>
      </c>
      <c r="DD160" s="44">
        <v>-55.177605972443402</v>
      </c>
      <c r="DE160" s="23">
        <v>227.55883277967601</v>
      </c>
      <c r="DF160" s="44">
        <v>15.565251910469399</v>
      </c>
      <c r="DG160" s="23">
        <v>80.867125165988995</v>
      </c>
      <c r="DH160" s="44">
        <v>-33.989692001647001</v>
      </c>
      <c r="DI160" s="54"/>
      <c r="DJ160" s="54" t="s">
        <v>37</v>
      </c>
      <c r="DK160" s="23">
        <v>120.274007327465</v>
      </c>
      <c r="DL160" s="44">
        <v>-0.951704426086039</v>
      </c>
      <c r="DM160" s="23">
        <v>63.580021311623803</v>
      </c>
      <c r="DN160" s="44">
        <v>-38.923590730208197</v>
      </c>
      <c r="DO160" s="23">
        <v>93.788459639257496</v>
      </c>
      <c r="DP160" s="44">
        <v>-23.634816272778501</v>
      </c>
      <c r="DQ160" s="54"/>
      <c r="DR160" s="54" t="s">
        <v>37</v>
      </c>
      <c r="DS160" s="23">
        <v>82.577929412931695</v>
      </c>
      <c r="DT160" s="44">
        <v>-29.815828849337901</v>
      </c>
      <c r="DU160" s="23">
        <v>68.081331904619802</v>
      </c>
      <c r="DV160" s="44">
        <v>-37.128743161398901</v>
      </c>
      <c r="DW160" s="23">
        <v>125.98042820323199</v>
      </c>
      <c r="DX160" s="44">
        <v>-8.5946250400322999</v>
      </c>
      <c r="DY160" s="54"/>
      <c r="DZ160" s="54" t="s">
        <v>37</v>
      </c>
      <c r="EA160" s="23">
        <v>69.204582789768097</v>
      </c>
      <c r="EB160" s="44">
        <v>-38.827199804299099</v>
      </c>
      <c r="EC160" s="23">
        <v>64.787806229813</v>
      </c>
      <c r="ED160" s="44">
        <v>-46.505683591267903</v>
      </c>
      <c r="EE160" s="23">
        <v>99.087601154429393</v>
      </c>
      <c r="EF160" s="44">
        <v>-23.352940827998399</v>
      </c>
      <c r="EG160" s="54"/>
      <c r="EH160" s="54" t="s">
        <v>37</v>
      </c>
      <c r="EI160" s="23">
        <v>118.26348740722401</v>
      </c>
      <c r="EJ160" s="44">
        <v>-1.82651475985809</v>
      </c>
      <c r="EK160" s="23">
        <v>91.820776361482103</v>
      </c>
      <c r="EL160" s="44">
        <v>-19.5544639676313</v>
      </c>
      <c r="EM160" s="23">
        <v>84.651022201516994</v>
      </c>
      <c r="EN160" s="44">
        <v>-28.632786629551401</v>
      </c>
      <c r="EO160" s="54"/>
      <c r="EP160" s="54" t="s">
        <v>37</v>
      </c>
      <c r="EQ160" s="23">
        <v>108.87564276236699</v>
      </c>
      <c r="ER160" s="44">
        <v>1.9433231905069399</v>
      </c>
      <c r="ES160" s="23">
        <v>85.853053279980301</v>
      </c>
      <c r="ET160" s="44">
        <v>-24.134560225410901</v>
      </c>
      <c r="EU160" s="23">
        <v>128.07583168574399</v>
      </c>
      <c r="EV160" s="44">
        <v>11.6131655857633</v>
      </c>
      <c r="EW160" s="54"/>
      <c r="EX160" s="54" t="s">
        <v>37</v>
      </c>
      <c r="EY160" s="23">
        <v>87.048462240450107</v>
      </c>
      <c r="EZ160" s="44">
        <v>-13.771812450473799</v>
      </c>
      <c r="FA160" s="23">
        <v>93.931872806938998</v>
      </c>
      <c r="FB160" s="44">
        <v>-15.3963602100653</v>
      </c>
      <c r="FC160" s="23">
        <v>141.80570121910401</v>
      </c>
      <c r="FD160" s="44">
        <v>-4.6153323575581702</v>
      </c>
      <c r="FE160" s="54"/>
      <c r="FF160" s="54" t="s">
        <v>37</v>
      </c>
      <c r="FG160" s="23">
        <v>110.416901976216</v>
      </c>
      <c r="FH160" s="44">
        <v>1.6116814989191699</v>
      </c>
      <c r="FI160" s="23">
        <v>139.52590919620499</v>
      </c>
      <c r="FJ160" s="44">
        <v>2.7679124646516402</v>
      </c>
      <c r="FK160" s="23">
        <v>75.424941993400097</v>
      </c>
      <c r="FL160" s="44">
        <v>-34.506859872042803</v>
      </c>
      <c r="FM160" s="54"/>
      <c r="FN160" s="54" t="s">
        <v>37</v>
      </c>
      <c r="FO160" s="23">
        <v>126.159224160901</v>
      </c>
      <c r="FP160" s="44">
        <v>32.284811128171</v>
      </c>
      <c r="FQ160" s="23">
        <v>215.99811246573699</v>
      </c>
      <c r="FR160" s="44">
        <v>67.4990495291337</v>
      </c>
      <c r="FS160" s="23">
        <v>104.614342097147</v>
      </c>
      <c r="FT160" s="44">
        <v>-11.6342099274724</v>
      </c>
      <c r="FU160" s="54"/>
      <c r="FV160" s="54" t="s">
        <v>37</v>
      </c>
      <c r="FW160" s="23">
        <v>136.360977479463</v>
      </c>
      <c r="FX160" s="44">
        <v>10.3264857790505</v>
      </c>
      <c r="FY160" s="23">
        <v>99.701059249464507</v>
      </c>
      <c r="FZ160" s="44">
        <v>-13.2753741380384</v>
      </c>
      <c r="GA160" s="23">
        <v>65.710163221846798</v>
      </c>
      <c r="GB160" s="44">
        <v>-42.355325003161703</v>
      </c>
      <c r="GC160" s="54"/>
      <c r="GD160" s="54" t="s">
        <v>37</v>
      </c>
      <c r="GE160" s="23">
        <v>101.47636446552001</v>
      </c>
      <c r="GF160" s="44">
        <v>-15.9479819353297</v>
      </c>
      <c r="GG160" s="23">
        <v>72.656301500851797</v>
      </c>
      <c r="GH160" s="44">
        <v>-39.721573658920299</v>
      </c>
      <c r="GI160" s="23">
        <v>85.481203292605301</v>
      </c>
      <c r="GJ160" s="44">
        <v>-16.826632084874699</v>
      </c>
      <c r="GK160" s="54"/>
      <c r="GL160" s="54" t="s">
        <v>37</v>
      </c>
      <c r="GM160" s="23">
        <v>90.988744822022397</v>
      </c>
      <c r="GN160" s="44">
        <v>-15.5402332071515</v>
      </c>
      <c r="GO160" s="23">
        <v>91.689925721220902</v>
      </c>
      <c r="GP160" s="44">
        <v>-30.230373502936899</v>
      </c>
      <c r="GQ160" s="23">
        <v>75.919924821233494</v>
      </c>
      <c r="GR160" s="44">
        <v>-43.271296579342902</v>
      </c>
      <c r="GS160" s="54"/>
      <c r="GT160" s="54" t="s">
        <v>37</v>
      </c>
      <c r="GU160" s="23">
        <v>37.146685264011602</v>
      </c>
      <c r="GV160" s="44">
        <v>-70.185585142231702</v>
      </c>
      <c r="GW160" s="23">
        <v>44.567156850001801</v>
      </c>
      <c r="GX160" s="44">
        <v>-63.7712303579112</v>
      </c>
      <c r="GY160" s="23">
        <v>77.863036443424903</v>
      </c>
      <c r="GZ160" s="44">
        <v>-33.713601692852599</v>
      </c>
      <c r="HA160" s="54"/>
      <c r="HB160" s="54" t="s">
        <v>37</v>
      </c>
      <c r="HC160" s="23">
        <v>68.164007953353803</v>
      </c>
      <c r="HD160" s="44">
        <v>-46.030160145997797</v>
      </c>
      <c r="HE160" s="23">
        <v>67.806562675636599</v>
      </c>
      <c r="HF160" s="44">
        <v>-40.524493887823702</v>
      </c>
      <c r="HG160" s="23">
        <v>31.272006050121501</v>
      </c>
      <c r="HH160" s="44">
        <v>-70.029153443371499</v>
      </c>
      <c r="HI160" s="54"/>
      <c r="HJ160" s="54" t="s">
        <v>37</v>
      </c>
      <c r="HK160" s="23">
        <v>44.801705414072302</v>
      </c>
      <c r="HL160" s="44">
        <v>-59.043453353124399</v>
      </c>
      <c r="HM160" s="23">
        <v>38.989086929240301</v>
      </c>
      <c r="HN160" s="44">
        <v>-68.138274167318002</v>
      </c>
      <c r="HO160" s="23">
        <v>42.911643049517799</v>
      </c>
      <c r="HP160" s="44">
        <v>-63.363806992016201</v>
      </c>
      <c r="HQ160" s="54"/>
      <c r="HR160" s="54" t="s">
        <v>37</v>
      </c>
      <c r="HS160" s="23">
        <v>81.242478669070294</v>
      </c>
      <c r="HT160" s="44">
        <v>-28.3777082658466</v>
      </c>
      <c r="HU160" s="23">
        <v>89.371954871002998</v>
      </c>
      <c r="HV160" s="44">
        <v>-22.6220844453144</v>
      </c>
      <c r="HW160" s="23">
        <v>78.748782248973995</v>
      </c>
      <c r="HX160" s="44">
        <v>-33.442299415818901</v>
      </c>
      <c r="HY160" s="54"/>
      <c r="HZ160" s="54" t="s">
        <v>37</v>
      </c>
      <c r="IA160" s="23">
        <v>35.6250244559591</v>
      </c>
      <c r="IB160" s="44">
        <v>-63.8388825804319</v>
      </c>
      <c r="IC160" s="23">
        <v>70.000978037468101</v>
      </c>
      <c r="ID160" s="44">
        <v>-41.740564110115898</v>
      </c>
      <c r="IE160" s="23">
        <v>107.75028260733001</v>
      </c>
      <c r="IF160" s="44">
        <v>-8.9485833287384793</v>
      </c>
      <c r="IG160" s="54"/>
      <c r="IH160" s="54" t="s">
        <v>37</v>
      </c>
      <c r="II160" s="23">
        <v>73.717319537208198</v>
      </c>
      <c r="IJ160" s="44">
        <v>-42.643693663761503</v>
      </c>
      <c r="IK160" s="23">
        <v>30.7417928624333</v>
      </c>
      <c r="IL160" s="44">
        <v>-74.333971000000801</v>
      </c>
      <c r="IM160" s="23">
        <v>63.236002435348396</v>
      </c>
      <c r="IN160" s="44">
        <v>-52.5172107530246</v>
      </c>
      <c r="IO160" s="23">
        <v>131.79105667335099</v>
      </c>
      <c r="IP160" s="44">
        <v>-5.9145621237254904</v>
      </c>
      <c r="IQ160" s="54"/>
      <c r="IR160" s="54" t="s">
        <v>37</v>
      </c>
      <c r="IS160" s="23">
        <v>53.280151587522397</v>
      </c>
      <c r="IT160" s="44">
        <v>-52.015686037715597</v>
      </c>
      <c r="IU160" s="23">
        <v>56.133012872026903</v>
      </c>
      <c r="IV160" s="44">
        <v>-43.200080805310101</v>
      </c>
      <c r="IW160" s="23">
        <v>54.141498794012101</v>
      </c>
      <c r="IX160" s="44">
        <v>-55.834788905696698</v>
      </c>
      <c r="IY160" s="54"/>
      <c r="IZ160" s="54" t="s">
        <v>37</v>
      </c>
      <c r="JA160" s="23">
        <v>77.325402766355396</v>
      </c>
      <c r="JB160" s="44">
        <v>-38.373290796380097</v>
      </c>
      <c r="JC160" s="23">
        <v>98.914193284763996</v>
      </c>
      <c r="JD160" s="44">
        <v>-22.3933778248105</v>
      </c>
      <c r="JE160" s="23">
        <v>118.747119657299</v>
      </c>
      <c r="JF160" s="44">
        <v>-22.305320486920198</v>
      </c>
      <c r="JG160" s="54"/>
      <c r="JH160" s="54" t="s">
        <v>37</v>
      </c>
      <c r="JI160" s="23">
        <v>158.05147038003901</v>
      </c>
      <c r="JJ160" s="44">
        <v>28.3983220512985</v>
      </c>
      <c r="JK160" s="23">
        <v>126.99321759800399</v>
      </c>
      <c r="JL160" s="44">
        <v>-7.36081856589196</v>
      </c>
      <c r="JM160" s="23">
        <v>117.165141638105</v>
      </c>
      <c r="JN160" s="44">
        <v>4.9940790025066804</v>
      </c>
      <c r="JO160" s="54"/>
      <c r="JP160" s="54" t="s">
        <v>37</v>
      </c>
      <c r="JQ160" s="23">
        <v>142.68560214177501</v>
      </c>
      <c r="JR160" s="44">
        <v>19.853739321614299</v>
      </c>
      <c r="JS160" s="23">
        <v>106.92377421262201</v>
      </c>
      <c r="JT160" s="44">
        <v>-10.203669288501001</v>
      </c>
      <c r="JU160" s="23">
        <v>83.490503585744094</v>
      </c>
      <c r="JV160" s="44">
        <v>-26.266724116949302</v>
      </c>
      <c r="JW160" s="54"/>
      <c r="JX160" s="54" t="s">
        <v>37</v>
      </c>
      <c r="JY160" s="23">
        <v>93.287677080383006</v>
      </c>
      <c r="JZ160" s="44">
        <v>-20.860029098238801</v>
      </c>
      <c r="KA160" s="23">
        <v>107.25343703111</v>
      </c>
      <c r="KB160" s="44">
        <v>-2.6545872542965001</v>
      </c>
      <c r="KC160" s="23">
        <v>93.8108347309376</v>
      </c>
      <c r="KD160" s="44">
        <v>-8.5684303695723507</v>
      </c>
      <c r="KE160" s="54"/>
      <c r="KF160" s="54" t="s">
        <v>37</v>
      </c>
      <c r="KG160" s="23">
        <v>132.423122097071</v>
      </c>
      <c r="KH160" s="44">
        <v>16.893738261052899</v>
      </c>
      <c r="KI160" s="23">
        <v>110.95697573554</v>
      </c>
      <c r="KJ160" s="44">
        <v>1.20773000972203</v>
      </c>
      <c r="KK160" s="23">
        <v>106.27898528196</v>
      </c>
      <c r="KL160" s="44">
        <v>-13.062228697277501</v>
      </c>
      <c r="KM160" s="54"/>
      <c r="KN160" s="54" t="s">
        <v>37</v>
      </c>
      <c r="KO160" s="23">
        <v>100.021712739728</v>
      </c>
      <c r="KP160" s="44">
        <v>-13.6226034872792</v>
      </c>
      <c r="KQ160" s="23">
        <v>120.42438157525299</v>
      </c>
      <c r="KR160" s="44">
        <v>-7.37656638207753</v>
      </c>
      <c r="KS160" s="23">
        <v>104.344851872698</v>
      </c>
      <c r="KT160" s="44">
        <v>1.97422414877617</v>
      </c>
      <c r="KU160" s="54"/>
      <c r="KV160" s="54" t="s">
        <v>37</v>
      </c>
      <c r="KW160" s="23">
        <v>108.563319579501</v>
      </c>
      <c r="KX160" s="44">
        <v>-10.579193802109501</v>
      </c>
      <c r="KY160" s="23">
        <v>134.605441738937</v>
      </c>
      <c r="KZ160" s="44">
        <v>7.0083257062666604</v>
      </c>
      <c r="LA160" s="23">
        <v>107.352600552463</v>
      </c>
      <c r="LB160" s="44">
        <v>-15.0797614524209</v>
      </c>
      <c r="LC160" s="54"/>
      <c r="LD160" s="54" t="s">
        <v>37</v>
      </c>
      <c r="LE160" s="23">
        <v>136.53761014155</v>
      </c>
      <c r="LF160" s="44">
        <v>-1.2985210785977901</v>
      </c>
      <c r="LG160" s="23">
        <v>175.05624328394401</v>
      </c>
      <c r="LH160" s="44">
        <v>17.6100204178863</v>
      </c>
      <c r="LI160" s="23">
        <v>119.47347215505</v>
      </c>
      <c r="LJ160" s="44">
        <v>-12.0928961554997</v>
      </c>
      <c r="LK160" s="54"/>
      <c r="LL160" s="54" t="s">
        <v>37</v>
      </c>
      <c r="LM160" s="23">
        <v>202.99252473551499</v>
      </c>
      <c r="LN160" s="44">
        <v>18.500194647969899</v>
      </c>
      <c r="LO160" s="23">
        <v>107.99279459677</v>
      </c>
      <c r="LP160" s="44">
        <v>-13.953846053328199</v>
      </c>
      <c r="LQ160" s="23">
        <v>114.195182423028</v>
      </c>
      <c r="LR160" s="44">
        <v>-28.455051999527502</v>
      </c>
      <c r="LS160" s="54"/>
      <c r="LT160" s="54" t="s">
        <v>37</v>
      </c>
      <c r="LU160" s="23">
        <v>126.379312983825</v>
      </c>
      <c r="LV160" s="44">
        <v>18.027276881182701</v>
      </c>
      <c r="LW160" s="23">
        <v>174.67200758298401</v>
      </c>
      <c r="LX160" s="44">
        <v>67.245839360489597</v>
      </c>
      <c r="LY160" s="23">
        <v>34.592633408676399</v>
      </c>
      <c r="LZ160" s="44">
        <v>-63.6490744090286</v>
      </c>
      <c r="MA160" s="54"/>
      <c r="MB160" s="54" t="s">
        <v>37</v>
      </c>
      <c r="MC160" s="23">
        <v>102.923061573081</v>
      </c>
      <c r="MD160" s="44">
        <v>-19.0346870917293</v>
      </c>
      <c r="ME160" s="23">
        <v>48.894834614528001</v>
      </c>
      <c r="MF160" s="44">
        <v>-47.234009184081998</v>
      </c>
      <c r="MG160" s="23">
        <v>100.424148030685</v>
      </c>
      <c r="MH160" s="44">
        <v>-20.6696365884826</v>
      </c>
      <c r="MI160" s="54"/>
      <c r="MJ160" s="54" t="s">
        <v>37</v>
      </c>
      <c r="MK160" s="23">
        <v>42.859127210027196</v>
      </c>
      <c r="ML160" s="44">
        <v>-53.926071570562698</v>
      </c>
      <c r="MM160" s="23">
        <v>66.212862396107894</v>
      </c>
      <c r="MN160" s="44">
        <v>-46.546053500250999</v>
      </c>
      <c r="MO160" s="23">
        <v>150.47850591840799</v>
      </c>
      <c r="MP160" s="44">
        <v>-7.3194078563061398</v>
      </c>
    </row>
    <row r="161" spans="1:354" s="505" customFormat="1" ht="15" hidden="1" customHeight="1">
      <c r="A161" s="504"/>
      <c r="B161" s="54" t="s">
        <v>38</v>
      </c>
      <c r="C161" s="23">
        <v>84.514026119736798</v>
      </c>
      <c r="D161" s="44">
        <v>-14.489749785030501</v>
      </c>
      <c r="E161" s="524">
        <v>79.898031918330204</v>
      </c>
      <c r="F161" s="44">
        <v>-15.4889520566729</v>
      </c>
      <c r="G161" s="524">
        <v>88.878734988817598</v>
      </c>
      <c r="H161" s="44">
        <v>-13.621643085403999</v>
      </c>
      <c r="I161" s="54"/>
      <c r="J161" s="54" t="s">
        <v>38</v>
      </c>
      <c r="K161" s="23">
        <v>113.364776424114</v>
      </c>
      <c r="L161" s="44">
        <v>24.804478221418002</v>
      </c>
      <c r="M161" s="23">
        <v>144.603112555644</v>
      </c>
      <c r="N161" s="44">
        <v>40.011201390715598</v>
      </c>
      <c r="O161" s="23">
        <v>113.694138238256</v>
      </c>
      <c r="P161" s="44">
        <v>34.481748001446597</v>
      </c>
      <c r="Q161" s="54"/>
      <c r="R161" s="54" t="s">
        <v>38</v>
      </c>
      <c r="S161" s="23">
        <v>104.459266845862</v>
      </c>
      <c r="T161" s="44">
        <v>2.32540029986342</v>
      </c>
      <c r="U161" s="23">
        <v>119.078562751831</v>
      </c>
      <c r="V161" s="44">
        <v>-2.3363629226414999</v>
      </c>
      <c r="W161" s="23">
        <v>108.287054927398</v>
      </c>
      <c r="X161" s="44">
        <v>0.96486224491725603</v>
      </c>
      <c r="Y161" s="54"/>
      <c r="Z161" s="54" t="s">
        <v>38</v>
      </c>
      <c r="AA161" s="23">
        <v>141.112913869512</v>
      </c>
      <c r="AB161" s="44">
        <v>16.238226482797</v>
      </c>
      <c r="AC161" s="23">
        <v>142.395790602277</v>
      </c>
      <c r="AD161" s="44">
        <v>19.233202358069398</v>
      </c>
      <c r="AE161" s="23">
        <v>92.957058029706204</v>
      </c>
      <c r="AF161" s="44">
        <v>-20.453969438018799</v>
      </c>
      <c r="AG161" s="54"/>
      <c r="AH161" s="54" t="s">
        <v>38</v>
      </c>
      <c r="AI161" s="23">
        <v>98.0272189763878</v>
      </c>
      <c r="AJ161" s="44">
        <v>-17.909280655671498</v>
      </c>
      <c r="AK161" s="23">
        <v>157.75638101657501</v>
      </c>
      <c r="AL161" s="44">
        <v>11.8603123596699</v>
      </c>
      <c r="AM161" s="23">
        <v>135.84475776795401</v>
      </c>
      <c r="AN161" s="44">
        <v>12.8653361891509</v>
      </c>
      <c r="AO161" s="54"/>
      <c r="AP161" s="54" t="s">
        <v>38</v>
      </c>
      <c r="AQ161" s="23">
        <v>139.16584421023501</v>
      </c>
      <c r="AR161" s="44">
        <v>5.8202893314858102</v>
      </c>
      <c r="AS161" s="23">
        <v>131.667706784069</v>
      </c>
      <c r="AT161" s="44">
        <v>17.720720586054199</v>
      </c>
      <c r="AU161" s="23">
        <v>113.11538399827499</v>
      </c>
      <c r="AV161" s="44">
        <v>9.7180404825716398</v>
      </c>
      <c r="AW161" s="54"/>
      <c r="AX161" s="54" t="s">
        <v>38</v>
      </c>
      <c r="AY161" s="23">
        <v>113.504423992021</v>
      </c>
      <c r="AZ161" s="44">
        <v>10.553470677499</v>
      </c>
      <c r="BA161" s="23">
        <v>115.9579956428</v>
      </c>
      <c r="BB161" s="44">
        <v>0.81336018969476198</v>
      </c>
      <c r="BC161" s="23">
        <v>111.55782115536699</v>
      </c>
      <c r="BD161" s="44">
        <v>-2.2430986196231002</v>
      </c>
      <c r="BE161" s="54"/>
      <c r="BF161" s="54" t="s">
        <v>38</v>
      </c>
      <c r="BG161" s="23">
        <v>140.47748355124801</v>
      </c>
      <c r="BH161" s="44">
        <v>23.406690697793</v>
      </c>
      <c r="BI161" s="23">
        <v>120.976065342235</v>
      </c>
      <c r="BJ161" s="44">
        <v>14.856667858974401</v>
      </c>
      <c r="BK161" s="23">
        <v>109.586975280174</v>
      </c>
      <c r="BL161" s="44">
        <v>4.4652981452943301</v>
      </c>
      <c r="BM161" s="54"/>
      <c r="BN161" s="54" t="s">
        <v>38</v>
      </c>
      <c r="BO161" s="23">
        <v>128.02997894912599</v>
      </c>
      <c r="BP161" s="44">
        <v>10.332836034911001</v>
      </c>
      <c r="BQ161" s="508">
        <v>60.224497001334299</v>
      </c>
      <c r="BR161" s="44">
        <v>-57.808202557310899</v>
      </c>
      <c r="BS161" s="23">
        <v>114.323720572127</v>
      </c>
      <c r="BT161" s="44">
        <v>-15.576413445892801</v>
      </c>
      <c r="BU161" s="54"/>
      <c r="BV161" s="54" t="s">
        <v>38</v>
      </c>
      <c r="BW161" s="23">
        <v>120.97214670697601</v>
      </c>
      <c r="BX161" s="44">
        <v>-2.02236394502683</v>
      </c>
      <c r="BY161" s="23">
        <v>84.852291134538106</v>
      </c>
      <c r="BZ161" s="44">
        <v>-27.555384022614099</v>
      </c>
      <c r="CA161" s="23">
        <v>85.561949142331699</v>
      </c>
      <c r="CB161" s="44">
        <v>-22.784492826442499</v>
      </c>
      <c r="CC161" s="54"/>
      <c r="CD161" s="54" t="s">
        <v>38</v>
      </c>
      <c r="CE161" s="23">
        <v>105.754614417938</v>
      </c>
      <c r="CF161" s="44">
        <v>-20.0117435986982</v>
      </c>
      <c r="CG161" s="23">
        <v>80.058772591542393</v>
      </c>
      <c r="CH161" s="44">
        <v>-25.331241533754302</v>
      </c>
      <c r="CI161" s="23">
        <v>127.35934732867101</v>
      </c>
      <c r="CJ161" s="44">
        <v>-5.4126324967231199</v>
      </c>
      <c r="CK161" s="54"/>
      <c r="CL161" s="54" t="s">
        <v>38</v>
      </c>
      <c r="CM161" s="23">
        <v>93.796579236767798</v>
      </c>
      <c r="CN161" s="44">
        <v>-32.185079499155599</v>
      </c>
      <c r="CO161" s="23">
        <v>100.445049251372</v>
      </c>
      <c r="CP161" s="44">
        <v>-15.2040715091228</v>
      </c>
      <c r="CQ161" s="23">
        <v>100.032031994154</v>
      </c>
      <c r="CR161" s="44">
        <v>-19.459063470425601</v>
      </c>
      <c r="CS161" s="54"/>
      <c r="CT161" s="54" t="s">
        <v>38</v>
      </c>
      <c r="CU161" s="23">
        <v>137.686698256254</v>
      </c>
      <c r="CV161" s="44">
        <v>3.5606056095339498</v>
      </c>
      <c r="CW161" s="23">
        <v>107.100088071767</v>
      </c>
      <c r="CX161" s="44">
        <v>8.3391111920255092</v>
      </c>
      <c r="CY161" s="23">
        <v>131.22226042629401</v>
      </c>
      <c r="CZ161" s="44">
        <v>4.6434154893825204</v>
      </c>
      <c r="DA161" s="54"/>
      <c r="DB161" s="54" t="s">
        <v>38</v>
      </c>
      <c r="DC161" s="23">
        <v>112.903098782173</v>
      </c>
      <c r="DD161" s="44">
        <v>10.977948805818301</v>
      </c>
      <c r="DE161" s="23">
        <v>182.35378260926299</v>
      </c>
      <c r="DF161" s="44">
        <v>1.8693711980858301</v>
      </c>
      <c r="DG161" s="23">
        <v>107.895999804309</v>
      </c>
      <c r="DH161" s="44">
        <v>-4.06550371157401</v>
      </c>
      <c r="DI161" s="54"/>
      <c r="DJ161" s="54" t="s">
        <v>38</v>
      </c>
      <c r="DK161" s="23">
        <v>141.91015424339699</v>
      </c>
      <c r="DL161" s="44">
        <v>21.762618439317901</v>
      </c>
      <c r="DM161" s="23">
        <v>73.012622472183395</v>
      </c>
      <c r="DN161" s="44">
        <v>-27.600866122283598</v>
      </c>
      <c r="DO161" s="23">
        <v>123.28061344379</v>
      </c>
      <c r="DP161" s="44">
        <v>4.9545480440587699</v>
      </c>
      <c r="DQ161" s="54"/>
      <c r="DR161" s="54" t="s">
        <v>38</v>
      </c>
      <c r="DS161" s="23">
        <v>144.30567461999601</v>
      </c>
      <c r="DT161" s="44">
        <v>13.142452508488701</v>
      </c>
      <c r="DU161" s="23">
        <v>114.593079665689</v>
      </c>
      <c r="DV161" s="44">
        <v>-6.4394410927711503</v>
      </c>
      <c r="DW161" s="23">
        <v>131.875111434763</v>
      </c>
      <c r="DX161" s="44">
        <v>-5.6648904611662196</v>
      </c>
      <c r="DY161" s="54"/>
      <c r="DZ161" s="54" t="s">
        <v>38</v>
      </c>
      <c r="EA161" s="23">
        <v>99.871372187705504</v>
      </c>
      <c r="EB161" s="44">
        <v>-12.5709309280493</v>
      </c>
      <c r="EC161" s="23">
        <v>104.59468486464699</v>
      </c>
      <c r="ED161" s="44">
        <v>-14.481170640903899</v>
      </c>
      <c r="EE161" s="23">
        <v>118.291282418414</v>
      </c>
      <c r="EF161" s="44">
        <v>-6.1458810881331898</v>
      </c>
      <c r="EG161" s="54"/>
      <c r="EH161" s="54" t="s">
        <v>38</v>
      </c>
      <c r="EI161" s="23">
        <v>127.877542490967</v>
      </c>
      <c r="EJ161" s="44">
        <v>4.7729526647039204</v>
      </c>
      <c r="EK161" s="23">
        <v>117.812436509245</v>
      </c>
      <c r="EL161" s="44">
        <v>-5.4781157340941</v>
      </c>
      <c r="EM161" s="23">
        <v>94.255935597835801</v>
      </c>
      <c r="EN161" s="44">
        <v>-22.061999819937501</v>
      </c>
      <c r="EO161" s="54"/>
      <c r="EP161" s="54" t="s">
        <v>38</v>
      </c>
      <c r="EQ161" s="23">
        <v>117.26611523420701</v>
      </c>
      <c r="ER161" s="44">
        <v>4.98216256087139</v>
      </c>
      <c r="ES161" s="23">
        <v>105.15641521892201</v>
      </c>
      <c r="ET161" s="44">
        <v>-2.6040197812032502</v>
      </c>
      <c r="EU161" s="23">
        <v>135.19691113187099</v>
      </c>
      <c r="EV161" s="44">
        <v>16.8389185184143</v>
      </c>
      <c r="EW161" s="54"/>
      <c r="EX161" s="54" t="s">
        <v>38</v>
      </c>
      <c r="EY161" s="23">
        <v>102.005010755039</v>
      </c>
      <c r="EZ161" s="44">
        <v>-0.69856028578597296</v>
      </c>
      <c r="FA161" s="23">
        <v>100.362813684804</v>
      </c>
      <c r="FB161" s="44">
        <v>-11.5742948771214</v>
      </c>
      <c r="FC161" s="23">
        <v>144.14721145729601</v>
      </c>
      <c r="FD161" s="44">
        <v>-5.2374950048059503</v>
      </c>
      <c r="FE161" s="54"/>
      <c r="FF161" s="54" t="s">
        <v>38</v>
      </c>
      <c r="FG161" s="23">
        <v>126.518984183691</v>
      </c>
      <c r="FH161" s="44">
        <v>13.03817627436</v>
      </c>
      <c r="FI161" s="23">
        <v>152.798605681938</v>
      </c>
      <c r="FJ161" s="44">
        <v>44.903441823312001</v>
      </c>
      <c r="FK161" s="23">
        <v>90.819544041647305</v>
      </c>
      <c r="FL161" s="44">
        <v>-17.4056998407764</v>
      </c>
      <c r="FM161" s="54"/>
      <c r="FN161" s="54" t="s">
        <v>38</v>
      </c>
      <c r="FO161" s="23">
        <v>167.16607654188601</v>
      </c>
      <c r="FP161" s="44">
        <v>64.932116795617503</v>
      </c>
      <c r="FQ161" s="23">
        <v>254.18351175168601</v>
      </c>
      <c r="FR161" s="44">
        <v>113.23430815701001</v>
      </c>
      <c r="FS161" s="23">
        <v>114.838897642902</v>
      </c>
      <c r="FT161" s="44">
        <v>-8.8441599786153091</v>
      </c>
      <c r="FU161" s="54"/>
      <c r="FV161" s="54" t="s">
        <v>38</v>
      </c>
      <c r="FW161" s="23">
        <v>161.97021150766699</v>
      </c>
      <c r="FX161" s="44">
        <v>36.715051288971601</v>
      </c>
      <c r="FY161" s="23">
        <v>123.874347302609</v>
      </c>
      <c r="FZ161" s="44">
        <v>6.5805100159094501</v>
      </c>
      <c r="GA161" s="23">
        <v>123.06478892309001</v>
      </c>
      <c r="GB161" s="44">
        <v>0.72890963153446398</v>
      </c>
      <c r="GC161" s="54"/>
      <c r="GD161" s="54" t="s">
        <v>38</v>
      </c>
      <c r="GE161" s="23">
        <v>143.67411749048901</v>
      </c>
      <c r="GF161" s="44">
        <v>22.0026096285333</v>
      </c>
      <c r="GG161" s="23">
        <v>87.787126443345301</v>
      </c>
      <c r="GH161" s="44">
        <v>-26.371316527176798</v>
      </c>
      <c r="GI161" s="23">
        <v>103.865057982143</v>
      </c>
      <c r="GJ161" s="44">
        <v>0.62080287681808999</v>
      </c>
      <c r="GK161" s="54"/>
      <c r="GL161" s="54" t="s">
        <v>38</v>
      </c>
      <c r="GM161" s="23">
        <v>125.43001970286601</v>
      </c>
      <c r="GN161" s="44">
        <v>19.407595661194598</v>
      </c>
      <c r="GO161" s="23">
        <v>114.963614075205</v>
      </c>
      <c r="GP161" s="44">
        <v>-18.426985889434501</v>
      </c>
      <c r="GQ161" s="23">
        <v>129.54776027492301</v>
      </c>
      <c r="GR161" s="44">
        <v>-6.7915154071355897</v>
      </c>
      <c r="GS161" s="54"/>
      <c r="GT161" s="54" t="s">
        <v>38</v>
      </c>
      <c r="GU161" s="23">
        <v>122.692835981288</v>
      </c>
      <c r="GV161" s="44">
        <v>0.69865863924616201</v>
      </c>
      <c r="GW161" s="23">
        <v>103.906537277946</v>
      </c>
      <c r="GX161" s="44">
        <v>-16.7990891320324</v>
      </c>
      <c r="GY161" s="23">
        <v>102.225641574994</v>
      </c>
      <c r="GZ161" s="44">
        <v>-21.612843081707101</v>
      </c>
      <c r="HA161" s="54"/>
      <c r="HB161" s="54" t="s">
        <v>38</v>
      </c>
      <c r="HC161" s="23">
        <v>88.143826870651907</v>
      </c>
      <c r="HD161" s="44">
        <v>-28.0448526267107</v>
      </c>
      <c r="HE161" s="23">
        <v>101.863358683371</v>
      </c>
      <c r="HF161" s="44">
        <v>-11.747343043838899</v>
      </c>
      <c r="HG161" s="23">
        <v>78.930393679145297</v>
      </c>
      <c r="HH161" s="44">
        <v>-30.993447050295</v>
      </c>
      <c r="HI161" s="54"/>
      <c r="HJ161" s="54" t="s">
        <v>38</v>
      </c>
      <c r="HK161" s="23">
        <v>85.932806957491906</v>
      </c>
      <c r="HL161" s="44">
        <v>-22.3883946496289</v>
      </c>
      <c r="HM161" s="23">
        <v>84.277908436834906</v>
      </c>
      <c r="HN161" s="44">
        <v>-30.607093192470501</v>
      </c>
      <c r="HO161" s="23">
        <v>82.818156685642293</v>
      </c>
      <c r="HP161" s="44">
        <v>-25.482702208712301</v>
      </c>
      <c r="HQ161" s="54"/>
      <c r="HR161" s="54" t="s">
        <v>38</v>
      </c>
      <c r="HS161" s="23">
        <v>88.807843451162995</v>
      </c>
      <c r="HT161" s="44">
        <v>-27.3865825187785</v>
      </c>
      <c r="HU161" s="23">
        <v>175.53398884944801</v>
      </c>
      <c r="HV161" s="44">
        <v>50.440699469934401</v>
      </c>
      <c r="HW161" s="23">
        <v>102.02321353148901</v>
      </c>
      <c r="HX161" s="44">
        <v>-22.1711777332489</v>
      </c>
      <c r="HY161" s="54"/>
      <c r="HZ161" s="54" t="s">
        <v>38</v>
      </c>
      <c r="IA161" s="23">
        <v>78.903792776630894</v>
      </c>
      <c r="IB161" s="44">
        <v>-32.722288041556098</v>
      </c>
      <c r="IC161" s="23">
        <v>122.597108189758</v>
      </c>
      <c r="ID161" s="44">
        <v>-1.57825926087399</v>
      </c>
      <c r="IE161" s="23">
        <v>142.20024538201</v>
      </c>
      <c r="IF161" s="44">
        <v>22.407128975300601</v>
      </c>
      <c r="IG161" s="54"/>
      <c r="IH161" s="54" t="s">
        <v>38</v>
      </c>
      <c r="II161" s="23">
        <v>135.885724889698</v>
      </c>
      <c r="IJ161" s="44">
        <v>0.67976380497852096</v>
      </c>
      <c r="IK161" s="23">
        <v>88.487216809391498</v>
      </c>
      <c r="IL161" s="44">
        <v>-34.309596385551401</v>
      </c>
      <c r="IM161" s="23">
        <v>71.569816719694501</v>
      </c>
      <c r="IN161" s="44">
        <v>-45.7589716805075</v>
      </c>
      <c r="IO161" s="23">
        <v>109.796661903512</v>
      </c>
      <c r="IP161" s="44">
        <v>-24.625451470345901</v>
      </c>
      <c r="IQ161" s="54"/>
      <c r="IR161" s="54" t="s">
        <v>38</v>
      </c>
      <c r="IS161" s="23">
        <v>70.101009008011005</v>
      </c>
      <c r="IT161" s="44">
        <v>-35.256761348074299</v>
      </c>
      <c r="IU161" s="23">
        <v>92.553218532801296</v>
      </c>
      <c r="IV161" s="44">
        <v>-2.3254562796824798</v>
      </c>
      <c r="IW161" s="23">
        <v>84.781408943439999</v>
      </c>
      <c r="IX161" s="44">
        <v>-26.059929120464801</v>
      </c>
      <c r="IY161" s="54"/>
      <c r="IZ161" s="54" t="s">
        <v>38</v>
      </c>
      <c r="JA161" s="23">
        <v>94.357761350886307</v>
      </c>
      <c r="JB161" s="44">
        <v>-26.219370426048901</v>
      </c>
      <c r="JC161" s="23">
        <v>173.59546090239101</v>
      </c>
      <c r="JD161" s="44">
        <v>19.956794769040201</v>
      </c>
      <c r="JE161" s="23">
        <v>171.33119234877199</v>
      </c>
      <c r="JF161" s="44">
        <v>6.5557629465882998</v>
      </c>
      <c r="JG161" s="54"/>
      <c r="JH161" s="54" t="s">
        <v>38</v>
      </c>
      <c r="JI161" s="23">
        <v>190.234191885814</v>
      </c>
      <c r="JJ161" s="44">
        <v>46.2813979461624</v>
      </c>
      <c r="JK161" s="23">
        <v>166.92086733718401</v>
      </c>
      <c r="JL161" s="44">
        <v>4.5839609970782504</v>
      </c>
      <c r="JM161" s="23">
        <v>143.557719785329</v>
      </c>
      <c r="JN161" s="44">
        <v>29.8798430621565</v>
      </c>
      <c r="JO161" s="54"/>
      <c r="JP161" s="54" t="s">
        <v>38</v>
      </c>
      <c r="JQ161" s="23">
        <v>152.55336006751199</v>
      </c>
      <c r="JR161" s="44">
        <v>25.992948894322598</v>
      </c>
      <c r="JS161" s="23">
        <v>131.906605080822</v>
      </c>
      <c r="JT161" s="44">
        <v>18.009212322273601</v>
      </c>
      <c r="JU161" s="23">
        <v>125.43448701968001</v>
      </c>
      <c r="JV161" s="44">
        <v>7.2380461027232901</v>
      </c>
      <c r="JW161" s="54"/>
      <c r="JX161" s="54" t="s">
        <v>38</v>
      </c>
      <c r="JY161" s="23">
        <v>143.02237413213101</v>
      </c>
      <c r="JZ161" s="44">
        <v>16.774986502912199</v>
      </c>
      <c r="KA161" s="23">
        <v>122.065869566095</v>
      </c>
      <c r="KB161" s="44">
        <v>7.7314093181783496</v>
      </c>
      <c r="KC161" s="23">
        <v>136.22705703450299</v>
      </c>
      <c r="KD161" s="44">
        <v>12.6343417922927</v>
      </c>
      <c r="KE161" s="54"/>
      <c r="KF161" s="54" t="s">
        <v>38</v>
      </c>
      <c r="KG161" s="23">
        <v>118.24815802637001</v>
      </c>
      <c r="KH161" s="44">
        <v>10.8755758986673</v>
      </c>
      <c r="KI161" s="23">
        <v>146.25392763166201</v>
      </c>
      <c r="KJ161" s="44">
        <v>29.785326194389398</v>
      </c>
      <c r="KK161" s="23">
        <v>135.48512640162801</v>
      </c>
      <c r="KL161" s="44">
        <v>5.32688031534801</v>
      </c>
      <c r="KM161" s="54"/>
      <c r="KN161" s="54" t="s">
        <v>38</v>
      </c>
      <c r="KO161" s="23">
        <v>38.896868431611601</v>
      </c>
      <c r="KP161" s="44">
        <v>-58.949712686289402</v>
      </c>
      <c r="KQ161" s="23">
        <v>148.54127261188401</v>
      </c>
      <c r="KR161" s="44">
        <v>15.511011882660201</v>
      </c>
      <c r="KS161" s="23">
        <v>108.72164842494701</v>
      </c>
      <c r="KT161" s="44">
        <v>5.8310891512440399</v>
      </c>
      <c r="KU161" s="54"/>
      <c r="KV161" s="54" t="s">
        <v>38</v>
      </c>
      <c r="KW161" s="23">
        <v>68.805233118111502</v>
      </c>
      <c r="KX161" s="44">
        <v>-45.713241424044199</v>
      </c>
      <c r="KY161" s="23">
        <v>147.03706205159</v>
      </c>
      <c r="KZ161" s="44">
        <v>14.6009083572759</v>
      </c>
      <c r="LA161" s="23">
        <v>155.040207302879</v>
      </c>
      <c r="LB161" s="44">
        <v>11.3993529488981</v>
      </c>
      <c r="LC161" s="54"/>
      <c r="LD161" s="54" t="s">
        <v>38</v>
      </c>
      <c r="LE161" s="23">
        <v>130.806840215053</v>
      </c>
      <c r="LF161" s="44">
        <v>-1.50758913359813</v>
      </c>
      <c r="LG161" s="23">
        <v>129.86243128644099</v>
      </c>
      <c r="LH161" s="44">
        <v>26.733062065070001</v>
      </c>
      <c r="LI161" s="23">
        <v>71.956906723567698</v>
      </c>
      <c r="LJ161" s="44">
        <v>-38.131382307564998</v>
      </c>
      <c r="LK161" s="54"/>
      <c r="LL161" s="54" t="s">
        <v>38</v>
      </c>
      <c r="LM161" s="23">
        <v>119.44316458726701</v>
      </c>
      <c r="LN161" s="44">
        <v>17.989929599336801</v>
      </c>
      <c r="LO161" s="23">
        <v>93.034515108049305</v>
      </c>
      <c r="LP161" s="44">
        <v>21.5145357924353</v>
      </c>
      <c r="LQ161" s="23">
        <v>193.59791013326901</v>
      </c>
      <c r="LR161" s="44">
        <v>31.672828607585799</v>
      </c>
      <c r="LS161" s="54"/>
      <c r="LT161" s="54" t="s">
        <v>38</v>
      </c>
      <c r="LU161" s="23">
        <v>131.03869787988199</v>
      </c>
      <c r="LV161" s="44">
        <v>8.7091020300768598</v>
      </c>
      <c r="LW161" s="23">
        <v>121.513858794543</v>
      </c>
      <c r="LX161" s="44">
        <v>26.9815928003969</v>
      </c>
      <c r="LY161" s="23">
        <v>125.596354567758</v>
      </c>
      <c r="LZ161" s="44">
        <v>46.269625545411401</v>
      </c>
      <c r="MA161" s="54"/>
      <c r="MB161" s="54" t="s">
        <v>38</v>
      </c>
      <c r="MC161" s="23">
        <v>141.90395779296</v>
      </c>
      <c r="MD161" s="44">
        <v>3.7754690672207101</v>
      </c>
      <c r="ME161" s="23">
        <v>103.635951075354</v>
      </c>
      <c r="MF161" s="44">
        <v>-6.0454179871163403</v>
      </c>
      <c r="MG161" s="23">
        <v>106.18665629717501</v>
      </c>
      <c r="MH161" s="44">
        <v>-3.1312346037061598</v>
      </c>
      <c r="MI161" s="54"/>
      <c r="MJ161" s="54" t="s">
        <v>38</v>
      </c>
      <c r="MK161" s="23">
        <v>85.360975340143497</v>
      </c>
      <c r="ML161" s="44">
        <v>-4.5503015219991196</v>
      </c>
      <c r="MM161" s="23">
        <v>142.75389400059601</v>
      </c>
      <c r="MN161" s="44">
        <v>12.9706163295225</v>
      </c>
      <c r="MO161" s="23">
        <v>183.69865660870801</v>
      </c>
      <c r="MP161" s="44">
        <v>18.022995426905599</v>
      </c>
    </row>
    <row r="162" spans="1:354" s="505" customFormat="1" ht="15" hidden="1" customHeight="1">
      <c r="A162" s="504"/>
      <c r="B162" s="54" t="s">
        <v>39</v>
      </c>
      <c r="C162" s="23">
        <v>87.885445471686793</v>
      </c>
      <c r="D162" s="44">
        <v>-1.35416971175317E-2</v>
      </c>
      <c r="E162" s="524">
        <v>84.310630092832895</v>
      </c>
      <c r="F162" s="44">
        <v>5.3034034960375296</v>
      </c>
      <c r="G162" s="524">
        <v>91.265655174865202</v>
      </c>
      <c r="H162" s="44">
        <v>-4.2371331297621397</v>
      </c>
      <c r="I162" s="54"/>
      <c r="J162" s="54" t="s">
        <v>39</v>
      </c>
      <c r="K162" s="23">
        <v>108.654925655055</v>
      </c>
      <c r="L162" s="44">
        <v>3.8281002712034802</v>
      </c>
      <c r="M162" s="23">
        <v>137.746241116638</v>
      </c>
      <c r="N162" s="44">
        <v>33.622493220120703</v>
      </c>
      <c r="O162" s="23">
        <v>114.73743588121501</v>
      </c>
      <c r="P162" s="44">
        <v>8.1343468972027893</v>
      </c>
      <c r="Q162" s="54"/>
      <c r="R162" s="54" t="s">
        <v>39</v>
      </c>
      <c r="S162" s="23">
        <v>102.844843671821</v>
      </c>
      <c r="T162" s="44">
        <v>-14.952971544038199</v>
      </c>
      <c r="U162" s="23">
        <v>117.48634023578499</v>
      </c>
      <c r="V162" s="44">
        <v>-15.197119920558</v>
      </c>
      <c r="W162" s="23">
        <v>133.687146712014</v>
      </c>
      <c r="X162" s="44">
        <v>1.5958611550753301</v>
      </c>
      <c r="Y162" s="54"/>
      <c r="Z162" s="54" t="s">
        <v>39</v>
      </c>
      <c r="AA162" s="23">
        <v>152.500220929139</v>
      </c>
      <c r="AB162" s="44">
        <v>12.769810007471801</v>
      </c>
      <c r="AC162" s="23">
        <v>94.277740889731703</v>
      </c>
      <c r="AD162" s="44">
        <v>-27.9951971629254</v>
      </c>
      <c r="AE162" s="23">
        <v>122.36436790840099</v>
      </c>
      <c r="AF162" s="44">
        <v>-5.9425600580340996</v>
      </c>
      <c r="AG162" s="54"/>
      <c r="AH162" s="54" t="s">
        <v>39</v>
      </c>
      <c r="AI162" s="23">
        <v>111.15883430550601</v>
      </c>
      <c r="AJ162" s="44">
        <v>-18.453992897141699</v>
      </c>
      <c r="AK162" s="23">
        <v>150.55993910056901</v>
      </c>
      <c r="AL162" s="44">
        <v>2.5034694938655901</v>
      </c>
      <c r="AM162" s="23">
        <v>127.433261186217</v>
      </c>
      <c r="AN162" s="44">
        <v>-2.1915691596854301</v>
      </c>
      <c r="AO162" s="54"/>
      <c r="AP162" s="54" t="s">
        <v>39</v>
      </c>
      <c r="AQ162" s="23">
        <v>143.18809336415899</v>
      </c>
      <c r="AR162" s="44">
        <v>-3.4982955828989901</v>
      </c>
      <c r="AS162" s="23">
        <v>127.927810075843</v>
      </c>
      <c r="AT162" s="44">
        <v>-2.7724003879453498</v>
      </c>
      <c r="AU162" s="23">
        <v>119.93840008284801</v>
      </c>
      <c r="AV162" s="44">
        <v>-3.5332538468095902</v>
      </c>
      <c r="AW162" s="54"/>
      <c r="AX162" s="54" t="s">
        <v>39</v>
      </c>
      <c r="AY162" s="23">
        <v>147.20439112526199</v>
      </c>
      <c r="AZ162" s="44">
        <v>14.435588218500801</v>
      </c>
      <c r="BA162" s="23">
        <v>125.828090279069</v>
      </c>
      <c r="BB162" s="44">
        <v>0.100343376282822</v>
      </c>
      <c r="BC162" s="23">
        <v>163.954772452166</v>
      </c>
      <c r="BD162" s="44">
        <v>30.2606698571877</v>
      </c>
      <c r="BE162" s="54"/>
      <c r="BF162" s="54" t="s">
        <v>39</v>
      </c>
      <c r="BG162" s="23">
        <v>148.772358492656</v>
      </c>
      <c r="BH162" s="44">
        <v>18.687826239752699</v>
      </c>
      <c r="BI162" s="23">
        <v>113.954086285393</v>
      </c>
      <c r="BJ162" s="44">
        <v>-11.525202390908699</v>
      </c>
      <c r="BK162" s="23">
        <v>124.009185431695</v>
      </c>
      <c r="BL162" s="44">
        <v>-7.16966269992189</v>
      </c>
      <c r="BM162" s="54"/>
      <c r="BN162" s="54" t="s">
        <v>39</v>
      </c>
      <c r="BO162" s="23">
        <v>132.30814970490701</v>
      </c>
      <c r="BP162" s="44">
        <v>3.51743068512233</v>
      </c>
      <c r="BQ162" s="508">
        <v>96.950959468342703</v>
      </c>
      <c r="BR162" s="44">
        <v>-25.891726087827401</v>
      </c>
      <c r="BS162" s="23">
        <v>121.231228520949</v>
      </c>
      <c r="BT162" s="44">
        <v>-6.0076768963909197</v>
      </c>
      <c r="BU162" s="54"/>
      <c r="BV162" s="54" t="s">
        <v>39</v>
      </c>
      <c r="BW162" s="23">
        <v>95.039275525068604</v>
      </c>
      <c r="BX162" s="44">
        <v>-19.973536455005</v>
      </c>
      <c r="BY162" s="23">
        <v>117.80567999894799</v>
      </c>
      <c r="BZ162" s="44">
        <v>5.7063598948324703</v>
      </c>
      <c r="CA162" s="23">
        <v>88.420785666524296</v>
      </c>
      <c r="CB162" s="44">
        <v>-20.116793250652801</v>
      </c>
      <c r="CC162" s="54"/>
      <c r="CD162" s="54" t="s">
        <v>39</v>
      </c>
      <c r="CE162" s="23">
        <v>78.003329408470705</v>
      </c>
      <c r="CF162" s="44">
        <v>-36.478025092335102</v>
      </c>
      <c r="CG162" s="23">
        <v>94.997059195094806</v>
      </c>
      <c r="CH162" s="44">
        <v>-15.611901956432</v>
      </c>
      <c r="CI162" s="23">
        <v>106.37923128165301</v>
      </c>
      <c r="CJ162" s="44">
        <v>-11.5035106510297</v>
      </c>
      <c r="CK162" s="54"/>
      <c r="CL162" s="54" t="s">
        <v>39</v>
      </c>
      <c r="CM162" s="23">
        <v>71.997924829599597</v>
      </c>
      <c r="CN162" s="44">
        <v>-43.816148306263102</v>
      </c>
      <c r="CO162" s="23">
        <v>93.459940112107205</v>
      </c>
      <c r="CP162" s="44">
        <v>-20.3688597846363</v>
      </c>
      <c r="CQ162" s="23">
        <v>84.675115560141904</v>
      </c>
      <c r="CR162" s="44">
        <v>-26.073984528870799</v>
      </c>
      <c r="CS162" s="54"/>
      <c r="CT162" s="54" t="s">
        <v>39</v>
      </c>
      <c r="CU162" s="23">
        <v>113.829076636442</v>
      </c>
      <c r="CV162" s="44">
        <v>-4.2547728820504496</v>
      </c>
      <c r="CW162" s="23">
        <v>66.8619887693864</v>
      </c>
      <c r="CX162" s="44">
        <v>-33.510818199210199</v>
      </c>
      <c r="CY162" s="23">
        <v>141.637671878894</v>
      </c>
      <c r="CZ162" s="44">
        <v>7.4482748718540304</v>
      </c>
      <c r="DA162" s="54"/>
      <c r="DB162" s="54" t="s">
        <v>39</v>
      </c>
      <c r="DC162" s="23">
        <v>113.17784573586501</v>
      </c>
      <c r="DD162" s="44">
        <v>11.3350156334715</v>
      </c>
      <c r="DE162" s="23">
        <v>187.42618214516801</v>
      </c>
      <c r="DF162" s="44">
        <v>-5.2370073204955796</v>
      </c>
      <c r="DG162" s="23">
        <v>123.381680789771</v>
      </c>
      <c r="DH162" s="44">
        <v>20.6061723663632</v>
      </c>
      <c r="DI162" s="54"/>
      <c r="DJ162" s="54" t="s">
        <v>39</v>
      </c>
      <c r="DK162" s="23">
        <v>143.345448026659</v>
      </c>
      <c r="DL162" s="44">
        <v>13.745685930375499</v>
      </c>
      <c r="DM162" s="23">
        <v>74.158315917018797</v>
      </c>
      <c r="DN162" s="44">
        <v>-26.304247468012001</v>
      </c>
      <c r="DO162" s="23">
        <v>97.219353641098905</v>
      </c>
      <c r="DP162" s="44">
        <v>-17.566720643168601</v>
      </c>
      <c r="DQ162" s="54"/>
      <c r="DR162" s="54" t="s">
        <v>39</v>
      </c>
      <c r="DS162" s="23">
        <v>137.52311534458499</v>
      </c>
      <c r="DT162" s="44">
        <v>10.3428156391796</v>
      </c>
      <c r="DU162" s="23">
        <v>129.668723193951</v>
      </c>
      <c r="DV162" s="44">
        <v>3.9496655049660201</v>
      </c>
      <c r="DW162" s="23">
        <v>139.878566837542</v>
      </c>
      <c r="DX162" s="44">
        <v>7.7236545042740801</v>
      </c>
      <c r="DY162" s="54"/>
      <c r="DZ162" s="54" t="s">
        <v>39</v>
      </c>
      <c r="EA162" s="23">
        <v>97.991105914753305</v>
      </c>
      <c r="EB162" s="44">
        <v>-11.3795306929049</v>
      </c>
      <c r="EC162" s="23">
        <v>103.626037166991</v>
      </c>
      <c r="ED162" s="44">
        <v>-14.9058001727798</v>
      </c>
      <c r="EE162" s="23">
        <v>118.436211640544</v>
      </c>
      <c r="EF162" s="44">
        <v>-6.9877677500400504</v>
      </c>
      <c r="EG162" s="54"/>
      <c r="EH162" s="54" t="s">
        <v>39</v>
      </c>
      <c r="EI162" s="23">
        <v>126.927891300989</v>
      </c>
      <c r="EJ162" s="44">
        <v>4.0383443114429003</v>
      </c>
      <c r="EK162" s="23">
        <v>112.195390905034</v>
      </c>
      <c r="EL162" s="44">
        <v>-4.96570797481826</v>
      </c>
      <c r="EM162" s="23">
        <v>93.313422976071905</v>
      </c>
      <c r="EN162" s="44">
        <v>-22.843117741303399</v>
      </c>
      <c r="EO162" s="54"/>
      <c r="EP162" s="54" t="s">
        <v>39</v>
      </c>
      <c r="EQ162" s="23">
        <v>105.96425424586</v>
      </c>
      <c r="ER162" s="44">
        <v>-5.9889392353778597</v>
      </c>
      <c r="ES162" s="23">
        <v>107.33612412008</v>
      </c>
      <c r="ET162" s="44">
        <v>2.57854551585186</v>
      </c>
      <c r="EU162" s="23">
        <v>135.65286827470101</v>
      </c>
      <c r="EV162" s="44">
        <v>16.8930970315877</v>
      </c>
      <c r="EW162" s="54"/>
      <c r="EX162" s="54" t="s">
        <v>39</v>
      </c>
      <c r="EY162" s="23">
        <v>102.784748488769</v>
      </c>
      <c r="EZ162" s="44">
        <v>-0.113422427008274</v>
      </c>
      <c r="FA162" s="23">
        <v>104.373613370171</v>
      </c>
      <c r="FB162" s="44">
        <v>-9.0107693549227008</v>
      </c>
      <c r="FC162" s="23">
        <v>131.93341200212001</v>
      </c>
      <c r="FD162" s="44">
        <v>0.263320528549912</v>
      </c>
      <c r="FE162" s="54"/>
      <c r="FF162" s="54" t="s">
        <v>39</v>
      </c>
      <c r="FG162" s="23">
        <v>126.97673630561501</v>
      </c>
      <c r="FH162" s="44">
        <v>11.6134550289438</v>
      </c>
      <c r="FI162" s="23">
        <v>156.995480269116</v>
      </c>
      <c r="FJ162" s="44">
        <v>25.0175363035532</v>
      </c>
      <c r="FK162" s="23">
        <v>81.052330394310502</v>
      </c>
      <c r="FL162" s="44">
        <v>-23.8711796258468</v>
      </c>
      <c r="FM162" s="54"/>
      <c r="FN162" s="54" t="s">
        <v>39</v>
      </c>
      <c r="FO162" s="23">
        <v>172.24250768731201</v>
      </c>
      <c r="FP162" s="44">
        <v>60.917753030990603</v>
      </c>
      <c r="FQ162" s="23">
        <v>268.89622984890798</v>
      </c>
      <c r="FR162" s="44">
        <v>102.484125402117</v>
      </c>
      <c r="FS162" s="23">
        <v>119.17846012171999</v>
      </c>
      <c r="FT162" s="44">
        <v>-8.0851781989435398</v>
      </c>
      <c r="FU162" s="54"/>
      <c r="FV162" s="54" t="s">
        <v>39</v>
      </c>
      <c r="FW162" s="23">
        <v>165.084539132533</v>
      </c>
      <c r="FX162" s="44">
        <v>37.7802502582012</v>
      </c>
      <c r="FY162" s="23">
        <v>121.25092814937101</v>
      </c>
      <c r="FZ162" s="44">
        <v>2.0068544345861898</v>
      </c>
      <c r="GA162" s="23">
        <v>125.128884056922</v>
      </c>
      <c r="GB162" s="44">
        <v>-2.5655311716495999</v>
      </c>
      <c r="GC162" s="54"/>
      <c r="GD162" s="54" t="s">
        <v>39</v>
      </c>
      <c r="GE162" s="23">
        <v>146.84424312931901</v>
      </c>
      <c r="GF162" s="44">
        <v>21.347829294254101</v>
      </c>
      <c r="GG162" s="23">
        <v>90.520431769764301</v>
      </c>
      <c r="GH162" s="44">
        <v>-26.123299467818999</v>
      </c>
      <c r="GI162" s="23">
        <v>103.00621704591001</v>
      </c>
      <c r="GJ162" s="44">
        <v>-1.7953763732805801</v>
      </c>
      <c r="GK162" s="54"/>
      <c r="GL162" s="54" t="s">
        <v>39</v>
      </c>
      <c r="GM162" s="23">
        <v>127.93136549314301</v>
      </c>
      <c r="GN162" s="44">
        <v>13.6016898425398</v>
      </c>
      <c r="GO162" s="23">
        <v>134.217668170406</v>
      </c>
      <c r="GP162" s="44">
        <v>1.3611352092626401</v>
      </c>
      <c r="GQ162" s="23">
        <v>152.975869843884</v>
      </c>
      <c r="GR162" s="44">
        <v>9.6729115358426903</v>
      </c>
      <c r="GS162" s="54"/>
      <c r="GT162" s="54" t="s">
        <v>39</v>
      </c>
      <c r="GU162" s="23">
        <v>152.37152670217901</v>
      </c>
      <c r="GV162" s="44">
        <v>15.382957261985</v>
      </c>
      <c r="GW162" s="23">
        <v>95.242098208575499</v>
      </c>
      <c r="GX162" s="44">
        <v>-23.116598051442001</v>
      </c>
      <c r="GY162" s="23">
        <v>104.45624163779399</v>
      </c>
      <c r="GZ162" s="44">
        <v>-16.398254099311998</v>
      </c>
      <c r="HA162" s="54"/>
      <c r="HB162" s="54" t="s">
        <v>39</v>
      </c>
      <c r="HC162" s="23">
        <v>91.325422970200606</v>
      </c>
      <c r="HD162" s="44">
        <v>-22.998919862170201</v>
      </c>
      <c r="HE162" s="23">
        <v>115.952945288596</v>
      </c>
      <c r="HF162" s="44">
        <v>-4.4324336139597396</v>
      </c>
      <c r="HG162" s="23">
        <v>92.684200894514703</v>
      </c>
      <c r="HH162" s="44">
        <v>-17.566522060643599</v>
      </c>
      <c r="HI162" s="54"/>
      <c r="HJ162" s="54" t="s">
        <v>39</v>
      </c>
      <c r="HK162" s="23">
        <v>89.811044601755796</v>
      </c>
      <c r="HL162" s="44">
        <v>-26.286742768182702</v>
      </c>
      <c r="HM162" s="23">
        <v>97.469421177996594</v>
      </c>
      <c r="HN162" s="44">
        <v>-19.581210407405798</v>
      </c>
      <c r="HO162" s="23">
        <v>98.740860962484206</v>
      </c>
      <c r="HP162" s="44">
        <v>-12.964185548142099</v>
      </c>
      <c r="HQ162" s="54"/>
      <c r="HR162" s="54" t="s">
        <v>39</v>
      </c>
      <c r="HS162" s="23">
        <v>92.204832033049698</v>
      </c>
      <c r="HT162" s="44">
        <v>-21.075085513201401</v>
      </c>
      <c r="HU162" s="23">
        <v>166.32825742293599</v>
      </c>
      <c r="HV162" s="44">
        <v>32.230117417276396</v>
      </c>
      <c r="HW162" s="23">
        <v>120.28870792615299</v>
      </c>
      <c r="HX162" s="44">
        <v>-1.1887294338290799</v>
      </c>
      <c r="HY162" s="54"/>
      <c r="HZ162" s="54" t="s">
        <v>39</v>
      </c>
      <c r="IA162" s="23">
        <v>89.683394163147099</v>
      </c>
      <c r="IB162" s="44">
        <v>-29.005849827774899</v>
      </c>
      <c r="IC162" s="23">
        <v>127.25554611194001</v>
      </c>
      <c r="ID162" s="44">
        <v>-4.0355541322445401</v>
      </c>
      <c r="IE162" s="23">
        <v>139.822497558853</v>
      </c>
      <c r="IF162" s="44">
        <v>16.489163562878101</v>
      </c>
      <c r="IG162" s="54"/>
      <c r="IH162" s="54" t="s">
        <v>39</v>
      </c>
      <c r="II162" s="23">
        <v>136.61203813142799</v>
      </c>
      <c r="IJ162" s="44">
        <v>-5.0548961086560098</v>
      </c>
      <c r="IK162" s="23">
        <v>103.83170464814</v>
      </c>
      <c r="IL162" s="44">
        <v>-27.165895068915599</v>
      </c>
      <c r="IM162" s="23">
        <v>81.798109835438396</v>
      </c>
      <c r="IN162" s="44">
        <v>-37.567106945488703</v>
      </c>
      <c r="IO162" s="23">
        <v>123.27591024675201</v>
      </c>
      <c r="IP162" s="44">
        <v>-10.228885130733399</v>
      </c>
      <c r="IQ162" s="54"/>
      <c r="IR162" s="54" t="s">
        <v>39</v>
      </c>
      <c r="IS162" s="23">
        <v>80.513958864260999</v>
      </c>
      <c r="IT162" s="44">
        <v>-32.008316335552301</v>
      </c>
      <c r="IU162" s="23">
        <v>95.472575122198805</v>
      </c>
      <c r="IV162" s="44">
        <v>-6.5455155309226098</v>
      </c>
      <c r="IW162" s="23">
        <v>95.866884863705494</v>
      </c>
      <c r="IX162" s="44">
        <v>-26.542031074073101</v>
      </c>
      <c r="IY162" s="54"/>
      <c r="IZ162" s="54" t="s">
        <v>39</v>
      </c>
      <c r="JA162" s="23">
        <v>101.452466828628</v>
      </c>
      <c r="JB162" s="44">
        <v>-24.049816790572301</v>
      </c>
      <c r="JC162" s="23">
        <v>152.13792876477399</v>
      </c>
      <c r="JD162" s="44">
        <v>4.2598907488184103E-2</v>
      </c>
      <c r="JE162" s="23">
        <v>189.38743006240301</v>
      </c>
      <c r="JF162" s="44">
        <v>10.126488382548899</v>
      </c>
      <c r="JG162" s="54"/>
      <c r="JH162" s="54" t="s">
        <v>39</v>
      </c>
      <c r="JI162" s="23">
        <v>199.44354904468099</v>
      </c>
      <c r="JJ162" s="44">
        <v>37.700659273635999</v>
      </c>
      <c r="JK162" s="23">
        <v>183.49509647307599</v>
      </c>
      <c r="JL162" s="44">
        <v>39.845132854671</v>
      </c>
      <c r="JM162" s="23">
        <v>153.02308636412599</v>
      </c>
      <c r="JN162" s="44">
        <v>35.723217552385798</v>
      </c>
      <c r="JO162" s="54"/>
      <c r="JP162" s="54" t="s">
        <v>39</v>
      </c>
      <c r="JQ162" s="23">
        <v>125.98588973514801</v>
      </c>
      <c r="JR162" s="44">
        <v>5.0159715239964697</v>
      </c>
      <c r="JS162" s="23">
        <v>148.26282942402801</v>
      </c>
      <c r="JT162" s="44">
        <v>18.2130475545334</v>
      </c>
      <c r="JU162" s="23">
        <v>114.677324903711</v>
      </c>
      <c r="JV162" s="44">
        <v>11.994723865686399</v>
      </c>
      <c r="JW162" s="54"/>
      <c r="JX162" s="54" t="s">
        <v>39</v>
      </c>
      <c r="JY162" s="23">
        <v>138.64681709381901</v>
      </c>
      <c r="JZ162" s="44">
        <v>3.9774224695090501</v>
      </c>
      <c r="KA162" s="23">
        <v>125.187978997606</v>
      </c>
      <c r="KB162" s="44">
        <v>-3.6874203314030001</v>
      </c>
      <c r="KC162" s="23">
        <v>129.537986950902</v>
      </c>
      <c r="KD162" s="44">
        <v>-2.3601545931299799</v>
      </c>
      <c r="KE162" s="54"/>
      <c r="KF162" s="54" t="s">
        <v>39</v>
      </c>
      <c r="KG162" s="23">
        <v>144.337083322072</v>
      </c>
      <c r="KH162" s="44">
        <v>22.948798842427401</v>
      </c>
      <c r="KI162" s="23">
        <v>141.83676602694501</v>
      </c>
      <c r="KJ162" s="44">
        <v>3.1315725640065999</v>
      </c>
      <c r="KK162" s="23">
        <v>107.73234317256799</v>
      </c>
      <c r="KL162" s="44">
        <v>-15.2847254559817</v>
      </c>
      <c r="KM162" s="54"/>
      <c r="KN162" s="54" t="s">
        <v>39</v>
      </c>
      <c r="KO162" s="23">
        <v>49.747732693993903</v>
      </c>
      <c r="KP162" s="44">
        <v>-23.085792450802</v>
      </c>
      <c r="KQ162" s="23">
        <v>125.57651975092401</v>
      </c>
      <c r="KR162" s="44">
        <v>15.461974384922099</v>
      </c>
      <c r="KS162" s="23">
        <v>98.541662826776104</v>
      </c>
      <c r="KT162" s="44">
        <v>11.0953516869602</v>
      </c>
      <c r="KU162" s="54"/>
      <c r="KV162" s="54" t="s">
        <v>39</v>
      </c>
      <c r="KW162" s="23">
        <v>89.806309053909899</v>
      </c>
      <c r="KX162" s="44">
        <v>-8.5518733841225192</v>
      </c>
      <c r="KY162" s="23">
        <v>124.91469354735899</v>
      </c>
      <c r="KZ162" s="44">
        <v>7.3202927528161998</v>
      </c>
      <c r="LA162" s="23">
        <v>147.88141561808101</v>
      </c>
      <c r="LB162" s="44">
        <v>10.936979889362</v>
      </c>
      <c r="LC162" s="54"/>
      <c r="LD162" s="54" t="s">
        <v>39</v>
      </c>
      <c r="LE162" s="23">
        <v>127.80981625458099</v>
      </c>
      <c r="LF162" s="44">
        <v>-2.2729785997321099</v>
      </c>
      <c r="LG162" s="23">
        <v>94.645177079904201</v>
      </c>
      <c r="LH162" s="44">
        <v>-12.4856166255468</v>
      </c>
      <c r="LI162" s="23">
        <v>73.944116454210999</v>
      </c>
      <c r="LJ162" s="44">
        <v>-6.0625504952490701</v>
      </c>
      <c r="LK162" s="54"/>
      <c r="LL162" s="54" t="s">
        <v>39</v>
      </c>
      <c r="LM162" s="23">
        <v>112.499259063002</v>
      </c>
      <c r="LN162" s="44">
        <v>10.713987972513101</v>
      </c>
      <c r="LO162" s="23">
        <v>136.501425698807</v>
      </c>
      <c r="LP162" s="44">
        <v>35.0741773736138</v>
      </c>
      <c r="LQ162" s="23">
        <v>171.50685824616099</v>
      </c>
      <c r="LR162" s="44">
        <v>18.392847220379</v>
      </c>
      <c r="LS162" s="54"/>
      <c r="LT162" s="54" t="s">
        <v>39</v>
      </c>
      <c r="LU162" s="23">
        <v>135.463357234971</v>
      </c>
      <c r="LV162" s="44">
        <v>8.5999448617355707</v>
      </c>
      <c r="LW162" s="23">
        <v>115.269175034553</v>
      </c>
      <c r="LX162" s="44">
        <v>21.381274636757201</v>
      </c>
      <c r="LY162" s="23">
        <v>118.955396771911</v>
      </c>
      <c r="LZ162" s="44">
        <v>23.843795821463701</v>
      </c>
      <c r="MA162" s="54"/>
      <c r="MB162" s="54" t="s">
        <v>39</v>
      </c>
      <c r="MC162" s="23">
        <v>148.12417323040199</v>
      </c>
      <c r="MD162" s="44">
        <v>4.4180867183361698</v>
      </c>
      <c r="ME162" s="23">
        <v>85.880549194673506</v>
      </c>
      <c r="MF162" s="44">
        <v>6.5469013085954897</v>
      </c>
      <c r="MG162" s="23">
        <v>77.005383196602295</v>
      </c>
      <c r="MH162" s="44">
        <v>-34.283688143610298</v>
      </c>
      <c r="MI162" s="54"/>
      <c r="MJ162" s="54" t="s">
        <v>39</v>
      </c>
      <c r="MK162" s="23">
        <v>88.7446093647266</v>
      </c>
      <c r="ML162" s="44">
        <v>6.8257079159700096</v>
      </c>
      <c r="MM162" s="23">
        <v>127.72028069026599</v>
      </c>
      <c r="MN162" s="44">
        <v>2.6092251904071602</v>
      </c>
      <c r="MO162" s="23">
        <v>193.21999126732899</v>
      </c>
      <c r="MP162" s="44">
        <v>15.140942748224999</v>
      </c>
    </row>
    <row r="163" spans="1:354" s="505" customFormat="1" ht="15" hidden="1" customHeight="1">
      <c r="A163" s="504"/>
      <c r="B163" s="54" t="s">
        <v>40</v>
      </c>
      <c r="C163" s="23">
        <v>86.180827014466502</v>
      </c>
      <c r="D163" s="44">
        <v>-7.8903899697611504</v>
      </c>
      <c r="E163" s="524">
        <v>82.5458952362725</v>
      </c>
      <c r="F163" s="44">
        <v>-4.4910204805347398</v>
      </c>
      <c r="G163" s="524">
        <v>89.6178805025218</v>
      </c>
      <c r="H163" s="44">
        <v>-10.659828865043799</v>
      </c>
      <c r="I163" s="54"/>
      <c r="J163" s="54" t="s">
        <v>40</v>
      </c>
      <c r="K163" s="23">
        <v>112.016176228795</v>
      </c>
      <c r="L163" s="44">
        <v>2.2926104609930298</v>
      </c>
      <c r="M163" s="23">
        <v>133.082480002229</v>
      </c>
      <c r="N163" s="44">
        <v>24.5087156491272</v>
      </c>
      <c r="O163" s="23">
        <v>112.163722342596</v>
      </c>
      <c r="P163" s="44">
        <v>6.4854205663609399</v>
      </c>
      <c r="Q163" s="54"/>
      <c r="R163" s="54" t="s">
        <v>40</v>
      </c>
      <c r="S163" s="23">
        <v>130.276711290078</v>
      </c>
      <c r="T163" s="44">
        <v>11.175158289741301</v>
      </c>
      <c r="U163" s="23">
        <v>121.787053757412</v>
      </c>
      <c r="V163" s="44">
        <v>-3.4029018634114698</v>
      </c>
      <c r="W163" s="23">
        <v>137.91653539361101</v>
      </c>
      <c r="X163" s="44">
        <v>2.2342897583772698</v>
      </c>
      <c r="Y163" s="54"/>
      <c r="Z163" s="54" t="s">
        <v>40</v>
      </c>
      <c r="AA163" s="23">
        <v>154.13514195282701</v>
      </c>
      <c r="AB163" s="44">
        <v>6.5831125827991297</v>
      </c>
      <c r="AC163" s="23">
        <v>117.40602947551299</v>
      </c>
      <c r="AD163" s="44">
        <v>-9.8312729194383799</v>
      </c>
      <c r="AE163" s="23">
        <v>125.394711585529</v>
      </c>
      <c r="AF163" s="44">
        <v>-6.0429884206219802</v>
      </c>
      <c r="AG163" s="54"/>
      <c r="AH163" s="54" t="s">
        <v>40</v>
      </c>
      <c r="AI163" s="23">
        <v>106.623294475889</v>
      </c>
      <c r="AJ163" s="44">
        <v>-19.3764151691107</v>
      </c>
      <c r="AK163" s="23">
        <v>153.55106067716</v>
      </c>
      <c r="AL163" s="44">
        <v>1.80846296436761</v>
      </c>
      <c r="AM163" s="23">
        <v>125.384852767342</v>
      </c>
      <c r="AN163" s="44">
        <v>-7.0122092308960804</v>
      </c>
      <c r="AO163" s="54"/>
      <c r="AP163" s="54" t="s">
        <v>40</v>
      </c>
      <c r="AQ163" s="23">
        <v>130.81453876878899</v>
      </c>
      <c r="AR163" s="44">
        <v>-3.3626039521024902</v>
      </c>
      <c r="AS163" s="23">
        <v>121.49807915277999</v>
      </c>
      <c r="AT163" s="44">
        <v>-9.2301196490542292</v>
      </c>
      <c r="AU163" s="23">
        <v>133.85369236064301</v>
      </c>
      <c r="AV163" s="44">
        <v>5.4262662886573496</v>
      </c>
      <c r="AW163" s="54"/>
      <c r="AX163" s="54" t="s">
        <v>40</v>
      </c>
      <c r="AY163" s="23">
        <v>138.53077797740499</v>
      </c>
      <c r="AZ163" s="44">
        <v>4.8010678655579699</v>
      </c>
      <c r="BA163" s="23">
        <v>117.27056445242999</v>
      </c>
      <c r="BB163" s="44">
        <v>-3.6991884374928801</v>
      </c>
      <c r="BC163" s="23">
        <v>130.288798275044</v>
      </c>
      <c r="BD163" s="44">
        <v>2.6738063975388302</v>
      </c>
      <c r="BE163" s="54"/>
      <c r="BF163" s="54" t="s">
        <v>40</v>
      </c>
      <c r="BG163" s="23">
        <v>167.21669973575899</v>
      </c>
      <c r="BH163" s="44">
        <v>18.080200610203899</v>
      </c>
      <c r="BI163" s="23">
        <v>118.865307469645</v>
      </c>
      <c r="BJ163" s="44">
        <v>-13.6911644995279</v>
      </c>
      <c r="BK163" s="23">
        <v>127.78598716805701</v>
      </c>
      <c r="BL163" s="44">
        <v>-6.9969802169427897</v>
      </c>
      <c r="BM163" s="54"/>
      <c r="BN163" s="54" t="s">
        <v>40</v>
      </c>
      <c r="BO163" s="23">
        <v>132.95544020750799</v>
      </c>
      <c r="BP163" s="44">
        <v>-2.3191077441875101</v>
      </c>
      <c r="BQ163" s="508">
        <v>127.085951532699</v>
      </c>
      <c r="BR163" s="44">
        <v>-4.4826614782533198</v>
      </c>
      <c r="BS163" s="23">
        <v>118.19052158723299</v>
      </c>
      <c r="BT163" s="44">
        <v>-14.106373507223701</v>
      </c>
      <c r="BU163" s="54"/>
      <c r="BV163" s="54" t="s">
        <v>40</v>
      </c>
      <c r="BW163" s="23">
        <v>108.259547127275</v>
      </c>
      <c r="BX163" s="44">
        <v>-6.32257067411763</v>
      </c>
      <c r="BY163" s="23">
        <v>117.09161285747599</v>
      </c>
      <c r="BZ163" s="44">
        <v>2.1315836814243601</v>
      </c>
      <c r="CA163" s="23">
        <v>90.109500099366102</v>
      </c>
      <c r="CB163" s="44">
        <v>-12.6633733172623</v>
      </c>
      <c r="CC163" s="54"/>
      <c r="CD163" s="54" t="s">
        <v>40</v>
      </c>
      <c r="CE163" s="23">
        <v>93.011018809972697</v>
      </c>
      <c r="CF163" s="44">
        <v>-21.683831782165001</v>
      </c>
      <c r="CG163" s="23">
        <v>94.535603247072501</v>
      </c>
      <c r="CH163" s="44">
        <v>-11.864293159832</v>
      </c>
      <c r="CI163" s="23">
        <v>111.89019460428899</v>
      </c>
      <c r="CJ163" s="44">
        <v>-7.5368142394006101</v>
      </c>
      <c r="CK163" s="54"/>
      <c r="CL163" s="54" t="s">
        <v>40</v>
      </c>
      <c r="CM163" s="23">
        <v>75.975834861105099</v>
      </c>
      <c r="CN163" s="44">
        <v>-34.840782746083597</v>
      </c>
      <c r="CO163" s="23">
        <v>96.713735986679197</v>
      </c>
      <c r="CP163" s="44">
        <v>-12.3331501361977</v>
      </c>
      <c r="CQ163" s="23">
        <v>82.906658131197602</v>
      </c>
      <c r="CR163" s="44">
        <v>-32.458220686127497</v>
      </c>
      <c r="CS163" s="54"/>
      <c r="CT163" s="54" t="s">
        <v>40</v>
      </c>
      <c r="CU163" s="23">
        <v>122.444000265204</v>
      </c>
      <c r="CV163" s="44">
        <v>1.8018232752119001</v>
      </c>
      <c r="CW163" s="23">
        <v>76.253386598312701</v>
      </c>
      <c r="CX163" s="44">
        <v>-27.127637830166702</v>
      </c>
      <c r="CY163" s="23">
        <v>110.518530902713</v>
      </c>
      <c r="CZ163" s="44">
        <v>-18.210421894824002</v>
      </c>
      <c r="DA163" s="54"/>
      <c r="DB163" s="54" t="s">
        <v>40</v>
      </c>
      <c r="DC163" s="23">
        <v>105.43501817599601</v>
      </c>
      <c r="DD163" s="44">
        <v>6.6328825640825597</v>
      </c>
      <c r="DE163" s="23">
        <v>200.801741726719</v>
      </c>
      <c r="DF163" s="44">
        <v>3.33880034579055</v>
      </c>
      <c r="DG163" s="23">
        <v>114.593254342577</v>
      </c>
      <c r="DH163" s="44">
        <v>15.209617725522399</v>
      </c>
      <c r="DI163" s="54"/>
      <c r="DJ163" s="54" t="s">
        <v>40</v>
      </c>
      <c r="DK163" s="23">
        <v>114.794076363269</v>
      </c>
      <c r="DL163" s="44">
        <v>0.59943870046375003</v>
      </c>
      <c r="DM163" s="23">
        <v>66.858446734525899</v>
      </c>
      <c r="DN163" s="44">
        <v>-31.7931665161782</v>
      </c>
      <c r="DO163" s="23">
        <v>105.065666711733</v>
      </c>
      <c r="DP163" s="44">
        <v>-0.61265249038646596</v>
      </c>
      <c r="DQ163" s="54"/>
      <c r="DR163" s="54" t="s">
        <v>40</v>
      </c>
      <c r="DS163" s="23">
        <v>149.38478442028199</v>
      </c>
      <c r="DT163" s="44">
        <v>23.718737797400699</v>
      </c>
      <c r="DU163" s="23">
        <v>121.384883041227</v>
      </c>
      <c r="DV163" s="44">
        <v>1.7355412519331801</v>
      </c>
      <c r="DW163" s="23">
        <v>132.89381740820099</v>
      </c>
      <c r="DX163" s="44">
        <v>2.71606990751157</v>
      </c>
      <c r="DY163" s="54"/>
      <c r="DZ163" s="54" t="s">
        <v>40</v>
      </c>
      <c r="EA163" s="23">
        <v>96.8267064717094</v>
      </c>
      <c r="EB163" s="44">
        <v>-8.5442757993783705</v>
      </c>
      <c r="EC163" s="23">
        <v>105.92370544212901</v>
      </c>
      <c r="ED163" s="44">
        <v>-14.1601306025422</v>
      </c>
      <c r="EE163" s="23">
        <v>117.07096336134499</v>
      </c>
      <c r="EF163" s="44">
        <v>-5.8052204194112802</v>
      </c>
      <c r="EG163" s="54"/>
      <c r="EH163" s="54" t="s">
        <v>40</v>
      </c>
      <c r="EI163" s="23">
        <v>129.44005926880899</v>
      </c>
      <c r="EJ163" s="44">
        <v>4.2710759441571202</v>
      </c>
      <c r="EK163" s="23">
        <v>113.720249416768</v>
      </c>
      <c r="EL163" s="44">
        <v>-2.5635398472560502</v>
      </c>
      <c r="EM163" s="23">
        <v>93.899513391886401</v>
      </c>
      <c r="EN163" s="44">
        <v>-21.748311810198199</v>
      </c>
      <c r="EO163" s="54"/>
      <c r="EP163" s="54" t="s">
        <v>40</v>
      </c>
      <c r="EQ163" s="23">
        <v>95.991916311766303</v>
      </c>
      <c r="ER163" s="44">
        <v>-15.8815063625905</v>
      </c>
      <c r="ES163" s="23">
        <v>103.612626656853</v>
      </c>
      <c r="ET163" s="44">
        <v>-4.97146233183381</v>
      </c>
      <c r="EU163" s="23">
        <v>121.444806192448</v>
      </c>
      <c r="EV163" s="44">
        <v>11.131250432125301</v>
      </c>
      <c r="EW163" s="54"/>
      <c r="EX163" s="54" t="s">
        <v>40</v>
      </c>
      <c r="EY163" s="23">
        <v>98.474360301479706</v>
      </c>
      <c r="EZ163" s="44">
        <v>-4.3012058300735303</v>
      </c>
      <c r="FA163" s="23">
        <v>103.51278578079</v>
      </c>
      <c r="FB163" s="44">
        <v>-10.4738600448068</v>
      </c>
      <c r="FC163" s="23">
        <v>144.56965517437399</v>
      </c>
      <c r="FD163" s="44">
        <v>-4.7294710804604803</v>
      </c>
      <c r="FE163" s="54"/>
      <c r="FF163" s="54" t="s">
        <v>40</v>
      </c>
      <c r="FG163" s="23">
        <v>123.156964446888</v>
      </c>
      <c r="FH163" s="44">
        <v>6.4046797427120303</v>
      </c>
      <c r="FI163" s="23">
        <v>156.033723545718</v>
      </c>
      <c r="FJ163" s="44">
        <v>27.340912469534501</v>
      </c>
      <c r="FK163" s="23">
        <v>84.834178577549096</v>
      </c>
      <c r="FL163" s="44">
        <v>-25.3186370513558</v>
      </c>
      <c r="FM163" s="54"/>
      <c r="FN163" s="54" t="s">
        <v>40</v>
      </c>
      <c r="FO163" s="23">
        <v>158.02497712363399</v>
      </c>
      <c r="FP163" s="44">
        <v>58.2286341436035</v>
      </c>
      <c r="FQ163" s="23">
        <v>261.52395686434801</v>
      </c>
      <c r="FR163" s="44">
        <v>94.743255165122605</v>
      </c>
      <c r="FS163" s="23">
        <v>126.084110356023</v>
      </c>
      <c r="FT163" s="44">
        <v>-3.19794302374416</v>
      </c>
      <c r="FU163" s="54"/>
      <c r="FV163" s="54" t="s">
        <v>40</v>
      </c>
      <c r="FW163" s="23">
        <v>152.765150087379</v>
      </c>
      <c r="FX163" s="44">
        <v>26.234339925943399</v>
      </c>
      <c r="FY163" s="23">
        <v>118.85327884190001</v>
      </c>
      <c r="FZ163" s="44">
        <v>3.5395766037669301</v>
      </c>
      <c r="GA163" s="23">
        <v>119.598502354467</v>
      </c>
      <c r="GB163" s="44">
        <v>-6.5996792763112504</v>
      </c>
      <c r="GC163" s="54"/>
      <c r="GD163" s="54" t="s">
        <v>40</v>
      </c>
      <c r="GE163" s="23">
        <v>140.98353351176601</v>
      </c>
      <c r="GF163" s="44">
        <v>15.930996466784899</v>
      </c>
      <c r="GG163" s="23">
        <v>93.765185698757904</v>
      </c>
      <c r="GH163" s="44">
        <v>-23.708207499314501</v>
      </c>
      <c r="GI163" s="23">
        <v>102.152448064455</v>
      </c>
      <c r="GJ163" s="44">
        <v>-0.63035188814846799</v>
      </c>
      <c r="GK163" s="54"/>
      <c r="GL163" s="54" t="s">
        <v>40</v>
      </c>
      <c r="GM163" s="23">
        <v>124.58588186317699</v>
      </c>
      <c r="GN163" s="44">
        <v>10.618011326498999</v>
      </c>
      <c r="GO163" s="23">
        <v>141.82774471091099</v>
      </c>
      <c r="GP163" s="44">
        <v>0.87588785716978601</v>
      </c>
      <c r="GQ163" s="23">
        <v>138.80751881299801</v>
      </c>
      <c r="GR163" s="44">
        <v>4.3629540868790597</v>
      </c>
      <c r="GS163" s="54"/>
      <c r="GT163" s="54" t="s">
        <v>40</v>
      </c>
      <c r="GU163" s="23">
        <v>130.01641599093301</v>
      </c>
      <c r="GV163" s="44">
        <v>7.3786477999253597</v>
      </c>
      <c r="GW163" s="23">
        <v>99.081729113266704</v>
      </c>
      <c r="GX163" s="44">
        <v>-18.490231257623801</v>
      </c>
      <c r="GY163" s="23">
        <v>114.125859838106</v>
      </c>
      <c r="GZ163" s="44">
        <v>-11.9366019326088</v>
      </c>
      <c r="HA163" s="54"/>
      <c r="HB163" s="54" t="s">
        <v>40</v>
      </c>
      <c r="HC163" s="23">
        <v>101.191840018036</v>
      </c>
      <c r="HD163" s="44">
        <v>-11.6049252703595</v>
      </c>
      <c r="HE163" s="23">
        <v>115.655912252851</v>
      </c>
      <c r="HF163" s="44">
        <v>-7.5062975990812104</v>
      </c>
      <c r="HG163" s="23">
        <v>94.067875493620207</v>
      </c>
      <c r="HH163" s="44">
        <v>-14.7612672391349</v>
      </c>
      <c r="HI163" s="54"/>
      <c r="HJ163" s="54" t="s">
        <v>40</v>
      </c>
      <c r="HK163" s="23">
        <v>102.885393183876</v>
      </c>
      <c r="HL163" s="44">
        <v>-17.017000124391998</v>
      </c>
      <c r="HM163" s="23">
        <v>103.240290147412</v>
      </c>
      <c r="HN163" s="44">
        <v>-17.0708264723695</v>
      </c>
      <c r="HO163" s="23">
        <v>104.27429619671101</v>
      </c>
      <c r="HP163" s="44">
        <v>-10.9993288854458</v>
      </c>
      <c r="HQ163" s="54"/>
      <c r="HR163" s="54" t="s">
        <v>40</v>
      </c>
      <c r="HS163" s="23">
        <v>134.29897939838099</v>
      </c>
      <c r="HT163" s="44">
        <v>15.630273248397801</v>
      </c>
      <c r="HU163" s="23">
        <v>138.70046601397399</v>
      </c>
      <c r="HV163" s="44">
        <v>15.2413641388685</v>
      </c>
      <c r="HW163" s="23">
        <v>101.032669289086</v>
      </c>
      <c r="HX163" s="44">
        <v>-9.9268382372515696</v>
      </c>
      <c r="HY163" s="54"/>
      <c r="HZ163" s="54" t="s">
        <v>40</v>
      </c>
      <c r="IA163" s="23">
        <v>104.14611601488301</v>
      </c>
      <c r="IB163" s="44">
        <v>-13.5418906887824</v>
      </c>
      <c r="IC163" s="23">
        <v>113.500693147424</v>
      </c>
      <c r="ID163" s="44">
        <v>-6.5123127163703503</v>
      </c>
      <c r="IE163" s="23">
        <v>140.737351920332</v>
      </c>
      <c r="IF163" s="44">
        <v>26.0935075861074</v>
      </c>
      <c r="IG163" s="54"/>
      <c r="IH163" s="54" t="s">
        <v>40</v>
      </c>
      <c r="II163" s="23">
        <v>144.11706163442301</v>
      </c>
      <c r="IJ163" s="44">
        <v>6.8202197374841198</v>
      </c>
      <c r="IK163" s="23">
        <v>110.442671375659</v>
      </c>
      <c r="IL163" s="44">
        <v>-7.6895572347544503</v>
      </c>
      <c r="IM163" s="23">
        <v>86.191998403066506</v>
      </c>
      <c r="IN163" s="44">
        <v>-27.741593071511399</v>
      </c>
      <c r="IO163" s="23">
        <v>106.274799505004</v>
      </c>
      <c r="IP163" s="44">
        <v>-21.087742097778101</v>
      </c>
      <c r="IQ163" s="54"/>
      <c r="IR163" s="54" t="s">
        <v>40</v>
      </c>
      <c r="IS163" s="23">
        <v>85.4573030263861</v>
      </c>
      <c r="IT163" s="44">
        <v>-27.784640582389699</v>
      </c>
      <c r="IU163" s="23">
        <v>109.511357276304</v>
      </c>
      <c r="IV163" s="44">
        <v>12.6618989797763</v>
      </c>
      <c r="IW163" s="23">
        <v>90.811152989194198</v>
      </c>
      <c r="IX163" s="44">
        <v>-28.2505532321149</v>
      </c>
      <c r="IY163" s="54"/>
      <c r="IZ163" s="54" t="s">
        <v>40</v>
      </c>
      <c r="JA163" s="23">
        <v>103.864297393182</v>
      </c>
      <c r="JB163" s="44">
        <v>-21.107759294193301</v>
      </c>
      <c r="JC163" s="23">
        <v>138.681525882269</v>
      </c>
      <c r="JD163" s="44">
        <v>-2.6536188960368698</v>
      </c>
      <c r="JE163" s="23">
        <v>188.635093136238</v>
      </c>
      <c r="JF163" s="44">
        <v>11.367396536868499</v>
      </c>
      <c r="JG163" s="54"/>
      <c r="JH163" s="54" t="s">
        <v>40</v>
      </c>
      <c r="JI163" s="23">
        <v>189.892125026239</v>
      </c>
      <c r="JJ163" s="44">
        <v>32.388476788524102</v>
      </c>
      <c r="JK163" s="23">
        <v>138.272266012888</v>
      </c>
      <c r="JL163" s="44">
        <v>17.9888231002071</v>
      </c>
      <c r="JM163" s="23">
        <v>144.73150813738499</v>
      </c>
      <c r="JN163" s="44">
        <v>28.188562163043599</v>
      </c>
      <c r="JO163" s="54"/>
      <c r="JP163" s="54" t="s">
        <v>40</v>
      </c>
      <c r="JQ163" s="23">
        <v>119.939359629424</v>
      </c>
      <c r="JR163" s="44">
        <v>-2.2143706754395698</v>
      </c>
      <c r="JS163" s="23">
        <v>121.42422036640301</v>
      </c>
      <c r="JT163" s="44">
        <v>9.0610769576981607</v>
      </c>
      <c r="JU163" s="23">
        <v>123.773227048027</v>
      </c>
      <c r="JV163" s="44">
        <v>8.0172773770828591</v>
      </c>
      <c r="JW163" s="54"/>
      <c r="JX163" s="54" t="s">
        <v>40</v>
      </c>
      <c r="JY163" s="23">
        <v>100.767132248555</v>
      </c>
      <c r="JZ163" s="44">
        <v>3.0529536305381799</v>
      </c>
      <c r="KA163" s="23">
        <v>143.30599107172</v>
      </c>
      <c r="KB163" s="44">
        <v>14.4714126068463</v>
      </c>
      <c r="KC163" s="23">
        <v>127.976161538884</v>
      </c>
      <c r="KD163" s="44">
        <v>1.5705548023840099</v>
      </c>
      <c r="KE163" s="54"/>
      <c r="KF163" s="54" t="s">
        <v>40</v>
      </c>
      <c r="KG163" s="23">
        <v>131.33941464516599</v>
      </c>
      <c r="KH163" s="44">
        <v>17.298467915278401</v>
      </c>
      <c r="KI163" s="23">
        <v>155.65920962423101</v>
      </c>
      <c r="KJ163" s="44">
        <v>5.5071464947195796</v>
      </c>
      <c r="KK163" s="23">
        <v>108.55129930729299</v>
      </c>
      <c r="KL163" s="44">
        <v>-15.6766655296528</v>
      </c>
      <c r="KM163" s="54"/>
      <c r="KN163" s="54" t="s">
        <v>40</v>
      </c>
      <c r="KO163" s="23">
        <v>87.184963123656502</v>
      </c>
      <c r="KP163" s="44">
        <v>-21.130001374515299</v>
      </c>
      <c r="KQ163" s="23">
        <v>148.15731141764201</v>
      </c>
      <c r="KR163" s="44">
        <v>24.308693131275799</v>
      </c>
      <c r="KS163" s="23">
        <v>80.795193644819406</v>
      </c>
      <c r="KT163" s="44">
        <v>-12.541401902852501</v>
      </c>
      <c r="KU163" s="54"/>
      <c r="KV163" s="54" t="s">
        <v>40</v>
      </c>
      <c r="KW163" s="23">
        <v>93.078771909950802</v>
      </c>
      <c r="KX163" s="44">
        <v>-14.1455207876631</v>
      </c>
      <c r="KY163" s="23">
        <v>126.355332639171</v>
      </c>
      <c r="KZ163" s="44">
        <v>9.3816422059771405</v>
      </c>
      <c r="LA163" s="23">
        <v>172.29347333277499</v>
      </c>
      <c r="LB163" s="44">
        <v>24.977790417226299</v>
      </c>
      <c r="LC163" s="54"/>
      <c r="LD163" s="54" t="s">
        <v>40</v>
      </c>
      <c r="LE163" s="23">
        <v>126.348723871739</v>
      </c>
      <c r="LF163" s="44">
        <v>-1.4895061014533399</v>
      </c>
      <c r="LG163" s="23">
        <v>90.067768261667396</v>
      </c>
      <c r="LH163" s="44">
        <v>-14.3171166346549</v>
      </c>
      <c r="LI163" s="23">
        <v>69.516618842072802</v>
      </c>
      <c r="LJ163" s="44">
        <v>-38.451049330228798</v>
      </c>
      <c r="LK163" s="54"/>
      <c r="LL163" s="54" t="s">
        <v>40</v>
      </c>
      <c r="LM163" s="23">
        <v>103.830252710953</v>
      </c>
      <c r="LN163" s="44">
        <v>-2.7099465326365402</v>
      </c>
      <c r="LO163" s="23">
        <v>139.183798986651</v>
      </c>
      <c r="LP163" s="44">
        <v>13.760515266679199</v>
      </c>
      <c r="LQ163" s="23">
        <v>137.582559053317</v>
      </c>
      <c r="LR163" s="44">
        <v>-2.3056223098233599</v>
      </c>
      <c r="LS163" s="54"/>
      <c r="LT163" s="54" t="s">
        <v>40</v>
      </c>
      <c r="LU163" s="23">
        <v>123.64723795249201</v>
      </c>
      <c r="LV163" s="44">
        <v>-1.6590981757887799</v>
      </c>
      <c r="LW163" s="23">
        <v>114.168351833183</v>
      </c>
      <c r="LX163" s="44">
        <v>11.302481474908801</v>
      </c>
      <c r="LY163" s="23">
        <v>122.66412143976</v>
      </c>
      <c r="LZ163" s="44">
        <v>27.492226976090301</v>
      </c>
      <c r="MA163" s="54"/>
      <c r="MB163" s="54" t="s">
        <v>40</v>
      </c>
      <c r="MC163" s="23">
        <v>144.32039621833999</v>
      </c>
      <c r="MD163" s="44">
        <v>1.91463403750411</v>
      </c>
      <c r="ME163" s="23">
        <v>125.690409508016</v>
      </c>
      <c r="MF163" s="44">
        <v>-21.122012548392998</v>
      </c>
      <c r="MG163" s="23">
        <v>96.782410764011203</v>
      </c>
      <c r="MH163" s="44">
        <v>-31.3263938278719</v>
      </c>
      <c r="MI163" s="54"/>
      <c r="MJ163" s="54" t="s">
        <v>40</v>
      </c>
      <c r="MK163" s="23">
        <v>104.505456211515</v>
      </c>
      <c r="ML163" s="44">
        <v>10.7920216939764</v>
      </c>
      <c r="MM163" s="23">
        <v>127.51314751631701</v>
      </c>
      <c r="MN163" s="44">
        <v>-2.6847646459524701</v>
      </c>
      <c r="MO163" s="23">
        <v>189.129458108894</v>
      </c>
      <c r="MP163" s="44">
        <v>26.063998437157299</v>
      </c>
    </row>
    <row r="164" spans="1:354" s="506" customFormat="1" ht="15" hidden="1" customHeight="1">
      <c r="A164" s="504"/>
      <c r="B164" s="54" t="s">
        <v>41</v>
      </c>
      <c r="C164" s="253">
        <v>84.984127392643003</v>
      </c>
      <c r="D164" s="44">
        <v>-7.3508843209633001</v>
      </c>
      <c r="E164" s="524">
        <v>79.495539238260704</v>
      </c>
      <c r="F164" s="44">
        <v>-7.5957113262350999</v>
      </c>
      <c r="G164" s="524">
        <v>90.173927975335303</v>
      </c>
      <c r="H164" s="44">
        <v>-7.14580563949748</v>
      </c>
      <c r="I164" s="54"/>
      <c r="J164" s="54" t="s">
        <v>41</v>
      </c>
      <c r="K164" s="253">
        <v>112.37369084394101</v>
      </c>
      <c r="L164" s="44">
        <v>1.45584669835999</v>
      </c>
      <c r="M164" s="253">
        <v>138.44210493373399</v>
      </c>
      <c r="N164" s="44">
        <v>9.5458202335095201</v>
      </c>
      <c r="O164" s="253">
        <v>111.10935383025701</v>
      </c>
      <c r="P164" s="44">
        <v>4.9000821242809396</v>
      </c>
      <c r="Q164" s="54"/>
      <c r="R164" s="54" t="s">
        <v>41</v>
      </c>
      <c r="S164" s="253">
        <v>140.810580988673</v>
      </c>
      <c r="T164" s="44">
        <v>17.317069233364599</v>
      </c>
      <c r="U164" s="253">
        <v>130.19564424222901</v>
      </c>
      <c r="V164" s="44">
        <v>-1.05705849020971</v>
      </c>
      <c r="W164" s="253">
        <v>142.690353861331</v>
      </c>
      <c r="X164" s="44">
        <v>7.6803478945072099</v>
      </c>
      <c r="Y164" s="54"/>
      <c r="Z164" s="54" t="s">
        <v>41</v>
      </c>
      <c r="AA164" s="253">
        <v>153.56642060799999</v>
      </c>
      <c r="AB164" s="44">
        <v>6.9949069030151296</v>
      </c>
      <c r="AC164" s="253">
        <v>162.00601891891199</v>
      </c>
      <c r="AD164" s="44">
        <v>27.526579271061799</v>
      </c>
      <c r="AE164" s="253">
        <v>126.839978247362</v>
      </c>
      <c r="AF164" s="44">
        <v>-10.4263262909848</v>
      </c>
      <c r="AG164" s="54"/>
      <c r="AH164" s="54" t="s">
        <v>41</v>
      </c>
      <c r="AI164" s="253">
        <v>103.56187948512201</v>
      </c>
      <c r="AJ164" s="44">
        <v>-18.832885326872699</v>
      </c>
      <c r="AK164" s="253">
        <v>144.60148873462501</v>
      </c>
      <c r="AL164" s="44">
        <v>4.1500901071112297</v>
      </c>
      <c r="AM164" s="253">
        <v>123.01817800634799</v>
      </c>
      <c r="AN164" s="44">
        <v>-2.0896844514319399</v>
      </c>
      <c r="AO164" s="54"/>
      <c r="AP164" s="54" t="s">
        <v>41</v>
      </c>
      <c r="AQ164" s="253">
        <v>135.700711236713</v>
      </c>
      <c r="AR164" s="44">
        <v>-2.3938166822201099</v>
      </c>
      <c r="AS164" s="253">
        <v>111.01502624444301</v>
      </c>
      <c r="AT164" s="44">
        <v>-10.8749102544751</v>
      </c>
      <c r="AU164" s="253">
        <v>126.664267275588</v>
      </c>
      <c r="AV164" s="44">
        <v>0.84438741891716496</v>
      </c>
      <c r="AW164" s="54"/>
      <c r="AX164" s="54" t="s">
        <v>41</v>
      </c>
      <c r="AY164" s="253">
        <v>142.66601014251199</v>
      </c>
      <c r="AZ164" s="44">
        <v>3.7878448765716701</v>
      </c>
      <c r="BA164" s="253">
        <v>116.796440118525</v>
      </c>
      <c r="BB164" s="44">
        <v>-9.3640397072589998</v>
      </c>
      <c r="BC164" s="253">
        <v>152.26993726226499</v>
      </c>
      <c r="BD164" s="44">
        <v>27.469031957778899</v>
      </c>
      <c r="BE164" s="54"/>
      <c r="BF164" s="54" t="s">
        <v>41</v>
      </c>
      <c r="BG164" s="253">
        <v>144.64531491753499</v>
      </c>
      <c r="BH164" s="44">
        <v>6.6615324369165396</v>
      </c>
      <c r="BI164" s="253">
        <v>111.855861600929</v>
      </c>
      <c r="BJ164" s="44">
        <v>-5.5803294902719101</v>
      </c>
      <c r="BK164" s="253">
        <v>147.617159256078</v>
      </c>
      <c r="BL164" s="44">
        <v>6.64889200631211</v>
      </c>
      <c r="BM164" s="54"/>
      <c r="BN164" s="54" t="s">
        <v>41</v>
      </c>
      <c r="BO164" s="253">
        <v>136.83554492424</v>
      </c>
      <c r="BP164" s="44">
        <v>2.3145049708715999</v>
      </c>
      <c r="BQ164" s="508">
        <v>122.353904819818</v>
      </c>
      <c r="BR164" s="44">
        <v>-8.5285269039587597</v>
      </c>
      <c r="BS164" s="253">
        <v>118.239904223133</v>
      </c>
      <c r="BT164" s="44">
        <v>-4.5344103643045903</v>
      </c>
      <c r="BU164" s="54"/>
      <c r="BV164" s="54" t="s">
        <v>41</v>
      </c>
      <c r="BW164" s="253">
        <v>117.87247751635999</v>
      </c>
      <c r="BX164" s="44">
        <v>-1.21413743139661</v>
      </c>
      <c r="BY164" s="253">
        <v>117.151848620753</v>
      </c>
      <c r="BZ164" s="44">
        <v>7.6337852302354703</v>
      </c>
      <c r="CA164" s="253">
        <v>113.533435127885</v>
      </c>
      <c r="CB164" s="44">
        <v>-1.2700697439323401</v>
      </c>
      <c r="CC164" s="54"/>
      <c r="CD164" s="54" t="s">
        <v>41</v>
      </c>
      <c r="CE164" s="253">
        <v>110.97707750572999</v>
      </c>
      <c r="CF164" s="44">
        <v>-12.336224338232</v>
      </c>
      <c r="CG164" s="253">
        <v>103.141368041848</v>
      </c>
      <c r="CH164" s="44">
        <v>-1.5922604375909399</v>
      </c>
      <c r="CI164" s="253">
        <v>131.56555033506001</v>
      </c>
      <c r="CJ164" s="44">
        <v>2.80143527760863</v>
      </c>
      <c r="CK164" s="54"/>
      <c r="CL164" s="54" t="s">
        <v>41</v>
      </c>
      <c r="CM164" s="253">
        <v>113.373101043524</v>
      </c>
      <c r="CN164" s="44">
        <v>-6.9814926706965696</v>
      </c>
      <c r="CO164" s="253">
        <v>84.939625228951698</v>
      </c>
      <c r="CP164" s="44">
        <v>-20.868445868778799</v>
      </c>
      <c r="CQ164" s="253">
        <v>82.043555762825903</v>
      </c>
      <c r="CR164" s="44">
        <v>-30.893611790416099</v>
      </c>
      <c r="CS164" s="54"/>
      <c r="CT164" s="54" t="s">
        <v>41</v>
      </c>
      <c r="CU164" s="253">
        <v>120.205436763481</v>
      </c>
      <c r="CV164" s="44">
        <v>0.26709058277812397</v>
      </c>
      <c r="CW164" s="253">
        <v>85.916950420078507</v>
      </c>
      <c r="CX164" s="44">
        <v>-20.972324280466299</v>
      </c>
      <c r="CY164" s="253">
        <v>158.318796508639</v>
      </c>
      <c r="CZ164" s="44">
        <v>16.879761889706401</v>
      </c>
      <c r="DA164" s="54"/>
      <c r="DB164" s="54" t="s">
        <v>41</v>
      </c>
      <c r="DC164" s="253">
        <v>99.899779999305295</v>
      </c>
      <c r="DD164" s="44">
        <v>-1.77523514804932</v>
      </c>
      <c r="DE164" s="253">
        <v>260.94874606447098</v>
      </c>
      <c r="DF164" s="44">
        <v>29.516985682458401</v>
      </c>
      <c r="DG164" s="253">
        <v>104.562031844475</v>
      </c>
      <c r="DH164" s="44">
        <v>-0.58227824197997802</v>
      </c>
      <c r="DI164" s="54"/>
      <c r="DJ164" s="54" t="s">
        <v>41</v>
      </c>
      <c r="DK164" s="253">
        <v>134.670404445759</v>
      </c>
      <c r="DL164" s="44">
        <v>4.5956367771978099</v>
      </c>
      <c r="DM164" s="253">
        <v>71.392321681898807</v>
      </c>
      <c r="DN164" s="44">
        <v>-30.828077112588101</v>
      </c>
      <c r="DO164" s="253">
        <v>134.47300208896101</v>
      </c>
      <c r="DP164" s="44">
        <v>4.3725608840938204</v>
      </c>
      <c r="DQ164" s="54"/>
      <c r="DR164" s="54" t="s">
        <v>41</v>
      </c>
      <c r="DS164" s="253">
        <v>165.43724423610399</v>
      </c>
      <c r="DT164" s="44">
        <v>33.192928994257102</v>
      </c>
      <c r="DU164" s="253">
        <v>118.663845028425</v>
      </c>
      <c r="DV164" s="44">
        <v>3.6355646491217799</v>
      </c>
      <c r="DW164" s="253">
        <v>136.31644277312699</v>
      </c>
      <c r="DX164" s="44">
        <v>0.223070917846584</v>
      </c>
      <c r="DY164" s="54"/>
      <c r="DZ164" s="54" t="s">
        <v>41</v>
      </c>
      <c r="EA164" s="253">
        <v>98.583730594067802</v>
      </c>
      <c r="EB164" s="44">
        <v>-9.6436158147793201</v>
      </c>
      <c r="EC164" s="253">
        <v>112.15941687058501</v>
      </c>
      <c r="ED164" s="44">
        <v>-7.5388097243102399</v>
      </c>
      <c r="EE164" s="253">
        <v>115.279775155004</v>
      </c>
      <c r="EF164" s="44">
        <v>-5.5727412793272197</v>
      </c>
      <c r="EG164" s="54"/>
      <c r="EH164" s="54" t="s">
        <v>41</v>
      </c>
      <c r="EI164" s="253">
        <v>134.759584685504</v>
      </c>
      <c r="EJ164" s="44">
        <v>5.0858346918736403</v>
      </c>
      <c r="EK164" s="253">
        <v>121.29827067116599</v>
      </c>
      <c r="EL164" s="44">
        <v>0.54455427541743995</v>
      </c>
      <c r="EM164" s="253">
        <v>100.855115467234</v>
      </c>
      <c r="EN164" s="44">
        <v>-16.396288753385299</v>
      </c>
      <c r="EO164" s="54"/>
      <c r="EP164" s="54" t="s">
        <v>41</v>
      </c>
      <c r="EQ164" s="253">
        <v>100.936423394804</v>
      </c>
      <c r="ER164" s="44">
        <v>-5.1983417256920204</v>
      </c>
      <c r="ES164" s="253">
        <v>107.169224771899</v>
      </c>
      <c r="ET164" s="44">
        <v>-3.5526768553721602</v>
      </c>
      <c r="EU164" s="253">
        <v>123.349763833316</v>
      </c>
      <c r="EV164" s="44">
        <v>15.5763849902825</v>
      </c>
      <c r="EW164" s="54"/>
      <c r="EX164" s="54" t="s">
        <v>41</v>
      </c>
      <c r="EY164" s="253">
        <v>102.453523118487</v>
      </c>
      <c r="EZ164" s="44">
        <v>-3.1348209786686798</v>
      </c>
      <c r="FA164" s="253">
        <v>103.970207793719</v>
      </c>
      <c r="FB164" s="44">
        <v>-11.490257919449601</v>
      </c>
      <c r="FC164" s="253">
        <v>156.279766789571</v>
      </c>
      <c r="FD164" s="44">
        <v>0.23701152987125301</v>
      </c>
      <c r="FE164" s="54"/>
      <c r="FF164" s="54" t="s">
        <v>41</v>
      </c>
      <c r="FG164" s="253">
        <v>127.925936033498</v>
      </c>
      <c r="FH164" s="44">
        <v>8.3587852745619795</v>
      </c>
      <c r="FI164" s="253">
        <v>166.66406386328501</v>
      </c>
      <c r="FJ164" s="44">
        <v>28.0832951325423</v>
      </c>
      <c r="FK164" s="253">
        <v>95.289358463974906</v>
      </c>
      <c r="FL164" s="44">
        <v>-19.365196116607201</v>
      </c>
      <c r="FM164" s="54"/>
      <c r="FN164" s="54" t="s">
        <v>41</v>
      </c>
      <c r="FO164" s="253">
        <v>162.676840393026</v>
      </c>
      <c r="FP164" s="44">
        <v>65.120282603675506</v>
      </c>
      <c r="FQ164" s="253">
        <v>272.042136015393</v>
      </c>
      <c r="FR164" s="44">
        <v>118.96861463218001</v>
      </c>
      <c r="FS164" s="253">
        <v>133.29689532840499</v>
      </c>
      <c r="FT164" s="44">
        <v>0.48039119776657901</v>
      </c>
      <c r="FU164" s="54"/>
      <c r="FV164" s="54" t="s">
        <v>41</v>
      </c>
      <c r="FW164" s="253">
        <v>146.59758826019399</v>
      </c>
      <c r="FX164" s="44">
        <v>19.475161486826401</v>
      </c>
      <c r="FY164" s="253">
        <v>118.526550281601</v>
      </c>
      <c r="FZ164" s="44">
        <v>2.5646316730099601</v>
      </c>
      <c r="GA164" s="253">
        <v>120.593099397551</v>
      </c>
      <c r="GB164" s="44">
        <v>-5.7383637566935199</v>
      </c>
      <c r="GC164" s="54"/>
      <c r="GD164" s="54" t="s">
        <v>41</v>
      </c>
      <c r="GE164" s="253">
        <v>143.70710722277499</v>
      </c>
      <c r="GF164" s="44">
        <v>16.9320109164337</v>
      </c>
      <c r="GG164" s="253">
        <v>105.32618793106001</v>
      </c>
      <c r="GH164" s="44">
        <v>-11.845152409958899</v>
      </c>
      <c r="GI164" s="253">
        <v>102.521887219135</v>
      </c>
      <c r="GJ164" s="44">
        <v>-3.2361039449881601</v>
      </c>
      <c r="GK164" s="54"/>
      <c r="GL164" s="54" t="s">
        <v>41</v>
      </c>
      <c r="GM164" s="253">
        <v>126.683225379029</v>
      </c>
      <c r="GN164" s="44">
        <v>11.105057200104</v>
      </c>
      <c r="GO164" s="253">
        <v>137.609830990733</v>
      </c>
      <c r="GP164" s="44">
        <v>2.2010546993693501</v>
      </c>
      <c r="GQ164" s="253">
        <v>128.49265656653901</v>
      </c>
      <c r="GR164" s="44">
        <v>0.84130444907224</v>
      </c>
      <c r="GS164" s="54"/>
      <c r="GT164" s="54" t="s">
        <v>41</v>
      </c>
      <c r="GU164" s="253">
        <v>78.332591263666799</v>
      </c>
      <c r="GV164" s="44">
        <v>-31.9452005529125</v>
      </c>
      <c r="GW164" s="253">
        <v>93.075128764222896</v>
      </c>
      <c r="GX164" s="44">
        <v>-6.5010440902143598</v>
      </c>
      <c r="GY164" s="253">
        <v>146.88972521172701</v>
      </c>
      <c r="GZ164" s="44">
        <v>7.1682128240553302</v>
      </c>
      <c r="HA164" s="54"/>
      <c r="HB164" s="54" t="s">
        <v>41</v>
      </c>
      <c r="HC164" s="253">
        <v>98.5990758721275</v>
      </c>
      <c r="HD164" s="44">
        <v>-14.6842536894821</v>
      </c>
      <c r="HE164" s="253">
        <v>113.09340809039701</v>
      </c>
      <c r="HF164" s="44">
        <v>0.65831553002628596</v>
      </c>
      <c r="HG164" s="253">
        <v>82.3084244532089</v>
      </c>
      <c r="HH164" s="44">
        <v>-15.3038433206905</v>
      </c>
      <c r="HI164" s="54"/>
      <c r="HJ164" s="54" t="s">
        <v>41</v>
      </c>
      <c r="HK164" s="253">
        <v>94.676585153575104</v>
      </c>
      <c r="HL164" s="44">
        <v>-24.0922059397687</v>
      </c>
      <c r="HM164" s="253">
        <v>106.08409238146299</v>
      </c>
      <c r="HN164" s="44">
        <v>-7.3141417690613899</v>
      </c>
      <c r="HO164" s="253">
        <v>87.396770891843104</v>
      </c>
      <c r="HP164" s="44">
        <v>-20.865179203699501</v>
      </c>
      <c r="HQ164" s="54"/>
      <c r="HR164" s="54" t="s">
        <v>41</v>
      </c>
      <c r="HS164" s="253">
        <v>99.3021684459478</v>
      </c>
      <c r="HT164" s="44">
        <v>-11.789011697858999</v>
      </c>
      <c r="HU164" s="253">
        <v>128.88915508248201</v>
      </c>
      <c r="HV164" s="44">
        <v>8.3995236722510391</v>
      </c>
      <c r="HW164" s="253">
        <v>108.890050525345</v>
      </c>
      <c r="HX164" s="44">
        <v>-3.8193657623086099</v>
      </c>
      <c r="HY164" s="54"/>
      <c r="HZ164" s="54" t="s">
        <v>41</v>
      </c>
      <c r="IA164" s="253">
        <v>142.08707556572799</v>
      </c>
      <c r="IB164" s="44">
        <v>18.261018318385801</v>
      </c>
      <c r="IC164" s="23">
        <v>117.587348277187</v>
      </c>
      <c r="ID164" s="44">
        <v>-3.3626414197655201</v>
      </c>
      <c r="IE164" s="253">
        <v>124.199004759395</v>
      </c>
      <c r="IF164" s="44">
        <v>9.5594011374930705</v>
      </c>
      <c r="IG164" s="54"/>
      <c r="IH164" s="54" t="s">
        <v>41</v>
      </c>
      <c r="II164" s="253">
        <v>121.767582346336</v>
      </c>
      <c r="IJ164" s="44">
        <v>-4.3594833332727196</v>
      </c>
      <c r="IK164" s="253">
        <v>133.60207849447201</v>
      </c>
      <c r="IL164" s="44">
        <v>3.1990157124220202</v>
      </c>
      <c r="IM164" s="253">
        <v>82.974723551588596</v>
      </c>
      <c r="IN164" s="44">
        <v>-34.174130598797902</v>
      </c>
      <c r="IO164" s="253">
        <v>124.716803647866</v>
      </c>
      <c r="IP164" s="44">
        <v>2.2715650104855598</v>
      </c>
      <c r="IQ164" s="54"/>
      <c r="IR164" s="54" t="s">
        <v>41</v>
      </c>
      <c r="IS164" s="253">
        <v>97.807402399475507</v>
      </c>
      <c r="IT164" s="44">
        <v>-17.217453036274499</v>
      </c>
      <c r="IU164" s="253">
        <v>96.0284537204125</v>
      </c>
      <c r="IV164" s="44">
        <v>2.1758766315819602</v>
      </c>
      <c r="IW164" s="253">
        <v>86.438516430975199</v>
      </c>
      <c r="IX164" s="44">
        <v>-36.115846400493098</v>
      </c>
      <c r="IY164" s="54"/>
      <c r="IZ164" s="54" t="s">
        <v>41</v>
      </c>
      <c r="JA164" s="253">
        <v>138.986470601295</v>
      </c>
      <c r="JB164" s="44">
        <v>15.109833987074101</v>
      </c>
      <c r="JC164" s="253">
        <v>135.746243704606</v>
      </c>
      <c r="JD164" s="44">
        <v>-3.24626681072075</v>
      </c>
      <c r="JE164" s="253">
        <v>180.69853512835201</v>
      </c>
      <c r="JF164" s="44">
        <v>15.9246821876593</v>
      </c>
      <c r="JG164" s="54"/>
      <c r="JH164" s="54" t="s">
        <v>41</v>
      </c>
      <c r="JI164" s="253">
        <v>189.490539577123</v>
      </c>
      <c r="JJ164" s="44">
        <v>33.326757174289298</v>
      </c>
      <c r="JK164" s="253">
        <v>179.17773255255699</v>
      </c>
      <c r="JL164" s="44">
        <v>21.966117984689401</v>
      </c>
      <c r="JM164" s="253">
        <v>135.252069351172</v>
      </c>
      <c r="JN164" s="44">
        <v>19.7149698152665</v>
      </c>
      <c r="JO164" s="54"/>
      <c r="JP164" s="54" t="s">
        <v>41</v>
      </c>
      <c r="JQ164" s="253">
        <v>112.44788312468999</v>
      </c>
      <c r="JR164" s="44">
        <v>4.5366699433573201</v>
      </c>
      <c r="JS164" s="253">
        <v>114.44304399384301</v>
      </c>
      <c r="JT164" s="44">
        <v>24.080846252890801</v>
      </c>
      <c r="JU164" s="253">
        <v>111.28416975932301</v>
      </c>
      <c r="JV164" s="44">
        <v>9.5961991121522807</v>
      </c>
      <c r="JW164" s="54"/>
      <c r="JX164" s="54" t="s">
        <v>41</v>
      </c>
      <c r="JY164" s="253">
        <v>115.45746244727199</v>
      </c>
      <c r="JZ164" s="44">
        <v>-8.0413071301533794</v>
      </c>
      <c r="KA164" s="253">
        <v>168.94096889441801</v>
      </c>
      <c r="KB164" s="44">
        <v>20.477873285888499</v>
      </c>
      <c r="KC164" s="253">
        <v>141.15347721136899</v>
      </c>
      <c r="KD164" s="44">
        <v>6.7827056721946404</v>
      </c>
      <c r="KE164" s="54"/>
      <c r="KF164" s="54" t="s">
        <v>41</v>
      </c>
      <c r="KG164" s="253">
        <v>117.94146449365</v>
      </c>
      <c r="KH164" s="44">
        <v>15.382595649786101</v>
      </c>
      <c r="KI164" s="253">
        <v>107.887119091389</v>
      </c>
      <c r="KJ164" s="44">
        <v>-2.7448437637572898</v>
      </c>
      <c r="KK164" s="253">
        <v>99.082198713081596</v>
      </c>
      <c r="KL164" s="44">
        <v>-15.790555218756801</v>
      </c>
      <c r="KM164" s="54"/>
      <c r="KN164" s="54" t="s">
        <v>41</v>
      </c>
      <c r="KO164" s="253">
        <v>52.975905327749899</v>
      </c>
      <c r="KP164" s="44">
        <v>-11.630514151761499</v>
      </c>
      <c r="KQ164" s="253">
        <v>160.685301936249</v>
      </c>
      <c r="KR164" s="44">
        <v>25.475258586446699</v>
      </c>
      <c r="KS164" s="253">
        <v>103.119917211695</v>
      </c>
      <c r="KT164" s="44">
        <v>-5.2932819898779702</v>
      </c>
      <c r="KU164" s="54"/>
      <c r="KV164" s="54" t="s">
        <v>41</v>
      </c>
      <c r="KW164" s="253">
        <v>91.275766043453004</v>
      </c>
      <c r="KX164" s="44">
        <v>-5.9840958036746104</v>
      </c>
      <c r="KY164" s="253">
        <v>142.597964718936</v>
      </c>
      <c r="KZ164" s="44">
        <v>17.137511995102798</v>
      </c>
      <c r="LA164" s="253">
        <v>148.28000430488299</v>
      </c>
      <c r="LB164" s="44">
        <v>9.9884339156656399</v>
      </c>
      <c r="LC164" s="54"/>
      <c r="LD164" s="54" t="s">
        <v>41</v>
      </c>
      <c r="LE164" s="253">
        <v>138.47637363508099</v>
      </c>
      <c r="LF164" s="44">
        <v>5.43536917730012</v>
      </c>
      <c r="LG164" s="253">
        <v>97.785229748889904</v>
      </c>
      <c r="LH164" s="44">
        <v>-1.19042154590564</v>
      </c>
      <c r="LI164" s="253">
        <v>67.309491576137901</v>
      </c>
      <c r="LJ164" s="44">
        <v>3.4366192157208699</v>
      </c>
      <c r="LK164" s="54"/>
      <c r="LL164" s="54" t="s">
        <v>41</v>
      </c>
      <c r="LM164" s="253">
        <v>101.461653037866</v>
      </c>
      <c r="LN164" s="44">
        <v>0.15225426799405301</v>
      </c>
      <c r="LO164" s="253">
        <v>125.558302200375</v>
      </c>
      <c r="LP164" s="44">
        <v>29.603495661303299</v>
      </c>
      <c r="LQ164" s="253">
        <v>115.69943131423</v>
      </c>
      <c r="LR164" s="44">
        <v>-0.77312048326896798</v>
      </c>
      <c r="LS164" s="54"/>
      <c r="LT164" s="54" t="s">
        <v>41</v>
      </c>
      <c r="LU164" s="253">
        <v>130.88332634071099</v>
      </c>
      <c r="LV164" s="44">
        <v>6.8148882063763701</v>
      </c>
      <c r="LW164" s="253">
        <v>98.715744577688795</v>
      </c>
      <c r="LX164" s="44">
        <v>13.162069098091299</v>
      </c>
      <c r="LY164" s="253">
        <v>114.066998223661</v>
      </c>
      <c r="LZ164" s="44">
        <v>36.599153911702501</v>
      </c>
      <c r="MA164" s="54"/>
      <c r="MB164" s="54" t="s">
        <v>41</v>
      </c>
      <c r="MC164" s="253">
        <v>125.56452687117699</v>
      </c>
      <c r="MD164" s="44">
        <v>-1.78331572514863</v>
      </c>
      <c r="ME164" s="253">
        <v>130.23431393113501</v>
      </c>
      <c r="MF164" s="44">
        <v>-12.505248929848699</v>
      </c>
      <c r="MG164" s="253">
        <v>90.080376287994497</v>
      </c>
      <c r="MH164" s="44">
        <v>-28.018406850319</v>
      </c>
      <c r="MI164" s="54"/>
      <c r="MJ164" s="54" t="s">
        <v>41</v>
      </c>
      <c r="MK164" s="253">
        <v>98.421457411561207</v>
      </c>
      <c r="ML164" s="44">
        <v>7.6046254137342997</v>
      </c>
      <c r="MM164" s="253">
        <v>142.14126196003701</v>
      </c>
      <c r="MN164" s="44">
        <v>5.4182890981696099</v>
      </c>
      <c r="MO164" s="253">
        <v>181.042462907615</v>
      </c>
      <c r="MP164" s="44">
        <v>14.4324098884364</v>
      </c>
    </row>
    <row r="165" spans="1:354" s="505" customFormat="1" ht="15" hidden="1" customHeight="1">
      <c r="A165" s="504"/>
      <c r="B165" s="54" t="s">
        <v>42</v>
      </c>
      <c r="C165" s="23">
        <v>90.824049280724196</v>
      </c>
      <c r="D165" s="44">
        <v>-9.0557583344073898</v>
      </c>
      <c r="E165" s="524">
        <v>83.861848277972697</v>
      </c>
      <c r="F165" s="44">
        <v>-10.033223509269201</v>
      </c>
      <c r="G165" s="524">
        <v>97.407242226628</v>
      </c>
      <c r="H165" s="44">
        <v>-8.2442073043925692</v>
      </c>
      <c r="I165" s="54"/>
      <c r="J165" s="54" t="s">
        <v>42</v>
      </c>
      <c r="K165" s="23">
        <v>103.674970099406</v>
      </c>
      <c r="L165" s="44">
        <v>-3.9692823585163901</v>
      </c>
      <c r="M165" s="23">
        <v>125.365789636294</v>
      </c>
      <c r="N165" s="44">
        <v>-22.092753131332799</v>
      </c>
      <c r="O165" s="23">
        <v>113.26290151670899</v>
      </c>
      <c r="P165" s="44">
        <v>-1.2837772641849901</v>
      </c>
      <c r="Q165" s="54"/>
      <c r="R165" s="54" t="s">
        <v>42</v>
      </c>
      <c r="S165" s="23">
        <v>144.15486025724999</v>
      </c>
      <c r="T165" s="44">
        <v>22.675602530751299</v>
      </c>
      <c r="U165" s="23">
        <v>127.237836181593</v>
      </c>
      <c r="V165" s="44">
        <v>5.7951585010600404</v>
      </c>
      <c r="W165" s="23">
        <v>145.406552070744</v>
      </c>
      <c r="X165" s="44">
        <v>14.2694152646124</v>
      </c>
      <c r="Y165" s="54"/>
      <c r="Z165" s="54" t="s">
        <v>42</v>
      </c>
      <c r="AA165" s="23">
        <v>112.471177132233</v>
      </c>
      <c r="AB165" s="44">
        <v>9.9554035233345708</v>
      </c>
      <c r="AC165" s="23">
        <v>128.74293830683601</v>
      </c>
      <c r="AD165" s="44">
        <v>-2.6718108854664302</v>
      </c>
      <c r="AE165" s="23">
        <v>116.365443874492</v>
      </c>
      <c r="AF165" s="44">
        <v>-6.8118089167126401</v>
      </c>
      <c r="AG165" s="54"/>
      <c r="AH165" s="54" t="s">
        <v>42</v>
      </c>
      <c r="AI165" s="23">
        <v>103.167307232097</v>
      </c>
      <c r="AJ165" s="44">
        <v>-8.84404440892345</v>
      </c>
      <c r="AK165" s="23">
        <v>132.01839619045001</v>
      </c>
      <c r="AL165" s="44">
        <v>3.2887347493550001</v>
      </c>
      <c r="AM165" s="23">
        <v>105.20367586041201</v>
      </c>
      <c r="AN165" s="44">
        <v>-6.5641787731642998</v>
      </c>
      <c r="AO165" s="54"/>
      <c r="AP165" s="54" t="s">
        <v>42</v>
      </c>
      <c r="AQ165" s="23">
        <v>108.36226363509699</v>
      </c>
      <c r="AR165" s="44">
        <v>3.7754141834666499</v>
      </c>
      <c r="AS165" s="23">
        <v>113.079171713923</v>
      </c>
      <c r="AT165" s="44">
        <v>-8.6770119204516192</v>
      </c>
      <c r="AU165" s="23">
        <v>129.59537955774601</v>
      </c>
      <c r="AV165" s="44">
        <v>5.7691283767558401</v>
      </c>
      <c r="AW165" s="54"/>
      <c r="AX165" s="54" t="s">
        <v>42</v>
      </c>
      <c r="AY165" s="23">
        <v>129.77558574087701</v>
      </c>
      <c r="AZ165" s="44">
        <v>-17.248671739058501</v>
      </c>
      <c r="BA165" s="23">
        <v>124.47055919486</v>
      </c>
      <c r="BB165" s="44">
        <v>-1.50654025751687</v>
      </c>
      <c r="BC165" s="23">
        <v>155.65570172722801</v>
      </c>
      <c r="BD165" s="44">
        <v>24.738865992706899</v>
      </c>
      <c r="BE165" s="54"/>
      <c r="BF165" s="54" t="s">
        <v>42</v>
      </c>
      <c r="BG165" s="23">
        <v>118.862182391785</v>
      </c>
      <c r="BH165" s="44">
        <v>7.7945746351005196</v>
      </c>
      <c r="BI165" s="23">
        <v>119.47543359459</v>
      </c>
      <c r="BJ165" s="44">
        <v>-1.5486620996734499</v>
      </c>
      <c r="BK165" s="23">
        <v>128.26321126531499</v>
      </c>
      <c r="BL165" s="44">
        <v>-6.3419185429627296</v>
      </c>
      <c r="BM165" s="54"/>
      <c r="BN165" s="54" t="s">
        <v>42</v>
      </c>
      <c r="BO165" s="23">
        <v>118.180332130086</v>
      </c>
      <c r="BP165" s="44">
        <v>5.0697576960485398</v>
      </c>
      <c r="BQ165" s="508">
        <v>127.107809206979</v>
      </c>
      <c r="BR165" s="44">
        <v>-10.0365028014979</v>
      </c>
      <c r="BS165" s="23">
        <v>114.384339915852</v>
      </c>
      <c r="BT165" s="44">
        <v>-5.5314773112157098</v>
      </c>
      <c r="BU165" s="54"/>
      <c r="BV165" s="54" t="s">
        <v>42</v>
      </c>
      <c r="BW165" s="23">
        <v>126.06110280039</v>
      </c>
      <c r="BX165" s="44">
        <v>-6.7714302992248001</v>
      </c>
      <c r="BY165" s="23">
        <v>109.76713346925401</v>
      </c>
      <c r="BZ165" s="44">
        <v>5.0448148264784303</v>
      </c>
      <c r="CA165" s="23">
        <v>93.888345742189699</v>
      </c>
      <c r="CB165" s="44">
        <v>-15.2060793781362</v>
      </c>
      <c r="CC165" s="54"/>
      <c r="CD165" s="54" t="s">
        <v>42</v>
      </c>
      <c r="CE165" s="23">
        <v>116.22774832401601</v>
      </c>
      <c r="CF165" s="44">
        <v>-4.3201194599848503</v>
      </c>
      <c r="CG165" s="23">
        <v>95.567035491735197</v>
      </c>
      <c r="CH165" s="44">
        <v>-8.5428619459051394</v>
      </c>
      <c r="CI165" s="23">
        <v>153.99045513703899</v>
      </c>
      <c r="CJ165" s="44">
        <v>1.81247794235324</v>
      </c>
      <c r="CK165" s="54"/>
      <c r="CL165" s="54" t="s">
        <v>42</v>
      </c>
      <c r="CM165" s="23">
        <v>113.958016215827</v>
      </c>
      <c r="CN165" s="44">
        <v>-4.2624229277790402</v>
      </c>
      <c r="CO165" s="23">
        <v>88.944068242035698</v>
      </c>
      <c r="CP165" s="44">
        <v>-6.3635283679071604</v>
      </c>
      <c r="CQ165" s="23">
        <v>82.619267766773405</v>
      </c>
      <c r="CR165" s="44">
        <v>-22.691038765494099</v>
      </c>
      <c r="CS165" s="54"/>
      <c r="CT165" s="54" t="s">
        <v>42</v>
      </c>
      <c r="CU165" s="23">
        <v>107.86777648485899</v>
      </c>
      <c r="CV165" s="44">
        <v>-3.7171007987492901</v>
      </c>
      <c r="CW165" s="23">
        <v>89.079720764834505</v>
      </c>
      <c r="CX165" s="44">
        <v>-19.536358816755101</v>
      </c>
      <c r="CY165" s="23">
        <v>153.07607622448401</v>
      </c>
      <c r="CZ165" s="44">
        <v>10.7355863041833</v>
      </c>
      <c r="DA165" s="54"/>
      <c r="DB165" s="54" t="s">
        <v>42</v>
      </c>
      <c r="DC165" s="23">
        <v>107.725894438476</v>
      </c>
      <c r="DD165" s="44">
        <v>-0.76008211415256699</v>
      </c>
      <c r="DE165" s="23">
        <v>304.83809347036498</v>
      </c>
      <c r="DF165" s="44">
        <v>18.072772836598499</v>
      </c>
      <c r="DG165" s="23">
        <v>95.411571320675705</v>
      </c>
      <c r="DH165" s="44">
        <v>0.19084887711551299</v>
      </c>
      <c r="DI165" s="54"/>
      <c r="DJ165" s="54" t="s">
        <v>42</v>
      </c>
      <c r="DK165" s="23">
        <v>128.91975243705099</v>
      </c>
      <c r="DL165" s="44">
        <v>9.3544713046132806</v>
      </c>
      <c r="DM165" s="23">
        <v>81.630319851841406</v>
      </c>
      <c r="DN165" s="44">
        <v>-17.390087792728</v>
      </c>
      <c r="DO165" s="23">
        <v>116.67424564023</v>
      </c>
      <c r="DP165" s="44">
        <v>-1.42279341522517</v>
      </c>
      <c r="DQ165" s="54"/>
      <c r="DR165" s="54" t="s">
        <v>42</v>
      </c>
      <c r="DS165" s="23">
        <v>145.56181740077301</v>
      </c>
      <c r="DT165" s="44">
        <v>27.496305168399999</v>
      </c>
      <c r="DU165" s="23">
        <v>115.744368589903</v>
      </c>
      <c r="DV165" s="44">
        <v>2.73749021609397</v>
      </c>
      <c r="DW165" s="23">
        <v>136.83349681552099</v>
      </c>
      <c r="DX165" s="44">
        <v>1.7622701057224901</v>
      </c>
      <c r="DY165" s="54"/>
      <c r="DZ165" s="54" t="s">
        <v>42</v>
      </c>
      <c r="EA165" s="23">
        <v>104.43912212718</v>
      </c>
      <c r="EB165" s="44">
        <v>-11.289070774438899</v>
      </c>
      <c r="EC165" s="23">
        <v>113.70897711264401</v>
      </c>
      <c r="ED165" s="44">
        <v>-7.3442326173363499</v>
      </c>
      <c r="EE165" s="23">
        <v>114.38459133137</v>
      </c>
      <c r="EF165" s="44">
        <v>-8.9841230814089208</v>
      </c>
      <c r="EG165" s="54"/>
      <c r="EH165" s="54" t="s">
        <v>42</v>
      </c>
      <c r="EI165" s="23">
        <v>136.18055258067201</v>
      </c>
      <c r="EJ165" s="44">
        <v>6.5021780059707801</v>
      </c>
      <c r="EK165" s="23">
        <v>121.35479494023301</v>
      </c>
      <c r="EL165" s="44">
        <v>-0.179268372589419</v>
      </c>
      <c r="EM165" s="23">
        <v>100.308169842056</v>
      </c>
      <c r="EN165" s="44">
        <v>-16.252795841855299</v>
      </c>
      <c r="EO165" s="54"/>
      <c r="EP165" s="54" t="s">
        <v>42</v>
      </c>
      <c r="EQ165" s="23">
        <v>108.45153212892301</v>
      </c>
      <c r="ER165" s="44">
        <v>2.5444276971258502</v>
      </c>
      <c r="ES165" s="23">
        <v>103.99936354389099</v>
      </c>
      <c r="ET165" s="44">
        <v>-10.503179590542301</v>
      </c>
      <c r="EU165" s="23">
        <v>117.154865042304</v>
      </c>
      <c r="EV165" s="44">
        <v>7.47113178049932</v>
      </c>
      <c r="EW165" s="54"/>
      <c r="EX165" s="54" t="s">
        <v>42</v>
      </c>
      <c r="EY165" s="23">
        <v>96.211011754051697</v>
      </c>
      <c r="EZ165" s="44">
        <v>-8.8329628153841195</v>
      </c>
      <c r="FA165" s="23">
        <v>102.322849955709</v>
      </c>
      <c r="FB165" s="44">
        <v>-10.206778627306299</v>
      </c>
      <c r="FC165" s="23">
        <v>163.988731796618</v>
      </c>
      <c r="FD165" s="44">
        <v>7.9052140454166002</v>
      </c>
      <c r="FE165" s="54"/>
      <c r="FF165" s="54" t="s">
        <v>42</v>
      </c>
      <c r="FG165" s="23">
        <v>122.87131223682</v>
      </c>
      <c r="FH165" s="44">
        <v>3.7333700989509602</v>
      </c>
      <c r="FI165" s="23">
        <v>154.049895616204</v>
      </c>
      <c r="FJ165" s="44">
        <v>19.957868172995699</v>
      </c>
      <c r="FK165" s="23">
        <v>106.15248543126501</v>
      </c>
      <c r="FL165" s="44">
        <v>-8.0560102038092491</v>
      </c>
      <c r="FM165" s="54"/>
      <c r="FN165" s="54" t="s">
        <v>42</v>
      </c>
      <c r="FO165" s="23">
        <v>161.89237919819101</v>
      </c>
      <c r="FP165" s="44">
        <v>69.116917416283599</v>
      </c>
      <c r="FQ165" s="23">
        <v>286.46996878440598</v>
      </c>
      <c r="FR165" s="44">
        <v>124.707942842566</v>
      </c>
      <c r="FS165" s="23">
        <v>141.72297493212699</v>
      </c>
      <c r="FT165" s="44">
        <v>2.5275178379471601</v>
      </c>
      <c r="FU165" s="54"/>
      <c r="FV165" s="54" t="s">
        <v>42</v>
      </c>
      <c r="FW165" s="23">
        <v>147.42545949320399</v>
      </c>
      <c r="FX165" s="44">
        <v>21.430866020002799</v>
      </c>
      <c r="FY165" s="23">
        <v>113.31239446091</v>
      </c>
      <c r="FZ165" s="44">
        <v>1.8766618902754899</v>
      </c>
      <c r="GA165" s="23">
        <v>120.359161393665</v>
      </c>
      <c r="GB165" s="44">
        <v>-7.98614197368292</v>
      </c>
      <c r="GC165" s="54"/>
      <c r="GD165" s="54" t="s">
        <v>42</v>
      </c>
      <c r="GE165" s="23">
        <v>142.472826504674</v>
      </c>
      <c r="GF165" s="44">
        <v>14.7818744255512</v>
      </c>
      <c r="GG165" s="23">
        <v>105.617865499557</v>
      </c>
      <c r="GH165" s="44">
        <v>-13.1441799739841</v>
      </c>
      <c r="GI165" s="23">
        <v>99.501055113566295</v>
      </c>
      <c r="GJ165" s="44">
        <v>-5.0082219613684602</v>
      </c>
      <c r="GK165" s="54"/>
      <c r="GL165" s="54" t="s">
        <v>42</v>
      </c>
      <c r="GM165" s="23">
        <v>127.037815301583</v>
      </c>
      <c r="GN165" s="44">
        <v>10.812743833886801</v>
      </c>
      <c r="GO165" s="23">
        <v>158.724223302832</v>
      </c>
      <c r="GP165" s="44">
        <v>14.182108634829801</v>
      </c>
      <c r="GQ165" s="23">
        <v>129.102923496312</v>
      </c>
      <c r="GR165" s="44">
        <v>1.13655604331551</v>
      </c>
      <c r="GS165" s="54"/>
      <c r="GT165" s="54" t="s">
        <v>42</v>
      </c>
      <c r="GU165" s="23">
        <v>105.267193122119</v>
      </c>
      <c r="GV165" s="44">
        <v>-14.8341912586221</v>
      </c>
      <c r="GW165" s="23">
        <v>91.849960070995905</v>
      </c>
      <c r="GX165" s="44">
        <v>-7.5356970117513002</v>
      </c>
      <c r="GY165" s="23">
        <v>154.26282870708101</v>
      </c>
      <c r="GZ165" s="44">
        <v>8.2298212473852494</v>
      </c>
      <c r="HA165" s="54"/>
      <c r="HB165" s="54" t="s">
        <v>42</v>
      </c>
      <c r="HC165" s="23">
        <v>103.745663936293</v>
      </c>
      <c r="HD165" s="44">
        <v>-10.970943932362101</v>
      </c>
      <c r="HE165" s="23">
        <v>130.08639322808199</v>
      </c>
      <c r="HF165" s="44">
        <v>1.38493056267718</v>
      </c>
      <c r="HG165" s="23">
        <v>82.790615173490906</v>
      </c>
      <c r="HH165" s="44">
        <v>-15.524016705754599</v>
      </c>
      <c r="HI165" s="54"/>
      <c r="HJ165" s="54" t="s">
        <v>42</v>
      </c>
      <c r="HK165" s="23">
        <v>102.475216291669</v>
      </c>
      <c r="HL165" s="44">
        <v>-12.247270619179901</v>
      </c>
      <c r="HM165" s="23">
        <v>115.472266445155</v>
      </c>
      <c r="HN165" s="44">
        <v>-3.1557140648641</v>
      </c>
      <c r="HO165" s="23">
        <v>95.351197045020299</v>
      </c>
      <c r="HP165" s="44">
        <v>-13.0177281655456</v>
      </c>
      <c r="HQ165" s="54"/>
      <c r="HR165" s="54" t="s">
        <v>42</v>
      </c>
      <c r="HS165" s="23">
        <v>110.79035351697</v>
      </c>
      <c r="HT165" s="44">
        <v>-7.1763764175446596</v>
      </c>
      <c r="HU165" s="23">
        <v>125.591559090264</v>
      </c>
      <c r="HV165" s="44">
        <v>7.6266815732704201</v>
      </c>
      <c r="HW165" s="23">
        <v>99.283027354941296</v>
      </c>
      <c r="HX165" s="44">
        <v>-8.3805916910491796</v>
      </c>
      <c r="HY165" s="54"/>
      <c r="HZ165" s="54" t="s">
        <v>42</v>
      </c>
      <c r="IA165" s="23">
        <v>121.870145549017</v>
      </c>
      <c r="IB165" s="44">
        <v>2.82201500368997</v>
      </c>
      <c r="IC165" s="23">
        <v>124.570401120442</v>
      </c>
      <c r="ID165" s="44">
        <v>3.9156316153470501</v>
      </c>
      <c r="IE165" s="23">
        <v>112.384833098583</v>
      </c>
      <c r="IF165" s="44">
        <v>4.3241614439408798</v>
      </c>
      <c r="IG165" s="54"/>
      <c r="IH165" s="54" t="s">
        <v>42</v>
      </c>
      <c r="II165" s="23">
        <v>132.84855790851401</v>
      </c>
      <c r="IJ165" s="44">
        <v>8.8156631371040994</v>
      </c>
      <c r="IK165" s="23">
        <v>122.84581208648</v>
      </c>
      <c r="IL165" s="44">
        <v>10.4924639978413</v>
      </c>
      <c r="IM165" s="23">
        <v>86.200903342037506</v>
      </c>
      <c r="IN165" s="44">
        <v>-33.389088950680303</v>
      </c>
      <c r="IO165" s="23">
        <v>143.58447618306101</v>
      </c>
      <c r="IP165" s="44">
        <v>12.1200004984568</v>
      </c>
      <c r="IQ165" s="54"/>
      <c r="IR165" s="54" t="s">
        <v>42</v>
      </c>
      <c r="IS165" s="23">
        <v>97.125778345411803</v>
      </c>
      <c r="IT165" s="44">
        <v>-17.217258802655302</v>
      </c>
      <c r="IU165" s="23">
        <v>93.096958565629805</v>
      </c>
      <c r="IV165" s="44">
        <v>-9.5709290294283598</v>
      </c>
      <c r="IW165" s="23">
        <v>90.127407123927497</v>
      </c>
      <c r="IX165" s="44">
        <v>-28.768994422563601</v>
      </c>
      <c r="IY165" s="54"/>
      <c r="IZ165" s="54" t="s">
        <v>42</v>
      </c>
      <c r="JA165" s="23">
        <v>132.94524739184101</v>
      </c>
      <c r="JB165" s="44">
        <v>8.5566106982331007</v>
      </c>
      <c r="JC165" s="23">
        <v>148.59886255164901</v>
      </c>
      <c r="JD165" s="44">
        <v>-2.60881087901251</v>
      </c>
      <c r="JE165" s="23">
        <v>203.58801584330101</v>
      </c>
      <c r="JF165" s="44">
        <v>20.908246025669602</v>
      </c>
      <c r="JG165" s="54"/>
      <c r="JH165" s="54" t="s">
        <v>42</v>
      </c>
      <c r="JI165" s="23">
        <v>209.813035214666</v>
      </c>
      <c r="JJ165" s="44">
        <v>26.316966774713499</v>
      </c>
      <c r="JK165" s="23">
        <v>163.49566920869299</v>
      </c>
      <c r="JL165" s="44">
        <v>12.7804630203445</v>
      </c>
      <c r="JM165" s="23">
        <v>148.48047802679699</v>
      </c>
      <c r="JN165" s="44">
        <v>30.9419838616136</v>
      </c>
      <c r="JO165" s="54"/>
      <c r="JP165" s="54" t="s">
        <v>42</v>
      </c>
      <c r="JQ165" s="23">
        <v>111.199017108074</v>
      </c>
      <c r="JR165" s="44">
        <v>-7.0203389677055101</v>
      </c>
      <c r="JS165" s="23">
        <v>132.00949702150899</v>
      </c>
      <c r="JT165" s="44">
        <v>18.827452242758799</v>
      </c>
      <c r="JU165" s="23">
        <v>115.724084043953</v>
      </c>
      <c r="JV165" s="44">
        <v>1.6671975340696299</v>
      </c>
      <c r="JW165" s="54"/>
      <c r="JX165" s="54" t="s">
        <v>42</v>
      </c>
      <c r="JY165" s="23">
        <v>138.80082386493501</v>
      </c>
      <c r="JZ165" s="44">
        <v>7.5569338613140404</v>
      </c>
      <c r="KA165" s="23">
        <v>143.00862683707601</v>
      </c>
      <c r="KB165" s="44">
        <v>11.9417850933684</v>
      </c>
      <c r="KC165" s="23">
        <v>128.079907764859</v>
      </c>
      <c r="KD165" s="44">
        <v>-4.2352298206886898</v>
      </c>
      <c r="KE165" s="54"/>
      <c r="KF165" s="54" t="s">
        <v>42</v>
      </c>
      <c r="KG165" s="23">
        <v>131.372623119445</v>
      </c>
      <c r="KH165" s="44">
        <v>25.742493680928298</v>
      </c>
      <c r="KI165" s="23">
        <v>124.04607359777999</v>
      </c>
      <c r="KJ165" s="44">
        <v>-4.3811599873154599</v>
      </c>
      <c r="KK165" s="23">
        <v>89.822394020519894</v>
      </c>
      <c r="KL165" s="44">
        <v>-21.7048351189957</v>
      </c>
      <c r="KM165" s="54"/>
      <c r="KN165" s="54" t="s">
        <v>42</v>
      </c>
      <c r="KO165" s="23">
        <v>78.609024234196298</v>
      </c>
      <c r="KP165" s="44">
        <v>-14.691563588845399</v>
      </c>
      <c r="KQ165" s="23">
        <v>136.34134983217001</v>
      </c>
      <c r="KR165" s="44">
        <v>10.3078033793362</v>
      </c>
      <c r="KS165" s="23">
        <v>124.417567593646</v>
      </c>
      <c r="KT165" s="44">
        <v>3.5217252635156902</v>
      </c>
      <c r="KU165" s="54"/>
      <c r="KV165" s="54" t="s">
        <v>42</v>
      </c>
      <c r="KW165" s="23">
        <v>100.71831540011</v>
      </c>
      <c r="KX165" s="44">
        <v>-9.4290011549538395</v>
      </c>
      <c r="KY165" s="23">
        <v>149.52471227243899</v>
      </c>
      <c r="KZ165" s="44">
        <v>14.540869725719901</v>
      </c>
      <c r="LA165" s="23">
        <v>134.57136210715001</v>
      </c>
      <c r="LB165" s="44">
        <v>7.6641128593053098</v>
      </c>
      <c r="LC165" s="54"/>
      <c r="LD165" s="54" t="s">
        <v>42</v>
      </c>
      <c r="LE165" s="23">
        <v>134.013551857735</v>
      </c>
      <c r="LF165" s="44">
        <v>0.23818555987311599</v>
      </c>
      <c r="LG165" s="23">
        <v>104.539574176727</v>
      </c>
      <c r="LH165" s="44">
        <v>6.0733135057395602</v>
      </c>
      <c r="LI165" s="23">
        <v>66.160665305620398</v>
      </c>
      <c r="LJ165" s="44">
        <v>-25.074343919775401</v>
      </c>
      <c r="LK165" s="54"/>
      <c r="LL165" s="54" t="s">
        <v>42</v>
      </c>
      <c r="LM165" s="23">
        <v>108.73160330423801</v>
      </c>
      <c r="LN165" s="44">
        <v>-4.7828761048261397</v>
      </c>
      <c r="LO165" s="23">
        <v>146.05413675582099</v>
      </c>
      <c r="LP165" s="44">
        <v>24.4151376146785</v>
      </c>
      <c r="LQ165" s="23">
        <v>109.11093833321399</v>
      </c>
      <c r="LR165" s="44">
        <v>-2.9250607318186801</v>
      </c>
      <c r="LS165" s="54"/>
      <c r="LT165" s="54" t="s">
        <v>42</v>
      </c>
      <c r="LU165" s="23">
        <v>105.64435536294999</v>
      </c>
      <c r="LV165" s="44">
        <v>14.705621535884999</v>
      </c>
      <c r="LW165" s="23">
        <v>111.723265745139</v>
      </c>
      <c r="LX165" s="44">
        <v>10.0290125410586</v>
      </c>
      <c r="LY165" s="23">
        <v>129.14944326711901</v>
      </c>
      <c r="LZ165" s="44">
        <v>17.485254216169999</v>
      </c>
      <c r="MA165" s="54"/>
      <c r="MB165" s="54" t="s">
        <v>42</v>
      </c>
      <c r="MC165" s="23">
        <v>128.69541861546901</v>
      </c>
      <c r="MD165" s="44">
        <v>2.6104361743989599E-2</v>
      </c>
      <c r="ME165" s="23">
        <v>79.006781385661796</v>
      </c>
      <c r="MF165" s="44">
        <v>-10.500304851563</v>
      </c>
      <c r="MG165" s="23">
        <v>93.404151778721499</v>
      </c>
      <c r="MH165" s="44">
        <v>-34.970488611001699</v>
      </c>
      <c r="MI165" s="54"/>
      <c r="MJ165" s="54" t="s">
        <v>42</v>
      </c>
      <c r="MK165" s="23">
        <v>90.440155243998802</v>
      </c>
      <c r="ML165" s="44">
        <v>18.4570427365705</v>
      </c>
      <c r="MM165" s="23">
        <v>146.07344065564601</v>
      </c>
      <c r="MN165" s="44">
        <v>7.5372027321733999</v>
      </c>
      <c r="MO165" s="23">
        <v>165.21092170206401</v>
      </c>
      <c r="MP165" s="44">
        <v>17.312368325949599</v>
      </c>
    </row>
    <row r="166" spans="1:354" s="505" customFormat="1" ht="15" hidden="1" customHeight="1">
      <c r="A166" s="504"/>
      <c r="B166" s="54" t="s">
        <v>43</v>
      </c>
      <c r="C166" s="23">
        <v>89.015765284622105</v>
      </c>
      <c r="D166" s="44">
        <v>-15.469154837097999</v>
      </c>
      <c r="E166" s="524">
        <v>81.911732131562502</v>
      </c>
      <c r="F166" s="44">
        <v>-15.433309290528101</v>
      </c>
      <c r="G166" s="524">
        <v>95.733069327152094</v>
      </c>
      <c r="H166" s="44">
        <v>-15.4981333654552</v>
      </c>
      <c r="I166" s="54"/>
      <c r="J166" s="54" t="s">
        <v>43</v>
      </c>
      <c r="K166" s="23">
        <v>89.638598833673896</v>
      </c>
      <c r="L166" s="44">
        <v>-3.0545091394709099</v>
      </c>
      <c r="M166" s="23">
        <v>100.093066543822</v>
      </c>
      <c r="N166" s="44">
        <v>-37.150123973957903</v>
      </c>
      <c r="O166" s="23">
        <v>90.502248440852597</v>
      </c>
      <c r="P166" s="44">
        <v>-7.0833198021196297</v>
      </c>
      <c r="Q166" s="54"/>
      <c r="R166" s="54" t="s">
        <v>43</v>
      </c>
      <c r="S166" s="23">
        <v>115.736098835977</v>
      </c>
      <c r="T166" s="44">
        <v>6.2726018770291603E-2</v>
      </c>
      <c r="U166" s="23">
        <v>133.864247837146</v>
      </c>
      <c r="V166" s="44">
        <v>9.5885136904107799</v>
      </c>
      <c r="W166" s="23">
        <v>147.59367294674999</v>
      </c>
      <c r="X166" s="44">
        <v>12.268029831983</v>
      </c>
      <c r="Y166" s="54"/>
      <c r="Z166" s="54" t="s">
        <v>43</v>
      </c>
      <c r="AA166" s="23">
        <v>125.330222296163</v>
      </c>
      <c r="AB166" s="44">
        <v>0.59839872292847895</v>
      </c>
      <c r="AC166" s="23">
        <v>127.79745920735</v>
      </c>
      <c r="AD166" s="44">
        <v>-0.993231228835327</v>
      </c>
      <c r="AE166" s="23">
        <v>113.447360622107</v>
      </c>
      <c r="AF166" s="44">
        <v>-3.9990612491292801</v>
      </c>
      <c r="AG166" s="54"/>
      <c r="AH166" s="54" t="s">
        <v>43</v>
      </c>
      <c r="AI166" s="23">
        <v>109.15456944538801</v>
      </c>
      <c r="AJ166" s="44">
        <v>-11.823087439205301</v>
      </c>
      <c r="AK166" s="23">
        <v>128.04776093386599</v>
      </c>
      <c r="AL166" s="44">
        <v>-8.5763270002770593</v>
      </c>
      <c r="AM166" s="23">
        <v>105.276117179903</v>
      </c>
      <c r="AN166" s="44">
        <v>-4.5877423068691501</v>
      </c>
      <c r="AO166" s="54"/>
      <c r="AP166" s="54" t="s">
        <v>43</v>
      </c>
      <c r="AQ166" s="23">
        <v>95.9473360878618</v>
      </c>
      <c r="AR166" s="44">
        <v>-23.7137744972283</v>
      </c>
      <c r="AS166" s="23">
        <v>120.441179629777</v>
      </c>
      <c r="AT166" s="44">
        <v>-4.5508349563761596</v>
      </c>
      <c r="AU166" s="23">
        <v>143.241046815696</v>
      </c>
      <c r="AV166" s="44">
        <v>24.7642905082038</v>
      </c>
      <c r="AW166" s="54"/>
      <c r="AX166" s="54" t="s">
        <v>43</v>
      </c>
      <c r="AY166" s="23">
        <v>136.693945450478</v>
      </c>
      <c r="AZ166" s="44">
        <v>-9.8640403511636094</v>
      </c>
      <c r="BA166" s="23">
        <v>126.18669358351301</v>
      </c>
      <c r="BB166" s="44">
        <v>3.8914792243990801</v>
      </c>
      <c r="BC166" s="23">
        <v>118.63044362337</v>
      </c>
      <c r="BD166" s="44">
        <v>9.4304148990151297</v>
      </c>
      <c r="BE166" s="54"/>
      <c r="BF166" s="54" t="s">
        <v>43</v>
      </c>
      <c r="BG166" s="23">
        <v>107.9331917974</v>
      </c>
      <c r="BH166" s="44">
        <v>-12.139800592686701</v>
      </c>
      <c r="BI166" s="23">
        <v>134.342421567922</v>
      </c>
      <c r="BJ166" s="44">
        <v>0.88897199883174904</v>
      </c>
      <c r="BK166" s="23">
        <v>137.741364587173</v>
      </c>
      <c r="BL166" s="44">
        <v>3.7392064796739701</v>
      </c>
      <c r="BM166" s="54"/>
      <c r="BN166" s="54" t="s">
        <v>43</v>
      </c>
      <c r="BO166" s="23">
        <v>126.114508068776</v>
      </c>
      <c r="BP166" s="44">
        <v>4.5757381291852797</v>
      </c>
      <c r="BQ166" s="508">
        <v>127.306008909868</v>
      </c>
      <c r="BR166" s="44">
        <v>-12.585588160722899</v>
      </c>
      <c r="BS166" s="23">
        <v>113.860366984007</v>
      </c>
      <c r="BT166" s="44">
        <v>-11.905548017663699</v>
      </c>
      <c r="BU166" s="54"/>
      <c r="BV166" s="54" t="s">
        <v>43</v>
      </c>
      <c r="BW166" s="23">
        <v>114.308694438901</v>
      </c>
      <c r="BX166" s="44">
        <v>-7.2314863660116799</v>
      </c>
      <c r="BY166" s="23">
        <v>112.168974760884</v>
      </c>
      <c r="BZ166" s="44">
        <v>5.6359197396195997</v>
      </c>
      <c r="CA166" s="23">
        <v>94.677637774440896</v>
      </c>
      <c r="CB166" s="44">
        <v>-21.995290560557098</v>
      </c>
      <c r="CC166" s="54"/>
      <c r="CD166" s="54" t="s">
        <v>43</v>
      </c>
      <c r="CE166" s="23">
        <v>140.394253915647</v>
      </c>
      <c r="CF166" s="44">
        <v>-3.3693736243288401</v>
      </c>
      <c r="CG166" s="23">
        <v>83.298781470830505</v>
      </c>
      <c r="CH166" s="44">
        <v>-9.0564067241255497</v>
      </c>
      <c r="CI166" s="23">
        <v>150.37296757547199</v>
      </c>
      <c r="CJ166" s="44">
        <v>-4.8605887847116698</v>
      </c>
      <c r="CK166" s="54"/>
      <c r="CL166" s="54" t="s">
        <v>43</v>
      </c>
      <c r="CM166" s="23">
        <v>135.17175999197099</v>
      </c>
      <c r="CN166" s="44">
        <v>-2.9267274887224102</v>
      </c>
      <c r="CO166" s="23">
        <v>94.302576564926895</v>
      </c>
      <c r="CP166" s="44">
        <v>-12.000344464248601</v>
      </c>
      <c r="CQ166" s="23">
        <v>94.325938090058898</v>
      </c>
      <c r="CR166" s="44">
        <v>-16.922428603425502</v>
      </c>
      <c r="CS166" s="54"/>
      <c r="CT166" s="54" t="s">
        <v>43</v>
      </c>
      <c r="CU166" s="23">
        <v>134.916571233219</v>
      </c>
      <c r="CV166" s="44">
        <v>18.9215423378762</v>
      </c>
      <c r="CW166" s="23">
        <v>87.739626611607093</v>
      </c>
      <c r="CX166" s="44">
        <v>-20.279928055341099</v>
      </c>
      <c r="CY166" s="23">
        <v>156.75639015680801</v>
      </c>
      <c r="CZ166" s="44">
        <v>14.0043457025516</v>
      </c>
      <c r="DA166" s="54"/>
      <c r="DB166" s="54" t="s">
        <v>43</v>
      </c>
      <c r="DC166" s="23">
        <v>114.802156442818</v>
      </c>
      <c r="DD166" s="44">
        <v>1.19003267612796</v>
      </c>
      <c r="DE166" s="23">
        <v>263.85206448329802</v>
      </c>
      <c r="DF166" s="44">
        <v>4.7948141837679303</v>
      </c>
      <c r="DG166" s="23">
        <v>102.45740143271</v>
      </c>
      <c r="DH166" s="44">
        <v>-6.6601733716803899</v>
      </c>
      <c r="DI166" s="54"/>
      <c r="DJ166" s="54" t="s">
        <v>43</v>
      </c>
      <c r="DK166" s="23">
        <v>143.878617503952</v>
      </c>
      <c r="DL166" s="44">
        <v>9.5645428028159092</v>
      </c>
      <c r="DM166" s="23">
        <v>85.126536090959505</v>
      </c>
      <c r="DN166" s="44">
        <v>-21.999889282076602</v>
      </c>
      <c r="DO166" s="23">
        <v>121.279850326009</v>
      </c>
      <c r="DP166" s="44">
        <v>-7.05442631537215</v>
      </c>
      <c r="DQ166" s="54"/>
      <c r="DR166" s="54" t="s">
        <v>43</v>
      </c>
      <c r="DS166" s="23">
        <v>150.953847329664</v>
      </c>
      <c r="DT166" s="44">
        <v>24.9873589801593</v>
      </c>
      <c r="DU166" s="23">
        <v>118.684197968679</v>
      </c>
      <c r="DV166" s="44">
        <v>2.5159034746606901</v>
      </c>
      <c r="DW166" s="23">
        <v>142.39608388090599</v>
      </c>
      <c r="DX166" s="44">
        <v>3.8804199914684401</v>
      </c>
      <c r="DY166" s="54"/>
      <c r="DZ166" s="54" t="s">
        <v>43</v>
      </c>
      <c r="EA166" s="23">
        <v>104.837247656138</v>
      </c>
      <c r="EB166" s="44">
        <v>-10.9060326522387</v>
      </c>
      <c r="EC166" s="23">
        <v>110.14972230925299</v>
      </c>
      <c r="ED166" s="44">
        <v>-20.253003286081601</v>
      </c>
      <c r="EE166" s="23">
        <v>109.10491776203401</v>
      </c>
      <c r="EF166" s="44">
        <v>0.64456305257667201</v>
      </c>
      <c r="EG166" s="54"/>
      <c r="EH166" s="54" t="s">
        <v>43</v>
      </c>
      <c r="EI166" s="23">
        <v>129.83433497872301</v>
      </c>
      <c r="EJ166" s="44">
        <v>14.121008552399701</v>
      </c>
      <c r="EK166" s="23">
        <v>122.002708706463</v>
      </c>
      <c r="EL166" s="44">
        <v>12.061340853319299</v>
      </c>
      <c r="EM166" s="23">
        <v>88.610058218676798</v>
      </c>
      <c r="EN166" s="44">
        <v>-22.314079697601201</v>
      </c>
      <c r="EO166" s="54"/>
      <c r="EP166" s="54" t="s">
        <v>43</v>
      </c>
      <c r="EQ166" s="23">
        <v>106.736084630367</v>
      </c>
      <c r="ER166" s="44">
        <v>6.6867364827548004</v>
      </c>
      <c r="ES166" s="23">
        <v>125.354830937858</v>
      </c>
      <c r="ET166" s="44">
        <v>6.11339086381484</v>
      </c>
      <c r="EU166" s="23">
        <v>79.071376602194505</v>
      </c>
      <c r="EV166" s="44">
        <v>-18.8235294117646</v>
      </c>
      <c r="EW166" s="54"/>
      <c r="EX166" s="54" t="s">
        <v>43</v>
      </c>
      <c r="EY166" s="23">
        <v>88.961326096164299</v>
      </c>
      <c r="EZ166" s="44">
        <v>-5.2040107071808404</v>
      </c>
      <c r="FA166" s="23">
        <v>75.224151134688697</v>
      </c>
      <c r="FB166" s="44">
        <v>1.75462989714089</v>
      </c>
      <c r="FC166" s="23">
        <v>163.16487364246601</v>
      </c>
      <c r="FD166" s="44">
        <v>12.511986218792799</v>
      </c>
      <c r="FE166" s="54"/>
      <c r="FF166" s="54" t="s">
        <v>43</v>
      </c>
      <c r="FG166" s="23">
        <v>130.341066547834</v>
      </c>
      <c r="FH166" s="44">
        <v>16.554837791638601</v>
      </c>
      <c r="FI166" s="23">
        <v>135.47799341937301</v>
      </c>
      <c r="FJ166" s="44">
        <v>14.2389619231057</v>
      </c>
      <c r="FK166" s="23">
        <v>137.15792523676501</v>
      </c>
      <c r="FL166" s="44">
        <v>1.4993867179437801</v>
      </c>
      <c r="FM166" s="54"/>
      <c r="FN166" s="54" t="s">
        <v>43</v>
      </c>
      <c r="FO166" s="23">
        <v>122.05286442992799</v>
      </c>
      <c r="FP166" s="44">
        <v>59.940567878716102</v>
      </c>
      <c r="FQ166" s="23">
        <v>256.628585241049</v>
      </c>
      <c r="FR166" s="44">
        <v>119.82099772144301</v>
      </c>
      <c r="FS166" s="23">
        <v>124.005507347262</v>
      </c>
      <c r="FT166" s="44">
        <v>13.437605604481901</v>
      </c>
      <c r="FU166" s="54"/>
      <c r="FV166" s="54" t="s">
        <v>43</v>
      </c>
      <c r="FW166" s="23">
        <v>133.129254899171</v>
      </c>
      <c r="FX166" s="44">
        <v>12.332572915198901</v>
      </c>
      <c r="FY166" s="23">
        <v>139.94215701581601</v>
      </c>
      <c r="FZ166" s="44">
        <v>5.9612607486839098</v>
      </c>
      <c r="GA166" s="23">
        <v>112.69417205187899</v>
      </c>
      <c r="GB166" s="44">
        <v>-8.4866543242429202</v>
      </c>
      <c r="GC166" s="54"/>
      <c r="GD166" s="54" t="s">
        <v>43</v>
      </c>
      <c r="GE166" s="23">
        <v>122.643050893096</v>
      </c>
      <c r="GF166" s="44">
        <v>14.073909548349899</v>
      </c>
      <c r="GG166" s="23">
        <v>107.135334666834</v>
      </c>
      <c r="GH166" s="44">
        <v>-18.900909101474902</v>
      </c>
      <c r="GI166" s="23">
        <v>88.715750744587893</v>
      </c>
      <c r="GJ166" s="44">
        <v>-11.1513482962546</v>
      </c>
      <c r="GK166" s="54"/>
      <c r="GL166" s="54" t="s">
        <v>43</v>
      </c>
      <c r="GM166" s="23">
        <v>148.16335192558699</v>
      </c>
      <c r="GN166" s="44">
        <v>11.7430431792967</v>
      </c>
      <c r="GO166" s="23">
        <v>141.577860232761</v>
      </c>
      <c r="GP166" s="44">
        <v>10.3558047860136</v>
      </c>
      <c r="GQ166" s="23">
        <v>127.358118373425</v>
      </c>
      <c r="GR166" s="44">
        <v>2.8484331217868402</v>
      </c>
      <c r="GS166" s="54"/>
      <c r="GT166" s="54" t="s">
        <v>43</v>
      </c>
      <c r="GU166" s="23">
        <v>105.482428235534</v>
      </c>
      <c r="GV166" s="44">
        <v>-16.531268656200002</v>
      </c>
      <c r="GW166" s="23">
        <v>87.206430831546996</v>
      </c>
      <c r="GX166" s="44">
        <v>-10.590878826148799</v>
      </c>
      <c r="GY166" s="23">
        <v>151.07783486149</v>
      </c>
      <c r="GZ166" s="44">
        <v>10.353510942543201</v>
      </c>
      <c r="HA166" s="54"/>
      <c r="HB166" s="54" t="s">
        <v>43</v>
      </c>
      <c r="HC166" s="23">
        <v>105.792952807052</v>
      </c>
      <c r="HD166" s="44">
        <v>-8.3459287289260509</v>
      </c>
      <c r="HE166" s="23">
        <v>135.70389016515799</v>
      </c>
      <c r="HF166" s="44">
        <v>4.3295710446562303</v>
      </c>
      <c r="HG166" s="23">
        <v>87.626418746170202</v>
      </c>
      <c r="HH166" s="44">
        <v>-15.4516926950973</v>
      </c>
      <c r="HI166" s="54"/>
      <c r="HJ166" s="54" t="s">
        <v>43</v>
      </c>
      <c r="HK166" s="23">
        <v>100.338685923375</v>
      </c>
      <c r="HL166" s="44">
        <v>-15.6253999242804</v>
      </c>
      <c r="HM166" s="23">
        <v>124.286181100546</v>
      </c>
      <c r="HN166" s="44">
        <v>8.5432446323244999</v>
      </c>
      <c r="HO166" s="23">
        <v>99.229288232827301</v>
      </c>
      <c r="HP166" s="44">
        <v>-15.1642967070774</v>
      </c>
      <c r="HQ166" s="54"/>
      <c r="HR166" s="54" t="s">
        <v>43</v>
      </c>
      <c r="HS166" s="23">
        <v>99.887258057361095</v>
      </c>
      <c r="HT166" s="44">
        <v>-24.732399318727499</v>
      </c>
      <c r="HU166" s="23">
        <v>128.57406638790101</v>
      </c>
      <c r="HV166" s="44">
        <v>9.7500969503775696</v>
      </c>
      <c r="HW166" s="23">
        <v>99.921018539709905</v>
      </c>
      <c r="HX166" s="44">
        <v>-12.6693045081823</v>
      </c>
      <c r="HY166" s="54"/>
      <c r="HZ166" s="54" t="s">
        <v>43</v>
      </c>
      <c r="IA166" s="23">
        <v>114.14712940141099</v>
      </c>
      <c r="IB166" s="44">
        <v>0.39477774944811</v>
      </c>
      <c r="IC166" s="23">
        <v>126.940456912949</v>
      </c>
      <c r="ID166" s="44">
        <v>9.7079852594693694</v>
      </c>
      <c r="IE166" s="23">
        <v>110.50842853460399</v>
      </c>
      <c r="IF166" s="44">
        <v>0.25525416136721901</v>
      </c>
      <c r="IG166" s="54"/>
      <c r="IH166" s="54" t="s">
        <v>43</v>
      </c>
      <c r="II166" s="23">
        <v>117.939074287742</v>
      </c>
      <c r="IJ166" s="44">
        <v>1.8755914333211501</v>
      </c>
      <c r="IK166" s="23">
        <v>125.009008668684</v>
      </c>
      <c r="IL166" s="44">
        <v>13.2499842640526</v>
      </c>
      <c r="IM166" s="23">
        <v>99.826867926724404</v>
      </c>
      <c r="IN166" s="44">
        <v>-20.786032049237999</v>
      </c>
      <c r="IO166" s="23">
        <v>141.43170438280001</v>
      </c>
      <c r="IP166" s="44">
        <v>16.079439467404899</v>
      </c>
      <c r="IQ166" s="54"/>
      <c r="IR166" s="54" t="s">
        <v>43</v>
      </c>
      <c r="IS166" s="23">
        <v>97.791619967131197</v>
      </c>
      <c r="IT166" s="44">
        <v>-15.299285282888899</v>
      </c>
      <c r="IU166" s="23">
        <v>96.818558341484504</v>
      </c>
      <c r="IV166" s="44">
        <v>-8.2403401427664296</v>
      </c>
      <c r="IW166" s="23">
        <v>103.601928800294</v>
      </c>
      <c r="IX166" s="44">
        <v>-18.8297073728871</v>
      </c>
      <c r="IY166" s="54"/>
      <c r="IZ166" s="54" t="s">
        <v>43</v>
      </c>
      <c r="JA166" s="23">
        <v>115.515915337584</v>
      </c>
      <c r="JB166" s="44">
        <v>-3.2014762191044799</v>
      </c>
      <c r="JC166" s="23">
        <v>145.69605908449299</v>
      </c>
      <c r="JD166" s="44">
        <v>-1.3711137298836</v>
      </c>
      <c r="JE166" s="23">
        <v>179.70952180054701</v>
      </c>
      <c r="JF166" s="44">
        <v>20.540400395893499</v>
      </c>
      <c r="JG166" s="54"/>
      <c r="JH166" s="54" t="s">
        <v>43</v>
      </c>
      <c r="JI166" s="23">
        <v>216.51051833303501</v>
      </c>
      <c r="JJ166" s="44">
        <v>30.648299024380599</v>
      </c>
      <c r="JK166" s="23">
        <v>148.46167326875801</v>
      </c>
      <c r="JL166" s="44">
        <v>16.440560569473998</v>
      </c>
      <c r="JM166" s="23">
        <v>151.200449016454</v>
      </c>
      <c r="JN166" s="44">
        <v>24.290921624188702</v>
      </c>
      <c r="JO166" s="54"/>
      <c r="JP166" s="54" t="s">
        <v>43</v>
      </c>
      <c r="JQ166" s="23">
        <v>120.672276329691</v>
      </c>
      <c r="JR166" s="44">
        <v>-3.3741529658376699</v>
      </c>
      <c r="JS166" s="23">
        <v>108.52923583484601</v>
      </c>
      <c r="JT166" s="44">
        <v>2.7657630615740598</v>
      </c>
      <c r="JU166" s="23">
        <v>99.977489005711007</v>
      </c>
      <c r="JV166" s="44">
        <v>15.107544374443901</v>
      </c>
      <c r="JW166" s="54"/>
      <c r="JX166" s="54" t="s">
        <v>43</v>
      </c>
      <c r="JY166" s="23">
        <v>118.71900274456701</v>
      </c>
      <c r="JZ166" s="44">
        <v>5.7015339390124797</v>
      </c>
      <c r="KA166" s="23">
        <v>145.659035945607</v>
      </c>
      <c r="KB166" s="44">
        <v>13.0422010470404</v>
      </c>
      <c r="KC166" s="23">
        <v>141.02731765977501</v>
      </c>
      <c r="KD166" s="44">
        <v>-0.41940990983272303</v>
      </c>
      <c r="KE166" s="54"/>
      <c r="KF166" s="54" t="s">
        <v>43</v>
      </c>
      <c r="KG166" s="23">
        <v>132.76540156896499</v>
      </c>
      <c r="KH166" s="44">
        <v>18.255698829312099</v>
      </c>
      <c r="KI166" s="23">
        <v>107.25403214669601</v>
      </c>
      <c r="KJ166" s="44">
        <v>2.6190903777897301</v>
      </c>
      <c r="KK166" s="23">
        <v>99.992293725865395</v>
      </c>
      <c r="KL166" s="44">
        <v>-20.426843506242299</v>
      </c>
      <c r="KM166" s="54"/>
      <c r="KN166" s="54" t="s">
        <v>43</v>
      </c>
      <c r="KO166" s="23">
        <v>70.916618334107795</v>
      </c>
      <c r="KP166" s="44">
        <v>-24.103542516829801</v>
      </c>
      <c r="KQ166" s="23">
        <v>115.96480251897999</v>
      </c>
      <c r="KR166" s="44">
        <v>4.0403779325387697E-2</v>
      </c>
      <c r="KS166" s="23">
        <v>95.250527439579102</v>
      </c>
      <c r="KT166" s="44">
        <v>-2.5325711656107801</v>
      </c>
      <c r="KU166" s="54"/>
      <c r="KV166" s="54" t="s">
        <v>43</v>
      </c>
      <c r="KW166" s="23">
        <v>105.283158339693</v>
      </c>
      <c r="KX166" s="44">
        <v>-14.6564606331916</v>
      </c>
      <c r="KY166" s="23">
        <v>137.085672283219</v>
      </c>
      <c r="KZ166" s="44">
        <v>14.135613832693799</v>
      </c>
      <c r="LA166" s="23">
        <v>119.280061558892</v>
      </c>
      <c r="LB166" s="44">
        <v>9.9173220388894201</v>
      </c>
      <c r="LC166" s="54"/>
      <c r="LD166" s="54" t="s">
        <v>43</v>
      </c>
      <c r="LE166" s="23">
        <v>133.76199156645501</v>
      </c>
      <c r="LF166" s="44">
        <v>-25.617899315563399</v>
      </c>
      <c r="LG166" s="23">
        <v>109.082966677066</v>
      </c>
      <c r="LH166" s="44">
        <v>-4.3776181306222801</v>
      </c>
      <c r="LI166" s="23">
        <v>69.066042077586701</v>
      </c>
      <c r="LJ166" s="44">
        <v>-30.219501535400202</v>
      </c>
      <c r="LK166" s="54"/>
      <c r="LL166" s="54" t="s">
        <v>43</v>
      </c>
      <c r="LM166" s="23">
        <v>117.975874077984</v>
      </c>
      <c r="LN166" s="44">
        <v>-3.55307870373275</v>
      </c>
      <c r="LO166" s="23">
        <v>132.67993906495499</v>
      </c>
      <c r="LP166" s="44">
        <v>19.141962954505502</v>
      </c>
      <c r="LQ166" s="23">
        <v>110.72850815552501</v>
      </c>
      <c r="LR166" s="44">
        <v>-1.8830322809148301</v>
      </c>
      <c r="LS166" s="54"/>
      <c r="LT166" s="54" t="s">
        <v>43</v>
      </c>
      <c r="LU166" s="23">
        <v>93.737659041713201</v>
      </c>
      <c r="LV166" s="44">
        <v>9.2557435027416499</v>
      </c>
      <c r="LW166" s="23">
        <v>118.26986489338</v>
      </c>
      <c r="LX166" s="44">
        <v>19.141728390621399</v>
      </c>
      <c r="LY166" s="23">
        <v>131.84362987346199</v>
      </c>
      <c r="LZ166" s="44">
        <v>27.072527645458699</v>
      </c>
      <c r="MA166" s="54"/>
      <c r="MB166" s="54" t="s">
        <v>43</v>
      </c>
      <c r="MC166" s="23">
        <v>127.49763735149899</v>
      </c>
      <c r="MD166" s="44">
        <v>3.3573140726865298</v>
      </c>
      <c r="ME166" s="23">
        <v>105.04185470191</v>
      </c>
      <c r="MF166" s="44">
        <v>-4.9757390746162704</v>
      </c>
      <c r="MG166" s="23">
        <v>121.66666055912</v>
      </c>
      <c r="MH166" s="44">
        <v>-18.715300209695599</v>
      </c>
      <c r="MI166" s="54"/>
      <c r="MJ166" s="54" t="s">
        <v>43</v>
      </c>
      <c r="MK166" s="23">
        <v>97.824217098274801</v>
      </c>
      <c r="ML166" s="44">
        <v>12.3198016429526</v>
      </c>
      <c r="MM166" s="23">
        <v>130.81086384224199</v>
      </c>
      <c r="MN166" s="44">
        <v>4.3638339234482499</v>
      </c>
      <c r="MO166" s="23">
        <v>165.121679054879</v>
      </c>
      <c r="MP166" s="44">
        <v>10.674578918526599</v>
      </c>
    </row>
    <row r="167" spans="1:354" s="505" customFormat="1" ht="15" hidden="1" customHeight="1">
      <c r="A167" s="504"/>
      <c r="B167" s="54" t="s">
        <v>44</v>
      </c>
      <c r="C167" s="23">
        <v>97.523468261067407</v>
      </c>
      <c r="D167" s="44">
        <v>-5.3919079398683998</v>
      </c>
      <c r="E167" s="524">
        <v>85.595257718824598</v>
      </c>
      <c r="F167" s="44">
        <v>-8.9610318665661204</v>
      </c>
      <c r="G167" s="524">
        <v>108.802331291295</v>
      </c>
      <c r="H167" s="44">
        <v>-2.54994831130732</v>
      </c>
      <c r="I167" s="54"/>
      <c r="J167" s="54" t="s">
        <v>44</v>
      </c>
      <c r="K167" s="23">
        <v>80.174110278860695</v>
      </c>
      <c r="L167" s="44">
        <v>-1.9866497139332799E-2</v>
      </c>
      <c r="M167" s="23">
        <v>76.803614254007599</v>
      </c>
      <c r="N167" s="44">
        <v>-49.579687455234399</v>
      </c>
      <c r="O167" s="23">
        <v>74.631893593129902</v>
      </c>
      <c r="P167" s="44">
        <v>-8.1169315843785892</v>
      </c>
      <c r="Q167" s="54"/>
      <c r="R167" s="54" t="s">
        <v>44</v>
      </c>
      <c r="S167" s="23">
        <v>142.38497958827901</v>
      </c>
      <c r="T167" s="44">
        <v>10.259025259827</v>
      </c>
      <c r="U167" s="23">
        <v>141.816388879014</v>
      </c>
      <c r="V167" s="44">
        <v>-1.79024195002994</v>
      </c>
      <c r="W167" s="23">
        <v>158.24403288475699</v>
      </c>
      <c r="X167" s="44">
        <v>16.3049214514404</v>
      </c>
      <c r="Y167" s="54"/>
      <c r="Z167" s="54" t="s">
        <v>44</v>
      </c>
      <c r="AA167" s="23">
        <v>133.539788648334</v>
      </c>
      <c r="AB167" s="44">
        <v>4.4644945025395701</v>
      </c>
      <c r="AC167" s="23">
        <v>147.85637315356499</v>
      </c>
      <c r="AD167" s="44">
        <v>-3.0346939875034602</v>
      </c>
      <c r="AE167" s="23">
        <v>137.19567093794501</v>
      </c>
      <c r="AF167" s="44">
        <v>17.881561265424398</v>
      </c>
      <c r="AG167" s="54"/>
      <c r="AH167" s="54" t="s">
        <v>44</v>
      </c>
      <c r="AI167" s="23">
        <v>105.52445760712</v>
      </c>
      <c r="AJ167" s="44">
        <v>-29.2478540504782</v>
      </c>
      <c r="AK167" s="23">
        <v>145.14375520435499</v>
      </c>
      <c r="AL167" s="44">
        <v>-0.87053699228144399</v>
      </c>
      <c r="AM167" s="23">
        <v>114.850065984691</v>
      </c>
      <c r="AN167" s="44">
        <v>-4.6566099802343404</v>
      </c>
      <c r="AO167" s="54"/>
      <c r="AP167" s="54" t="s">
        <v>44</v>
      </c>
      <c r="AQ167" s="23">
        <v>103.941214864296</v>
      </c>
      <c r="AR167" s="44">
        <v>0.91370261072354697</v>
      </c>
      <c r="AS167" s="23">
        <v>123.320219992978</v>
      </c>
      <c r="AT167" s="44">
        <v>-12.147257082053599</v>
      </c>
      <c r="AU167" s="23">
        <v>119.148079439965</v>
      </c>
      <c r="AV167" s="44">
        <v>4.2486721230659201</v>
      </c>
      <c r="AW167" s="54"/>
      <c r="AX167" s="54" t="s">
        <v>44</v>
      </c>
      <c r="AY167" s="23">
        <v>154.85123536441901</v>
      </c>
      <c r="AZ167" s="44">
        <v>-8.1276181798190805</v>
      </c>
      <c r="BA167" s="23">
        <v>123.182286221951</v>
      </c>
      <c r="BB167" s="44">
        <v>-24.4596887841921</v>
      </c>
      <c r="BC167" s="23">
        <v>120.699382937267</v>
      </c>
      <c r="BD167" s="44">
        <v>-9.4884489117049604</v>
      </c>
      <c r="BE167" s="54"/>
      <c r="BF167" s="54" t="s">
        <v>44</v>
      </c>
      <c r="BG167" s="23">
        <v>112.662011997273</v>
      </c>
      <c r="BH167" s="44">
        <v>0.42139765157129699</v>
      </c>
      <c r="BI167" s="23">
        <v>128.10625071570499</v>
      </c>
      <c r="BJ167" s="44">
        <v>-5.7333750876438199</v>
      </c>
      <c r="BK167" s="23">
        <v>153.36498753283399</v>
      </c>
      <c r="BL167" s="44">
        <v>-10.7194954411378</v>
      </c>
      <c r="BM167" s="54"/>
      <c r="BN167" s="54" t="s">
        <v>44</v>
      </c>
      <c r="BO167" s="23">
        <v>123.66248050015599</v>
      </c>
      <c r="BP167" s="44">
        <v>3.9375712030620198</v>
      </c>
      <c r="BQ167" s="508">
        <v>156.04542606560099</v>
      </c>
      <c r="BR167" s="44">
        <v>-4.8263903587649697</v>
      </c>
      <c r="BS167" s="23">
        <v>116.82527810124</v>
      </c>
      <c r="BT167" s="44">
        <v>-1.0443331976838299</v>
      </c>
      <c r="BU167" s="54"/>
      <c r="BV167" s="54" t="s">
        <v>44</v>
      </c>
      <c r="BW167" s="23">
        <v>129.09248018680199</v>
      </c>
      <c r="BX167" s="44">
        <v>-12.420116198199</v>
      </c>
      <c r="BY167" s="23">
        <v>119.297796421299</v>
      </c>
      <c r="BZ167" s="44">
        <v>5.3946294693401704</v>
      </c>
      <c r="CA167" s="23">
        <v>102.90999838375301</v>
      </c>
      <c r="CB167" s="44">
        <v>-3.6533186127574302</v>
      </c>
      <c r="CC167" s="54"/>
      <c r="CD167" s="54" t="s">
        <v>44</v>
      </c>
      <c r="CE167" s="23">
        <v>113.680713606232</v>
      </c>
      <c r="CF167" s="44">
        <v>2.4494122548295501</v>
      </c>
      <c r="CG167" s="23">
        <v>94.558751024093993</v>
      </c>
      <c r="CH167" s="44">
        <v>-8.9476079408900802</v>
      </c>
      <c r="CI167" s="23">
        <v>153.95627049350799</v>
      </c>
      <c r="CJ167" s="44">
        <v>-2.28937286741558</v>
      </c>
      <c r="CK167" s="54"/>
      <c r="CL167" s="54" t="s">
        <v>44</v>
      </c>
      <c r="CM167" s="23">
        <v>186.41853475735701</v>
      </c>
      <c r="CN167" s="44">
        <v>22.857450292588499</v>
      </c>
      <c r="CO167" s="23">
        <v>91.001179410016505</v>
      </c>
      <c r="CP167" s="44">
        <v>-18.662937750488599</v>
      </c>
      <c r="CQ167" s="23">
        <v>93.203035738185207</v>
      </c>
      <c r="CR167" s="44">
        <v>-13.0271161876699</v>
      </c>
      <c r="CS167" s="54"/>
      <c r="CT167" s="54" t="s">
        <v>44</v>
      </c>
      <c r="CU167" s="23">
        <v>124.179122256078</v>
      </c>
      <c r="CV167" s="44">
        <v>12.259993903283</v>
      </c>
      <c r="CW167" s="23">
        <v>101.04184448841499</v>
      </c>
      <c r="CX167" s="44">
        <v>-12.897665546551099</v>
      </c>
      <c r="CY167" s="23">
        <v>161.604498081636</v>
      </c>
      <c r="CZ167" s="44">
        <v>13.7908802423607</v>
      </c>
      <c r="DA167" s="54"/>
      <c r="DB167" s="54" t="s">
        <v>44</v>
      </c>
      <c r="DC167" s="23">
        <v>109.814152270394</v>
      </c>
      <c r="DD167" s="44">
        <v>-1.3967626107667299</v>
      </c>
      <c r="DE167" s="23">
        <v>320.00821256850099</v>
      </c>
      <c r="DF167" s="44">
        <v>5.9728164268367303</v>
      </c>
      <c r="DG167" s="23">
        <v>111.566498242446</v>
      </c>
      <c r="DH167" s="44">
        <v>-7.7529748824729401</v>
      </c>
      <c r="DI167" s="54"/>
      <c r="DJ167" s="54" t="s">
        <v>44</v>
      </c>
      <c r="DK167" s="23">
        <v>146.33767675961599</v>
      </c>
      <c r="DL167" s="44">
        <v>9.3226867779482507</v>
      </c>
      <c r="DM167" s="23">
        <v>86.722088610740599</v>
      </c>
      <c r="DN167" s="44">
        <v>-28.824252765476</v>
      </c>
      <c r="DO167" s="23">
        <v>132.82005395234299</v>
      </c>
      <c r="DP167" s="44">
        <v>9.0232081010981595</v>
      </c>
      <c r="DQ167" s="54"/>
      <c r="DR167" s="54" t="s">
        <v>44</v>
      </c>
      <c r="DS167" s="23">
        <v>158.403992594908</v>
      </c>
      <c r="DT167" s="44">
        <v>24.542645109146498</v>
      </c>
      <c r="DU167" s="23">
        <v>137.72511710936101</v>
      </c>
      <c r="DV167" s="44">
        <v>4.7485252363051798</v>
      </c>
      <c r="DW167" s="23">
        <v>156.93079598190999</v>
      </c>
      <c r="DX167" s="44">
        <v>3.1784165150852601</v>
      </c>
      <c r="DY167" s="54"/>
      <c r="DZ167" s="54" t="s">
        <v>44</v>
      </c>
      <c r="EA167" s="23">
        <v>112.16870311391099</v>
      </c>
      <c r="EB167" s="44">
        <v>-3.6246379289209898</v>
      </c>
      <c r="EC167" s="23">
        <v>137.834578711181</v>
      </c>
      <c r="ED167" s="44">
        <v>1.4160246146295801</v>
      </c>
      <c r="EE167" s="23">
        <v>120.05480034304</v>
      </c>
      <c r="EF167" s="44">
        <v>1.8699114969227999</v>
      </c>
      <c r="EG167" s="54"/>
      <c r="EH167" s="54" t="s">
        <v>44</v>
      </c>
      <c r="EI167" s="23">
        <v>133.73531534440201</v>
      </c>
      <c r="EJ167" s="44">
        <v>9.3252254197092999</v>
      </c>
      <c r="EK167" s="23">
        <v>126.23678906989601</v>
      </c>
      <c r="EL167" s="44">
        <v>11.591063125601201</v>
      </c>
      <c r="EM167" s="23">
        <v>104.91494817326</v>
      </c>
      <c r="EN167" s="44">
        <v>-9.0521813673815608</v>
      </c>
      <c r="EO167" s="54"/>
      <c r="EP167" s="54" t="s">
        <v>44</v>
      </c>
      <c r="EQ167" s="23">
        <v>110.253371348111</v>
      </c>
      <c r="ER167" s="44">
        <v>6.5991279901965898</v>
      </c>
      <c r="ES167" s="23">
        <v>120.013830042745</v>
      </c>
      <c r="ET167" s="44">
        <v>4.9820442582847901</v>
      </c>
      <c r="EU167" s="23">
        <v>80.360093009310305</v>
      </c>
      <c r="EV167" s="44">
        <v>-17.3798600571672</v>
      </c>
      <c r="EW167" s="54"/>
      <c r="EX167" s="54" t="s">
        <v>44</v>
      </c>
      <c r="EY167" s="23">
        <v>87.575637088550195</v>
      </c>
      <c r="EZ167" s="44">
        <v>1.11944313003592</v>
      </c>
      <c r="FA167" s="23">
        <v>80.173836156020698</v>
      </c>
      <c r="FB167" s="44">
        <v>3.6815586316629498</v>
      </c>
      <c r="FC167" s="23">
        <v>176.37784672460799</v>
      </c>
      <c r="FD167" s="44">
        <v>28.9262300529962</v>
      </c>
      <c r="FE167" s="54"/>
      <c r="FF167" s="54" t="s">
        <v>44</v>
      </c>
      <c r="FG167" s="23">
        <v>128.184474954829</v>
      </c>
      <c r="FH167" s="44">
        <v>14.871300729150301</v>
      </c>
      <c r="FI167" s="23">
        <v>138.03356067268501</v>
      </c>
      <c r="FJ167" s="44">
        <v>18.7202946841286</v>
      </c>
      <c r="FK167" s="23">
        <v>140.63624495627499</v>
      </c>
      <c r="FL167" s="44">
        <v>2.4879139073852898</v>
      </c>
      <c r="FM167" s="54"/>
      <c r="FN167" s="54" t="s">
        <v>44</v>
      </c>
      <c r="FO167" s="23">
        <v>129.301251021864</v>
      </c>
      <c r="FP167" s="44">
        <v>45.993474934862903</v>
      </c>
      <c r="FQ167" s="23">
        <v>293.29992494275098</v>
      </c>
      <c r="FR167" s="44">
        <v>106.48884955445899</v>
      </c>
      <c r="FS167" s="23">
        <v>131.224515790233</v>
      </c>
      <c r="FT167" s="44">
        <v>17.051437356388998</v>
      </c>
      <c r="FU167" s="54"/>
      <c r="FV167" s="54" t="s">
        <v>44</v>
      </c>
      <c r="FW167" s="23">
        <v>128.35159388273399</v>
      </c>
      <c r="FX167" s="44">
        <v>2.3366548749312299</v>
      </c>
      <c r="FY167" s="23">
        <v>157.93985232917601</v>
      </c>
      <c r="FZ167" s="44">
        <v>25.276198451272201</v>
      </c>
      <c r="GA167" s="23">
        <v>115.1411391332</v>
      </c>
      <c r="GB167" s="44">
        <v>-9.2685962196547695</v>
      </c>
      <c r="GC167" s="54"/>
      <c r="GD167" s="54" t="s">
        <v>44</v>
      </c>
      <c r="GE167" s="23">
        <v>113.250083062176</v>
      </c>
      <c r="GF167" s="44">
        <v>7.9221122500816499</v>
      </c>
      <c r="GG167" s="23">
        <v>113.91118139509599</v>
      </c>
      <c r="GH167" s="44">
        <v>-14.618102086172399</v>
      </c>
      <c r="GI167" s="23">
        <v>89.050525408079096</v>
      </c>
      <c r="GJ167" s="44">
        <v>-4.1252440785072197</v>
      </c>
      <c r="GK167" s="54"/>
      <c r="GL167" s="54" t="s">
        <v>44</v>
      </c>
      <c r="GM167" s="23">
        <v>143.65135313703399</v>
      </c>
      <c r="GN167" s="44">
        <v>9.7782267838503394</v>
      </c>
      <c r="GO167" s="23">
        <v>150.936787511143</v>
      </c>
      <c r="GP167" s="44">
        <v>7.7193385793432396</v>
      </c>
      <c r="GQ167" s="23">
        <v>120.014498697788</v>
      </c>
      <c r="GR167" s="44">
        <v>-1.9991615242307601</v>
      </c>
      <c r="GS167" s="54"/>
      <c r="GT167" s="54" t="s">
        <v>44</v>
      </c>
      <c r="GU167" s="23">
        <v>78.835350315411404</v>
      </c>
      <c r="GV167" s="44">
        <v>-26.018383831369</v>
      </c>
      <c r="GW167" s="23">
        <v>86.3586795344725</v>
      </c>
      <c r="GX167" s="44">
        <v>-19.388895516991202</v>
      </c>
      <c r="GY167" s="23">
        <v>167.79958911390801</v>
      </c>
      <c r="GZ167" s="44">
        <v>25.231625651604499</v>
      </c>
      <c r="HA167" s="54"/>
      <c r="HB167" s="54" t="s">
        <v>44</v>
      </c>
      <c r="HC167" s="23">
        <v>109.50720789874001</v>
      </c>
      <c r="HD167" s="44">
        <v>-5.9118300268433899</v>
      </c>
      <c r="HE167" s="23">
        <v>138.10223969</v>
      </c>
      <c r="HF167" s="44">
        <v>-0.14578443869388</v>
      </c>
      <c r="HG167" s="23">
        <v>104.24880053771901</v>
      </c>
      <c r="HH167" s="44">
        <v>-15.2490637165488</v>
      </c>
      <c r="HI167" s="54"/>
      <c r="HJ167" s="54" t="s">
        <v>44</v>
      </c>
      <c r="HK167" s="23">
        <v>99.669577117191807</v>
      </c>
      <c r="HL167" s="44">
        <v>-11.9720608904447</v>
      </c>
      <c r="HM167" s="23">
        <v>122.046700379147</v>
      </c>
      <c r="HN167" s="44">
        <v>9.2106909998789099</v>
      </c>
      <c r="HO167" s="23">
        <v>106.326120623902</v>
      </c>
      <c r="HP167" s="44">
        <v>-23.172533054310499</v>
      </c>
      <c r="HQ167" s="54"/>
      <c r="HR167" s="54" t="s">
        <v>44</v>
      </c>
      <c r="HS167" s="23">
        <v>122.359446915082</v>
      </c>
      <c r="HT167" s="44">
        <v>-10.763324110213601</v>
      </c>
      <c r="HU167" s="23">
        <v>114.63353937788</v>
      </c>
      <c r="HV167" s="44">
        <v>2.9887401750226701</v>
      </c>
      <c r="HW167" s="23">
        <v>95.682210632511897</v>
      </c>
      <c r="HX167" s="44">
        <v>-19.459948508601599</v>
      </c>
      <c r="HY167" s="54"/>
      <c r="HZ167" s="54" t="s">
        <v>44</v>
      </c>
      <c r="IA167" s="23">
        <v>115.792106112271</v>
      </c>
      <c r="IB167" s="44">
        <v>1.70063275084098</v>
      </c>
      <c r="IC167" s="23">
        <v>131.088449884043</v>
      </c>
      <c r="ID167" s="44">
        <v>15.0495288463498</v>
      </c>
      <c r="IE167" s="23">
        <v>105.096293242767</v>
      </c>
      <c r="IF167" s="44">
        <v>-13.353534075893</v>
      </c>
      <c r="IG167" s="54"/>
      <c r="IH167" s="54" t="s">
        <v>44</v>
      </c>
      <c r="II167" s="23">
        <v>114.496643704612</v>
      </c>
      <c r="IJ167" s="44">
        <v>-2.3478686555436101</v>
      </c>
      <c r="IK167" s="23">
        <v>135.51477881234001</v>
      </c>
      <c r="IL167" s="44">
        <v>16.582648187716899</v>
      </c>
      <c r="IM167" s="23">
        <v>98.1318853021384</v>
      </c>
      <c r="IN167" s="44">
        <v>-24.853752817008999</v>
      </c>
      <c r="IO167" s="23">
        <v>149.704574919377</v>
      </c>
      <c r="IP167" s="44">
        <v>23.494129977434799</v>
      </c>
      <c r="IQ167" s="54"/>
      <c r="IR167" s="54" t="s">
        <v>44</v>
      </c>
      <c r="IS167" s="23">
        <v>103.710518625633</v>
      </c>
      <c r="IT167" s="44">
        <v>-6.6463066680064999</v>
      </c>
      <c r="IU167" s="23">
        <v>87.912117682181304</v>
      </c>
      <c r="IV167" s="44">
        <v>-17.008591847939801</v>
      </c>
      <c r="IW167" s="23">
        <v>102.56242250751001</v>
      </c>
      <c r="IX167" s="44">
        <v>-18.854975415570799</v>
      </c>
      <c r="IY167" s="54"/>
      <c r="IZ167" s="54" t="s">
        <v>44</v>
      </c>
      <c r="JA167" s="23">
        <v>119.066315990034</v>
      </c>
      <c r="JB167" s="44">
        <v>11.0521101147776</v>
      </c>
      <c r="JC167" s="23">
        <v>135.77911404609699</v>
      </c>
      <c r="JD167" s="44">
        <v>-6.0606136726825603</v>
      </c>
      <c r="JE167" s="23">
        <v>187.01718581428801</v>
      </c>
      <c r="JF167" s="44">
        <v>28.796625960140101</v>
      </c>
      <c r="JG167" s="54"/>
      <c r="JH167" s="54" t="s">
        <v>44</v>
      </c>
      <c r="JI167" s="23">
        <v>203.79265237715299</v>
      </c>
      <c r="JJ167" s="44">
        <v>27.238360977836098</v>
      </c>
      <c r="JK167" s="23">
        <v>149.22770984478001</v>
      </c>
      <c r="JL167" s="44">
        <v>0.78177352514043696</v>
      </c>
      <c r="JM167" s="23">
        <v>146.504630978308</v>
      </c>
      <c r="JN167" s="44">
        <v>25.7910368871384</v>
      </c>
      <c r="JO167" s="54"/>
      <c r="JP167" s="54" t="s">
        <v>44</v>
      </c>
      <c r="JQ167" s="23">
        <v>112.26759980638199</v>
      </c>
      <c r="JR167" s="44">
        <v>-14.8093393651956</v>
      </c>
      <c r="JS167" s="23">
        <v>104.316977020431</v>
      </c>
      <c r="JT167" s="44">
        <v>10.410114855937501</v>
      </c>
      <c r="JU167" s="23">
        <v>101.599100948874</v>
      </c>
      <c r="JV167" s="44">
        <v>12.1666006277259</v>
      </c>
      <c r="JW167" s="54"/>
      <c r="JX167" s="54" t="s">
        <v>44</v>
      </c>
      <c r="JY167" s="23">
        <v>121.808705918941</v>
      </c>
      <c r="JZ167" s="44">
        <v>-7.9044241507228001</v>
      </c>
      <c r="KA167" s="23">
        <v>162.98420396951099</v>
      </c>
      <c r="KB167" s="44">
        <v>30.052964638424999</v>
      </c>
      <c r="KC167" s="23">
        <v>145.84093649688299</v>
      </c>
      <c r="KD167" s="44">
        <v>-4.1188452612037203</v>
      </c>
      <c r="KE167" s="54"/>
      <c r="KF167" s="54" t="s">
        <v>44</v>
      </c>
      <c r="KG167" s="23">
        <v>124.593788586139</v>
      </c>
      <c r="KH167" s="44">
        <v>11.237582380256599</v>
      </c>
      <c r="KI167" s="23">
        <v>110.08075015458</v>
      </c>
      <c r="KJ167" s="44">
        <v>10.1631885275311</v>
      </c>
      <c r="KK167" s="23">
        <v>117.674608082619</v>
      </c>
      <c r="KL167" s="44">
        <v>-6.6460276710861201</v>
      </c>
      <c r="KM167" s="54"/>
      <c r="KN167" s="54" t="s">
        <v>44</v>
      </c>
      <c r="KO167" s="23">
        <v>77.902959606746606</v>
      </c>
      <c r="KP167" s="44">
        <v>-13.366288258879701</v>
      </c>
      <c r="KQ167" s="23">
        <v>130.49265290809399</v>
      </c>
      <c r="KR167" s="44">
        <v>2.6306050222091102</v>
      </c>
      <c r="KS167" s="23">
        <v>107.20303004060101</v>
      </c>
      <c r="KT167" s="44">
        <v>4.90617848720116</v>
      </c>
      <c r="KU167" s="54"/>
      <c r="KV167" s="54" t="s">
        <v>44</v>
      </c>
      <c r="KW167" s="23">
        <v>107.49920138623401</v>
      </c>
      <c r="KX167" s="44">
        <v>-27.9288604852803</v>
      </c>
      <c r="KY167" s="23">
        <v>136.975964424701</v>
      </c>
      <c r="KZ167" s="44">
        <v>19.125186387168998</v>
      </c>
      <c r="LA167" s="23">
        <v>140.43678888694299</v>
      </c>
      <c r="LB167" s="44">
        <v>13.059895360855799</v>
      </c>
      <c r="LC167" s="54"/>
      <c r="LD167" s="54" t="s">
        <v>44</v>
      </c>
      <c r="LE167" s="23">
        <v>133.26055326333801</v>
      </c>
      <c r="LF167" s="44">
        <v>-4.1959606912144798</v>
      </c>
      <c r="LG167" s="23">
        <v>114.03379674810699</v>
      </c>
      <c r="LH167" s="44">
        <v>1.0606788237920901</v>
      </c>
      <c r="LI167" s="23">
        <v>68.4500243537194</v>
      </c>
      <c r="LJ167" s="44">
        <v>-37.911336645020299</v>
      </c>
      <c r="LK167" s="54"/>
      <c r="LL167" s="54" t="s">
        <v>44</v>
      </c>
      <c r="LM167" s="23">
        <v>113.205609527064</v>
      </c>
      <c r="LN167" s="44">
        <v>-7.9305250626239303</v>
      </c>
      <c r="LO167" s="23">
        <v>97.668217005823806</v>
      </c>
      <c r="LP167" s="44">
        <v>13.300162385350299</v>
      </c>
      <c r="LQ167" s="23">
        <v>127.545777757086</v>
      </c>
      <c r="LR167" s="44">
        <v>17.262371252285</v>
      </c>
      <c r="LS167" s="54"/>
      <c r="LT167" s="54" t="s">
        <v>44</v>
      </c>
      <c r="LU167" s="23">
        <v>90.338049360764401</v>
      </c>
      <c r="LV167" s="44">
        <v>-9.8250859544253597</v>
      </c>
      <c r="LW167" s="23">
        <v>116.371098146489</v>
      </c>
      <c r="LX167" s="44">
        <v>9.4387321958513901</v>
      </c>
      <c r="LY167" s="23">
        <v>139.15642812914999</v>
      </c>
      <c r="LZ167" s="44">
        <v>35.875042207429701</v>
      </c>
      <c r="MA167" s="54"/>
      <c r="MB167" s="54" t="s">
        <v>44</v>
      </c>
      <c r="MC167" s="23">
        <v>131.91311712717101</v>
      </c>
      <c r="MD167" s="44">
        <v>3.5244151204980598</v>
      </c>
      <c r="ME167" s="23">
        <v>99.491824313369705</v>
      </c>
      <c r="MF167" s="44">
        <v>5.5828626670584498</v>
      </c>
      <c r="MG167" s="23">
        <v>115.073270122864</v>
      </c>
      <c r="MH167" s="44">
        <v>-24.344255971599701</v>
      </c>
      <c r="MI167" s="54"/>
      <c r="MJ167" s="54" t="s">
        <v>44</v>
      </c>
      <c r="MK167" s="23">
        <v>100.240204083422</v>
      </c>
      <c r="ML167" s="44">
        <v>2.6780657792586502</v>
      </c>
      <c r="MM167" s="23">
        <v>134.752550316786</v>
      </c>
      <c r="MN167" s="44">
        <v>4.2165137969398101</v>
      </c>
      <c r="MO167" s="23">
        <v>141.53467837091901</v>
      </c>
      <c r="MP167" s="44">
        <v>6.6147601973568397</v>
      </c>
    </row>
    <row r="168" spans="1:354" s="505" customFormat="1" ht="15" hidden="1" customHeight="1">
      <c r="A168" s="504"/>
      <c r="B168" s="54"/>
      <c r="C168" s="23"/>
      <c r="D168" s="44"/>
      <c r="E168" s="524"/>
      <c r="F168" s="44"/>
      <c r="G168" s="524"/>
      <c r="H168" s="44"/>
      <c r="I168" s="54"/>
      <c r="J168" s="54"/>
      <c r="K168" s="23"/>
      <c r="L168" s="44"/>
      <c r="M168" s="23"/>
      <c r="N168" s="44"/>
      <c r="O168" s="23"/>
      <c r="P168" s="44"/>
      <c r="Q168" s="54"/>
      <c r="R168" s="54"/>
      <c r="S168" s="23"/>
      <c r="T168" s="44"/>
      <c r="U168" s="23"/>
      <c r="V168" s="44"/>
      <c r="W168" s="23"/>
      <c r="X168" s="44"/>
      <c r="Y168" s="54"/>
      <c r="Z168" s="54"/>
      <c r="AA168" s="23"/>
      <c r="AB168" s="44"/>
      <c r="AC168" s="23"/>
      <c r="AD168" s="44"/>
      <c r="AE168" s="23"/>
      <c r="AF168" s="44"/>
      <c r="AG168" s="54"/>
      <c r="AH168" s="54"/>
      <c r="AI168" s="23"/>
      <c r="AJ168" s="44"/>
      <c r="AK168" s="23"/>
      <c r="AL168" s="44"/>
      <c r="AM168" s="23"/>
      <c r="AN168" s="44"/>
      <c r="AO168" s="54"/>
      <c r="AP168" s="54"/>
      <c r="AQ168" s="23"/>
      <c r="AR168" s="44"/>
      <c r="AS168" s="23"/>
      <c r="AT168" s="44"/>
      <c r="AU168" s="23"/>
      <c r="AV168" s="44"/>
      <c r="AW168" s="54"/>
      <c r="AX168" s="54"/>
      <c r="AY168" s="23"/>
      <c r="AZ168" s="44"/>
      <c r="BA168" s="23"/>
      <c r="BB168" s="44"/>
      <c r="BC168" s="23"/>
      <c r="BD168" s="44"/>
      <c r="BE168" s="54"/>
      <c r="BF168" s="54"/>
      <c r="BG168" s="23"/>
      <c r="BH168" s="44"/>
      <c r="BI168" s="23"/>
      <c r="BJ168" s="44"/>
      <c r="BK168" s="23"/>
      <c r="BL168" s="44"/>
      <c r="BM168" s="54"/>
      <c r="BN168" s="54"/>
      <c r="BO168" s="23"/>
      <c r="BP168" s="44"/>
      <c r="BQ168" s="508"/>
      <c r="BR168" s="44"/>
      <c r="BS168" s="23"/>
      <c r="BT168" s="44"/>
      <c r="BU168" s="54"/>
      <c r="BV168" s="54"/>
      <c r="BW168" s="23"/>
      <c r="BX168" s="44"/>
      <c r="BY168" s="23"/>
      <c r="BZ168" s="44"/>
      <c r="CA168" s="23"/>
      <c r="CB168" s="44"/>
      <c r="CC168" s="54"/>
      <c r="CD168" s="54"/>
      <c r="CE168" s="23"/>
      <c r="CF168" s="44"/>
      <c r="CG168" s="23"/>
      <c r="CH168" s="44"/>
      <c r="CI168" s="23"/>
      <c r="CJ168" s="44"/>
      <c r="CK168" s="54"/>
      <c r="CL168" s="54"/>
      <c r="CM168" s="23"/>
      <c r="CN168" s="44"/>
      <c r="CO168" s="23"/>
      <c r="CP168" s="44"/>
      <c r="CQ168" s="23"/>
      <c r="CR168" s="44"/>
      <c r="CS168" s="54"/>
      <c r="CT168" s="54"/>
      <c r="CU168" s="23"/>
      <c r="CV168" s="44"/>
      <c r="CW168" s="23"/>
      <c r="CX168" s="44"/>
      <c r="CY168" s="23"/>
      <c r="CZ168" s="44"/>
      <c r="DA168" s="54"/>
      <c r="DB168" s="54"/>
      <c r="DC168" s="23"/>
      <c r="DD168" s="44"/>
      <c r="DE168" s="23"/>
      <c r="DF168" s="44"/>
      <c r="DG168" s="23"/>
      <c r="DH168" s="44"/>
      <c r="DI168" s="54"/>
      <c r="DJ168" s="54"/>
      <c r="DK168" s="23"/>
      <c r="DL168" s="44"/>
      <c r="DM168" s="23"/>
      <c r="DN168" s="44"/>
      <c r="DO168" s="23"/>
      <c r="DP168" s="44"/>
      <c r="DQ168" s="54"/>
      <c r="DR168" s="54"/>
      <c r="DS168" s="23"/>
      <c r="DT168" s="44"/>
      <c r="DU168" s="23"/>
      <c r="DV168" s="44"/>
      <c r="DW168" s="23"/>
      <c r="DX168" s="44"/>
      <c r="DY168" s="54"/>
      <c r="DZ168" s="54"/>
      <c r="EA168" s="23"/>
      <c r="EB168" s="44"/>
      <c r="EC168" s="23"/>
      <c r="ED168" s="44"/>
      <c r="EE168" s="23"/>
      <c r="EF168" s="44"/>
      <c r="EG168" s="54"/>
      <c r="EH168" s="54"/>
      <c r="EI168" s="23"/>
      <c r="EJ168" s="44"/>
      <c r="EK168" s="23"/>
      <c r="EL168" s="44"/>
      <c r="EM168" s="23"/>
      <c r="EN168" s="44"/>
      <c r="EO168" s="54"/>
      <c r="EP168" s="54"/>
      <c r="EQ168" s="23"/>
      <c r="ER168" s="44"/>
      <c r="ES168" s="23"/>
      <c r="ET168" s="44"/>
      <c r="EU168" s="23"/>
      <c r="EV168" s="44"/>
      <c r="EW168" s="54"/>
      <c r="EX168" s="54"/>
      <c r="EY168" s="23"/>
      <c r="EZ168" s="44"/>
      <c r="FA168" s="23"/>
      <c r="FB168" s="44"/>
      <c r="FC168" s="23"/>
      <c r="FD168" s="44"/>
      <c r="FE168" s="54"/>
      <c r="FF168" s="54"/>
      <c r="FG168" s="23"/>
      <c r="FH168" s="44"/>
      <c r="FI168" s="23"/>
      <c r="FJ168" s="44"/>
      <c r="FK168" s="23"/>
      <c r="FL168" s="44"/>
      <c r="FM168" s="54"/>
      <c r="FN168" s="54"/>
      <c r="FO168" s="23"/>
      <c r="FP168" s="44"/>
      <c r="FQ168" s="23"/>
      <c r="FR168" s="44"/>
      <c r="FS168" s="23"/>
      <c r="FT168" s="44"/>
      <c r="FU168" s="54"/>
      <c r="FV168" s="54"/>
      <c r="FW168" s="23"/>
      <c r="FX168" s="44"/>
      <c r="FY168" s="23"/>
      <c r="FZ168" s="44"/>
      <c r="GA168" s="23"/>
      <c r="GB168" s="44"/>
      <c r="GC168" s="54"/>
      <c r="GD168" s="54"/>
      <c r="GE168" s="23"/>
      <c r="GF168" s="44"/>
      <c r="GG168" s="23"/>
      <c r="GH168" s="44"/>
      <c r="GI168" s="23"/>
      <c r="GJ168" s="44"/>
      <c r="GK168" s="54"/>
      <c r="GL168" s="54"/>
      <c r="GM168" s="23"/>
      <c r="GN168" s="44"/>
      <c r="GO168" s="23"/>
      <c r="GP168" s="44"/>
      <c r="GQ168" s="23"/>
      <c r="GR168" s="44"/>
      <c r="GS168" s="54"/>
      <c r="GT168" s="54"/>
      <c r="GU168" s="23"/>
      <c r="GV168" s="44"/>
      <c r="GW168" s="23"/>
      <c r="GX168" s="44"/>
      <c r="GY168" s="23"/>
      <c r="GZ168" s="44"/>
      <c r="HA168" s="54"/>
      <c r="HB168" s="54"/>
      <c r="HC168" s="23"/>
      <c r="HD168" s="44"/>
      <c r="HE168" s="23"/>
      <c r="HF168" s="44"/>
      <c r="HG168" s="23"/>
      <c r="HH168" s="44"/>
      <c r="HI168" s="54"/>
      <c r="HJ168" s="54"/>
      <c r="HK168" s="23"/>
      <c r="HL168" s="44"/>
      <c r="HM168" s="23"/>
      <c r="HN168" s="44"/>
      <c r="HO168" s="23"/>
      <c r="HP168" s="44"/>
      <c r="HQ168" s="54"/>
      <c r="HR168" s="54"/>
      <c r="HS168" s="23"/>
      <c r="HT168" s="44"/>
      <c r="HU168" s="23"/>
      <c r="HV168" s="44"/>
      <c r="HW168" s="23"/>
      <c r="HX168" s="44"/>
      <c r="HY168" s="54"/>
      <c r="HZ168" s="54"/>
      <c r="IA168" s="23"/>
      <c r="IB168" s="44"/>
      <c r="IC168" s="23"/>
      <c r="ID168" s="44"/>
      <c r="IE168" s="23"/>
      <c r="IF168" s="44"/>
      <c r="IG168" s="54"/>
      <c r="IH168" s="54"/>
      <c r="II168" s="23"/>
      <c r="IJ168" s="44"/>
      <c r="IK168" s="23"/>
      <c r="IL168" s="44"/>
      <c r="IM168" s="23"/>
      <c r="IN168" s="44"/>
      <c r="IO168" s="23"/>
      <c r="IP168" s="44"/>
      <c r="IQ168" s="54"/>
      <c r="IR168" s="54"/>
      <c r="IS168" s="23"/>
      <c r="IT168" s="44"/>
      <c r="IU168" s="23"/>
      <c r="IV168" s="44"/>
      <c r="IW168" s="23"/>
      <c r="IX168" s="44"/>
      <c r="IY168" s="54"/>
      <c r="IZ168" s="54"/>
      <c r="JA168" s="23"/>
      <c r="JB168" s="44"/>
      <c r="JC168" s="23"/>
      <c r="JD168" s="44"/>
      <c r="JE168" s="23"/>
      <c r="JF168" s="44"/>
      <c r="JG168" s="54"/>
      <c r="JH168" s="54"/>
      <c r="JI168" s="23"/>
      <c r="JJ168" s="44"/>
      <c r="JK168" s="23"/>
      <c r="JL168" s="44"/>
      <c r="JM168" s="23"/>
      <c r="JN168" s="44"/>
      <c r="JO168" s="54"/>
      <c r="JP168" s="54"/>
      <c r="JQ168" s="23"/>
      <c r="JR168" s="44"/>
      <c r="JS168" s="23"/>
      <c r="JT168" s="44"/>
      <c r="JU168" s="23"/>
      <c r="JV168" s="44"/>
      <c r="JW168" s="54"/>
      <c r="JX168" s="54"/>
      <c r="JY168" s="23"/>
      <c r="JZ168" s="44"/>
      <c r="KA168" s="23"/>
      <c r="KB168" s="44"/>
      <c r="KC168" s="23"/>
      <c r="KD168" s="44"/>
      <c r="KE168" s="54"/>
      <c r="KF168" s="54"/>
      <c r="KG168" s="23"/>
      <c r="KH168" s="44"/>
      <c r="KI168" s="23"/>
      <c r="KJ168" s="44"/>
      <c r="KK168" s="23"/>
      <c r="KL168" s="44"/>
      <c r="KM168" s="54"/>
      <c r="KN168" s="54"/>
      <c r="KO168" s="23"/>
      <c r="KP168" s="44"/>
      <c r="KQ168" s="23"/>
      <c r="KR168" s="44"/>
      <c r="KS168" s="23"/>
      <c r="KT168" s="44"/>
      <c r="KU168" s="54"/>
      <c r="KV168" s="54"/>
      <c r="KW168" s="23"/>
      <c r="KX168" s="44"/>
      <c r="KY168" s="23"/>
      <c r="KZ168" s="44"/>
      <c r="LA168" s="23"/>
      <c r="LB168" s="44"/>
      <c r="LC168" s="54"/>
      <c r="LD168" s="54"/>
      <c r="LE168" s="23"/>
      <c r="LF168" s="44"/>
      <c r="LG168" s="23"/>
      <c r="LH168" s="44"/>
      <c r="LI168" s="23"/>
      <c r="LJ168" s="44"/>
      <c r="LK168" s="54"/>
      <c r="LL168" s="54"/>
      <c r="LM168" s="23"/>
      <c r="LN168" s="44"/>
      <c r="LO168" s="23"/>
      <c r="LP168" s="44"/>
      <c r="LQ168" s="23"/>
      <c r="LR168" s="44"/>
      <c r="LS168" s="54"/>
      <c r="LT168" s="54"/>
      <c r="LU168" s="23"/>
      <c r="LV168" s="44"/>
      <c r="LW168" s="23"/>
      <c r="LX168" s="44"/>
      <c r="LY168" s="23"/>
      <c r="LZ168" s="44"/>
      <c r="MA168" s="54"/>
      <c r="MB168" s="54"/>
      <c r="MC168" s="23"/>
      <c r="MD168" s="44"/>
      <c r="ME168" s="23"/>
      <c r="MF168" s="44"/>
      <c r="MG168" s="23"/>
      <c r="MH168" s="44"/>
      <c r="MI168" s="54"/>
      <c r="MJ168" s="54"/>
      <c r="MK168" s="23"/>
      <c r="ML168" s="44"/>
      <c r="MM168" s="23"/>
      <c r="MN168" s="44"/>
      <c r="MO168" s="23"/>
      <c r="MP168" s="44"/>
    </row>
    <row r="169" spans="1:354" s="505" customFormat="1" ht="15" hidden="1" customHeight="1">
      <c r="A169" s="504">
        <v>2021</v>
      </c>
      <c r="B169" s="54" t="s">
        <v>33</v>
      </c>
      <c r="C169" s="23">
        <v>100.919929167467</v>
      </c>
      <c r="D169" s="44">
        <v>-4.2855957125432704</v>
      </c>
      <c r="E169" s="524">
        <v>90.783770617815193</v>
      </c>
      <c r="F169" s="44">
        <v>-9.5297876512352406</v>
      </c>
      <c r="G169" s="524">
        <v>110.504295869356</v>
      </c>
      <c r="H169" s="44">
        <v>0.22754792739154101</v>
      </c>
      <c r="I169" s="504">
        <v>2021</v>
      </c>
      <c r="J169" s="54" t="s">
        <v>33</v>
      </c>
      <c r="K169" s="23">
        <v>67.718991228057106</v>
      </c>
      <c r="L169" s="44">
        <v>-3.8476902932392498</v>
      </c>
      <c r="M169" s="23">
        <v>104.879802977137</v>
      </c>
      <c r="N169" s="44">
        <v>-14.697279794737399</v>
      </c>
      <c r="O169" s="23">
        <v>67.906076852920705</v>
      </c>
      <c r="P169" s="44">
        <v>-5.7690478803179097</v>
      </c>
      <c r="Q169" s="504">
        <v>2021</v>
      </c>
      <c r="R169" s="54" t="s">
        <v>33</v>
      </c>
      <c r="S169" s="23">
        <v>120.111853747737</v>
      </c>
      <c r="T169" s="44">
        <v>11.9331370694961</v>
      </c>
      <c r="U169" s="23">
        <v>129.525421605155</v>
      </c>
      <c r="V169" s="44">
        <v>-8.5665880325738897</v>
      </c>
      <c r="W169" s="23">
        <v>175.71636224798601</v>
      </c>
      <c r="X169" s="44">
        <v>25.454597282114701</v>
      </c>
      <c r="Y169" s="504">
        <v>2021</v>
      </c>
      <c r="Z169" s="54" t="s">
        <v>33</v>
      </c>
      <c r="AA169" s="23">
        <v>144.99595536851399</v>
      </c>
      <c r="AB169" s="44">
        <v>14.5359470409428</v>
      </c>
      <c r="AC169" s="23">
        <v>118.832325851485</v>
      </c>
      <c r="AD169" s="44">
        <v>-4.3477004413047</v>
      </c>
      <c r="AE169" s="23">
        <v>135.173572722762</v>
      </c>
      <c r="AF169" s="44">
        <v>15.6946820327436</v>
      </c>
      <c r="AG169" s="504">
        <v>2021</v>
      </c>
      <c r="AH169" s="54" t="s">
        <v>33</v>
      </c>
      <c r="AI169" s="23">
        <v>108.282790880289</v>
      </c>
      <c r="AJ169" s="44">
        <v>-2.9626104679780698</v>
      </c>
      <c r="AK169" s="23">
        <v>140.30395493828101</v>
      </c>
      <c r="AL169" s="44">
        <v>-1.71625182553453</v>
      </c>
      <c r="AM169" s="23">
        <v>103.968584167117</v>
      </c>
      <c r="AN169" s="44">
        <v>-12.9407207725286</v>
      </c>
      <c r="AO169" s="504">
        <v>2021</v>
      </c>
      <c r="AP169" s="54" t="s">
        <v>33</v>
      </c>
      <c r="AQ169" s="23">
        <v>105.57526946692001</v>
      </c>
      <c r="AR169" s="44">
        <v>-5.4076405933201404</v>
      </c>
      <c r="AS169" s="23">
        <v>118.416049767761</v>
      </c>
      <c r="AT169" s="44">
        <v>-9.0215633716121495</v>
      </c>
      <c r="AU169" s="23">
        <v>138.769156898544</v>
      </c>
      <c r="AV169" s="44">
        <v>14.4417880145061</v>
      </c>
      <c r="AW169" s="504">
        <v>2021</v>
      </c>
      <c r="AX169" s="54" t="s">
        <v>33</v>
      </c>
      <c r="AY169" s="23">
        <v>141.89328968733099</v>
      </c>
      <c r="AZ169" s="44">
        <v>-8.56924029736237</v>
      </c>
      <c r="BA169" s="23">
        <v>142.668326664273</v>
      </c>
      <c r="BB169" s="44">
        <v>-3.60537395901278</v>
      </c>
      <c r="BC169" s="23">
        <v>162.93795335593799</v>
      </c>
      <c r="BD169" s="44">
        <v>19.945563831226199</v>
      </c>
      <c r="BE169" s="504">
        <v>2021</v>
      </c>
      <c r="BF169" s="54" t="s">
        <v>33</v>
      </c>
      <c r="BG169" s="23">
        <v>107.775333130626</v>
      </c>
      <c r="BH169" s="44">
        <v>-10.686650595446601</v>
      </c>
      <c r="BI169" s="23">
        <v>128.24956102988099</v>
      </c>
      <c r="BJ169" s="44">
        <v>8.2721502055540697</v>
      </c>
      <c r="BK169" s="23">
        <v>160.19411113603701</v>
      </c>
      <c r="BL169" s="44">
        <v>-0.71262315936971299</v>
      </c>
      <c r="BM169" s="504">
        <v>2021</v>
      </c>
      <c r="BN169" s="54" t="s">
        <v>33</v>
      </c>
      <c r="BO169" s="23">
        <v>124.78132513295699</v>
      </c>
      <c r="BP169" s="44">
        <v>-2.6091978931436901</v>
      </c>
      <c r="BQ169" s="508">
        <v>118.701550604296</v>
      </c>
      <c r="BR169" s="44">
        <v>-8.1108076647988998</v>
      </c>
      <c r="BS169" s="23">
        <v>117.707768876977</v>
      </c>
      <c r="BT169" s="44">
        <v>1.1599840005459601</v>
      </c>
      <c r="BU169" s="504">
        <v>2021</v>
      </c>
      <c r="BV169" s="54" t="s">
        <v>33</v>
      </c>
      <c r="BW169" s="23">
        <v>140.08688520141899</v>
      </c>
      <c r="BX169" s="44">
        <v>-2.68504184703714</v>
      </c>
      <c r="BY169" s="23">
        <v>122.073857925974</v>
      </c>
      <c r="BZ169" s="44">
        <v>5.8741453277093099</v>
      </c>
      <c r="CA169" s="23">
        <v>84.976840632571907</v>
      </c>
      <c r="CB169" s="44">
        <v>-19.377466810155301</v>
      </c>
      <c r="CC169" s="504">
        <v>2021</v>
      </c>
      <c r="CD169" s="54" t="s">
        <v>33</v>
      </c>
      <c r="CE169" s="23">
        <v>133.13434587514999</v>
      </c>
      <c r="CF169" s="44">
        <v>4.9593486424400499</v>
      </c>
      <c r="CG169" s="23">
        <v>94.252097191668895</v>
      </c>
      <c r="CH169" s="44">
        <v>-6.0762004857898297</v>
      </c>
      <c r="CI169" s="23">
        <v>138.59860191739199</v>
      </c>
      <c r="CJ169" s="44">
        <v>-0.98160493510147295</v>
      </c>
      <c r="CK169" s="504">
        <v>2021</v>
      </c>
      <c r="CL169" s="54" t="s">
        <v>33</v>
      </c>
      <c r="CM169" s="23">
        <v>195.302169556656</v>
      </c>
      <c r="CN169" s="44">
        <v>24.427196360711299</v>
      </c>
      <c r="CO169" s="23">
        <v>97.524664999712996</v>
      </c>
      <c r="CP169" s="44">
        <v>-19.964043593354301</v>
      </c>
      <c r="CQ169" s="23">
        <v>98.506319030483198</v>
      </c>
      <c r="CR169" s="44">
        <v>-13.417232538109401</v>
      </c>
      <c r="CS169" s="504">
        <v>2021</v>
      </c>
      <c r="CT169" s="54" t="s">
        <v>33</v>
      </c>
      <c r="CU169" s="23">
        <v>120.101082486471</v>
      </c>
      <c r="CV169" s="44">
        <v>0.98435393355731504</v>
      </c>
      <c r="CW169" s="23">
        <v>101.17604200258199</v>
      </c>
      <c r="CX169" s="44">
        <v>-1.5256088410209301</v>
      </c>
      <c r="CY169" s="23">
        <v>134.51847870033399</v>
      </c>
      <c r="CZ169" s="44">
        <v>-4.4549956057023499</v>
      </c>
      <c r="DA169" s="504">
        <v>2021</v>
      </c>
      <c r="DB169" s="54" t="s">
        <v>33</v>
      </c>
      <c r="DC169" s="23">
        <v>99.0517438771587</v>
      </c>
      <c r="DD169" s="44">
        <v>-8.5022812219113195</v>
      </c>
      <c r="DE169" s="23">
        <v>278.13734508622701</v>
      </c>
      <c r="DF169" s="44">
        <v>-5.5382667442047104</v>
      </c>
      <c r="DG169" s="23">
        <v>112.73596967591899</v>
      </c>
      <c r="DH169" s="44">
        <v>0.77173738349098597</v>
      </c>
      <c r="DI169" s="504">
        <v>2021</v>
      </c>
      <c r="DJ169" s="54" t="s">
        <v>33</v>
      </c>
      <c r="DK169" s="23">
        <v>125.720527119259</v>
      </c>
      <c r="DL169" s="44">
        <v>9.1353822833260896</v>
      </c>
      <c r="DM169" s="23">
        <v>88.970148880036902</v>
      </c>
      <c r="DN169" s="44">
        <v>-24.3236132158078</v>
      </c>
      <c r="DO169" s="23">
        <v>153.82532752564899</v>
      </c>
      <c r="DP169" s="44">
        <v>17.4947774496123</v>
      </c>
      <c r="DQ169" s="504">
        <v>2021</v>
      </c>
      <c r="DR169" s="54" t="s">
        <v>33</v>
      </c>
      <c r="DS169" s="23">
        <v>127.67875523928799</v>
      </c>
      <c r="DT169" s="44">
        <v>7.4743857886874103</v>
      </c>
      <c r="DU169" s="23">
        <v>122.051927701818</v>
      </c>
      <c r="DV169" s="44">
        <v>-0.84893132612079103</v>
      </c>
      <c r="DW169" s="23">
        <v>140.380733865292</v>
      </c>
      <c r="DX169" s="44">
        <v>7.4206161979792302</v>
      </c>
      <c r="DY169" s="504">
        <v>2021</v>
      </c>
      <c r="DZ169" s="54" t="s">
        <v>33</v>
      </c>
      <c r="EA169" s="23">
        <v>109.810555232412</v>
      </c>
      <c r="EB169" s="44">
        <v>-12.221175725888701</v>
      </c>
      <c r="EC169" s="23">
        <v>122.094609453982</v>
      </c>
      <c r="ED169" s="44">
        <v>7.0624636276503701</v>
      </c>
      <c r="EE169" s="23">
        <v>116.96359369650099</v>
      </c>
      <c r="EF169" s="44">
        <v>-0.92704874363290901</v>
      </c>
      <c r="EG169" s="504">
        <v>2021</v>
      </c>
      <c r="EH169" s="54" t="s">
        <v>33</v>
      </c>
      <c r="EI169" s="23">
        <v>133.37326851533501</v>
      </c>
      <c r="EJ169" s="44">
        <v>1.9422664988213301</v>
      </c>
      <c r="EK169" s="23">
        <v>127.237051156487</v>
      </c>
      <c r="EL169" s="44">
        <v>12.7274335196183</v>
      </c>
      <c r="EM169" s="23">
        <v>107.40317878674</v>
      </c>
      <c r="EN169" s="44">
        <v>-5.2500014773865002</v>
      </c>
      <c r="EO169" s="504">
        <v>2021</v>
      </c>
      <c r="EP169" s="54" t="s">
        <v>33</v>
      </c>
      <c r="EQ169" s="23">
        <v>84.803929541528404</v>
      </c>
      <c r="ER169" s="44">
        <v>-27.670639772266799</v>
      </c>
      <c r="ES169" s="23">
        <v>131.269979395392</v>
      </c>
      <c r="ET169" s="44">
        <v>11.4867473687959</v>
      </c>
      <c r="EU169" s="23">
        <v>73.940446963708794</v>
      </c>
      <c r="EV169" s="44">
        <v>-28.001850685219001</v>
      </c>
      <c r="EW169" s="504">
        <v>2021</v>
      </c>
      <c r="EX169" s="54" t="s">
        <v>33</v>
      </c>
      <c r="EY169" s="23">
        <v>82.561551057377798</v>
      </c>
      <c r="EZ169" s="44">
        <v>-16.258144740507301</v>
      </c>
      <c r="FA169" s="23">
        <v>75.861118115209507</v>
      </c>
      <c r="FB169" s="44">
        <v>-8.7942994593438808</v>
      </c>
      <c r="FC169" s="23">
        <v>182.083897002431</v>
      </c>
      <c r="FD169" s="44">
        <v>29.558866004188499</v>
      </c>
      <c r="FE169" s="504">
        <v>2021</v>
      </c>
      <c r="FF169" s="54" t="s">
        <v>33</v>
      </c>
      <c r="FG169" s="23">
        <v>124.924228526912</v>
      </c>
      <c r="FH169" s="44">
        <v>9.1757087067394405</v>
      </c>
      <c r="FI169" s="23">
        <v>124.598867381156</v>
      </c>
      <c r="FJ169" s="44">
        <v>26.592401587969199</v>
      </c>
      <c r="FK169" s="23">
        <v>111.986819840501</v>
      </c>
      <c r="FL169" s="44">
        <v>1.9069871880084299</v>
      </c>
      <c r="FM169" s="504">
        <v>2021</v>
      </c>
      <c r="FN169" s="54" t="s">
        <v>33</v>
      </c>
      <c r="FO169" s="23">
        <v>105.10802365006499</v>
      </c>
      <c r="FP169" s="44">
        <v>13.635510841449699</v>
      </c>
      <c r="FQ169" s="23">
        <v>319.54439634104301</v>
      </c>
      <c r="FR169" s="44">
        <v>135.81516982235999</v>
      </c>
      <c r="FS169" s="23">
        <v>128.60073776993599</v>
      </c>
      <c r="FT169" s="44">
        <v>10.3931298908517</v>
      </c>
      <c r="FU169" s="504">
        <v>2021</v>
      </c>
      <c r="FV169" s="54" t="s">
        <v>33</v>
      </c>
      <c r="FW169" s="23">
        <v>126.09744476185099</v>
      </c>
      <c r="FX169" s="44">
        <v>0.77984856649817402</v>
      </c>
      <c r="FY169" s="23">
        <v>164.243469919039</v>
      </c>
      <c r="FZ169" s="44">
        <v>47.740277391517701</v>
      </c>
      <c r="GA169" s="23">
        <v>87.271666381002007</v>
      </c>
      <c r="GB169" s="44">
        <v>-24.6521816664442</v>
      </c>
      <c r="GC169" s="504">
        <v>2021</v>
      </c>
      <c r="GD169" s="54" t="s">
        <v>33</v>
      </c>
      <c r="GE169" s="23">
        <v>125.590096470777</v>
      </c>
      <c r="GF169" s="44">
        <v>14.665948539212399</v>
      </c>
      <c r="GG169" s="23">
        <v>130.515378580917</v>
      </c>
      <c r="GH169" s="44">
        <v>3.0108149621326401</v>
      </c>
      <c r="GI169" s="23">
        <v>79.443308100682103</v>
      </c>
      <c r="GJ169" s="44">
        <v>-15.7759069188892</v>
      </c>
      <c r="GK169" s="504">
        <v>2021</v>
      </c>
      <c r="GL169" s="54" t="s">
        <v>33</v>
      </c>
      <c r="GM169" s="23">
        <v>123.078799532435</v>
      </c>
      <c r="GN169" s="44">
        <v>7.12080537878066</v>
      </c>
      <c r="GO169" s="23">
        <v>125.90618034591</v>
      </c>
      <c r="GP169" s="44">
        <v>-13.573407340049499</v>
      </c>
      <c r="GQ169" s="23">
        <v>86.010132847370997</v>
      </c>
      <c r="GR169" s="44">
        <v>-26.4463978367862</v>
      </c>
      <c r="GS169" s="504">
        <v>2021</v>
      </c>
      <c r="GT169" s="54" t="s">
        <v>33</v>
      </c>
      <c r="GU169" s="23">
        <v>89.505256001781206</v>
      </c>
      <c r="GV169" s="44">
        <v>-23.652653745582001</v>
      </c>
      <c r="GW169" s="23">
        <v>90.864004303827201</v>
      </c>
      <c r="GX169" s="44">
        <v>-21.024872107397499</v>
      </c>
      <c r="GY169" s="23">
        <v>161.91464340732699</v>
      </c>
      <c r="GZ169" s="44">
        <v>27.283982220413201</v>
      </c>
      <c r="HA169" s="504">
        <v>2021</v>
      </c>
      <c r="HB169" s="54" t="s">
        <v>33</v>
      </c>
      <c r="HC169" s="23">
        <v>128.96440098586601</v>
      </c>
      <c r="HD169" s="44">
        <v>0.59768201748168803</v>
      </c>
      <c r="HE169" s="23">
        <v>125.512880101813</v>
      </c>
      <c r="HF169" s="44">
        <v>6.2878826487642101</v>
      </c>
      <c r="HG169" s="23">
        <v>92.711136732686597</v>
      </c>
      <c r="HH169" s="44">
        <v>-31.693576570775001</v>
      </c>
      <c r="HI169" s="504">
        <v>2021</v>
      </c>
      <c r="HJ169" s="54" t="s">
        <v>33</v>
      </c>
      <c r="HK169" s="23">
        <v>108.075808971014</v>
      </c>
      <c r="HL169" s="44">
        <v>-5.6159325019085902</v>
      </c>
      <c r="HM169" s="23">
        <v>149.246322685775</v>
      </c>
      <c r="HN169" s="44">
        <v>47.405310863602303</v>
      </c>
      <c r="HO169" s="23">
        <v>134.50881064198401</v>
      </c>
      <c r="HP169" s="44">
        <v>16.291166996547201</v>
      </c>
      <c r="HQ169" s="504">
        <v>2021</v>
      </c>
      <c r="HR169" s="54" t="s">
        <v>33</v>
      </c>
      <c r="HS169" s="23">
        <v>101.069990487307</v>
      </c>
      <c r="HT169" s="44">
        <v>-22.131280889487499</v>
      </c>
      <c r="HU169" s="23">
        <v>127.49807655657899</v>
      </c>
      <c r="HV169" s="44">
        <v>17.600919207843901</v>
      </c>
      <c r="HW169" s="23">
        <v>108.358011996366</v>
      </c>
      <c r="HX169" s="44">
        <v>11.6371263273682</v>
      </c>
      <c r="HY169" s="504">
        <v>2021</v>
      </c>
      <c r="HZ169" s="54" t="s">
        <v>33</v>
      </c>
      <c r="IA169" s="23">
        <v>99.120182629628601</v>
      </c>
      <c r="IB169" s="44">
        <v>-12.2368540288685</v>
      </c>
      <c r="IC169" s="23">
        <v>122.830562773661</v>
      </c>
      <c r="ID169" s="44">
        <v>6.1783163805276198</v>
      </c>
      <c r="IE169" s="23">
        <v>116.987466092994</v>
      </c>
      <c r="IF169" s="44">
        <v>-9.0946964178221794</v>
      </c>
      <c r="IG169" s="504">
        <v>2021</v>
      </c>
      <c r="IH169" s="54" t="s">
        <v>33</v>
      </c>
      <c r="II169" s="23">
        <v>117.354605363003</v>
      </c>
      <c r="IJ169" s="44">
        <v>-9.1093655612110105</v>
      </c>
      <c r="IK169" s="23">
        <v>146.93168618044399</v>
      </c>
      <c r="IL169" s="44">
        <v>28.225392368292599</v>
      </c>
      <c r="IM169" s="23">
        <v>121.526245775356</v>
      </c>
      <c r="IN169" s="44">
        <v>-18.155382095348401</v>
      </c>
      <c r="IO169" s="23">
        <v>154.74314365428799</v>
      </c>
      <c r="IP169" s="44">
        <v>13.5465189868897</v>
      </c>
      <c r="IQ169" s="504">
        <v>2021</v>
      </c>
      <c r="IR169" s="54" t="s">
        <v>33</v>
      </c>
      <c r="IS169" s="23">
        <v>119.84758176118299</v>
      </c>
      <c r="IT169" s="44">
        <v>0.94100332693810196</v>
      </c>
      <c r="IU169" s="23">
        <v>102.996493700315</v>
      </c>
      <c r="IV169" s="44">
        <v>-32.452067546632598</v>
      </c>
      <c r="IW169" s="23">
        <v>128.05790896796401</v>
      </c>
      <c r="IX169" s="44">
        <v>-7.68155949189733</v>
      </c>
      <c r="IY169" s="504">
        <v>2021</v>
      </c>
      <c r="IZ169" s="54" t="s">
        <v>33</v>
      </c>
      <c r="JA169" s="23">
        <v>144.510806766554</v>
      </c>
      <c r="JB169" s="44">
        <v>8.3531639701175404</v>
      </c>
      <c r="JC169" s="23">
        <v>131.05238520665199</v>
      </c>
      <c r="JD169" s="44">
        <v>-4.7256703613555802</v>
      </c>
      <c r="JE169" s="23">
        <v>175.32668429056699</v>
      </c>
      <c r="JF169" s="44">
        <v>27.478572170958</v>
      </c>
      <c r="JG169" s="504">
        <v>2021</v>
      </c>
      <c r="JH169" s="54" t="s">
        <v>33</v>
      </c>
      <c r="JI169" s="23">
        <v>178.25349019014101</v>
      </c>
      <c r="JJ169" s="44">
        <v>35.376025263340097</v>
      </c>
      <c r="JK169" s="23">
        <v>146.42778540162101</v>
      </c>
      <c r="JL169" s="44">
        <v>1.71333480148783</v>
      </c>
      <c r="JM169" s="23">
        <v>141.34745762668399</v>
      </c>
      <c r="JN169" s="44">
        <v>21.579269540246401</v>
      </c>
      <c r="JO169" s="504">
        <v>2021</v>
      </c>
      <c r="JP169" s="54" t="s">
        <v>33</v>
      </c>
      <c r="JQ169" s="23">
        <v>102.069453268365</v>
      </c>
      <c r="JR169" s="44">
        <v>-24.496244330048299</v>
      </c>
      <c r="JS169" s="23">
        <v>116.289013657162</v>
      </c>
      <c r="JT169" s="44">
        <v>10.977498313138</v>
      </c>
      <c r="JU169" s="23">
        <v>99.433060637693202</v>
      </c>
      <c r="JV169" s="44">
        <v>-0.19403527986088401</v>
      </c>
      <c r="JW169" s="504">
        <v>2021</v>
      </c>
      <c r="JX169" s="54" t="s">
        <v>33</v>
      </c>
      <c r="JY169" s="23">
        <v>128.63207779389001</v>
      </c>
      <c r="JZ169" s="44">
        <v>2.1267350488363701</v>
      </c>
      <c r="KA169" s="23">
        <v>171.442652282479</v>
      </c>
      <c r="KB169" s="44">
        <v>27.8741062357138</v>
      </c>
      <c r="KC169" s="23">
        <v>113.22094288564701</v>
      </c>
      <c r="KD169" s="44">
        <v>-3.9936128983720498</v>
      </c>
      <c r="KE169" s="504">
        <v>2021</v>
      </c>
      <c r="KF169" s="54" t="s">
        <v>33</v>
      </c>
      <c r="KG169" s="23">
        <v>130.83742564026801</v>
      </c>
      <c r="KH169" s="44">
        <v>18.5193857424456</v>
      </c>
      <c r="KI169" s="23">
        <v>115.23774995960601</v>
      </c>
      <c r="KJ169" s="44">
        <v>6.7888128707294202</v>
      </c>
      <c r="KK169" s="23">
        <v>134.745022061442</v>
      </c>
      <c r="KL169" s="44">
        <v>9.2139982038710997</v>
      </c>
      <c r="KM169" s="504">
        <v>2021</v>
      </c>
      <c r="KN169" s="54" t="s">
        <v>33</v>
      </c>
      <c r="KO169" s="23">
        <v>61.542796077096497</v>
      </c>
      <c r="KP169" s="44">
        <v>-29.299720255151801</v>
      </c>
      <c r="KQ169" s="23">
        <v>137.262721477556</v>
      </c>
      <c r="KR169" s="44">
        <v>2.68817075076899</v>
      </c>
      <c r="KS169" s="23">
        <v>118.34176600138299</v>
      </c>
      <c r="KT169" s="44">
        <v>7.8494751596925898</v>
      </c>
      <c r="KU169" s="504">
        <v>2021</v>
      </c>
      <c r="KV169" s="54" t="s">
        <v>33</v>
      </c>
      <c r="KW169" s="23">
        <v>131.48733524964399</v>
      </c>
      <c r="KX169" s="44">
        <v>-12.243557266338501</v>
      </c>
      <c r="KY169" s="23">
        <v>144.72319063318</v>
      </c>
      <c r="KZ169" s="44">
        <v>19.8593251087559</v>
      </c>
      <c r="LA169" s="23">
        <v>129.47123773759401</v>
      </c>
      <c r="LB169" s="44">
        <v>2.4291856137630199</v>
      </c>
      <c r="LC169" s="504">
        <v>2021</v>
      </c>
      <c r="LD169" s="54" t="s">
        <v>33</v>
      </c>
      <c r="LE169" s="23">
        <v>135.94297381226201</v>
      </c>
      <c r="LF169" s="44">
        <v>-1.19334297357008</v>
      </c>
      <c r="LG169" s="23">
        <v>128.36601902890601</v>
      </c>
      <c r="LH169" s="44">
        <v>-9.6513497670005499</v>
      </c>
      <c r="LI169" s="23">
        <v>82.077264916345499</v>
      </c>
      <c r="LJ169" s="44">
        <v>-34.527437510558897</v>
      </c>
      <c r="LK169" s="504">
        <v>2021</v>
      </c>
      <c r="LL169" s="54" t="s">
        <v>33</v>
      </c>
      <c r="LM169" s="23">
        <v>120.05286654621401</v>
      </c>
      <c r="LN169" s="44">
        <v>-2.0217922177862602</v>
      </c>
      <c r="LO169" s="23">
        <v>111.837072425372</v>
      </c>
      <c r="LP169" s="44">
        <v>7.9014590639479296</v>
      </c>
      <c r="LQ169" s="23">
        <v>125.171298350048</v>
      </c>
      <c r="LR169" s="44">
        <v>6.5677852168738298</v>
      </c>
      <c r="LS169" s="504">
        <v>2021</v>
      </c>
      <c r="LT169" s="54" t="s">
        <v>33</v>
      </c>
      <c r="LU169" s="23">
        <v>95.4392827166985</v>
      </c>
      <c r="LV169" s="44">
        <v>-8.5462873967010999</v>
      </c>
      <c r="LW169" s="23">
        <v>116.343545072957</v>
      </c>
      <c r="LX169" s="44">
        <v>14.3329055045277</v>
      </c>
      <c r="LY169" s="23">
        <v>118.526087791148</v>
      </c>
      <c r="LZ169" s="44">
        <v>8.4479377471780701</v>
      </c>
      <c r="MA169" s="504">
        <v>2021</v>
      </c>
      <c r="MB169" s="54" t="s">
        <v>33</v>
      </c>
      <c r="MC169" s="23">
        <v>152.539712381546</v>
      </c>
      <c r="MD169" s="44">
        <v>-3.0262517044357802</v>
      </c>
      <c r="ME169" s="23">
        <v>96.925747173065403</v>
      </c>
      <c r="MF169" s="44">
        <v>-1.3198408228628999</v>
      </c>
      <c r="MG169" s="23">
        <v>121.188663485685</v>
      </c>
      <c r="MH169" s="44">
        <v>-18.383757103289899</v>
      </c>
      <c r="MI169" s="504">
        <v>2021</v>
      </c>
      <c r="MJ169" s="54" t="s">
        <v>33</v>
      </c>
      <c r="MK169" s="23">
        <v>101.692062873414</v>
      </c>
      <c r="ML169" s="44">
        <v>7.2319368806623903</v>
      </c>
      <c r="MM169" s="23">
        <v>132.928477857556</v>
      </c>
      <c r="MN169" s="44">
        <v>-1.87578602056954</v>
      </c>
      <c r="MO169" s="23">
        <v>174.93856031909601</v>
      </c>
      <c r="MP169" s="44">
        <v>17.701422764995598</v>
      </c>
    </row>
    <row r="170" spans="1:354" s="505" customFormat="1" ht="15" hidden="1" customHeight="1">
      <c r="A170" s="504"/>
      <c r="B170" s="54" t="s">
        <v>34</v>
      </c>
      <c r="C170" s="23">
        <v>92.262184462666994</v>
      </c>
      <c r="D170" s="44">
        <v>-5.2404275486739902</v>
      </c>
      <c r="E170" s="524">
        <v>80.989160634248094</v>
      </c>
      <c r="F170" s="44">
        <v>-11.677477500082601</v>
      </c>
      <c r="G170" s="524">
        <v>102.921527810686</v>
      </c>
      <c r="H170" s="44">
        <v>0.19286263130213399</v>
      </c>
      <c r="I170" s="54"/>
      <c r="J170" s="54" t="s">
        <v>34</v>
      </c>
      <c r="K170" s="23">
        <v>66.623602998265596</v>
      </c>
      <c r="L170" s="44">
        <v>-13.9912224537547</v>
      </c>
      <c r="M170" s="23">
        <v>69.469992918217301</v>
      </c>
      <c r="N170" s="44">
        <v>-44.9306174197459</v>
      </c>
      <c r="O170" s="23">
        <v>65.020797418906</v>
      </c>
      <c r="P170" s="44">
        <v>-19.558581826719902</v>
      </c>
      <c r="Q170" s="54"/>
      <c r="R170" s="54" t="s">
        <v>34</v>
      </c>
      <c r="S170" s="23">
        <v>107.77278661576899</v>
      </c>
      <c r="T170" s="44">
        <v>25.5583875049666</v>
      </c>
      <c r="U170" s="23">
        <v>100.444177026228</v>
      </c>
      <c r="V170" s="44">
        <v>-12.851294614714099</v>
      </c>
      <c r="W170" s="23">
        <v>120.08509428360099</v>
      </c>
      <c r="X170" s="44">
        <v>18.0245371931249</v>
      </c>
      <c r="Y170" s="54"/>
      <c r="Z170" s="54" t="s">
        <v>34</v>
      </c>
      <c r="AA170" s="23">
        <v>113.82388005867401</v>
      </c>
      <c r="AB170" s="44">
        <v>1.2548822554356001</v>
      </c>
      <c r="AC170" s="23">
        <v>120.63361399109</v>
      </c>
      <c r="AD170" s="44">
        <v>3.8049092803675002</v>
      </c>
      <c r="AE170" s="23">
        <v>130.21769245649099</v>
      </c>
      <c r="AF170" s="44">
        <v>15.819617085013601</v>
      </c>
      <c r="AG170" s="54"/>
      <c r="AH170" s="54" t="s">
        <v>34</v>
      </c>
      <c r="AI170" s="23">
        <v>112.748085286806</v>
      </c>
      <c r="AJ170" s="44">
        <v>-10.4629146094404</v>
      </c>
      <c r="AK170" s="23">
        <v>161.87512325619201</v>
      </c>
      <c r="AL170" s="44">
        <v>19.279581027304602</v>
      </c>
      <c r="AM170" s="23">
        <v>111.87337763036599</v>
      </c>
      <c r="AN170" s="44">
        <v>-13.848068563825301</v>
      </c>
      <c r="AO170" s="54"/>
      <c r="AP170" s="54" t="s">
        <v>34</v>
      </c>
      <c r="AQ170" s="23">
        <v>107.386369042555</v>
      </c>
      <c r="AR170" s="44">
        <v>-9.9239349994778401</v>
      </c>
      <c r="AS170" s="23">
        <v>133.23757240115299</v>
      </c>
      <c r="AT170" s="44">
        <v>-1.6462194482855601</v>
      </c>
      <c r="AU170" s="23">
        <v>134.322425603385</v>
      </c>
      <c r="AV170" s="44">
        <v>5.9729971179274504</v>
      </c>
      <c r="AW170" s="54"/>
      <c r="AX170" s="54" t="s">
        <v>34</v>
      </c>
      <c r="AY170" s="23">
        <v>128.78778125230801</v>
      </c>
      <c r="AZ170" s="44">
        <v>-5.8218074196029201</v>
      </c>
      <c r="BA170" s="23">
        <v>134.47633054939399</v>
      </c>
      <c r="BB170" s="44">
        <v>-11.366577245902</v>
      </c>
      <c r="BC170" s="23">
        <v>154.47522054362801</v>
      </c>
      <c r="BD170" s="44">
        <v>11.8448309014034</v>
      </c>
      <c r="BE170" s="54"/>
      <c r="BF170" s="54" t="s">
        <v>34</v>
      </c>
      <c r="BG170" s="23">
        <v>106.998649397173</v>
      </c>
      <c r="BH170" s="44">
        <v>-6.7642370062169004</v>
      </c>
      <c r="BI170" s="23">
        <v>117.142455559913</v>
      </c>
      <c r="BJ170" s="44">
        <v>-4.4151738651373202</v>
      </c>
      <c r="BK170" s="23">
        <v>163.217015266049</v>
      </c>
      <c r="BL170" s="44">
        <v>12.012759347529499</v>
      </c>
      <c r="BM170" s="54"/>
      <c r="BN170" s="54" t="s">
        <v>34</v>
      </c>
      <c r="BO170" s="23">
        <v>126.593052879525</v>
      </c>
      <c r="BP170" s="44">
        <v>-0.37987139014318</v>
      </c>
      <c r="BQ170" s="508">
        <v>111.458587449826</v>
      </c>
      <c r="BR170" s="44">
        <v>-2.3638045598478099</v>
      </c>
      <c r="BS170" s="23">
        <v>108.58428648601701</v>
      </c>
      <c r="BT170" s="44">
        <v>0.62424582443050303</v>
      </c>
      <c r="BU170" s="54"/>
      <c r="BV170" s="54" t="s">
        <v>34</v>
      </c>
      <c r="BW170" s="23">
        <v>134.130433250073</v>
      </c>
      <c r="BX170" s="44">
        <v>-1.6472004982642099</v>
      </c>
      <c r="BY170" s="23">
        <v>125.480437094983</v>
      </c>
      <c r="BZ170" s="44">
        <v>2.6539940193156002</v>
      </c>
      <c r="CA170" s="23">
        <v>93.930880455523294</v>
      </c>
      <c r="CB170" s="44">
        <v>-13.3460551005565</v>
      </c>
      <c r="CC170" s="54"/>
      <c r="CD170" s="54" t="s">
        <v>34</v>
      </c>
      <c r="CE170" s="23">
        <v>143.133950746511</v>
      </c>
      <c r="CF170" s="44">
        <v>9.6140983677320104</v>
      </c>
      <c r="CG170" s="23">
        <v>94.8741213660537</v>
      </c>
      <c r="CH170" s="44">
        <v>-13.8330165020298</v>
      </c>
      <c r="CI170" s="23">
        <v>135.07749944443</v>
      </c>
      <c r="CJ170" s="44">
        <v>0.83820066121657499</v>
      </c>
      <c r="CK170" s="54"/>
      <c r="CL170" s="54" t="s">
        <v>34</v>
      </c>
      <c r="CM170" s="23">
        <v>180.180582647379</v>
      </c>
      <c r="CN170" s="44">
        <v>18.355853113783901</v>
      </c>
      <c r="CO170" s="23">
        <v>100.79324992651</v>
      </c>
      <c r="CP170" s="44">
        <v>-13.5280857862332</v>
      </c>
      <c r="CQ170" s="23">
        <v>94.154390169996901</v>
      </c>
      <c r="CR170" s="44">
        <v>-11.769359644748601</v>
      </c>
      <c r="CS170" s="54"/>
      <c r="CT170" s="54" t="s">
        <v>34</v>
      </c>
      <c r="CU170" s="23">
        <v>135.491654188979</v>
      </c>
      <c r="CV170" s="44">
        <v>-4.1818868138669698</v>
      </c>
      <c r="CW170" s="23">
        <v>98.591936210286207</v>
      </c>
      <c r="CX170" s="44">
        <v>6.6151376232691899</v>
      </c>
      <c r="CY170" s="23">
        <v>110.50215923106801</v>
      </c>
      <c r="CZ170" s="44">
        <v>-13.2580551317611</v>
      </c>
      <c r="DA170" s="54"/>
      <c r="DB170" s="54" t="s">
        <v>34</v>
      </c>
      <c r="DC170" s="23">
        <v>109.063393510802</v>
      </c>
      <c r="DD170" s="44">
        <v>-10.199891406800001</v>
      </c>
      <c r="DE170" s="23">
        <v>322.92755283454602</v>
      </c>
      <c r="DF170" s="44">
        <v>-8.3920176624697795</v>
      </c>
      <c r="DG170" s="23">
        <v>116.288027958995</v>
      </c>
      <c r="DH170" s="44">
        <v>1.67869960676551</v>
      </c>
      <c r="DI170" s="54"/>
      <c r="DJ170" s="54" t="s">
        <v>34</v>
      </c>
      <c r="DK170" s="23">
        <v>130.92382931956601</v>
      </c>
      <c r="DL170" s="44">
        <v>7.0068942821620102</v>
      </c>
      <c r="DM170" s="23">
        <v>79.972551377199295</v>
      </c>
      <c r="DN170" s="44">
        <v>-20.932772695266799</v>
      </c>
      <c r="DO170" s="23">
        <v>148.01695030315301</v>
      </c>
      <c r="DP170" s="44">
        <v>12.6809166296126</v>
      </c>
      <c r="DQ170" s="54"/>
      <c r="DR170" s="54" t="s">
        <v>34</v>
      </c>
      <c r="DS170" s="23">
        <v>149.18773118532101</v>
      </c>
      <c r="DT170" s="44">
        <v>5.1876929426456497</v>
      </c>
      <c r="DU170" s="23">
        <v>115.534353213138</v>
      </c>
      <c r="DV170" s="44">
        <v>1.2098954566819899</v>
      </c>
      <c r="DW170" s="23">
        <v>135.60477929185501</v>
      </c>
      <c r="DX170" s="44">
        <v>3.5566413476776502</v>
      </c>
      <c r="DY170" s="54"/>
      <c r="DZ170" s="54" t="s">
        <v>34</v>
      </c>
      <c r="EA170" s="23">
        <v>115.955058485371</v>
      </c>
      <c r="EB170" s="44">
        <v>-3.3449347554281998</v>
      </c>
      <c r="EC170" s="23">
        <v>132.201462789944</v>
      </c>
      <c r="ED170" s="44">
        <v>28.368134629632301</v>
      </c>
      <c r="EE170" s="23">
        <v>123.037930058066</v>
      </c>
      <c r="EF170" s="44">
        <v>-0.42396891909766099</v>
      </c>
      <c r="EG170" s="54"/>
      <c r="EH170" s="54" t="s">
        <v>34</v>
      </c>
      <c r="EI170" s="23">
        <v>132.548473303393</v>
      </c>
      <c r="EJ170" s="44">
        <v>1.6903236213439099</v>
      </c>
      <c r="EK170" s="23">
        <v>123.664158541145</v>
      </c>
      <c r="EL170" s="44">
        <v>6.1289537076865797</v>
      </c>
      <c r="EM170" s="23">
        <v>118.444901784227</v>
      </c>
      <c r="EN170" s="44">
        <v>-0.25663057542270501</v>
      </c>
      <c r="EO170" s="54"/>
      <c r="EP170" s="54" t="s">
        <v>34</v>
      </c>
      <c r="EQ170" s="23">
        <v>83.102031777689106</v>
      </c>
      <c r="ER170" s="44">
        <v>-26.283295899676101</v>
      </c>
      <c r="ES170" s="23">
        <v>124.215021836446</v>
      </c>
      <c r="ET170" s="44">
        <v>6.2205453315808503</v>
      </c>
      <c r="EU170" s="23">
        <v>72.356522509490802</v>
      </c>
      <c r="EV170" s="44">
        <v>-32.187208917323197</v>
      </c>
      <c r="EW170" s="54"/>
      <c r="EX170" s="54" t="s">
        <v>34</v>
      </c>
      <c r="EY170" s="23">
        <v>89.893200136987303</v>
      </c>
      <c r="EZ170" s="44">
        <v>-9.8908227237146509</v>
      </c>
      <c r="FA170" s="23">
        <v>83.347203575026498</v>
      </c>
      <c r="FB170" s="44">
        <v>-6.6379609895075502</v>
      </c>
      <c r="FC170" s="23">
        <v>187.70660906857</v>
      </c>
      <c r="FD170" s="44">
        <v>31.346140779111899</v>
      </c>
      <c r="FE170" s="54"/>
      <c r="FF170" s="54" t="s">
        <v>34</v>
      </c>
      <c r="FG170" s="23">
        <v>122.218703766616</v>
      </c>
      <c r="FH170" s="44">
        <v>7.0787258086590903</v>
      </c>
      <c r="FI170" s="23">
        <v>147.47273309245</v>
      </c>
      <c r="FJ170" s="44">
        <v>26.181426987458799</v>
      </c>
      <c r="FK170" s="23">
        <v>117.76995005337</v>
      </c>
      <c r="FL170" s="44">
        <v>0.46005084844698302</v>
      </c>
      <c r="FM170" s="54"/>
      <c r="FN170" s="54" t="s">
        <v>34</v>
      </c>
      <c r="FO170" s="23">
        <v>100.85508450498099</v>
      </c>
      <c r="FP170" s="44">
        <v>9.1559777620048894</v>
      </c>
      <c r="FQ170" s="23">
        <v>288.32843834304703</v>
      </c>
      <c r="FR170" s="44">
        <v>118.504719570395</v>
      </c>
      <c r="FS170" s="23">
        <v>120.48561536926201</v>
      </c>
      <c r="FT170" s="44">
        <v>-0.120495734449847</v>
      </c>
      <c r="FU170" s="54"/>
      <c r="FV170" s="54" t="s">
        <v>34</v>
      </c>
      <c r="FW170" s="23">
        <v>132.35336837774599</v>
      </c>
      <c r="FX170" s="44">
        <v>4.6664486433149097</v>
      </c>
      <c r="FY170" s="23">
        <v>164.493095347089</v>
      </c>
      <c r="FZ170" s="44">
        <v>45.044706611630197</v>
      </c>
      <c r="GA170" s="23">
        <v>112.474537850663</v>
      </c>
      <c r="GB170" s="44">
        <v>-1.77079289568479</v>
      </c>
      <c r="GC170" s="54"/>
      <c r="GD170" s="54" t="s">
        <v>34</v>
      </c>
      <c r="GE170" s="23">
        <v>124.73816282771899</v>
      </c>
      <c r="GF170" s="44">
        <v>13.3475683593231</v>
      </c>
      <c r="GG170" s="23">
        <v>137.90173869940199</v>
      </c>
      <c r="GH170" s="44">
        <v>3.2549811226032999</v>
      </c>
      <c r="GI170" s="23">
        <v>77.600730223905103</v>
      </c>
      <c r="GJ170" s="44">
        <v>-18.894365906866</v>
      </c>
      <c r="GK170" s="54"/>
      <c r="GL170" s="54" t="s">
        <v>34</v>
      </c>
      <c r="GM170" s="23">
        <v>120.783142074247</v>
      </c>
      <c r="GN170" s="44">
        <v>6.2890065575124803</v>
      </c>
      <c r="GO170" s="23">
        <v>106.463125341853</v>
      </c>
      <c r="GP170" s="44">
        <v>-9.0163476102753499</v>
      </c>
      <c r="GQ170" s="23">
        <v>80.846282632243501</v>
      </c>
      <c r="GR170" s="44">
        <v>-24.549300994893901</v>
      </c>
      <c r="GS170" s="54"/>
      <c r="GT170" s="54" t="s">
        <v>34</v>
      </c>
      <c r="GU170" s="23">
        <v>70.739518486526507</v>
      </c>
      <c r="GV170" s="44">
        <v>-30.282061097459501</v>
      </c>
      <c r="GW170" s="23">
        <v>106.98199937504501</v>
      </c>
      <c r="GX170" s="44">
        <v>-16.889469094739599</v>
      </c>
      <c r="GY170" s="23">
        <v>147.08349359478299</v>
      </c>
      <c r="GZ170" s="44">
        <v>26.78593363885</v>
      </c>
      <c r="HA170" s="54"/>
      <c r="HB170" s="54" t="s">
        <v>34</v>
      </c>
      <c r="HC170" s="23">
        <v>106.847563071087</v>
      </c>
      <c r="HD170" s="44">
        <v>-5.6133838257120097</v>
      </c>
      <c r="HE170" s="23">
        <v>121.18991074730801</v>
      </c>
      <c r="HF170" s="44">
        <v>7.7751658605926401</v>
      </c>
      <c r="HG170" s="23">
        <v>81.899435945065505</v>
      </c>
      <c r="HH170" s="44">
        <v>-29.442027771426702</v>
      </c>
      <c r="HI170" s="54"/>
      <c r="HJ170" s="54" t="s">
        <v>34</v>
      </c>
      <c r="HK170" s="23">
        <v>126.13230413373</v>
      </c>
      <c r="HL170" s="44">
        <v>-9.0771576261407194</v>
      </c>
      <c r="HM170" s="23">
        <v>138.509158579315</v>
      </c>
      <c r="HN170" s="44">
        <v>34.855104443870196</v>
      </c>
      <c r="HO170" s="23">
        <v>92.890708268801404</v>
      </c>
      <c r="HP170" s="44">
        <v>11.579494260079599</v>
      </c>
      <c r="HQ170" s="54"/>
      <c r="HR170" s="54" t="s">
        <v>34</v>
      </c>
      <c r="HS170" s="23">
        <v>124.30399779706499</v>
      </c>
      <c r="HT170" s="44">
        <v>-13.646755261081299</v>
      </c>
      <c r="HU170" s="23">
        <v>118.78052452902701</v>
      </c>
      <c r="HV170" s="44">
        <v>8.0813191348832607</v>
      </c>
      <c r="HW170" s="23">
        <v>98.759876608069902</v>
      </c>
      <c r="HX170" s="44">
        <v>-7.3024897235592503</v>
      </c>
      <c r="HY170" s="54"/>
      <c r="HZ170" s="54" t="s">
        <v>34</v>
      </c>
      <c r="IA170" s="23">
        <v>97.791254598736103</v>
      </c>
      <c r="IB170" s="44">
        <v>-21.776291932795498</v>
      </c>
      <c r="IC170" s="23">
        <v>116.911399893658</v>
      </c>
      <c r="ID170" s="44">
        <v>5.4437753544886096</v>
      </c>
      <c r="IE170" s="23">
        <v>133.10030028937999</v>
      </c>
      <c r="IF170" s="44">
        <v>4.58819293878976</v>
      </c>
      <c r="IG170" s="54"/>
      <c r="IH170" s="54" t="s">
        <v>34</v>
      </c>
      <c r="II170" s="23">
        <v>105.635719238748</v>
      </c>
      <c r="IJ170" s="44">
        <v>-8.1711003785504293</v>
      </c>
      <c r="IK170" s="23">
        <v>138.16451676456799</v>
      </c>
      <c r="IL170" s="44">
        <v>21.0201489630895</v>
      </c>
      <c r="IM170" s="23">
        <v>85.459376930766396</v>
      </c>
      <c r="IN170" s="44">
        <v>-13.031209265330499</v>
      </c>
      <c r="IO170" s="23">
        <v>96.687111503404793</v>
      </c>
      <c r="IP170" s="44">
        <v>-5.6918336713653002</v>
      </c>
      <c r="IQ170" s="54"/>
      <c r="IR170" s="54" t="s">
        <v>34</v>
      </c>
      <c r="IS170" s="23">
        <v>108.714500979379</v>
      </c>
      <c r="IT170" s="44">
        <v>-2.2327739747512001</v>
      </c>
      <c r="IU170" s="23">
        <v>72.367389113591202</v>
      </c>
      <c r="IV170" s="44">
        <v>-24.074340199696401</v>
      </c>
      <c r="IW170" s="23">
        <v>94.161841430721907</v>
      </c>
      <c r="IX170" s="44">
        <v>-6.05180123396448</v>
      </c>
      <c r="IY170" s="54"/>
      <c r="IZ170" s="54" t="s">
        <v>34</v>
      </c>
      <c r="JA170" s="23">
        <v>113.361824624611</v>
      </c>
      <c r="JB170" s="44">
        <v>2.9138720807741798</v>
      </c>
      <c r="JC170" s="23">
        <v>125.93061236501801</v>
      </c>
      <c r="JD170" s="44">
        <v>5.79682004234785</v>
      </c>
      <c r="JE170" s="23">
        <v>124.395581721916</v>
      </c>
      <c r="JF170" s="44">
        <v>19.310917058844801</v>
      </c>
      <c r="JG170" s="54"/>
      <c r="JH170" s="54" t="s">
        <v>34</v>
      </c>
      <c r="JI170" s="23">
        <v>141.913148169599</v>
      </c>
      <c r="JJ170" s="44">
        <v>26.9037918375302</v>
      </c>
      <c r="JK170" s="23">
        <v>136.224189520441</v>
      </c>
      <c r="JL170" s="44">
        <v>18.014321034028299</v>
      </c>
      <c r="JM170" s="23">
        <v>121.63928886653601</v>
      </c>
      <c r="JN170" s="44">
        <v>17.4089933826289</v>
      </c>
      <c r="JO170" s="54"/>
      <c r="JP170" s="54" t="s">
        <v>34</v>
      </c>
      <c r="JQ170" s="23">
        <v>110.01010343667301</v>
      </c>
      <c r="JR170" s="44">
        <v>-11.3790294649465</v>
      </c>
      <c r="JS170" s="23">
        <v>99.607822986729005</v>
      </c>
      <c r="JT170" s="44">
        <v>7.8719107541195097</v>
      </c>
      <c r="JU170" s="23">
        <v>93.757865144113893</v>
      </c>
      <c r="JV170" s="44">
        <v>1.80079461689253</v>
      </c>
      <c r="JW170" s="54"/>
      <c r="JX170" s="54" t="s">
        <v>34</v>
      </c>
      <c r="JY170" s="23">
        <v>109.192028430025</v>
      </c>
      <c r="JZ170" s="44">
        <v>5.1273713422151301</v>
      </c>
      <c r="KA170" s="23">
        <v>126.288075182054</v>
      </c>
      <c r="KB170" s="44">
        <v>24.4655663994061</v>
      </c>
      <c r="KC170" s="23">
        <v>116.886206515754</v>
      </c>
      <c r="KD170" s="44">
        <v>10.6474878989979</v>
      </c>
      <c r="KE170" s="54"/>
      <c r="KF170" s="54" t="s">
        <v>34</v>
      </c>
      <c r="KG170" s="23">
        <v>123.585309873783</v>
      </c>
      <c r="KH170" s="44">
        <v>7.3692815621746099</v>
      </c>
      <c r="KI170" s="23">
        <v>119.139421928584</v>
      </c>
      <c r="KJ170" s="44">
        <v>0.65112113574666397</v>
      </c>
      <c r="KK170" s="23">
        <v>96.179314023346095</v>
      </c>
      <c r="KL170" s="44">
        <v>-3.8492890958933001</v>
      </c>
      <c r="KM170" s="54"/>
      <c r="KN170" s="54" t="s">
        <v>34</v>
      </c>
      <c r="KO170" s="23">
        <v>78.196962819920799</v>
      </c>
      <c r="KP170" s="44">
        <v>-27.4055658128616</v>
      </c>
      <c r="KQ170" s="23">
        <v>123.040461100735</v>
      </c>
      <c r="KR170" s="44">
        <v>-7.63918735110882</v>
      </c>
      <c r="KS170" s="23">
        <v>88.156134668842697</v>
      </c>
      <c r="KT170" s="44">
        <v>-5.9719925177276698</v>
      </c>
      <c r="KU170" s="54"/>
      <c r="KV170" s="54" t="s">
        <v>34</v>
      </c>
      <c r="KW170" s="23">
        <v>107.718362170633</v>
      </c>
      <c r="KX170" s="44">
        <v>-8.4986065955535395</v>
      </c>
      <c r="KY170" s="23">
        <v>132.485431570141</v>
      </c>
      <c r="KZ170" s="44">
        <v>7.7574362889501298</v>
      </c>
      <c r="LA170" s="23">
        <v>108.89742181279399</v>
      </c>
      <c r="LB170" s="44">
        <v>14.4646032271247</v>
      </c>
      <c r="LC170" s="54"/>
      <c r="LD170" s="54" t="s">
        <v>34</v>
      </c>
      <c r="LE170" s="23">
        <v>134.28174646702001</v>
      </c>
      <c r="LF170" s="44">
        <v>-6.9331789667054302</v>
      </c>
      <c r="LG170" s="23">
        <v>129.32198530950899</v>
      </c>
      <c r="LH170" s="44">
        <v>-0.89388651732741697</v>
      </c>
      <c r="LI170" s="23">
        <v>105.269824701291</v>
      </c>
      <c r="LJ170" s="44">
        <v>-19.204288096649101</v>
      </c>
      <c r="LK170" s="54"/>
      <c r="LL170" s="54" t="s">
        <v>34</v>
      </c>
      <c r="LM170" s="23">
        <v>171.181636931649</v>
      </c>
      <c r="LN170" s="44">
        <v>-23.768981689237599</v>
      </c>
      <c r="LO170" s="23">
        <v>136.978948590014</v>
      </c>
      <c r="LP170" s="44">
        <v>38.091504056458703</v>
      </c>
      <c r="LQ170" s="23">
        <v>121.448421408496</v>
      </c>
      <c r="LR170" s="44">
        <v>34.210334371793401</v>
      </c>
      <c r="LS170" s="54"/>
      <c r="LT170" s="54" t="s">
        <v>34</v>
      </c>
      <c r="LU170" s="23">
        <v>95.817370744076797</v>
      </c>
      <c r="LV170" s="44">
        <v>-7.0440238102289401</v>
      </c>
      <c r="LW170" s="23">
        <v>166.16352722081899</v>
      </c>
      <c r="LX170" s="44">
        <v>-23.6290162010256</v>
      </c>
      <c r="LY170" s="23">
        <v>106.76361155098201</v>
      </c>
      <c r="LZ170" s="44">
        <v>19.741748143399999</v>
      </c>
      <c r="MA170" s="54"/>
      <c r="MB170" s="54" t="s">
        <v>34</v>
      </c>
      <c r="MC170" s="23">
        <v>149.42122092403801</v>
      </c>
      <c r="MD170" s="44">
        <v>-0.53599651527559899</v>
      </c>
      <c r="ME170" s="23">
        <v>85.412971043792695</v>
      </c>
      <c r="MF170" s="44">
        <v>8.0542214394349507</v>
      </c>
      <c r="MG170" s="23">
        <v>115.91547097788499</v>
      </c>
      <c r="MH170" s="44">
        <v>-10.6573605180036</v>
      </c>
      <c r="MI170" s="54"/>
      <c r="MJ170" s="54" t="s">
        <v>34</v>
      </c>
      <c r="MK170" s="23">
        <v>91.475476569711304</v>
      </c>
      <c r="ML170" s="44">
        <v>-6.1038753763755302</v>
      </c>
      <c r="MM170" s="23">
        <v>133.14433163472401</v>
      </c>
      <c r="MN170" s="44">
        <v>-5.5559424741544303</v>
      </c>
      <c r="MO170" s="23">
        <v>159.69457942863701</v>
      </c>
      <c r="MP170" s="44">
        <v>15.9704274655458</v>
      </c>
    </row>
    <row r="171" spans="1:354" s="505" customFormat="1" ht="15" hidden="1" customHeight="1">
      <c r="A171" s="504"/>
      <c r="B171" s="54" t="s">
        <v>35</v>
      </c>
      <c r="C171" s="23">
        <v>98.267305516451898</v>
      </c>
      <c r="D171" s="44">
        <v>-0.39104758417850899</v>
      </c>
      <c r="E171" s="524">
        <v>87.444234574255404</v>
      </c>
      <c r="F171" s="44">
        <v>-8.9620990290892895</v>
      </c>
      <c r="G171" s="524">
        <v>108.501190497872</v>
      </c>
      <c r="H171" s="44">
        <v>7.3078790446534496</v>
      </c>
      <c r="I171" s="54"/>
      <c r="J171" s="54" t="s">
        <v>35</v>
      </c>
      <c r="K171" s="23">
        <v>85.575244141843399</v>
      </c>
      <c r="L171" s="44">
        <v>1.87288030670298</v>
      </c>
      <c r="M171" s="23">
        <v>100.81975532817</v>
      </c>
      <c r="N171" s="44">
        <v>-7.0541664348942001</v>
      </c>
      <c r="O171" s="23">
        <v>86.612155814578699</v>
      </c>
      <c r="P171" s="44">
        <v>-0.15254371197778499</v>
      </c>
      <c r="Q171" s="54"/>
      <c r="R171" s="54" t="s">
        <v>35</v>
      </c>
      <c r="S171" s="23">
        <v>108.151372534638</v>
      </c>
      <c r="T171" s="44">
        <v>1.54462573264158</v>
      </c>
      <c r="U171" s="23">
        <v>105.767899887421</v>
      </c>
      <c r="V171" s="44">
        <v>6.82807158354177</v>
      </c>
      <c r="W171" s="23">
        <v>121.67762865278</v>
      </c>
      <c r="X171" s="44">
        <v>27.942355002482401</v>
      </c>
      <c r="Y171" s="54"/>
      <c r="Z171" s="54" t="s">
        <v>35</v>
      </c>
      <c r="AA171" s="23">
        <v>127.08582519621</v>
      </c>
      <c r="AB171" s="44">
        <v>5.3629967248964201</v>
      </c>
      <c r="AC171" s="23">
        <v>141.53036674039501</v>
      </c>
      <c r="AD171" s="44">
        <v>-9.1988225397758505</v>
      </c>
      <c r="AE171" s="23">
        <v>147.40342343440099</v>
      </c>
      <c r="AF171" s="44">
        <v>19.692188485862701</v>
      </c>
      <c r="AG171" s="54"/>
      <c r="AH171" s="54" t="s">
        <v>35</v>
      </c>
      <c r="AI171" s="23">
        <v>97.7017553787975</v>
      </c>
      <c r="AJ171" s="44">
        <v>-6.7731929334582901</v>
      </c>
      <c r="AK171" s="23">
        <v>176.18462921063599</v>
      </c>
      <c r="AL171" s="44">
        <v>36.673008556116002</v>
      </c>
      <c r="AM171" s="23">
        <v>95.881144184047699</v>
      </c>
      <c r="AN171" s="44">
        <v>-8.4209753754885508</v>
      </c>
      <c r="AO171" s="54"/>
      <c r="AP171" s="54" t="s">
        <v>35</v>
      </c>
      <c r="AQ171" s="23">
        <v>145.87279331687799</v>
      </c>
      <c r="AR171" s="44">
        <v>12.8741100845563</v>
      </c>
      <c r="AS171" s="23">
        <v>122.915619063264</v>
      </c>
      <c r="AT171" s="44">
        <v>-5.0757124500850104</v>
      </c>
      <c r="AU171" s="23">
        <v>121.02867665514</v>
      </c>
      <c r="AV171" s="44">
        <v>3.6276672628143398</v>
      </c>
      <c r="AW171" s="54"/>
      <c r="AX171" s="54" t="s">
        <v>35</v>
      </c>
      <c r="AY171" s="23">
        <v>127.07968378093599</v>
      </c>
      <c r="AZ171" s="44">
        <v>1.76650744719021</v>
      </c>
      <c r="BA171" s="23">
        <v>118.828721980525</v>
      </c>
      <c r="BB171" s="44">
        <v>-5.4917964195192202</v>
      </c>
      <c r="BC171" s="23">
        <v>128.25453792629301</v>
      </c>
      <c r="BD171" s="44">
        <v>23.583835428850001</v>
      </c>
      <c r="BE171" s="54"/>
      <c r="BF171" s="54" t="s">
        <v>35</v>
      </c>
      <c r="BG171" s="23">
        <v>106.89314529164</v>
      </c>
      <c r="BH171" s="44">
        <v>2.8652972218818902</v>
      </c>
      <c r="BI171" s="23">
        <v>131.61780338976899</v>
      </c>
      <c r="BJ171" s="44">
        <v>13.903815719214601</v>
      </c>
      <c r="BK171" s="23">
        <v>161.89735856540199</v>
      </c>
      <c r="BL171" s="44">
        <v>19.447949755162401</v>
      </c>
      <c r="BM171" s="54"/>
      <c r="BN171" s="54" t="s">
        <v>35</v>
      </c>
      <c r="BO171" s="23">
        <v>111.635080686707</v>
      </c>
      <c r="BP171" s="44">
        <v>-8.1057712604813208</v>
      </c>
      <c r="BQ171" s="508">
        <v>126.07715465232</v>
      </c>
      <c r="BR171" s="44">
        <v>18.886665511670799</v>
      </c>
      <c r="BS171" s="23">
        <v>109.867454325911</v>
      </c>
      <c r="BT171" s="44">
        <v>2.3220659015073601</v>
      </c>
      <c r="BU171" s="54"/>
      <c r="BV171" s="54" t="s">
        <v>35</v>
      </c>
      <c r="BW171" s="23">
        <v>127.375443824375</v>
      </c>
      <c r="BX171" s="44">
        <v>20.6962269296579</v>
      </c>
      <c r="BY171" s="23">
        <v>120.16231831479701</v>
      </c>
      <c r="BZ171" s="44">
        <v>12.0685862776115</v>
      </c>
      <c r="CA171" s="23">
        <v>123.428438965567</v>
      </c>
      <c r="CB171" s="44">
        <v>17.331668355933399</v>
      </c>
      <c r="CC171" s="54"/>
      <c r="CD171" s="54" t="s">
        <v>35</v>
      </c>
      <c r="CE171" s="23">
        <v>128.56316021639299</v>
      </c>
      <c r="CF171" s="44">
        <v>11.2270106854782</v>
      </c>
      <c r="CG171" s="23">
        <v>132.39984763415001</v>
      </c>
      <c r="CH171" s="44">
        <v>26.661068261063502</v>
      </c>
      <c r="CI171" s="23">
        <v>139.82150781768399</v>
      </c>
      <c r="CJ171" s="44">
        <v>7.9118509119138203</v>
      </c>
      <c r="CK171" s="54"/>
      <c r="CL171" s="54" t="s">
        <v>35</v>
      </c>
      <c r="CM171" s="23">
        <v>204.817949596381</v>
      </c>
      <c r="CN171" s="44">
        <v>25.401225780309701</v>
      </c>
      <c r="CO171" s="23">
        <v>107.820720769901</v>
      </c>
      <c r="CP171" s="44">
        <v>-2.33846398594623</v>
      </c>
      <c r="CQ171" s="23">
        <v>113.35301284491401</v>
      </c>
      <c r="CR171" s="44">
        <v>-8.7116290904262002</v>
      </c>
      <c r="CS171" s="54"/>
      <c r="CT171" s="54" t="s">
        <v>35</v>
      </c>
      <c r="CU171" s="23">
        <v>126.258668731059</v>
      </c>
      <c r="CV171" s="44">
        <v>3.6235675349614902</v>
      </c>
      <c r="CW171" s="23">
        <v>121.466204062011</v>
      </c>
      <c r="CX171" s="44">
        <v>0.32462293074915699</v>
      </c>
      <c r="CY171" s="23">
        <v>99.883284807151895</v>
      </c>
      <c r="CZ171" s="44">
        <v>12.383765211237</v>
      </c>
      <c r="DA171" s="54"/>
      <c r="DB171" s="54" t="s">
        <v>35</v>
      </c>
      <c r="DC171" s="23">
        <v>73.137865108137802</v>
      </c>
      <c r="DD171" s="44">
        <v>-7.4663947405330804</v>
      </c>
      <c r="DE171" s="23">
        <v>272.55284185548999</v>
      </c>
      <c r="DF171" s="44">
        <v>23.954195999241801</v>
      </c>
      <c r="DG171" s="23">
        <v>124.16774254174901</v>
      </c>
      <c r="DH171" s="44">
        <v>19.2080735598704</v>
      </c>
      <c r="DI171" s="54"/>
      <c r="DJ171" s="54" t="s">
        <v>35</v>
      </c>
      <c r="DK171" s="23">
        <v>146.08032686874299</v>
      </c>
      <c r="DL171" s="44">
        <v>12.218664705538</v>
      </c>
      <c r="DM171" s="23">
        <v>89.859710416031405</v>
      </c>
      <c r="DN171" s="44">
        <v>8.04594820763214</v>
      </c>
      <c r="DO171" s="23">
        <v>125.060819465118</v>
      </c>
      <c r="DP171" s="44">
        <v>30.309632947150298</v>
      </c>
      <c r="DQ171" s="54"/>
      <c r="DR171" s="54" t="s">
        <v>35</v>
      </c>
      <c r="DS171" s="23">
        <v>127.51061982146599</v>
      </c>
      <c r="DT171" s="44">
        <v>14.8097968889053</v>
      </c>
      <c r="DU171" s="23">
        <v>108.91437469979699</v>
      </c>
      <c r="DV171" s="44">
        <v>11.5348055677758</v>
      </c>
      <c r="DW171" s="23">
        <v>127.500473337138</v>
      </c>
      <c r="DX171" s="44">
        <v>8.7229780096525396</v>
      </c>
      <c r="DY171" s="54"/>
      <c r="DZ171" s="54" t="s">
        <v>35</v>
      </c>
      <c r="EA171" s="23">
        <v>115.763933733237</v>
      </c>
      <c r="EB171" s="44">
        <v>-1.66947818821338</v>
      </c>
      <c r="EC171" s="23">
        <v>136.85066969349</v>
      </c>
      <c r="ED171" s="44">
        <v>32.574466513727899</v>
      </c>
      <c r="EE171" s="23">
        <v>132.19125599127401</v>
      </c>
      <c r="EF171" s="44">
        <v>5.88243710698619</v>
      </c>
      <c r="EG171" s="54"/>
      <c r="EH171" s="54" t="s">
        <v>35</v>
      </c>
      <c r="EI171" s="23">
        <v>137.53616101886499</v>
      </c>
      <c r="EJ171" s="44">
        <v>4.1745428130467301</v>
      </c>
      <c r="EK171" s="23">
        <v>135.73026910695199</v>
      </c>
      <c r="EL171" s="44">
        <v>18.517325533629698</v>
      </c>
      <c r="EM171" s="23">
        <v>126.047223913336</v>
      </c>
      <c r="EN171" s="44">
        <v>9.7044106113879103</v>
      </c>
      <c r="EO171" s="54"/>
      <c r="EP171" s="54" t="s">
        <v>35</v>
      </c>
      <c r="EQ171" s="23">
        <v>87.157430793505497</v>
      </c>
      <c r="ER171" s="44">
        <v>-21.470536422582299</v>
      </c>
      <c r="ES171" s="23">
        <v>128.425361691641</v>
      </c>
      <c r="ET171" s="44">
        <v>12.918379892150501</v>
      </c>
      <c r="EU171" s="23">
        <v>70.787356118304302</v>
      </c>
      <c r="EV171" s="44">
        <v>-30.95796220039</v>
      </c>
      <c r="EW171" s="54"/>
      <c r="EX171" s="54" t="s">
        <v>35</v>
      </c>
      <c r="EY171" s="23">
        <v>94.473866353869198</v>
      </c>
      <c r="EZ171" s="44">
        <v>-3.6173380690497599</v>
      </c>
      <c r="FA171" s="23">
        <v>95.268010459256303</v>
      </c>
      <c r="FB171" s="44">
        <v>3.7883162110356099</v>
      </c>
      <c r="FC171" s="23">
        <v>194.008292590152</v>
      </c>
      <c r="FD171" s="44">
        <v>36.658485935381201</v>
      </c>
      <c r="FE171" s="54"/>
      <c r="FF171" s="54" t="s">
        <v>35</v>
      </c>
      <c r="FG171" s="23">
        <v>116.590582108796</v>
      </c>
      <c r="FH171" s="44">
        <v>4.5715459379724503</v>
      </c>
      <c r="FI171" s="23">
        <v>154.63579855531</v>
      </c>
      <c r="FJ171" s="44">
        <v>27.4918850532734</v>
      </c>
      <c r="FK171" s="23">
        <v>138.00265283816401</v>
      </c>
      <c r="FL171" s="44">
        <v>19.467472012152601</v>
      </c>
      <c r="FM171" s="54"/>
      <c r="FN171" s="54" t="s">
        <v>35</v>
      </c>
      <c r="FO171" s="23">
        <v>112.352973206822</v>
      </c>
      <c r="FP171" s="44">
        <v>27.2575181329873</v>
      </c>
      <c r="FQ171" s="23">
        <v>383.73239190135001</v>
      </c>
      <c r="FR171" s="44">
        <v>94.5524258703268</v>
      </c>
      <c r="FS171" s="23">
        <v>141.84422770156499</v>
      </c>
      <c r="FT171" s="44">
        <v>15.586902263758001</v>
      </c>
      <c r="FU171" s="54"/>
      <c r="FV171" s="54" t="s">
        <v>35</v>
      </c>
      <c r="FW171" s="23">
        <v>136.919252011407</v>
      </c>
      <c r="FX171" s="44">
        <v>6.6796709545155597</v>
      </c>
      <c r="FY171" s="23">
        <v>144.88405262282299</v>
      </c>
      <c r="FZ171" s="44">
        <v>51.4714709243597</v>
      </c>
      <c r="GA171" s="23">
        <v>93.363710763048303</v>
      </c>
      <c r="GB171" s="44">
        <v>3.3564268976990399</v>
      </c>
      <c r="GC171" s="54"/>
      <c r="GD171" s="54" t="s">
        <v>35</v>
      </c>
      <c r="GE171" s="23">
        <v>126.552613535215</v>
      </c>
      <c r="GF171" s="44">
        <v>17.155586208535301</v>
      </c>
      <c r="GG171" s="23">
        <v>131.34291227448301</v>
      </c>
      <c r="GH171" s="44">
        <v>12.283248421396801</v>
      </c>
      <c r="GI171" s="23">
        <v>79.518624669603497</v>
      </c>
      <c r="GJ171" s="44">
        <v>-15.645282514226</v>
      </c>
      <c r="GK171" s="54"/>
      <c r="GL171" s="54" t="s">
        <v>35</v>
      </c>
      <c r="GM171" s="23">
        <v>113.169460061571</v>
      </c>
      <c r="GN171" s="44">
        <v>8.6882124997523498</v>
      </c>
      <c r="GO171" s="23">
        <v>119.16937179781701</v>
      </c>
      <c r="GP171" s="44">
        <v>-8.2360825597868903</v>
      </c>
      <c r="GQ171" s="23">
        <v>90.205812113876405</v>
      </c>
      <c r="GR171" s="44">
        <v>2.8200532127231699</v>
      </c>
      <c r="GS171" s="54"/>
      <c r="GT171" s="54" t="s">
        <v>35</v>
      </c>
      <c r="GU171" s="23">
        <v>83.113743639009499</v>
      </c>
      <c r="GV171" s="44">
        <v>-1.67508927496797</v>
      </c>
      <c r="GW171" s="23">
        <v>114.11912540713899</v>
      </c>
      <c r="GX171" s="44">
        <v>5.2288124149205304</v>
      </c>
      <c r="GY171" s="23">
        <v>117.203987313441</v>
      </c>
      <c r="GZ171" s="44">
        <v>15.755539261410201</v>
      </c>
      <c r="HA171" s="54"/>
      <c r="HB171" s="54" t="s">
        <v>35</v>
      </c>
      <c r="HC171" s="23">
        <v>108.4397947408</v>
      </c>
      <c r="HD171" s="44">
        <v>20.092949111744499</v>
      </c>
      <c r="HE171" s="23">
        <v>172.34966605400399</v>
      </c>
      <c r="HF171" s="44">
        <v>10.365628995094299</v>
      </c>
      <c r="HG171" s="23">
        <v>90.758471654530894</v>
      </c>
      <c r="HH171" s="44">
        <v>-4.2271186620385901</v>
      </c>
      <c r="HI171" s="54"/>
      <c r="HJ171" s="54" t="s">
        <v>35</v>
      </c>
      <c r="HK171" s="23">
        <v>115.194527648247</v>
      </c>
      <c r="HL171" s="44">
        <v>15.68106638189</v>
      </c>
      <c r="HM171" s="23">
        <v>103.914280267796</v>
      </c>
      <c r="HN171" s="44">
        <v>12.328751263261999</v>
      </c>
      <c r="HO171" s="23">
        <v>127.24668081335101</v>
      </c>
      <c r="HP171" s="44">
        <v>23.754457513380899</v>
      </c>
      <c r="HQ171" s="54"/>
      <c r="HR171" s="54" t="s">
        <v>35</v>
      </c>
      <c r="HS171" s="23">
        <v>98.538729607271904</v>
      </c>
      <c r="HT171" s="44">
        <v>-9.37754015895365</v>
      </c>
      <c r="HU171" s="23">
        <v>133.144633111963</v>
      </c>
      <c r="HV171" s="44">
        <v>13.3075835260234</v>
      </c>
      <c r="HW171" s="23">
        <v>96.429465053927203</v>
      </c>
      <c r="HX171" s="44">
        <v>5.9118351340113797</v>
      </c>
      <c r="HY171" s="54"/>
      <c r="HZ171" s="54" t="s">
        <v>35</v>
      </c>
      <c r="IA171" s="23">
        <v>92.283174190539896</v>
      </c>
      <c r="IB171" s="44">
        <v>-9.0552853197207099</v>
      </c>
      <c r="IC171" s="23">
        <v>109.094818884844</v>
      </c>
      <c r="ID171" s="44">
        <v>20.097994735676298</v>
      </c>
      <c r="IE171" s="23">
        <v>112.25202659332</v>
      </c>
      <c r="IF171" s="44">
        <v>17.226329720065198</v>
      </c>
      <c r="IG171" s="54"/>
      <c r="IH171" s="54" t="s">
        <v>35</v>
      </c>
      <c r="II171" s="23">
        <v>114.79986602315699</v>
      </c>
      <c r="IJ171" s="44">
        <v>-4.2487089045483701</v>
      </c>
      <c r="IK171" s="23">
        <v>119.20138164432601</v>
      </c>
      <c r="IL171" s="44">
        <v>40.057834443354899</v>
      </c>
      <c r="IM171" s="23">
        <v>109.76122881830599</v>
      </c>
      <c r="IN171" s="44">
        <v>4.7396971251184103</v>
      </c>
      <c r="IO171" s="23">
        <v>74.339351879945994</v>
      </c>
      <c r="IP171" s="44">
        <v>-19.051157212544801</v>
      </c>
      <c r="IQ171" s="54"/>
      <c r="IR171" s="54" t="s">
        <v>35</v>
      </c>
      <c r="IS171" s="23">
        <v>95.992324774881794</v>
      </c>
      <c r="IT171" s="44">
        <v>7.95669182706831</v>
      </c>
      <c r="IU171" s="23">
        <v>84.501627088517594</v>
      </c>
      <c r="IV171" s="44">
        <v>4.9732269036638002</v>
      </c>
      <c r="IW171" s="23">
        <v>116.40256924883001</v>
      </c>
      <c r="IX171" s="44">
        <v>9.0722895926496996</v>
      </c>
      <c r="IY171" s="54"/>
      <c r="IZ171" s="54" t="s">
        <v>35</v>
      </c>
      <c r="JA171" s="23">
        <v>147.250608189106</v>
      </c>
      <c r="JB171" s="44">
        <v>20.598657712393599</v>
      </c>
      <c r="JC171" s="23">
        <v>139.969706638178</v>
      </c>
      <c r="JD171" s="44">
        <v>8.1522823409947005</v>
      </c>
      <c r="JE171" s="23">
        <v>163.17276127096</v>
      </c>
      <c r="JF171" s="44">
        <v>20.059936570754299</v>
      </c>
      <c r="JG171" s="54"/>
      <c r="JH171" s="54" t="s">
        <v>35</v>
      </c>
      <c r="JI171" s="23">
        <v>144.385847231334</v>
      </c>
      <c r="JJ171" s="44">
        <v>29.274999110795299</v>
      </c>
      <c r="JK171" s="23">
        <v>141.10815739296601</v>
      </c>
      <c r="JL171" s="44">
        <v>15.632082078561901</v>
      </c>
      <c r="JM171" s="23">
        <v>120.063276247164</v>
      </c>
      <c r="JN171" s="44">
        <v>7.6897032968125103</v>
      </c>
      <c r="JO171" s="54"/>
      <c r="JP171" s="54" t="s">
        <v>35</v>
      </c>
      <c r="JQ171" s="23">
        <v>109.51803237945001</v>
      </c>
      <c r="JR171" s="44">
        <v>0.94800784330446697</v>
      </c>
      <c r="JS171" s="23">
        <v>107.883009287569</v>
      </c>
      <c r="JT171" s="44">
        <v>20.290801222172998</v>
      </c>
      <c r="JU171" s="23">
        <v>117.277034032518</v>
      </c>
      <c r="JV171" s="44">
        <v>21.4136125015063</v>
      </c>
      <c r="JW171" s="54"/>
      <c r="JX171" s="54" t="s">
        <v>35</v>
      </c>
      <c r="JY171" s="23">
        <v>84.581603297522193</v>
      </c>
      <c r="JZ171" s="44">
        <v>-6.32921689807951</v>
      </c>
      <c r="KA171" s="23">
        <v>118.021772237633</v>
      </c>
      <c r="KB171" s="44">
        <v>25.041840614834499</v>
      </c>
      <c r="KC171" s="23">
        <v>120.660531710958</v>
      </c>
      <c r="KD171" s="44">
        <v>17.6780607663521</v>
      </c>
      <c r="KE171" s="54"/>
      <c r="KF171" s="54" t="s">
        <v>35</v>
      </c>
      <c r="KG171" s="23">
        <v>121.920921959189</v>
      </c>
      <c r="KH171" s="44">
        <v>6.7984725120611804</v>
      </c>
      <c r="KI171" s="23">
        <v>137.112556702663</v>
      </c>
      <c r="KJ171" s="44">
        <v>12.720166872905301</v>
      </c>
      <c r="KK171" s="23">
        <v>89.139940391290295</v>
      </c>
      <c r="KL171" s="44">
        <v>-0.52943072447308703</v>
      </c>
      <c r="KM171" s="54"/>
      <c r="KN171" s="54" t="s">
        <v>35</v>
      </c>
      <c r="KO171" s="23">
        <v>55.840108408267398</v>
      </c>
      <c r="KP171" s="44">
        <v>-39.0051020515874</v>
      </c>
      <c r="KQ171" s="23">
        <v>125.422400500986</v>
      </c>
      <c r="KR171" s="44">
        <v>1.70851204628954</v>
      </c>
      <c r="KS171" s="23">
        <v>101.264365606543</v>
      </c>
      <c r="KT171" s="44">
        <v>0.15300915013752101</v>
      </c>
      <c r="KU171" s="54"/>
      <c r="KV171" s="54" t="s">
        <v>35</v>
      </c>
      <c r="KW171" s="23">
        <v>81.288454735136298</v>
      </c>
      <c r="KX171" s="44">
        <v>-19.125166269781602</v>
      </c>
      <c r="KY171" s="23">
        <v>129.215254007119</v>
      </c>
      <c r="KZ171" s="44">
        <v>12.854518460004201</v>
      </c>
      <c r="LA171" s="23">
        <v>101.250799052104</v>
      </c>
      <c r="LB171" s="44">
        <v>-3.31722340938131</v>
      </c>
      <c r="LC171" s="54"/>
      <c r="LD171" s="54" t="s">
        <v>35</v>
      </c>
      <c r="LE171" s="23">
        <v>134.846027835764</v>
      </c>
      <c r="LF171" s="44">
        <v>-1.0063813331034801</v>
      </c>
      <c r="LG171" s="23">
        <v>111.355778993719</v>
      </c>
      <c r="LH171" s="44">
        <v>-16.890347709408299</v>
      </c>
      <c r="LI171" s="23">
        <v>70.981626921549804</v>
      </c>
      <c r="LJ171" s="44">
        <v>-17.554981463533899</v>
      </c>
      <c r="LK171" s="54"/>
      <c r="LL171" s="54" t="s">
        <v>35</v>
      </c>
      <c r="LM171" s="23">
        <v>163.241402353989</v>
      </c>
      <c r="LN171" s="44">
        <v>16.477570592151999</v>
      </c>
      <c r="LO171" s="23">
        <v>90.719828368436495</v>
      </c>
      <c r="LP171" s="44">
        <v>4.9930395935530401</v>
      </c>
      <c r="LQ171" s="23">
        <v>154.821817303302</v>
      </c>
      <c r="LR171" s="44">
        <v>23.575542627251799</v>
      </c>
      <c r="LS171" s="54"/>
      <c r="LT171" s="54" t="s">
        <v>35</v>
      </c>
      <c r="LU171" s="23">
        <v>102.836868460443</v>
      </c>
      <c r="LV171" s="44">
        <v>-6.3471281395190298</v>
      </c>
      <c r="LW171" s="23">
        <v>133.399361375475</v>
      </c>
      <c r="LX171" s="44">
        <v>34.238295712743003</v>
      </c>
      <c r="LY171" s="23">
        <v>136.65011698199001</v>
      </c>
      <c r="LZ171" s="44">
        <v>65.992177168950604</v>
      </c>
      <c r="MA171" s="54"/>
      <c r="MB171" s="54" t="s">
        <v>35</v>
      </c>
      <c r="MC171" s="23">
        <v>174.35796157110499</v>
      </c>
      <c r="MD171" s="44">
        <v>14.846586245399299</v>
      </c>
      <c r="ME171" s="23">
        <v>88.409966165941597</v>
      </c>
      <c r="MF171" s="44">
        <v>6.7747961336884304</v>
      </c>
      <c r="MG171" s="23">
        <v>121.48929125652199</v>
      </c>
      <c r="MH171" s="44">
        <v>-9.3722502270131507</v>
      </c>
      <c r="MI171" s="54"/>
      <c r="MJ171" s="54" t="s">
        <v>35</v>
      </c>
      <c r="MK171" s="23">
        <v>108.380788220342</v>
      </c>
      <c r="ML171" s="44">
        <v>6.6951130236887098</v>
      </c>
      <c r="MM171" s="23">
        <v>133.95568672164899</v>
      </c>
      <c r="MN171" s="44">
        <v>5.7366908900935298</v>
      </c>
      <c r="MO171" s="23">
        <v>166.674622615652</v>
      </c>
      <c r="MP171" s="44">
        <v>21.4068395436882</v>
      </c>
    </row>
    <row r="172" spans="1:354" s="505" customFormat="1" ht="15" hidden="1" customHeight="1">
      <c r="A172" s="504"/>
      <c r="B172" s="54" t="s">
        <v>36</v>
      </c>
      <c r="C172" s="23">
        <v>92.895218808176395</v>
      </c>
      <c r="D172" s="44">
        <v>13.4220229491513</v>
      </c>
      <c r="E172" s="524">
        <v>80.485117728604394</v>
      </c>
      <c r="F172" s="44">
        <v>2.9650951034208899</v>
      </c>
      <c r="G172" s="524">
        <v>104.629739235367</v>
      </c>
      <c r="H172" s="44">
        <v>22.4687129175664</v>
      </c>
      <c r="I172" s="54"/>
      <c r="J172" s="54" t="s">
        <v>36</v>
      </c>
      <c r="K172" s="23">
        <v>91.865745957821503</v>
      </c>
      <c r="L172" s="44">
        <v>-7.5418796675399697</v>
      </c>
      <c r="M172" s="23">
        <v>99.733292208702295</v>
      </c>
      <c r="N172" s="44">
        <v>-23.780186409035501</v>
      </c>
      <c r="O172" s="23">
        <v>93.791351015093099</v>
      </c>
      <c r="P172" s="44">
        <v>6.44943188277463</v>
      </c>
      <c r="Q172" s="54"/>
      <c r="R172" s="54" t="s">
        <v>36</v>
      </c>
      <c r="S172" s="23">
        <v>118.176538460342</v>
      </c>
      <c r="T172" s="44">
        <v>10.0325491537919</v>
      </c>
      <c r="U172" s="23">
        <v>95.205090514253399</v>
      </c>
      <c r="V172" s="44">
        <v>21.295516352074799</v>
      </c>
      <c r="W172" s="23">
        <v>113.73334471494999</v>
      </c>
      <c r="X172" s="44">
        <v>28.066957119187101</v>
      </c>
      <c r="Y172" s="54"/>
      <c r="Z172" s="54" t="s">
        <v>36</v>
      </c>
      <c r="AA172" s="23">
        <v>158.77818268557999</v>
      </c>
      <c r="AB172" s="44">
        <v>18.6252689005956</v>
      </c>
      <c r="AC172" s="23">
        <v>157.19476485190799</v>
      </c>
      <c r="AD172" s="44">
        <v>-2.5909810794349801</v>
      </c>
      <c r="AE172" s="23">
        <v>157.394673521389</v>
      </c>
      <c r="AF172" s="44">
        <v>24.298534842034101</v>
      </c>
      <c r="AG172" s="54"/>
      <c r="AH172" s="54" t="s">
        <v>36</v>
      </c>
      <c r="AI172" s="23">
        <v>121.632272062384</v>
      </c>
      <c r="AJ172" s="44">
        <v>22.708347628546701</v>
      </c>
      <c r="AK172" s="23">
        <v>183.96387201298299</v>
      </c>
      <c r="AL172" s="44">
        <v>4.8893300288250101</v>
      </c>
      <c r="AM172" s="23">
        <v>111.72880572946799</v>
      </c>
      <c r="AN172" s="44">
        <v>-4.0423602586924403</v>
      </c>
      <c r="AO172" s="54"/>
      <c r="AP172" s="54" t="s">
        <v>36</v>
      </c>
      <c r="AQ172" s="23">
        <v>168.28636019823401</v>
      </c>
      <c r="AR172" s="44">
        <v>39.725790422360298</v>
      </c>
      <c r="AS172" s="23">
        <v>130.388995963686</v>
      </c>
      <c r="AT172" s="44">
        <v>3.38477893171792</v>
      </c>
      <c r="AU172" s="23">
        <v>155.67401707567601</v>
      </c>
      <c r="AV172" s="44">
        <v>21.442573314947001</v>
      </c>
      <c r="AW172" s="54"/>
      <c r="AX172" s="54" t="s">
        <v>36</v>
      </c>
      <c r="AY172" s="23">
        <v>151.03394582584301</v>
      </c>
      <c r="AZ172" s="44">
        <v>31.1775134035645</v>
      </c>
      <c r="BA172" s="23">
        <v>129.095268099436</v>
      </c>
      <c r="BB172" s="44">
        <v>-5.6062179312327798</v>
      </c>
      <c r="BC172" s="23">
        <v>105.2933387881</v>
      </c>
      <c r="BD172" s="44">
        <v>8.9694814582473406</v>
      </c>
      <c r="BE172" s="54"/>
      <c r="BF172" s="54" t="s">
        <v>36</v>
      </c>
      <c r="BG172" s="23">
        <v>107.449296663919</v>
      </c>
      <c r="BH172" s="44">
        <v>4.0041314640607304</v>
      </c>
      <c r="BI172" s="23">
        <v>107.006139054832</v>
      </c>
      <c r="BJ172" s="44">
        <v>6.0895176719243604</v>
      </c>
      <c r="BK172" s="23">
        <v>167.794505429981</v>
      </c>
      <c r="BL172" s="44">
        <v>28.577066450410101</v>
      </c>
      <c r="BM172" s="54"/>
      <c r="BN172" s="54" t="s">
        <v>36</v>
      </c>
      <c r="BO172" s="23">
        <v>107.818175004553</v>
      </c>
      <c r="BP172" s="44">
        <v>3.7777329350873101</v>
      </c>
      <c r="BQ172" s="508">
        <v>137.784393668956</v>
      </c>
      <c r="BR172" s="44">
        <v>22538.466108025299</v>
      </c>
      <c r="BS172" s="23">
        <v>137.72888003011201</v>
      </c>
      <c r="BT172" s="44">
        <v>39.8912832989203</v>
      </c>
      <c r="BU172" s="54"/>
      <c r="BV172" s="54" t="s">
        <v>36</v>
      </c>
      <c r="BW172" s="23">
        <v>119.781859078228</v>
      </c>
      <c r="BX172" s="44">
        <v>24.361349955599199</v>
      </c>
      <c r="BY172" s="23">
        <v>106.057107586813</v>
      </c>
      <c r="BZ172" s="44">
        <v>3960.1004352663999</v>
      </c>
      <c r="CA172" s="23">
        <v>105.84921323278699</v>
      </c>
      <c r="CB172" s="44">
        <v>87.3525178916871</v>
      </c>
      <c r="CC172" s="54"/>
      <c r="CD172" s="54" t="s">
        <v>36</v>
      </c>
      <c r="CE172" s="23">
        <v>100.183523912837</v>
      </c>
      <c r="CF172" s="44">
        <v>287.082338112814</v>
      </c>
      <c r="CG172" s="23">
        <v>108.843906673231</v>
      </c>
      <c r="CH172" s="44">
        <v>116.081291752225</v>
      </c>
      <c r="CI172" s="23">
        <v>104.110432288632</v>
      </c>
      <c r="CJ172" s="44">
        <v>365.78935997026502</v>
      </c>
      <c r="CK172" s="54"/>
      <c r="CL172" s="54" t="s">
        <v>36</v>
      </c>
      <c r="CM172" s="23">
        <v>215.84349725669301</v>
      </c>
      <c r="CN172" s="44">
        <v>328.75301367272601</v>
      </c>
      <c r="CO172" s="23">
        <v>103.158034089048</v>
      </c>
      <c r="CP172" s="44">
        <v>970.18774064280296</v>
      </c>
      <c r="CQ172" s="23">
        <v>100.849551566603</v>
      </c>
      <c r="CR172" s="44">
        <v>751.07850736225998</v>
      </c>
      <c r="CS172" s="54"/>
      <c r="CT172" s="54" t="s">
        <v>36</v>
      </c>
      <c r="CU172" s="23">
        <v>92.636646015854893</v>
      </c>
      <c r="CV172" s="44">
        <v>326.81284817681097</v>
      </c>
      <c r="CW172" s="23">
        <v>135.50926701932701</v>
      </c>
      <c r="CX172" s="44">
        <v>1249.8530752371501</v>
      </c>
      <c r="CY172" s="23">
        <v>68.415565839533599</v>
      </c>
      <c r="CZ172" s="44">
        <v>268.89097798924303</v>
      </c>
      <c r="DA172" s="54"/>
      <c r="DB172" s="54" t="s">
        <v>36</v>
      </c>
      <c r="DC172" s="23">
        <v>62.598409949805102</v>
      </c>
      <c r="DD172" s="44">
        <v>207.77181212672099</v>
      </c>
      <c r="DE172" s="23">
        <v>259.49098562276498</v>
      </c>
      <c r="DF172" s="44">
        <v>24.5549519953192</v>
      </c>
      <c r="DG172" s="23">
        <v>127.54582196339599</v>
      </c>
      <c r="DH172" s="44">
        <v>172.03149142094799</v>
      </c>
      <c r="DI172" s="54"/>
      <c r="DJ172" s="54" t="s">
        <v>36</v>
      </c>
      <c r="DK172" s="23">
        <v>145.354402983743</v>
      </c>
      <c r="DL172" s="44">
        <v>58.755189168824103</v>
      </c>
      <c r="DM172" s="23">
        <v>59.707348819565603</v>
      </c>
      <c r="DN172" s="44">
        <v>39.792103017723903</v>
      </c>
      <c r="DO172" s="23">
        <v>101.462527407229</v>
      </c>
      <c r="DP172" s="44">
        <v>56.324918172657</v>
      </c>
      <c r="DQ172" s="54"/>
      <c r="DR172" s="54" t="s">
        <v>36</v>
      </c>
      <c r="DS172" s="23">
        <v>112.425085162107</v>
      </c>
      <c r="DT172" s="44">
        <v>150.622448010136</v>
      </c>
      <c r="DU172" s="23">
        <v>111.906034644632</v>
      </c>
      <c r="DV172" s="44">
        <v>137.668633442713</v>
      </c>
      <c r="DW172" s="23">
        <v>133.92814068583201</v>
      </c>
      <c r="DX172" s="44">
        <v>96.138273170379506</v>
      </c>
      <c r="DY172" s="54"/>
      <c r="DZ172" s="54" t="s">
        <v>36</v>
      </c>
      <c r="EA172" s="23">
        <v>92.871609269436803</v>
      </c>
      <c r="EB172" s="44">
        <v>40.691059598289598</v>
      </c>
      <c r="EC172" s="23">
        <v>89.781854677750502</v>
      </c>
      <c r="ED172" s="44">
        <v>54.91648964817</v>
      </c>
      <c r="EE172" s="23">
        <v>106.977685156967</v>
      </c>
      <c r="EF172" s="44">
        <v>5.18287870897458</v>
      </c>
      <c r="EG172" s="54"/>
      <c r="EH172" s="54" t="s">
        <v>36</v>
      </c>
      <c r="EI172" s="23">
        <v>132.99746115968699</v>
      </c>
      <c r="EJ172" s="44">
        <v>26.607987336689401</v>
      </c>
      <c r="EK172" s="23">
        <v>126.339048823697</v>
      </c>
      <c r="EL172" s="44">
        <v>20.739266008970802</v>
      </c>
      <c r="EM172" s="23">
        <v>104.44050900814101</v>
      </c>
      <c r="EN172" s="44">
        <v>17.493658881307301</v>
      </c>
      <c r="EO172" s="54"/>
      <c r="EP172" s="54" t="s">
        <v>36</v>
      </c>
      <c r="EQ172" s="23">
        <v>108.192157654287</v>
      </c>
      <c r="ER172" s="44">
        <v>7.85377553193827</v>
      </c>
      <c r="ES172" s="23">
        <v>129.46856771473199</v>
      </c>
      <c r="ET172" s="44">
        <v>81.830817393225701</v>
      </c>
      <c r="EU172" s="23">
        <v>70.017796809778005</v>
      </c>
      <c r="EV172" s="44">
        <v>-26.046951935999701</v>
      </c>
      <c r="EW172" s="54"/>
      <c r="EX172" s="54" t="s">
        <v>36</v>
      </c>
      <c r="EY172" s="23">
        <v>82.704380439471905</v>
      </c>
      <c r="EZ172" s="44">
        <v>22.587044461969601</v>
      </c>
      <c r="FA172" s="23">
        <v>93.792388948150304</v>
      </c>
      <c r="FB172" s="44">
        <v>36.434845134743597</v>
      </c>
      <c r="FC172" s="23">
        <v>202.52673100943201</v>
      </c>
      <c r="FD172" s="44" t="e">
        <v>#DIV/0!</v>
      </c>
      <c r="FE172" s="54"/>
      <c r="FF172" s="54" t="s">
        <v>36</v>
      </c>
      <c r="FG172" s="23">
        <v>121.041079811891</v>
      </c>
      <c r="FH172" s="44">
        <v>31.903176857553401</v>
      </c>
      <c r="FI172" s="23">
        <v>154.935391957706</v>
      </c>
      <c r="FJ172" s="44">
        <v>20.246559810768201</v>
      </c>
      <c r="FK172" s="23">
        <v>145.55475095114099</v>
      </c>
      <c r="FL172" s="44">
        <v>37.454042128022699</v>
      </c>
      <c r="FM172" s="54"/>
      <c r="FN172" s="54" t="s">
        <v>36</v>
      </c>
      <c r="FO172" s="23">
        <v>110.591102207744</v>
      </c>
      <c r="FP172" s="44">
        <v>21.763706514538001</v>
      </c>
      <c r="FQ172" s="23">
        <v>369.11322339248102</v>
      </c>
      <c r="FR172" s="44">
        <v>71.681204760898197</v>
      </c>
      <c r="FS172" s="23">
        <v>125.11440169034999</v>
      </c>
      <c r="FT172" s="44">
        <v>47.881762495562199</v>
      </c>
      <c r="FU172" s="54"/>
      <c r="FV172" s="54" t="s">
        <v>36</v>
      </c>
      <c r="FW172" s="23">
        <v>142.27658087524699</v>
      </c>
      <c r="FX172" s="44">
        <v>19.114380912008599</v>
      </c>
      <c r="FY172" s="23">
        <v>136.92188671269801</v>
      </c>
      <c r="FZ172" s="44">
        <v>60.052703317586897</v>
      </c>
      <c r="GA172" s="23">
        <v>86.064664225594399</v>
      </c>
      <c r="GB172" s="44">
        <v>78.722555571657196</v>
      </c>
      <c r="GC172" s="54"/>
      <c r="GD172" s="54" t="s">
        <v>36</v>
      </c>
      <c r="GE172" s="23">
        <v>117.42659784774401</v>
      </c>
      <c r="GF172" s="44">
        <v>22.288085205410098</v>
      </c>
      <c r="GG172" s="23">
        <v>138.801393459103</v>
      </c>
      <c r="GH172" s="44">
        <v>16.855313824467299</v>
      </c>
      <c r="GI172" s="23">
        <v>89.077623515086799</v>
      </c>
      <c r="GJ172" s="44">
        <v>-3.54103703699188</v>
      </c>
      <c r="GK172" s="54"/>
      <c r="GL172" s="54" t="s">
        <v>36</v>
      </c>
      <c r="GM172" s="23">
        <v>102.780402581197</v>
      </c>
      <c r="GN172" s="44">
        <v>31.726289682929199</v>
      </c>
      <c r="GO172" s="23">
        <v>100.876913740239</v>
      </c>
      <c r="GP172" s="44">
        <v>5.8449212467997604</v>
      </c>
      <c r="GQ172" s="23">
        <v>85.680454063564298</v>
      </c>
      <c r="GR172" s="44">
        <v>27.3221866895713</v>
      </c>
      <c r="GS172" s="54"/>
      <c r="GT172" s="54" t="s">
        <v>36</v>
      </c>
      <c r="GU172" s="23">
        <v>73.5019648887708</v>
      </c>
      <c r="GV172" s="44">
        <v>113.790358004393</v>
      </c>
      <c r="GW172" s="23">
        <v>118.114325340067</v>
      </c>
      <c r="GX172" s="44">
        <v>465.79478770701598</v>
      </c>
      <c r="GY172" s="23">
        <v>104.94436160367501</v>
      </c>
      <c r="GZ172" s="44">
        <v>1965.2583302877599</v>
      </c>
      <c r="HA172" s="54"/>
      <c r="HB172" s="54" t="s">
        <v>36</v>
      </c>
      <c r="HC172" s="23">
        <v>84.205034525965502</v>
      </c>
      <c r="HD172" s="44">
        <v>81.520819883716797</v>
      </c>
      <c r="HE172" s="23">
        <v>156.354913566563</v>
      </c>
      <c r="HF172" s="44">
        <v>151.314440309227</v>
      </c>
      <c r="HG172" s="23">
        <v>77.506567101820195</v>
      </c>
      <c r="HH172" s="44">
        <v>239.69418099095799</v>
      </c>
      <c r="HI172" s="54"/>
      <c r="HJ172" s="54" t="s">
        <v>36</v>
      </c>
      <c r="HK172" s="23">
        <v>106.399195062711</v>
      </c>
      <c r="HL172" s="44">
        <v>210.491955369473</v>
      </c>
      <c r="HM172" s="23">
        <v>83.731885889943698</v>
      </c>
      <c r="HN172" s="44">
        <v>226.84263273029799</v>
      </c>
      <c r="HO172" s="23">
        <v>113.546240205655</v>
      </c>
      <c r="HP172" s="44">
        <v>219.96539094671601</v>
      </c>
      <c r="HQ172" s="54"/>
      <c r="HR172" s="54" t="s">
        <v>36</v>
      </c>
      <c r="HS172" s="23">
        <v>90.205890967597398</v>
      </c>
      <c r="HT172" s="44">
        <v>81.363678333347394</v>
      </c>
      <c r="HU172" s="23">
        <v>140.53742042988699</v>
      </c>
      <c r="HV172" s="44">
        <v>43.538126319122398</v>
      </c>
      <c r="HW172" s="23">
        <v>76.868099408688494</v>
      </c>
      <c r="HX172" s="44">
        <v>28.4716160221511</v>
      </c>
      <c r="HY172" s="54"/>
      <c r="HZ172" s="54" t="s">
        <v>36</v>
      </c>
      <c r="IA172" s="23">
        <v>89.532219060851205</v>
      </c>
      <c r="IB172" s="44">
        <v>204.277655719417</v>
      </c>
      <c r="IC172" s="23">
        <v>111.380099853774</v>
      </c>
      <c r="ID172" s="44">
        <v>306.64524688130598</v>
      </c>
      <c r="IE172" s="23">
        <v>99.384506222393298</v>
      </c>
      <c r="IF172" s="44">
        <v>288.11758265694198</v>
      </c>
      <c r="IG172" s="54"/>
      <c r="IH172" s="54" t="s">
        <v>36</v>
      </c>
      <c r="II172" s="23">
        <v>101.098773154767</v>
      </c>
      <c r="IJ172" s="44">
        <v>162.88536587131</v>
      </c>
      <c r="IK172" s="23">
        <v>98.181549440455498</v>
      </c>
      <c r="IL172" s="44">
        <v>227.257514164984</v>
      </c>
      <c r="IM172" s="23">
        <v>112.32865136810101</v>
      </c>
      <c r="IN172" s="44">
        <v>131.05499342017001</v>
      </c>
      <c r="IO172" s="23">
        <v>82.744180666900903</v>
      </c>
      <c r="IP172" s="44">
        <v>9.5865111630054791</v>
      </c>
      <c r="IQ172" s="54"/>
      <c r="IR172" s="54" t="s">
        <v>36</v>
      </c>
      <c r="IS172" s="23">
        <v>83.039999653476102</v>
      </c>
      <c r="IT172" s="44">
        <v>61.467260058651902</v>
      </c>
      <c r="IU172" s="23">
        <v>76.690190391304796</v>
      </c>
      <c r="IV172" s="44">
        <v>169.098143725326</v>
      </c>
      <c r="IW172" s="23">
        <v>110.451516730232</v>
      </c>
      <c r="IX172" s="44">
        <v>125.249928875652</v>
      </c>
      <c r="IY172" s="54"/>
      <c r="IZ172" s="54" t="s">
        <v>36</v>
      </c>
      <c r="JA172" s="23">
        <v>132.54527355987599</v>
      </c>
      <c r="JB172" s="44">
        <v>72.9499825882219</v>
      </c>
      <c r="JC172" s="23">
        <v>139.87615110662199</v>
      </c>
      <c r="JD172" s="44">
        <v>76.387911145007095</v>
      </c>
      <c r="JE172" s="23">
        <v>187.29251175931699</v>
      </c>
      <c r="JF172" s="44">
        <v>72.074110442151905</v>
      </c>
      <c r="JG172" s="54"/>
      <c r="JH172" s="54" t="s">
        <v>36</v>
      </c>
      <c r="JI172" s="23">
        <v>144.58697018159501</v>
      </c>
      <c r="JJ172" s="44">
        <v>32.377130982651103</v>
      </c>
      <c r="JK172" s="23">
        <v>156.603858884879</v>
      </c>
      <c r="JL172" s="44">
        <v>62.1194158479462</v>
      </c>
      <c r="JM172" s="23">
        <v>114.718118260434</v>
      </c>
      <c r="JN172" s="44">
        <v>6.7844792417659505E-2</v>
      </c>
      <c r="JO172" s="54"/>
      <c r="JP172" s="54" t="s">
        <v>36</v>
      </c>
      <c r="JQ172" s="23">
        <v>107.0881747688</v>
      </c>
      <c r="JR172" s="44">
        <v>6.8303011667175202</v>
      </c>
      <c r="JS172" s="23">
        <v>94.917696655364907</v>
      </c>
      <c r="JT172" s="44">
        <v>14.1116405896628</v>
      </c>
      <c r="JU172" s="23">
        <v>133.70173650775899</v>
      </c>
      <c r="JV172" s="44">
        <v>278.96013635780702</v>
      </c>
      <c r="JW172" s="54"/>
      <c r="JX172" s="54" t="s">
        <v>36</v>
      </c>
      <c r="JY172" s="23">
        <v>73.025471559969304</v>
      </c>
      <c r="JZ172" s="44">
        <v>65.510537649416605</v>
      </c>
      <c r="KA172" s="23">
        <v>110.970017585477</v>
      </c>
      <c r="KB172" s="44">
        <v>96.777228394802606</v>
      </c>
      <c r="KC172" s="23">
        <v>109.790078770682</v>
      </c>
      <c r="KD172" s="44">
        <v>728.67222370953402</v>
      </c>
      <c r="KE172" s="54"/>
      <c r="KF172" s="54" t="s">
        <v>36</v>
      </c>
      <c r="KG172" s="23">
        <v>102.24852542479</v>
      </c>
      <c r="KH172" s="44">
        <v>8.3014402833837302</v>
      </c>
      <c r="KI172" s="23">
        <v>132.34565201253</v>
      </c>
      <c r="KJ172" s="44">
        <v>26.862381472464499</v>
      </c>
      <c r="KK172" s="23">
        <v>106.05600193935101</v>
      </c>
      <c r="KL172" s="44">
        <v>9.5213474236979501</v>
      </c>
      <c r="KM172" s="54"/>
      <c r="KN172" s="54" t="s">
        <v>36</v>
      </c>
      <c r="KO172" s="23">
        <v>55.338215623110003</v>
      </c>
      <c r="KP172" s="44">
        <v>-24.4945996357946</v>
      </c>
      <c r="KQ172" s="23">
        <v>128.81582725323099</v>
      </c>
      <c r="KR172" s="44">
        <v>-10.1548308776451</v>
      </c>
      <c r="KS172" s="23">
        <v>115.648349772811</v>
      </c>
      <c r="KT172" s="44">
        <v>19.240681331963099</v>
      </c>
      <c r="KU172" s="54"/>
      <c r="KV172" s="54" t="s">
        <v>36</v>
      </c>
      <c r="KW172" s="23">
        <v>96.133690039535907</v>
      </c>
      <c r="KX172" s="44">
        <v>6.6957256476667899</v>
      </c>
      <c r="KY172" s="23">
        <v>125.566169986175</v>
      </c>
      <c r="KZ172" s="44">
        <v>18.2179304358827</v>
      </c>
      <c r="LA172" s="23">
        <v>114.157081534547</v>
      </c>
      <c r="LB172" s="44">
        <v>52.103287848284097</v>
      </c>
      <c r="LC172" s="54"/>
      <c r="LD172" s="54" t="s">
        <v>36</v>
      </c>
      <c r="LE172" s="23">
        <v>135.833601453146</v>
      </c>
      <c r="LF172" s="44">
        <v>-2.0305061346397402</v>
      </c>
      <c r="LG172" s="23">
        <v>114.84319662099701</v>
      </c>
      <c r="LH172" s="44">
        <v>-9.7084201326157</v>
      </c>
      <c r="LI172" s="23">
        <v>72.332938959615802</v>
      </c>
      <c r="LJ172" s="44">
        <v>-11.665237824822601</v>
      </c>
      <c r="LK172" s="54"/>
      <c r="LL172" s="54" t="s">
        <v>36</v>
      </c>
      <c r="LM172" s="23">
        <v>171.95047782589799</v>
      </c>
      <c r="LN172" s="44">
        <v>9.4019608744003307</v>
      </c>
      <c r="LO172" s="23">
        <v>101.847933382804</v>
      </c>
      <c r="LP172" s="44">
        <v>26.3337584373275</v>
      </c>
      <c r="LQ172" s="23">
        <v>193.48365498282001</v>
      </c>
      <c r="LR172" s="44">
        <v>125.43614936744299</v>
      </c>
      <c r="LS172" s="54"/>
      <c r="LT172" s="54" t="s">
        <v>36</v>
      </c>
      <c r="LU172" s="23">
        <v>100.94813784580199</v>
      </c>
      <c r="LV172" s="44">
        <v>-10.341107159100201</v>
      </c>
      <c r="LW172" s="23">
        <v>142.91076419677</v>
      </c>
      <c r="LX172" s="44">
        <v>25.4495976688799</v>
      </c>
      <c r="LY172" s="23">
        <v>167.05345740077999</v>
      </c>
      <c r="LZ172" s="44">
        <v>5842.6283683186402</v>
      </c>
      <c r="MA172" s="54"/>
      <c r="MB172" s="54" t="s">
        <v>36</v>
      </c>
      <c r="MC172" s="23">
        <v>144.509207822446</v>
      </c>
      <c r="MD172" s="44">
        <v>93.760579014590306</v>
      </c>
      <c r="ME172" s="23">
        <v>73.354992922189297</v>
      </c>
      <c r="MF172" s="44">
        <v>461.28843644408698</v>
      </c>
      <c r="MG172" s="23">
        <v>108.085189399184</v>
      </c>
      <c r="MH172" s="44">
        <v>73.128493061084995</v>
      </c>
      <c r="MI172" s="54"/>
      <c r="MJ172" s="54" t="s">
        <v>36</v>
      </c>
      <c r="MK172" s="23">
        <v>87.892227789866993</v>
      </c>
      <c r="ML172" s="44">
        <v>386.31781144199999</v>
      </c>
      <c r="MM172" s="23">
        <v>112.66321291194301</v>
      </c>
      <c r="MN172" s="44">
        <v>881.55921819620005</v>
      </c>
      <c r="MO172" s="23">
        <v>159.66786800712299</v>
      </c>
      <c r="MP172" s="44">
        <v>13.102053826564401</v>
      </c>
    </row>
    <row r="173" spans="1:354" s="505" customFormat="1" ht="15" hidden="1" customHeight="1">
      <c r="A173" s="504"/>
      <c r="B173" s="54" t="s">
        <v>37</v>
      </c>
      <c r="C173" s="23">
        <v>99.423229146230398</v>
      </c>
      <c r="D173" s="44">
        <v>22.073845186204501</v>
      </c>
      <c r="E173" s="524">
        <v>87.565317037893607</v>
      </c>
      <c r="F173" s="44">
        <v>12.4618766290673</v>
      </c>
      <c r="G173" s="524">
        <v>110.63562064625999</v>
      </c>
      <c r="H173" s="44">
        <v>30.415729539832899</v>
      </c>
      <c r="I173" s="54"/>
      <c r="J173" s="54" t="s">
        <v>37</v>
      </c>
      <c r="K173" s="23">
        <v>94.474935351894999</v>
      </c>
      <c r="L173" s="44">
        <v>-4.8332956870707404</v>
      </c>
      <c r="M173" s="23">
        <v>87.241171055743095</v>
      </c>
      <c r="N173" s="44">
        <v>-43.1594950285184</v>
      </c>
      <c r="O173" s="23">
        <v>88.631271515707397</v>
      </c>
      <c r="P173" s="44">
        <v>-14.5339379397293</v>
      </c>
      <c r="Q173" s="54"/>
      <c r="R173" s="54" t="s">
        <v>37</v>
      </c>
      <c r="S173" s="23">
        <v>110.07658717699</v>
      </c>
      <c r="T173" s="44">
        <v>9.7110924528757607</v>
      </c>
      <c r="U173" s="23">
        <v>127.605497029571</v>
      </c>
      <c r="V173" s="44">
        <v>22.390714599318699</v>
      </c>
      <c r="W173" s="23">
        <v>103.062264525505</v>
      </c>
      <c r="X173" s="44">
        <v>11.9434344197209</v>
      </c>
      <c r="Y173" s="54"/>
      <c r="Z173" s="54" t="s">
        <v>37</v>
      </c>
      <c r="AA173" s="23">
        <v>145.60245453116499</v>
      </c>
      <c r="AB173" s="44">
        <v>7.7321063605966698</v>
      </c>
      <c r="AC173" s="23">
        <v>126.868301977245</v>
      </c>
      <c r="AD173" s="44">
        <v>16.1734734170435</v>
      </c>
      <c r="AE173" s="23">
        <v>116.68272497778899</v>
      </c>
      <c r="AF173" s="44">
        <v>49.363456516595598</v>
      </c>
      <c r="AG173" s="54"/>
      <c r="AH173" s="54" t="s">
        <v>37</v>
      </c>
      <c r="AI173" s="23">
        <v>106.91288467709499</v>
      </c>
      <c r="AJ173" s="44">
        <v>12.9451940061924</v>
      </c>
      <c r="AK173" s="23">
        <v>182.75022960820999</v>
      </c>
      <c r="AL173" s="44">
        <v>9.8370546448174707</v>
      </c>
      <c r="AM173" s="23">
        <v>101.736785968905</v>
      </c>
      <c r="AN173" s="44">
        <v>-13.7165767490718</v>
      </c>
      <c r="AO173" s="54"/>
      <c r="AP173" s="54" t="s">
        <v>37</v>
      </c>
      <c r="AQ173" s="23">
        <v>182.31874472816401</v>
      </c>
      <c r="AR173" s="44">
        <v>38.322704893249302</v>
      </c>
      <c r="AS173" s="23">
        <v>134.00076508239201</v>
      </c>
      <c r="AT173" s="44">
        <v>13.1887889464941</v>
      </c>
      <c r="AU173" s="23">
        <v>121.320216587554</v>
      </c>
      <c r="AV173" s="44">
        <v>-19.286912069526899</v>
      </c>
      <c r="AW173" s="54"/>
      <c r="AX173" s="54" t="s">
        <v>37</v>
      </c>
      <c r="AY173" s="23">
        <v>118.492031848118</v>
      </c>
      <c r="AZ173" s="44">
        <v>2.91711686067862</v>
      </c>
      <c r="BA173" s="23">
        <v>110.56768118050501</v>
      </c>
      <c r="BB173" s="44">
        <v>-11.7773302828389</v>
      </c>
      <c r="BC173" s="23">
        <v>109.120835726953</v>
      </c>
      <c r="BD173" s="44">
        <v>-2.6188624869728399</v>
      </c>
      <c r="BE173" s="54"/>
      <c r="BF173" s="54" t="s">
        <v>37</v>
      </c>
      <c r="BG173" s="23">
        <v>113.407255859605</v>
      </c>
      <c r="BH173" s="44">
        <v>-18.553731027833098</v>
      </c>
      <c r="BI173" s="23">
        <v>124.40722098769901</v>
      </c>
      <c r="BJ173" s="44">
        <v>4.2466883156509398</v>
      </c>
      <c r="BK173" s="23">
        <v>154.94405786979999</v>
      </c>
      <c r="BL173" s="44">
        <v>28.0583803493864</v>
      </c>
      <c r="BM173" s="54"/>
      <c r="BN173" s="54" t="s">
        <v>37</v>
      </c>
      <c r="BO173" s="23">
        <v>109.272312368784</v>
      </c>
      <c r="BP173" s="44">
        <v>-8.0739364372801194</v>
      </c>
      <c r="BQ173" s="508">
        <v>112.088895110458</v>
      </c>
      <c r="BR173" s="44">
        <v>241.96410329530701</v>
      </c>
      <c r="BS173" s="23">
        <v>122.619541619213</v>
      </c>
      <c r="BT173" s="44">
        <v>17.9027425298165</v>
      </c>
      <c r="BU173" s="54"/>
      <c r="BV173" s="54" t="s">
        <v>37</v>
      </c>
      <c r="BW173" s="23">
        <v>108.71436007344801</v>
      </c>
      <c r="BX173" s="44">
        <v>34.7236559697186</v>
      </c>
      <c r="BY173" s="23">
        <v>99.394164276015502</v>
      </c>
      <c r="BZ173" s="44">
        <v>401.20041321794503</v>
      </c>
      <c r="CA173" s="23">
        <v>103.68879936944001</v>
      </c>
      <c r="CB173" s="44">
        <v>37.8144611352403</v>
      </c>
      <c r="CC173" s="54"/>
      <c r="CD173" s="54" t="s">
        <v>37</v>
      </c>
      <c r="CE173" s="23">
        <v>110.94102852576501</v>
      </c>
      <c r="CF173" s="44">
        <v>53.753283792332802</v>
      </c>
      <c r="CG173" s="23">
        <v>91.407353437261904</v>
      </c>
      <c r="CH173" s="44">
        <v>61.480229991229599</v>
      </c>
      <c r="CI173" s="23">
        <v>88.935538443159302</v>
      </c>
      <c r="CJ173" s="44">
        <v>36.044548215518702</v>
      </c>
      <c r="CK173" s="54"/>
      <c r="CL173" s="54" t="s">
        <v>37</v>
      </c>
      <c r="CM173" s="23">
        <v>212.58687094182301</v>
      </c>
      <c r="CN173" s="44">
        <v>61.833842334500503</v>
      </c>
      <c r="CO173" s="23">
        <v>100.577640381468</v>
      </c>
      <c r="CP173" s="44">
        <v>178.38450358585999</v>
      </c>
      <c r="CQ173" s="23">
        <v>97.642937560751506</v>
      </c>
      <c r="CR173" s="44">
        <v>61.7835080526647</v>
      </c>
      <c r="CS173" s="54"/>
      <c r="CT173" s="54" t="s">
        <v>37</v>
      </c>
      <c r="CU173" s="23">
        <v>86.119268215732404</v>
      </c>
      <c r="CV173" s="44">
        <v>72.137928256736998</v>
      </c>
      <c r="CW173" s="23">
        <v>129.660780751945</v>
      </c>
      <c r="CX173" s="44">
        <v>217.71578914493301</v>
      </c>
      <c r="CY173" s="23">
        <v>83.295847778152805</v>
      </c>
      <c r="CZ173" s="44">
        <v>23.6586034270567</v>
      </c>
      <c r="DA173" s="54"/>
      <c r="DB173" s="54" t="s">
        <v>37</v>
      </c>
      <c r="DC173" s="23">
        <v>64.604840061652794</v>
      </c>
      <c r="DD173" s="44">
        <v>43.764042270228799</v>
      </c>
      <c r="DE173" s="23">
        <v>251.570162487299</v>
      </c>
      <c r="DF173" s="44">
        <v>10.551701911246401</v>
      </c>
      <c r="DG173" s="23">
        <v>122.012996954469</v>
      </c>
      <c r="DH173" s="44">
        <v>50.880839035669197</v>
      </c>
      <c r="DI173" s="54"/>
      <c r="DJ173" s="54" t="s">
        <v>37</v>
      </c>
      <c r="DK173" s="23">
        <v>132.73260406724199</v>
      </c>
      <c r="DL173" s="44">
        <v>10.358511382976101</v>
      </c>
      <c r="DM173" s="23">
        <v>47.579181879990799</v>
      </c>
      <c r="DN173" s="44">
        <v>-25.166458113010599</v>
      </c>
      <c r="DO173" s="23">
        <v>93.752697776310299</v>
      </c>
      <c r="DP173" s="44">
        <v>-3.8130344697791002E-2</v>
      </c>
      <c r="DQ173" s="54"/>
      <c r="DR173" s="54" t="s">
        <v>37</v>
      </c>
      <c r="DS173" s="23">
        <v>103.672978809706</v>
      </c>
      <c r="DT173" s="44">
        <v>25.545626472768902</v>
      </c>
      <c r="DU173" s="23">
        <v>105.534451717808</v>
      </c>
      <c r="DV173" s="44">
        <v>55.012319479382498</v>
      </c>
      <c r="DW173" s="23">
        <v>130.65977748806901</v>
      </c>
      <c r="DX173" s="44">
        <v>3.7143462294701002</v>
      </c>
      <c r="DY173" s="54"/>
      <c r="DZ173" s="54" t="s">
        <v>37</v>
      </c>
      <c r="EA173" s="23">
        <v>106.87947888175199</v>
      </c>
      <c r="EB173" s="44">
        <v>54.439886165391599</v>
      </c>
      <c r="EC173" s="23">
        <v>87.296058615603002</v>
      </c>
      <c r="ED173" s="44">
        <v>34.741494882462199</v>
      </c>
      <c r="EE173" s="23">
        <v>109.48568292151499</v>
      </c>
      <c r="EF173" s="44">
        <v>10.4938273264685</v>
      </c>
      <c r="EG173" s="54"/>
      <c r="EH173" s="54" t="s">
        <v>37</v>
      </c>
      <c r="EI173" s="23">
        <v>135.72889700507699</v>
      </c>
      <c r="EJ173" s="44">
        <v>14.7682179688421</v>
      </c>
      <c r="EK173" s="23">
        <v>112.39553879697699</v>
      </c>
      <c r="EL173" s="44">
        <v>22.407523929546901</v>
      </c>
      <c r="EM173" s="23">
        <v>92.720806311306802</v>
      </c>
      <c r="EN173" s="44">
        <v>9.5330025555736206</v>
      </c>
      <c r="EO173" s="54"/>
      <c r="EP173" s="54" t="s">
        <v>37</v>
      </c>
      <c r="EQ173" s="23">
        <v>80.582988600909303</v>
      </c>
      <c r="ER173" s="44">
        <v>-25.986210913316501</v>
      </c>
      <c r="ES173" s="23">
        <v>129.07045088381699</v>
      </c>
      <c r="ET173" s="44">
        <v>50.338800954344599</v>
      </c>
      <c r="EU173" s="23">
        <v>82.447582234219993</v>
      </c>
      <c r="EV173" s="44">
        <v>-35.6259638145319</v>
      </c>
      <c r="EW173" s="54"/>
      <c r="EX173" s="54" t="s">
        <v>37</v>
      </c>
      <c r="EY173" s="23">
        <v>81.369129853070106</v>
      </c>
      <c r="EZ173" s="44">
        <v>-6.52433396432924</v>
      </c>
      <c r="FA173" s="23">
        <v>99.674109082412301</v>
      </c>
      <c r="FB173" s="44">
        <v>6.1131925765767399</v>
      </c>
      <c r="FC173" s="23">
        <v>207.77467045622399</v>
      </c>
      <c r="FD173" s="44">
        <v>46.520674888234097</v>
      </c>
      <c r="FE173" s="54"/>
      <c r="FF173" s="54" t="s">
        <v>37</v>
      </c>
      <c r="FG173" s="23">
        <v>120.15204675624101</v>
      </c>
      <c r="FH173" s="44">
        <v>8.8167161057660994</v>
      </c>
      <c r="FI173" s="23">
        <v>153.5349998289</v>
      </c>
      <c r="FJ173" s="44">
        <v>10.040494065510799</v>
      </c>
      <c r="FK173" s="23">
        <v>116.158307734236</v>
      </c>
      <c r="FL173" s="44">
        <v>54.005166811265397</v>
      </c>
      <c r="FM173" s="54"/>
      <c r="FN173" s="54" t="s">
        <v>37</v>
      </c>
      <c r="FO173" s="23">
        <v>108.08270201011101</v>
      </c>
      <c r="FP173" s="44">
        <v>-14.328339660471901</v>
      </c>
      <c r="FQ173" s="23">
        <v>351.39582432346299</v>
      </c>
      <c r="FR173" s="44">
        <v>62.6846736353789</v>
      </c>
      <c r="FS173" s="23">
        <v>117.592747274198</v>
      </c>
      <c r="FT173" s="44">
        <v>12.4059521064511</v>
      </c>
      <c r="FU173" s="54"/>
      <c r="FV173" s="54" t="s">
        <v>37</v>
      </c>
      <c r="FW173" s="23">
        <v>126.47902623195699</v>
      </c>
      <c r="FX173" s="44">
        <v>-7.2469055518425698</v>
      </c>
      <c r="FY173" s="23">
        <v>136.87789287396001</v>
      </c>
      <c r="FZ173" s="44">
        <v>37.288303559016803</v>
      </c>
      <c r="GA173" s="23">
        <v>88.058737041847095</v>
      </c>
      <c r="GB173" s="44">
        <v>34.010832912632303</v>
      </c>
      <c r="GC173" s="54"/>
      <c r="GD173" s="54" t="s">
        <v>37</v>
      </c>
      <c r="GE173" s="23">
        <v>119.076070586379</v>
      </c>
      <c r="GF173" s="44">
        <v>17.3436506259929</v>
      </c>
      <c r="GG173" s="23">
        <v>109.715964649589</v>
      </c>
      <c r="GH173" s="44">
        <v>51.006812049609699</v>
      </c>
      <c r="GI173" s="23">
        <v>82.292757259282098</v>
      </c>
      <c r="GJ173" s="44">
        <v>-3.7299966665291602</v>
      </c>
      <c r="GK173" s="54"/>
      <c r="GL173" s="54" t="s">
        <v>37</v>
      </c>
      <c r="GM173" s="23">
        <v>111.096914335291</v>
      </c>
      <c r="GN173" s="44">
        <v>22.099622928749</v>
      </c>
      <c r="GO173" s="23">
        <v>92.510827210839494</v>
      </c>
      <c r="GP173" s="44">
        <v>0.89530172825584498</v>
      </c>
      <c r="GQ173" s="23">
        <v>80.423964978710998</v>
      </c>
      <c r="GR173" s="44">
        <v>5.9326193592565302</v>
      </c>
      <c r="GS173" s="54"/>
      <c r="GT173" s="54" t="s">
        <v>37</v>
      </c>
      <c r="GU173" s="23">
        <v>75.182448465916096</v>
      </c>
      <c r="GV173" s="44">
        <v>102.393424693412</v>
      </c>
      <c r="GW173" s="23">
        <v>97.706441463225602</v>
      </c>
      <c r="GX173" s="44">
        <v>119.234181332394</v>
      </c>
      <c r="GY173" s="23">
        <v>58.583822104601097</v>
      </c>
      <c r="GZ173" s="44">
        <v>-24.760419345875398</v>
      </c>
      <c r="HA173" s="54"/>
      <c r="HB173" s="54" t="s">
        <v>37</v>
      </c>
      <c r="HC173" s="23">
        <v>85.263751125189202</v>
      </c>
      <c r="HD173" s="44">
        <v>25.086176246468899</v>
      </c>
      <c r="HE173" s="23">
        <v>147.42494252413999</v>
      </c>
      <c r="HF173" s="44">
        <v>117.419873101916</v>
      </c>
      <c r="HG173" s="23">
        <v>73.276823426706599</v>
      </c>
      <c r="HH173" s="44">
        <v>134.32082773731099</v>
      </c>
      <c r="HI173" s="54"/>
      <c r="HJ173" s="54" t="s">
        <v>37</v>
      </c>
      <c r="HK173" s="23">
        <v>99.318556443072794</v>
      </c>
      <c r="HL173" s="44">
        <v>121.684767410387</v>
      </c>
      <c r="HM173" s="23">
        <v>68.874954275751193</v>
      </c>
      <c r="HN173" s="44">
        <v>76.651878000501895</v>
      </c>
      <c r="HO173" s="23">
        <v>97.439801656026503</v>
      </c>
      <c r="HP173" s="44">
        <v>127.07077783898001</v>
      </c>
      <c r="HQ173" s="54"/>
      <c r="HR173" s="54" t="s">
        <v>37</v>
      </c>
      <c r="HS173" s="23">
        <v>98.0987410225312</v>
      </c>
      <c r="HT173" s="44">
        <v>20.748089705783698</v>
      </c>
      <c r="HU173" s="23">
        <v>120.848001925291</v>
      </c>
      <c r="HV173" s="44">
        <v>35.219154711027201</v>
      </c>
      <c r="HW173" s="23">
        <v>65.849030039812305</v>
      </c>
      <c r="HX173" s="44">
        <v>-16.380891031911499</v>
      </c>
      <c r="HY173" s="54"/>
      <c r="HZ173" s="54" t="s">
        <v>37</v>
      </c>
      <c r="IA173" s="23">
        <v>81.748939549003296</v>
      </c>
      <c r="IB173" s="44">
        <v>129.47054997832799</v>
      </c>
      <c r="IC173" s="23">
        <v>106.22831368935</v>
      </c>
      <c r="ID173" s="44">
        <v>51.752613559900801</v>
      </c>
      <c r="IE173" s="23">
        <v>107.35676876661501</v>
      </c>
      <c r="IF173" s="44">
        <v>-0.36520910311583099</v>
      </c>
      <c r="IG173" s="54"/>
      <c r="IH173" s="54" t="s">
        <v>37</v>
      </c>
      <c r="II173" s="23">
        <v>96.440894980931702</v>
      </c>
      <c r="IJ173" s="44">
        <v>30.825287173191299</v>
      </c>
      <c r="IK173" s="23">
        <v>98.043539809816707</v>
      </c>
      <c r="IL173" s="44">
        <v>218.92590080400501</v>
      </c>
      <c r="IM173" s="23">
        <v>116.48712153122599</v>
      </c>
      <c r="IN173" s="44">
        <v>84.210128795413297</v>
      </c>
      <c r="IO173" s="23">
        <v>95.786434352677404</v>
      </c>
      <c r="IP173" s="44">
        <v>-27.319473133835199</v>
      </c>
      <c r="IQ173" s="54"/>
      <c r="IR173" s="54" t="s">
        <v>37</v>
      </c>
      <c r="IS173" s="23">
        <v>81.550656024984306</v>
      </c>
      <c r="IT173" s="44">
        <v>53.060105114420402</v>
      </c>
      <c r="IU173" s="23">
        <v>69.323948808686097</v>
      </c>
      <c r="IV173" s="44">
        <v>23.499426205274499</v>
      </c>
      <c r="IW173" s="23">
        <v>113.625060250456</v>
      </c>
      <c r="IX173" s="44">
        <v>109.866854042509</v>
      </c>
      <c r="IY173" s="54"/>
      <c r="IZ173" s="54" t="s">
        <v>37</v>
      </c>
      <c r="JA173" s="23">
        <v>120.22106490083701</v>
      </c>
      <c r="JB173" s="44">
        <v>55.474217527316497</v>
      </c>
      <c r="JC173" s="23">
        <v>140.238586322489</v>
      </c>
      <c r="JD173" s="44">
        <v>41.778021601769801</v>
      </c>
      <c r="JE173" s="23">
        <v>191.662226086397</v>
      </c>
      <c r="JF173" s="44">
        <v>61.403684265798702</v>
      </c>
      <c r="JG173" s="54"/>
      <c r="JH173" s="54" t="s">
        <v>37</v>
      </c>
      <c r="JI173" s="23">
        <v>191.99093484232</v>
      </c>
      <c r="JJ173" s="44">
        <v>21.473678404049402</v>
      </c>
      <c r="JK173" s="23">
        <v>153.47000615130901</v>
      </c>
      <c r="JL173" s="44">
        <v>20.848978436877701</v>
      </c>
      <c r="JM173" s="23">
        <v>121.071748301018</v>
      </c>
      <c r="JN173" s="44">
        <v>3.3342738363083999</v>
      </c>
      <c r="JO173" s="54"/>
      <c r="JP173" s="54" t="s">
        <v>37</v>
      </c>
      <c r="JQ173" s="23">
        <v>110.37241893005</v>
      </c>
      <c r="JR173" s="44">
        <v>-22.6464217318984</v>
      </c>
      <c r="JS173" s="23">
        <v>90.845803621121107</v>
      </c>
      <c r="JT173" s="44">
        <v>-15.036852851386699</v>
      </c>
      <c r="JU173" s="23">
        <v>118.375986774192</v>
      </c>
      <c r="JV173" s="44">
        <v>41.783773830781598</v>
      </c>
      <c r="JW173" s="54"/>
      <c r="JX173" s="54" t="s">
        <v>37</v>
      </c>
      <c r="JY173" s="23">
        <v>77.819045622615704</v>
      </c>
      <c r="JZ173" s="44">
        <v>-16.581645016670802</v>
      </c>
      <c r="KA173" s="23">
        <v>112.657845419339</v>
      </c>
      <c r="KB173" s="44">
        <v>5.0389139386380704</v>
      </c>
      <c r="KC173" s="23">
        <v>122.431804452669</v>
      </c>
      <c r="KD173" s="44">
        <v>30.509236810247199</v>
      </c>
      <c r="KE173" s="54"/>
      <c r="KF173" s="54" t="s">
        <v>37</v>
      </c>
      <c r="KG173" s="23">
        <v>100.222788206735</v>
      </c>
      <c r="KH173" s="44">
        <v>-24.316247329323598</v>
      </c>
      <c r="KI173" s="23">
        <v>130.70689665743399</v>
      </c>
      <c r="KJ173" s="44">
        <v>17.799620790825202</v>
      </c>
      <c r="KK173" s="23">
        <v>112.11319379266899</v>
      </c>
      <c r="KL173" s="44">
        <v>5.4895222185559502</v>
      </c>
      <c r="KM173" s="54"/>
      <c r="KN173" s="54" t="s">
        <v>37</v>
      </c>
      <c r="KO173" s="23">
        <v>61.673133473352699</v>
      </c>
      <c r="KP173" s="44">
        <v>-38.340254546694503</v>
      </c>
      <c r="KQ173" s="23">
        <v>124.66109325870499</v>
      </c>
      <c r="KR173" s="44">
        <v>3.51815108205848</v>
      </c>
      <c r="KS173" s="23">
        <v>113.594965230645</v>
      </c>
      <c r="KT173" s="44">
        <v>8.8649446445448596</v>
      </c>
      <c r="KU173" s="54"/>
      <c r="KV173" s="54" t="s">
        <v>37</v>
      </c>
      <c r="KW173" s="23">
        <v>100.343205729237</v>
      </c>
      <c r="KX173" s="44">
        <v>-7.57172301114504</v>
      </c>
      <c r="KY173" s="23">
        <v>122.183027363002</v>
      </c>
      <c r="KZ173" s="44">
        <v>-9.2287608995986101</v>
      </c>
      <c r="LA173" s="23">
        <v>124.14899205951799</v>
      </c>
      <c r="LB173" s="44">
        <v>15.646003376365901</v>
      </c>
      <c r="LC173" s="54"/>
      <c r="LD173" s="54" t="s">
        <v>37</v>
      </c>
      <c r="LE173" s="23">
        <v>136.424965077178</v>
      </c>
      <c r="LF173" s="44">
        <v>-8.2501124968587206E-2</v>
      </c>
      <c r="LG173" s="23">
        <v>146.09474317615201</v>
      </c>
      <c r="LH173" s="44">
        <v>-16.544111517814301</v>
      </c>
      <c r="LI173" s="23">
        <v>78.156491041631</v>
      </c>
      <c r="LJ173" s="44">
        <v>-34.5825565861171</v>
      </c>
      <c r="LK173" s="54"/>
      <c r="LL173" s="54" t="s">
        <v>37</v>
      </c>
      <c r="LM173" s="23">
        <v>232.94774331420999</v>
      </c>
      <c r="LN173" s="44">
        <v>14.756808713879799</v>
      </c>
      <c r="LO173" s="23">
        <v>76.762898680218498</v>
      </c>
      <c r="LP173" s="44">
        <v>-28.918499639869101</v>
      </c>
      <c r="LQ173" s="23">
        <v>171.472929568003</v>
      </c>
      <c r="LR173" s="44">
        <v>50.157761413080998</v>
      </c>
      <c r="LS173" s="54"/>
      <c r="LT173" s="54" t="s">
        <v>37</v>
      </c>
      <c r="LU173" s="23">
        <v>104.72677442049</v>
      </c>
      <c r="LV173" s="44">
        <v>-17.132976950196198</v>
      </c>
      <c r="LW173" s="23">
        <v>154.32697988311301</v>
      </c>
      <c r="LX173" s="44">
        <v>-11.6475604656948</v>
      </c>
      <c r="LY173" s="23">
        <v>133.139141972179</v>
      </c>
      <c r="LZ173" s="44">
        <v>284.87715115318599</v>
      </c>
      <c r="MA173" s="54"/>
      <c r="MB173" s="54" t="s">
        <v>37</v>
      </c>
      <c r="MC173" s="23">
        <v>130.81283365532499</v>
      </c>
      <c r="MD173" s="44">
        <v>27.097689920971401</v>
      </c>
      <c r="ME173" s="23">
        <v>77.528082110689098</v>
      </c>
      <c r="MF173" s="44">
        <v>58.5608842363348</v>
      </c>
      <c r="MG173" s="23">
        <v>78.831007651520693</v>
      </c>
      <c r="MH173" s="44">
        <v>-21.501940322726401</v>
      </c>
      <c r="MI173" s="54"/>
      <c r="MJ173" s="54" t="s">
        <v>37</v>
      </c>
      <c r="MK173" s="23">
        <v>76.597633977166595</v>
      </c>
      <c r="ML173" s="44">
        <v>78.7195376186896</v>
      </c>
      <c r="MM173" s="23">
        <v>107.706582593642</v>
      </c>
      <c r="MN173" s="44">
        <v>62.667159666507899</v>
      </c>
      <c r="MO173" s="23">
        <v>148.67695726021299</v>
      </c>
      <c r="MP173" s="44">
        <v>-1.1972132811923599</v>
      </c>
    </row>
    <row r="174" spans="1:354" s="505" customFormat="1" ht="15" hidden="1" customHeight="1">
      <c r="A174" s="504"/>
      <c r="B174" s="54" t="s">
        <v>38</v>
      </c>
      <c r="C174" s="23">
        <v>92.316372619470599</v>
      </c>
      <c r="D174" s="44">
        <v>9.2320137354238305</v>
      </c>
      <c r="E174" s="524">
        <v>83.364776931769299</v>
      </c>
      <c r="F174" s="44">
        <v>4.3389617118262898</v>
      </c>
      <c r="G174" s="524">
        <v>100.780661651426</v>
      </c>
      <c r="H174" s="44">
        <v>13.3911971903131</v>
      </c>
      <c r="I174" s="54"/>
      <c r="J174" s="54" t="s">
        <v>38</v>
      </c>
      <c r="K174" s="23">
        <v>96.558824139420693</v>
      </c>
      <c r="L174" s="44">
        <v>-14.824668485932399</v>
      </c>
      <c r="M174" s="23">
        <v>129.847260605001</v>
      </c>
      <c r="N174" s="44">
        <v>-10.204380590331301</v>
      </c>
      <c r="O174" s="23">
        <v>98.577129692599001</v>
      </c>
      <c r="P174" s="44">
        <v>-13.2962075089377</v>
      </c>
      <c r="Q174" s="54"/>
      <c r="R174" s="54" t="s">
        <v>38</v>
      </c>
      <c r="S174" s="23">
        <v>116.697047755249</v>
      </c>
      <c r="T174" s="44">
        <v>11.715361670539799</v>
      </c>
      <c r="U174" s="23">
        <v>127.75623904086299</v>
      </c>
      <c r="V174" s="44">
        <v>7.2873539019083999</v>
      </c>
      <c r="W174" s="23">
        <v>125.913611882495</v>
      </c>
      <c r="X174" s="44">
        <v>16.2776215189478</v>
      </c>
      <c r="Y174" s="54"/>
      <c r="Z174" s="54" t="s">
        <v>38</v>
      </c>
      <c r="AA174" s="23">
        <v>149.162903521347</v>
      </c>
      <c r="AB174" s="44">
        <v>5.7046441966883901</v>
      </c>
      <c r="AC174" s="23">
        <v>140.02344180416901</v>
      </c>
      <c r="AD174" s="44">
        <v>-1.6660245278838099</v>
      </c>
      <c r="AE174" s="23">
        <v>120.903263199037</v>
      </c>
      <c r="AF174" s="44">
        <v>30.0635645766673</v>
      </c>
      <c r="AG174" s="54"/>
      <c r="AH174" s="54" t="s">
        <v>38</v>
      </c>
      <c r="AI174" s="23">
        <v>105.578076333968</v>
      </c>
      <c r="AJ174" s="44">
        <v>7.7028170710412498</v>
      </c>
      <c r="AK174" s="23">
        <v>190.72062146203601</v>
      </c>
      <c r="AL174" s="44">
        <v>20.895662180534899</v>
      </c>
      <c r="AM174" s="23">
        <v>95.961823510068399</v>
      </c>
      <c r="AN174" s="44">
        <v>-29.359200099581699</v>
      </c>
      <c r="AO174" s="54"/>
      <c r="AP174" s="54" t="s">
        <v>38</v>
      </c>
      <c r="AQ174" s="23">
        <v>167.711510153408</v>
      </c>
      <c r="AR174" s="44">
        <v>20.5119769905967</v>
      </c>
      <c r="AS174" s="23">
        <v>128.233240738951</v>
      </c>
      <c r="AT174" s="44">
        <v>-2.6084346184827298</v>
      </c>
      <c r="AU174" s="23">
        <v>138.037427856069</v>
      </c>
      <c r="AV174" s="44">
        <v>22.032408835012301</v>
      </c>
      <c r="AW174" s="54"/>
      <c r="AX174" s="54" t="s">
        <v>38</v>
      </c>
      <c r="AY174" s="23">
        <v>135.773207979994</v>
      </c>
      <c r="AZ174" s="44">
        <v>19.619309278674798</v>
      </c>
      <c r="BA174" s="23">
        <v>126.591427978157</v>
      </c>
      <c r="BB174" s="44">
        <v>9.1700725563699006</v>
      </c>
      <c r="BC174" s="23">
        <v>122.408894588561</v>
      </c>
      <c r="BD174" s="44">
        <v>9.7268603140623107</v>
      </c>
      <c r="BE174" s="54"/>
      <c r="BF174" s="54" t="s">
        <v>38</v>
      </c>
      <c r="BG174" s="23">
        <v>93.815901290519506</v>
      </c>
      <c r="BH174" s="44">
        <v>-33.216413820301497</v>
      </c>
      <c r="BI174" s="23">
        <v>121.138820999752</v>
      </c>
      <c r="BJ174" s="44">
        <v>0.13453541992507201</v>
      </c>
      <c r="BK174" s="23">
        <v>174.749437036112</v>
      </c>
      <c r="BL174" s="44">
        <v>59.461867242289799</v>
      </c>
      <c r="BM174" s="54"/>
      <c r="BN174" s="54" t="s">
        <v>38</v>
      </c>
      <c r="BO174" s="23">
        <v>109.383687570699</v>
      </c>
      <c r="BP174" s="44">
        <v>-14.5640040961315</v>
      </c>
      <c r="BQ174" s="508">
        <v>0.79286637542596705</v>
      </c>
      <c r="BR174" s="44">
        <v>-98.683481946875503</v>
      </c>
      <c r="BS174" s="23">
        <v>121.08346300721</v>
      </c>
      <c r="BT174" s="44">
        <v>5.9128082966983904</v>
      </c>
      <c r="BU174" s="54"/>
      <c r="BV174" s="54" t="s">
        <v>38</v>
      </c>
      <c r="BW174" s="23">
        <v>128.394931734175</v>
      </c>
      <c r="BX174" s="44">
        <v>6.1359455289974996</v>
      </c>
      <c r="BY174" s="23">
        <v>3.14297044551118</v>
      </c>
      <c r="BZ174" s="44">
        <v>-96.295950994973296</v>
      </c>
      <c r="CA174" s="23">
        <v>117.02179637382</v>
      </c>
      <c r="CB174" s="44">
        <v>36.768502292011902</v>
      </c>
      <c r="CC174" s="54"/>
      <c r="CD174" s="54" t="s">
        <v>38</v>
      </c>
      <c r="CE174" s="23">
        <v>119.822052964159</v>
      </c>
      <c r="CF174" s="44">
        <v>13.3019619272848</v>
      </c>
      <c r="CG174" s="23">
        <v>96.225625292529998</v>
      </c>
      <c r="CH174" s="44">
        <v>20.1937304028759</v>
      </c>
      <c r="CI174" s="23">
        <v>86.3352066327529</v>
      </c>
      <c r="CJ174" s="44">
        <v>-32.211330818183903</v>
      </c>
      <c r="CK174" s="54"/>
      <c r="CL174" s="54" t="s">
        <v>38</v>
      </c>
      <c r="CM174" s="23">
        <v>100.867025394061</v>
      </c>
      <c r="CN174" s="44">
        <v>7.5380639835974304</v>
      </c>
      <c r="CO174" s="23">
        <v>77.941510929416793</v>
      </c>
      <c r="CP174" s="44">
        <v>-22.4038302431793</v>
      </c>
      <c r="CQ174" s="23">
        <v>64.9619630500261</v>
      </c>
      <c r="CR174" s="44">
        <v>-35.0588388989013</v>
      </c>
      <c r="CS174" s="54"/>
      <c r="CT174" s="54" t="s">
        <v>38</v>
      </c>
      <c r="CU174" s="23">
        <v>94.559630462856802</v>
      </c>
      <c r="CV174" s="44">
        <v>-31.3226102009736</v>
      </c>
      <c r="CW174" s="23">
        <v>95.133476163911496</v>
      </c>
      <c r="CX174" s="44">
        <v>-11.173297915345101</v>
      </c>
      <c r="CY174" s="23">
        <v>90.754398484875594</v>
      </c>
      <c r="CZ174" s="44">
        <v>-30.839174550074699</v>
      </c>
      <c r="DA174" s="54"/>
      <c r="DB174" s="54" t="s">
        <v>38</v>
      </c>
      <c r="DC174" s="23">
        <v>70.605655586330201</v>
      </c>
      <c r="DD174" s="44">
        <v>-37.463491836879001</v>
      </c>
      <c r="DE174" s="23">
        <v>307.00541032711499</v>
      </c>
      <c r="DF174" s="44">
        <v>68.357028811926696</v>
      </c>
      <c r="DG174" s="23">
        <v>122.090032077374</v>
      </c>
      <c r="DH174" s="44">
        <v>13.1552905564699</v>
      </c>
      <c r="DI174" s="54"/>
      <c r="DJ174" s="54" t="s">
        <v>38</v>
      </c>
      <c r="DK174" s="23">
        <v>155.22897658321099</v>
      </c>
      <c r="DL174" s="44">
        <v>9.3853906444004291</v>
      </c>
      <c r="DM174" s="23">
        <v>56.772503098125902</v>
      </c>
      <c r="DN174" s="44">
        <v>-22.242892837118301</v>
      </c>
      <c r="DO174" s="23">
        <v>109.82812730218301</v>
      </c>
      <c r="DP174" s="44">
        <v>-10.912085660362701</v>
      </c>
      <c r="DQ174" s="54"/>
      <c r="DR174" s="54" t="s">
        <v>38</v>
      </c>
      <c r="DS174" s="23">
        <v>116.632861136971</v>
      </c>
      <c r="DT174" s="44">
        <v>-19.176524801187899</v>
      </c>
      <c r="DU174" s="23">
        <v>90.550006737843802</v>
      </c>
      <c r="DV174" s="44">
        <v>-20.981260821323499</v>
      </c>
      <c r="DW174" s="23">
        <v>107.571947344945</v>
      </c>
      <c r="DX174" s="44">
        <v>-18.428924021679801</v>
      </c>
      <c r="DY174" s="54"/>
      <c r="DZ174" s="54" t="s">
        <v>38</v>
      </c>
      <c r="EA174" s="23">
        <v>117.733828436599</v>
      </c>
      <c r="EB174" s="44">
        <v>17.885461927289299</v>
      </c>
      <c r="EC174" s="23">
        <v>132.38275781097599</v>
      </c>
      <c r="ED174" s="44">
        <v>26.5673853143578</v>
      </c>
      <c r="EE174" s="23">
        <v>138.33544565819901</v>
      </c>
      <c r="EF174" s="44">
        <v>16.944750982482201</v>
      </c>
      <c r="EG174" s="54"/>
      <c r="EH174" s="54" t="s">
        <v>38</v>
      </c>
      <c r="EI174" s="23">
        <v>142.453553429142</v>
      </c>
      <c r="EJ174" s="44">
        <v>11.398413399447801</v>
      </c>
      <c r="EK174" s="23">
        <v>153.08201911728599</v>
      </c>
      <c r="EL174" s="44">
        <v>29.937062379041201</v>
      </c>
      <c r="EM174" s="23">
        <v>109.67569294180799</v>
      </c>
      <c r="EN174" s="44">
        <v>16.359454973492699</v>
      </c>
      <c r="EO174" s="54"/>
      <c r="EP174" s="54" t="s">
        <v>38</v>
      </c>
      <c r="EQ174" s="23">
        <v>87.530960290530402</v>
      </c>
      <c r="ER174" s="44">
        <v>-25.356988149806799</v>
      </c>
      <c r="ES174" s="23">
        <v>142.958172692803</v>
      </c>
      <c r="ET174" s="44">
        <v>35.948122989151599</v>
      </c>
      <c r="EU174" s="23">
        <v>95.372784056309897</v>
      </c>
      <c r="EV174" s="44">
        <v>-29.456388272596499</v>
      </c>
      <c r="EW174" s="54"/>
      <c r="EX174" s="54" t="s">
        <v>38</v>
      </c>
      <c r="EY174" s="23">
        <v>94.733684734414297</v>
      </c>
      <c r="EZ174" s="44">
        <v>-7.1284008175701397</v>
      </c>
      <c r="FA174" s="23">
        <v>108.602953992</v>
      </c>
      <c r="FB174" s="44">
        <v>8.2103520264733696</v>
      </c>
      <c r="FC174" s="23">
        <v>214.48985712772799</v>
      </c>
      <c r="FD174" s="44">
        <v>48.799172012613802</v>
      </c>
      <c r="FE174" s="54"/>
      <c r="FF174" s="54" t="s">
        <v>38</v>
      </c>
      <c r="FG174" s="23">
        <v>130.28570968861001</v>
      </c>
      <c r="FH174" s="44">
        <v>2.9772018240757898</v>
      </c>
      <c r="FI174" s="23">
        <v>170.94779022626599</v>
      </c>
      <c r="FJ174" s="44">
        <v>11.8778469628885</v>
      </c>
      <c r="FK174" s="23">
        <v>144.79617346543299</v>
      </c>
      <c r="FL174" s="44">
        <v>59.4328346319747</v>
      </c>
      <c r="FM174" s="54"/>
      <c r="FN174" s="54" t="s">
        <v>38</v>
      </c>
      <c r="FO174" s="23">
        <v>88.772282445171896</v>
      </c>
      <c r="FP174" s="44">
        <v>-46.895755238396902</v>
      </c>
      <c r="FQ174" s="23">
        <v>376.31429778750999</v>
      </c>
      <c r="FR174" s="44">
        <v>48.048272365964699</v>
      </c>
      <c r="FS174" s="23">
        <v>122.40270852667101</v>
      </c>
      <c r="FT174" s="44">
        <v>6.5864537530559497</v>
      </c>
      <c r="FU174" s="54"/>
      <c r="FV174" s="54" t="s">
        <v>38</v>
      </c>
      <c r="FW174" s="23">
        <v>122.33638445726</v>
      </c>
      <c r="FX174" s="44">
        <v>-24.469824840928201</v>
      </c>
      <c r="FY174" s="23">
        <v>166.97831276378901</v>
      </c>
      <c r="FZ174" s="44">
        <v>34.796522766640798</v>
      </c>
      <c r="GA174" s="23">
        <v>110.57010760932501</v>
      </c>
      <c r="GB174" s="44">
        <v>-10.1529295447568</v>
      </c>
      <c r="GC174" s="54"/>
      <c r="GD174" s="54" t="s">
        <v>38</v>
      </c>
      <c r="GE174" s="23">
        <v>146.867298229222</v>
      </c>
      <c r="GF174" s="44">
        <v>2.2225163408046602</v>
      </c>
      <c r="GG174" s="23">
        <v>139.62680156457199</v>
      </c>
      <c r="GH174" s="44">
        <v>59.051568517488903</v>
      </c>
      <c r="GI174" s="23">
        <v>103.332129167205</v>
      </c>
      <c r="GJ174" s="44">
        <v>-0.51309730653559904</v>
      </c>
      <c r="GK174" s="54"/>
      <c r="GL174" s="54" t="s">
        <v>38</v>
      </c>
      <c r="GM174" s="23">
        <v>144.01871588766599</v>
      </c>
      <c r="GN174" s="44">
        <v>14.8199739016506</v>
      </c>
      <c r="GO174" s="23">
        <v>103.803441563345</v>
      </c>
      <c r="GP174" s="44">
        <v>-9.7075693049797707</v>
      </c>
      <c r="GQ174" s="23">
        <v>60.817131867394501</v>
      </c>
      <c r="GR174" s="44">
        <v>-53.054277636039501</v>
      </c>
      <c r="GS174" s="54"/>
      <c r="GT174" s="54" t="s">
        <v>38</v>
      </c>
      <c r="GU174" s="23">
        <v>54.845503715389498</v>
      </c>
      <c r="GV174" s="44">
        <v>-55.298528005535701</v>
      </c>
      <c r="GW174" s="23">
        <v>102.73174932094101</v>
      </c>
      <c r="GX174" s="44">
        <v>-1.13061987029987</v>
      </c>
      <c r="GY174" s="23">
        <v>45.860646892983098</v>
      </c>
      <c r="GZ174" s="44">
        <v>-55.137824339953703</v>
      </c>
      <c r="HA174" s="54"/>
      <c r="HB174" s="54" t="s">
        <v>38</v>
      </c>
      <c r="HC174" s="23">
        <v>78.494752194764899</v>
      </c>
      <c r="HD174" s="44">
        <v>-10.9469659061283</v>
      </c>
      <c r="HE174" s="23">
        <v>99.121799079528202</v>
      </c>
      <c r="HF174" s="44">
        <v>-2.6914090005264599</v>
      </c>
      <c r="HG174" s="23">
        <v>65.565067213809996</v>
      </c>
      <c r="HH174" s="44">
        <v>-16.933054356305099</v>
      </c>
      <c r="HI174" s="54"/>
      <c r="HJ174" s="54" t="s">
        <v>38</v>
      </c>
      <c r="HK174" s="23">
        <v>71.340319408491794</v>
      </c>
      <c r="HL174" s="44">
        <v>-16.981276494573901</v>
      </c>
      <c r="HM174" s="23">
        <v>61.0984614977992</v>
      </c>
      <c r="HN174" s="44">
        <v>-27.503585896900098</v>
      </c>
      <c r="HO174" s="23">
        <v>95.126438206299696</v>
      </c>
      <c r="HP174" s="44">
        <v>14.861815347299601</v>
      </c>
      <c r="HQ174" s="54"/>
      <c r="HR174" s="54" t="s">
        <v>38</v>
      </c>
      <c r="HS174" s="23">
        <v>82.372022551225697</v>
      </c>
      <c r="HT174" s="44">
        <v>-7.2469059599183696</v>
      </c>
      <c r="HU174" s="23">
        <v>101.292086672783</v>
      </c>
      <c r="HV174" s="44">
        <v>-42.294886969349697</v>
      </c>
      <c r="HW174" s="23">
        <v>63.966678289963397</v>
      </c>
      <c r="HX174" s="44">
        <v>-37.3018393797012</v>
      </c>
      <c r="HY174" s="54"/>
      <c r="HZ174" s="54" t="s">
        <v>38</v>
      </c>
      <c r="IA174" s="23">
        <v>77.056561893332898</v>
      </c>
      <c r="IB174" s="44">
        <v>-2.3411179846922301</v>
      </c>
      <c r="IC174" s="23">
        <v>95.143837246968602</v>
      </c>
      <c r="ID174" s="44">
        <v>-22.3930819806098</v>
      </c>
      <c r="IE174" s="23">
        <v>84.9902213765195</v>
      </c>
      <c r="IF174" s="44">
        <v>-40.232014967203597</v>
      </c>
      <c r="IG174" s="54"/>
      <c r="IH174" s="54" t="s">
        <v>38</v>
      </c>
      <c r="II174" s="23">
        <v>93.564243396366194</v>
      </c>
      <c r="IJ174" s="44">
        <v>-31.144906153817999</v>
      </c>
      <c r="IK174" s="23">
        <v>76.502337626982197</v>
      </c>
      <c r="IL174" s="44">
        <v>-13.544192725855201</v>
      </c>
      <c r="IM174" s="23">
        <v>89.493446565908499</v>
      </c>
      <c r="IN174" s="44">
        <v>25.043559796181199</v>
      </c>
      <c r="IO174" s="23">
        <v>76.6646489196267</v>
      </c>
      <c r="IP174" s="44">
        <v>-30.175792605608802</v>
      </c>
      <c r="IQ174" s="54"/>
      <c r="IR174" s="54" t="s">
        <v>38</v>
      </c>
      <c r="IS174" s="23">
        <v>80.418944795041796</v>
      </c>
      <c r="IT174" s="44">
        <v>14.7186694357733</v>
      </c>
      <c r="IU174" s="23">
        <v>70.405903926915698</v>
      </c>
      <c r="IV174" s="44">
        <v>-23.929275455760099</v>
      </c>
      <c r="IW174" s="23">
        <v>87.812566570672701</v>
      </c>
      <c r="IX174" s="44">
        <v>3.5752621535870799</v>
      </c>
      <c r="IY174" s="54"/>
      <c r="IZ174" s="54" t="s">
        <v>38</v>
      </c>
      <c r="JA174" s="23">
        <v>91.084027317996203</v>
      </c>
      <c r="JB174" s="44">
        <v>-3.4694909947218102</v>
      </c>
      <c r="JC174" s="23">
        <v>174.906981537635</v>
      </c>
      <c r="JD174" s="44">
        <v>0.75550399096057697</v>
      </c>
      <c r="JE174" s="23">
        <v>235.45864648514399</v>
      </c>
      <c r="JF174" s="44">
        <v>37.428942889646301</v>
      </c>
      <c r="JG174" s="54"/>
      <c r="JH174" s="54" t="s">
        <v>38</v>
      </c>
      <c r="JI174" s="23">
        <v>157.511645828876</v>
      </c>
      <c r="JJ174" s="44">
        <v>-17.201190665334899</v>
      </c>
      <c r="JK174" s="23">
        <v>197.049109482586</v>
      </c>
      <c r="JL174" s="44">
        <v>18.049416244969699</v>
      </c>
      <c r="JM174" s="23">
        <v>117.31955022848</v>
      </c>
      <c r="JN174" s="44">
        <v>-18.277087150788301</v>
      </c>
      <c r="JO174" s="54"/>
      <c r="JP174" s="54" t="s">
        <v>38</v>
      </c>
      <c r="JQ174" s="23">
        <v>98.995496804386804</v>
      </c>
      <c r="JR174" s="44">
        <v>-35.1076261050057</v>
      </c>
      <c r="JS174" s="23">
        <v>126.214155293103</v>
      </c>
      <c r="JT174" s="44">
        <v>-4.3155153483262696</v>
      </c>
      <c r="JU174" s="23">
        <v>151.64945919245901</v>
      </c>
      <c r="JV174" s="44">
        <v>20.899333824090998</v>
      </c>
      <c r="JW174" s="54"/>
      <c r="JX174" s="54" t="s">
        <v>38</v>
      </c>
      <c r="JY174" s="23">
        <v>92.812891341733405</v>
      </c>
      <c r="JZ174" s="44">
        <v>-35.106033650379501</v>
      </c>
      <c r="KA174" s="23">
        <v>136.99265707435799</v>
      </c>
      <c r="KB174" s="44">
        <v>12.2284694004335</v>
      </c>
      <c r="KC174" s="23">
        <v>159.53657586892999</v>
      </c>
      <c r="KD174" s="44">
        <v>17.1107849951741</v>
      </c>
      <c r="KE174" s="54"/>
      <c r="KF174" s="54" t="s">
        <v>38</v>
      </c>
      <c r="KG174" s="23">
        <v>109.138488049868</v>
      </c>
      <c r="KH174" s="44">
        <v>-7.7038578262424098</v>
      </c>
      <c r="KI174" s="23">
        <v>156.28760197610001</v>
      </c>
      <c r="KJ174" s="44">
        <v>6.86044778893572</v>
      </c>
      <c r="KK174" s="23">
        <v>101.921274762781</v>
      </c>
      <c r="KL174" s="44">
        <v>-24.773089511944899</v>
      </c>
      <c r="KM174" s="54"/>
      <c r="KN174" s="54" t="s">
        <v>38</v>
      </c>
      <c r="KO174" s="23">
        <v>67.852529819385495</v>
      </c>
      <c r="KP174" s="44">
        <v>74.442140345266296</v>
      </c>
      <c r="KQ174" s="23">
        <v>139.23521334799699</v>
      </c>
      <c r="KR174" s="44">
        <v>-6.2649653528971498</v>
      </c>
      <c r="KS174" s="23">
        <v>124.08554607341701</v>
      </c>
      <c r="KT174" s="44">
        <v>14.1314060916544</v>
      </c>
      <c r="KU174" s="54"/>
      <c r="KV174" s="54" t="s">
        <v>38</v>
      </c>
      <c r="KW174" s="23">
        <v>109.21124459236999</v>
      </c>
      <c r="KX174" s="44">
        <v>58.725201039428597</v>
      </c>
      <c r="KY174" s="23">
        <v>148.30122052226599</v>
      </c>
      <c r="KZ174" s="44">
        <v>0.85975498492511804</v>
      </c>
      <c r="LA174" s="23">
        <v>144.65137653183899</v>
      </c>
      <c r="LB174" s="44">
        <v>-6.7007332818801597</v>
      </c>
      <c r="LC174" s="54"/>
      <c r="LD174" s="54" t="s">
        <v>38</v>
      </c>
      <c r="LE174" s="23">
        <v>137.53187339162699</v>
      </c>
      <c r="LF174" s="44">
        <v>5.1411938133492798</v>
      </c>
      <c r="LG174" s="23">
        <v>131.065865305139</v>
      </c>
      <c r="LH174" s="44">
        <v>0.92669912828257806</v>
      </c>
      <c r="LI174" s="23">
        <v>81.500853684763399</v>
      </c>
      <c r="LJ174" s="44">
        <v>13.263420282725701</v>
      </c>
      <c r="LK174" s="54"/>
      <c r="LL174" s="54" t="s">
        <v>38</v>
      </c>
      <c r="LM174" s="23">
        <v>194.76702376652</v>
      </c>
      <c r="LN174" s="44">
        <v>63.062511311997397</v>
      </c>
      <c r="LO174" s="23">
        <v>80.232459459626</v>
      </c>
      <c r="LP174" s="44">
        <v>-13.760544281394001</v>
      </c>
      <c r="LQ174" s="23">
        <v>227.22143552104001</v>
      </c>
      <c r="LR174" s="44">
        <v>17.367710924474999</v>
      </c>
      <c r="LS174" s="54"/>
      <c r="LT174" s="54" t="s">
        <v>38</v>
      </c>
      <c r="LU174" s="23">
        <v>100.928822368985</v>
      </c>
      <c r="LV174" s="44">
        <v>-22.9778500534991</v>
      </c>
      <c r="LW174" s="23">
        <v>148.88342464204399</v>
      </c>
      <c r="LX174" s="44">
        <v>22.5238224833085</v>
      </c>
      <c r="LY174" s="23">
        <v>1.7764333086441899</v>
      </c>
      <c r="LZ174" s="44">
        <v>-98.585601218476597</v>
      </c>
      <c r="MA174" s="54"/>
      <c r="MB174" s="54" t="s">
        <v>38</v>
      </c>
      <c r="MC174" s="23">
        <v>118.078029463794</v>
      </c>
      <c r="MD174" s="44">
        <v>-16.790178864445998</v>
      </c>
      <c r="ME174" s="23">
        <v>83.782855705763694</v>
      </c>
      <c r="MF174" s="44">
        <v>-19.156571791535001</v>
      </c>
      <c r="MG174" s="23">
        <v>80.404051278283504</v>
      </c>
      <c r="MH174" s="44">
        <v>-24.2804566204025</v>
      </c>
      <c r="MI174" s="54"/>
      <c r="MJ174" s="54" t="s">
        <v>38</v>
      </c>
      <c r="MK174" s="23">
        <v>55.145726109498</v>
      </c>
      <c r="ML174" s="44">
        <v>-35.397029040782201</v>
      </c>
      <c r="MM174" s="23">
        <v>107.781303508668</v>
      </c>
      <c r="MN174" s="44">
        <v>-24.498519453194</v>
      </c>
      <c r="MO174" s="23">
        <v>125.24239271947999</v>
      </c>
      <c r="MP174" s="44">
        <v>-31.821824377161501</v>
      </c>
    </row>
    <row r="175" spans="1:354" s="505" customFormat="1" ht="15" hidden="1" customHeight="1">
      <c r="A175" s="504"/>
      <c r="B175" s="54" t="s">
        <v>39</v>
      </c>
      <c r="C175" s="23">
        <v>86.926335669991303</v>
      </c>
      <c r="D175" s="44">
        <v>-1.0913181318566401</v>
      </c>
      <c r="E175" s="524">
        <v>77.522899367146096</v>
      </c>
      <c r="F175" s="44">
        <v>-8.0508599191026793</v>
      </c>
      <c r="G175" s="524">
        <v>95.817868033346102</v>
      </c>
      <c r="H175" s="44">
        <v>4.9878706834009403</v>
      </c>
      <c r="I175" s="54"/>
      <c r="J175" s="54" t="s">
        <v>39</v>
      </c>
      <c r="K175" s="23">
        <v>91.540033130368698</v>
      </c>
      <c r="L175" s="44">
        <v>-15.751602995910799</v>
      </c>
      <c r="M175" s="23">
        <v>110.181376562282</v>
      </c>
      <c r="N175" s="44">
        <v>-20.011337028801499</v>
      </c>
      <c r="O175" s="23">
        <v>90.601886265268405</v>
      </c>
      <c r="P175" s="44">
        <v>-21.035461905331001</v>
      </c>
      <c r="Q175" s="54"/>
      <c r="R175" s="54" t="s">
        <v>39</v>
      </c>
      <c r="S175" s="23">
        <v>110.033680369374</v>
      </c>
      <c r="T175" s="44">
        <v>6.9899826193451799</v>
      </c>
      <c r="U175" s="23">
        <v>129.62303550363501</v>
      </c>
      <c r="V175" s="44">
        <v>10.330303287593001</v>
      </c>
      <c r="W175" s="23">
        <v>122.18236719924001</v>
      </c>
      <c r="X175" s="44">
        <v>-8.6057484176525598</v>
      </c>
      <c r="Y175" s="54"/>
      <c r="Z175" s="54" t="s">
        <v>39</v>
      </c>
      <c r="AA175" s="23">
        <v>140.02074629414099</v>
      </c>
      <c r="AB175" s="44">
        <v>-8.1832502005336494</v>
      </c>
      <c r="AC175" s="23">
        <v>98.147444512590397</v>
      </c>
      <c r="AD175" s="44">
        <v>4.1045782242329496</v>
      </c>
      <c r="AE175" s="23">
        <v>121.688126439123</v>
      </c>
      <c r="AF175" s="44">
        <v>-0.55264574225088803</v>
      </c>
      <c r="AG175" s="54"/>
      <c r="AH175" s="54" t="s">
        <v>39</v>
      </c>
      <c r="AI175" s="23">
        <v>93.617291046765999</v>
      </c>
      <c r="AJ175" s="44">
        <v>-15.780611022358601</v>
      </c>
      <c r="AK175" s="23">
        <v>193.18733561295099</v>
      </c>
      <c r="AL175" s="44">
        <v>28.312575554316801</v>
      </c>
      <c r="AM175" s="23">
        <v>87.218479748902496</v>
      </c>
      <c r="AN175" s="44">
        <v>-31.557523571926001</v>
      </c>
      <c r="AO175" s="54"/>
      <c r="AP175" s="54" t="s">
        <v>39</v>
      </c>
      <c r="AQ175" s="23">
        <v>168.34144501886601</v>
      </c>
      <c r="AR175" s="44">
        <v>17.566650315495501</v>
      </c>
      <c r="AS175" s="23">
        <v>114.29639692742499</v>
      </c>
      <c r="AT175" s="44">
        <v>-10.6555510802041</v>
      </c>
      <c r="AU175" s="23">
        <v>138.39593081624199</v>
      </c>
      <c r="AV175" s="44">
        <v>15.3891753772306</v>
      </c>
      <c r="AW175" s="54"/>
      <c r="AX175" s="54" t="s">
        <v>39</v>
      </c>
      <c r="AY175" s="23">
        <v>113.73451716969601</v>
      </c>
      <c r="AZ175" s="44">
        <v>-22.7370078431187</v>
      </c>
      <c r="BA175" s="23">
        <v>122.22091412653801</v>
      </c>
      <c r="BB175" s="44">
        <v>-2.8667495028580601</v>
      </c>
      <c r="BC175" s="23">
        <v>188.359731251093</v>
      </c>
      <c r="BD175" s="44">
        <v>14.885177438825201</v>
      </c>
      <c r="BE175" s="54"/>
      <c r="BF175" s="54" t="s">
        <v>39</v>
      </c>
      <c r="BG175" s="23">
        <v>142.49945934176699</v>
      </c>
      <c r="BH175" s="44">
        <v>-4.2164412895280297</v>
      </c>
      <c r="BI175" s="23">
        <v>104.64607859373599</v>
      </c>
      <c r="BJ175" s="44">
        <v>-8.1682087892359601</v>
      </c>
      <c r="BK175" s="23">
        <v>170.63010014289799</v>
      </c>
      <c r="BL175" s="44">
        <v>37.5947269945435</v>
      </c>
      <c r="BM175" s="54"/>
      <c r="BN175" s="54" t="s">
        <v>39</v>
      </c>
      <c r="BO175" s="23">
        <v>102.26072113695599</v>
      </c>
      <c r="BP175" s="44">
        <v>-22.710187267350602</v>
      </c>
      <c r="BQ175" s="508">
        <v>3.8541583732387501</v>
      </c>
      <c r="BR175" s="44">
        <v>-96.0246310151296</v>
      </c>
      <c r="BS175" s="23">
        <v>133.10004418388499</v>
      </c>
      <c r="BT175" s="44">
        <v>9.7902296361576795</v>
      </c>
      <c r="BU175" s="54"/>
      <c r="BV175" s="54" t="s">
        <v>39</v>
      </c>
      <c r="BW175" s="23">
        <v>96.424973341644403</v>
      </c>
      <c r="BX175" s="44">
        <v>1.45802649369975</v>
      </c>
      <c r="BY175" s="23">
        <v>2.4210001727950199</v>
      </c>
      <c r="BZ175" s="44">
        <v>-97.944920675457595</v>
      </c>
      <c r="CA175" s="23">
        <v>107.93572045583799</v>
      </c>
      <c r="CB175" s="44">
        <v>22.0705286004962</v>
      </c>
      <c r="CC175" s="54"/>
      <c r="CD175" s="54" t="s">
        <v>39</v>
      </c>
      <c r="CE175" s="23">
        <v>94.642161493011997</v>
      </c>
      <c r="CF175" s="44">
        <v>21.330925501154901</v>
      </c>
      <c r="CG175" s="23">
        <v>88.088767254775107</v>
      </c>
      <c r="CH175" s="44">
        <v>-7.2721113672920996</v>
      </c>
      <c r="CI175" s="23">
        <v>88.480578202770602</v>
      </c>
      <c r="CJ175" s="44">
        <v>-16.825326582303799</v>
      </c>
      <c r="CK175" s="54"/>
      <c r="CL175" s="54" t="s">
        <v>39</v>
      </c>
      <c r="CM175" s="23">
        <v>68.463924279073296</v>
      </c>
      <c r="CN175" s="44">
        <v>-4.9084755691089201</v>
      </c>
      <c r="CO175" s="23">
        <v>72.656564548346694</v>
      </c>
      <c r="CP175" s="44">
        <v>-22.259136415887301</v>
      </c>
      <c r="CQ175" s="23">
        <v>59.674815700038899</v>
      </c>
      <c r="CR175" s="44">
        <v>-29.524966921770702</v>
      </c>
      <c r="CS175" s="54"/>
      <c r="CT175" s="54" t="s">
        <v>39</v>
      </c>
      <c r="CU175" s="23">
        <v>82.345639079929398</v>
      </c>
      <c r="CV175" s="44">
        <v>-27.658519674254499</v>
      </c>
      <c r="CW175" s="23">
        <v>48.818928054130502</v>
      </c>
      <c r="CX175" s="44">
        <v>-26.985528021740699</v>
      </c>
      <c r="CY175" s="23">
        <v>112.55543587826</v>
      </c>
      <c r="CZ175" s="44">
        <v>-20.532839614520402</v>
      </c>
      <c r="DA175" s="54"/>
      <c r="DB175" s="54" t="s">
        <v>39</v>
      </c>
      <c r="DC175" s="23">
        <v>68.341495276772903</v>
      </c>
      <c r="DD175" s="44">
        <v>-39.615836622064201</v>
      </c>
      <c r="DE175" s="23">
        <v>210.28758232761001</v>
      </c>
      <c r="DF175" s="44">
        <v>12.197548880729499</v>
      </c>
      <c r="DG175" s="23">
        <v>125.734769305257</v>
      </c>
      <c r="DH175" s="44">
        <v>1.9071619874391399</v>
      </c>
      <c r="DI175" s="54"/>
      <c r="DJ175" s="54" t="s">
        <v>39</v>
      </c>
      <c r="DK175" s="23">
        <v>141.44814076209701</v>
      </c>
      <c r="DL175" s="44">
        <v>-1.3235908713397999</v>
      </c>
      <c r="DM175" s="23">
        <v>49.826028178841803</v>
      </c>
      <c r="DN175" s="44">
        <v>-32.811273337712002</v>
      </c>
      <c r="DO175" s="23">
        <v>104.170216230101</v>
      </c>
      <c r="DP175" s="44">
        <v>7.1496696168772598</v>
      </c>
      <c r="DQ175" s="54"/>
      <c r="DR175" s="54" t="s">
        <v>39</v>
      </c>
      <c r="DS175" s="23">
        <v>122.476213401065</v>
      </c>
      <c r="DT175" s="44">
        <v>-10.941362043622799</v>
      </c>
      <c r="DU175" s="23">
        <v>99.242685005813996</v>
      </c>
      <c r="DV175" s="44">
        <v>-23.464438793484099</v>
      </c>
      <c r="DW175" s="23">
        <v>96.810174978294299</v>
      </c>
      <c r="DX175" s="44">
        <v>-30.789843528543098</v>
      </c>
      <c r="DY175" s="54"/>
      <c r="DZ175" s="54" t="s">
        <v>39</v>
      </c>
      <c r="EA175" s="23">
        <v>122.57900283841801</v>
      </c>
      <c r="EB175" s="44">
        <v>25.091967984374801</v>
      </c>
      <c r="EC175" s="23">
        <v>106.17666913486001</v>
      </c>
      <c r="ED175" s="44">
        <v>2.4613813647613698</v>
      </c>
      <c r="EE175" s="23">
        <v>121.53241091852099</v>
      </c>
      <c r="EF175" s="44">
        <v>2.6142336326781601</v>
      </c>
      <c r="EG175" s="54"/>
      <c r="EH175" s="54" t="s">
        <v>39</v>
      </c>
      <c r="EI175" s="23">
        <v>134.598516762315</v>
      </c>
      <c r="EJ175" s="44">
        <v>6.0432938597682604</v>
      </c>
      <c r="EK175" s="23">
        <v>135.29625380877101</v>
      </c>
      <c r="EL175" s="44">
        <v>20.589850186707199</v>
      </c>
      <c r="EM175" s="23">
        <v>105.783048004219</v>
      </c>
      <c r="EN175" s="44">
        <v>13.363163230379699</v>
      </c>
      <c r="EO175" s="54"/>
      <c r="EP175" s="54" t="s">
        <v>39</v>
      </c>
      <c r="EQ175" s="23">
        <v>74.675744589969199</v>
      </c>
      <c r="ER175" s="44">
        <v>-29.527419296789201</v>
      </c>
      <c r="ES175" s="23">
        <v>126.55827318898</v>
      </c>
      <c r="ET175" s="44">
        <v>17.908368898615699</v>
      </c>
      <c r="EU175" s="23">
        <v>90.643392409943402</v>
      </c>
      <c r="EV175" s="44">
        <v>-33.179892498558999</v>
      </c>
      <c r="EW175" s="54"/>
      <c r="EX175" s="54" t="s">
        <v>39</v>
      </c>
      <c r="EY175" s="23">
        <v>90.122878804794993</v>
      </c>
      <c r="EZ175" s="44">
        <v>-12.3188214887324</v>
      </c>
      <c r="FA175" s="23">
        <v>100.374342135562</v>
      </c>
      <c r="FB175" s="44">
        <v>-3.8316880152699002</v>
      </c>
      <c r="FC175" s="23">
        <v>221.287838374004</v>
      </c>
      <c r="FD175" s="44">
        <v>67.726912399148901</v>
      </c>
      <c r="FE175" s="54"/>
      <c r="FF175" s="54" t="s">
        <v>39</v>
      </c>
      <c r="FG175" s="23">
        <v>122.607111794085</v>
      </c>
      <c r="FH175" s="44">
        <v>-3.4412795907849998</v>
      </c>
      <c r="FI175" s="23">
        <v>171.44388398464801</v>
      </c>
      <c r="FJ175" s="44">
        <v>9.2030698531990094</v>
      </c>
      <c r="FK175" s="23">
        <v>123.810687167447</v>
      </c>
      <c r="FL175" s="44">
        <v>52.754012827418897</v>
      </c>
      <c r="FM175" s="54"/>
      <c r="FN175" s="54" t="s">
        <v>39</v>
      </c>
      <c r="FO175" s="23">
        <v>100.457542813628</v>
      </c>
      <c r="FP175" s="44">
        <v>-41.676683553633602</v>
      </c>
      <c r="FQ175" s="23">
        <v>323.59133189574999</v>
      </c>
      <c r="FR175" s="44">
        <v>20.340598333258502</v>
      </c>
      <c r="FS175" s="23">
        <v>118.689646588824</v>
      </c>
      <c r="FT175" s="44">
        <v>-0.410152583274495</v>
      </c>
      <c r="FU175" s="54"/>
      <c r="FV175" s="54" t="s">
        <v>39</v>
      </c>
      <c r="FW175" s="23">
        <v>131.775296695295</v>
      </c>
      <c r="FX175" s="44">
        <v>-20.1770817620278</v>
      </c>
      <c r="FY175" s="23">
        <v>166.616546176063</v>
      </c>
      <c r="FZ175" s="44">
        <v>37.414656299212297</v>
      </c>
      <c r="GA175" s="23">
        <v>101.164477676614</v>
      </c>
      <c r="GB175" s="44">
        <v>-19.151778233238598</v>
      </c>
      <c r="GC175" s="54"/>
      <c r="GD175" s="54" t="s">
        <v>39</v>
      </c>
      <c r="GE175" s="23">
        <v>150.43201638006099</v>
      </c>
      <c r="GF175" s="44">
        <v>2.4432508720020998</v>
      </c>
      <c r="GG175" s="23">
        <v>130.04726320115199</v>
      </c>
      <c r="GH175" s="44">
        <v>43.666198512975299</v>
      </c>
      <c r="GI175" s="23">
        <v>101.552299806042</v>
      </c>
      <c r="GJ175" s="44">
        <v>-1.41148493903042</v>
      </c>
      <c r="GK175" s="54"/>
      <c r="GL175" s="54" t="s">
        <v>39</v>
      </c>
      <c r="GM175" s="23">
        <v>134.83046780945099</v>
      </c>
      <c r="GN175" s="44">
        <v>5.3928153504136302</v>
      </c>
      <c r="GO175" s="23">
        <v>116.739037310754</v>
      </c>
      <c r="GP175" s="44">
        <v>-13.022600599394</v>
      </c>
      <c r="GQ175" s="23">
        <v>65.5565454213408</v>
      </c>
      <c r="GR175" s="44">
        <v>-57.1458260127934</v>
      </c>
      <c r="GS175" s="54"/>
      <c r="GT175" s="54" t="s">
        <v>39</v>
      </c>
      <c r="GU175" s="23">
        <v>56.605325686003901</v>
      </c>
      <c r="GV175" s="44">
        <v>-62.850457095804401</v>
      </c>
      <c r="GW175" s="23">
        <v>97.813190859176999</v>
      </c>
      <c r="GX175" s="44">
        <v>2.6995338185126201</v>
      </c>
      <c r="GY175" s="23">
        <v>45.116284913646197</v>
      </c>
      <c r="GZ175" s="44">
        <v>-56.808435564732797</v>
      </c>
      <c r="HA175" s="54"/>
      <c r="HB175" s="54" t="s">
        <v>39</v>
      </c>
      <c r="HC175" s="23">
        <v>77.2525696068125</v>
      </c>
      <c r="HD175" s="44">
        <v>-15.409568229407601</v>
      </c>
      <c r="HE175" s="23">
        <v>101.36241571980899</v>
      </c>
      <c r="HF175" s="44">
        <v>-12.583147010602101</v>
      </c>
      <c r="HG175" s="23">
        <v>58.933476904227199</v>
      </c>
      <c r="HH175" s="44">
        <v>-36.4147542564452</v>
      </c>
      <c r="HI175" s="54"/>
      <c r="HJ175" s="54" t="s">
        <v>39</v>
      </c>
      <c r="HK175" s="23">
        <v>71.044061923860497</v>
      </c>
      <c r="HL175" s="44">
        <v>-20.896074376055498</v>
      </c>
      <c r="HM175" s="23">
        <v>57.395442079100697</v>
      </c>
      <c r="HN175" s="44">
        <v>-41.114411694015999</v>
      </c>
      <c r="HO175" s="23">
        <v>83.838190243639403</v>
      </c>
      <c r="HP175" s="44">
        <v>-15.0927089085307</v>
      </c>
      <c r="HQ175" s="54"/>
      <c r="HR175" s="54" t="s">
        <v>39</v>
      </c>
      <c r="HS175" s="23">
        <v>90.386637258847003</v>
      </c>
      <c r="HT175" s="44">
        <v>-1.97190834158343</v>
      </c>
      <c r="HU175" s="23">
        <v>101.107244641685</v>
      </c>
      <c r="HV175" s="44">
        <v>-39.212226347931001</v>
      </c>
      <c r="HW175" s="23">
        <v>62.673276187722301</v>
      </c>
      <c r="HX175" s="44">
        <v>-47.897622920516902</v>
      </c>
      <c r="HY175" s="54"/>
      <c r="HZ175" s="54" t="s">
        <v>39</v>
      </c>
      <c r="IA175" s="23">
        <v>74.792142387475806</v>
      </c>
      <c r="IB175" s="44">
        <v>-16.604246432268098</v>
      </c>
      <c r="IC175" s="23">
        <v>86.095468834365903</v>
      </c>
      <c r="ID175" s="44">
        <v>-32.344427048678703</v>
      </c>
      <c r="IE175" s="23">
        <v>91.097881972422499</v>
      </c>
      <c r="IF175" s="44">
        <v>-34.8474790803402</v>
      </c>
      <c r="IG175" s="54"/>
      <c r="IH175" s="54" t="s">
        <v>39</v>
      </c>
      <c r="II175" s="23">
        <v>101.908158943682</v>
      </c>
      <c r="IJ175" s="44">
        <v>-25.403236539344402</v>
      </c>
      <c r="IK175" s="23">
        <v>81.768225991953202</v>
      </c>
      <c r="IL175" s="44">
        <v>-21.249269412415501</v>
      </c>
      <c r="IM175" s="23">
        <v>69.045401036926904</v>
      </c>
      <c r="IN175" s="44">
        <v>-15.590468806880001</v>
      </c>
      <c r="IO175" s="23">
        <v>56.798722310428502</v>
      </c>
      <c r="IP175" s="44">
        <v>-53.925529978453397</v>
      </c>
      <c r="IQ175" s="54"/>
      <c r="IR175" s="54" t="s">
        <v>39</v>
      </c>
      <c r="IS175" s="23">
        <v>72.799013933891302</v>
      </c>
      <c r="IT175" s="44">
        <v>-9.58212096287102</v>
      </c>
      <c r="IU175" s="23">
        <v>79.358239240411294</v>
      </c>
      <c r="IV175" s="44">
        <v>-16.878497161265599</v>
      </c>
      <c r="IW175" s="23">
        <v>101.25985348848999</v>
      </c>
      <c r="IX175" s="44">
        <v>5.6254760258995704</v>
      </c>
      <c r="IY175" s="54"/>
      <c r="IZ175" s="54" t="s">
        <v>39</v>
      </c>
      <c r="JA175" s="23">
        <v>93.669850589935606</v>
      </c>
      <c r="JB175" s="44">
        <v>-7.6711946805972504</v>
      </c>
      <c r="JC175" s="23">
        <v>152.98195695254299</v>
      </c>
      <c r="JD175" s="44">
        <v>0.55477828219548497</v>
      </c>
      <c r="JE175" s="23">
        <v>174.89695454569801</v>
      </c>
      <c r="JF175" s="44">
        <v>-7.6512340401527199</v>
      </c>
      <c r="JG175" s="54"/>
      <c r="JH175" s="54" t="s">
        <v>39</v>
      </c>
      <c r="JI175" s="23">
        <v>222.76574977648099</v>
      </c>
      <c r="JJ175" s="44">
        <v>11.693635037839799</v>
      </c>
      <c r="JK175" s="23">
        <v>168.04098052225299</v>
      </c>
      <c r="JL175" s="44">
        <v>-8.4220866104127996</v>
      </c>
      <c r="JM175" s="23">
        <v>111.66746184785499</v>
      </c>
      <c r="JN175" s="44">
        <v>-27.0257419967751</v>
      </c>
      <c r="JO175" s="54"/>
      <c r="JP175" s="54" t="s">
        <v>39</v>
      </c>
      <c r="JQ175" s="23">
        <v>99.803975572634101</v>
      </c>
      <c r="JR175" s="44">
        <v>-20.781624210103601</v>
      </c>
      <c r="JS175" s="23">
        <v>135.36955698388499</v>
      </c>
      <c r="JT175" s="44">
        <v>-8.6962271597209195</v>
      </c>
      <c r="JU175" s="23">
        <v>128.86149881956399</v>
      </c>
      <c r="JV175" s="44">
        <v>12.368769438738401</v>
      </c>
      <c r="JW175" s="54"/>
      <c r="JX175" s="54" t="s">
        <v>39</v>
      </c>
      <c r="JY175" s="23">
        <v>107.66502467793499</v>
      </c>
      <c r="JZ175" s="44">
        <v>-22.345837477768701</v>
      </c>
      <c r="KA175" s="23">
        <v>141.823243366372</v>
      </c>
      <c r="KB175" s="44">
        <v>13.2882282324281</v>
      </c>
      <c r="KC175" s="23">
        <v>137.96673843797299</v>
      </c>
      <c r="KD175" s="44">
        <v>6.5067797373334901</v>
      </c>
      <c r="KE175" s="54"/>
      <c r="KF175" s="54" t="s">
        <v>39</v>
      </c>
      <c r="KG175" s="23">
        <v>113.15835609117499</v>
      </c>
      <c r="KH175" s="44">
        <v>-21.601328302668499</v>
      </c>
      <c r="KI175" s="23">
        <v>136.982753530742</v>
      </c>
      <c r="KJ175" s="44">
        <v>-3.4222526585813999</v>
      </c>
      <c r="KK175" s="23">
        <v>124.906853934377</v>
      </c>
      <c r="KL175" s="44">
        <v>15.941833488480301</v>
      </c>
      <c r="KM175" s="54"/>
      <c r="KN175" s="54" t="s">
        <v>39</v>
      </c>
      <c r="KO175" s="23">
        <v>61.858732695868902</v>
      </c>
      <c r="KP175" s="44">
        <v>24.344828087687201</v>
      </c>
      <c r="KQ175" s="23">
        <v>130.879372542591</v>
      </c>
      <c r="KR175" s="44">
        <v>4.2228059848966799</v>
      </c>
      <c r="KS175" s="23">
        <v>102.331794828841</v>
      </c>
      <c r="KT175" s="44">
        <v>3.8462229003862798</v>
      </c>
      <c r="KU175" s="54"/>
      <c r="KV175" s="54" t="s">
        <v>39</v>
      </c>
      <c r="KW175" s="23">
        <v>123.425946953351</v>
      </c>
      <c r="KX175" s="44">
        <v>37.435719442895198</v>
      </c>
      <c r="KY175" s="23">
        <v>143.124989205894</v>
      </c>
      <c r="KZ175" s="44">
        <v>14.578185433109899</v>
      </c>
      <c r="LA175" s="23">
        <v>129.347679783073</v>
      </c>
      <c r="LB175" s="44">
        <v>-12.5328363659118</v>
      </c>
      <c r="LC175" s="54"/>
      <c r="LD175" s="54" t="s">
        <v>39</v>
      </c>
      <c r="LE175" s="23">
        <v>136.79594245925301</v>
      </c>
      <c r="LF175" s="44">
        <v>7.0308576195530899</v>
      </c>
      <c r="LG175" s="23">
        <v>114.988593125538</v>
      </c>
      <c r="LH175" s="44">
        <v>21.494403278953001</v>
      </c>
      <c r="LI175" s="23">
        <v>68.984391160565494</v>
      </c>
      <c r="LJ175" s="44">
        <v>-6.70739679027304</v>
      </c>
      <c r="LK175" s="54"/>
      <c r="LL175" s="54" t="s">
        <v>39</v>
      </c>
      <c r="LM175" s="23">
        <v>190.87658398007</v>
      </c>
      <c r="LN175" s="44">
        <v>69.669192108345399</v>
      </c>
      <c r="LO175" s="23">
        <v>100.641255897753</v>
      </c>
      <c r="LP175" s="44">
        <v>-26.270912276169302</v>
      </c>
      <c r="LQ175" s="23">
        <v>163.37534321436101</v>
      </c>
      <c r="LR175" s="44">
        <v>-4.7412185815502301</v>
      </c>
      <c r="LS175" s="54"/>
      <c r="LT175" s="54" t="s">
        <v>39</v>
      </c>
      <c r="LU175" s="23">
        <v>111.08451586765401</v>
      </c>
      <c r="LV175" s="44">
        <v>-17.996631609410201</v>
      </c>
      <c r="LW175" s="23">
        <v>141.85732585547299</v>
      </c>
      <c r="LX175" s="44">
        <v>23.066141327852801</v>
      </c>
      <c r="LY175" s="23">
        <v>5.5610851124789002</v>
      </c>
      <c r="LZ175" s="44">
        <v>-95.325066988644593</v>
      </c>
      <c r="MA175" s="54"/>
      <c r="MB175" s="54" t="s">
        <v>39</v>
      </c>
      <c r="MC175" s="23">
        <v>118.16799354018499</v>
      </c>
      <c r="MD175" s="44">
        <v>-20.2236941053647</v>
      </c>
      <c r="ME175" s="23">
        <v>68.577111167791401</v>
      </c>
      <c r="MF175" s="44">
        <v>-20.148261962855901</v>
      </c>
      <c r="MG175" s="23">
        <v>65.543967648770206</v>
      </c>
      <c r="MH175" s="44">
        <v>-14.8839146979763</v>
      </c>
      <c r="MI175" s="54"/>
      <c r="MJ175" s="54" t="s">
        <v>39</v>
      </c>
      <c r="MK175" s="23">
        <v>44.187524547577702</v>
      </c>
      <c r="ML175" s="44">
        <v>-50.208215615695799</v>
      </c>
      <c r="MM175" s="23">
        <v>82.419550966945494</v>
      </c>
      <c r="MN175" s="44">
        <v>-35.468705109707003</v>
      </c>
      <c r="MO175" s="23">
        <v>127.058143578311</v>
      </c>
      <c r="MP175" s="44">
        <v>-34.241719635252402</v>
      </c>
    </row>
    <row r="176" spans="1:354" s="505" customFormat="1" ht="15" hidden="1" customHeight="1">
      <c r="A176" s="504"/>
      <c r="B176" s="54" t="s">
        <v>40</v>
      </c>
      <c r="C176" s="23">
        <v>84.255907226233106</v>
      </c>
      <c r="D176" s="44">
        <v>-2.2335824044833901</v>
      </c>
      <c r="E176" s="524">
        <v>75.085623895993805</v>
      </c>
      <c r="F176" s="44">
        <v>-9.0377253998215696</v>
      </c>
      <c r="G176" s="524">
        <v>92.926978990422796</v>
      </c>
      <c r="H176" s="44">
        <v>3.69245341370006</v>
      </c>
      <c r="I176" s="54"/>
      <c r="J176" s="54" t="s">
        <v>40</v>
      </c>
      <c r="K176" s="23">
        <v>102.821131175761</v>
      </c>
      <c r="L176" s="44">
        <v>-8.2086760703676998</v>
      </c>
      <c r="M176" s="23">
        <v>94.514923450764599</v>
      </c>
      <c r="N176" s="44">
        <v>-28.980190743979499</v>
      </c>
      <c r="O176" s="23">
        <v>101.12342964989701</v>
      </c>
      <c r="P176" s="44">
        <v>-9.8430156044368999</v>
      </c>
      <c r="Q176" s="54"/>
      <c r="R176" s="54" t="s">
        <v>40</v>
      </c>
      <c r="S176" s="23">
        <v>134.16990413345201</v>
      </c>
      <c r="T176" s="44">
        <v>2.9884027657908199</v>
      </c>
      <c r="U176" s="23">
        <v>129.133928564314</v>
      </c>
      <c r="V176" s="44">
        <v>6.03255812521442</v>
      </c>
      <c r="W176" s="23">
        <v>137.26303476369301</v>
      </c>
      <c r="X176" s="44">
        <v>-0.47383776575659903</v>
      </c>
      <c r="Y176" s="54"/>
      <c r="Z176" s="54" t="s">
        <v>40</v>
      </c>
      <c r="AA176" s="23">
        <v>163.57726395773699</v>
      </c>
      <c r="AB176" s="44">
        <v>6.1258723255983503</v>
      </c>
      <c r="AC176" s="23">
        <v>128.31964187276699</v>
      </c>
      <c r="AD176" s="44">
        <v>9.2956149237039192</v>
      </c>
      <c r="AE176" s="23">
        <v>148.943047928722</v>
      </c>
      <c r="AF176" s="44">
        <v>18.779369596564798</v>
      </c>
      <c r="AG176" s="54"/>
      <c r="AH176" s="54" t="s">
        <v>40</v>
      </c>
      <c r="AI176" s="23">
        <v>104.929043113372</v>
      </c>
      <c r="AJ176" s="44">
        <v>-1.5890067652149999</v>
      </c>
      <c r="AK176" s="23">
        <v>189.49148935903901</v>
      </c>
      <c r="AL176" s="44">
        <v>23.4061741569103</v>
      </c>
      <c r="AM176" s="23">
        <v>93.234145631702901</v>
      </c>
      <c r="AN176" s="44">
        <v>-25.641619722038001</v>
      </c>
      <c r="AO176" s="54"/>
      <c r="AP176" s="54" t="s">
        <v>40</v>
      </c>
      <c r="AQ176" s="23">
        <v>162.86793486432001</v>
      </c>
      <c r="AR176" s="44">
        <v>24.502930941173499</v>
      </c>
      <c r="AS176" s="23">
        <v>128.08666690995199</v>
      </c>
      <c r="AT176" s="44">
        <v>5.4227917042927301</v>
      </c>
      <c r="AU176" s="23">
        <v>126.003871676874</v>
      </c>
      <c r="AV176" s="44">
        <v>-5.8644782563182396</v>
      </c>
      <c r="AW176" s="54"/>
      <c r="AX176" s="54" t="s">
        <v>40</v>
      </c>
      <c r="AY176" s="23">
        <v>125.496252150704</v>
      </c>
      <c r="AZ176" s="44">
        <v>-9.4091190542703806</v>
      </c>
      <c r="BA176" s="23">
        <v>118.082706256972</v>
      </c>
      <c r="BB176" s="44">
        <v>0.69253679159314196</v>
      </c>
      <c r="BC176" s="23">
        <v>165.38443082237799</v>
      </c>
      <c r="BD176" s="44">
        <v>26.9367996420122</v>
      </c>
      <c r="BE176" s="54"/>
      <c r="BF176" s="54" t="s">
        <v>40</v>
      </c>
      <c r="BG176" s="23">
        <v>138.62320428422601</v>
      </c>
      <c r="BH176" s="44">
        <v>-17.099664983651301</v>
      </c>
      <c r="BI176" s="23">
        <v>119.01113717803401</v>
      </c>
      <c r="BJ176" s="44">
        <v>0.12268483672264099</v>
      </c>
      <c r="BK176" s="23">
        <v>169.86897994155601</v>
      </c>
      <c r="BL176" s="44">
        <v>32.932400262443302</v>
      </c>
      <c r="BM176" s="54"/>
      <c r="BN176" s="54" t="s">
        <v>40</v>
      </c>
      <c r="BO176" s="23">
        <v>105.84581649499501</v>
      </c>
      <c r="BP176" s="44">
        <v>-20.390007110805001</v>
      </c>
      <c r="BQ176" s="508">
        <v>68.858958326760103</v>
      </c>
      <c r="BR176" s="44">
        <v>-45.817017934478002</v>
      </c>
      <c r="BS176" s="23">
        <v>148.01463419381301</v>
      </c>
      <c r="BT176" s="44">
        <v>25.233929257658499</v>
      </c>
      <c r="BU176" s="54"/>
      <c r="BV176" s="54" t="s">
        <v>40</v>
      </c>
      <c r="BW176" s="23">
        <v>121.261405751865</v>
      </c>
      <c r="BX176" s="44">
        <v>12.009895634705</v>
      </c>
      <c r="BY176" s="23">
        <v>2.38397920528329</v>
      </c>
      <c r="BZ176" s="44">
        <v>-97.964005151944505</v>
      </c>
      <c r="CA176" s="23">
        <v>116.840680215709</v>
      </c>
      <c r="CB176" s="44">
        <v>29.665218525089699</v>
      </c>
      <c r="CC176" s="54"/>
      <c r="CD176" s="54" t="s">
        <v>40</v>
      </c>
      <c r="CE176" s="23">
        <v>108.22105743728601</v>
      </c>
      <c r="CF176" s="44">
        <v>16.352942717882001</v>
      </c>
      <c r="CG176" s="23">
        <v>74.663599250475002</v>
      </c>
      <c r="CH176" s="44">
        <v>-21.020656042846898</v>
      </c>
      <c r="CI176" s="23">
        <v>104.511554157145</v>
      </c>
      <c r="CJ176" s="44">
        <v>-6.5945371471015104</v>
      </c>
      <c r="CK176" s="54"/>
      <c r="CL176" s="54" t="s">
        <v>40</v>
      </c>
      <c r="CM176" s="23">
        <v>81.346178332496194</v>
      </c>
      <c r="CN176" s="44">
        <v>7.0684889231014996</v>
      </c>
      <c r="CO176" s="23">
        <v>75.561277357343499</v>
      </c>
      <c r="CP176" s="44">
        <v>-21.871204140277602</v>
      </c>
      <c r="CQ176" s="23">
        <v>70.094468921179299</v>
      </c>
      <c r="CR176" s="44">
        <v>-15.4537518443252</v>
      </c>
      <c r="CS176" s="54"/>
      <c r="CT176" s="54" t="s">
        <v>40</v>
      </c>
      <c r="CU176" s="23">
        <v>160.15069638021001</v>
      </c>
      <c r="CV176" s="44">
        <v>30.795054092757798</v>
      </c>
      <c r="CW176" s="23">
        <v>47.9237011322166</v>
      </c>
      <c r="CX176" s="44">
        <v>-37.152035771645302</v>
      </c>
      <c r="CY176" s="23">
        <v>117.55436363773801</v>
      </c>
      <c r="CZ176" s="44">
        <v>6.3662018283780002</v>
      </c>
      <c r="DA176" s="54"/>
      <c r="DB176" s="54" t="s">
        <v>40</v>
      </c>
      <c r="DC176" s="23">
        <v>69.628320981330006</v>
      </c>
      <c r="DD176" s="44">
        <v>-33.9609152766457</v>
      </c>
      <c r="DE176" s="23">
        <v>252.38350934861799</v>
      </c>
      <c r="DF176" s="44">
        <v>25.687908470484899</v>
      </c>
      <c r="DG176" s="23">
        <v>118.070954654069</v>
      </c>
      <c r="DH176" s="44">
        <v>3.0348211432196401</v>
      </c>
      <c r="DI176" s="54"/>
      <c r="DJ176" s="54" t="s">
        <v>40</v>
      </c>
      <c r="DK176" s="23">
        <v>166.55084648647201</v>
      </c>
      <c r="DL176" s="44">
        <v>45.086620985056101</v>
      </c>
      <c r="DM176" s="23">
        <v>52.051489582736998</v>
      </c>
      <c r="DN176" s="44">
        <v>-22.146726217829599</v>
      </c>
      <c r="DO176" s="23">
        <v>89.502544167008693</v>
      </c>
      <c r="DP176" s="44">
        <v>-14.812757613221599</v>
      </c>
      <c r="DQ176" s="54"/>
      <c r="DR176" s="54" t="s">
        <v>40</v>
      </c>
      <c r="DS176" s="23">
        <v>122.528897609662</v>
      </c>
      <c r="DT176" s="44">
        <v>-17.9776587788641</v>
      </c>
      <c r="DU176" s="23">
        <v>112.750026671616</v>
      </c>
      <c r="DV176" s="44">
        <v>-7.1136175718670502</v>
      </c>
      <c r="DW176" s="23">
        <v>102.327317606234</v>
      </c>
      <c r="DX176" s="44">
        <v>-23.000693635037901</v>
      </c>
      <c r="DY176" s="54"/>
      <c r="DZ176" s="54" t="s">
        <v>40</v>
      </c>
      <c r="EA176" s="23">
        <v>116.248802034276</v>
      </c>
      <c r="EB176" s="44">
        <v>20.058614271096001</v>
      </c>
      <c r="EC176" s="23">
        <v>117.144874042144</v>
      </c>
      <c r="ED176" s="44">
        <v>10.593632986287099</v>
      </c>
      <c r="EE176" s="23">
        <v>124.751790046208</v>
      </c>
      <c r="EF176" s="44">
        <v>6.5608298286192301</v>
      </c>
      <c r="EG176" s="54"/>
      <c r="EH176" s="54" t="s">
        <v>40</v>
      </c>
      <c r="EI176" s="23">
        <v>138.52965257285899</v>
      </c>
      <c r="EJ176" s="44">
        <v>7.0222413025735602</v>
      </c>
      <c r="EK176" s="23">
        <v>137.26985887516599</v>
      </c>
      <c r="EL176" s="44">
        <v>20.708369511301498</v>
      </c>
      <c r="EM176" s="23">
        <v>112.606119077294</v>
      </c>
      <c r="EN176" s="44">
        <v>19.921941030020299</v>
      </c>
      <c r="EO176" s="54"/>
      <c r="EP176" s="54" t="s">
        <v>40</v>
      </c>
      <c r="EQ176" s="23">
        <v>79.479427595700301</v>
      </c>
      <c r="ER176" s="44">
        <v>-17.2019575715481</v>
      </c>
      <c r="ES176" s="23">
        <v>159.225130275156</v>
      </c>
      <c r="ET176" s="44">
        <v>53.673481131293002</v>
      </c>
      <c r="EU176" s="23">
        <v>102.371743189276</v>
      </c>
      <c r="EV176" s="44">
        <v>-15.705128610397599</v>
      </c>
      <c r="EW176" s="54"/>
      <c r="EX176" s="54" t="s">
        <v>40</v>
      </c>
      <c r="EY176" s="23">
        <v>94.276163046104699</v>
      </c>
      <c r="EZ176" s="44">
        <v>-4.2632389207934001</v>
      </c>
      <c r="FA176" s="23">
        <v>105.235646364712</v>
      </c>
      <c r="FB176" s="44">
        <v>1.66439398855569</v>
      </c>
      <c r="FC176" s="23">
        <v>228.08035201601299</v>
      </c>
      <c r="FD176" s="44">
        <v>57.765024576500402</v>
      </c>
      <c r="FE176" s="54"/>
      <c r="FF176" s="54" t="s">
        <v>40</v>
      </c>
      <c r="FG176" s="23">
        <v>124.208534792932</v>
      </c>
      <c r="FH176" s="44">
        <v>0.85384561950412796</v>
      </c>
      <c r="FI176" s="23">
        <v>180.662581153205</v>
      </c>
      <c r="FJ176" s="44">
        <v>15.784317035971201</v>
      </c>
      <c r="FK176" s="23">
        <v>90.191819042827206</v>
      </c>
      <c r="FL176" s="44">
        <v>6.3154268186619502</v>
      </c>
      <c r="FM176" s="54"/>
      <c r="FN176" s="54" t="s">
        <v>40</v>
      </c>
      <c r="FO176" s="23">
        <v>115.664865456947</v>
      </c>
      <c r="FP176" s="44">
        <v>-26.805959689236801</v>
      </c>
      <c r="FQ176" s="23">
        <v>294.82101085891497</v>
      </c>
      <c r="FR176" s="44">
        <v>12.7319326281982</v>
      </c>
      <c r="FS176" s="23">
        <v>139.13356929869499</v>
      </c>
      <c r="FT176" s="44">
        <v>10.3498045121025</v>
      </c>
      <c r="FU176" s="54"/>
      <c r="FV176" s="54" t="s">
        <v>40</v>
      </c>
      <c r="FW176" s="23">
        <v>129.355567081592</v>
      </c>
      <c r="FX176" s="44">
        <v>-15.3239027306929</v>
      </c>
      <c r="FY176" s="23">
        <v>150.28077049319299</v>
      </c>
      <c r="FZ176" s="44">
        <v>26.442258856903901</v>
      </c>
      <c r="GA176" s="23">
        <v>107.63057774563499</v>
      </c>
      <c r="GB176" s="44">
        <v>-10.0067512328552</v>
      </c>
      <c r="GC176" s="54"/>
      <c r="GD176" s="54" t="s">
        <v>40</v>
      </c>
      <c r="GE176" s="23">
        <v>158.691998107285</v>
      </c>
      <c r="GF176" s="44">
        <v>12.560661627934801</v>
      </c>
      <c r="GG176" s="23">
        <v>129.92558384915199</v>
      </c>
      <c r="GH176" s="44">
        <v>38.564844596551701</v>
      </c>
      <c r="GI176" s="23">
        <v>92.325238226952493</v>
      </c>
      <c r="GJ176" s="44">
        <v>-9.6201412924552194</v>
      </c>
      <c r="GK176" s="54"/>
      <c r="GL176" s="54" t="s">
        <v>40</v>
      </c>
      <c r="GM176" s="23">
        <v>134.18002539168299</v>
      </c>
      <c r="GN176" s="44">
        <v>7.7008272406359</v>
      </c>
      <c r="GO176" s="23">
        <v>119.685859329602</v>
      </c>
      <c r="GP176" s="44">
        <v>-15.611815182171201</v>
      </c>
      <c r="GQ176" s="23">
        <v>102.93348529887599</v>
      </c>
      <c r="GR176" s="44">
        <v>-25.844445474493099</v>
      </c>
      <c r="GS176" s="54"/>
      <c r="GT176" s="54" t="s">
        <v>40</v>
      </c>
      <c r="GU176" s="23">
        <v>76.577807215186397</v>
      </c>
      <c r="GV176" s="44">
        <v>-41.1014319756924</v>
      </c>
      <c r="GW176" s="23">
        <v>98.344231956888294</v>
      </c>
      <c r="GX176" s="44">
        <v>-0.74433214173656403</v>
      </c>
      <c r="GY176" s="23">
        <v>85.517685040773998</v>
      </c>
      <c r="GZ176" s="44">
        <v>-25.0672151236489</v>
      </c>
      <c r="HA176" s="54"/>
      <c r="HB176" s="54" t="s">
        <v>40</v>
      </c>
      <c r="HC176" s="23">
        <v>94.113141440150599</v>
      </c>
      <c r="HD176" s="44">
        <v>-6.9953254893119103</v>
      </c>
      <c r="HE176" s="23">
        <v>141.784448766042</v>
      </c>
      <c r="HF176" s="44">
        <v>22.591613350528799</v>
      </c>
      <c r="HG176" s="23">
        <v>72.098189212741701</v>
      </c>
      <c r="HH176" s="44">
        <v>-23.355142407110598</v>
      </c>
      <c r="HI176" s="54"/>
      <c r="HJ176" s="54" t="s">
        <v>40</v>
      </c>
      <c r="HK176" s="23">
        <v>81.439446350149197</v>
      </c>
      <c r="HL176" s="44">
        <v>-20.844501022024399</v>
      </c>
      <c r="HM176" s="23">
        <v>68.236879638894194</v>
      </c>
      <c r="HN176" s="44">
        <v>-33.904796720871303</v>
      </c>
      <c r="HO176" s="23">
        <v>88.749319088471296</v>
      </c>
      <c r="HP176" s="44">
        <v>-14.8885944806112</v>
      </c>
      <c r="HQ176" s="54"/>
      <c r="HR176" s="54" t="s">
        <v>40</v>
      </c>
      <c r="HS176" s="23">
        <v>113.26856608863601</v>
      </c>
      <c r="HT176" s="44">
        <v>-15.6593992031473</v>
      </c>
      <c r="HU176" s="23">
        <v>136.234015510479</v>
      </c>
      <c r="HV176" s="44">
        <v>-1.77825682521248</v>
      </c>
      <c r="HW176" s="23">
        <v>66.377141335698795</v>
      </c>
      <c r="HX176" s="44">
        <v>-34.301308870922703</v>
      </c>
      <c r="HY176" s="54"/>
      <c r="HZ176" s="54" t="s">
        <v>40</v>
      </c>
      <c r="IA176" s="23">
        <v>88.690831538427702</v>
      </c>
      <c r="IB176" s="44">
        <v>-14.8400008256157</v>
      </c>
      <c r="IC176" s="23">
        <v>102.073752688526</v>
      </c>
      <c r="ID176" s="44">
        <v>-10.0677274666999</v>
      </c>
      <c r="IE176" s="23">
        <v>100.449039920649</v>
      </c>
      <c r="IF176" s="44">
        <v>-28.6265951788614</v>
      </c>
      <c r="IG176" s="54"/>
      <c r="IH176" s="54" t="s">
        <v>40</v>
      </c>
      <c r="II176" s="23">
        <v>106.021044531245</v>
      </c>
      <c r="IJ176" s="44">
        <v>-26.434078429807901</v>
      </c>
      <c r="IK176" s="23">
        <v>77.225989476777997</v>
      </c>
      <c r="IL176" s="44">
        <v>-30.075949345609398</v>
      </c>
      <c r="IM176" s="23">
        <v>73.270029618640294</v>
      </c>
      <c r="IN176" s="44">
        <v>-14.9920746981619</v>
      </c>
      <c r="IO176" s="23">
        <v>118.96235440219699</v>
      </c>
      <c r="IP176" s="44">
        <v>11.938441621426501</v>
      </c>
      <c r="IQ176" s="54"/>
      <c r="IR176" s="54" t="s">
        <v>40</v>
      </c>
      <c r="IS176" s="23">
        <v>80.9534636024663</v>
      </c>
      <c r="IT176" s="44">
        <v>-5.2702803206054503</v>
      </c>
      <c r="IU176" s="23">
        <v>90.574842908336507</v>
      </c>
      <c r="IV176" s="44">
        <v>-17.291826929137098</v>
      </c>
      <c r="IW176" s="23">
        <v>112.269079493399</v>
      </c>
      <c r="IX176" s="44">
        <v>23.629175269647899</v>
      </c>
      <c r="IY176" s="54"/>
      <c r="IZ176" s="54" t="s">
        <v>40</v>
      </c>
      <c r="JA176" s="23">
        <v>93.724402640231901</v>
      </c>
      <c r="JB176" s="44">
        <v>-9.7626374100092992</v>
      </c>
      <c r="JC176" s="23">
        <v>155.97096945320499</v>
      </c>
      <c r="JD176" s="44">
        <v>12.4670127913169</v>
      </c>
      <c r="JE176" s="23">
        <v>177.88825291176701</v>
      </c>
      <c r="JF176" s="44">
        <v>-5.6971584903925097</v>
      </c>
      <c r="JG176" s="54"/>
      <c r="JH176" s="54" t="s">
        <v>40</v>
      </c>
      <c r="JI176" s="23">
        <v>147.69724467818099</v>
      </c>
      <c r="JJ176" s="44">
        <v>-22.220447710629202</v>
      </c>
      <c r="JK176" s="23">
        <v>195.09312710152199</v>
      </c>
      <c r="JL176" s="44">
        <v>41.093461998617897</v>
      </c>
      <c r="JM176" s="23">
        <v>115.847867837138</v>
      </c>
      <c r="JN176" s="44">
        <v>-19.956705123828002</v>
      </c>
      <c r="JO176" s="54"/>
      <c r="JP176" s="54" t="s">
        <v>40</v>
      </c>
      <c r="JQ176" s="23">
        <v>102.070711954563</v>
      </c>
      <c r="JR176" s="44">
        <v>-14.898068265554899</v>
      </c>
      <c r="JS176" s="23">
        <v>115.979090532138</v>
      </c>
      <c r="JT176" s="44">
        <v>-4.4843852551279202</v>
      </c>
      <c r="JU176" s="23">
        <v>135.43651675768399</v>
      </c>
      <c r="JV176" s="44">
        <v>9.4231119183240999</v>
      </c>
      <c r="JW176" s="54"/>
      <c r="JX176" s="54" t="s">
        <v>40</v>
      </c>
      <c r="JY176" s="23">
        <v>83.803600862959001</v>
      </c>
      <c r="JZ176" s="44">
        <v>-16.834389355998798</v>
      </c>
      <c r="KA176" s="23">
        <v>168.76521552545401</v>
      </c>
      <c r="KB176" s="44">
        <v>17.7656385914756</v>
      </c>
      <c r="KC176" s="23">
        <v>143.03348999196299</v>
      </c>
      <c r="KD176" s="44">
        <v>11.7657290795552</v>
      </c>
      <c r="KE176" s="54"/>
      <c r="KF176" s="54" t="s">
        <v>40</v>
      </c>
      <c r="KG176" s="23">
        <v>90.689243067589601</v>
      </c>
      <c r="KH176" s="44">
        <v>-30.950474149286599</v>
      </c>
      <c r="KI176" s="23">
        <v>134.12381061458601</v>
      </c>
      <c r="KJ176" s="44">
        <v>-13.834966181334501</v>
      </c>
      <c r="KK176" s="23">
        <v>133.50909911880001</v>
      </c>
      <c r="KL176" s="44">
        <v>22.9917098835041</v>
      </c>
      <c r="KM176" s="54"/>
      <c r="KN176" s="54" t="s">
        <v>40</v>
      </c>
      <c r="KO176" s="23">
        <v>79.567254545460401</v>
      </c>
      <c r="KP176" s="44">
        <v>-8.7374110228064605</v>
      </c>
      <c r="KQ176" s="23">
        <v>147.19345046536199</v>
      </c>
      <c r="KR176" s="44">
        <v>-0.65056590394178204</v>
      </c>
      <c r="KS176" s="23">
        <v>93.532393522046902</v>
      </c>
      <c r="KT176" s="44">
        <v>15.764798996857399</v>
      </c>
      <c r="KU176" s="54"/>
      <c r="KV176" s="54" t="s">
        <v>40</v>
      </c>
      <c r="KW176" s="23">
        <v>124.348886167186</v>
      </c>
      <c r="KX176" s="44">
        <v>33.595323203756401</v>
      </c>
      <c r="KY176" s="23">
        <v>141.020442051716</v>
      </c>
      <c r="KZ176" s="44">
        <v>11.606244949252501</v>
      </c>
      <c r="LA176" s="23">
        <v>164.64674651271301</v>
      </c>
      <c r="LB176" s="44">
        <v>-4.4381987733759196</v>
      </c>
      <c r="LC176" s="54"/>
      <c r="LD176" s="54" t="s">
        <v>40</v>
      </c>
      <c r="LE176" s="23">
        <v>137.57298806335299</v>
      </c>
      <c r="LF176" s="44">
        <v>8.8835596020804708</v>
      </c>
      <c r="LG176" s="23">
        <v>125.762156195749</v>
      </c>
      <c r="LH176" s="44">
        <v>39.630589969078898</v>
      </c>
      <c r="LI176" s="23">
        <v>50.552412556287301</v>
      </c>
      <c r="LJ176" s="44">
        <v>-27.280104529922799</v>
      </c>
      <c r="LK176" s="54"/>
      <c r="LL176" s="54" t="s">
        <v>40</v>
      </c>
      <c r="LM176" s="23">
        <v>167.41307435775701</v>
      </c>
      <c r="LN176" s="44">
        <v>61.237279103816199</v>
      </c>
      <c r="LO176" s="23">
        <v>113.39123766425</v>
      </c>
      <c r="LP176" s="44">
        <v>-18.531295675349899</v>
      </c>
      <c r="LQ176" s="23">
        <v>181.77197576112499</v>
      </c>
      <c r="LR176" s="44">
        <v>32.118472727842899</v>
      </c>
      <c r="LS176" s="54"/>
      <c r="LT176" s="54" t="s">
        <v>40</v>
      </c>
      <c r="LU176" s="23">
        <v>111.05977378598099</v>
      </c>
      <c r="LV176" s="44">
        <v>-10.1801418090288</v>
      </c>
      <c r="LW176" s="23">
        <v>147.89892044439699</v>
      </c>
      <c r="LX176" s="44">
        <v>29.544587505738299</v>
      </c>
      <c r="LY176" s="23">
        <v>29.480027536580302</v>
      </c>
      <c r="LZ176" s="44">
        <v>-75.966870189456401</v>
      </c>
      <c r="MA176" s="54"/>
      <c r="MB176" s="54" t="s">
        <v>40</v>
      </c>
      <c r="MC176" s="23">
        <v>118.228397596424</v>
      </c>
      <c r="MD176" s="44">
        <v>-18.079217702840701</v>
      </c>
      <c r="ME176" s="23">
        <v>118.32476717121</v>
      </c>
      <c r="MF176" s="44">
        <v>-5.8601466616562004</v>
      </c>
      <c r="MG176" s="23">
        <v>94.789777664485797</v>
      </c>
      <c r="MH176" s="44">
        <v>-2.0588793808661601</v>
      </c>
      <c r="MI176" s="54"/>
      <c r="MJ176" s="54" t="s">
        <v>40</v>
      </c>
      <c r="MK176" s="23">
        <v>59.4879927067987</v>
      </c>
      <c r="ML176" s="44">
        <v>-43.076663302251603</v>
      </c>
      <c r="MM176" s="23">
        <v>84.702349192495106</v>
      </c>
      <c r="MN176" s="44">
        <v>-33.573634686057503</v>
      </c>
      <c r="MO176" s="23">
        <v>134.89660880074001</v>
      </c>
      <c r="MP176" s="44">
        <v>-28.674987942348299</v>
      </c>
    </row>
    <row r="177" spans="1:354" s="505" customFormat="1" ht="15" hidden="1" customHeight="1">
      <c r="A177" s="504"/>
      <c r="B177" s="54" t="s">
        <v>41</v>
      </c>
      <c r="C177" s="23">
        <v>80.204696216059702</v>
      </c>
      <c r="D177" s="44">
        <v>-5.6239103974103397</v>
      </c>
      <c r="E177" s="524">
        <v>72.2365535782465</v>
      </c>
      <c r="F177" s="44">
        <v>-9.1313119321800809</v>
      </c>
      <c r="G177" s="524">
        <v>87.739069381166104</v>
      </c>
      <c r="H177" s="44">
        <v>-2.70018025036592</v>
      </c>
      <c r="I177" s="54"/>
      <c r="J177" s="54" t="s">
        <v>41</v>
      </c>
      <c r="K177" s="23">
        <v>102.423398420792</v>
      </c>
      <c r="L177" s="44">
        <v>-8.8546459125984303</v>
      </c>
      <c r="M177" s="23">
        <v>136.400801816837</v>
      </c>
      <c r="N177" s="44">
        <v>-1.4744814215834601</v>
      </c>
      <c r="O177" s="23">
        <v>102.058654520342</v>
      </c>
      <c r="P177" s="44">
        <v>-8.1457582083879707</v>
      </c>
      <c r="Q177" s="54"/>
      <c r="R177" s="54" t="s">
        <v>41</v>
      </c>
      <c r="S177" s="23">
        <v>148.32105418953799</v>
      </c>
      <c r="T177" s="44">
        <v>5.33374207259976</v>
      </c>
      <c r="U177" s="23">
        <v>155.481455368779</v>
      </c>
      <c r="V177" s="44">
        <v>19.4213956033012</v>
      </c>
      <c r="W177" s="23">
        <v>150.23063174575799</v>
      </c>
      <c r="X177" s="44">
        <v>5.2843641356126598</v>
      </c>
      <c r="Y177" s="54"/>
      <c r="Z177" s="54" t="s">
        <v>41</v>
      </c>
      <c r="AA177" s="23">
        <v>165.66496142460699</v>
      </c>
      <c r="AB177" s="44">
        <v>7.8783765153257299</v>
      </c>
      <c r="AC177" s="23">
        <v>167.886125389147</v>
      </c>
      <c r="AD177" s="44">
        <v>3.6295604999578202</v>
      </c>
      <c r="AE177" s="23">
        <v>154.761533521963</v>
      </c>
      <c r="AF177" s="44">
        <v>22.013213547032201</v>
      </c>
      <c r="AG177" s="54"/>
      <c r="AH177" s="54" t="s">
        <v>41</v>
      </c>
      <c r="AI177" s="23">
        <v>106.998089173482</v>
      </c>
      <c r="AJ177" s="44">
        <v>3.3180256146796299</v>
      </c>
      <c r="AK177" s="23">
        <v>175.42348438515901</v>
      </c>
      <c r="AL177" s="44">
        <v>21.315130238457701</v>
      </c>
      <c r="AM177" s="23">
        <v>105.206907956973</v>
      </c>
      <c r="AN177" s="44">
        <v>-14.4785675889753</v>
      </c>
      <c r="AO177" s="54"/>
      <c r="AP177" s="54" t="s">
        <v>41</v>
      </c>
      <c r="AQ177" s="23">
        <v>176.843861522314</v>
      </c>
      <c r="AR177" s="44">
        <v>30.319038058564001</v>
      </c>
      <c r="AS177" s="23">
        <v>128.42772505497899</v>
      </c>
      <c r="AT177" s="44">
        <v>15.6849927434103</v>
      </c>
      <c r="AU177" s="23">
        <v>134.074548097438</v>
      </c>
      <c r="AV177" s="44">
        <v>5.8503325217420503</v>
      </c>
      <c r="AW177" s="54"/>
      <c r="AX177" s="54" t="s">
        <v>41</v>
      </c>
      <c r="AY177" s="23">
        <v>135.350292910387</v>
      </c>
      <c r="AZ177" s="44">
        <v>-5.12786277881969</v>
      </c>
      <c r="BA177" s="23">
        <v>122.293471956516</v>
      </c>
      <c r="BB177" s="44">
        <v>4.7065063219500596</v>
      </c>
      <c r="BC177" s="23">
        <v>170.11848619092001</v>
      </c>
      <c r="BD177" s="44">
        <v>11.721649886749001</v>
      </c>
      <c r="BE177" s="54"/>
      <c r="BF177" s="54" t="s">
        <v>41</v>
      </c>
      <c r="BG177" s="23">
        <v>154.478007801046</v>
      </c>
      <c r="BH177" s="44">
        <v>6.7977956210450499</v>
      </c>
      <c r="BI177" s="23">
        <v>110.04584661726</v>
      </c>
      <c r="BJ177" s="44">
        <v>-1.61816730724998</v>
      </c>
      <c r="BK177" s="23">
        <v>185.64156719904699</v>
      </c>
      <c r="BL177" s="44">
        <v>25.758799406921501</v>
      </c>
      <c r="BM177" s="54"/>
      <c r="BN177" s="54" t="s">
        <v>41</v>
      </c>
      <c r="BO177" s="23">
        <v>122.456096240856</v>
      </c>
      <c r="BP177" s="44">
        <v>-10.5085624435853</v>
      </c>
      <c r="BQ177" s="508">
        <v>121.406527977522</v>
      </c>
      <c r="BR177" s="44">
        <v>-0.77429228245010495</v>
      </c>
      <c r="BS177" s="23">
        <v>130.455617657701</v>
      </c>
      <c r="BT177" s="44">
        <v>10.3312951028068</v>
      </c>
      <c r="BU177" s="54"/>
      <c r="BV177" s="54" t="s">
        <v>41</v>
      </c>
      <c r="BW177" s="23">
        <v>125.913049026164</v>
      </c>
      <c r="BX177" s="44">
        <v>6.8214155494339401</v>
      </c>
      <c r="BY177" s="23">
        <v>59.243232078418799</v>
      </c>
      <c r="BZ177" s="44">
        <v>-49.430390748504102</v>
      </c>
      <c r="CA177" s="23">
        <v>130.98434753534099</v>
      </c>
      <c r="CB177" s="44">
        <v>15.370725273835999</v>
      </c>
      <c r="CC177" s="54"/>
      <c r="CD177" s="54" t="s">
        <v>41</v>
      </c>
      <c r="CE177" s="23">
        <v>147.89557590191299</v>
      </c>
      <c r="CF177" s="44">
        <v>33.266778352743003</v>
      </c>
      <c r="CG177" s="23">
        <v>80.796225820107196</v>
      </c>
      <c r="CH177" s="44">
        <v>-21.664578089244099</v>
      </c>
      <c r="CI177" s="23">
        <v>123.696934372331</v>
      </c>
      <c r="CJ177" s="44">
        <v>-5.9807570771299101</v>
      </c>
      <c r="CK177" s="54"/>
      <c r="CL177" s="54" t="s">
        <v>41</v>
      </c>
      <c r="CM177" s="23">
        <v>94.048145844259693</v>
      </c>
      <c r="CN177" s="44">
        <v>-17.045449953640599</v>
      </c>
      <c r="CO177" s="23">
        <v>74.3698863458131</v>
      </c>
      <c r="CP177" s="44">
        <v>-12.4438256639916</v>
      </c>
      <c r="CQ177" s="23">
        <v>79.383020157440995</v>
      </c>
      <c r="CR177" s="44">
        <v>-3.2428331276572901</v>
      </c>
      <c r="CS177" s="54"/>
      <c r="CT177" s="54" t="s">
        <v>41</v>
      </c>
      <c r="CU177" s="23">
        <v>160.93281167087099</v>
      </c>
      <c r="CV177" s="44">
        <v>33.8814749182486</v>
      </c>
      <c r="CW177" s="23">
        <v>59.055772005980899</v>
      </c>
      <c r="CX177" s="44">
        <v>-31.264119923674901</v>
      </c>
      <c r="CY177" s="23">
        <v>161.65995186286901</v>
      </c>
      <c r="CZ177" s="44">
        <v>2.11039714039747</v>
      </c>
      <c r="DA177" s="54"/>
      <c r="DB177" s="54" t="s">
        <v>41</v>
      </c>
      <c r="DC177" s="23">
        <v>78.624470394616495</v>
      </c>
      <c r="DD177" s="44">
        <v>-21.296653110584199</v>
      </c>
      <c r="DE177" s="23">
        <v>268.15033390136699</v>
      </c>
      <c r="DF177" s="44">
        <v>2.7597710069535002</v>
      </c>
      <c r="DG177" s="23">
        <v>120.21379005951501</v>
      </c>
      <c r="DH177" s="44">
        <v>14.968873441863099</v>
      </c>
      <c r="DI177" s="54"/>
      <c r="DJ177" s="54" t="s">
        <v>41</v>
      </c>
      <c r="DK177" s="23">
        <v>189.41736605156399</v>
      </c>
      <c r="DL177" s="44">
        <v>40.652556017127999</v>
      </c>
      <c r="DM177" s="23">
        <v>58.623787044477503</v>
      </c>
      <c r="DN177" s="44">
        <v>-17.8850250791868</v>
      </c>
      <c r="DO177" s="23">
        <v>109.41949028363</v>
      </c>
      <c r="DP177" s="44">
        <v>-18.630886063476702</v>
      </c>
      <c r="DQ177" s="54"/>
      <c r="DR177" s="54" t="s">
        <v>41</v>
      </c>
      <c r="DS177" s="23">
        <v>154.07667651119399</v>
      </c>
      <c r="DT177" s="44">
        <v>-6.8669952629872997</v>
      </c>
      <c r="DU177" s="23">
        <v>123.851152621398</v>
      </c>
      <c r="DV177" s="44">
        <v>4.3714305665136797</v>
      </c>
      <c r="DW177" s="23">
        <v>99.320190883784093</v>
      </c>
      <c r="DX177" s="44">
        <v>-27.139977494069601</v>
      </c>
      <c r="DY177" s="54"/>
      <c r="DZ177" s="54" t="s">
        <v>41</v>
      </c>
      <c r="EA177" s="23">
        <v>107.705544503802</v>
      </c>
      <c r="EB177" s="44">
        <v>9.2528593255357006</v>
      </c>
      <c r="EC177" s="23">
        <v>112.439416828039</v>
      </c>
      <c r="ED177" s="44">
        <v>0.249644626609523</v>
      </c>
      <c r="EE177" s="23">
        <v>118.754244445795</v>
      </c>
      <c r="EF177" s="44">
        <v>3.01394523551008</v>
      </c>
      <c r="EG177" s="54"/>
      <c r="EH177" s="54" t="s">
        <v>41</v>
      </c>
      <c r="EI177" s="23">
        <v>140.474242894963</v>
      </c>
      <c r="EJ177" s="44">
        <v>4.2406321025666598</v>
      </c>
      <c r="EK177" s="23">
        <v>144.07102062414799</v>
      </c>
      <c r="EL177" s="44">
        <v>18.774175284590701</v>
      </c>
      <c r="EM177" s="23">
        <v>112.92603800328899</v>
      </c>
      <c r="EN177" s="44">
        <v>11.9685773796735</v>
      </c>
      <c r="EO177" s="54"/>
      <c r="EP177" s="54" t="s">
        <v>41</v>
      </c>
      <c r="EQ177" s="23">
        <v>74.419598046911005</v>
      </c>
      <c r="ER177" s="44">
        <v>-26.270819250425301</v>
      </c>
      <c r="ES177" s="23">
        <v>173.807175093897</v>
      </c>
      <c r="ET177" s="44">
        <v>62.1801179058927</v>
      </c>
      <c r="EU177" s="23">
        <v>96.266845155625404</v>
      </c>
      <c r="EV177" s="44">
        <v>-21.956198241520799</v>
      </c>
      <c r="EW177" s="54"/>
      <c r="EX177" s="54" t="s">
        <v>41</v>
      </c>
      <c r="EY177" s="23">
        <v>103.734818835833</v>
      </c>
      <c r="EZ177" s="44">
        <v>1.2506116708785</v>
      </c>
      <c r="FA177" s="23">
        <v>105.43325389454</v>
      </c>
      <c r="FB177" s="44">
        <v>1.40717820216705</v>
      </c>
      <c r="FC177" s="23">
        <v>235.26189465491601</v>
      </c>
      <c r="FD177" s="44">
        <v>50.538933790254198</v>
      </c>
      <c r="FE177" s="54"/>
      <c r="FF177" s="54" t="s">
        <v>41</v>
      </c>
      <c r="FG177" s="23">
        <v>126.300460596344</v>
      </c>
      <c r="FH177" s="44">
        <v>-1.27063790780343</v>
      </c>
      <c r="FI177" s="23">
        <v>197.35555439421</v>
      </c>
      <c r="FJ177" s="44">
        <v>18.415181905141399</v>
      </c>
      <c r="FK177" s="23">
        <v>104.47494860187</v>
      </c>
      <c r="FL177" s="44">
        <v>9.6396809527978693</v>
      </c>
      <c r="FM177" s="54"/>
      <c r="FN177" s="54" t="s">
        <v>41</v>
      </c>
      <c r="FO177" s="23">
        <v>118.39832953429899</v>
      </c>
      <c r="FP177" s="44">
        <v>-27.218693670070401</v>
      </c>
      <c r="FQ177" s="23">
        <v>259.94735233830102</v>
      </c>
      <c r="FR177" s="44">
        <v>-4.4459229199728201</v>
      </c>
      <c r="FS177" s="23">
        <v>147.62609128927201</v>
      </c>
      <c r="FT177" s="44">
        <v>10.7498347396344</v>
      </c>
      <c r="FU177" s="54"/>
      <c r="FV177" s="54" t="s">
        <v>41</v>
      </c>
      <c r="FW177" s="23">
        <v>127.69645283518599</v>
      </c>
      <c r="FX177" s="44">
        <v>-12.893210351769699</v>
      </c>
      <c r="FY177" s="23">
        <v>141.571104572601</v>
      </c>
      <c r="FZ177" s="44">
        <v>19.442525101970499</v>
      </c>
      <c r="GA177" s="23">
        <v>96.529935354035104</v>
      </c>
      <c r="GB177" s="44">
        <v>-19.954014088474899</v>
      </c>
      <c r="GC177" s="54"/>
      <c r="GD177" s="54" t="s">
        <v>41</v>
      </c>
      <c r="GE177" s="23">
        <v>160.59459979997101</v>
      </c>
      <c r="GF177" s="44">
        <v>11.7513273376361</v>
      </c>
      <c r="GG177" s="23">
        <v>130.08236505312601</v>
      </c>
      <c r="GH177" s="44">
        <v>23.504294239026201</v>
      </c>
      <c r="GI177" s="23">
        <v>88.899220809482003</v>
      </c>
      <c r="GJ177" s="44">
        <v>-13.2875689076375</v>
      </c>
      <c r="GK177" s="54"/>
      <c r="GL177" s="54" t="s">
        <v>41</v>
      </c>
      <c r="GM177" s="23">
        <v>135.610465464572</v>
      </c>
      <c r="GN177" s="44">
        <v>7.0468999023613597</v>
      </c>
      <c r="GO177" s="23">
        <v>131.20392554817499</v>
      </c>
      <c r="GP177" s="44">
        <v>-4.65512194618523</v>
      </c>
      <c r="GQ177" s="23">
        <v>100.33431785170301</v>
      </c>
      <c r="GR177" s="44">
        <v>-21.914356405460701</v>
      </c>
      <c r="GS177" s="54"/>
      <c r="GT177" s="54" t="s">
        <v>41</v>
      </c>
      <c r="GU177" s="23">
        <v>61.281576383800697</v>
      </c>
      <c r="GV177" s="44">
        <v>-21.767459246270199</v>
      </c>
      <c r="GW177" s="23">
        <v>91.212966813443998</v>
      </c>
      <c r="GX177" s="44">
        <v>-2.0007084336097001</v>
      </c>
      <c r="GY177" s="23">
        <v>112.00637228339301</v>
      </c>
      <c r="GZ177" s="44">
        <v>-23.747987054951</v>
      </c>
      <c r="HA177" s="54"/>
      <c r="HB177" s="54" t="s">
        <v>41</v>
      </c>
      <c r="HC177" s="23">
        <v>94.588588435568397</v>
      </c>
      <c r="HD177" s="44">
        <v>-4.0674695995733998</v>
      </c>
      <c r="HE177" s="23">
        <v>157.624986952103</v>
      </c>
      <c r="HF177" s="44">
        <v>39.375927928629899</v>
      </c>
      <c r="HG177" s="23">
        <v>66.568507223579999</v>
      </c>
      <c r="HH177" s="44">
        <v>-19.123093819608702</v>
      </c>
      <c r="HI177" s="54"/>
      <c r="HJ177" s="54" t="s">
        <v>41</v>
      </c>
      <c r="HK177" s="23">
        <v>77.408990205444695</v>
      </c>
      <c r="HL177" s="44">
        <v>-18.238506300286002</v>
      </c>
      <c r="HM177" s="23">
        <v>76.153590155095102</v>
      </c>
      <c r="HN177" s="44">
        <v>-28.2139400493169</v>
      </c>
      <c r="HO177" s="23">
        <v>92.217912536594596</v>
      </c>
      <c r="HP177" s="44">
        <v>5.5163841816511097</v>
      </c>
      <c r="HQ177" s="54"/>
      <c r="HR177" s="54" t="s">
        <v>41</v>
      </c>
      <c r="HS177" s="23">
        <v>88.2616709320301</v>
      </c>
      <c r="HT177" s="44">
        <v>-11.118083005334601</v>
      </c>
      <c r="HU177" s="23">
        <v>158.92291698081999</v>
      </c>
      <c r="HV177" s="44">
        <v>23.3020085197378</v>
      </c>
      <c r="HW177" s="23">
        <v>76.946946431360203</v>
      </c>
      <c r="HX177" s="44">
        <v>-29.335190809329099</v>
      </c>
      <c r="HY177" s="54"/>
      <c r="HZ177" s="54" t="s">
        <v>41</v>
      </c>
      <c r="IA177" s="23">
        <v>103.008089037876</v>
      </c>
      <c r="IB177" s="44">
        <v>-27.5035476465799</v>
      </c>
      <c r="IC177" s="23">
        <v>117.748343333728</v>
      </c>
      <c r="ID177" s="44">
        <v>0.13691528799635899</v>
      </c>
      <c r="IE177" s="23">
        <v>100.231930488247</v>
      </c>
      <c r="IF177" s="44">
        <v>-19.297315882344101</v>
      </c>
      <c r="IG177" s="54"/>
      <c r="IH177" s="54" t="s">
        <v>41</v>
      </c>
      <c r="II177" s="23">
        <v>109.94565696634901</v>
      </c>
      <c r="IJ177" s="44">
        <v>-9.7085982592334101</v>
      </c>
      <c r="IK177" s="23">
        <v>105.24363221143</v>
      </c>
      <c r="IL177" s="44">
        <v>-21.226051722103598</v>
      </c>
      <c r="IM177" s="23">
        <v>74.519506704173494</v>
      </c>
      <c r="IN177" s="44">
        <v>-10.1901115008333</v>
      </c>
      <c r="IO177" s="23">
        <v>166.06048847583801</v>
      </c>
      <c r="IP177" s="44">
        <v>33.150051651984803</v>
      </c>
      <c r="IQ177" s="54"/>
      <c r="IR177" s="54" t="s">
        <v>41</v>
      </c>
      <c r="IS177" s="23">
        <v>99.068175802087097</v>
      </c>
      <c r="IT177" s="44">
        <v>1.2890367923914601</v>
      </c>
      <c r="IU177" s="23">
        <v>92.006236879377894</v>
      </c>
      <c r="IV177" s="44">
        <v>-4.1885677475816898</v>
      </c>
      <c r="IW177" s="23">
        <v>113.340678933395</v>
      </c>
      <c r="IX177" s="44">
        <v>31.1228878203877</v>
      </c>
      <c r="IY177" s="54"/>
      <c r="IZ177" s="54" t="s">
        <v>41</v>
      </c>
      <c r="JA177" s="23">
        <v>140.98264370640999</v>
      </c>
      <c r="JB177" s="44">
        <v>1.4362355533448401</v>
      </c>
      <c r="JC177" s="23">
        <v>166.92531656752999</v>
      </c>
      <c r="JD177" s="44">
        <v>22.968645033575999</v>
      </c>
      <c r="JE177" s="23">
        <v>137.93491431771301</v>
      </c>
      <c r="JF177" s="44">
        <v>-23.665726332680901</v>
      </c>
      <c r="JG177" s="54"/>
      <c r="JH177" s="54" t="s">
        <v>41</v>
      </c>
      <c r="JI177" s="23">
        <v>172.862857353523</v>
      </c>
      <c r="JJ177" s="44">
        <v>-8.7749405646884604</v>
      </c>
      <c r="JK177" s="23">
        <v>229.67397717854101</v>
      </c>
      <c r="JL177" s="44">
        <v>28.182209868724801</v>
      </c>
      <c r="JM177" s="23">
        <v>120.82736557746399</v>
      </c>
      <c r="JN177" s="44">
        <v>-10.6650521821262</v>
      </c>
      <c r="JO177" s="54"/>
      <c r="JP177" s="54" t="s">
        <v>41</v>
      </c>
      <c r="JQ177" s="23">
        <v>107.340020394353</v>
      </c>
      <c r="JR177" s="44">
        <v>-4.5424267566451597</v>
      </c>
      <c r="JS177" s="23">
        <v>120.383944530386</v>
      </c>
      <c r="JT177" s="44">
        <v>5.1911416624523001</v>
      </c>
      <c r="JU177" s="23">
        <v>114.52913430885</v>
      </c>
      <c r="JV177" s="44">
        <v>2.9159264579544</v>
      </c>
      <c r="JW177" s="54"/>
      <c r="JX177" s="54" t="s">
        <v>41</v>
      </c>
      <c r="JY177" s="23">
        <v>98.008152509724994</v>
      </c>
      <c r="JZ177" s="44">
        <v>-15.1131936972163</v>
      </c>
      <c r="KA177" s="23">
        <v>221.355196287073</v>
      </c>
      <c r="KB177" s="44">
        <v>31.025172719005798</v>
      </c>
      <c r="KC177" s="23">
        <v>153.01603671540701</v>
      </c>
      <c r="KD177" s="44">
        <v>8.4040150752181102</v>
      </c>
      <c r="KE177" s="54"/>
      <c r="KF177" s="54" t="s">
        <v>41</v>
      </c>
      <c r="KG177" s="23">
        <v>90.875734509918999</v>
      </c>
      <c r="KH177" s="44">
        <v>-22.9484431958942</v>
      </c>
      <c r="KI177" s="23">
        <v>125.79954257385</v>
      </c>
      <c r="KJ177" s="44">
        <v>16.6029305753245</v>
      </c>
      <c r="KK177" s="23">
        <v>121.457069075532</v>
      </c>
      <c r="KL177" s="44">
        <v>22.5821294370371</v>
      </c>
      <c r="KM177" s="54"/>
      <c r="KN177" s="54" t="s">
        <v>41</v>
      </c>
      <c r="KO177" s="23">
        <v>60.165524879797999</v>
      </c>
      <c r="KP177" s="44">
        <v>13.5714897321104</v>
      </c>
      <c r="KQ177" s="23">
        <v>166.76215664758899</v>
      </c>
      <c r="KR177" s="44">
        <v>3.7818360721946598</v>
      </c>
      <c r="KS177" s="23">
        <v>108.606851678155</v>
      </c>
      <c r="KT177" s="44">
        <v>5.3209259809585197</v>
      </c>
      <c r="KU177" s="54"/>
      <c r="KV177" s="54" t="s">
        <v>41</v>
      </c>
      <c r="KW177" s="23">
        <v>116.983537403681</v>
      </c>
      <c r="KX177" s="44">
        <v>28.1649472522525</v>
      </c>
      <c r="KY177" s="23">
        <v>170.725901848001</v>
      </c>
      <c r="KZ177" s="44">
        <v>19.7253426334</v>
      </c>
      <c r="LA177" s="23">
        <v>158.64259211800399</v>
      </c>
      <c r="LB177" s="44">
        <v>6.9885267819484103</v>
      </c>
      <c r="LC177" s="54"/>
      <c r="LD177" s="54" t="s">
        <v>41</v>
      </c>
      <c r="LE177" s="23">
        <v>138.415536267666</v>
      </c>
      <c r="LF177" s="44">
        <v>-4.3933391536739898E-2</v>
      </c>
      <c r="LG177" s="23">
        <v>127.006253072626</v>
      </c>
      <c r="LH177" s="44">
        <v>29.882860017586498</v>
      </c>
      <c r="LI177" s="23">
        <v>55.0274101052334</v>
      </c>
      <c r="LJ177" s="44">
        <v>-18.2471761163305</v>
      </c>
      <c r="LK177" s="54"/>
      <c r="LL177" s="54" t="s">
        <v>41</v>
      </c>
      <c r="LM177" s="23">
        <v>157.77362159744601</v>
      </c>
      <c r="LN177" s="44">
        <v>55.500740302904497</v>
      </c>
      <c r="LO177" s="23">
        <v>86.225506284783407</v>
      </c>
      <c r="LP177" s="44">
        <v>-31.326320304030101</v>
      </c>
      <c r="LQ177" s="23">
        <v>145.99880495668199</v>
      </c>
      <c r="LR177" s="44">
        <v>26.188005678404298</v>
      </c>
      <c r="LS177" s="54"/>
      <c r="LT177" s="54" t="s">
        <v>41</v>
      </c>
      <c r="LU177" s="23">
        <v>127.083394010318</v>
      </c>
      <c r="LV177" s="44">
        <v>-2.90329749146284</v>
      </c>
      <c r="LW177" s="23">
        <v>121.91157336493799</v>
      </c>
      <c r="LX177" s="44">
        <v>23.497597963204498</v>
      </c>
      <c r="LY177" s="23">
        <v>82.281803586712698</v>
      </c>
      <c r="LZ177" s="44">
        <v>-27.865373098207002</v>
      </c>
      <c r="MA177" s="54"/>
      <c r="MB177" s="54" t="s">
        <v>41</v>
      </c>
      <c r="MC177" s="23">
        <v>110.75075067395601</v>
      </c>
      <c r="MD177" s="44">
        <v>-11.7977398285578</v>
      </c>
      <c r="ME177" s="23">
        <v>127.874637625397</v>
      </c>
      <c r="MF177" s="44">
        <v>-1.8118698786141301</v>
      </c>
      <c r="MG177" s="23">
        <v>98.136961529378397</v>
      </c>
      <c r="MH177" s="44">
        <v>8.9437739642941896</v>
      </c>
      <c r="MI177" s="54"/>
      <c r="MJ177" s="54" t="s">
        <v>41</v>
      </c>
      <c r="MK177" s="23">
        <v>75.631471085826803</v>
      </c>
      <c r="ML177" s="44">
        <v>-23.155505847099299</v>
      </c>
      <c r="MM177" s="23">
        <v>103.80495399842999</v>
      </c>
      <c r="MN177" s="44">
        <v>-26.970569581959399</v>
      </c>
      <c r="MO177" s="23">
        <v>139.440933862593</v>
      </c>
      <c r="MP177" s="44">
        <v>-22.9788793064813</v>
      </c>
    </row>
    <row r="178" spans="1:354" s="505" customFormat="1" ht="15" hidden="1" customHeight="1">
      <c r="A178" s="504"/>
      <c r="B178" s="54" t="s">
        <v>42</v>
      </c>
      <c r="C178" s="23">
        <v>87.789027622777297</v>
      </c>
      <c r="D178" s="44">
        <v>-3.3416497964829501</v>
      </c>
      <c r="E178" s="524">
        <v>75.628346330521595</v>
      </c>
      <c r="F178" s="44">
        <v>-9.8179352310003107</v>
      </c>
      <c r="G178" s="524">
        <v>99.287706168387302</v>
      </c>
      <c r="H178" s="44">
        <v>1.9305175865509201</v>
      </c>
      <c r="I178" s="54"/>
      <c r="J178" s="54" t="s">
        <v>42</v>
      </c>
      <c r="K178" s="23">
        <v>103.751799370998</v>
      </c>
      <c r="L178" s="44">
        <v>7.4105901856853507E-2</v>
      </c>
      <c r="M178" s="23">
        <v>140.20376963550399</v>
      </c>
      <c r="N178" s="44">
        <v>11.835748845245</v>
      </c>
      <c r="O178" s="23">
        <v>102.661753309399</v>
      </c>
      <c r="P178" s="44">
        <v>-9.3597709976960708</v>
      </c>
      <c r="Q178" s="54"/>
      <c r="R178" s="54" t="s">
        <v>42</v>
      </c>
      <c r="S178" s="23">
        <v>162.179545970253</v>
      </c>
      <c r="T178" s="44">
        <v>12.503696150679399</v>
      </c>
      <c r="U178" s="23">
        <v>135.83374515343399</v>
      </c>
      <c r="V178" s="44">
        <v>6.7557805365166397</v>
      </c>
      <c r="W178" s="23">
        <v>152.52638486037699</v>
      </c>
      <c r="X178" s="44">
        <v>4.8965006653682401</v>
      </c>
      <c r="Y178" s="54"/>
      <c r="Z178" s="54" t="s">
        <v>42</v>
      </c>
      <c r="AA178" s="23">
        <v>119.462309847691</v>
      </c>
      <c r="AB178" s="44">
        <v>6.2159327338047596</v>
      </c>
      <c r="AC178" s="23">
        <v>163.97692967557001</v>
      </c>
      <c r="AD178" s="44">
        <v>27.367707955181199</v>
      </c>
      <c r="AE178" s="23">
        <v>138.77519408599099</v>
      </c>
      <c r="AF178" s="44">
        <v>19.258079946542701</v>
      </c>
      <c r="AG178" s="54"/>
      <c r="AH178" s="54" t="s">
        <v>42</v>
      </c>
      <c r="AI178" s="23">
        <v>114.03671307444699</v>
      </c>
      <c r="AJ178" s="44">
        <v>10.5357076131656</v>
      </c>
      <c r="AK178" s="23">
        <v>153.519087390496</v>
      </c>
      <c r="AL178" s="44">
        <v>16.286132706103299</v>
      </c>
      <c r="AM178" s="23">
        <v>100.852205770154</v>
      </c>
      <c r="AN178" s="44">
        <v>-4.1362338860019303</v>
      </c>
      <c r="AO178" s="54"/>
      <c r="AP178" s="54" t="s">
        <v>42</v>
      </c>
      <c r="AQ178" s="23">
        <v>136.95658720645599</v>
      </c>
      <c r="AR178" s="44">
        <v>26.387713408838099</v>
      </c>
      <c r="AS178" s="23">
        <v>128.451153516918</v>
      </c>
      <c r="AT178" s="44">
        <v>13.5939992927117</v>
      </c>
      <c r="AU178" s="23">
        <v>144.592321701792</v>
      </c>
      <c r="AV178" s="44">
        <v>11.572127181712901</v>
      </c>
      <c r="AW178" s="54"/>
      <c r="AX178" s="54" t="s">
        <v>42</v>
      </c>
      <c r="AY178" s="23">
        <v>138.63545664683099</v>
      </c>
      <c r="AZ178" s="44">
        <v>6.8270706353385204</v>
      </c>
      <c r="BA178" s="23">
        <v>118.625780939767</v>
      </c>
      <c r="BB178" s="44">
        <v>-4.6957114139279703</v>
      </c>
      <c r="BC178" s="23">
        <v>178.922502662108</v>
      </c>
      <c r="BD178" s="44">
        <v>14.9476059512763</v>
      </c>
      <c r="BE178" s="54"/>
      <c r="BF178" s="54" t="s">
        <v>42</v>
      </c>
      <c r="BG178" s="23">
        <v>147.75661394406501</v>
      </c>
      <c r="BH178" s="44">
        <v>24.3091881461845</v>
      </c>
      <c r="BI178" s="23">
        <v>126.270488210491</v>
      </c>
      <c r="BJ178" s="44">
        <v>5.68740737025347</v>
      </c>
      <c r="BK178" s="23">
        <v>180.78721951761599</v>
      </c>
      <c r="BL178" s="44">
        <v>40.950174047688598</v>
      </c>
      <c r="BM178" s="54"/>
      <c r="BN178" s="54" t="s">
        <v>42</v>
      </c>
      <c r="BO178" s="23">
        <v>118.842425957399</v>
      </c>
      <c r="BP178" s="44">
        <v>0.56024028311598795</v>
      </c>
      <c r="BQ178" s="508">
        <v>163.564442662293</v>
      </c>
      <c r="BR178" s="44">
        <v>28.6816629778811</v>
      </c>
      <c r="BS178" s="23">
        <v>123.367703216816</v>
      </c>
      <c r="BT178" s="44">
        <v>7.8536653772471796</v>
      </c>
      <c r="BU178" s="54"/>
      <c r="BV178" s="54" t="s">
        <v>42</v>
      </c>
      <c r="BW178" s="23">
        <v>131.86280531369999</v>
      </c>
      <c r="BX178" s="44">
        <v>4.6022939546202704</v>
      </c>
      <c r="BY178" s="23">
        <v>118.39256866635699</v>
      </c>
      <c r="BZ178" s="44">
        <v>7.8579397352295599</v>
      </c>
      <c r="CA178" s="23">
        <v>111.05115187507501</v>
      </c>
      <c r="CB178" s="44">
        <v>18.280017607310999</v>
      </c>
      <c r="CC178" s="54"/>
      <c r="CD178" s="54" t="s">
        <v>42</v>
      </c>
      <c r="CE178" s="23">
        <v>127.376815981479</v>
      </c>
      <c r="CF178" s="44">
        <v>9.5924319435165994</v>
      </c>
      <c r="CG178" s="23">
        <v>81.954987371943403</v>
      </c>
      <c r="CH178" s="44">
        <v>-14.2434554443922</v>
      </c>
      <c r="CI178" s="23">
        <v>154.56910339194701</v>
      </c>
      <c r="CJ178" s="44">
        <v>0.375768910088013</v>
      </c>
      <c r="CK178" s="54"/>
      <c r="CL178" s="54" t="s">
        <v>42</v>
      </c>
      <c r="CM178" s="23">
        <v>121.620132658033</v>
      </c>
      <c r="CN178" s="44">
        <v>6.7236309446582396</v>
      </c>
      <c r="CO178" s="23">
        <v>85.565604241177994</v>
      </c>
      <c r="CP178" s="44">
        <v>-3.7984140681132201</v>
      </c>
      <c r="CQ178" s="23">
        <v>84.681295379106501</v>
      </c>
      <c r="CR178" s="44">
        <v>2.4958192780817399</v>
      </c>
      <c r="CS178" s="54"/>
      <c r="CT178" s="54" t="s">
        <v>42</v>
      </c>
      <c r="CU178" s="23">
        <v>136.634254838885</v>
      </c>
      <c r="CV178" s="44">
        <v>26.668277859666301</v>
      </c>
      <c r="CW178" s="23">
        <v>74.548716508327601</v>
      </c>
      <c r="CX178" s="44">
        <v>-16.312359459307199</v>
      </c>
      <c r="CY178" s="23">
        <v>177.86444579559401</v>
      </c>
      <c r="CZ178" s="44">
        <v>16.193496843202499</v>
      </c>
      <c r="DA178" s="54"/>
      <c r="DB178" s="54" t="s">
        <v>42</v>
      </c>
      <c r="DC178" s="23">
        <v>92.972707440125603</v>
      </c>
      <c r="DD178" s="44">
        <v>-13.6951167360937</v>
      </c>
      <c r="DE178" s="23">
        <v>348.66041847476498</v>
      </c>
      <c r="DF178" s="44">
        <v>14.375606573809099</v>
      </c>
      <c r="DG178" s="23">
        <v>114.354793532201</v>
      </c>
      <c r="DH178" s="44">
        <v>19.854218884895701</v>
      </c>
      <c r="DI178" s="54"/>
      <c r="DJ178" s="54" t="s">
        <v>42</v>
      </c>
      <c r="DK178" s="23">
        <v>182.016957842018</v>
      </c>
      <c r="DL178" s="44">
        <v>41.186245242670097</v>
      </c>
      <c r="DM178" s="23">
        <v>62.549819706228803</v>
      </c>
      <c r="DN178" s="44">
        <v>-23.3742807577425</v>
      </c>
      <c r="DO178" s="23">
        <v>100.72503109280299</v>
      </c>
      <c r="DP178" s="44">
        <v>-13.6698672958273</v>
      </c>
      <c r="DQ178" s="54"/>
      <c r="DR178" s="54" t="s">
        <v>42</v>
      </c>
      <c r="DS178" s="23">
        <v>142.513035765068</v>
      </c>
      <c r="DT178" s="44">
        <v>-2.0944926974296001</v>
      </c>
      <c r="DU178" s="23">
        <v>124.66206443313099</v>
      </c>
      <c r="DV178" s="44">
        <v>7.70464770931925</v>
      </c>
      <c r="DW178" s="23">
        <v>102.077250067969</v>
      </c>
      <c r="DX178" s="44">
        <v>-25.4003935852128</v>
      </c>
      <c r="DY178" s="54"/>
      <c r="DZ178" s="54" t="s">
        <v>42</v>
      </c>
      <c r="EA178" s="23">
        <v>114.769812022766</v>
      </c>
      <c r="EB178" s="44">
        <v>9.8915901294209299</v>
      </c>
      <c r="EC178" s="23">
        <v>124.358072250427</v>
      </c>
      <c r="ED178" s="44">
        <v>9.3652193592715491</v>
      </c>
      <c r="EE178" s="23">
        <v>126.71433471974299</v>
      </c>
      <c r="EF178" s="44">
        <v>10.7791995799976</v>
      </c>
      <c r="EG178" s="54"/>
      <c r="EH178" s="54" t="s">
        <v>42</v>
      </c>
      <c r="EI178" s="23">
        <v>142.34928866819101</v>
      </c>
      <c r="EJ178" s="44">
        <v>4.5298216012632899</v>
      </c>
      <c r="EK178" s="23">
        <v>142.218042380355</v>
      </c>
      <c r="EL178" s="44">
        <v>17.191943219381699</v>
      </c>
      <c r="EM178" s="23">
        <v>116.393086007877</v>
      </c>
      <c r="EN178" s="44">
        <v>16.035499592055299</v>
      </c>
      <c r="EO178" s="54"/>
      <c r="EP178" s="54" t="s">
        <v>42</v>
      </c>
      <c r="EQ178" s="23">
        <v>77.542745777235794</v>
      </c>
      <c r="ER178" s="44">
        <v>-28.500091925805201</v>
      </c>
      <c r="ES178" s="23">
        <v>155.93009456254401</v>
      </c>
      <c r="ET178" s="44">
        <v>49.933700793021302</v>
      </c>
      <c r="EU178" s="23">
        <v>77.536828687091003</v>
      </c>
      <c r="EV178" s="44">
        <v>-33.816808496093699</v>
      </c>
      <c r="EW178" s="54"/>
      <c r="EX178" s="54" t="s">
        <v>42</v>
      </c>
      <c r="EY178" s="23">
        <v>109.553600748156</v>
      </c>
      <c r="EZ178" s="44">
        <v>13.868047691061101</v>
      </c>
      <c r="FA178" s="23">
        <v>116.891488316815</v>
      </c>
      <c r="FB178" s="44">
        <v>14.237913005171499</v>
      </c>
      <c r="FC178" s="23">
        <v>218.568047638314</v>
      </c>
      <c r="FD178" s="44">
        <v>33.282357417939103</v>
      </c>
      <c r="FE178" s="54"/>
      <c r="FF178" s="54" t="s">
        <v>42</v>
      </c>
      <c r="FG178" s="23">
        <v>120.18766412736601</v>
      </c>
      <c r="FH178" s="44">
        <v>-2.1841128418011699</v>
      </c>
      <c r="FI178" s="23">
        <v>187.05070713168499</v>
      </c>
      <c r="FJ178" s="44">
        <v>21.4221576609817</v>
      </c>
      <c r="FK178" s="23">
        <v>129.12213726759299</v>
      </c>
      <c r="FL178" s="44">
        <v>21.638355185947201</v>
      </c>
      <c r="FM178" s="54"/>
      <c r="FN178" s="54" t="s">
        <v>42</v>
      </c>
      <c r="FO178" s="23">
        <v>138.15755301813601</v>
      </c>
      <c r="FP178" s="44">
        <v>-14.6608668657581</v>
      </c>
      <c r="FQ178" s="23">
        <v>248.55433529868299</v>
      </c>
      <c r="FR178" s="44">
        <v>-13.2354653601606</v>
      </c>
      <c r="FS178" s="23">
        <v>138.04548049752901</v>
      </c>
      <c r="FT178" s="44">
        <v>-2.5948470502818402</v>
      </c>
      <c r="FU178" s="54"/>
      <c r="FV178" s="54" t="s">
        <v>42</v>
      </c>
      <c r="FW178" s="23">
        <v>140.84890012699</v>
      </c>
      <c r="FX178" s="44">
        <v>-4.4609386932364599</v>
      </c>
      <c r="FY178" s="23">
        <v>129.70323407158</v>
      </c>
      <c r="FZ178" s="44">
        <v>14.4651780492773</v>
      </c>
      <c r="GA178" s="23">
        <v>117.382706831788</v>
      </c>
      <c r="GB178" s="44">
        <v>-2.4729771522266999</v>
      </c>
      <c r="GC178" s="54"/>
      <c r="GD178" s="54" t="s">
        <v>42</v>
      </c>
      <c r="GE178" s="23">
        <v>158.228323774138</v>
      </c>
      <c r="GF178" s="44">
        <v>11.0585980891922</v>
      </c>
      <c r="GG178" s="23">
        <v>130.559981983868</v>
      </c>
      <c r="GH178" s="44">
        <v>23.6154332094655</v>
      </c>
      <c r="GI178" s="23">
        <v>81.530434085332899</v>
      </c>
      <c r="GJ178" s="44">
        <v>-18.060734137665701</v>
      </c>
      <c r="GK178" s="54"/>
      <c r="GL178" s="54" t="s">
        <v>42</v>
      </c>
      <c r="GM178" s="23">
        <v>131.576995107605</v>
      </c>
      <c r="GN178" s="44">
        <v>3.5730934094278699</v>
      </c>
      <c r="GO178" s="23">
        <v>140.655040917496</v>
      </c>
      <c r="GP178" s="44">
        <v>-11.3840105872571</v>
      </c>
      <c r="GQ178" s="23">
        <v>123.84544243325399</v>
      </c>
      <c r="GR178" s="44">
        <v>-4.0723175902427897</v>
      </c>
      <c r="GS178" s="54"/>
      <c r="GT178" s="54" t="s">
        <v>42</v>
      </c>
      <c r="GU178" s="23">
        <v>107.81669473548401</v>
      </c>
      <c r="GV178" s="44">
        <v>2.4219336886919498</v>
      </c>
      <c r="GW178" s="23">
        <v>94.216932131184095</v>
      </c>
      <c r="GX178" s="44">
        <v>2.5769984639717101</v>
      </c>
      <c r="GY178" s="23">
        <v>146.23429241867501</v>
      </c>
      <c r="GZ178" s="44">
        <v>-5.2044529169440104</v>
      </c>
      <c r="HA178" s="54"/>
      <c r="HB178" s="54" t="s">
        <v>42</v>
      </c>
      <c r="HC178" s="23">
        <v>102.823446588481</v>
      </c>
      <c r="HD178" s="44">
        <v>-0.88892134169414305</v>
      </c>
      <c r="HE178" s="23">
        <v>168.644269374815</v>
      </c>
      <c r="HF178" s="44">
        <v>29.640206934732198</v>
      </c>
      <c r="HG178" s="23">
        <v>75.249875840192999</v>
      </c>
      <c r="HH178" s="44">
        <v>-9.1082054620514707</v>
      </c>
      <c r="HI178" s="54"/>
      <c r="HJ178" s="54" t="s">
        <v>42</v>
      </c>
      <c r="HK178" s="23">
        <v>63.819871530361603</v>
      </c>
      <c r="HL178" s="44">
        <v>-37.721652278620297</v>
      </c>
      <c r="HM178" s="23">
        <v>97.766504420018904</v>
      </c>
      <c r="HN178" s="44">
        <v>-15.3333458935316</v>
      </c>
      <c r="HO178" s="23">
        <v>100.600053552395</v>
      </c>
      <c r="HP178" s="44">
        <v>5.5047620481328998</v>
      </c>
      <c r="HQ178" s="54"/>
      <c r="HR178" s="54" t="s">
        <v>42</v>
      </c>
      <c r="HS178" s="23">
        <v>109.50585650841801</v>
      </c>
      <c r="HT178" s="44">
        <v>-1.1593942683423699</v>
      </c>
      <c r="HU178" s="23">
        <v>137.328388334073</v>
      </c>
      <c r="HV178" s="44">
        <v>9.3452373143752698</v>
      </c>
      <c r="HW178" s="23">
        <v>90.165113274690398</v>
      </c>
      <c r="HX178" s="44">
        <v>-9.1837591209361005</v>
      </c>
      <c r="HY178" s="54"/>
      <c r="HZ178" s="54" t="s">
        <v>42</v>
      </c>
      <c r="IA178" s="23">
        <v>110.303750262554</v>
      </c>
      <c r="IB178" s="44">
        <v>-9.4907536495973908</v>
      </c>
      <c r="IC178" s="23">
        <v>131.62797421504101</v>
      </c>
      <c r="ID178" s="44">
        <v>5.6655297174288801</v>
      </c>
      <c r="IE178" s="23">
        <v>119.57204588448499</v>
      </c>
      <c r="IF178" s="44">
        <v>6.3951803706443497</v>
      </c>
      <c r="IG178" s="54"/>
      <c r="IH178" s="54" t="s">
        <v>42</v>
      </c>
      <c r="II178" s="23">
        <v>138.187977301253</v>
      </c>
      <c r="IJ178" s="44">
        <v>4.0191775332751298</v>
      </c>
      <c r="IK178" s="23">
        <v>120.335534780958</v>
      </c>
      <c r="IL178" s="44">
        <v>-2.0434374301297602</v>
      </c>
      <c r="IM178" s="23">
        <v>102.61443800014101</v>
      </c>
      <c r="IN178" s="44">
        <v>19.041023958851198</v>
      </c>
      <c r="IO178" s="23">
        <v>184.502053151561</v>
      </c>
      <c r="IP178" s="44">
        <v>28.497215058494699</v>
      </c>
      <c r="IQ178" s="54"/>
      <c r="IR178" s="54" t="s">
        <v>42</v>
      </c>
      <c r="IS178" s="23">
        <v>96.631454440646095</v>
      </c>
      <c r="IT178" s="44">
        <v>-0.50895232263440005</v>
      </c>
      <c r="IU178" s="23">
        <v>91.2815958319987</v>
      </c>
      <c r="IV178" s="44">
        <v>-1.9499699685155001</v>
      </c>
      <c r="IW178" s="23">
        <v>112.003633600919</v>
      </c>
      <c r="IX178" s="44">
        <v>24.272557233241098</v>
      </c>
      <c r="IY178" s="54"/>
      <c r="IZ178" s="54" t="s">
        <v>42</v>
      </c>
      <c r="JA178" s="23">
        <v>132.234395462674</v>
      </c>
      <c r="JB178" s="44">
        <v>-0.53469525471027202</v>
      </c>
      <c r="JC178" s="23">
        <v>177.50322854735501</v>
      </c>
      <c r="JD178" s="44">
        <v>19.4512700160539</v>
      </c>
      <c r="JE178" s="23">
        <v>171.71091014864001</v>
      </c>
      <c r="JF178" s="44">
        <v>-15.6576533066644</v>
      </c>
      <c r="JG178" s="54"/>
      <c r="JH178" s="54" t="s">
        <v>42</v>
      </c>
      <c r="JI178" s="23">
        <v>221.33306341449699</v>
      </c>
      <c r="JJ178" s="44">
        <v>5.4906160563591904</v>
      </c>
      <c r="JK178" s="23">
        <v>217.511998787192</v>
      </c>
      <c r="JL178" s="44">
        <v>33.0383855669903</v>
      </c>
      <c r="JM178" s="23">
        <v>114.0001835954</v>
      </c>
      <c r="JN178" s="44">
        <v>-23.2221062927708</v>
      </c>
      <c r="JO178" s="54"/>
      <c r="JP178" s="54" t="s">
        <v>42</v>
      </c>
      <c r="JQ178" s="23">
        <v>111.720631392493</v>
      </c>
      <c r="JR178" s="44">
        <v>0.46908174009492098</v>
      </c>
      <c r="JS178" s="23">
        <v>137.09362020674499</v>
      </c>
      <c r="JT178" s="44">
        <v>3.8513313814138699</v>
      </c>
      <c r="JU178" s="23">
        <v>133.120906237311</v>
      </c>
      <c r="JV178" s="44">
        <v>15.033017834689</v>
      </c>
      <c r="JW178" s="54"/>
      <c r="JX178" s="54" t="s">
        <v>42</v>
      </c>
      <c r="JY178" s="23">
        <v>109.405065939145</v>
      </c>
      <c r="JZ178" s="44">
        <v>-21.178374239618801</v>
      </c>
      <c r="KA178" s="23">
        <v>189.84364957001699</v>
      </c>
      <c r="KB178" s="44">
        <v>32.749788434999999</v>
      </c>
      <c r="KC178" s="23">
        <v>150.10041229226599</v>
      </c>
      <c r="KD178" s="44">
        <v>17.192786059648199</v>
      </c>
      <c r="KE178" s="54"/>
      <c r="KF178" s="54" t="s">
        <v>42</v>
      </c>
      <c r="KG178" s="23">
        <v>89.761109834500701</v>
      </c>
      <c r="KH178" s="44">
        <v>-31.6744176198041</v>
      </c>
      <c r="KI178" s="23">
        <v>144.308496743006</v>
      </c>
      <c r="KJ178" s="44">
        <v>16.334594524069399</v>
      </c>
      <c r="KK178" s="23">
        <v>103.472231606741</v>
      </c>
      <c r="KL178" s="44">
        <v>15.1964749270686</v>
      </c>
      <c r="KM178" s="54"/>
      <c r="KN178" s="54" t="s">
        <v>42</v>
      </c>
      <c r="KO178" s="23">
        <v>66.698855762977104</v>
      </c>
      <c r="KP178" s="44">
        <v>-15.1511465601402</v>
      </c>
      <c r="KQ178" s="23">
        <v>163.78802562643901</v>
      </c>
      <c r="KR178" s="44">
        <v>20.130852326205201</v>
      </c>
      <c r="KS178" s="23">
        <v>112.43413190422601</v>
      </c>
      <c r="KT178" s="44">
        <v>-9.6316267237746391</v>
      </c>
      <c r="KU178" s="54"/>
      <c r="KV178" s="54" t="s">
        <v>42</v>
      </c>
      <c r="KW178" s="23">
        <v>119.817946894906</v>
      </c>
      <c r="KX178" s="44">
        <v>18.963414368996801</v>
      </c>
      <c r="KY178" s="23">
        <v>179.11923070088</v>
      </c>
      <c r="KZ178" s="44">
        <v>19.792392828363202</v>
      </c>
      <c r="LA178" s="23">
        <v>149.32577897609499</v>
      </c>
      <c r="LB178" s="44">
        <v>10.9640094578199</v>
      </c>
      <c r="LC178" s="54"/>
      <c r="LD178" s="54" t="s">
        <v>42</v>
      </c>
      <c r="LE178" s="23">
        <v>140.31215278919399</v>
      </c>
      <c r="LF178" s="44">
        <v>4.6999731326764804</v>
      </c>
      <c r="LG178" s="23">
        <v>141.364501175122</v>
      </c>
      <c r="LH178" s="44">
        <v>35.225824562994198</v>
      </c>
      <c r="LI178" s="23">
        <v>58.386461831549902</v>
      </c>
      <c r="LJ178" s="44">
        <v>-11.7504916828732</v>
      </c>
      <c r="LK178" s="54"/>
      <c r="LL178" s="54" t="s">
        <v>42</v>
      </c>
      <c r="LM178" s="23">
        <v>146.10067733969399</v>
      </c>
      <c r="LN178" s="44">
        <v>34.368180823099699</v>
      </c>
      <c r="LO178" s="23">
        <v>97.222833364891102</v>
      </c>
      <c r="LP178" s="44">
        <v>-33.433701006749303</v>
      </c>
      <c r="LQ178" s="23">
        <v>135.66563618772699</v>
      </c>
      <c r="LR178" s="44">
        <v>24.337337997605299</v>
      </c>
      <c r="LS178" s="54"/>
      <c r="LT178" s="54" t="s">
        <v>42</v>
      </c>
      <c r="LU178" s="23">
        <v>117.845808473231</v>
      </c>
      <c r="LV178" s="44">
        <v>11.549555173451401</v>
      </c>
      <c r="LW178" s="23">
        <v>129.40751335041</v>
      </c>
      <c r="LX178" s="44">
        <v>15.828616794654</v>
      </c>
      <c r="LY178" s="23">
        <v>137.396362887111</v>
      </c>
      <c r="LZ178" s="44">
        <v>6.3855634305251696</v>
      </c>
      <c r="MA178" s="54"/>
      <c r="MB178" s="54" t="s">
        <v>42</v>
      </c>
      <c r="MC178" s="23">
        <v>130.04401495850999</v>
      </c>
      <c r="MD178" s="44">
        <v>1.0478977088302199</v>
      </c>
      <c r="ME178" s="23">
        <v>84.349856563726405</v>
      </c>
      <c r="MF178" s="44">
        <v>6.76280577990266</v>
      </c>
      <c r="MG178" s="23">
        <v>89.102246406241306</v>
      </c>
      <c r="MH178" s="44">
        <v>-4.6056896728440799</v>
      </c>
      <c r="MI178" s="54"/>
      <c r="MJ178" s="54" t="s">
        <v>42</v>
      </c>
      <c r="MK178" s="23">
        <v>90.657783513068395</v>
      </c>
      <c r="ML178" s="44">
        <v>0.240632347968045</v>
      </c>
      <c r="MM178" s="23">
        <v>126.97522842635399</v>
      </c>
      <c r="MN178" s="44">
        <v>-13.074390624038401</v>
      </c>
      <c r="MO178" s="23">
        <v>132.250547494676</v>
      </c>
      <c r="MP178" s="44">
        <v>-19.950481401482399</v>
      </c>
    </row>
    <row r="179" spans="1:354" s="505" customFormat="1" ht="15" hidden="1" customHeight="1">
      <c r="A179" s="504"/>
      <c r="B179" s="54" t="s">
        <v>43</v>
      </c>
      <c r="C179" s="23">
        <v>91.382451785090396</v>
      </c>
      <c r="D179" s="44">
        <v>2.65872735340864</v>
      </c>
      <c r="E179" s="524">
        <v>77.075357683951395</v>
      </c>
      <c r="F179" s="44">
        <v>-5.9043733074075</v>
      </c>
      <c r="G179" s="524">
        <v>104.910696793498</v>
      </c>
      <c r="H179" s="44">
        <v>9.5866846543725295</v>
      </c>
      <c r="I179" s="54"/>
      <c r="J179" s="54" t="s">
        <v>43</v>
      </c>
      <c r="K179" s="23">
        <v>98.286881582226201</v>
      </c>
      <c r="L179" s="44">
        <v>9.6479450382745995</v>
      </c>
      <c r="M179" s="23">
        <v>112.44641081128501</v>
      </c>
      <c r="N179" s="44">
        <v>12.3418581266611</v>
      </c>
      <c r="O179" s="23">
        <v>94.6638409590539</v>
      </c>
      <c r="P179" s="44">
        <v>4.5983305275792103</v>
      </c>
      <c r="Q179" s="54"/>
      <c r="R179" s="54" t="s">
        <v>43</v>
      </c>
      <c r="S179" s="23">
        <v>112.711163452714</v>
      </c>
      <c r="T179" s="44">
        <v>-2.6136489942951902</v>
      </c>
      <c r="U179" s="23">
        <v>154.962775926153</v>
      </c>
      <c r="V179" s="44">
        <v>15.7611374432662</v>
      </c>
      <c r="W179" s="23">
        <v>153.896250670081</v>
      </c>
      <c r="X179" s="44">
        <v>4.2702221562064402</v>
      </c>
      <c r="Y179" s="54"/>
      <c r="Z179" s="54" t="s">
        <v>43</v>
      </c>
      <c r="AA179" s="23">
        <v>131.04925194032899</v>
      </c>
      <c r="AB179" s="44">
        <v>4.5631688346100203</v>
      </c>
      <c r="AC179" s="23">
        <v>129.87829901914401</v>
      </c>
      <c r="AD179" s="44">
        <v>1.62823253662489</v>
      </c>
      <c r="AE179" s="23">
        <v>143.095730542827</v>
      </c>
      <c r="AF179" s="44">
        <v>26.134032346048699</v>
      </c>
      <c r="AG179" s="54"/>
      <c r="AH179" s="54" t="s">
        <v>43</v>
      </c>
      <c r="AI179" s="23">
        <v>123.90062010686199</v>
      </c>
      <c r="AJ179" s="44">
        <v>13.509329693111701</v>
      </c>
      <c r="AK179" s="23">
        <v>152.29392514284501</v>
      </c>
      <c r="AL179" s="44">
        <v>18.935250434798</v>
      </c>
      <c r="AM179" s="23">
        <v>101.151353552568</v>
      </c>
      <c r="AN179" s="44">
        <v>-3.91804308311097</v>
      </c>
      <c r="AO179" s="54"/>
      <c r="AP179" s="54" t="s">
        <v>43</v>
      </c>
      <c r="AQ179" s="23">
        <v>134.02035087530101</v>
      </c>
      <c r="AR179" s="44">
        <v>39.681158789624597</v>
      </c>
      <c r="AS179" s="23">
        <v>137.31410605627099</v>
      </c>
      <c r="AT179" s="44">
        <v>14.009266995191799</v>
      </c>
      <c r="AU179" s="23">
        <v>148.187582029412</v>
      </c>
      <c r="AV179" s="44">
        <v>3.4532945155592101</v>
      </c>
      <c r="AW179" s="54"/>
      <c r="AX179" s="54" t="s">
        <v>43</v>
      </c>
      <c r="AY179" s="23">
        <v>145.709347199033</v>
      </c>
      <c r="AZ179" s="44">
        <v>6.5953189944474504</v>
      </c>
      <c r="BA179" s="23">
        <v>106.506572660231</v>
      </c>
      <c r="BB179" s="44">
        <v>-15.5960350211231</v>
      </c>
      <c r="BC179" s="23">
        <v>146.602004596688</v>
      </c>
      <c r="BD179" s="44">
        <v>23.578737564298901</v>
      </c>
      <c r="BE179" s="54"/>
      <c r="BF179" s="54" t="s">
        <v>43</v>
      </c>
      <c r="BG179" s="23">
        <v>119.190320874208</v>
      </c>
      <c r="BH179" s="44">
        <v>10.429719430459</v>
      </c>
      <c r="BI179" s="23">
        <v>135.906582950852</v>
      </c>
      <c r="BJ179" s="44">
        <v>1.1643093556559001</v>
      </c>
      <c r="BK179" s="23">
        <v>175.841930010883</v>
      </c>
      <c r="BL179" s="44">
        <v>27.660946686496001</v>
      </c>
      <c r="BM179" s="54"/>
      <c r="BN179" s="54" t="s">
        <v>43</v>
      </c>
      <c r="BO179" s="23">
        <v>135.223130266255</v>
      </c>
      <c r="BP179" s="44">
        <v>7.2225014686745101</v>
      </c>
      <c r="BQ179" s="508">
        <v>155.68738358556001</v>
      </c>
      <c r="BR179" s="44">
        <v>22.2938217282308</v>
      </c>
      <c r="BS179" s="23">
        <v>120.876383462634</v>
      </c>
      <c r="BT179" s="44">
        <v>6.1619478879885197</v>
      </c>
      <c r="BU179" s="54"/>
      <c r="BV179" s="54" t="s">
        <v>43</v>
      </c>
      <c r="BW179" s="23">
        <v>129.82708733033101</v>
      </c>
      <c r="BX179" s="44">
        <v>13.5758639949516</v>
      </c>
      <c r="BY179" s="23">
        <v>117.946538105882</v>
      </c>
      <c r="BZ179" s="44">
        <v>5.1507677210336498</v>
      </c>
      <c r="CA179" s="23">
        <v>120.95277147844</v>
      </c>
      <c r="CB179" s="44">
        <v>27.752206668481499</v>
      </c>
      <c r="CC179" s="54"/>
      <c r="CD179" s="54" t="s">
        <v>43</v>
      </c>
      <c r="CE179" s="23">
        <v>154.14389235389501</v>
      </c>
      <c r="CF179" s="44">
        <v>9.7935905884789296</v>
      </c>
      <c r="CG179" s="23">
        <v>77.858195498354405</v>
      </c>
      <c r="CH179" s="44">
        <v>-6.5314112360470498</v>
      </c>
      <c r="CI179" s="23">
        <v>156.60248461597399</v>
      </c>
      <c r="CJ179" s="44">
        <v>4.1427107151924796</v>
      </c>
      <c r="CK179" s="54"/>
      <c r="CL179" s="54" t="s">
        <v>43</v>
      </c>
      <c r="CM179" s="23">
        <v>159.89631102137099</v>
      </c>
      <c r="CN179" s="44">
        <v>18.291210405833802</v>
      </c>
      <c r="CO179" s="23">
        <v>87.069602369411299</v>
      </c>
      <c r="CP179" s="44">
        <v>-7.6699645534454</v>
      </c>
      <c r="CQ179" s="23">
        <v>103.61626505021999</v>
      </c>
      <c r="CR179" s="44">
        <v>9.8491752621543505</v>
      </c>
      <c r="CS179" s="54"/>
      <c r="CT179" s="54" t="s">
        <v>43</v>
      </c>
      <c r="CU179" s="23">
        <v>158.342857337053</v>
      </c>
      <c r="CV179" s="44">
        <v>17.363535027390299</v>
      </c>
      <c r="CW179" s="23">
        <v>95.345728358083605</v>
      </c>
      <c r="CX179" s="44">
        <v>8.6689470199663408</v>
      </c>
      <c r="CY179" s="23">
        <v>193.09582317332899</v>
      </c>
      <c r="CZ179" s="44">
        <v>23.182106311691399</v>
      </c>
      <c r="DA179" s="54"/>
      <c r="DB179" s="54" t="s">
        <v>43</v>
      </c>
      <c r="DC179" s="23">
        <v>97.949593783599497</v>
      </c>
      <c r="DD179" s="44">
        <v>-14.679656882240399</v>
      </c>
      <c r="DE179" s="23">
        <v>285.56696197273902</v>
      </c>
      <c r="DF179" s="44">
        <v>8.2299517087218295</v>
      </c>
      <c r="DG179" s="23">
        <v>122.85254467242601</v>
      </c>
      <c r="DH179" s="44">
        <v>19.9059735602515</v>
      </c>
      <c r="DI179" s="54"/>
      <c r="DJ179" s="54" t="s">
        <v>43</v>
      </c>
      <c r="DK179" s="23">
        <v>193.27768641368201</v>
      </c>
      <c r="DL179" s="44">
        <v>34.3338501347312</v>
      </c>
      <c r="DM179" s="23">
        <v>62.189169617358203</v>
      </c>
      <c r="DN179" s="44">
        <v>-26.9450250496417</v>
      </c>
      <c r="DO179" s="23">
        <v>124.55124503751701</v>
      </c>
      <c r="DP179" s="44">
        <v>2.6973934274442701</v>
      </c>
      <c r="DQ179" s="54"/>
      <c r="DR179" s="54" t="s">
        <v>43</v>
      </c>
      <c r="DS179" s="23">
        <v>165.593168907164</v>
      </c>
      <c r="DT179" s="44">
        <v>9.6978790779208204</v>
      </c>
      <c r="DU179" s="23">
        <v>122.94947578391999</v>
      </c>
      <c r="DV179" s="44">
        <v>3.5938043043999999</v>
      </c>
      <c r="DW179" s="23">
        <v>136.92548554718999</v>
      </c>
      <c r="DX179" s="44">
        <v>-3.8418179662099301</v>
      </c>
      <c r="DY179" s="54"/>
      <c r="DZ179" s="54" t="s">
        <v>43</v>
      </c>
      <c r="EA179" s="23">
        <v>121.015560425426</v>
      </c>
      <c r="EB179" s="44">
        <v>15.431836614360799</v>
      </c>
      <c r="EC179" s="23">
        <v>135.13209263331501</v>
      </c>
      <c r="ED179" s="44">
        <v>22.680375220485999</v>
      </c>
      <c r="EE179" s="23">
        <v>119.52001398967199</v>
      </c>
      <c r="EF179" s="44">
        <v>9.54594572020493</v>
      </c>
      <c r="EG179" s="54"/>
      <c r="EH179" s="54" t="s">
        <v>43</v>
      </c>
      <c r="EI179" s="23">
        <v>137.91928229660101</v>
      </c>
      <c r="EJ179" s="44">
        <v>6.2271257593016296</v>
      </c>
      <c r="EK179" s="23">
        <v>122.681173697237</v>
      </c>
      <c r="EL179" s="44">
        <v>0.55610649793553102</v>
      </c>
      <c r="EM179" s="23">
        <v>100.965696627668</v>
      </c>
      <c r="EN179" s="44">
        <v>13.9438328530372</v>
      </c>
      <c r="EO179" s="54"/>
      <c r="EP179" s="54" t="s">
        <v>43</v>
      </c>
      <c r="EQ179" s="23">
        <v>80.557434592239801</v>
      </c>
      <c r="ER179" s="44">
        <v>-24.526522711401</v>
      </c>
      <c r="ES179" s="23">
        <v>142.42168808560601</v>
      </c>
      <c r="ET179" s="44">
        <v>13.614837992329599</v>
      </c>
      <c r="EU179" s="23">
        <v>78.344840711413994</v>
      </c>
      <c r="EV179" s="44">
        <v>-0.91883551545547004</v>
      </c>
      <c r="EW179" s="54"/>
      <c r="EX179" s="54" t="s">
        <v>43</v>
      </c>
      <c r="EY179" s="23">
        <v>97.187015182507906</v>
      </c>
      <c r="EZ179" s="44">
        <v>9.2463651873308397</v>
      </c>
      <c r="FA179" s="23">
        <v>89.927674863809202</v>
      </c>
      <c r="FB179" s="44">
        <v>19.546280692212601</v>
      </c>
      <c r="FC179" s="23">
        <v>193.05424628636101</v>
      </c>
      <c r="FD179" s="44">
        <v>18.3185093559965</v>
      </c>
      <c r="FE179" s="54"/>
      <c r="FF179" s="54" t="s">
        <v>43</v>
      </c>
      <c r="FG179" s="23">
        <v>125.89332024134301</v>
      </c>
      <c r="FH179" s="44">
        <v>-3.4123906028179598</v>
      </c>
      <c r="FI179" s="23">
        <v>162.386091337208</v>
      </c>
      <c r="FJ179" s="44">
        <v>19.861600573416201</v>
      </c>
      <c r="FK179" s="23">
        <v>132.76039605380001</v>
      </c>
      <c r="FL179" s="44">
        <v>-3.2061794281109699</v>
      </c>
      <c r="FM179" s="54"/>
      <c r="FN179" s="54" t="s">
        <v>43</v>
      </c>
      <c r="FO179" s="23">
        <v>123.83279392714201</v>
      </c>
      <c r="FP179" s="44">
        <v>1.45832668944522</v>
      </c>
      <c r="FQ179" s="23">
        <v>222.227318702416</v>
      </c>
      <c r="FR179" s="44">
        <v>-13.405079760043201</v>
      </c>
      <c r="FS179" s="23">
        <v>134.250834455475</v>
      </c>
      <c r="FT179" s="44">
        <v>8.2619936222044092</v>
      </c>
      <c r="FU179" s="54"/>
      <c r="FV179" s="54" t="s">
        <v>43</v>
      </c>
      <c r="FW179" s="23">
        <v>126.80896862450599</v>
      </c>
      <c r="FX179" s="44">
        <v>-4.7474811448857404</v>
      </c>
      <c r="FY179" s="23">
        <v>169.53527666878401</v>
      </c>
      <c r="FZ179" s="44">
        <v>21.146679659670699</v>
      </c>
      <c r="GA179" s="23">
        <v>121.94345797225699</v>
      </c>
      <c r="GB179" s="44">
        <v>8.2074216900232209</v>
      </c>
      <c r="GC179" s="54"/>
      <c r="GD179" s="54" t="s">
        <v>43</v>
      </c>
      <c r="GE179" s="23">
        <v>137.95055074219101</v>
      </c>
      <c r="GF179" s="44">
        <v>12.481343001193</v>
      </c>
      <c r="GG179" s="23">
        <v>121.006900047695</v>
      </c>
      <c r="GH179" s="44">
        <v>12.947703410829201</v>
      </c>
      <c r="GI179" s="23">
        <v>89.545828626320301</v>
      </c>
      <c r="GJ179" s="44">
        <v>0.93566009954895402</v>
      </c>
      <c r="GK179" s="54"/>
      <c r="GL179" s="54" t="s">
        <v>43</v>
      </c>
      <c r="GM179" s="23">
        <v>153.130720438162</v>
      </c>
      <c r="GN179" s="44">
        <v>3.3526296806985001</v>
      </c>
      <c r="GO179" s="23">
        <v>121.107170652787</v>
      </c>
      <c r="GP179" s="44">
        <v>-14.458962401550099</v>
      </c>
      <c r="GQ179" s="23">
        <v>129.121043241195</v>
      </c>
      <c r="GR179" s="44">
        <v>1.3842265340329201</v>
      </c>
      <c r="GS179" s="54"/>
      <c r="GT179" s="54" t="s">
        <v>43</v>
      </c>
      <c r="GU179" s="23">
        <v>120.992561630213</v>
      </c>
      <c r="GV179" s="44">
        <v>14.703997295214</v>
      </c>
      <c r="GW179" s="23">
        <v>99.281972677840997</v>
      </c>
      <c r="GX179" s="44">
        <v>13.847077252387299</v>
      </c>
      <c r="GY179" s="23">
        <v>158.50779054444101</v>
      </c>
      <c r="GZ179" s="44">
        <v>4.9179654247513298</v>
      </c>
      <c r="HA179" s="54"/>
      <c r="HB179" s="54" t="s">
        <v>43</v>
      </c>
      <c r="HC179" s="23">
        <v>95.830107992866701</v>
      </c>
      <c r="HD179" s="44">
        <v>-9.4173047918945905</v>
      </c>
      <c r="HE179" s="23">
        <v>168.289919779743</v>
      </c>
      <c r="HF179" s="44">
        <v>24.012597999162899</v>
      </c>
      <c r="HG179" s="23">
        <v>87.228898087889803</v>
      </c>
      <c r="HH179" s="44">
        <v>-0.45365389110779097</v>
      </c>
      <c r="HI179" s="54"/>
      <c r="HJ179" s="54" t="s">
        <v>43</v>
      </c>
      <c r="HK179" s="23">
        <v>85.204461801923699</v>
      </c>
      <c r="HL179" s="44">
        <v>-15.0831396506515</v>
      </c>
      <c r="HM179" s="23">
        <v>121.202328852471</v>
      </c>
      <c r="HN179" s="44">
        <v>-2.48125110995261</v>
      </c>
      <c r="HO179" s="23">
        <v>83.059376043713598</v>
      </c>
      <c r="HP179" s="44">
        <v>-16.295503552513001</v>
      </c>
      <c r="HQ179" s="54"/>
      <c r="HR179" s="54" t="s">
        <v>43</v>
      </c>
      <c r="HS179" s="23">
        <v>114.74008465327999</v>
      </c>
      <c r="HT179" s="44">
        <v>14.869590861518599</v>
      </c>
      <c r="HU179" s="23">
        <v>148.42852869478099</v>
      </c>
      <c r="HV179" s="44">
        <v>15.4420427576586</v>
      </c>
      <c r="HW179" s="23">
        <v>90.632639901881703</v>
      </c>
      <c r="HX179" s="44">
        <v>-9.2957205336501705</v>
      </c>
      <c r="HY179" s="54"/>
      <c r="HZ179" s="54" t="s">
        <v>43</v>
      </c>
      <c r="IA179" s="23">
        <v>109.843578774812</v>
      </c>
      <c r="IB179" s="44">
        <v>-3.77017858369884</v>
      </c>
      <c r="IC179" s="23">
        <v>124.815283706125</v>
      </c>
      <c r="ID179" s="44">
        <v>-1.6741496434673899</v>
      </c>
      <c r="IE179" s="23">
        <v>118.286421606376</v>
      </c>
      <c r="IF179" s="44">
        <v>7.0383708961497398</v>
      </c>
      <c r="IG179" s="54"/>
      <c r="IH179" s="54" t="s">
        <v>43</v>
      </c>
      <c r="II179" s="23">
        <v>141.822492854508</v>
      </c>
      <c r="IJ179" s="44">
        <v>20.2506410288556</v>
      </c>
      <c r="IK179" s="23">
        <v>153.366321906178</v>
      </c>
      <c r="IL179" s="44">
        <v>22.684215753322601</v>
      </c>
      <c r="IM179" s="23">
        <v>102.03721136222499</v>
      </c>
      <c r="IN179" s="44">
        <v>2.21417688584904</v>
      </c>
      <c r="IO179" s="23">
        <v>153.77931168774401</v>
      </c>
      <c r="IP179" s="44">
        <v>8.7304380293147705</v>
      </c>
      <c r="IQ179" s="54"/>
      <c r="IR179" s="54" t="s">
        <v>43</v>
      </c>
      <c r="IS179" s="23">
        <v>102.309454003627</v>
      </c>
      <c r="IT179" s="44">
        <v>4.6198580594270604</v>
      </c>
      <c r="IU179" s="23">
        <v>94.862420737538798</v>
      </c>
      <c r="IV179" s="44">
        <v>-2.0204159589386799</v>
      </c>
      <c r="IW179" s="23">
        <v>109.68653291314401</v>
      </c>
      <c r="IX179" s="44">
        <v>5.8730606498445201</v>
      </c>
      <c r="IY179" s="54"/>
      <c r="IZ179" s="54" t="s">
        <v>43</v>
      </c>
      <c r="JA179" s="23">
        <v>134.43946619841799</v>
      </c>
      <c r="JB179" s="44">
        <v>16.381769391284099</v>
      </c>
      <c r="JC179" s="23">
        <v>183.13014516459299</v>
      </c>
      <c r="JD179" s="44">
        <v>25.6932729102789</v>
      </c>
      <c r="JE179" s="23">
        <v>169.20534495610599</v>
      </c>
      <c r="JF179" s="44">
        <v>-5.8450864145636103</v>
      </c>
      <c r="JG179" s="54"/>
      <c r="JH179" s="54" t="s">
        <v>43</v>
      </c>
      <c r="JI179" s="23">
        <v>215.37850943576299</v>
      </c>
      <c r="JJ179" s="44">
        <v>-0.52284244940504698</v>
      </c>
      <c r="JK179" s="23">
        <v>220.104276527286</v>
      </c>
      <c r="JL179" s="44">
        <v>48.256631951624598</v>
      </c>
      <c r="JM179" s="23">
        <v>127.00009648469501</v>
      </c>
      <c r="JN179" s="44">
        <v>-16.005476629983701</v>
      </c>
      <c r="JO179" s="54"/>
      <c r="JP179" s="54" t="s">
        <v>43</v>
      </c>
      <c r="JQ179" s="23">
        <v>115.501780868197</v>
      </c>
      <c r="JR179" s="44">
        <v>-4.28474179716937</v>
      </c>
      <c r="JS179" s="23">
        <v>104.455629632802</v>
      </c>
      <c r="JT179" s="44">
        <v>-3.7534643736393698</v>
      </c>
      <c r="JU179" s="23">
        <v>115.575225140518</v>
      </c>
      <c r="JV179" s="44">
        <v>15.6012481308828</v>
      </c>
      <c r="JW179" s="54"/>
      <c r="JX179" s="54" t="s">
        <v>43</v>
      </c>
      <c r="JY179" s="23">
        <v>101.52889694931901</v>
      </c>
      <c r="JZ179" s="44">
        <v>-14.479658182636401</v>
      </c>
      <c r="KA179" s="23">
        <v>180.049090074932</v>
      </c>
      <c r="KB179" s="44">
        <v>23.609969615731298</v>
      </c>
      <c r="KC179" s="23">
        <v>170.52511285432999</v>
      </c>
      <c r="KD179" s="44">
        <v>20.9163697388882</v>
      </c>
      <c r="KE179" s="54"/>
      <c r="KF179" s="54" t="s">
        <v>43</v>
      </c>
      <c r="KG179" s="23">
        <v>87.075599269571597</v>
      </c>
      <c r="KH179" s="44">
        <v>-34.413937486310999</v>
      </c>
      <c r="KI179" s="23">
        <v>126.28966794705801</v>
      </c>
      <c r="KJ179" s="44">
        <v>17.748177312649801</v>
      </c>
      <c r="KK179" s="23">
        <v>103.894423791599</v>
      </c>
      <c r="KL179" s="44">
        <v>3.90243079774879</v>
      </c>
      <c r="KM179" s="54"/>
      <c r="KN179" s="54" t="s">
        <v>43</v>
      </c>
      <c r="KO179" s="23">
        <v>51.750690565607798</v>
      </c>
      <c r="KP179" s="44">
        <v>-27.026003521775401</v>
      </c>
      <c r="KQ179" s="23">
        <v>152.652613867203</v>
      </c>
      <c r="KR179" s="44">
        <v>31.637023089155299</v>
      </c>
      <c r="KS179" s="23">
        <v>99.987106076196497</v>
      </c>
      <c r="KT179" s="44">
        <v>4.9727584339330502</v>
      </c>
      <c r="KU179" s="54"/>
      <c r="KV179" s="54" t="s">
        <v>43</v>
      </c>
      <c r="KW179" s="23">
        <v>128.79691352199899</v>
      </c>
      <c r="KX179" s="44">
        <v>22.333823902242301</v>
      </c>
      <c r="KY179" s="23">
        <v>153.46204715920501</v>
      </c>
      <c r="KZ179" s="44">
        <v>11.9460878757281</v>
      </c>
      <c r="LA179" s="23">
        <v>144.74727638866401</v>
      </c>
      <c r="LB179" s="44">
        <v>21.3507727083106</v>
      </c>
      <c r="LC179" s="54"/>
      <c r="LD179" s="54" t="s">
        <v>43</v>
      </c>
      <c r="LE179" s="23">
        <v>141.88021535398099</v>
      </c>
      <c r="LF179" s="44">
        <v>6.0691558883471997</v>
      </c>
      <c r="LG179" s="23">
        <v>139.17874712948</v>
      </c>
      <c r="LH179" s="44">
        <v>27.589807436674199</v>
      </c>
      <c r="LI179" s="23">
        <v>57.411851059074003</v>
      </c>
      <c r="LJ179" s="44">
        <v>-16.873981290864698</v>
      </c>
      <c r="LK179" s="54"/>
      <c r="LL179" s="54" t="s">
        <v>43</v>
      </c>
      <c r="LM179" s="23">
        <v>139.48672331242</v>
      </c>
      <c r="LN179" s="44">
        <v>18.2332611667848</v>
      </c>
      <c r="LO179" s="23">
        <v>86.692674824109702</v>
      </c>
      <c r="LP179" s="44">
        <v>-34.660299488328597</v>
      </c>
      <c r="LQ179" s="23">
        <v>136.10596326488201</v>
      </c>
      <c r="LR179" s="44">
        <v>22.918628212449899</v>
      </c>
      <c r="LS179" s="54"/>
      <c r="LT179" s="54" t="s">
        <v>43</v>
      </c>
      <c r="LU179" s="23">
        <v>115.199193589152</v>
      </c>
      <c r="LV179" s="44">
        <v>22.895317385607498</v>
      </c>
      <c r="LW179" s="23">
        <v>131.18119386832899</v>
      </c>
      <c r="LX179" s="44">
        <v>10.9168375110503</v>
      </c>
      <c r="LY179" s="23">
        <v>132.25317002950001</v>
      </c>
      <c r="LZ179" s="44">
        <v>0.31062566802133101</v>
      </c>
      <c r="MA179" s="54"/>
      <c r="MB179" s="54" t="s">
        <v>43</v>
      </c>
      <c r="MC179" s="23">
        <v>134.25334605553999</v>
      </c>
      <c r="MD179" s="44">
        <v>5.29869324983345</v>
      </c>
      <c r="ME179" s="23">
        <v>108.962590528679</v>
      </c>
      <c r="MF179" s="44">
        <v>3.73254626729064</v>
      </c>
      <c r="MG179" s="23">
        <v>127.166537542109</v>
      </c>
      <c r="MH179" s="44">
        <v>4.5204470622553998</v>
      </c>
      <c r="MI179" s="54"/>
      <c r="MJ179" s="54" t="s">
        <v>43</v>
      </c>
      <c r="MK179" s="23">
        <v>101.00005087943801</v>
      </c>
      <c r="ML179" s="44">
        <v>3.2464699185609001</v>
      </c>
      <c r="MM179" s="23">
        <v>139.07463827684799</v>
      </c>
      <c r="MN179" s="44">
        <v>6.3173456637149998</v>
      </c>
      <c r="MO179" s="23">
        <v>163.98397218126999</v>
      </c>
      <c r="MP179" s="44">
        <v>-0.689011206839098</v>
      </c>
    </row>
    <row r="180" spans="1:354" s="505" customFormat="1" ht="15" hidden="1" customHeight="1">
      <c r="A180" s="504"/>
      <c r="B180" s="54" t="s">
        <v>44</v>
      </c>
      <c r="C180" s="23">
        <v>95.1188747903674</v>
      </c>
      <c r="D180" s="44">
        <v>-2.4656562298040701</v>
      </c>
      <c r="E180" s="524">
        <v>80.874377018684697</v>
      </c>
      <c r="F180" s="44">
        <v>-5.5153531001071601</v>
      </c>
      <c r="G180" s="524">
        <v>108.58793108613099</v>
      </c>
      <c r="H180" s="44">
        <v>-0.197054789745266</v>
      </c>
      <c r="I180" s="54"/>
      <c r="J180" s="54" t="s">
        <v>44</v>
      </c>
      <c r="K180" s="23">
        <v>87.152468531109093</v>
      </c>
      <c r="L180" s="44">
        <v>8.7040046069440091</v>
      </c>
      <c r="M180" s="23">
        <v>91.769607169595403</v>
      </c>
      <c r="N180" s="44">
        <v>19.486052916848099</v>
      </c>
      <c r="O180" s="23">
        <v>88.845835507968303</v>
      </c>
      <c r="P180" s="44">
        <v>19.0453989983538</v>
      </c>
      <c r="Q180" s="54"/>
      <c r="R180" s="54" t="s">
        <v>44</v>
      </c>
      <c r="S180" s="23">
        <v>140.853053623671</v>
      </c>
      <c r="T180" s="44">
        <v>-1.0759041923085699</v>
      </c>
      <c r="U180" s="23">
        <v>170.11771038995599</v>
      </c>
      <c r="V180" s="44">
        <v>19.9563123378401</v>
      </c>
      <c r="W180" s="23">
        <v>145.06989477124401</v>
      </c>
      <c r="X180" s="44">
        <v>-8.3252037207034597</v>
      </c>
      <c r="Y180" s="54"/>
      <c r="Z180" s="54" t="s">
        <v>44</v>
      </c>
      <c r="AA180" s="23">
        <v>150.20800028875999</v>
      </c>
      <c r="AB180" s="44">
        <v>12.4818316766401</v>
      </c>
      <c r="AC180" s="23">
        <v>147.832874486414</v>
      </c>
      <c r="AD180" s="44">
        <v>-1.5892901097060999E-2</v>
      </c>
      <c r="AE180" s="23">
        <v>153.44335687247801</v>
      </c>
      <c r="AF180" s="44">
        <v>11.8427103591935</v>
      </c>
      <c r="AG180" s="54"/>
      <c r="AH180" s="54" t="s">
        <v>44</v>
      </c>
      <c r="AI180" s="23">
        <v>117.62907018131</v>
      </c>
      <c r="AJ180" s="44">
        <v>11.470907170408699</v>
      </c>
      <c r="AK180" s="23">
        <v>151.79882947717601</v>
      </c>
      <c r="AL180" s="44">
        <v>4.5851605971273299</v>
      </c>
      <c r="AM180" s="23">
        <v>107.43589314027101</v>
      </c>
      <c r="AN180" s="44">
        <v>-6.4555233650525601</v>
      </c>
      <c r="AO180" s="54"/>
      <c r="AP180" s="54" t="s">
        <v>44</v>
      </c>
      <c r="AQ180" s="23">
        <v>138.48185473662599</v>
      </c>
      <c r="AR180" s="44">
        <v>33.230937234499002</v>
      </c>
      <c r="AS180" s="23">
        <v>138.16617541853799</v>
      </c>
      <c r="AT180" s="44">
        <v>12.038541146298099</v>
      </c>
      <c r="AU180" s="23">
        <v>141.09289601062699</v>
      </c>
      <c r="AV180" s="44">
        <v>18.4181034841769</v>
      </c>
      <c r="AW180" s="54"/>
      <c r="AX180" s="54" t="s">
        <v>44</v>
      </c>
      <c r="AY180" s="23">
        <v>134.470207571174</v>
      </c>
      <c r="AZ180" s="44">
        <v>-13.161682401358499</v>
      </c>
      <c r="BA180" s="23">
        <v>105.815360883674</v>
      </c>
      <c r="BB180" s="44">
        <v>-14.098557407016401</v>
      </c>
      <c r="BC180" s="23">
        <v>158.739380829525</v>
      </c>
      <c r="BD180" s="44">
        <v>31.5163151347917</v>
      </c>
      <c r="BE180" s="54"/>
      <c r="BF180" s="54" t="s">
        <v>44</v>
      </c>
      <c r="BG180" s="23">
        <v>146.545737450307</v>
      </c>
      <c r="BH180" s="44">
        <v>30.075555062743</v>
      </c>
      <c r="BI180" s="23">
        <v>126.090038234071</v>
      </c>
      <c r="BJ180" s="44">
        <v>-1.57385956607877</v>
      </c>
      <c r="BK180" s="23">
        <v>183.98329326203199</v>
      </c>
      <c r="BL180" s="44">
        <v>19.964338811453199</v>
      </c>
      <c r="BM180" s="54"/>
      <c r="BN180" s="54" t="s">
        <v>44</v>
      </c>
      <c r="BO180" s="23">
        <v>122.476273162667</v>
      </c>
      <c r="BP180" s="44">
        <v>-0.95922977825719602</v>
      </c>
      <c r="BQ180" s="508">
        <v>171.66095669930101</v>
      </c>
      <c r="BR180" s="44">
        <v>10.0070415566911</v>
      </c>
      <c r="BS180" s="23">
        <v>129.823333232311</v>
      </c>
      <c r="BT180" s="44">
        <v>11.1260639326764</v>
      </c>
      <c r="BU180" s="54"/>
      <c r="BV180" s="54" t="s">
        <v>44</v>
      </c>
      <c r="BW180" s="23">
        <v>120.042634237192</v>
      </c>
      <c r="BX180" s="44">
        <v>-7.0103587261740596</v>
      </c>
      <c r="BY180" s="23">
        <v>126.893094109644</v>
      </c>
      <c r="BZ180" s="44">
        <v>6.3666705640750196</v>
      </c>
      <c r="CA180" s="23">
        <v>126.78718943732601</v>
      </c>
      <c r="CB180" s="44">
        <v>23.202012854508599</v>
      </c>
      <c r="CC180" s="54"/>
      <c r="CD180" s="54" t="s">
        <v>44</v>
      </c>
      <c r="CE180" s="23">
        <v>130.01012647059301</v>
      </c>
      <c r="CF180" s="44">
        <v>14.364277234327499</v>
      </c>
      <c r="CG180" s="23">
        <v>73.0772960075751</v>
      </c>
      <c r="CH180" s="44">
        <v>-22.717574823979302</v>
      </c>
      <c r="CI180" s="23">
        <v>157.031882571918</v>
      </c>
      <c r="CJ180" s="44">
        <v>1.99771796793409</v>
      </c>
      <c r="CK180" s="54"/>
      <c r="CL180" s="54" t="s">
        <v>44</v>
      </c>
      <c r="CM180" s="23">
        <v>198.354158525027</v>
      </c>
      <c r="CN180" s="44">
        <v>6.4025949904635002</v>
      </c>
      <c r="CO180" s="23">
        <v>91.940746705881494</v>
      </c>
      <c r="CP180" s="44">
        <v>1.03247815243324</v>
      </c>
      <c r="CQ180" s="23">
        <v>99.844386526725899</v>
      </c>
      <c r="CR180" s="44">
        <v>7.1256807634429196</v>
      </c>
      <c r="CS180" s="54"/>
      <c r="CT180" s="54" t="s">
        <v>44</v>
      </c>
      <c r="CU180" s="23">
        <v>139.86592047911901</v>
      </c>
      <c r="CV180" s="44">
        <v>12.6323957989429</v>
      </c>
      <c r="CW180" s="23">
        <v>108.77469224309201</v>
      </c>
      <c r="CX180" s="44">
        <v>7.6531142061283504</v>
      </c>
      <c r="CY180" s="23">
        <v>199.22747668134301</v>
      </c>
      <c r="CZ180" s="44">
        <v>23.280898147217101</v>
      </c>
      <c r="DA180" s="54"/>
      <c r="DB180" s="54" t="s">
        <v>44</v>
      </c>
      <c r="DC180" s="23">
        <v>91.611774955027698</v>
      </c>
      <c r="DD180" s="44">
        <v>-16.575620663670801</v>
      </c>
      <c r="DE180" s="23">
        <v>284.65448425980298</v>
      </c>
      <c r="DF180" s="44">
        <v>-11.0477565637882</v>
      </c>
      <c r="DG180" s="23">
        <v>120.758551082327</v>
      </c>
      <c r="DH180" s="44">
        <v>8.2390798175861892</v>
      </c>
      <c r="DI180" s="54"/>
      <c r="DJ180" s="54" t="s">
        <v>44</v>
      </c>
      <c r="DK180" s="23">
        <v>197.02865644805601</v>
      </c>
      <c r="DL180" s="44">
        <v>34.6397324399979</v>
      </c>
      <c r="DM180" s="23">
        <v>59.2746412700509</v>
      </c>
      <c r="DN180" s="44">
        <v>-31.649891948393801</v>
      </c>
      <c r="DO180" s="23">
        <v>123.37731005318901</v>
      </c>
      <c r="DP180" s="44">
        <v>-7.1094263389940604</v>
      </c>
      <c r="DQ180" s="54"/>
      <c r="DR180" s="54" t="s">
        <v>44</v>
      </c>
      <c r="DS180" s="23">
        <v>154.80199935422601</v>
      </c>
      <c r="DT180" s="44">
        <v>-2.2739283156160801</v>
      </c>
      <c r="DU180" s="23">
        <v>142.99634270144699</v>
      </c>
      <c r="DV180" s="44">
        <v>3.8273524123419902</v>
      </c>
      <c r="DW180" s="23">
        <v>157.665770862854</v>
      </c>
      <c r="DX180" s="44">
        <v>0.46834330785445399</v>
      </c>
      <c r="DY180" s="54"/>
      <c r="DZ180" s="54" t="s">
        <v>44</v>
      </c>
      <c r="EA180" s="23">
        <v>112.560535648341</v>
      </c>
      <c r="EB180" s="44">
        <v>0.34932429773399998</v>
      </c>
      <c r="EC180" s="23">
        <v>166.57038442183099</v>
      </c>
      <c r="ED180" s="44">
        <v>20.848038263941799</v>
      </c>
      <c r="EE180" s="23">
        <v>131.34066870050199</v>
      </c>
      <c r="EF180" s="44">
        <v>9.4005973315637306</v>
      </c>
      <c r="EG180" s="54"/>
      <c r="EH180" s="54" t="s">
        <v>44</v>
      </c>
      <c r="EI180" s="23">
        <v>138.06800756221301</v>
      </c>
      <c r="EJ180" s="44">
        <v>3.2397517489327599</v>
      </c>
      <c r="EK180" s="23">
        <v>123.12629103517</v>
      </c>
      <c r="EL180" s="44">
        <v>-2.4640186570364602</v>
      </c>
      <c r="EM180" s="23">
        <v>113.914882233562</v>
      </c>
      <c r="EN180" s="44">
        <v>8.5783143555856505</v>
      </c>
      <c r="EO180" s="54"/>
      <c r="EP180" s="54" t="s">
        <v>44</v>
      </c>
      <c r="EQ180" s="23">
        <v>86.210107180896301</v>
      </c>
      <c r="ER180" s="44">
        <v>-21.807282510483201</v>
      </c>
      <c r="ES180" s="23">
        <v>147.10055527287901</v>
      </c>
      <c r="ET180" s="44">
        <v>22.569669862620501</v>
      </c>
      <c r="EU180" s="23">
        <v>93.210034159089503</v>
      </c>
      <c r="EV180" s="44">
        <v>15.9904508177839</v>
      </c>
      <c r="EW180" s="54"/>
      <c r="EX180" s="54" t="s">
        <v>44</v>
      </c>
      <c r="EY180" s="23">
        <v>103.391597908297</v>
      </c>
      <c r="EZ180" s="44">
        <v>18.0597724955798</v>
      </c>
      <c r="FA180" s="23">
        <v>103.976969939529</v>
      </c>
      <c r="FB180" s="44">
        <v>29.689403581969898</v>
      </c>
      <c r="FC180" s="23">
        <v>227.67295176657501</v>
      </c>
      <c r="FD180" s="44">
        <v>29.082510073987901</v>
      </c>
      <c r="FE180" s="54"/>
      <c r="FF180" s="54" t="s">
        <v>44</v>
      </c>
      <c r="FG180" s="23">
        <v>123.306119018066</v>
      </c>
      <c r="FH180" s="44">
        <v>-3.8057307162057601</v>
      </c>
      <c r="FI180" s="23">
        <v>172.94818468433999</v>
      </c>
      <c r="FJ180" s="44">
        <v>25.294300778378801</v>
      </c>
      <c r="FK180" s="23">
        <v>120.136794119497</v>
      </c>
      <c r="FL180" s="44">
        <v>-14.576221686771699</v>
      </c>
      <c r="FM180" s="54"/>
      <c r="FN180" s="54" t="s">
        <v>44</v>
      </c>
      <c r="FO180" s="23">
        <v>122.558737589527</v>
      </c>
      <c r="FP180" s="44">
        <v>-5.2145771050559198</v>
      </c>
      <c r="FQ180" s="23">
        <v>245.781688578352</v>
      </c>
      <c r="FR180" s="44">
        <v>-16.201243956565602</v>
      </c>
      <c r="FS180" s="23">
        <v>139.26907820012599</v>
      </c>
      <c r="FT180" s="44">
        <v>6.1303807154087604</v>
      </c>
      <c r="FU180" s="54"/>
      <c r="FV180" s="54" t="s">
        <v>44</v>
      </c>
      <c r="FW180" s="23">
        <v>124.364785224228</v>
      </c>
      <c r="FX180" s="44">
        <v>-3.1061621736839999</v>
      </c>
      <c r="FY180" s="23">
        <v>174.62140265329799</v>
      </c>
      <c r="FZ180" s="44">
        <v>10.561963986995799</v>
      </c>
      <c r="GA180" s="23">
        <v>122.640483467221</v>
      </c>
      <c r="GB180" s="44">
        <v>6.5131753867272799</v>
      </c>
      <c r="GC180" s="54"/>
      <c r="GD180" s="54" t="s">
        <v>44</v>
      </c>
      <c r="GE180" s="23">
        <v>135.883090887105</v>
      </c>
      <c r="GF180" s="44">
        <v>19.984981214100401</v>
      </c>
      <c r="GG180" s="23">
        <v>125.716406823055</v>
      </c>
      <c r="GH180" s="44">
        <v>10.3635352415608</v>
      </c>
      <c r="GI180" s="23">
        <v>93.860144156356796</v>
      </c>
      <c r="GJ180" s="44">
        <v>5.4009998551242102</v>
      </c>
      <c r="GK180" s="54"/>
      <c r="GL180" s="54" t="s">
        <v>44</v>
      </c>
      <c r="GM180" s="23">
        <v>142.68017861894299</v>
      </c>
      <c r="GN180" s="44">
        <v>-0.67606360600346704</v>
      </c>
      <c r="GO180" s="23">
        <v>128.45648054477999</v>
      </c>
      <c r="GP180" s="44">
        <v>-14.893855458997001</v>
      </c>
      <c r="GQ180" s="23">
        <v>120.45896254572401</v>
      </c>
      <c r="GR180" s="44">
        <v>0.37034179433206299</v>
      </c>
      <c r="GS180" s="54"/>
      <c r="GT180" s="54" t="s">
        <v>44</v>
      </c>
      <c r="GU180" s="23">
        <v>93.705606716993799</v>
      </c>
      <c r="GV180" s="44">
        <v>18.862421923779301</v>
      </c>
      <c r="GW180" s="23">
        <v>94.596067270669593</v>
      </c>
      <c r="GX180" s="44">
        <v>9.5385753703064609</v>
      </c>
      <c r="GY180" s="23">
        <v>181.637032824448</v>
      </c>
      <c r="GZ180" s="44">
        <v>8.2464109617972099</v>
      </c>
      <c r="HA180" s="54"/>
      <c r="HB180" s="54" t="s">
        <v>44</v>
      </c>
      <c r="HC180" s="23">
        <v>94.493598053239594</v>
      </c>
      <c r="HD180" s="44">
        <v>-13.710156740899899</v>
      </c>
      <c r="HE180" s="23">
        <v>167.48894534636801</v>
      </c>
      <c r="HF180" s="44">
        <v>21.278949365580701</v>
      </c>
      <c r="HG180" s="23">
        <v>89.239002896343607</v>
      </c>
      <c r="HH180" s="44">
        <v>-14.3980530845001</v>
      </c>
      <c r="HI180" s="54"/>
      <c r="HJ180" s="54" t="s">
        <v>44</v>
      </c>
      <c r="HK180" s="23">
        <v>91.034942325383696</v>
      </c>
      <c r="HL180" s="44">
        <v>-8.6632601858594001</v>
      </c>
      <c r="HM180" s="23">
        <v>122.61440155867</v>
      </c>
      <c r="HN180" s="44">
        <v>0.465150780610529</v>
      </c>
      <c r="HO180" s="23">
        <v>84.275745655028402</v>
      </c>
      <c r="HP180" s="44">
        <v>-20.73843646273</v>
      </c>
      <c r="HQ180" s="54"/>
      <c r="HR180" s="54" t="s">
        <v>44</v>
      </c>
      <c r="HS180" s="23">
        <v>126.874628359645</v>
      </c>
      <c r="HT180" s="44">
        <v>3.6900963173661299</v>
      </c>
      <c r="HU180" s="23">
        <v>142.57563634061501</v>
      </c>
      <c r="HV180" s="44">
        <v>24.375149815994199</v>
      </c>
      <c r="HW180" s="23">
        <v>95.114238327707994</v>
      </c>
      <c r="HX180" s="44">
        <v>-0.59360282444281198</v>
      </c>
      <c r="HY180" s="54"/>
      <c r="HZ180" s="54" t="s">
        <v>44</v>
      </c>
      <c r="IA180" s="23">
        <v>107.83180303031099</v>
      </c>
      <c r="IB180" s="44">
        <v>-6.8746509146674999</v>
      </c>
      <c r="IC180" s="23">
        <v>128.86019404445301</v>
      </c>
      <c r="ID180" s="44">
        <v>-1.6998109608901799</v>
      </c>
      <c r="IE180" s="23">
        <v>106.46492932768</v>
      </c>
      <c r="IF180" s="44">
        <v>1.30226865542396</v>
      </c>
      <c r="IG180" s="54"/>
      <c r="IH180" s="54" t="s">
        <v>44</v>
      </c>
      <c r="II180" s="23">
        <v>125.70657142867201</v>
      </c>
      <c r="IJ180" s="44">
        <v>9.7906168786749106</v>
      </c>
      <c r="IK180" s="23">
        <v>146.800901617931</v>
      </c>
      <c r="IL180" s="44">
        <v>8.3283335622160699</v>
      </c>
      <c r="IM180" s="23">
        <v>103.846530626312</v>
      </c>
      <c r="IN180" s="44">
        <v>5.8234337459010099</v>
      </c>
      <c r="IO180" s="23">
        <v>165.98854856356101</v>
      </c>
      <c r="IP180" s="44">
        <v>10.877405485405999</v>
      </c>
      <c r="IQ180" s="54"/>
      <c r="IR180" s="54" t="s">
        <v>44</v>
      </c>
      <c r="IS180" s="23">
        <v>98.704208070821807</v>
      </c>
      <c r="IT180" s="44">
        <v>-4.8271965285244001</v>
      </c>
      <c r="IU180" s="23">
        <v>93.329499586646193</v>
      </c>
      <c r="IV180" s="44">
        <v>6.1622698295697402</v>
      </c>
      <c r="IW180" s="23">
        <v>108.88931200713699</v>
      </c>
      <c r="IX180" s="44">
        <v>6.1688183107840597</v>
      </c>
      <c r="IY180" s="54"/>
      <c r="IZ180" s="54" t="s">
        <v>44</v>
      </c>
      <c r="JA180" s="23">
        <v>122.637886642428</v>
      </c>
      <c r="JB180" s="44">
        <v>2.9996482403074798</v>
      </c>
      <c r="JC180" s="23">
        <v>173.48975198581601</v>
      </c>
      <c r="JD180" s="44">
        <v>27.773518927893601</v>
      </c>
      <c r="JE180" s="23">
        <v>186.68800218695901</v>
      </c>
      <c r="JF180" s="44">
        <v>-0.17601784878523599</v>
      </c>
      <c r="JG180" s="54"/>
      <c r="JH180" s="54" t="s">
        <v>44</v>
      </c>
      <c r="JI180" s="23">
        <v>212.65648655290599</v>
      </c>
      <c r="JJ180" s="44">
        <v>4.3494375642890901</v>
      </c>
      <c r="JK180" s="23">
        <v>225.357630018706</v>
      </c>
      <c r="JL180" s="44">
        <v>51.0159408417599</v>
      </c>
      <c r="JM180" s="23">
        <v>125.22353021006199</v>
      </c>
      <c r="JN180" s="44">
        <v>-14.5258894726659</v>
      </c>
      <c r="JO180" s="54"/>
      <c r="JP180" s="54" t="s">
        <v>44</v>
      </c>
      <c r="JQ180" s="23">
        <v>114.017114975525</v>
      </c>
      <c r="JR180" s="44">
        <v>1.55834378944616</v>
      </c>
      <c r="JS180" s="23">
        <v>109.36951242118499</v>
      </c>
      <c r="JT180" s="44">
        <v>4.8434449933920396</v>
      </c>
      <c r="JU180" s="23">
        <v>118.924077586832</v>
      </c>
      <c r="JV180" s="44">
        <v>17.052293254717</v>
      </c>
      <c r="JW180" s="54"/>
      <c r="JX180" s="54" t="s">
        <v>44</v>
      </c>
      <c r="JY180" s="23">
        <v>100.00425305338899</v>
      </c>
      <c r="JZ180" s="44">
        <v>-17.900570161267499</v>
      </c>
      <c r="KA180" s="23">
        <v>192.754497276585</v>
      </c>
      <c r="KB180" s="44">
        <v>18.265753724602099</v>
      </c>
      <c r="KC180" s="23">
        <v>176.44881428676501</v>
      </c>
      <c r="KD180" s="44">
        <v>20.987164869539999</v>
      </c>
      <c r="KE180" s="54"/>
      <c r="KF180" s="54" t="s">
        <v>44</v>
      </c>
      <c r="KG180" s="23">
        <v>81.263991538451805</v>
      </c>
      <c r="KH180" s="44">
        <v>-34.7768516708446</v>
      </c>
      <c r="KI180" s="23">
        <v>132.44308379421599</v>
      </c>
      <c r="KJ180" s="44">
        <v>20.3144815131018</v>
      </c>
      <c r="KK180" s="23">
        <v>113.841350567031</v>
      </c>
      <c r="KL180" s="44">
        <v>-3.2575060822778998</v>
      </c>
      <c r="KM180" s="54"/>
      <c r="KN180" s="54" t="s">
        <v>44</v>
      </c>
      <c r="KO180" s="23">
        <v>61.897215392346702</v>
      </c>
      <c r="KP180" s="44">
        <v>-20.545746009133399</v>
      </c>
      <c r="KQ180" s="23">
        <v>162.27092529858999</v>
      </c>
      <c r="KR180" s="44">
        <v>24.352537619782701</v>
      </c>
      <c r="KS180" s="23">
        <v>112.40102801848801</v>
      </c>
      <c r="KT180" s="44">
        <v>4.8487416595579003</v>
      </c>
      <c r="KU180" s="54"/>
      <c r="KV180" s="54" t="s">
        <v>44</v>
      </c>
      <c r="KW180" s="23">
        <v>126.02590213748999</v>
      </c>
      <c r="KX180" s="44">
        <v>17.234268266506799</v>
      </c>
      <c r="KY180" s="23">
        <v>161.849517894748</v>
      </c>
      <c r="KZ180" s="44">
        <v>18.159064310673699</v>
      </c>
      <c r="LA180" s="23">
        <v>164.00928690633799</v>
      </c>
      <c r="LB180" s="44">
        <v>16.785130311098001</v>
      </c>
      <c r="LC180" s="54"/>
      <c r="LD180" s="54" t="s">
        <v>44</v>
      </c>
      <c r="LE180" s="23">
        <v>140.99787372008501</v>
      </c>
      <c r="LF180" s="44">
        <v>5.8061596378465996</v>
      </c>
      <c r="LG180" s="23">
        <v>125.599722326067</v>
      </c>
      <c r="LH180" s="44">
        <v>10.1425418672224</v>
      </c>
      <c r="LI180" s="23">
        <v>56.153931497069003</v>
      </c>
      <c r="LJ180" s="44">
        <v>-17.963606255433401</v>
      </c>
      <c r="LK180" s="54"/>
      <c r="LL180" s="54" t="s">
        <v>44</v>
      </c>
      <c r="LM180" s="23">
        <v>149.5803746064</v>
      </c>
      <c r="LN180" s="44">
        <v>32.131592446079203</v>
      </c>
      <c r="LO180" s="23">
        <v>84.825403145539894</v>
      </c>
      <c r="LP180" s="44">
        <v>-13.149430033639399</v>
      </c>
      <c r="LQ180" s="23">
        <v>131.80525555959099</v>
      </c>
      <c r="LR180" s="44">
        <v>3.33956786136602</v>
      </c>
      <c r="LS180" s="54"/>
      <c r="LT180" s="54" t="s">
        <v>44</v>
      </c>
      <c r="LU180" s="23">
        <v>108.306508884463</v>
      </c>
      <c r="LV180" s="44">
        <v>19.8902451966188</v>
      </c>
      <c r="LW180" s="23">
        <v>129.25121126691801</v>
      </c>
      <c r="LX180" s="44">
        <v>11.068137471913699</v>
      </c>
      <c r="LY180" s="23">
        <v>132.63197251070099</v>
      </c>
      <c r="LZ180" s="44">
        <v>-4.6885765222384901</v>
      </c>
      <c r="MA180" s="54"/>
      <c r="MB180" s="54" t="s">
        <v>44</v>
      </c>
      <c r="MC180" s="23">
        <v>132.96047414216301</v>
      </c>
      <c r="MD180" s="44">
        <v>0.79397488119570903</v>
      </c>
      <c r="ME180" s="23">
        <v>100.317336931611</v>
      </c>
      <c r="MF180" s="44">
        <v>0.82972909979133602</v>
      </c>
      <c r="MG180" s="23">
        <v>117.133942910768</v>
      </c>
      <c r="MH180" s="44">
        <v>1.7907484385416601</v>
      </c>
      <c r="MI180" s="54"/>
      <c r="MJ180" s="54" t="s">
        <v>44</v>
      </c>
      <c r="MK180" s="23">
        <v>101.259356182818</v>
      </c>
      <c r="ML180" s="44">
        <v>1.0167099206500401</v>
      </c>
      <c r="MM180" s="23">
        <v>138.943117832729</v>
      </c>
      <c r="MN180" s="44">
        <v>3.1098242712969202</v>
      </c>
      <c r="MO180" s="23">
        <v>131.141777768156</v>
      </c>
      <c r="MP180" s="44">
        <v>-7.3430064789679204</v>
      </c>
    </row>
    <row r="181" spans="1:354" s="505" customFormat="1" ht="15" hidden="1" customHeight="1">
      <c r="A181" s="504"/>
      <c r="B181" s="54"/>
      <c r="C181" s="23"/>
      <c r="D181" s="44"/>
      <c r="E181" s="524"/>
      <c r="F181" s="44"/>
      <c r="G181" s="524"/>
      <c r="H181" s="44"/>
      <c r="I181" s="54"/>
      <c r="J181" s="54"/>
      <c r="K181" s="23"/>
      <c r="L181" s="44"/>
      <c r="M181" s="23"/>
      <c r="N181" s="44"/>
      <c r="O181" s="23"/>
      <c r="P181" s="44"/>
      <c r="Q181" s="54"/>
      <c r="R181" s="54"/>
      <c r="S181" s="23"/>
      <c r="T181" s="44"/>
      <c r="U181" s="23"/>
      <c r="V181" s="44"/>
      <c r="W181" s="23"/>
      <c r="X181" s="44"/>
      <c r="Y181" s="54"/>
      <c r="Z181" s="54"/>
      <c r="AA181" s="23"/>
      <c r="AB181" s="44"/>
      <c r="AC181" s="23"/>
      <c r="AD181" s="44"/>
      <c r="AE181" s="23"/>
      <c r="AF181" s="44"/>
      <c r="AG181" s="54"/>
      <c r="AH181" s="54"/>
      <c r="AI181" s="23"/>
      <c r="AJ181" s="44"/>
      <c r="AK181" s="23"/>
      <c r="AL181" s="44"/>
      <c r="AM181" s="23"/>
      <c r="AN181" s="44"/>
      <c r="AO181" s="54"/>
      <c r="AP181" s="54"/>
      <c r="AQ181" s="23"/>
      <c r="AR181" s="44"/>
      <c r="AS181" s="23"/>
      <c r="AT181" s="44"/>
      <c r="AU181" s="23"/>
      <c r="AV181" s="44"/>
      <c r="AW181" s="54"/>
      <c r="AX181" s="54"/>
      <c r="AY181" s="23"/>
      <c r="AZ181" s="44"/>
      <c r="BA181" s="23"/>
      <c r="BB181" s="44"/>
      <c r="BC181" s="23"/>
      <c r="BD181" s="44"/>
      <c r="BE181" s="54"/>
      <c r="BF181" s="54"/>
      <c r="BG181" s="23"/>
      <c r="BH181" s="44"/>
      <c r="BI181" s="23"/>
      <c r="BJ181" s="44"/>
      <c r="BK181" s="23"/>
      <c r="BL181" s="44"/>
      <c r="BM181" s="54"/>
      <c r="BN181" s="54"/>
      <c r="BO181" s="23"/>
      <c r="BP181" s="44"/>
      <c r="BQ181" s="508"/>
      <c r="BR181" s="44"/>
      <c r="BS181" s="23"/>
      <c r="BT181" s="44"/>
      <c r="BU181" s="54"/>
      <c r="BV181" s="54"/>
      <c r="BW181" s="23"/>
      <c r="BX181" s="44"/>
      <c r="BY181" s="23"/>
      <c r="BZ181" s="44"/>
      <c r="CA181" s="23"/>
      <c r="CB181" s="44"/>
      <c r="CC181" s="54"/>
      <c r="CD181" s="54"/>
      <c r="CE181" s="23"/>
      <c r="CF181" s="44"/>
      <c r="CG181" s="23"/>
      <c r="CH181" s="44"/>
      <c r="CI181" s="23"/>
      <c r="CJ181" s="44"/>
      <c r="CK181" s="54"/>
      <c r="CL181" s="54"/>
      <c r="CM181" s="23"/>
      <c r="CN181" s="44"/>
      <c r="CO181" s="23"/>
      <c r="CP181" s="44"/>
      <c r="CQ181" s="23"/>
      <c r="CR181" s="44"/>
      <c r="CS181" s="54"/>
      <c r="CT181" s="54"/>
      <c r="CU181" s="23"/>
      <c r="CV181" s="44"/>
      <c r="CW181" s="23"/>
      <c r="CX181" s="44"/>
      <c r="CY181" s="23"/>
      <c r="CZ181" s="44"/>
      <c r="DA181" s="54"/>
      <c r="DB181" s="54"/>
      <c r="DC181" s="23"/>
      <c r="DD181" s="44"/>
      <c r="DE181" s="23"/>
      <c r="DF181" s="44"/>
      <c r="DG181" s="23"/>
      <c r="DH181" s="44"/>
      <c r="DI181" s="54"/>
      <c r="DJ181" s="54"/>
      <c r="DK181" s="23"/>
      <c r="DL181" s="44"/>
      <c r="DM181" s="23"/>
      <c r="DN181" s="44"/>
      <c r="DO181" s="23"/>
      <c r="DP181" s="44"/>
      <c r="DQ181" s="54"/>
      <c r="DR181" s="54"/>
      <c r="DS181" s="23"/>
      <c r="DT181" s="44"/>
      <c r="DU181" s="23"/>
      <c r="DV181" s="44"/>
      <c r="DW181" s="23"/>
      <c r="DX181" s="44"/>
      <c r="DY181" s="54"/>
      <c r="DZ181" s="54"/>
      <c r="EA181" s="23"/>
      <c r="EB181" s="44"/>
      <c r="EC181" s="23"/>
      <c r="ED181" s="44"/>
      <c r="EE181" s="23"/>
      <c r="EF181" s="44"/>
      <c r="EG181" s="54"/>
      <c r="EH181" s="54"/>
      <c r="EI181" s="23"/>
      <c r="EJ181" s="44"/>
      <c r="EK181" s="23"/>
      <c r="EL181" s="44"/>
      <c r="EM181" s="23"/>
      <c r="EN181" s="44"/>
      <c r="EO181" s="54"/>
      <c r="EP181" s="54"/>
      <c r="EQ181" s="23"/>
      <c r="ER181" s="44"/>
      <c r="ES181" s="23"/>
      <c r="ET181" s="44"/>
      <c r="EU181" s="23"/>
      <c r="EV181" s="44"/>
      <c r="EW181" s="54"/>
      <c r="EX181" s="54"/>
      <c r="EY181" s="23"/>
      <c r="EZ181" s="44"/>
      <c r="FA181" s="23"/>
      <c r="FB181" s="44"/>
      <c r="FC181" s="23"/>
      <c r="FD181" s="44"/>
      <c r="FE181" s="54"/>
      <c r="FF181" s="54"/>
      <c r="FG181" s="23"/>
      <c r="FH181" s="44"/>
      <c r="FI181" s="23"/>
      <c r="FJ181" s="44"/>
      <c r="FK181" s="23"/>
      <c r="FL181" s="44"/>
      <c r="FM181" s="54"/>
      <c r="FN181" s="54"/>
      <c r="FO181" s="23"/>
      <c r="FP181" s="44"/>
      <c r="FQ181" s="23"/>
      <c r="FR181" s="44"/>
      <c r="FS181" s="23"/>
      <c r="FT181" s="44"/>
      <c r="FU181" s="54"/>
      <c r="FV181" s="54"/>
      <c r="FW181" s="23"/>
      <c r="FX181" s="44"/>
      <c r="FY181" s="23"/>
      <c r="FZ181" s="44"/>
      <c r="GA181" s="23"/>
      <c r="GB181" s="44"/>
      <c r="GC181" s="54"/>
      <c r="GD181" s="54"/>
      <c r="GE181" s="23"/>
      <c r="GF181" s="44"/>
      <c r="GG181" s="23"/>
      <c r="GH181" s="44"/>
      <c r="GI181" s="23"/>
      <c r="GJ181" s="44"/>
      <c r="GK181" s="54"/>
      <c r="GL181" s="54"/>
      <c r="GM181" s="23"/>
      <c r="GN181" s="44"/>
      <c r="GO181" s="23"/>
      <c r="GP181" s="44"/>
      <c r="GQ181" s="23"/>
      <c r="GR181" s="44"/>
      <c r="GS181" s="54"/>
      <c r="GT181" s="54"/>
      <c r="GU181" s="23"/>
      <c r="GV181" s="44"/>
      <c r="GW181" s="23"/>
      <c r="GX181" s="44"/>
      <c r="GY181" s="23"/>
      <c r="GZ181" s="44"/>
      <c r="HA181" s="54"/>
      <c r="HB181" s="54"/>
      <c r="HC181" s="23"/>
      <c r="HD181" s="44"/>
      <c r="HE181" s="23"/>
      <c r="HF181" s="44"/>
      <c r="HG181" s="23"/>
      <c r="HH181" s="44"/>
      <c r="HI181" s="54"/>
      <c r="HJ181" s="54"/>
      <c r="HK181" s="23"/>
      <c r="HL181" s="44"/>
      <c r="HM181" s="23"/>
      <c r="HN181" s="44"/>
      <c r="HO181" s="23"/>
      <c r="HP181" s="44"/>
      <c r="HQ181" s="54"/>
      <c r="HR181" s="54"/>
      <c r="HS181" s="23"/>
      <c r="HT181" s="44"/>
      <c r="HU181" s="23"/>
      <c r="HV181" s="44"/>
      <c r="HW181" s="23"/>
      <c r="HX181" s="44"/>
      <c r="HY181" s="54"/>
      <c r="HZ181" s="54"/>
      <c r="IA181" s="23"/>
      <c r="IB181" s="44"/>
      <c r="IC181" s="23"/>
      <c r="ID181" s="44"/>
      <c r="IE181" s="23"/>
      <c r="IF181" s="44"/>
      <c r="IG181" s="54"/>
      <c r="IH181" s="54"/>
      <c r="II181" s="23"/>
      <c r="IJ181" s="44"/>
      <c r="IK181" s="23"/>
      <c r="IL181" s="44"/>
      <c r="IM181" s="23"/>
      <c r="IN181" s="44"/>
      <c r="IO181" s="23"/>
      <c r="IP181" s="44"/>
      <c r="IQ181" s="54"/>
      <c r="IR181" s="54"/>
      <c r="IS181" s="23"/>
      <c r="IT181" s="44"/>
      <c r="IU181" s="23"/>
      <c r="IV181" s="44"/>
      <c r="IW181" s="23"/>
      <c r="IX181" s="44"/>
      <c r="IY181" s="54"/>
      <c r="IZ181" s="54"/>
      <c r="JA181" s="23"/>
      <c r="JB181" s="44"/>
      <c r="JC181" s="23"/>
      <c r="JD181" s="44"/>
      <c r="JE181" s="23"/>
      <c r="JF181" s="44"/>
      <c r="JG181" s="54"/>
      <c r="JH181" s="54"/>
      <c r="JI181" s="23"/>
      <c r="JJ181" s="44"/>
      <c r="JK181" s="23"/>
      <c r="JL181" s="44"/>
      <c r="JM181" s="23"/>
      <c r="JN181" s="44"/>
      <c r="JO181" s="54"/>
      <c r="JP181" s="54"/>
      <c r="JQ181" s="23"/>
      <c r="JR181" s="44"/>
      <c r="JS181" s="23"/>
      <c r="JT181" s="44"/>
      <c r="JU181" s="23"/>
      <c r="JV181" s="44"/>
      <c r="JW181" s="54"/>
      <c r="JX181" s="54"/>
      <c r="JY181" s="23"/>
      <c r="JZ181" s="44"/>
      <c r="KA181" s="23"/>
      <c r="KB181" s="44"/>
      <c r="KC181" s="23"/>
      <c r="KD181" s="44"/>
      <c r="KE181" s="54"/>
      <c r="KF181" s="54"/>
      <c r="KG181" s="23"/>
      <c r="KH181" s="44"/>
      <c r="KI181" s="23"/>
      <c r="KJ181" s="44"/>
      <c r="KK181" s="23"/>
      <c r="KL181" s="44"/>
      <c r="KM181" s="54"/>
      <c r="KN181" s="54"/>
      <c r="KO181" s="23"/>
      <c r="KP181" s="44"/>
      <c r="KQ181" s="23"/>
      <c r="KR181" s="44"/>
      <c r="KS181" s="23"/>
      <c r="KT181" s="44"/>
      <c r="KU181" s="54"/>
      <c r="KV181" s="54"/>
      <c r="KW181" s="23"/>
      <c r="KX181" s="44"/>
      <c r="KY181" s="23"/>
      <c r="KZ181" s="44"/>
      <c r="LA181" s="23"/>
      <c r="LB181" s="44"/>
      <c r="LC181" s="54"/>
      <c r="LD181" s="54"/>
      <c r="LE181" s="23"/>
      <c r="LF181" s="44"/>
      <c r="LG181" s="23"/>
      <c r="LH181" s="44"/>
      <c r="LI181" s="23"/>
      <c r="LJ181" s="44"/>
      <c r="LK181" s="54"/>
      <c r="LL181" s="54"/>
      <c r="LM181" s="23"/>
      <c r="LN181" s="44"/>
      <c r="LO181" s="23"/>
      <c r="LP181" s="44"/>
      <c r="LQ181" s="23"/>
      <c r="LR181" s="44"/>
      <c r="LS181" s="54"/>
      <c r="LT181" s="54"/>
      <c r="LU181" s="23"/>
      <c r="LV181" s="44"/>
      <c r="LW181" s="23"/>
      <c r="LX181" s="44"/>
      <c r="LY181" s="23"/>
      <c r="LZ181" s="44"/>
      <c r="MA181" s="54"/>
      <c r="MB181" s="54"/>
      <c r="MC181" s="23"/>
      <c r="MD181" s="44"/>
      <c r="ME181" s="23"/>
      <c r="MF181" s="44"/>
      <c r="MG181" s="23"/>
      <c r="MH181" s="44"/>
      <c r="MI181" s="54"/>
      <c r="MJ181" s="54"/>
      <c r="MK181" s="23"/>
      <c r="ML181" s="44"/>
      <c r="MM181" s="23"/>
      <c r="MN181" s="44"/>
      <c r="MO181" s="23"/>
      <c r="MP181" s="44"/>
    </row>
    <row r="182" spans="1:354" s="505" customFormat="1" ht="15" hidden="1" customHeight="1">
      <c r="A182" s="504">
        <v>2022</v>
      </c>
      <c r="B182" s="54" t="s">
        <v>33</v>
      </c>
      <c r="C182" s="23">
        <v>97.544141867740194</v>
      </c>
      <c r="D182" s="44">
        <v>-3.3450155262445902</v>
      </c>
      <c r="E182" s="524">
        <v>82.931090032348607</v>
      </c>
      <c r="F182" s="44">
        <v>-8.6498726942341797</v>
      </c>
      <c r="G182" s="524">
        <v>111.361688893869</v>
      </c>
      <c r="H182" s="44">
        <v>0.77589112510763403</v>
      </c>
      <c r="I182" s="504">
        <v>2022</v>
      </c>
      <c r="J182" s="54" t="s">
        <v>33</v>
      </c>
      <c r="K182" s="23">
        <v>75.3529231944744</v>
      </c>
      <c r="L182" s="44">
        <v>11.2729558252109</v>
      </c>
      <c r="M182" s="23">
        <v>87.0619177541505</v>
      </c>
      <c r="N182" s="44">
        <v>-16.988862218658699</v>
      </c>
      <c r="O182" s="23">
        <v>80.750394070231494</v>
      </c>
      <c r="P182" s="44">
        <v>18.914827380074701</v>
      </c>
      <c r="Q182" s="504">
        <v>2022</v>
      </c>
      <c r="R182" s="54" t="s">
        <v>33</v>
      </c>
      <c r="S182" s="23">
        <v>140.52095005940001</v>
      </c>
      <c r="T182" s="44">
        <v>16.991742009516301</v>
      </c>
      <c r="U182" s="23">
        <v>174.02448693490601</v>
      </c>
      <c r="V182" s="44">
        <v>34.355468431055797</v>
      </c>
      <c r="W182" s="23">
        <v>179.30692489920301</v>
      </c>
      <c r="X182" s="44">
        <v>2.0433854908455702</v>
      </c>
      <c r="Y182" s="504">
        <v>2022</v>
      </c>
      <c r="Z182" s="54" t="s">
        <v>33</v>
      </c>
      <c r="AA182" s="23">
        <v>150.040321190101</v>
      </c>
      <c r="AB182" s="44">
        <v>3.47897002283031</v>
      </c>
      <c r="AC182" s="23">
        <v>137.71418066362199</v>
      </c>
      <c r="AD182" s="44">
        <v>15.8894936010386</v>
      </c>
      <c r="AE182" s="23">
        <v>136.48138947709199</v>
      </c>
      <c r="AF182" s="44">
        <v>0.96750920167826804</v>
      </c>
      <c r="AG182" s="504">
        <v>2022</v>
      </c>
      <c r="AH182" s="54" t="s">
        <v>33</v>
      </c>
      <c r="AI182" s="23">
        <v>117.025427727199</v>
      </c>
      <c r="AJ182" s="44">
        <v>8.07389316052571</v>
      </c>
      <c r="AK182" s="23">
        <v>159.34290129822199</v>
      </c>
      <c r="AL182" s="44">
        <v>13.5697859467441</v>
      </c>
      <c r="AM182" s="23">
        <v>96.418856704435001</v>
      </c>
      <c r="AN182" s="44">
        <v>-7.2615468635667204</v>
      </c>
      <c r="AO182" s="504">
        <v>2022</v>
      </c>
      <c r="AP182" s="54" t="s">
        <v>33</v>
      </c>
      <c r="AQ182" s="23">
        <v>117.631401290581</v>
      </c>
      <c r="AR182" s="44">
        <v>11.419465831852399</v>
      </c>
      <c r="AS182" s="23">
        <v>143.77523734171501</v>
      </c>
      <c r="AT182" s="44">
        <v>21.415329783157599</v>
      </c>
      <c r="AU182" s="23">
        <v>163.233606812929</v>
      </c>
      <c r="AV182" s="44">
        <v>17.629601895089198</v>
      </c>
      <c r="AW182" s="504">
        <v>2022</v>
      </c>
      <c r="AX182" s="54" t="s">
        <v>33</v>
      </c>
      <c r="AY182" s="23">
        <v>150.861281848972</v>
      </c>
      <c r="AZ182" s="44">
        <v>6.3202369762533701</v>
      </c>
      <c r="BA182" s="23">
        <v>132.44308264478499</v>
      </c>
      <c r="BB182" s="44">
        <v>-7.1671437231825301</v>
      </c>
      <c r="BC182" s="23">
        <v>192.890356874025</v>
      </c>
      <c r="BD182" s="44">
        <v>18.382705134792001</v>
      </c>
      <c r="BE182" s="504">
        <v>2022</v>
      </c>
      <c r="BF182" s="54" t="s">
        <v>33</v>
      </c>
      <c r="BG182" s="23">
        <v>134.11684011855499</v>
      </c>
      <c r="BH182" s="44">
        <v>24.441127874782399</v>
      </c>
      <c r="BI182" s="23">
        <v>138.945817641296</v>
      </c>
      <c r="BJ182" s="44">
        <v>8.3401896470607504</v>
      </c>
      <c r="BK182" s="23">
        <v>184.85117515597199</v>
      </c>
      <c r="BL182" s="44">
        <v>15.3919915314466</v>
      </c>
      <c r="BM182" s="504">
        <v>2022</v>
      </c>
      <c r="BN182" s="54" t="s">
        <v>33</v>
      </c>
      <c r="BO182" s="23">
        <v>120.72837354117399</v>
      </c>
      <c r="BP182" s="44">
        <v>-3.2480433970904699</v>
      </c>
      <c r="BQ182" s="530">
        <v>136.48041892698299</v>
      </c>
      <c r="BR182" s="44">
        <v>14.9777894494023</v>
      </c>
      <c r="BS182" s="23">
        <v>126.700437412421</v>
      </c>
      <c r="BT182" s="44">
        <v>7.63982583413227</v>
      </c>
      <c r="BU182" s="504">
        <v>2022</v>
      </c>
      <c r="BV182" s="54" t="s">
        <v>33</v>
      </c>
      <c r="BW182" s="23">
        <v>121.43452793787399</v>
      </c>
      <c r="BX182" s="44">
        <v>-13.314849021538601</v>
      </c>
      <c r="BY182" s="23">
        <v>123.71003613193299</v>
      </c>
      <c r="BZ182" s="44">
        <v>1.3403182579444499</v>
      </c>
      <c r="CA182" s="23">
        <v>110.750111828721</v>
      </c>
      <c r="CB182" s="44">
        <v>30.329759266514898</v>
      </c>
      <c r="CC182" s="504">
        <v>2022</v>
      </c>
      <c r="CD182" s="54" t="s">
        <v>33</v>
      </c>
      <c r="CE182" s="23">
        <v>153.407141051358</v>
      </c>
      <c r="CF182" s="44">
        <v>15.2273217274972</v>
      </c>
      <c r="CG182" s="23">
        <v>72.182210980507406</v>
      </c>
      <c r="CH182" s="44">
        <v>-23.415803858752</v>
      </c>
      <c r="CI182" s="23">
        <v>137.05042021387001</v>
      </c>
      <c r="CJ182" s="44">
        <v>-1.11702548373809</v>
      </c>
      <c r="CK182" s="504">
        <v>2022</v>
      </c>
      <c r="CL182" s="54" t="s">
        <v>33</v>
      </c>
      <c r="CM182" s="23">
        <v>210.63603411084901</v>
      </c>
      <c r="CN182" s="44">
        <v>7.8513539245373103</v>
      </c>
      <c r="CO182" s="23">
        <v>89.505389600061704</v>
      </c>
      <c r="CP182" s="44">
        <v>-8.2228176837878806</v>
      </c>
      <c r="CQ182" s="23">
        <v>107.813274047024</v>
      </c>
      <c r="CR182" s="44">
        <v>9.4480791771954493</v>
      </c>
      <c r="CS182" s="504">
        <v>2022</v>
      </c>
      <c r="CT182" s="54" t="s">
        <v>33</v>
      </c>
      <c r="CU182" s="23">
        <v>133.715289295736</v>
      </c>
      <c r="CV182" s="44">
        <v>11.335623732449401</v>
      </c>
      <c r="CW182" s="23">
        <v>100.98156703174</v>
      </c>
      <c r="CX182" s="44">
        <v>-0.192214448196182</v>
      </c>
      <c r="CY182" s="23">
        <v>180.40158194782401</v>
      </c>
      <c r="CZ182" s="44">
        <v>34.1091452198947</v>
      </c>
      <c r="DA182" s="504">
        <v>2022</v>
      </c>
      <c r="DB182" s="54" t="s">
        <v>33</v>
      </c>
      <c r="DC182" s="23">
        <v>88.538181836714102</v>
      </c>
      <c r="DD182" s="44">
        <v>-10.6142119552011</v>
      </c>
      <c r="DE182" s="23">
        <v>351.12078126246001</v>
      </c>
      <c r="DF182" s="44">
        <v>26.240070765616501</v>
      </c>
      <c r="DG182" s="23">
        <v>121.586765256728</v>
      </c>
      <c r="DH182" s="44">
        <v>7.8509065085902101</v>
      </c>
      <c r="DI182" s="504">
        <v>2022</v>
      </c>
      <c r="DJ182" s="54" t="s">
        <v>33</v>
      </c>
      <c r="DK182" s="23">
        <v>176.17113512453</v>
      </c>
      <c r="DL182" s="44">
        <v>40.129173144027099</v>
      </c>
      <c r="DM182" s="23">
        <v>68.797744127243107</v>
      </c>
      <c r="DN182" s="44">
        <v>-22.673228050897499</v>
      </c>
      <c r="DO182" s="23">
        <v>133.48208823892</v>
      </c>
      <c r="DP182" s="44">
        <v>-13.2248958048452</v>
      </c>
      <c r="DQ182" s="504">
        <v>2022</v>
      </c>
      <c r="DR182" s="54" t="s">
        <v>33</v>
      </c>
      <c r="DS182" s="23">
        <v>146.185656182407</v>
      </c>
      <c r="DT182" s="44">
        <v>14.4948945566038</v>
      </c>
      <c r="DU182" s="23">
        <v>124.52588816568699</v>
      </c>
      <c r="DV182" s="44">
        <v>2.0269736909957299</v>
      </c>
      <c r="DW182" s="23">
        <v>139.85662486477199</v>
      </c>
      <c r="DX182" s="44">
        <v>-0.37334824095088898</v>
      </c>
      <c r="DY182" s="504">
        <v>2022</v>
      </c>
      <c r="DZ182" s="54" t="s">
        <v>33</v>
      </c>
      <c r="EA182" s="23">
        <v>111.719740982072</v>
      </c>
      <c r="EB182" s="44">
        <v>1.73861769992807</v>
      </c>
      <c r="EC182" s="23">
        <v>141.88994644558099</v>
      </c>
      <c r="ED182" s="44">
        <v>16.213112995017202</v>
      </c>
      <c r="EE182" s="23">
        <v>126.13869463319899</v>
      </c>
      <c r="EF182" s="44">
        <v>7.8444075175269496</v>
      </c>
      <c r="EG182" s="504">
        <v>2022</v>
      </c>
      <c r="EH182" s="54" t="s">
        <v>33</v>
      </c>
      <c r="EI182" s="23">
        <v>141.90480293746799</v>
      </c>
      <c r="EJ182" s="44">
        <v>6.3967349058046397</v>
      </c>
      <c r="EK182" s="23">
        <v>107.870888292378</v>
      </c>
      <c r="EL182" s="44">
        <v>-15.220537326262599</v>
      </c>
      <c r="EM182" s="23">
        <v>112.840305912172</v>
      </c>
      <c r="EN182" s="44">
        <v>5.0623521453009896</v>
      </c>
      <c r="EO182" s="504">
        <v>2022</v>
      </c>
      <c r="EP182" s="54" t="s">
        <v>33</v>
      </c>
      <c r="EQ182" s="23">
        <v>79.191471427653397</v>
      </c>
      <c r="ER182" s="44">
        <v>-6.6181580785435203</v>
      </c>
      <c r="ES182" s="23">
        <v>147.469740078695</v>
      </c>
      <c r="ET182" s="44">
        <v>12.340796241392299</v>
      </c>
      <c r="EU182" s="23">
        <v>88.136637919481203</v>
      </c>
      <c r="EV182" s="44">
        <v>19.199493022729701</v>
      </c>
      <c r="EW182" s="504">
        <v>2022</v>
      </c>
      <c r="EX182" s="54" t="s">
        <v>33</v>
      </c>
      <c r="EY182" s="23">
        <v>96.478235044288695</v>
      </c>
      <c r="EZ182" s="44">
        <v>16.856131950863201</v>
      </c>
      <c r="FA182" s="23">
        <v>89.705129256563794</v>
      </c>
      <c r="FB182" s="44">
        <v>18.249152510947098</v>
      </c>
      <c r="FC182" s="23">
        <v>231.05920103496101</v>
      </c>
      <c r="FD182" s="44">
        <v>26.897108881559198</v>
      </c>
      <c r="FE182" s="504">
        <v>2022</v>
      </c>
      <c r="FF182" s="54" t="s">
        <v>33</v>
      </c>
      <c r="FG182" s="23">
        <v>124.837070132443</v>
      </c>
      <c r="FH182" s="44">
        <v>-6.9769007579040504E-2</v>
      </c>
      <c r="FI182" s="23">
        <v>151.55608062353599</v>
      </c>
      <c r="FJ182" s="44">
        <v>21.635199267033599</v>
      </c>
      <c r="FK182" s="23">
        <v>125.001238174459</v>
      </c>
      <c r="FL182" s="44">
        <v>11.6213839740194</v>
      </c>
      <c r="FM182" s="504">
        <v>2022</v>
      </c>
      <c r="FN182" s="54" t="s">
        <v>33</v>
      </c>
      <c r="FO182" s="23">
        <v>101.99527688716201</v>
      </c>
      <c r="FP182" s="44">
        <v>-2.9614739720215901</v>
      </c>
      <c r="FQ182" s="23">
        <v>232.93092317630601</v>
      </c>
      <c r="FR182" s="44">
        <v>-27.105301847414101</v>
      </c>
      <c r="FS182" s="23">
        <v>115.43930029448499</v>
      </c>
      <c r="FT182" s="44">
        <v>-10.2343405673119</v>
      </c>
      <c r="FU182" s="504">
        <v>2022</v>
      </c>
      <c r="FV182" s="54" t="s">
        <v>33</v>
      </c>
      <c r="FW182" s="23">
        <v>136.09820503293099</v>
      </c>
      <c r="FX182" s="44">
        <v>7.9309777370727401</v>
      </c>
      <c r="FY182" s="23">
        <v>177.273611797955</v>
      </c>
      <c r="FZ182" s="44">
        <v>7.9334307082887401</v>
      </c>
      <c r="GA182" s="23">
        <v>106.334408685252</v>
      </c>
      <c r="GB182" s="44">
        <v>21.842991081467101</v>
      </c>
      <c r="GC182" s="504">
        <v>2022</v>
      </c>
      <c r="GD182" s="54" t="s">
        <v>33</v>
      </c>
      <c r="GE182" s="23">
        <v>138.43645176349801</v>
      </c>
      <c r="GF182" s="44">
        <v>10.228796420830999</v>
      </c>
      <c r="GG182" s="23">
        <v>145.24854401137</v>
      </c>
      <c r="GH182" s="44">
        <v>11.2884516680299</v>
      </c>
      <c r="GI182" s="23">
        <v>81.1341911916588</v>
      </c>
      <c r="GJ182" s="44">
        <v>2.1284147543727299</v>
      </c>
      <c r="GK182" s="504">
        <v>2022</v>
      </c>
      <c r="GL182" s="54" t="s">
        <v>33</v>
      </c>
      <c r="GM182" s="23">
        <v>126.01464143785</v>
      </c>
      <c r="GN182" s="44">
        <v>2.3853351808499799</v>
      </c>
      <c r="GO182" s="23">
        <v>124.613761070916</v>
      </c>
      <c r="GP182" s="44">
        <v>-1.0264939111354601</v>
      </c>
      <c r="GQ182" s="23">
        <v>100.722329841685</v>
      </c>
      <c r="GR182" s="44">
        <v>17.1051904086946</v>
      </c>
      <c r="GS182" s="504">
        <v>2022</v>
      </c>
      <c r="GT182" s="54" t="s">
        <v>33</v>
      </c>
      <c r="GU182" s="23">
        <v>66.018105667752593</v>
      </c>
      <c r="GV182" s="44">
        <v>-26.241085030315102</v>
      </c>
      <c r="GW182" s="23">
        <v>106.22693275047099</v>
      </c>
      <c r="GX182" s="44">
        <v>16.907606663771801</v>
      </c>
      <c r="GY182" s="23">
        <v>188.95178072804299</v>
      </c>
      <c r="GZ182" s="44">
        <v>16.6983891955337</v>
      </c>
      <c r="HA182" s="504">
        <v>2022</v>
      </c>
      <c r="HB182" s="54" t="s">
        <v>33</v>
      </c>
      <c r="HC182" s="23">
        <v>100.988190931414</v>
      </c>
      <c r="HD182" s="44">
        <v>-21.692970959883802</v>
      </c>
      <c r="HE182" s="23">
        <v>167.23999428609</v>
      </c>
      <c r="HF182" s="44">
        <v>33.2452845878678</v>
      </c>
      <c r="HG182" s="23">
        <v>86.032407097695398</v>
      </c>
      <c r="HH182" s="44">
        <v>-7.2038051418223104</v>
      </c>
      <c r="HI182" s="504">
        <v>2022</v>
      </c>
      <c r="HJ182" s="54" t="s">
        <v>33</v>
      </c>
      <c r="HK182" s="23">
        <v>85.277851063825096</v>
      </c>
      <c r="HL182" s="44">
        <v>-21.094413379134</v>
      </c>
      <c r="HM182" s="23">
        <v>145.51063231963499</v>
      </c>
      <c r="HN182" s="44">
        <v>-2.5030367910673301</v>
      </c>
      <c r="HO182" s="23">
        <v>101.793329844909</v>
      </c>
      <c r="HP182" s="44">
        <v>-24.322184279922201</v>
      </c>
      <c r="HQ182" s="504">
        <v>2022</v>
      </c>
      <c r="HR182" s="54" t="s">
        <v>33</v>
      </c>
      <c r="HS182" s="23">
        <v>122.32481576904701</v>
      </c>
      <c r="HT182" s="44">
        <v>21.029808333077199</v>
      </c>
      <c r="HU182" s="23">
        <v>133.78146989671399</v>
      </c>
      <c r="HV182" s="44">
        <v>4.9282259857047004</v>
      </c>
      <c r="HW182" s="23">
        <v>99.634188659159804</v>
      </c>
      <c r="HX182" s="44">
        <v>-8.0509259781351101</v>
      </c>
      <c r="HY182" s="504">
        <v>2022</v>
      </c>
      <c r="HZ182" s="54" t="s">
        <v>33</v>
      </c>
      <c r="IA182" s="23">
        <v>110.115782936771</v>
      </c>
      <c r="IB182" s="44">
        <v>11.0932002095158</v>
      </c>
      <c r="IC182" s="23">
        <v>129.45066087056401</v>
      </c>
      <c r="ID182" s="44">
        <v>5.3896179805850197</v>
      </c>
      <c r="IE182" s="23">
        <v>120.392875715326</v>
      </c>
      <c r="IF182" s="44">
        <v>2.9109183539585599</v>
      </c>
      <c r="IG182" s="504">
        <v>2022</v>
      </c>
      <c r="IH182" s="54" t="s">
        <v>33</v>
      </c>
      <c r="II182" s="23">
        <v>138.168539216856</v>
      </c>
      <c r="IJ182" s="44">
        <v>17.735932722427901</v>
      </c>
      <c r="IK182" s="23">
        <v>171.768204480745</v>
      </c>
      <c r="IL182" s="44">
        <v>16.903446047573301</v>
      </c>
      <c r="IM182" s="23">
        <v>125.744959941247</v>
      </c>
      <c r="IN182" s="44">
        <v>3.4714428467488299</v>
      </c>
      <c r="IO182" s="23">
        <v>197.72751711489599</v>
      </c>
      <c r="IP182" s="44">
        <v>27.7778856274495</v>
      </c>
      <c r="IQ182" s="504">
        <v>2022</v>
      </c>
      <c r="IR182" s="54" t="s">
        <v>33</v>
      </c>
      <c r="IS182" s="23">
        <v>106.794581401632</v>
      </c>
      <c r="IT182" s="44">
        <v>-10.8913339491166</v>
      </c>
      <c r="IU182" s="23">
        <v>100.834966524371</v>
      </c>
      <c r="IV182" s="44">
        <v>-2.0986415151503199</v>
      </c>
      <c r="IW182" s="23">
        <v>123.952132724682</v>
      </c>
      <c r="IX182" s="44">
        <v>-3.2061871667052899</v>
      </c>
      <c r="IY182" s="504">
        <v>2022</v>
      </c>
      <c r="IZ182" s="54" t="s">
        <v>33</v>
      </c>
      <c r="JA182" s="23">
        <v>145.50092379781199</v>
      </c>
      <c r="JB182" s="44">
        <v>0.68515085716562396</v>
      </c>
      <c r="JC182" s="23">
        <v>162.52801429133501</v>
      </c>
      <c r="JD182" s="44">
        <v>24.017593449405901</v>
      </c>
      <c r="JE182" s="23">
        <v>167.152896503188</v>
      </c>
      <c r="JF182" s="44">
        <v>-4.6620329474962601</v>
      </c>
      <c r="JG182" s="504">
        <v>2022</v>
      </c>
      <c r="JH182" s="54" t="s">
        <v>33</v>
      </c>
      <c r="JI182" s="23">
        <v>182.64030310830799</v>
      </c>
      <c r="JJ182" s="44">
        <v>2.4609969283000299</v>
      </c>
      <c r="JK182" s="23">
        <v>202.609460542725</v>
      </c>
      <c r="JL182" s="44">
        <v>38.3681792270567</v>
      </c>
      <c r="JM182" s="23">
        <v>127.138163015423</v>
      </c>
      <c r="JN182" s="44">
        <v>-10.052741556052201</v>
      </c>
      <c r="JO182" s="504">
        <v>2022</v>
      </c>
      <c r="JP182" s="54" t="s">
        <v>33</v>
      </c>
      <c r="JQ182" s="23">
        <v>112.828051315669</v>
      </c>
      <c r="JR182" s="44">
        <v>10.540467988024901</v>
      </c>
      <c r="JS182" s="23">
        <v>121.958221660926</v>
      </c>
      <c r="JT182" s="44">
        <v>4.8751019769397201</v>
      </c>
      <c r="JU182" s="23">
        <v>118.73969222475399</v>
      </c>
      <c r="JV182" s="44">
        <v>19.416712573506</v>
      </c>
      <c r="JW182" s="504">
        <v>2022</v>
      </c>
      <c r="JX182" s="54" t="s">
        <v>33</v>
      </c>
      <c r="JY182" s="23">
        <v>107.855976604123</v>
      </c>
      <c r="JZ182" s="44">
        <v>-16.151570857043101</v>
      </c>
      <c r="KA182" s="23">
        <v>207.02550409902699</v>
      </c>
      <c r="KB182" s="44">
        <v>20.7549587823219</v>
      </c>
      <c r="KC182" s="23">
        <v>144.609791092758</v>
      </c>
      <c r="KD182" s="44">
        <v>27.723535422959401</v>
      </c>
      <c r="KE182" s="504">
        <v>2022</v>
      </c>
      <c r="KF182" s="54" t="s">
        <v>33</v>
      </c>
      <c r="KG182" s="23">
        <v>78.153887799129095</v>
      </c>
      <c r="KH182" s="44">
        <v>-40.266412751035098</v>
      </c>
      <c r="KI182" s="23">
        <v>127.867943497895</v>
      </c>
      <c r="KJ182" s="44">
        <v>10.9601181407275</v>
      </c>
      <c r="KK182" s="23">
        <v>123.16966060243401</v>
      </c>
      <c r="KL182" s="44">
        <v>-8.5905670442725306</v>
      </c>
      <c r="KM182" s="504">
        <v>2022</v>
      </c>
      <c r="KN182" s="54" t="s">
        <v>33</v>
      </c>
      <c r="KO182" s="23">
        <v>39.510286512677098</v>
      </c>
      <c r="KP182" s="44">
        <v>-35.800306402748802</v>
      </c>
      <c r="KQ182" s="23">
        <v>171.305344978731</v>
      </c>
      <c r="KR182" s="44">
        <v>24.801069900643999</v>
      </c>
      <c r="KS182" s="23">
        <v>98.044553442893402</v>
      </c>
      <c r="KT182" s="44">
        <v>-17.1513517537438</v>
      </c>
      <c r="KU182" s="504">
        <v>2022</v>
      </c>
      <c r="KV182" s="54" t="s">
        <v>33</v>
      </c>
      <c r="KW182" s="23">
        <v>125.161334535325</v>
      </c>
      <c r="KX182" s="44">
        <v>-4.8111102885371801</v>
      </c>
      <c r="KY182" s="23">
        <v>160.32272248315601</v>
      </c>
      <c r="KZ182" s="44">
        <v>10.778875024608199</v>
      </c>
      <c r="LA182" s="23">
        <v>159.51836317869501</v>
      </c>
      <c r="LB182" s="44">
        <v>23.207567924853699</v>
      </c>
      <c r="LC182" s="504">
        <v>2022</v>
      </c>
      <c r="LD182" s="54" t="s">
        <v>33</v>
      </c>
      <c r="LE182" s="23">
        <v>141.63234945464399</v>
      </c>
      <c r="LF182" s="44">
        <v>4.1851193061577696</v>
      </c>
      <c r="LG182" s="23">
        <v>116.363644299621</v>
      </c>
      <c r="LH182" s="44">
        <v>-9.3501183725127994</v>
      </c>
      <c r="LI182" s="23">
        <v>59.876987940057901</v>
      </c>
      <c r="LJ182" s="44">
        <v>-27.0480223712553</v>
      </c>
      <c r="LK182" s="504">
        <v>2022</v>
      </c>
      <c r="LL182" s="54" t="s">
        <v>33</v>
      </c>
      <c r="LM182" s="23">
        <v>133.94739926995501</v>
      </c>
      <c r="LN182" s="44">
        <v>11.573678433069601</v>
      </c>
      <c r="LO182" s="23">
        <v>79.726133846934204</v>
      </c>
      <c r="LP182" s="44">
        <v>-28.712248883182401</v>
      </c>
      <c r="LQ182" s="23">
        <v>132.83041076297599</v>
      </c>
      <c r="LR182" s="44">
        <v>6.1189046641578102</v>
      </c>
      <c r="LS182" s="504">
        <v>2022</v>
      </c>
      <c r="LT182" s="54" t="s">
        <v>33</v>
      </c>
      <c r="LU182" s="23">
        <v>111.571186598785</v>
      </c>
      <c r="LV182" s="44">
        <v>16.902792459130701</v>
      </c>
      <c r="LW182" s="23">
        <v>123.994400317561</v>
      </c>
      <c r="LX182" s="44">
        <v>6.5760891502887402</v>
      </c>
      <c r="LY182" s="23">
        <v>127.896927733239</v>
      </c>
      <c r="LZ182" s="44">
        <v>7.90614126959386</v>
      </c>
      <c r="MA182" s="504">
        <v>2022</v>
      </c>
      <c r="MB182" s="54" t="s">
        <v>33</v>
      </c>
      <c r="MC182" s="23">
        <v>156.261541034272</v>
      </c>
      <c r="MD182" s="44">
        <v>2.4399080046884101</v>
      </c>
      <c r="ME182" s="23">
        <v>100.33580151400599</v>
      </c>
      <c r="MF182" s="44">
        <v>3.51821310683505</v>
      </c>
      <c r="MG182" s="23">
        <v>123.58409054145299</v>
      </c>
      <c r="MH182" s="44">
        <v>1.97660984688635</v>
      </c>
      <c r="MI182" s="504">
        <v>2022</v>
      </c>
      <c r="MJ182" s="54" t="s">
        <v>33</v>
      </c>
      <c r="MK182" s="23">
        <v>101.395255182125</v>
      </c>
      <c r="ML182" s="44">
        <v>-0.29186908289831598</v>
      </c>
      <c r="MM182" s="23">
        <v>140.81651010527801</v>
      </c>
      <c r="MN182" s="44">
        <v>5.9340424075078202</v>
      </c>
      <c r="MO182" s="23">
        <v>150.71128414470101</v>
      </c>
      <c r="MP182" s="44">
        <v>-13.849019981760099</v>
      </c>
    </row>
    <row r="183" spans="1:354" s="505" customFormat="1" ht="15" hidden="1" customHeight="1">
      <c r="A183" s="504"/>
      <c r="B183" s="54" t="s">
        <v>34</v>
      </c>
      <c r="C183" s="23">
        <v>91.627762387262095</v>
      </c>
      <c r="D183" s="44">
        <v>-0.68762958421130804</v>
      </c>
      <c r="E183" s="524">
        <v>78.815408903242599</v>
      </c>
      <c r="F183" s="44">
        <v>-2.6840032838743602</v>
      </c>
      <c r="G183" s="524">
        <v>103.74263741644999</v>
      </c>
      <c r="H183" s="44">
        <v>0.79780160985789905</v>
      </c>
      <c r="I183" s="54"/>
      <c r="J183" s="54" t="s">
        <v>34</v>
      </c>
      <c r="K183" s="23">
        <v>68.380456388717704</v>
      </c>
      <c r="L183" s="44">
        <v>2.6369834583966298</v>
      </c>
      <c r="M183" s="23">
        <v>77.9552242544585</v>
      </c>
      <c r="N183" s="44">
        <v>12.2142395296201</v>
      </c>
      <c r="O183" s="23">
        <v>66.777902544718401</v>
      </c>
      <c r="P183" s="44">
        <v>2.7023740027240799</v>
      </c>
      <c r="Q183" s="54"/>
      <c r="R183" s="54" t="s">
        <v>34</v>
      </c>
      <c r="S183" s="23">
        <v>109.98321456900899</v>
      </c>
      <c r="T183" s="44">
        <v>2.0510075155805398</v>
      </c>
      <c r="U183" s="23">
        <v>122.124808215797</v>
      </c>
      <c r="V183" s="44">
        <v>21.584756659321101</v>
      </c>
      <c r="W183" s="23">
        <v>131.35788476534199</v>
      </c>
      <c r="X183" s="44">
        <v>9.3873353299939506</v>
      </c>
      <c r="Y183" s="54"/>
      <c r="Z183" s="54" t="s">
        <v>34</v>
      </c>
      <c r="AA183" s="23">
        <v>110.20697570146601</v>
      </c>
      <c r="AB183" s="44">
        <v>-3.1776322818582101</v>
      </c>
      <c r="AC183" s="23">
        <v>152.325902236334</v>
      </c>
      <c r="AD183" s="44">
        <v>26.2715234972441</v>
      </c>
      <c r="AE183" s="23">
        <v>126.88417349599899</v>
      </c>
      <c r="AF183" s="44">
        <v>-2.5599585567881298</v>
      </c>
      <c r="AG183" s="54"/>
      <c r="AH183" s="54" t="s">
        <v>34</v>
      </c>
      <c r="AI183" s="23">
        <v>111.561312182417</v>
      </c>
      <c r="AJ183" s="44">
        <v>-1.0525882558183799</v>
      </c>
      <c r="AK183" s="23">
        <v>154.87357714090399</v>
      </c>
      <c r="AL183" s="44">
        <v>-4.3252761600724901</v>
      </c>
      <c r="AM183" s="23">
        <v>94.236531681534203</v>
      </c>
      <c r="AN183" s="44">
        <v>-15.765007120018</v>
      </c>
      <c r="AO183" s="54"/>
      <c r="AP183" s="54" t="s">
        <v>34</v>
      </c>
      <c r="AQ183" s="23">
        <v>110.52769259749699</v>
      </c>
      <c r="AR183" s="44">
        <v>2.9252535335254199</v>
      </c>
      <c r="AS183" s="23">
        <v>142.88979225780901</v>
      </c>
      <c r="AT183" s="44">
        <v>7.2443678481284799</v>
      </c>
      <c r="AU183" s="23">
        <v>138.77004314871999</v>
      </c>
      <c r="AV183" s="44">
        <v>3.31115040943908</v>
      </c>
      <c r="AW183" s="54"/>
      <c r="AX183" s="54" t="s">
        <v>34</v>
      </c>
      <c r="AY183" s="23">
        <v>144.761699294631</v>
      </c>
      <c r="AZ183" s="44">
        <v>12.4032869321885</v>
      </c>
      <c r="BA183" s="23">
        <v>118.070541039989</v>
      </c>
      <c r="BB183" s="44">
        <v>-12.1997599446536</v>
      </c>
      <c r="BC183" s="23">
        <v>175.53330906029899</v>
      </c>
      <c r="BD183" s="44">
        <v>13.6320171238879</v>
      </c>
      <c r="BE183" s="54"/>
      <c r="BF183" s="54" t="s">
        <v>34</v>
      </c>
      <c r="BG183" s="23">
        <v>123.990908945908</v>
      </c>
      <c r="BH183" s="44">
        <v>15.880816855604101</v>
      </c>
      <c r="BI183" s="23">
        <v>118.289897615931</v>
      </c>
      <c r="BJ183" s="44">
        <v>0.97952706431966896</v>
      </c>
      <c r="BK183" s="23">
        <v>180.93654954821</v>
      </c>
      <c r="BL183" s="44">
        <v>10.856425877705</v>
      </c>
      <c r="BM183" s="54"/>
      <c r="BN183" s="54" t="s">
        <v>34</v>
      </c>
      <c r="BO183" s="23">
        <v>115.126423829657</v>
      </c>
      <c r="BP183" s="44">
        <v>-9.0578659642409196</v>
      </c>
      <c r="BQ183" s="530">
        <v>117.67725438020599</v>
      </c>
      <c r="BR183" s="44">
        <v>5.5793520020872096</v>
      </c>
      <c r="BS183" s="23">
        <v>119.04395036938401</v>
      </c>
      <c r="BT183" s="44">
        <v>9.6327601551389694</v>
      </c>
      <c r="BU183" s="54"/>
      <c r="BV183" s="54" t="s">
        <v>34</v>
      </c>
      <c r="BW183" s="23">
        <v>144.322582925175</v>
      </c>
      <c r="BX183" s="44">
        <v>7.5986854199596499</v>
      </c>
      <c r="BY183" s="23">
        <v>137.07348332275399</v>
      </c>
      <c r="BZ183" s="44">
        <v>9.2389271954763501</v>
      </c>
      <c r="CA183" s="23">
        <v>114.25480029229399</v>
      </c>
      <c r="CB183" s="44">
        <v>21.6371013858368</v>
      </c>
      <c r="CC183" s="54"/>
      <c r="CD183" s="54" t="s">
        <v>34</v>
      </c>
      <c r="CE183" s="23">
        <v>149.29453935705499</v>
      </c>
      <c r="CF183" s="44">
        <v>4.3040722193537002</v>
      </c>
      <c r="CG183" s="23">
        <v>85.979985766271298</v>
      </c>
      <c r="CH183" s="44">
        <v>-9.3746697958509504</v>
      </c>
      <c r="CI183" s="23">
        <v>131.56169212345199</v>
      </c>
      <c r="CJ183" s="44">
        <v>-2.6028075256341201</v>
      </c>
      <c r="CK183" s="54"/>
      <c r="CL183" s="54" t="s">
        <v>34</v>
      </c>
      <c r="CM183" s="23">
        <v>199.55900663591601</v>
      </c>
      <c r="CN183" s="44">
        <v>10.755001290267501</v>
      </c>
      <c r="CO183" s="23">
        <v>86.646895785557405</v>
      </c>
      <c r="CP183" s="44">
        <v>-14.035021344452099</v>
      </c>
      <c r="CQ183" s="23">
        <v>106.03609733237499</v>
      </c>
      <c r="CR183" s="44">
        <v>12.6193873072998</v>
      </c>
      <c r="CS183" s="54"/>
      <c r="CT183" s="54" t="s">
        <v>34</v>
      </c>
      <c r="CU183" s="23">
        <v>142.92120530967199</v>
      </c>
      <c r="CV183" s="44">
        <v>5.4834012952048896</v>
      </c>
      <c r="CW183" s="23">
        <v>99.973296817187304</v>
      </c>
      <c r="CX183" s="44">
        <v>1.4010888313977301</v>
      </c>
      <c r="CY183" s="23">
        <v>140.74975796335801</v>
      </c>
      <c r="CZ183" s="44">
        <v>27.3728576371436</v>
      </c>
      <c r="DA183" s="54"/>
      <c r="DB183" s="54" t="s">
        <v>34</v>
      </c>
      <c r="DC183" s="23">
        <v>91.686408574598602</v>
      </c>
      <c r="DD183" s="44">
        <v>-15.9329215576648</v>
      </c>
      <c r="DE183" s="23">
        <v>366.546322695149</v>
      </c>
      <c r="DF183" s="44">
        <v>13.507292727961</v>
      </c>
      <c r="DG183" s="23">
        <v>114.97615867949</v>
      </c>
      <c r="DH183" s="44">
        <v>-1.12812066945325</v>
      </c>
      <c r="DI183" s="54"/>
      <c r="DJ183" s="54" t="s">
        <v>34</v>
      </c>
      <c r="DK183" s="23">
        <v>154.36843980320401</v>
      </c>
      <c r="DL183" s="44">
        <v>17.907061384840102</v>
      </c>
      <c r="DM183" s="23">
        <v>74.713669798084794</v>
      </c>
      <c r="DN183" s="44">
        <v>-6.5758582020353602</v>
      </c>
      <c r="DO183" s="23">
        <v>125.350456000205</v>
      </c>
      <c r="DP183" s="44">
        <v>-15.3134450186447</v>
      </c>
      <c r="DQ183" s="54"/>
      <c r="DR183" s="54" t="s">
        <v>34</v>
      </c>
      <c r="DS183" s="23">
        <v>153.44018852243801</v>
      </c>
      <c r="DT183" s="44">
        <v>2.8504068688024899</v>
      </c>
      <c r="DU183" s="23">
        <v>116.96547368374</v>
      </c>
      <c r="DV183" s="44">
        <v>1.2386969163724599</v>
      </c>
      <c r="DW183" s="23">
        <v>135.63826575182799</v>
      </c>
      <c r="DX183" s="44">
        <v>2.46941591202301E-2</v>
      </c>
      <c r="DY183" s="54"/>
      <c r="DZ183" s="54" t="s">
        <v>34</v>
      </c>
      <c r="EA183" s="23">
        <v>114.04125620181701</v>
      </c>
      <c r="EB183" s="44">
        <v>-1.6504689907904699</v>
      </c>
      <c r="EC183" s="23">
        <v>164.18236236998399</v>
      </c>
      <c r="ED183" s="44">
        <v>24.191033068109601</v>
      </c>
      <c r="EE183" s="23">
        <v>127.38692842029</v>
      </c>
      <c r="EF183" s="44">
        <v>3.53468102086208</v>
      </c>
      <c r="EG183" s="54"/>
      <c r="EH183" s="54" t="s">
        <v>34</v>
      </c>
      <c r="EI183" s="23">
        <v>131.51817168087399</v>
      </c>
      <c r="EJ183" s="44">
        <v>-0.77730176503860104</v>
      </c>
      <c r="EK183" s="23">
        <v>122.062418250135</v>
      </c>
      <c r="EL183" s="44">
        <v>-1.2952340515680401</v>
      </c>
      <c r="EM183" s="23">
        <v>112.52277905016599</v>
      </c>
      <c r="EN183" s="44">
        <v>-4.9998966986771904</v>
      </c>
      <c r="EO183" s="54"/>
      <c r="EP183" s="54" t="s">
        <v>34</v>
      </c>
      <c r="EQ183" s="23">
        <v>72.645117040456796</v>
      </c>
      <c r="ER183" s="44">
        <v>-12.5832239158799</v>
      </c>
      <c r="ES183" s="23">
        <v>127.09415225573601</v>
      </c>
      <c r="ET183" s="44">
        <v>2.3178600918985102</v>
      </c>
      <c r="EU183" s="23">
        <v>61.881236452265</v>
      </c>
      <c r="EV183" s="44">
        <v>-14.477321040203099</v>
      </c>
      <c r="EW183" s="54"/>
      <c r="EX183" s="54" t="s">
        <v>34</v>
      </c>
      <c r="EY183" s="23">
        <v>98.000427102190699</v>
      </c>
      <c r="EZ183" s="44">
        <v>9.0187321764592507</v>
      </c>
      <c r="FA183" s="23">
        <v>93.474675795046494</v>
      </c>
      <c r="FB183" s="44">
        <v>12.1509442256255</v>
      </c>
      <c r="FC183" s="23">
        <v>234.44545030334299</v>
      </c>
      <c r="FD183" s="44">
        <v>24.899944368873602</v>
      </c>
      <c r="FE183" s="54"/>
      <c r="FF183" s="54" t="s">
        <v>34</v>
      </c>
      <c r="FG183" s="23">
        <v>120.262013778062</v>
      </c>
      <c r="FH183" s="44">
        <v>-1.60097426028214</v>
      </c>
      <c r="FI183" s="23">
        <v>158.877608026557</v>
      </c>
      <c r="FJ183" s="44">
        <v>7.7335482261370601</v>
      </c>
      <c r="FK183" s="23">
        <v>122.290820082815</v>
      </c>
      <c r="FL183" s="44">
        <v>3.83872968222903</v>
      </c>
      <c r="FM183" s="54"/>
      <c r="FN183" s="54" t="s">
        <v>34</v>
      </c>
      <c r="FO183" s="23">
        <v>117.887355137203</v>
      </c>
      <c r="FP183" s="44">
        <v>16.887865114406601</v>
      </c>
      <c r="FQ183" s="23">
        <v>208.85968216006501</v>
      </c>
      <c r="FR183" s="44">
        <v>-27.5618862432265</v>
      </c>
      <c r="FS183" s="23">
        <v>114.703161240575</v>
      </c>
      <c r="FT183" s="44">
        <v>-4.79929003222919</v>
      </c>
      <c r="FU183" s="54"/>
      <c r="FV183" s="54" t="s">
        <v>34</v>
      </c>
      <c r="FW183" s="23">
        <v>135.78040589896401</v>
      </c>
      <c r="FX183" s="44">
        <v>2.5893088806300701</v>
      </c>
      <c r="FY183" s="23">
        <v>194.344102537818</v>
      </c>
      <c r="FZ183" s="44">
        <v>18.14727063634</v>
      </c>
      <c r="GA183" s="23">
        <v>117.327034169816</v>
      </c>
      <c r="GB183" s="44">
        <v>4.3143065193971903</v>
      </c>
      <c r="GC183" s="54"/>
      <c r="GD183" s="54" t="s">
        <v>34</v>
      </c>
      <c r="GE183" s="23">
        <v>132.47787781001301</v>
      </c>
      <c r="GF183" s="44">
        <v>6.2047690994003499</v>
      </c>
      <c r="GG183" s="23">
        <v>121.408964085058</v>
      </c>
      <c r="GH183" s="44">
        <v>-11.9598017906757</v>
      </c>
      <c r="GI183" s="23">
        <v>77.456174141283995</v>
      </c>
      <c r="GJ183" s="44">
        <v>-0.18628185869387401</v>
      </c>
      <c r="GK183" s="54"/>
      <c r="GL183" s="54" t="s">
        <v>34</v>
      </c>
      <c r="GM183" s="23">
        <v>119.493427779925</v>
      </c>
      <c r="GN183" s="44">
        <v>-1.06779329645953</v>
      </c>
      <c r="GO183" s="23">
        <v>118.021869838101</v>
      </c>
      <c r="GP183" s="44">
        <v>10.857040368797101</v>
      </c>
      <c r="GQ183" s="23">
        <v>95.907792877773502</v>
      </c>
      <c r="GR183" s="44">
        <v>18.629811730543398</v>
      </c>
      <c r="GS183" s="54"/>
      <c r="GT183" s="54" t="s">
        <v>34</v>
      </c>
      <c r="GU183" s="23">
        <v>55.807294600436698</v>
      </c>
      <c r="GV183" s="44">
        <v>-21.108744031009898</v>
      </c>
      <c r="GW183" s="23">
        <v>105.491016322543</v>
      </c>
      <c r="GX183" s="44">
        <v>-1.39367656354513</v>
      </c>
      <c r="GY183" s="23">
        <v>167.72813519708501</v>
      </c>
      <c r="GZ183" s="44">
        <v>14.0360016598316</v>
      </c>
      <c r="HA183" s="54"/>
      <c r="HB183" s="54" t="s">
        <v>34</v>
      </c>
      <c r="HC183" s="23">
        <v>93.165317361052203</v>
      </c>
      <c r="HD183" s="44">
        <v>-12.805388646001999</v>
      </c>
      <c r="HE183" s="23">
        <v>127.26785716977901</v>
      </c>
      <c r="HF183" s="44">
        <v>5.0152247699431598</v>
      </c>
      <c r="HG183" s="23">
        <v>90.458195078886703</v>
      </c>
      <c r="HH183" s="44">
        <v>10.4503273252847</v>
      </c>
      <c r="HI183" s="54"/>
      <c r="HJ183" s="54" t="s">
        <v>34</v>
      </c>
      <c r="HK183" s="23">
        <v>107.903692269134</v>
      </c>
      <c r="HL183" s="44">
        <v>-14.4519772232729</v>
      </c>
      <c r="HM183" s="23">
        <v>145.96763374323399</v>
      </c>
      <c r="HN183" s="44">
        <v>5.38482454187172</v>
      </c>
      <c r="HO183" s="23">
        <v>96.184977910092101</v>
      </c>
      <c r="HP183" s="44">
        <v>3.5463930706157898</v>
      </c>
      <c r="HQ183" s="54"/>
      <c r="HR183" s="54" t="s">
        <v>34</v>
      </c>
      <c r="HS183" s="23">
        <v>125.678314395878</v>
      </c>
      <c r="HT183" s="44">
        <v>1.1056093312917299</v>
      </c>
      <c r="HU183" s="23">
        <v>122.239515985222</v>
      </c>
      <c r="HV183" s="44">
        <v>2.9120863625667002</v>
      </c>
      <c r="HW183" s="23">
        <v>90.0002544715623</v>
      </c>
      <c r="HX183" s="44">
        <v>-8.8696163233073797</v>
      </c>
      <c r="HY183" s="54"/>
      <c r="HZ183" s="54" t="s">
        <v>34</v>
      </c>
      <c r="IA183" s="23">
        <v>104.110580373</v>
      </c>
      <c r="IB183" s="44">
        <v>6.4620561421302902</v>
      </c>
      <c r="IC183" s="23">
        <v>128.356524119417</v>
      </c>
      <c r="ID183" s="44">
        <v>9.7895707656990005</v>
      </c>
      <c r="IE183" s="23">
        <v>121.43628209369101</v>
      </c>
      <c r="IF183" s="44">
        <v>-8.76332973729561</v>
      </c>
      <c r="IG183" s="54"/>
      <c r="IH183" s="54" t="s">
        <v>34</v>
      </c>
      <c r="II183" s="23">
        <v>112.543973680862</v>
      </c>
      <c r="IJ183" s="44">
        <v>6.5396955612150496</v>
      </c>
      <c r="IK183" s="23">
        <v>121.02835054555899</v>
      </c>
      <c r="IL183" s="44">
        <v>-12.4027258374949</v>
      </c>
      <c r="IM183" s="23">
        <v>105.943674151065</v>
      </c>
      <c r="IN183" s="44">
        <v>23.969630900648401</v>
      </c>
      <c r="IO183" s="23">
        <v>138.85233423647401</v>
      </c>
      <c r="IP183" s="44">
        <v>43.6099724952321</v>
      </c>
      <c r="IQ183" s="54"/>
      <c r="IR183" s="54" t="s">
        <v>34</v>
      </c>
      <c r="IS183" s="23">
        <v>96.600947129676001</v>
      </c>
      <c r="IT183" s="44">
        <v>-11.1425373253571</v>
      </c>
      <c r="IU183" s="23">
        <v>78.199305295174199</v>
      </c>
      <c r="IV183" s="44">
        <v>8.0587627286497092</v>
      </c>
      <c r="IW183" s="23">
        <v>93.9386581887685</v>
      </c>
      <c r="IX183" s="44">
        <v>-0.23702089780987001</v>
      </c>
      <c r="IY183" s="54"/>
      <c r="IZ183" s="54" t="s">
        <v>34</v>
      </c>
      <c r="JA183" s="23">
        <v>128.62306662656999</v>
      </c>
      <c r="JB183" s="44">
        <v>13.4624173988867</v>
      </c>
      <c r="JC183" s="23">
        <v>141.90977642926299</v>
      </c>
      <c r="JD183" s="44">
        <v>12.6888639419368</v>
      </c>
      <c r="JE183" s="23">
        <v>125.074463716718</v>
      </c>
      <c r="JF183" s="44">
        <v>0.54574445925228998</v>
      </c>
      <c r="JG183" s="54"/>
      <c r="JH183" s="54" t="s">
        <v>34</v>
      </c>
      <c r="JI183" s="23">
        <v>171.08193906523499</v>
      </c>
      <c r="JJ183" s="44">
        <v>20.5539735196183</v>
      </c>
      <c r="JK183" s="23">
        <v>187.00554389258599</v>
      </c>
      <c r="JL183" s="44">
        <v>37.277780510872503</v>
      </c>
      <c r="JM183" s="23">
        <v>111.699986085886</v>
      </c>
      <c r="JN183" s="44">
        <v>-8.17112864870127</v>
      </c>
      <c r="JO183" s="54"/>
      <c r="JP183" s="54" t="s">
        <v>34</v>
      </c>
      <c r="JQ183" s="23">
        <v>108.913811074859</v>
      </c>
      <c r="JR183" s="44">
        <v>-0.99653788839957302</v>
      </c>
      <c r="JS183" s="23">
        <v>111.99051931867101</v>
      </c>
      <c r="JT183" s="44">
        <v>12.431449619767101</v>
      </c>
      <c r="JU183" s="23">
        <v>102.04917125698999</v>
      </c>
      <c r="JV183" s="44">
        <v>8.8433179447203099</v>
      </c>
      <c r="JW183" s="54"/>
      <c r="JX183" s="54" t="s">
        <v>34</v>
      </c>
      <c r="JY183" s="23">
        <v>95.125790895764993</v>
      </c>
      <c r="JZ183" s="44">
        <v>-12.882110293678</v>
      </c>
      <c r="KA183" s="23">
        <v>146.896112683887</v>
      </c>
      <c r="KB183" s="44">
        <v>16.3182766639882</v>
      </c>
      <c r="KC183" s="23">
        <v>134.712422567625</v>
      </c>
      <c r="KD183" s="44">
        <v>15.250915042288099</v>
      </c>
      <c r="KE183" s="54"/>
      <c r="KF183" s="54" t="s">
        <v>34</v>
      </c>
      <c r="KG183" s="23">
        <v>84.662900166718202</v>
      </c>
      <c r="KH183" s="44">
        <v>-31.494365913567002</v>
      </c>
      <c r="KI183" s="23">
        <v>128.77380030022201</v>
      </c>
      <c r="KJ183" s="44">
        <v>8.0866418652032497</v>
      </c>
      <c r="KK183" s="23">
        <v>111.596723458631</v>
      </c>
      <c r="KL183" s="44">
        <v>16.029860050304102</v>
      </c>
      <c r="KM183" s="54"/>
      <c r="KN183" s="54" t="s">
        <v>34</v>
      </c>
      <c r="KO183" s="23">
        <v>48.699922253502102</v>
      </c>
      <c r="KP183" s="44">
        <v>-37.721465773993302</v>
      </c>
      <c r="KQ183" s="23">
        <v>148.787453366329</v>
      </c>
      <c r="KR183" s="44">
        <v>20.9256305082558</v>
      </c>
      <c r="KS183" s="23">
        <v>85.743187442307701</v>
      </c>
      <c r="KT183" s="44">
        <v>-2.73712911256739</v>
      </c>
      <c r="KU183" s="54"/>
      <c r="KV183" s="54" t="s">
        <v>34</v>
      </c>
      <c r="KW183" s="23">
        <v>110.894700098057</v>
      </c>
      <c r="KX183" s="44">
        <v>2.9487432443434902</v>
      </c>
      <c r="KY183" s="23">
        <v>156.09958557792399</v>
      </c>
      <c r="KZ183" s="44">
        <v>17.8239627768288</v>
      </c>
      <c r="LA183" s="23">
        <v>125.36680885945199</v>
      </c>
      <c r="LB183" s="44">
        <v>15.123762135499</v>
      </c>
      <c r="LC183" s="54"/>
      <c r="LD183" s="54" t="s">
        <v>34</v>
      </c>
      <c r="LE183" s="23">
        <v>142.26682518920401</v>
      </c>
      <c r="LF183" s="44">
        <v>5.9465109236906999</v>
      </c>
      <c r="LG183" s="23">
        <v>110.611113652149</v>
      </c>
      <c r="LH183" s="44">
        <v>-14.4684383034941</v>
      </c>
      <c r="LI183" s="23">
        <v>66.971192032207</v>
      </c>
      <c r="LJ183" s="44">
        <v>-36.381396832148702</v>
      </c>
      <c r="LK183" s="54"/>
      <c r="LL183" s="54" t="s">
        <v>34</v>
      </c>
      <c r="LM183" s="23">
        <v>156.760893517254</v>
      </c>
      <c r="LN183" s="44">
        <v>-8.4242350247842506</v>
      </c>
      <c r="LO183" s="23">
        <v>102.865096388037</v>
      </c>
      <c r="LP183" s="44">
        <v>-24.9044488610303</v>
      </c>
      <c r="LQ183" s="23">
        <v>142.795915912411</v>
      </c>
      <c r="LR183" s="44">
        <v>17.577416203798901</v>
      </c>
      <c r="LS183" s="54"/>
      <c r="LT183" s="54" t="s">
        <v>34</v>
      </c>
      <c r="LU183" s="23">
        <v>107.472368785222</v>
      </c>
      <c r="LV183" s="44">
        <v>12.163763157596</v>
      </c>
      <c r="LW183" s="23">
        <v>137.27096532190501</v>
      </c>
      <c r="LX183" s="44">
        <v>-17.3880287582713</v>
      </c>
      <c r="LY183" s="23">
        <v>121.368975491434</v>
      </c>
      <c r="LZ183" s="44">
        <v>13.680095426031601</v>
      </c>
      <c r="MA183" s="54"/>
      <c r="MB183" s="54" t="s">
        <v>34</v>
      </c>
      <c r="MC183" s="23">
        <v>160.86233519552101</v>
      </c>
      <c r="MD183" s="44">
        <v>7.6569540797015501</v>
      </c>
      <c r="ME183" s="23">
        <v>94.682364179938105</v>
      </c>
      <c r="MF183" s="44">
        <v>10.8524419919696</v>
      </c>
      <c r="MG183" s="23">
        <v>111.718697760019</v>
      </c>
      <c r="MH183" s="44">
        <v>-3.6205462329240601</v>
      </c>
      <c r="MI183" s="54"/>
      <c r="MJ183" s="54" t="s">
        <v>34</v>
      </c>
      <c r="MK183" s="23">
        <v>91.030280944547002</v>
      </c>
      <c r="ML183" s="44">
        <v>-0.48668303446883998</v>
      </c>
      <c r="MM183" s="23">
        <v>132.00603148219699</v>
      </c>
      <c r="MN183" s="44">
        <v>-0.85493699848214499</v>
      </c>
      <c r="MO183" s="23">
        <v>144.66928085899701</v>
      </c>
      <c r="MP183" s="44">
        <v>-9.4087718089106307</v>
      </c>
    </row>
    <row r="184" spans="1:354" s="505" customFormat="1" ht="15" hidden="1" customHeight="1">
      <c r="A184" s="504"/>
      <c r="B184" s="54" t="s">
        <v>35</v>
      </c>
      <c r="C184" s="23">
        <v>97.8755515788488</v>
      </c>
      <c r="D184" s="44">
        <v>-0.39866152383460501</v>
      </c>
      <c r="E184" s="524">
        <v>81.762086664161501</v>
      </c>
      <c r="F184" s="44">
        <v>-6.4980246413716003</v>
      </c>
      <c r="G184" s="524">
        <v>113.111832249073</v>
      </c>
      <c r="H184" s="44">
        <v>4.2493927762861103</v>
      </c>
      <c r="I184" s="54"/>
      <c r="J184" s="54" t="s">
        <v>35</v>
      </c>
      <c r="K184" s="23">
        <v>84.837731228002895</v>
      </c>
      <c r="L184" s="44">
        <v>-0.86182975139172402</v>
      </c>
      <c r="M184" s="23">
        <v>86.419626996186693</v>
      </c>
      <c r="N184" s="44">
        <v>-14.2830423314465</v>
      </c>
      <c r="O184" s="23">
        <v>84.714819676625297</v>
      </c>
      <c r="P184" s="44">
        <v>-2.1906118374599299</v>
      </c>
      <c r="Q184" s="54"/>
      <c r="R184" s="54" t="s">
        <v>35</v>
      </c>
      <c r="S184" s="23">
        <v>111.708988768653</v>
      </c>
      <c r="T184" s="44">
        <v>3.2894785804734799</v>
      </c>
      <c r="U184" s="23">
        <v>127.302953319973</v>
      </c>
      <c r="V184" s="44">
        <v>20.3606703503368</v>
      </c>
      <c r="W184" s="23">
        <v>144.569668151038</v>
      </c>
      <c r="X184" s="44">
        <v>18.8136798454405</v>
      </c>
      <c r="Y184" s="54"/>
      <c r="Z184" s="54" t="s">
        <v>35</v>
      </c>
      <c r="AA184" s="23">
        <v>142.208050686212</v>
      </c>
      <c r="AB184" s="44">
        <v>11.899222802113901</v>
      </c>
      <c r="AC184" s="23">
        <v>150.83133759635501</v>
      </c>
      <c r="AD184" s="44">
        <v>6.57171395098585</v>
      </c>
      <c r="AE184" s="23">
        <v>140.10370772483199</v>
      </c>
      <c r="AF184" s="44">
        <v>-4.9522022891263298</v>
      </c>
      <c r="AG184" s="54"/>
      <c r="AH184" s="54" t="s">
        <v>35</v>
      </c>
      <c r="AI184" s="23">
        <v>110.713215574674</v>
      </c>
      <c r="AJ184" s="44">
        <v>13.3175296036699</v>
      </c>
      <c r="AK184" s="23">
        <v>161.08448203979501</v>
      </c>
      <c r="AL184" s="44">
        <v>-8.5706382211061793</v>
      </c>
      <c r="AM184" s="23">
        <v>92.911051017114204</v>
      </c>
      <c r="AN184" s="44">
        <v>-3.0976822316933101</v>
      </c>
      <c r="AO184" s="54"/>
      <c r="AP184" s="54" t="s">
        <v>35</v>
      </c>
      <c r="AQ184" s="23">
        <v>138.79906458710801</v>
      </c>
      <c r="AR184" s="44">
        <v>-4.8492447213263397</v>
      </c>
      <c r="AS184" s="23">
        <v>138.515114398355</v>
      </c>
      <c r="AT184" s="44">
        <v>12.6912230145967</v>
      </c>
      <c r="AU184" s="23">
        <v>141.112213171148</v>
      </c>
      <c r="AV184" s="44">
        <v>16.594031324686899</v>
      </c>
      <c r="AW184" s="54"/>
      <c r="AX184" s="54" t="s">
        <v>35</v>
      </c>
      <c r="AY184" s="23">
        <v>142.08215297454299</v>
      </c>
      <c r="AZ184" s="44">
        <v>11.8055606901484</v>
      </c>
      <c r="BA184" s="23">
        <v>112.209623728407</v>
      </c>
      <c r="BB184" s="44">
        <v>-5.5702848114471903</v>
      </c>
      <c r="BC184" s="23">
        <v>163.54851219126499</v>
      </c>
      <c r="BD184" s="44">
        <v>27.518694336768899</v>
      </c>
      <c r="BE184" s="54"/>
      <c r="BF184" s="54" t="s">
        <v>35</v>
      </c>
      <c r="BG184" s="23">
        <v>145.754512679855</v>
      </c>
      <c r="BH184" s="44">
        <v>36.355340917500598</v>
      </c>
      <c r="BI184" s="23">
        <v>126.211684617229</v>
      </c>
      <c r="BJ184" s="44">
        <v>-4.1074373172225602</v>
      </c>
      <c r="BK184" s="23">
        <v>187.654523296956</v>
      </c>
      <c r="BL184" s="44">
        <v>15.9095645289042</v>
      </c>
      <c r="BM184" s="54"/>
      <c r="BN184" s="54" t="s">
        <v>35</v>
      </c>
      <c r="BO184" s="23">
        <v>118.06818661816899</v>
      </c>
      <c r="BP184" s="44">
        <v>5.7626203984354003</v>
      </c>
      <c r="BQ184" s="530">
        <v>122.242707591314</v>
      </c>
      <c r="BR184" s="44">
        <v>-3.0413496176843902</v>
      </c>
      <c r="BS184" s="23">
        <v>124.202000667671</v>
      </c>
      <c r="BT184" s="44">
        <v>13.047127040222501</v>
      </c>
      <c r="BU184" s="54"/>
      <c r="BV184" s="54" t="s">
        <v>35</v>
      </c>
      <c r="BW184" s="23">
        <v>139.38518581208601</v>
      </c>
      <c r="BX184" s="44">
        <v>9.4286164013449998</v>
      </c>
      <c r="BY184" s="23">
        <v>122.158366155926</v>
      </c>
      <c r="BZ184" s="44">
        <v>1.66112627412849</v>
      </c>
      <c r="CA184" s="23">
        <v>124.891147415438</v>
      </c>
      <c r="CB184" s="44">
        <v>1.1850659881383201</v>
      </c>
      <c r="CC184" s="54"/>
      <c r="CD184" s="54" t="s">
        <v>35</v>
      </c>
      <c r="CE184" s="23">
        <v>152.39518459120401</v>
      </c>
      <c r="CF184" s="44">
        <v>18.537211075628399</v>
      </c>
      <c r="CG184" s="23">
        <v>102.602427312747</v>
      </c>
      <c r="CH184" s="44">
        <v>-22.5056303718263</v>
      </c>
      <c r="CI184" s="23">
        <v>143.02793226562301</v>
      </c>
      <c r="CJ184" s="44">
        <v>2.2932269133586698</v>
      </c>
      <c r="CK184" s="54"/>
      <c r="CL184" s="54" t="s">
        <v>35</v>
      </c>
      <c r="CM184" s="23">
        <v>227.07474275112</v>
      </c>
      <c r="CN184" s="44">
        <v>10.8666223827544</v>
      </c>
      <c r="CO184" s="23">
        <v>89.692099073206805</v>
      </c>
      <c r="CP184" s="44">
        <v>-16.813671404944799</v>
      </c>
      <c r="CQ184" s="23">
        <v>113.73607664930501</v>
      </c>
      <c r="CR184" s="44">
        <v>0.33793879384140302</v>
      </c>
      <c r="CS184" s="54"/>
      <c r="CT184" s="54" t="s">
        <v>35</v>
      </c>
      <c r="CU184" s="23">
        <v>139.705446544007</v>
      </c>
      <c r="CV184" s="44">
        <v>10.650181843427101</v>
      </c>
      <c r="CW184" s="23">
        <v>117.508108978198</v>
      </c>
      <c r="CX184" s="44">
        <v>-3.2585978251138199</v>
      </c>
      <c r="CY184" s="23">
        <v>138.64628114664899</v>
      </c>
      <c r="CZ184" s="44">
        <v>38.808291511776098</v>
      </c>
      <c r="DA184" s="54"/>
      <c r="DB184" s="54" t="s">
        <v>35</v>
      </c>
      <c r="DC184" s="23">
        <v>86.2700830361198</v>
      </c>
      <c r="DD184" s="44">
        <v>17.955429665010598</v>
      </c>
      <c r="DE184" s="23">
        <v>325.04007280736897</v>
      </c>
      <c r="DF184" s="44">
        <v>19.257634811127101</v>
      </c>
      <c r="DG184" s="23">
        <v>119.758125174596</v>
      </c>
      <c r="DH184" s="44">
        <v>-3.5513389201469598</v>
      </c>
      <c r="DI184" s="54"/>
      <c r="DJ184" s="54" t="s">
        <v>35</v>
      </c>
      <c r="DK184" s="23">
        <v>159.98871941343799</v>
      </c>
      <c r="DL184" s="44">
        <v>9.5210579294445807</v>
      </c>
      <c r="DM184" s="23">
        <v>73.913992282068804</v>
      </c>
      <c r="DN184" s="44">
        <v>-17.7451252181176</v>
      </c>
      <c r="DO184" s="23">
        <v>111.509237712391</v>
      </c>
      <c r="DP184" s="44">
        <v>-10.8359930877527</v>
      </c>
      <c r="DQ184" s="54"/>
      <c r="DR184" s="54" t="s">
        <v>35</v>
      </c>
      <c r="DS184" s="23">
        <v>157.55697484375301</v>
      </c>
      <c r="DT184" s="44">
        <v>23.5638059515015</v>
      </c>
      <c r="DU184" s="23">
        <v>112.248223717481</v>
      </c>
      <c r="DV184" s="44">
        <v>3.0609816444093498</v>
      </c>
      <c r="DW184" s="23">
        <v>133.61498286157601</v>
      </c>
      <c r="DX184" s="44">
        <v>4.7956759409590104</v>
      </c>
      <c r="DY184" s="54"/>
      <c r="DZ184" s="54" t="s">
        <v>35</v>
      </c>
      <c r="EA184" s="23">
        <v>129.77992451826401</v>
      </c>
      <c r="EB184" s="44">
        <v>12.1073898692187</v>
      </c>
      <c r="EC184" s="23">
        <v>164.32611206379201</v>
      </c>
      <c r="ED184" s="44">
        <v>20.076951345462799</v>
      </c>
      <c r="EE184" s="23">
        <v>126.839501851908</v>
      </c>
      <c r="EF184" s="44">
        <v>-4.0484932980130601</v>
      </c>
      <c r="EG184" s="54"/>
      <c r="EH184" s="54" t="s">
        <v>35</v>
      </c>
      <c r="EI184" s="23">
        <v>137.928363299419</v>
      </c>
      <c r="EJ184" s="44">
        <v>0.28516302741663002</v>
      </c>
      <c r="EK184" s="23">
        <v>125.282122031234</v>
      </c>
      <c r="EL184" s="44">
        <v>-7.6977281077112698</v>
      </c>
      <c r="EM184" s="23">
        <v>110.892608853658</v>
      </c>
      <c r="EN184" s="44">
        <v>-12.022966146479799</v>
      </c>
      <c r="EO184" s="54"/>
      <c r="EP184" s="54" t="s">
        <v>35</v>
      </c>
      <c r="EQ184" s="23">
        <v>75.152589892375602</v>
      </c>
      <c r="ER184" s="44">
        <v>-13.7737434339614</v>
      </c>
      <c r="ES184" s="23">
        <v>143.19709047051899</v>
      </c>
      <c r="ET184" s="44">
        <v>11.5021897421991</v>
      </c>
      <c r="EU184" s="23">
        <v>77.013185686358497</v>
      </c>
      <c r="EV184" s="44">
        <v>8.7951152712204497</v>
      </c>
      <c r="EW184" s="54"/>
      <c r="EX184" s="54" t="s">
        <v>35</v>
      </c>
      <c r="EY184" s="23">
        <v>103.46770712948</v>
      </c>
      <c r="EZ184" s="44">
        <v>9.5199245280411606</v>
      </c>
      <c r="FA184" s="23">
        <v>104.25014984746301</v>
      </c>
      <c r="FB184" s="44">
        <v>9.4282848407421405</v>
      </c>
      <c r="FC184" s="23">
        <v>237.50399802963</v>
      </c>
      <c r="FD184" s="44">
        <v>22.419508392542699</v>
      </c>
      <c r="FE184" s="54"/>
      <c r="FF184" s="54" t="s">
        <v>35</v>
      </c>
      <c r="FG184" s="23">
        <v>123.924379041919</v>
      </c>
      <c r="FH184" s="44">
        <v>6.2902138410111803</v>
      </c>
      <c r="FI184" s="23">
        <v>166.44622754406299</v>
      </c>
      <c r="FJ184" s="44">
        <v>7.6375775202717104</v>
      </c>
      <c r="FK184" s="23">
        <v>129.390534557058</v>
      </c>
      <c r="FL184" s="44">
        <v>-6.24054545618442</v>
      </c>
      <c r="FM184" s="54"/>
      <c r="FN184" s="54" t="s">
        <v>35</v>
      </c>
      <c r="FO184" s="23">
        <v>121.865651194121</v>
      </c>
      <c r="FP184" s="44">
        <v>8.4667790408962595</v>
      </c>
      <c r="FQ184" s="23">
        <v>269.71946168472101</v>
      </c>
      <c r="FR184" s="44">
        <v>-29.711573123057999</v>
      </c>
      <c r="FS184" s="23">
        <v>129.15922892588401</v>
      </c>
      <c r="FT184" s="44">
        <v>-8.9429079922587693</v>
      </c>
      <c r="FU184" s="54"/>
      <c r="FV184" s="54" t="s">
        <v>35</v>
      </c>
      <c r="FW184" s="23">
        <v>139.02703908337099</v>
      </c>
      <c r="FX184" s="44">
        <v>1.53943805637238</v>
      </c>
      <c r="FY184" s="23">
        <v>152.40599461327901</v>
      </c>
      <c r="FZ184" s="44">
        <v>5.1916976743036702</v>
      </c>
      <c r="GA184" s="23">
        <v>111.875420237249</v>
      </c>
      <c r="GB184" s="44">
        <v>19.8275211245431</v>
      </c>
      <c r="GC184" s="54"/>
      <c r="GD184" s="54" t="s">
        <v>35</v>
      </c>
      <c r="GE184" s="23">
        <v>134.057307839684</v>
      </c>
      <c r="GF184" s="44">
        <v>5.9300982372684796</v>
      </c>
      <c r="GG184" s="23">
        <v>127.908648382274</v>
      </c>
      <c r="GH184" s="44">
        <v>-2.6147310370521</v>
      </c>
      <c r="GI184" s="23">
        <v>72.854303606630694</v>
      </c>
      <c r="GJ184" s="44">
        <v>-8.3808303911979998</v>
      </c>
      <c r="GK184" s="54"/>
      <c r="GL184" s="54" t="s">
        <v>35</v>
      </c>
      <c r="GM184" s="23">
        <v>115.24426501947499</v>
      </c>
      <c r="GN184" s="44">
        <v>1.83336118841176</v>
      </c>
      <c r="GO184" s="23">
        <v>128.431578788839</v>
      </c>
      <c r="GP184" s="44">
        <v>7.7723049566261704</v>
      </c>
      <c r="GQ184" s="23">
        <v>115.65309063436101</v>
      </c>
      <c r="GR184" s="44">
        <v>28.2102426929651</v>
      </c>
      <c r="GS184" s="54"/>
      <c r="GT184" s="54" t="s">
        <v>35</v>
      </c>
      <c r="GU184" s="23">
        <v>74.610829849299407</v>
      </c>
      <c r="GV184" s="44">
        <v>-10.2304545763707</v>
      </c>
      <c r="GW184" s="23">
        <v>98.356203550348297</v>
      </c>
      <c r="GX184" s="44">
        <v>-13.8126907304572</v>
      </c>
      <c r="GY184" s="23">
        <v>158.877675758187</v>
      </c>
      <c r="GZ184" s="44">
        <v>35.556544960622503</v>
      </c>
      <c r="HA184" s="54"/>
      <c r="HB184" s="54" t="s">
        <v>35</v>
      </c>
      <c r="HC184" s="23">
        <v>89.590658016141703</v>
      </c>
      <c r="HD184" s="44">
        <v>-17.382121360255901</v>
      </c>
      <c r="HE184" s="23">
        <v>158.93864360806799</v>
      </c>
      <c r="HF184" s="44">
        <v>-7.7812871663666501</v>
      </c>
      <c r="HG184" s="23">
        <v>89.345629381822903</v>
      </c>
      <c r="HH184" s="44">
        <v>-1.5567056682994</v>
      </c>
      <c r="HI184" s="54"/>
      <c r="HJ184" s="54" t="s">
        <v>35</v>
      </c>
      <c r="HK184" s="23">
        <v>100.697468479159</v>
      </c>
      <c r="HL184" s="44">
        <v>-12.5848505697732</v>
      </c>
      <c r="HM184" s="23">
        <v>114.028813057416</v>
      </c>
      <c r="HN184" s="44">
        <v>9.7335349516485898</v>
      </c>
      <c r="HO184" s="23">
        <v>104.716854266132</v>
      </c>
      <c r="HP184" s="44">
        <v>-17.705630043322198</v>
      </c>
      <c r="HQ184" s="54"/>
      <c r="HR184" s="54" t="s">
        <v>35</v>
      </c>
      <c r="HS184" s="23">
        <v>119.658360016863</v>
      </c>
      <c r="HT184" s="44">
        <v>21.432821890198699</v>
      </c>
      <c r="HU184" s="23">
        <v>138.83644123920001</v>
      </c>
      <c r="HV184" s="44">
        <v>4.2749061634731502</v>
      </c>
      <c r="HW184" s="23">
        <v>85.838909702882106</v>
      </c>
      <c r="HX184" s="44">
        <v>-10.982696362696201</v>
      </c>
      <c r="HY184" s="54"/>
      <c r="HZ184" s="54" t="s">
        <v>35</v>
      </c>
      <c r="IA184" s="23">
        <v>108.87940028654199</v>
      </c>
      <c r="IB184" s="44">
        <v>17.9840217261441</v>
      </c>
      <c r="IC184" s="23">
        <v>125.229378202153</v>
      </c>
      <c r="ID184" s="44">
        <v>14.789482655762001</v>
      </c>
      <c r="IE184" s="23">
        <v>113.299725322298</v>
      </c>
      <c r="IF184" s="44">
        <v>0.93334504576361599</v>
      </c>
      <c r="IG184" s="54"/>
      <c r="IH184" s="54" t="s">
        <v>35</v>
      </c>
      <c r="II184" s="23">
        <v>126.188575456991</v>
      </c>
      <c r="IJ184" s="44">
        <v>9.9204901785658297</v>
      </c>
      <c r="IK184" s="23">
        <v>132.44152103088399</v>
      </c>
      <c r="IL184" s="44">
        <v>11.107370740101</v>
      </c>
      <c r="IM184" s="23">
        <v>102.472200839526</v>
      </c>
      <c r="IN184" s="44">
        <v>-6.6408039134164101</v>
      </c>
      <c r="IO184" s="23">
        <v>105.22441678744801</v>
      </c>
      <c r="IP184" s="44">
        <v>41.546050814889703</v>
      </c>
      <c r="IQ184" s="54"/>
      <c r="IR184" s="54" t="s">
        <v>35</v>
      </c>
      <c r="IS184" s="23">
        <v>94.107865896135905</v>
      </c>
      <c r="IT184" s="44">
        <v>-1.9631349518466801</v>
      </c>
      <c r="IU184" s="23">
        <v>92.414078116525204</v>
      </c>
      <c r="IV184" s="44">
        <v>9.3636670684685406</v>
      </c>
      <c r="IW184" s="23">
        <v>108.8353980734</v>
      </c>
      <c r="IX184" s="44">
        <v>-6.5008626736183999</v>
      </c>
      <c r="IY184" s="54"/>
      <c r="IZ184" s="54" t="s">
        <v>35</v>
      </c>
      <c r="JA184" s="23">
        <v>138.75405554434701</v>
      </c>
      <c r="JB184" s="44">
        <v>-5.77013076499306</v>
      </c>
      <c r="JC184" s="23">
        <v>169.111158210394</v>
      </c>
      <c r="JD184" s="44">
        <v>20.819827569937502</v>
      </c>
      <c r="JE184" s="23">
        <v>172.08984932854099</v>
      </c>
      <c r="JF184" s="44">
        <v>5.4648140952726401</v>
      </c>
      <c r="JG184" s="54"/>
      <c r="JH184" s="54" t="s">
        <v>35</v>
      </c>
      <c r="JI184" s="23">
        <v>182.55757724268199</v>
      </c>
      <c r="JJ184" s="44">
        <v>26.4373072176455</v>
      </c>
      <c r="JK184" s="23">
        <v>204.44374259317499</v>
      </c>
      <c r="JL184" s="44">
        <v>44.884425089492503</v>
      </c>
      <c r="JM184" s="23">
        <v>117.22981122973999</v>
      </c>
      <c r="JN184" s="44">
        <v>-2.3599764274223101</v>
      </c>
      <c r="JO184" s="54"/>
      <c r="JP184" s="54" t="s">
        <v>35</v>
      </c>
      <c r="JQ184" s="23">
        <v>112.029751999048</v>
      </c>
      <c r="JR184" s="44">
        <v>2.2934301913821602</v>
      </c>
      <c r="JS184" s="23">
        <v>121.325006066196</v>
      </c>
      <c r="JT184" s="44">
        <v>12.459790348261899</v>
      </c>
      <c r="JU184" s="23">
        <v>120.840025876406</v>
      </c>
      <c r="JV184" s="44">
        <v>3.0380985273724401</v>
      </c>
      <c r="JW184" s="54"/>
      <c r="JX184" s="54" t="s">
        <v>35</v>
      </c>
      <c r="JY184" s="23">
        <v>91.745537326150199</v>
      </c>
      <c r="JZ184" s="44">
        <v>8.4698489379875195</v>
      </c>
      <c r="KA184" s="23">
        <v>153.89922909257101</v>
      </c>
      <c r="KB184" s="44">
        <v>30.399015516137101</v>
      </c>
      <c r="KC184" s="23">
        <v>142.64372414831001</v>
      </c>
      <c r="KD184" s="44">
        <v>18.219041575262299</v>
      </c>
      <c r="KE184" s="54"/>
      <c r="KF184" s="54" t="s">
        <v>35</v>
      </c>
      <c r="KG184" s="23">
        <v>83.195399596343606</v>
      </c>
      <c r="KH184" s="44">
        <v>-31.762819490331701</v>
      </c>
      <c r="KI184" s="23">
        <v>134.61794633119999</v>
      </c>
      <c r="KJ184" s="44">
        <v>-1.8193887062238501</v>
      </c>
      <c r="KK184" s="23">
        <v>116.30301029968101</v>
      </c>
      <c r="KL184" s="44">
        <v>30.472389581095999</v>
      </c>
      <c r="KM184" s="54"/>
      <c r="KN184" s="54" t="s">
        <v>35</v>
      </c>
      <c r="KO184" s="23">
        <v>51.8694696264036</v>
      </c>
      <c r="KP184" s="44">
        <v>-7.1107289993654899</v>
      </c>
      <c r="KQ184" s="23">
        <v>168.575172496139</v>
      </c>
      <c r="KR184" s="44">
        <v>34.405952862314898</v>
      </c>
      <c r="KS184" s="23">
        <v>105.937227526128</v>
      </c>
      <c r="KT184" s="44">
        <v>4.6145175468151898</v>
      </c>
      <c r="KU184" s="54"/>
      <c r="KV184" s="54" t="s">
        <v>35</v>
      </c>
      <c r="KW184" s="23">
        <v>125.535334547422</v>
      </c>
      <c r="KX184" s="44">
        <v>54.431936191253897</v>
      </c>
      <c r="KY184" s="23">
        <v>167.56243905002199</v>
      </c>
      <c r="KZ184" s="44">
        <v>29.676979964602499</v>
      </c>
      <c r="LA184" s="23">
        <v>124.863247799286</v>
      </c>
      <c r="LB184" s="44">
        <v>23.320752989841601</v>
      </c>
      <c r="LC184" s="54"/>
      <c r="LD184" s="54" t="s">
        <v>35</v>
      </c>
      <c r="LE184" s="23">
        <v>142.83990004622501</v>
      </c>
      <c r="LF184" s="44">
        <v>5.9281480802661504</v>
      </c>
      <c r="LG184" s="23">
        <v>124.21667885928299</v>
      </c>
      <c r="LH184" s="44">
        <v>11.5493780222124</v>
      </c>
      <c r="LI184" s="23">
        <v>50.397204842893899</v>
      </c>
      <c r="LJ184" s="44">
        <v>-28.999648178543701</v>
      </c>
      <c r="LK184" s="54"/>
      <c r="LL184" s="54" t="s">
        <v>35</v>
      </c>
      <c r="LM184" s="23">
        <v>149.91846808889599</v>
      </c>
      <c r="LN184" s="44">
        <v>-8.1614921661860098</v>
      </c>
      <c r="LO184" s="23">
        <v>83.885666103363803</v>
      </c>
      <c r="LP184" s="44">
        <v>-7.5332618987300197</v>
      </c>
      <c r="LQ184" s="23">
        <v>153.789652659897</v>
      </c>
      <c r="LR184" s="44">
        <v>-0.666679064606853</v>
      </c>
      <c r="LS184" s="54"/>
      <c r="LT184" s="54" t="s">
        <v>35</v>
      </c>
      <c r="LU184" s="23">
        <v>107.08741535816399</v>
      </c>
      <c r="LV184" s="44">
        <v>4.1332908725784598</v>
      </c>
      <c r="LW184" s="23">
        <v>129.121158730758</v>
      </c>
      <c r="LX184" s="44">
        <v>-3.20706381245355</v>
      </c>
      <c r="LY184" s="23">
        <v>130.91312613372401</v>
      </c>
      <c r="LZ184" s="44">
        <v>-4.1983065766582</v>
      </c>
      <c r="MA184" s="54"/>
      <c r="MB184" s="54" t="s">
        <v>35</v>
      </c>
      <c r="MC184" s="23">
        <v>177.60614576209099</v>
      </c>
      <c r="MD184" s="44">
        <v>1.8629399895004899</v>
      </c>
      <c r="ME184" s="23">
        <v>98.876761427100504</v>
      </c>
      <c r="MF184" s="44">
        <v>11.8389314181087</v>
      </c>
      <c r="MG184" s="23">
        <v>110.94483963899</v>
      </c>
      <c r="MH184" s="44">
        <v>-8.6793259788367703</v>
      </c>
      <c r="MI184" s="54"/>
      <c r="MJ184" s="54" t="s">
        <v>35</v>
      </c>
      <c r="MK184" s="23">
        <v>101.22188317294101</v>
      </c>
      <c r="ML184" s="44">
        <v>-6.6053266127264898</v>
      </c>
      <c r="MM184" s="23">
        <v>143.25308275549401</v>
      </c>
      <c r="MN184" s="44">
        <v>6.9406504952375796</v>
      </c>
      <c r="MO184" s="23">
        <v>165.06856444465501</v>
      </c>
      <c r="MP184" s="44">
        <v>-0.96358890501316796</v>
      </c>
    </row>
    <row r="185" spans="1:354" s="505" customFormat="1" ht="15" hidden="1" customHeight="1">
      <c r="A185" s="504"/>
      <c r="B185" s="54" t="s">
        <v>36</v>
      </c>
      <c r="C185" s="23">
        <v>91.521507942648299</v>
      </c>
      <c r="D185" s="44">
        <v>-1.4787745625151401</v>
      </c>
      <c r="E185" s="524">
        <v>78.771139626463295</v>
      </c>
      <c r="F185" s="44">
        <v>-2.1295590421084301</v>
      </c>
      <c r="G185" s="524">
        <v>103.57777215042</v>
      </c>
      <c r="H185" s="44">
        <v>-1.0054188155631001</v>
      </c>
      <c r="I185" s="54"/>
      <c r="J185" s="54" t="s">
        <v>36</v>
      </c>
      <c r="K185" s="23">
        <v>87.893768803407994</v>
      </c>
      <c r="L185" s="44">
        <v>-4.3236759392746498</v>
      </c>
      <c r="M185" s="23">
        <v>81.875555173047502</v>
      </c>
      <c r="N185" s="44">
        <v>-17.905492378899499</v>
      </c>
      <c r="O185" s="23">
        <v>88.602803565874396</v>
      </c>
      <c r="P185" s="44">
        <v>-5.5320105671404196</v>
      </c>
      <c r="Q185" s="54"/>
      <c r="R185" s="54" t="s">
        <v>36</v>
      </c>
      <c r="S185" s="23">
        <v>119.280328534288</v>
      </c>
      <c r="T185" s="44">
        <v>0.93401794326241805</v>
      </c>
      <c r="U185" s="23">
        <v>120.651657989391</v>
      </c>
      <c r="V185" s="44">
        <v>26.728158481534098</v>
      </c>
      <c r="W185" s="23">
        <v>127.12643166304299</v>
      </c>
      <c r="X185" s="44">
        <v>11.775866595377201</v>
      </c>
      <c r="Y185" s="54"/>
      <c r="Z185" s="54" t="s">
        <v>36</v>
      </c>
      <c r="AA185" s="23">
        <v>174.34695558692701</v>
      </c>
      <c r="AB185" s="44">
        <v>9.8053603070750892</v>
      </c>
      <c r="AC185" s="23">
        <v>156.04866503989899</v>
      </c>
      <c r="AD185" s="44">
        <v>-0.72909540790924199</v>
      </c>
      <c r="AE185" s="23">
        <v>149.50613906200999</v>
      </c>
      <c r="AF185" s="44">
        <v>-5.0119449933653604</v>
      </c>
      <c r="AG185" s="54"/>
      <c r="AH185" s="54" t="s">
        <v>36</v>
      </c>
      <c r="AI185" s="23">
        <v>112.097559496225</v>
      </c>
      <c r="AJ185" s="44">
        <v>-7.8389660938576604</v>
      </c>
      <c r="AK185" s="23">
        <v>181.135874438343</v>
      </c>
      <c r="AL185" s="44">
        <v>-1.5372570405782799</v>
      </c>
      <c r="AM185" s="23">
        <v>97.573722007568193</v>
      </c>
      <c r="AN185" s="44">
        <v>-12.669144388935701</v>
      </c>
      <c r="AO185" s="54"/>
      <c r="AP185" s="54" t="s">
        <v>36</v>
      </c>
      <c r="AQ185" s="23">
        <v>166.19498143011</v>
      </c>
      <c r="AR185" s="44">
        <v>-1.24275001590173</v>
      </c>
      <c r="AS185" s="23">
        <v>135.86733174149401</v>
      </c>
      <c r="AT185" s="44">
        <v>4.2015322975059801</v>
      </c>
      <c r="AU185" s="23">
        <v>169.14168903042301</v>
      </c>
      <c r="AV185" s="44">
        <v>8.6512008925677897</v>
      </c>
      <c r="AW185" s="54"/>
      <c r="AX185" s="54" t="s">
        <v>36</v>
      </c>
      <c r="AY185" s="23">
        <v>132.44016192768899</v>
      </c>
      <c r="AZ185" s="44">
        <v>-12.310996575296</v>
      </c>
      <c r="BA185" s="23">
        <v>121.205069599474</v>
      </c>
      <c r="BB185" s="44">
        <v>-6.1119192175847603</v>
      </c>
      <c r="BC185" s="23">
        <v>136.89239171728201</v>
      </c>
      <c r="BD185" s="44">
        <v>30.010495718797799</v>
      </c>
      <c r="BE185" s="54"/>
      <c r="BF185" s="54" t="s">
        <v>36</v>
      </c>
      <c r="BG185" s="23">
        <v>146.11143447981999</v>
      </c>
      <c r="BH185" s="44">
        <v>35.981750477928998</v>
      </c>
      <c r="BI185" s="23">
        <v>120.617308087352</v>
      </c>
      <c r="BJ185" s="44">
        <v>12.7199889209584</v>
      </c>
      <c r="BK185" s="23">
        <v>209.26056528209901</v>
      </c>
      <c r="BL185" s="44">
        <v>24.712406253029201</v>
      </c>
      <c r="BM185" s="54"/>
      <c r="BN185" s="54" t="s">
        <v>36</v>
      </c>
      <c r="BO185" s="23">
        <v>115.726120674302</v>
      </c>
      <c r="BP185" s="44">
        <v>7.33452005602493</v>
      </c>
      <c r="BQ185" s="530">
        <v>140.71782116511301</v>
      </c>
      <c r="BR185" s="44">
        <v>2.1289983706030999</v>
      </c>
      <c r="BS185" s="23">
        <v>158.59819291332701</v>
      </c>
      <c r="BT185" s="44">
        <v>15.152459584839599</v>
      </c>
      <c r="BU185" s="54"/>
      <c r="BV185" s="54" t="s">
        <v>36</v>
      </c>
      <c r="BW185" s="23">
        <v>135.012640135922</v>
      </c>
      <c r="BX185" s="44">
        <v>12.715432182219701</v>
      </c>
      <c r="BY185" s="23">
        <v>118.556367345437</v>
      </c>
      <c r="BZ185" s="44">
        <v>11.785405092622099</v>
      </c>
      <c r="CA185" s="23">
        <v>103.87649478692499</v>
      </c>
      <c r="CB185" s="44">
        <v>-1.86370629087581</v>
      </c>
      <c r="CC185" s="54"/>
      <c r="CD185" s="54" t="s">
        <v>36</v>
      </c>
      <c r="CE185" s="23">
        <v>109.62989454435601</v>
      </c>
      <c r="CF185" s="44">
        <v>9.4290660405773696</v>
      </c>
      <c r="CG185" s="23">
        <v>91.263368347735806</v>
      </c>
      <c r="CH185" s="44">
        <v>-16.152064789694801</v>
      </c>
      <c r="CI185" s="23">
        <v>105.993869417689</v>
      </c>
      <c r="CJ185" s="44">
        <v>1.80907627377383</v>
      </c>
      <c r="CK185" s="54"/>
      <c r="CL185" s="54" t="s">
        <v>36</v>
      </c>
      <c r="CM185" s="23">
        <v>220.20926753201499</v>
      </c>
      <c r="CN185" s="44">
        <v>2.02265545675901</v>
      </c>
      <c r="CO185" s="23">
        <v>89.373820687274204</v>
      </c>
      <c r="CP185" s="44">
        <v>-13.362229634848401</v>
      </c>
      <c r="CQ185" s="23">
        <v>107.435514071919</v>
      </c>
      <c r="CR185" s="44">
        <v>6.5304826873389699</v>
      </c>
      <c r="CS185" s="54"/>
      <c r="CT185" s="54" t="s">
        <v>36</v>
      </c>
      <c r="CU185" s="23">
        <v>106.70617282562</v>
      </c>
      <c r="CV185" s="44">
        <v>15.1878629191272</v>
      </c>
      <c r="CW185" s="23">
        <v>122.246705525221</v>
      </c>
      <c r="CX185" s="44">
        <v>-9.78719890220823</v>
      </c>
      <c r="CY185" s="23">
        <v>100.92898984577801</v>
      </c>
      <c r="CZ185" s="44">
        <v>47.523430680239599</v>
      </c>
      <c r="DA185" s="54"/>
      <c r="DB185" s="54" t="s">
        <v>36</v>
      </c>
      <c r="DC185" s="23">
        <v>75.7514176605318</v>
      </c>
      <c r="DD185" s="44">
        <v>21.011728127397401</v>
      </c>
      <c r="DE185" s="23">
        <v>337.13088602795</v>
      </c>
      <c r="DF185" s="44">
        <v>29.920076113184901</v>
      </c>
      <c r="DG185" s="23">
        <v>121.458577577711</v>
      </c>
      <c r="DH185" s="44">
        <v>-4.7725941093013402</v>
      </c>
      <c r="DI185" s="54"/>
      <c r="DJ185" s="54" t="s">
        <v>36</v>
      </c>
      <c r="DK185" s="23">
        <v>153.33048110074199</v>
      </c>
      <c r="DL185" s="44">
        <v>5.48733162069475</v>
      </c>
      <c r="DM185" s="23">
        <v>66.674065613907899</v>
      </c>
      <c r="DN185" s="44">
        <v>11.668106074171201</v>
      </c>
      <c r="DO185" s="23">
        <v>119.10609623084299</v>
      </c>
      <c r="DP185" s="44">
        <v>17.3892463301253</v>
      </c>
      <c r="DQ185" s="54"/>
      <c r="DR185" s="54" t="s">
        <v>36</v>
      </c>
      <c r="DS185" s="23">
        <v>134.52992896358799</v>
      </c>
      <c r="DT185" s="44">
        <v>19.661843057185799</v>
      </c>
      <c r="DU185" s="23">
        <v>122.062518795559</v>
      </c>
      <c r="DV185" s="44">
        <v>9.0759038895264901</v>
      </c>
      <c r="DW185" s="23">
        <v>142.84376958295499</v>
      </c>
      <c r="DX185" s="44">
        <v>6.6570243202563697</v>
      </c>
      <c r="DY185" s="54"/>
      <c r="DZ185" s="54" t="s">
        <v>36</v>
      </c>
      <c r="EA185" s="23">
        <v>91.757906119680598</v>
      </c>
      <c r="EB185" s="44">
        <v>-1.19918579910158</v>
      </c>
      <c r="EC185" s="23">
        <v>125.02166934714499</v>
      </c>
      <c r="ED185" s="44">
        <v>39.250486410510199</v>
      </c>
      <c r="EE185" s="23">
        <v>114.12226397905199</v>
      </c>
      <c r="EF185" s="44">
        <v>6.6785692844277103</v>
      </c>
      <c r="EG185" s="54"/>
      <c r="EH185" s="54" t="s">
        <v>36</v>
      </c>
      <c r="EI185" s="23">
        <v>142.68187983102001</v>
      </c>
      <c r="EJ185" s="44">
        <v>7.28165679772275</v>
      </c>
      <c r="EK185" s="23">
        <v>160.01871504887501</v>
      </c>
      <c r="EL185" s="44">
        <v>26.6581603540305</v>
      </c>
      <c r="EM185" s="23">
        <v>101.804450990261</v>
      </c>
      <c r="EN185" s="44">
        <v>-2.5239804391172802</v>
      </c>
      <c r="EO185" s="54"/>
      <c r="EP185" s="54" t="s">
        <v>36</v>
      </c>
      <c r="EQ185" s="23">
        <v>75.141605335879106</v>
      </c>
      <c r="ER185" s="44">
        <v>-30.5480110896913</v>
      </c>
      <c r="ES185" s="23">
        <v>132.35880467355901</v>
      </c>
      <c r="ET185" s="44">
        <v>2.2323850567307599</v>
      </c>
      <c r="EU185" s="23">
        <v>60.898097566189797</v>
      </c>
      <c r="EV185" s="44">
        <v>-13.0248303418691</v>
      </c>
      <c r="EW185" s="54"/>
      <c r="EX185" s="54" t="s">
        <v>36</v>
      </c>
      <c r="EY185" s="23">
        <v>81.401178450396799</v>
      </c>
      <c r="EZ185" s="44">
        <v>-1.5757351450433399</v>
      </c>
      <c r="FA185" s="23">
        <v>95.857064623325599</v>
      </c>
      <c r="FB185" s="44">
        <v>2.2013253935953001</v>
      </c>
      <c r="FC185" s="23">
        <v>235.672407732788</v>
      </c>
      <c r="FD185" s="44">
        <v>16.366075015456801</v>
      </c>
      <c r="FE185" s="54"/>
      <c r="FF185" s="54" t="s">
        <v>36</v>
      </c>
      <c r="FG185" s="23">
        <v>128.680346779442</v>
      </c>
      <c r="FH185" s="44">
        <v>6.3113010718535598</v>
      </c>
      <c r="FI185" s="23">
        <v>164.80747392915001</v>
      </c>
      <c r="FJ185" s="44">
        <v>6.3717410507076799</v>
      </c>
      <c r="FK185" s="23">
        <v>124.890322948632</v>
      </c>
      <c r="FL185" s="44">
        <v>-14.1970137473874</v>
      </c>
      <c r="FM185" s="54"/>
      <c r="FN185" s="54" t="s">
        <v>36</v>
      </c>
      <c r="FO185" s="23">
        <v>114.726521580444</v>
      </c>
      <c r="FP185" s="44">
        <v>3.7393780242208399</v>
      </c>
      <c r="FQ185" s="23">
        <v>272.93846665476201</v>
      </c>
      <c r="FR185" s="44">
        <v>-26.0556248442651</v>
      </c>
      <c r="FS185" s="23">
        <v>118.844941820407</v>
      </c>
      <c r="FT185" s="44">
        <v>-5.0109817776689596</v>
      </c>
      <c r="FU185" s="54"/>
      <c r="FV185" s="54" t="s">
        <v>36</v>
      </c>
      <c r="FW185" s="23">
        <v>146.33009844575099</v>
      </c>
      <c r="FX185" s="44">
        <v>2.84904061200224</v>
      </c>
      <c r="FY185" s="23">
        <v>166.42485579466401</v>
      </c>
      <c r="FZ185" s="44">
        <v>21.547299551803501</v>
      </c>
      <c r="GA185" s="23">
        <v>87.730247762828697</v>
      </c>
      <c r="GB185" s="44">
        <v>1.9352698952829701</v>
      </c>
      <c r="GC185" s="54"/>
      <c r="GD185" s="54" t="s">
        <v>36</v>
      </c>
      <c r="GE185" s="23">
        <v>135.82372992979199</v>
      </c>
      <c r="GF185" s="44">
        <v>15.6669207992399</v>
      </c>
      <c r="GG185" s="23">
        <v>121.66618300836301</v>
      </c>
      <c r="GH185" s="44">
        <v>-12.345128549295699</v>
      </c>
      <c r="GI185" s="23">
        <v>75.473506539664697</v>
      </c>
      <c r="GJ185" s="44">
        <v>-15.272204666661301</v>
      </c>
      <c r="GK185" s="54"/>
      <c r="GL185" s="54" t="s">
        <v>36</v>
      </c>
      <c r="GM185" s="23">
        <v>105.928479059591</v>
      </c>
      <c r="GN185" s="44">
        <v>3.0629151076802001</v>
      </c>
      <c r="GO185" s="23">
        <v>111.03921124355401</v>
      </c>
      <c r="GP185" s="44">
        <v>10.073957585065701</v>
      </c>
      <c r="GQ185" s="23">
        <v>100.883749713949</v>
      </c>
      <c r="GR185" s="44">
        <v>17.7441819333797</v>
      </c>
      <c r="GS185" s="54"/>
      <c r="GT185" s="54" t="s">
        <v>36</v>
      </c>
      <c r="GU185" s="23">
        <v>53.679270332281099</v>
      </c>
      <c r="GV185" s="44">
        <v>-26.9689314924941</v>
      </c>
      <c r="GW185" s="23">
        <v>117.617044744918</v>
      </c>
      <c r="GX185" s="44">
        <v>-0.42101632779703402</v>
      </c>
      <c r="GY185" s="23">
        <v>130.803460418584</v>
      </c>
      <c r="GZ185" s="44">
        <v>24.640770042097699</v>
      </c>
      <c r="HA185" s="54"/>
      <c r="HB185" s="54" t="s">
        <v>36</v>
      </c>
      <c r="HC185" s="23">
        <v>78.589489053622898</v>
      </c>
      <c r="HD185" s="44">
        <v>-6.66889516043247</v>
      </c>
      <c r="HE185" s="23">
        <v>154.13298558119899</v>
      </c>
      <c r="HF185" s="44">
        <v>-1.4210797311579899</v>
      </c>
      <c r="HG185" s="23">
        <v>85.772008151171406</v>
      </c>
      <c r="HH185" s="44">
        <v>10.6641815763726</v>
      </c>
      <c r="HI185" s="54"/>
      <c r="HJ185" s="54" t="s">
        <v>36</v>
      </c>
      <c r="HK185" s="23">
        <v>98.458429533225598</v>
      </c>
      <c r="HL185" s="44">
        <v>-7.4631819581014396</v>
      </c>
      <c r="HM185" s="23">
        <v>98.319881507032505</v>
      </c>
      <c r="HN185" s="44">
        <v>17.422270455323499</v>
      </c>
      <c r="HO185" s="23">
        <v>103.59441079032101</v>
      </c>
      <c r="HP185" s="44">
        <v>-8.7645609377371194</v>
      </c>
      <c r="HQ185" s="54"/>
      <c r="HR185" s="54" t="s">
        <v>36</v>
      </c>
      <c r="HS185" s="23">
        <v>81.427462800291593</v>
      </c>
      <c r="HT185" s="44">
        <v>-9.7315464357633594</v>
      </c>
      <c r="HU185" s="23">
        <v>147.539735587358</v>
      </c>
      <c r="HV185" s="44">
        <v>4.9825271703805099</v>
      </c>
      <c r="HW185" s="23">
        <v>68.677614159349901</v>
      </c>
      <c r="HX185" s="44">
        <v>-10.6552462105142</v>
      </c>
      <c r="HY185" s="54"/>
      <c r="HZ185" s="54" t="s">
        <v>36</v>
      </c>
      <c r="IA185" s="23">
        <v>110.283621012182</v>
      </c>
      <c r="IB185" s="44">
        <v>23.1775802822747</v>
      </c>
      <c r="IC185" s="23">
        <v>118.817769926219</v>
      </c>
      <c r="ID185" s="44">
        <v>6.6777369406290497</v>
      </c>
      <c r="IE185" s="23">
        <v>92.064408750806095</v>
      </c>
      <c r="IF185" s="44">
        <v>-7.3654312425791799</v>
      </c>
      <c r="IG185" s="54"/>
      <c r="IH185" s="54" t="s">
        <v>36</v>
      </c>
      <c r="II185" s="23">
        <v>109.233724050758</v>
      </c>
      <c r="IJ185" s="44">
        <v>8.0465376998567706</v>
      </c>
      <c r="IK185" s="23">
        <v>113.027358593248</v>
      </c>
      <c r="IL185" s="44">
        <v>15.120772932796401</v>
      </c>
      <c r="IM185" s="23">
        <v>96.696517906492105</v>
      </c>
      <c r="IN185" s="44">
        <v>-13.916425837235799</v>
      </c>
      <c r="IO185" s="23">
        <v>97.317745698164103</v>
      </c>
      <c r="IP185" s="44">
        <v>17.6127975572461</v>
      </c>
      <c r="IQ185" s="54"/>
      <c r="IR185" s="54" t="s">
        <v>36</v>
      </c>
      <c r="IS185" s="23">
        <v>84.986190474942305</v>
      </c>
      <c r="IT185" s="44">
        <v>2.3436787446864402</v>
      </c>
      <c r="IU185" s="23">
        <v>82.032071409360896</v>
      </c>
      <c r="IV185" s="44">
        <v>6.9655336501313103</v>
      </c>
      <c r="IW185" s="23">
        <v>97.5857691990917</v>
      </c>
      <c r="IX185" s="44">
        <v>-11.6483212834132</v>
      </c>
      <c r="IY185" s="54"/>
      <c r="IZ185" s="54" t="s">
        <v>36</v>
      </c>
      <c r="JA185" s="23">
        <v>144.606728982367</v>
      </c>
      <c r="JB185" s="44">
        <v>9.0998759129969091</v>
      </c>
      <c r="JC185" s="23">
        <v>159.78604601070401</v>
      </c>
      <c r="JD185" s="44">
        <v>14.233945348485801</v>
      </c>
      <c r="JE185" s="23">
        <v>200.218753614978</v>
      </c>
      <c r="JF185" s="44">
        <v>6.9016330307279201</v>
      </c>
      <c r="JG185" s="54"/>
      <c r="JH185" s="54" t="s">
        <v>36</v>
      </c>
      <c r="JI185" s="23">
        <v>166.49853479997299</v>
      </c>
      <c r="JJ185" s="44">
        <v>15.1545914482183</v>
      </c>
      <c r="JK185" s="23">
        <v>193.336248271111</v>
      </c>
      <c r="JL185" s="44">
        <v>23.4556093622408</v>
      </c>
      <c r="JM185" s="23">
        <v>116.839904266708</v>
      </c>
      <c r="JN185" s="44">
        <v>1.84956486250682</v>
      </c>
      <c r="JO185" s="54"/>
      <c r="JP185" s="54" t="s">
        <v>36</v>
      </c>
      <c r="JQ185" s="23">
        <v>107.447592230883</v>
      </c>
      <c r="JR185" s="44">
        <v>0.33562759180365698</v>
      </c>
      <c r="JS185" s="23">
        <v>127.26858758635299</v>
      </c>
      <c r="JT185" s="44">
        <v>34.083097326360999</v>
      </c>
      <c r="JU185" s="23">
        <v>138.03287484715699</v>
      </c>
      <c r="JV185" s="44">
        <v>3.23940320636498</v>
      </c>
      <c r="JW185" s="54"/>
      <c r="JX185" s="54" t="s">
        <v>36</v>
      </c>
      <c r="JY185" s="23">
        <v>83.433632338969502</v>
      </c>
      <c r="JZ185" s="44">
        <v>14.252781333226901</v>
      </c>
      <c r="KA185" s="23">
        <v>149.85340567907201</v>
      </c>
      <c r="KB185" s="44">
        <v>35.039543959380097</v>
      </c>
      <c r="KC185" s="23">
        <v>137.03756122695901</v>
      </c>
      <c r="KD185" s="44">
        <v>24.817800261523399</v>
      </c>
      <c r="KE185" s="54"/>
      <c r="KF185" s="54" t="s">
        <v>36</v>
      </c>
      <c r="KG185" s="23">
        <v>95.055516301129799</v>
      </c>
      <c r="KH185" s="44">
        <v>-7.0348292004964899</v>
      </c>
      <c r="KI185" s="23">
        <v>117.84950520055899</v>
      </c>
      <c r="KJ185" s="44">
        <v>-10.9532474936151</v>
      </c>
      <c r="KK185" s="23">
        <v>129.23089014116999</v>
      </c>
      <c r="KL185" s="44">
        <v>21.851557458362201</v>
      </c>
      <c r="KM185" s="54"/>
      <c r="KN185" s="54" t="s">
        <v>36</v>
      </c>
      <c r="KO185" s="23">
        <v>40.398941102346797</v>
      </c>
      <c r="KP185" s="44">
        <v>-26.9963068966834</v>
      </c>
      <c r="KQ185" s="23">
        <v>164.57173754077601</v>
      </c>
      <c r="KR185" s="44">
        <v>27.757389018085998</v>
      </c>
      <c r="KS185" s="23">
        <v>108.72211298414</v>
      </c>
      <c r="KT185" s="44">
        <v>-5.9890493917790097</v>
      </c>
      <c r="KU185" s="54"/>
      <c r="KV185" s="54" t="s">
        <v>36</v>
      </c>
      <c r="KW185" s="23">
        <v>131.23859290341099</v>
      </c>
      <c r="KX185" s="44">
        <v>36.516753751403698</v>
      </c>
      <c r="KY185" s="23">
        <v>173.91978013959499</v>
      </c>
      <c r="KZ185" s="44">
        <v>38.508469406006199</v>
      </c>
      <c r="LA185" s="23">
        <v>141.45173991804899</v>
      </c>
      <c r="LB185" s="44">
        <v>23.909737369417499</v>
      </c>
      <c r="LC185" s="54"/>
      <c r="LD185" s="54" t="s">
        <v>36</v>
      </c>
      <c r="LE185" s="23">
        <v>143.765537725375</v>
      </c>
      <c r="LF185" s="44">
        <v>5.83945075988066</v>
      </c>
      <c r="LG185" s="23">
        <v>115.244142722661</v>
      </c>
      <c r="LH185" s="44">
        <v>0.34912481841409698</v>
      </c>
      <c r="LI185" s="23">
        <v>66.662571978574405</v>
      </c>
      <c r="LJ185" s="44">
        <v>-7.8392597654675997</v>
      </c>
      <c r="LK185" s="54"/>
      <c r="LL185" s="54" t="s">
        <v>36</v>
      </c>
      <c r="LM185" s="23">
        <v>185.69107088965399</v>
      </c>
      <c r="LN185" s="44">
        <v>7.9910176682780296</v>
      </c>
      <c r="LO185" s="23">
        <v>117.429973126204</v>
      </c>
      <c r="LP185" s="44">
        <v>15.2993185289618</v>
      </c>
      <c r="LQ185" s="23">
        <v>199.390558345567</v>
      </c>
      <c r="LR185" s="44">
        <v>3.0529211179473901</v>
      </c>
      <c r="LS185" s="54"/>
      <c r="LT185" s="54" t="s">
        <v>36</v>
      </c>
      <c r="LU185" s="23">
        <v>103.692624421657</v>
      </c>
      <c r="LV185" s="44">
        <v>2.7187094625234201</v>
      </c>
      <c r="LW185" s="23">
        <v>128.18487815039799</v>
      </c>
      <c r="LX185" s="44">
        <v>-10.304252537685899</v>
      </c>
      <c r="LY185" s="23">
        <v>169.53943242561601</v>
      </c>
      <c r="LZ185" s="44">
        <v>1.4881314421837399</v>
      </c>
      <c r="MA185" s="54"/>
      <c r="MB185" s="54" t="s">
        <v>36</v>
      </c>
      <c r="MC185" s="23">
        <v>157.786382391611</v>
      </c>
      <c r="MD185" s="44">
        <v>9.1877706405243291</v>
      </c>
      <c r="ME185" s="23">
        <v>80.175399198149506</v>
      </c>
      <c r="MF185" s="44">
        <v>9.2978078304702496</v>
      </c>
      <c r="MG185" s="23">
        <v>109.06111031171601</v>
      </c>
      <c r="MH185" s="44">
        <v>0.90291826100955996</v>
      </c>
      <c r="MI185" s="54"/>
      <c r="MJ185" s="54" t="s">
        <v>36</v>
      </c>
      <c r="MK185" s="23">
        <v>90.496758121317299</v>
      </c>
      <c r="ML185" s="44">
        <v>2.9633226929657801</v>
      </c>
      <c r="MM185" s="23">
        <v>123.966201322288</v>
      </c>
      <c r="MN185" s="44">
        <v>10.03254577799</v>
      </c>
      <c r="MO185" s="23">
        <v>167.45891423014299</v>
      </c>
      <c r="MP185" s="44">
        <v>4.8795329456471803</v>
      </c>
    </row>
    <row r="186" spans="1:354" s="505" customFormat="1" ht="15" hidden="1" customHeight="1">
      <c r="A186" s="504"/>
      <c r="B186" s="54" t="s">
        <v>37</v>
      </c>
      <c r="C186" s="23">
        <v>92.266118830927795</v>
      </c>
      <c r="D186" s="44">
        <v>-7.1986299145202999</v>
      </c>
      <c r="E186" s="524">
        <v>78.7905500124795</v>
      </c>
      <c r="F186" s="44">
        <v>-10.0208248222488</v>
      </c>
      <c r="G186" s="524">
        <v>105.008105101159</v>
      </c>
      <c r="H186" s="44">
        <v>-5.0865313650601696</v>
      </c>
      <c r="I186" s="54"/>
      <c r="J186" s="54" t="s">
        <v>37</v>
      </c>
      <c r="K186" s="23">
        <v>87.832569900058601</v>
      </c>
      <c r="L186" s="44">
        <v>-7.0308229660018204</v>
      </c>
      <c r="M186" s="23">
        <v>80.333117514203707</v>
      </c>
      <c r="N186" s="44">
        <v>-7.9183411432263604</v>
      </c>
      <c r="O186" s="23">
        <v>83.510203651278403</v>
      </c>
      <c r="P186" s="44">
        <v>-5.7779469670830998</v>
      </c>
      <c r="Q186" s="54"/>
      <c r="R186" s="54" t="s">
        <v>37</v>
      </c>
      <c r="S186" s="23">
        <v>99.049594473785803</v>
      </c>
      <c r="T186" s="44">
        <v>-10.017564121491301</v>
      </c>
      <c r="U186" s="23">
        <v>131.225748902481</v>
      </c>
      <c r="V186" s="44">
        <v>2.8370657669011199</v>
      </c>
      <c r="W186" s="23">
        <v>109.450989751075</v>
      </c>
      <c r="X186" s="44">
        <v>6.1988985541735104</v>
      </c>
      <c r="Y186" s="54"/>
      <c r="Z186" s="54" t="s">
        <v>37</v>
      </c>
      <c r="AA186" s="23">
        <v>168.87121481535701</v>
      </c>
      <c r="AB186" s="44">
        <v>15.9810219952106</v>
      </c>
      <c r="AC186" s="23">
        <v>122.15559546839199</v>
      </c>
      <c r="AD186" s="44">
        <v>-3.7146445845064302</v>
      </c>
      <c r="AE186" s="23">
        <v>149.25847422798</v>
      </c>
      <c r="AF186" s="44">
        <v>27.918228046518401</v>
      </c>
      <c r="AG186" s="54"/>
      <c r="AH186" s="54" t="s">
        <v>37</v>
      </c>
      <c r="AI186" s="23">
        <v>99.964536005667298</v>
      </c>
      <c r="AJ186" s="44">
        <v>-6.4990751043838504</v>
      </c>
      <c r="AK186" s="23">
        <v>184.94516704063199</v>
      </c>
      <c r="AL186" s="44">
        <v>1.2010586455227099</v>
      </c>
      <c r="AM186" s="23">
        <v>87.622351123244897</v>
      </c>
      <c r="AN186" s="44">
        <v>-13.8734821542073</v>
      </c>
      <c r="AO186" s="54"/>
      <c r="AP186" s="54" t="s">
        <v>37</v>
      </c>
      <c r="AQ186" s="23">
        <v>218.53947190084901</v>
      </c>
      <c r="AR186" s="44">
        <v>19.866704998814001</v>
      </c>
      <c r="AS186" s="23">
        <v>148.83438114670699</v>
      </c>
      <c r="AT186" s="44">
        <v>11.069799530767099</v>
      </c>
      <c r="AU186" s="23">
        <v>145.72309940579299</v>
      </c>
      <c r="AV186" s="44">
        <v>20.114440531539898</v>
      </c>
      <c r="AW186" s="54"/>
      <c r="AX186" s="54" t="s">
        <v>37</v>
      </c>
      <c r="AY186" s="23">
        <v>119.740021057267</v>
      </c>
      <c r="AZ186" s="44">
        <v>1.0532262715763601</v>
      </c>
      <c r="BA186" s="23">
        <v>95.819639699871303</v>
      </c>
      <c r="BB186" s="44">
        <v>-13.3384740668994</v>
      </c>
      <c r="BC186" s="23">
        <v>121.989516376541</v>
      </c>
      <c r="BD186" s="44">
        <v>11.7930554360751</v>
      </c>
      <c r="BE186" s="54"/>
      <c r="BF186" s="54" t="s">
        <v>37</v>
      </c>
      <c r="BG186" s="23">
        <v>129.93925585433499</v>
      </c>
      <c r="BH186" s="44">
        <v>14.577550500998001</v>
      </c>
      <c r="BI186" s="23">
        <v>83.785168360348493</v>
      </c>
      <c r="BJ186" s="44">
        <v>-32.652487777511801</v>
      </c>
      <c r="BK186" s="23">
        <v>195.81348829159799</v>
      </c>
      <c r="BL186" s="44">
        <v>26.3768943344318</v>
      </c>
      <c r="BM186" s="54"/>
      <c r="BN186" s="54" t="s">
        <v>37</v>
      </c>
      <c r="BO186" s="23">
        <v>116.430141217938</v>
      </c>
      <c r="BP186" s="44">
        <v>6.5504506072837403</v>
      </c>
      <c r="BQ186" s="530">
        <v>119.519909782431</v>
      </c>
      <c r="BR186" s="44">
        <v>6.6295725947249897</v>
      </c>
      <c r="BS186" s="23">
        <v>133.72100698450399</v>
      </c>
      <c r="BT186" s="44">
        <v>9.0535857651188092</v>
      </c>
      <c r="BU186" s="54"/>
      <c r="BV186" s="54" t="s">
        <v>37</v>
      </c>
      <c r="BW186" s="23">
        <v>138.41706941962599</v>
      </c>
      <c r="BX186" s="44">
        <v>27.321790172071701</v>
      </c>
      <c r="BY186" s="23">
        <v>103.96955374789199</v>
      </c>
      <c r="BZ186" s="44">
        <v>4.6032777731001602</v>
      </c>
      <c r="CA186" s="23">
        <v>123.48920939762399</v>
      </c>
      <c r="CB186" s="44">
        <v>19.095997010859101</v>
      </c>
      <c r="CC186" s="54"/>
      <c r="CD186" s="54" t="s">
        <v>37</v>
      </c>
      <c r="CE186" s="23">
        <v>110.85591207432</v>
      </c>
      <c r="CF186" s="44">
        <v>-7.6722248365698006E-2</v>
      </c>
      <c r="CG186" s="23">
        <v>85.937658268211706</v>
      </c>
      <c r="CH186" s="44">
        <v>-5.9838677779948704</v>
      </c>
      <c r="CI186" s="23">
        <v>91.322025390797606</v>
      </c>
      <c r="CJ186" s="44">
        <v>2.6833895531689498</v>
      </c>
      <c r="CK186" s="54"/>
      <c r="CL186" s="54" t="s">
        <v>37</v>
      </c>
      <c r="CM186" s="23">
        <v>247.035603648783</v>
      </c>
      <c r="CN186" s="44">
        <v>16.2045438433436</v>
      </c>
      <c r="CO186" s="23">
        <v>91.108546702869205</v>
      </c>
      <c r="CP186" s="44">
        <v>-9.4147105089010701</v>
      </c>
      <c r="CQ186" s="23">
        <v>104.09290519464901</v>
      </c>
      <c r="CR186" s="44">
        <v>6.6056673375731503</v>
      </c>
      <c r="CS186" s="54"/>
      <c r="CT186" s="54" t="s">
        <v>37</v>
      </c>
      <c r="CU186" s="23">
        <v>114.61366203820501</v>
      </c>
      <c r="CV186" s="44">
        <v>33.087129527265503</v>
      </c>
      <c r="CW186" s="23">
        <v>128.216240080891</v>
      </c>
      <c r="CX186" s="44">
        <v>-1.1140922202354799</v>
      </c>
      <c r="CY186" s="23">
        <v>87.655633400733905</v>
      </c>
      <c r="CZ186" s="44">
        <v>5.2340971835628496</v>
      </c>
      <c r="DA186" s="54"/>
      <c r="DB186" s="54" t="s">
        <v>37</v>
      </c>
      <c r="DC186" s="23">
        <v>70.443271489500503</v>
      </c>
      <c r="DD186" s="44">
        <v>9.0371424529122901</v>
      </c>
      <c r="DE186" s="23">
        <v>320.17004827452303</v>
      </c>
      <c r="DF186" s="44">
        <v>27.268689223304602</v>
      </c>
      <c r="DG186" s="23">
        <v>112.496848643432</v>
      </c>
      <c r="DH186" s="44">
        <v>-7.79929068916167</v>
      </c>
      <c r="DI186" s="54"/>
      <c r="DJ186" s="54" t="s">
        <v>37</v>
      </c>
      <c r="DK186" s="23">
        <v>140.73746725422899</v>
      </c>
      <c r="DL186" s="44">
        <v>6.0308190615560902</v>
      </c>
      <c r="DM186" s="23">
        <v>42.024739961406603</v>
      </c>
      <c r="DN186" s="44">
        <v>-11.6741013592756</v>
      </c>
      <c r="DO186" s="23">
        <v>114.466356170349</v>
      </c>
      <c r="DP186" s="44">
        <v>22.093933172419799</v>
      </c>
      <c r="DQ186" s="54"/>
      <c r="DR186" s="54" t="s">
        <v>37</v>
      </c>
      <c r="DS186" s="23">
        <v>117.069657632682</v>
      </c>
      <c r="DT186" s="44">
        <v>12.9220544994332</v>
      </c>
      <c r="DU186" s="23">
        <v>116.071420007028</v>
      </c>
      <c r="DV186" s="44">
        <v>9.9843872003003806</v>
      </c>
      <c r="DW186" s="23">
        <v>136.57728804139199</v>
      </c>
      <c r="DX186" s="44">
        <v>4.5289458371099203</v>
      </c>
      <c r="DY186" s="54"/>
      <c r="DZ186" s="54" t="s">
        <v>37</v>
      </c>
      <c r="EA186" s="23">
        <v>108.799340540293</v>
      </c>
      <c r="EB186" s="44">
        <v>1.7962865075952299</v>
      </c>
      <c r="EC186" s="23">
        <v>113.95011760357001</v>
      </c>
      <c r="ED186" s="44">
        <v>30.5329466308837</v>
      </c>
      <c r="EE186" s="23">
        <v>114.92986247018401</v>
      </c>
      <c r="EF186" s="44">
        <v>4.9725036218403904</v>
      </c>
      <c r="EG186" s="54"/>
      <c r="EH186" s="54" t="s">
        <v>37</v>
      </c>
      <c r="EI186" s="23">
        <v>138.92752169813301</v>
      </c>
      <c r="EJ186" s="44">
        <v>2.3566276331976299</v>
      </c>
      <c r="EK186" s="23">
        <v>116.010857807259</v>
      </c>
      <c r="EL186" s="44">
        <v>3.2166036561401801</v>
      </c>
      <c r="EM186" s="23">
        <v>104.217819985543</v>
      </c>
      <c r="EN186" s="44">
        <v>12.399604934016001</v>
      </c>
      <c r="EO186" s="54"/>
      <c r="EP186" s="54" t="s">
        <v>37</v>
      </c>
      <c r="EQ186" s="23">
        <v>67.415718360939593</v>
      </c>
      <c r="ER186" s="44">
        <v>-16.340012288674401</v>
      </c>
      <c r="ES186" s="23">
        <v>126.008014187108</v>
      </c>
      <c r="ET186" s="44">
        <v>-2.3726861382592102</v>
      </c>
      <c r="EU186" s="23">
        <v>73.204384533334704</v>
      </c>
      <c r="EV186" s="44">
        <v>-11.210999098344599</v>
      </c>
      <c r="EW186" s="54"/>
      <c r="EX186" s="54" t="s">
        <v>37</v>
      </c>
      <c r="EY186" s="23">
        <v>81.559214286586197</v>
      </c>
      <c r="EZ186" s="44">
        <v>0.23360755345341</v>
      </c>
      <c r="FA186" s="23">
        <v>90.804522077167704</v>
      </c>
      <c r="FB186" s="44">
        <v>-8.89858669106445</v>
      </c>
      <c r="FC186" s="23">
        <v>238.63412895289699</v>
      </c>
      <c r="FD186" s="44">
        <v>14.852367918049399</v>
      </c>
      <c r="FE186" s="54"/>
      <c r="FF186" s="54" t="s">
        <v>37</v>
      </c>
      <c r="FG186" s="23">
        <v>124.606461719922</v>
      </c>
      <c r="FH186" s="44">
        <v>3.70731509278232</v>
      </c>
      <c r="FI186" s="23">
        <v>159.54512221667801</v>
      </c>
      <c r="FJ186" s="44">
        <v>3.9144966258349601</v>
      </c>
      <c r="FK186" s="23">
        <v>105.804158374464</v>
      </c>
      <c r="FL186" s="44">
        <v>-8.9138259343978596</v>
      </c>
      <c r="FM186" s="54"/>
      <c r="FN186" s="54" t="s">
        <v>37</v>
      </c>
      <c r="FO186" s="23">
        <v>102.985396468913</v>
      </c>
      <c r="FP186" s="44">
        <v>-4.71611594306846</v>
      </c>
      <c r="FQ186" s="23">
        <v>235.59978220783699</v>
      </c>
      <c r="FR186" s="44">
        <v>-32.953163953660102</v>
      </c>
      <c r="FS186" s="23">
        <v>123.977280080767</v>
      </c>
      <c r="FT186" s="44">
        <v>5.4293593393832396</v>
      </c>
      <c r="FU186" s="54"/>
      <c r="FV186" s="54" t="s">
        <v>37</v>
      </c>
      <c r="FW186" s="23">
        <v>123.97636536136601</v>
      </c>
      <c r="FX186" s="44">
        <v>-1.9787161121886101</v>
      </c>
      <c r="FY186" s="23">
        <v>155.557076045326</v>
      </c>
      <c r="FZ186" s="44">
        <v>13.646603391656701</v>
      </c>
      <c r="GA186" s="23">
        <v>88.861722583470495</v>
      </c>
      <c r="GB186" s="44">
        <v>0.91187492416773397</v>
      </c>
      <c r="GC186" s="54"/>
      <c r="GD186" s="54" t="s">
        <v>37</v>
      </c>
      <c r="GE186" s="23">
        <v>127.203379509294</v>
      </c>
      <c r="GF186" s="44">
        <v>6.8253082948512001</v>
      </c>
      <c r="GG186" s="23">
        <v>117.614214567978</v>
      </c>
      <c r="GH186" s="44">
        <v>7.1988155448611799</v>
      </c>
      <c r="GI186" s="23">
        <v>77.076075816383195</v>
      </c>
      <c r="GJ186" s="44">
        <v>-6.3391744506294296</v>
      </c>
      <c r="GK186" s="54"/>
      <c r="GL186" s="54" t="s">
        <v>37</v>
      </c>
      <c r="GM186" s="23">
        <v>104.675431056473</v>
      </c>
      <c r="GN186" s="44">
        <v>-5.7800734766025403</v>
      </c>
      <c r="GO186" s="23">
        <v>109.993306308781</v>
      </c>
      <c r="GP186" s="44">
        <v>18.897765402202701</v>
      </c>
      <c r="GQ186" s="23">
        <v>95.726786953062003</v>
      </c>
      <c r="GR186" s="44">
        <v>19.027689045674201</v>
      </c>
      <c r="GS186" s="54"/>
      <c r="GT186" s="54" t="s">
        <v>37</v>
      </c>
      <c r="GU186" s="23">
        <v>57.645806285713398</v>
      </c>
      <c r="GV186" s="44">
        <v>-23.325447013278499</v>
      </c>
      <c r="GW186" s="23">
        <v>105.22853277409</v>
      </c>
      <c r="GX186" s="44">
        <v>7.6986646921283501</v>
      </c>
      <c r="GY186" s="23">
        <v>66.165599539108598</v>
      </c>
      <c r="GZ186" s="44">
        <v>12.941759622597299</v>
      </c>
      <c r="HA186" s="54"/>
      <c r="HB186" s="54" t="s">
        <v>37</v>
      </c>
      <c r="HC186" s="23">
        <v>89.853212455599405</v>
      </c>
      <c r="HD186" s="44">
        <v>5.3826641097125503</v>
      </c>
      <c r="HE186" s="23">
        <v>166.20883075842499</v>
      </c>
      <c r="HF186" s="44">
        <v>12.741323084598999</v>
      </c>
      <c r="HG186" s="23">
        <v>81.756076487809295</v>
      </c>
      <c r="HH186" s="44">
        <v>11.5715347153167</v>
      </c>
      <c r="HI186" s="54"/>
      <c r="HJ186" s="54" t="s">
        <v>37</v>
      </c>
      <c r="HK186" s="23">
        <v>84.9027597207117</v>
      </c>
      <c r="HL186" s="44">
        <v>-14.514706252928599</v>
      </c>
      <c r="HM186" s="23">
        <v>83.353696062552103</v>
      </c>
      <c r="HN186" s="44">
        <v>21.0217806153934</v>
      </c>
      <c r="HO186" s="23">
        <v>72.346697723958599</v>
      </c>
      <c r="HP186" s="44">
        <v>-25.7524168826302</v>
      </c>
      <c r="HQ186" s="54"/>
      <c r="HR186" s="54" t="s">
        <v>37</v>
      </c>
      <c r="HS186" s="23">
        <v>82.916342712495407</v>
      </c>
      <c r="HT186" s="44">
        <v>-15.476649498028401</v>
      </c>
      <c r="HU186" s="23">
        <v>128.39380240583401</v>
      </c>
      <c r="HV186" s="44">
        <v>6.2440424006413204</v>
      </c>
      <c r="HW186" s="23">
        <v>79.360937902500098</v>
      </c>
      <c r="HX186" s="44">
        <v>20.519524516182699</v>
      </c>
      <c r="HY186" s="54"/>
      <c r="HZ186" s="54" t="s">
        <v>37</v>
      </c>
      <c r="IA186" s="23">
        <v>98.347935246482606</v>
      </c>
      <c r="IB186" s="44">
        <v>20.304845284909501</v>
      </c>
      <c r="IC186" s="23">
        <v>117.021996842232</v>
      </c>
      <c r="ID186" s="44">
        <v>10.1608345063696</v>
      </c>
      <c r="IE186" s="23">
        <v>92.8663880774522</v>
      </c>
      <c r="IF186" s="44">
        <v>-13.4974076209985</v>
      </c>
      <c r="IG186" s="54"/>
      <c r="IH186" s="54" t="s">
        <v>37</v>
      </c>
      <c r="II186" s="23">
        <v>103.68578283875</v>
      </c>
      <c r="IJ186" s="44">
        <v>7.5122569727818798</v>
      </c>
      <c r="IK186" s="23">
        <v>116.81144965170201</v>
      </c>
      <c r="IL186" s="44">
        <v>19.142423741830399</v>
      </c>
      <c r="IM186" s="23">
        <v>98.250956169613403</v>
      </c>
      <c r="IN186" s="44">
        <v>-15.6550914143107</v>
      </c>
      <c r="IO186" s="23">
        <v>104.86456528944299</v>
      </c>
      <c r="IP186" s="44">
        <v>9.4774703726215392</v>
      </c>
      <c r="IQ186" s="54"/>
      <c r="IR186" s="54" t="s">
        <v>37</v>
      </c>
      <c r="IS186" s="23">
        <v>90.463644045588296</v>
      </c>
      <c r="IT186" s="44">
        <v>10.9293884991843</v>
      </c>
      <c r="IU186" s="23">
        <v>87.225188645094093</v>
      </c>
      <c r="IV186" s="44">
        <v>25.822591101684399</v>
      </c>
      <c r="IW186" s="23">
        <v>96.571709239872803</v>
      </c>
      <c r="IX186" s="44">
        <v>-15.0084417759548</v>
      </c>
      <c r="IY186" s="54"/>
      <c r="IZ186" s="54" t="s">
        <v>37</v>
      </c>
      <c r="JA186" s="23">
        <v>128.073028845463</v>
      </c>
      <c r="JB186" s="44">
        <v>6.5312713301139098</v>
      </c>
      <c r="JC186" s="23">
        <v>162.30266831845401</v>
      </c>
      <c r="JD186" s="44">
        <v>15.733246158961601</v>
      </c>
      <c r="JE186" s="23">
        <v>219.87674961611299</v>
      </c>
      <c r="JF186" s="44">
        <v>14.720962030879001</v>
      </c>
      <c r="JG186" s="54"/>
      <c r="JH186" s="54" t="s">
        <v>37</v>
      </c>
      <c r="JI186" s="23">
        <v>127.689411739478</v>
      </c>
      <c r="JJ186" s="44">
        <v>-33.4919579175194</v>
      </c>
      <c r="JK186" s="23">
        <v>209.134114807488</v>
      </c>
      <c r="JL186" s="44">
        <v>36.270350182496699</v>
      </c>
      <c r="JM186" s="23">
        <v>118.671826742706</v>
      </c>
      <c r="JN186" s="44">
        <v>-1.98223086061756</v>
      </c>
      <c r="JO186" s="54"/>
      <c r="JP186" s="54" t="s">
        <v>37</v>
      </c>
      <c r="JQ186" s="23">
        <v>105.270657268191</v>
      </c>
      <c r="JR186" s="44">
        <v>-4.6223157119464</v>
      </c>
      <c r="JS186" s="23">
        <v>118.931201520307</v>
      </c>
      <c r="JT186" s="44">
        <v>30.915459800782902</v>
      </c>
      <c r="JU186" s="23">
        <v>112.740670939335</v>
      </c>
      <c r="JV186" s="44">
        <v>-4.7605227955621103</v>
      </c>
      <c r="JW186" s="54"/>
      <c r="JX186" s="54" t="s">
        <v>37</v>
      </c>
      <c r="JY186" s="23">
        <v>90.4118413438174</v>
      </c>
      <c r="JZ186" s="44">
        <v>16.1821513235598</v>
      </c>
      <c r="KA186" s="23">
        <v>152.846764008771</v>
      </c>
      <c r="KB186" s="44">
        <v>35.673430855915498</v>
      </c>
      <c r="KC186" s="23">
        <v>149.27646712900699</v>
      </c>
      <c r="KD186" s="44">
        <v>21.926216636557001</v>
      </c>
      <c r="KE186" s="54"/>
      <c r="KF186" s="54" t="s">
        <v>37</v>
      </c>
      <c r="KG186" s="23">
        <v>95.255500629858702</v>
      </c>
      <c r="KH186" s="44">
        <v>-4.9562456460800197</v>
      </c>
      <c r="KI186" s="23">
        <v>126.020567099369</v>
      </c>
      <c r="KJ186" s="44">
        <v>-3.5853728287553701</v>
      </c>
      <c r="KK186" s="23">
        <v>117.565810671439</v>
      </c>
      <c r="KL186" s="44">
        <v>4.8634925955757904</v>
      </c>
      <c r="KM186" s="54"/>
      <c r="KN186" s="54" t="s">
        <v>37</v>
      </c>
      <c r="KO186" s="23">
        <v>52.089309036551398</v>
      </c>
      <c r="KP186" s="44">
        <v>-15.539707319950301</v>
      </c>
      <c r="KQ186" s="23">
        <v>137.421294165787</v>
      </c>
      <c r="KR186" s="44">
        <v>10.235912884705099</v>
      </c>
      <c r="KS186" s="23">
        <v>99.647868041492401</v>
      </c>
      <c r="KT186" s="44">
        <v>-12.277918445447099</v>
      </c>
      <c r="KU186" s="54"/>
      <c r="KV186" s="54" t="s">
        <v>37</v>
      </c>
      <c r="KW186" s="23">
        <v>127.674852026593</v>
      </c>
      <c r="KX186" s="44">
        <v>27.238163360165</v>
      </c>
      <c r="KY186" s="23">
        <v>156.09155510297799</v>
      </c>
      <c r="KZ186" s="44">
        <v>27.752240611320602</v>
      </c>
      <c r="LA186" s="23">
        <v>148.85142355492201</v>
      </c>
      <c r="LB186" s="44">
        <v>19.897408014042899</v>
      </c>
      <c r="LC186" s="54"/>
      <c r="LD186" s="54" t="s">
        <v>37</v>
      </c>
      <c r="LE186" s="23">
        <v>144.28041469490901</v>
      </c>
      <c r="LF186" s="44">
        <v>5.7580733946217597</v>
      </c>
      <c r="LG186" s="23">
        <v>119.735433186682</v>
      </c>
      <c r="LH186" s="44">
        <v>-18.042613591980899</v>
      </c>
      <c r="LI186" s="23">
        <v>62.246707613349997</v>
      </c>
      <c r="LJ186" s="44">
        <v>-20.356317455202099</v>
      </c>
      <c r="LK186" s="54"/>
      <c r="LL186" s="54" t="s">
        <v>37</v>
      </c>
      <c r="LM186" s="23">
        <v>240.88499185844699</v>
      </c>
      <c r="LN186" s="44">
        <v>3.4073086226600098</v>
      </c>
      <c r="LO186" s="23">
        <v>102.78001528346</v>
      </c>
      <c r="LP186" s="44">
        <v>33.892827199796699</v>
      </c>
      <c r="LQ186" s="23">
        <v>168.05741150332301</v>
      </c>
      <c r="LR186" s="44">
        <v>-1.9918701297544701</v>
      </c>
      <c r="LS186" s="54"/>
      <c r="LT186" s="54" t="s">
        <v>37</v>
      </c>
      <c r="LU186" s="23">
        <v>106.90460777252601</v>
      </c>
      <c r="LV186" s="44">
        <v>2.0795382690693298</v>
      </c>
      <c r="LW186" s="23">
        <v>139.63009647908601</v>
      </c>
      <c r="LX186" s="44">
        <v>-9.5232106629433098</v>
      </c>
      <c r="LY186" s="23">
        <v>147.765958060157</v>
      </c>
      <c r="LZ186" s="44">
        <v>10.9861126272201</v>
      </c>
      <c r="MA186" s="54"/>
      <c r="MB186" s="54" t="s">
        <v>37</v>
      </c>
      <c r="MC186" s="23">
        <v>152.87633853046401</v>
      </c>
      <c r="MD186" s="44">
        <v>16.866468112198799</v>
      </c>
      <c r="ME186" s="23">
        <v>83.945440885253703</v>
      </c>
      <c r="MF186" s="44">
        <v>8.2774635975160002</v>
      </c>
      <c r="MG186" s="23">
        <v>82.388944438573603</v>
      </c>
      <c r="MH186" s="44">
        <v>4.5133722034622101</v>
      </c>
      <c r="MI186" s="54"/>
      <c r="MJ186" s="54" t="s">
        <v>37</v>
      </c>
      <c r="MK186" s="23">
        <v>87.447930706446101</v>
      </c>
      <c r="ML186" s="44">
        <v>14.165315775307</v>
      </c>
      <c r="MM186" s="23">
        <v>115.493588554127</v>
      </c>
      <c r="MN186" s="44">
        <v>7.2298329154718601</v>
      </c>
      <c r="MO186" s="23">
        <v>149.63817656490701</v>
      </c>
      <c r="MP186" s="44">
        <v>0.64651531912353699</v>
      </c>
    </row>
    <row r="187" spans="1:354" s="505" customFormat="1" ht="15" hidden="1" customHeight="1">
      <c r="A187" s="504"/>
      <c r="B187" s="54" t="s">
        <v>38</v>
      </c>
      <c r="C187" s="23">
        <v>94.098693044479703</v>
      </c>
      <c r="D187" s="44">
        <v>1.9306655736527301</v>
      </c>
      <c r="E187" s="524">
        <v>81.2001649204811</v>
      </c>
      <c r="F187" s="44">
        <v>-2.5965546732762701</v>
      </c>
      <c r="G187" s="524">
        <v>106.29505154158301</v>
      </c>
      <c r="H187" s="44">
        <v>5.4716746246713903</v>
      </c>
      <c r="I187" s="54"/>
      <c r="J187" s="54" t="s">
        <v>38</v>
      </c>
      <c r="K187" s="23">
        <v>92.886649471257897</v>
      </c>
      <c r="L187" s="44">
        <v>-3.8030441038310099</v>
      </c>
      <c r="M187" s="23">
        <v>96.749658354468707</v>
      </c>
      <c r="N187" s="44">
        <v>-25.489642289193998</v>
      </c>
      <c r="O187" s="23">
        <v>92.642616520900404</v>
      </c>
      <c r="P187" s="44">
        <v>-6.0201724174812901</v>
      </c>
      <c r="Q187" s="54"/>
      <c r="R187" s="54" t="s">
        <v>38</v>
      </c>
      <c r="S187" s="23">
        <v>114.253345841583</v>
      </c>
      <c r="T187" s="44">
        <v>-2.0940563284781901</v>
      </c>
      <c r="U187" s="23">
        <v>137.85324497099799</v>
      </c>
      <c r="V187" s="44">
        <v>7.9033368592710902</v>
      </c>
      <c r="W187" s="23">
        <v>137.566172850713</v>
      </c>
      <c r="X187" s="44">
        <v>9.2544092683898107</v>
      </c>
      <c r="Y187" s="54"/>
      <c r="Z187" s="54" t="s">
        <v>38</v>
      </c>
      <c r="AA187" s="23">
        <v>151.47691963738899</v>
      </c>
      <c r="AB187" s="44">
        <v>1.5513348570013601</v>
      </c>
      <c r="AC187" s="23">
        <v>149.14251341802</v>
      </c>
      <c r="AD187" s="44">
        <v>6.5125321134475103</v>
      </c>
      <c r="AE187" s="23">
        <v>148.59243829284699</v>
      </c>
      <c r="AF187" s="44">
        <v>22.9019253584799</v>
      </c>
      <c r="AG187" s="54"/>
      <c r="AH187" s="54" t="s">
        <v>38</v>
      </c>
      <c r="AI187" s="23">
        <v>101.497062292108</v>
      </c>
      <c r="AJ187" s="44">
        <v>-3.86539912789357</v>
      </c>
      <c r="AK187" s="23">
        <v>202.52836908706101</v>
      </c>
      <c r="AL187" s="44">
        <v>6.1911226664996004</v>
      </c>
      <c r="AM187" s="23">
        <v>95.264860316501299</v>
      </c>
      <c r="AN187" s="44">
        <v>-0.72629215251831203</v>
      </c>
      <c r="AO187" s="54"/>
      <c r="AP187" s="54" t="s">
        <v>38</v>
      </c>
      <c r="AQ187" s="23">
        <v>212.081301303987</v>
      </c>
      <c r="AR187" s="44">
        <v>26.456020287452802</v>
      </c>
      <c r="AS187" s="23">
        <v>148.35296631925499</v>
      </c>
      <c r="AT187" s="44">
        <v>15.6899454964742</v>
      </c>
      <c r="AU187" s="23">
        <v>156.28596915470601</v>
      </c>
      <c r="AV187" s="44">
        <v>13.2199951723707</v>
      </c>
      <c r="AW187" s="54"/>
      <c r="AX187" s="54" t="s">
        <v>38</v>
      </c>
      <c r="AY187" s="23">
        <v>139.10676770611599</v>
      </c>
      <c r="AZ187" s="44">
        <v>2.4552411891256201</v>
      </c>
      <c r="BA187" s="23">
        <v>108.306400401169</v>
      </c>
      <c r="BB187" s="44">
        <v>-14.444127749426301</v>
      </c>
      <c r="BC187" s="23">
        <v>124.96025027438699</v>
      </c>
      <c r="BD187" s="44">
        <v>2.0842894582142599</v>
      </c>
      <c r="BE187" s="54"/>
      <c r="BF187" s="54" t="s">
        <v>38</v>
      </c>
      <c r="BG187" s="23">
        <v>114.69186415214401</v>
      </c>
      <c r="BH187" s="44">
        <v>22.252051703876901</v>
      </c>
      <c r="BI187" s="23">
        <v>103.30945717633701</v>
      </c>
      <c r="BJ187" s="44">
        <v>-14.7181255986068</v>
      </c>
      <c r="BK187" s="23">
        <v>199.22104469140299</v>
      </c>
      <c r="BL187" s="44">
        <v>14.0038263186129</v>
      </c>
      <c r="BM187" s="54"/>
      <c r="BN187" s="54" t="s">
        <v>38</v>
      </c>
      <c r="BO187" s="23">
        <v>122.38795504458599</v>
      </c>
      <c r="BP187" s="44">
        <v>11.8886716682337</v>
      </c>
      <c r="BQ187" s="530">
        <v>126.999511077772</v>
      </c>
      <c r="BR187" s="44">
        <v>15917.769830325</v>
      </c>
      <c r="BS187" s="23">
        <v>134.413889717101</v>
      </c>
      <c r="BT187" s="44">
        <v>11.009287625922299</v>
      </c>
      <c r="BU187" s="54"/>
      <c r="BV187" s="54" t="s">
        <v>38</v>
      </c>
      <c r="BW187" s="23">
        <v>142.14601802588399</v>
      </c>
      <c r="BX187" s="44">
        <v>10.709991512888401</v>
      </c>
      <c r="BY187" s="23">
        <v>90.046965165468606</v>
      </c>
      <c r="BZ187" s="44">
        <v>2765.0274231523399</v>
      </c>
      <c r="CA187" s="23">
        <v>117.681844931005</v>
      </c>
      <c r="CB187" s="44">
        <v>0.56403898900723004</v>
      </c>
      <c r="CC187" s="54"/>
      <c r="CD187" s="54" t="s">
        <v>38</v>
      </c>
      <c r="CE187" s="23">
        <v>131.11462251153</v>
      </c>
      <c r="CF187" s="44">
        <v>9.4244500640869706</v>
      </c>
      <c r="CG187" s="23">
        <v>94.457270946726098</v>
      </c>
      <c r="CH187" s="44">
        <v>-1.8377166585595299</v>
      </c>
      <c r="CI187" s="23">
        <v>92.485108707439295</v>
      </c>
      <c r="CJ187" s="44">
        <v>7.1232841323313902</v>
      </c>
      <c r="CK187" s="54"/>
      <c r="CL187" s="54" t="s">
        <v>38</v>
      </c>
      <c r="CM187" s="23">
        <v>216.17438102744401</v>
      </c>
      <c r="CN187" s="44">
        <v>114.316205105591</v>
      </c>
      <c r="CO187" s="23">
        <v>92.907989720080906</v>
      </c>
      <c r="CP187" s="44">
        <v>19.2021922749453</v>
      </c>
      <c r="CQ187" s="23">
        <v>101.714856993084</v>
      </c>
      <c r="CR187" s="44">
        <v>56.576021132174098</v>
      </c>
      <c r="CS187" s="54"/>
      <c r="CT187" s="54" t="s">
        <v>38</v>
      </c>
      <c r="CU187" s="23">
        <v>122.229724095123</v>
      </c>
      <c r="CV187" s="44">
        <v>29.262057705624201</v>
      </c>
      <c r="CW187" s="23">
        <v>123.157864891576</v>
      </c>
      <c r="CX187" s="44">
        <v>29.4579677498376</v>
      </c>
      <c r="CY187" s="23">
        <v>85.296516701824103</v>
      </c>
      <c r="CZ187" s="44">
        <v>-6.0139033194749896</v>
      </c>
      <c r="DA187" s="54"/>
      <c r="DB187" s="54" t="s">
        <v>38</v>
      </c>
      <c r="DC187" s="23">
        <v>75.804214867532806</v>
      </c>
      <c r="DD187" s="44">
        <v>7.3628085994418297</v>
      </c>
      <c r="DE187" s="23">
        <v>325.66194130249102</v>
      </c>
      <c r="DF187" s="44">
        <v>6.0769388251162901</v>
      </c>
      <c r="DG187" s="23">
        <v>116.37367192816799</v>
      </c>
      <c r="DH187" s="44">
        <v>-4.6820858770708602</v>
      </c>
      <c r="DI187" s="54"/>
      <c r="DJ187" s="54" t="s">
        <v>38</v>
      </c>
      <c r="DK187" s="23">
        <v>174.409123714358</v>
      </c>
      <c r="DL187" s="44">
        <v>12.3560352927183</v>
      </c>
      <c r="DM187" s="23">
        <v>50.135492317158601</v>
      </c>
      <c r="DN187" s="44">
        <v>-11.6905375292258</v>
      </c>
      <c r="DO187" s="23">
        <v>131.815711236807</v>
      </c>
      <c r="DP187" s="44">
        <v>20.019993488668899</v>
      </c>
      <c r="DQ187" s="54"/>
      <c r="DR187" s="54" t="s">
        <v>38</v>
      </c>
      <c r="DS187" s="23">
        <v>126.157689938025</v>
      </c>
      <c r="DT187" s="44">
        <v>8.1665053126564793</v>
      </c>
      <c r="DU187" s="23">
        <v>105.561048713269</v>
      </c>
      <c r="DV187" s="44">
        <v>16.577626569244199</v>
      </c>
      <c r="DW187" s="23">
        <v>139.15602948760099</v>
      </c>
      <c r="DX187" s="44">
        <v>29.360890940625101</v>
      </c>
      <c r="DY187" s="54"/>
      <c r="DZ187" s="54" t="s">
        <v>38</v>
      </c>
      <c r="EA187" s="23">
        <v>130.53917517111401</v>
      </c>
      <c r="EB187" s="44">
        <v>10.8765228350752</v>
      </c>
      <c r="EC187" s="23">
        <v>148.25098160646701</v>
      </c>
      <c r="ED187" s="44">
        <v>11.9866242839182</v>
      </c>
      <c r="EE187" s="23">
        <v>142.45226264919501</v>
      </c>
      <c r="EF187" s="44">
        <v>2.9759668401747801</v>
      </c>
      <c r="EG187" s="54"/>
      <c r="EH187" s="54" t="s">
        <v>38</v>
      </c>
      <c r="EI187" s="23">
        <v>142.26181105281299</v>
      </c>
      <c r="EJ187" s="44">
        <v>-0.13459992517799399</v>
      </c>
      <c r="EK187" s="23">
        <v>141.780844327729</v>
      </c>
      <c r="EL187" s="44">
        <v>-7.3824312317819798</v>
      </c>
      <c r="EM187" s="23">
        <v>119.24197572732</v>
      </c>
      <c r="EN187" s="44">
        <v>8.7223363070864792</v>
      </c>
      <c r="EO187" s="54"/>
      <c r="EP187" s="54" t="s">
        <v>38</v>
      </c>
      <c r="EQ187" s="23">
        <v>71.929551244456405</v>
      </c>
      <c r="ER187" s="44">
        <v>-17.8238751114922</v>
      </c>
      <c r="ES187" s="23">
        <v>135.39708565893901</v>
      </c>
      <c r="ET187" s="44">
        <v>-5.2890204816143704</v>
      </c>
      <c r="EU187" s="23">
        <v>64.399918575414404</v>
      </c>
      <c r="EV187" s="44">
        <v>-32.4755807302517</v>
      </c>
      <c r="EW187" s="54"/>
      <c r="EX187" s="54" t="s">
        <v>38</v>
      </c>
      <c r="EY187" s="23">
        <v>91.182819252751997</v>
      </c>
      <c r="EZ187" s="44">
        <v>-3.74826070749506</v>
      </c>
      <c r="FA187" s="23">
        <v>91.933084906204201</v>
      </c>
      <c r="FB187" s="44">
        <v>-15.349369858782801</v>
      </c>
      <c r="FC187" s="23">
        <v>238.29492345455</v>
      </c>
      <c r="FD187" s="44">
        <v>11.098457822481601</v>
      </c>
      <c r="FE187" s="54"/>
      <c r="FF187" s="54" t="s">
        <v>38</v>
      </c>
      <c r="FG187" s="23">
        <v>127.252881665318</v>
      </c>
      <c r="FH187" s="44">
        <v>-2.3278286087865201</v>
      </c>
      <c r="FI187" s="23">
        <v>181.271718101939</v>
      </c>
      <c r="FJ187" s="44">
        <v>6.0392286217963296</v>
      </c>
      <c r="FK187" s="23">
        <v>119.226355551659</v>
      </c>
      <c r="FL187" s="44">
        <v>-17.659180696427899</v>
      </c>
      <c r="FM187" s="54"/>
      <c r="FN187" s="54" t="s">
        <v>38</v>
      </c>
      <c r="FO187" s="23">
        <v>110.111556317805</v>
      </c>
      <c r="FP187" s="44">
        <v>24.038216980410301</v>
      </c>
      <c r="FQ187" s="23">
        <v>239.46373723188501</v>
      </c>
      <c r="FR187" s="44">
        <v>-36.3660273766423</v>
      </c>
      <c r="FS187" s="23">
        <v>129.868115462573</v>
      </c>
      <c r="FT187" s="44">
        <v>6.0990537102986604</v>
      </c>
      <c r="FU187" s="54"/>
      <c r="FV187" s="54" t="s">
        <v>38</v>
      </c>
      <c r="FW187" s="23">
        <v>126.771487139887</v>
      </c>
      <c r="FX187" s="44">
        <v>3.6253341165043902</v>
      </c>
      <c r="FY187" s="23">
        <v>205.93144943887299</v>
      </c>
      <c r="FZ187" s="44">
        <v>23.3282610360232</v>
      </c>
      <c r="GA187" s="23">
        <v>93.097831831295494</v>
      </c>
      <c r="GB187" s="44">
        <v>-15.8019885806424</v>
      </c>
      <c r="GC187" s="54"/>
      <c r="GD187" s="54" t="s">
        <v>38</v>
      </c>
      <c r="GE187" s="23">
        <v>162.53814391098899</v>
      </c>
      <c r="GF187" s="44">
        <v>10.6700714663579</v>
      </c>
      <c r="GG187" s="23">
        <v>121.001398881222</v>
      </c>
      <c r="GH187" s="44">
        <v>-13.3394179875534</v>
      </c>
      <c r="GI187" s="23">
        <v>97.680555599261297</v>
      </c>
      <c r="GJ187" s="44">
        <v>-5.4693284784626002</v>
      </c>
      <c r="GK187" s="54"/>
      <c r="GL187" s="54" t="s">
        <v>38</v>
      </c>
      <c r="GM187" s="23">
        <v>133.97227041043001</v>
      </c>
      <c r="GN187" s="44">
        <v>-6.9757915943870596</v>
      </c>
      <c r="GO187" s="23">
        <v>120.525229355044</v>
      </c>
      <c r="GP187" s="44">
        <v>16.109088041647102</v>
      </c>
      <c r="GQ187" s="23">
        <v>91.926527976034194</v>
      </c>
      <c r="GR187" s="44">
        <v>51.152356504529898</v>
      </c>
      <c r="GS187" s="54"/>
      <c r="GT187" s="54" t="s">
        <v>38</v>
      </c>
      <c r="GU187" s="23">
        <v>61.378835238649799</v>
      </c>
      <c r="GV187" s="44">
        <v>11.9122463660172</v>
      </c>
      <c r="GW187" s="23">
        <v>107.92923399328301</v>
      </c>
      <c r="GX187" s="44">
        <v>5.0592778831252199</v>
      </c>
      <c r="GY187" s="23">
        <v>59.553051023103997</v>
      </c>
      <c r="GZ187" s="44">
        <v>29.856543807749699</v>
      </c>
      <c r="HA187" s="54"/>
      <c r="HB187" s="54" t="s">
        <v>38</v>
      </c>
      <c r="HC187" s="23">
        <v>92.142141195554899</v>
      </c>
      <c r="HD187" s="44">
        <v>17.3863712148902</v>
      </c>
      <c r="HE187" s="23">
        <v>174.93142675509199</v>
      </c>
      <c r="HF187" s="44">
        <v>76.481287042358403</v>
      </c>
      <c r="HG187" s="23">
        <v>90.331227917460595</v>
      </c>
      <c r="HH187" s="44">
        <v>37.773408548316297</v>
      </c>
      <c r="HI187" s="54"/>
      <c r="HJ187" s="54" t="s">
        <v>38</v>
      </c>
      <c r="HK187" s="23">
        <v>89.128697302099496</v>
      </c>
      <c r="HL187" s="44">
        <v>24.934536375919699</v>
      </c>
      <c r="HM187" s="23">
        <v>92.992685709184897</v>
      </c>
      <c r="HN187" s="44">
        <v>52.20135405952</v>
      </c>
      <c r="HO187" s="23">
        <v>74.8112534724672</v>
      </c>
      <c r="HP187" s="44">
        <v>-21.355981698563301</v>
      </c>
      <c r="HQ187" s="54"/>
      <c r="HR187" s="54" t="s">
        <v>38</v>
      </c>
      <c r="HS187" s="23">
        <v>84.736583106222</v>
      </c>
      <c r="HT187" s="44">
        <v>2.87058698058047</v>
      </c>
      <c r="HU187" s="23">
        <v>124.506196644792</v>
      </c>
      <c r="HV187" s="44">
        <v>22.917989681662402</v>
      </c>
      <c r="HW187" s="23">
        <v>71.376808141483494</v>
      </c>
      <c r="HX187" s="44">
        <v>11.5843593095919</v>
      </c>
      <c r="HY187" s="54"/>
      <c r="HZ187" s="54" t="s">
        <v>38</v>
      </c>
      <c r="IA187" s="23">
        <v>98.872669122000204</v>
      </c>
      <c r="IB187" s="44">
        <v>28.3118097831392</v>
      </c>
      <c r="IC187" s="23">
        <v>115.92179137161099</v>
      </c>
      <c r="ID187" s="44">
        <v>21.8384655547455</v>
      </c>
      <c r="IE187" s="23">
        <v>97.984324544922799</v>
      </c>
      <c r="IF187" s="44">
        <v>15.2889390778705</v>
      </c>
      <c r="IG187" s="54"/>
      <c r="IH187" s="54" t="s">
        <v>38</v>
      </c>
      <c r="II187" s="23">
        <v>108.489091973073</v>
      </c>
      <c r="IJ187" s="44">
        <v>15.951444734588099</v>
      </c>
      <c r="IK187" s="23">
        <v>117.05669633539701</v>
      </c>
      <c r="IL187" s="44">
        <v>53.010613749025303</v>
      </c>
      <c r="IM187" s="23">
        <v>98.8730988483819</v>
      </c>
      <c r="IN187" s="44">
        <v>10.480825850824299</v>
      </c>
      <c r="IO187" s="23">
        <v>108.650927012464</v>
      </c>
      <c r="IP187" s="44">
        <v>41.722330361638903</v>
      </c>
      <c r="IQ187" s="54"/>
      <c r="IR187" s="54" t="s">
        <v>38</v>
      </c>
      <c r="IS187" s="23">
        <v>90.092862746446599</v>
      </c>
      <c r="IT187" s="44">
        <v>12.029401748630301</v>
      </c>
      <c r="IU187" s="23">
        <v>91.820584399323096</v>
      </c>
      <c r="IV187" s="44">
        <v>30.416029449230201</v>
      </c>
      <c r="IW187" s="23">
        <v>98.162844341809802</v>
      </c>
      <c r="IX187" s="44">
        <v>11.7867842557672</v>
      </c>
      <c r="IY187" s="54"/>
      <c r="IZ187" s="54" t="s">
        <v>38</v>
      </c>
      <c r="JA187" s="23">
        <v>131.089786383952</v>
      </c>
      <c r="JB187" s="44">
        <v>43.921816199766901</v>
      </c>
      <c r="JC187" s="23">
        <v>193.64463052516001</v>
      </c>
      <c r="JD187" s="44">
        <v>10.712922276057499</v>
      </c>
      <c r="JE187" s="23">
        <v>279.23124013726101</v>
      </c>
      <c r="JF187" s="44">
        <v>18.590353043110198</v>
      </c>
      <c r="JG187" s="54"/>
      <c r="JH187" s="54" t="s">
        <v>38</v>
      </c>
      <c r="JI187" s="23">
        <v>165.48065317412701</v>
      </c>
      <c r="JJ187" s="44">
        <v>5.0593131087644796</v>
      </c>
      <c r="JK187" s="23">
        <v>285.23190889986199</v>
      </c>
      <c r="JL187" s="44">
        <v>44.751686342976903</v>
      </c>
      <c r="JM187" s="23">
        <v>120.074170367915</v>
      </c>
      <c r="JN187" s="44">
        <v>2.3479634332644301</v>
      </c>
      <c r="JO187" s="54"/>
      <c r="JP187" s="54" t="s">
        <v>38</v>
      </c>
      <c r="JQ187" s="23">
        <v>112.95706161531901</v>
      </c>
      <c r="JR187" s="44">
        <v>14.1032322293609</v>
      </c>
      <c r="JS187" s="23">
        <v>149.466287568159</v>
      </c>
      <c r="JT187" s="44">
        <v>18.422761077042701</v>
      </c>
      <c r="JU187" s="23">
        <v>160.312371870482</v>
      </c>
      <c r="JV187" s="44">
        <v>5.7124586689286199</v>
      </c>
      <c r="JW187" s="54"/>
      <c r="JX187" s="54" t="s">
        <v>38</v>
      </c>
      <c r="JY187" s="23">
        <v>92.093079227096794</v>
      </c>
      <c r="JZ187" s="44">
        <v>-0.77555187025291195</v>
      </c>
      <c r="KA187" s="23">
        <v>168.75752075005201</v>
      </c>
      <c r="KB187" s="44">
        <v>23.187274671555901</v>
      </c>
      <c r="KC187" s="23">
        <v>191.46722045107001</v>
      </c>
      <c r="KD187" s="44">
        <v>20.014623234971001</v>
      </c>
      <c r="KE187" s="54"/>
      <c r="KF187" s="54" t="s">
        <v>38</v>
      </c>
      <c r="KG187" s="23">
        <v>81.471597037499905</v>
      </c>
      <c r="KH187" s="44">
        <v>-25.3502604871404</v>
      </c>
      <c r="KI187" s="23">
        <v>161.207877001789</v>
      </c>
      <c r="KJ187" s="44">
        <v>3.1482183893521101</v>
      </c>
      <c r="KK187" s="23">
        <v>119.216752665942</v>
      </c>
      <c r="KL187" s="44">
        <v>16.969448177935099</v>
      </c>
      <c r="KM187" s="54"/>
      <c r="KN187" s="54" t="s">
        <v>38</v>
      </c>
      <c r="KO187" s="23">
        <v>41.1825331813411</v>
      </c>
      <c r="KP187" s="44">
        <v>-39.305825013505597</v>
      </c>
      <c r="KQ187" s="23">
        <v>163.02144668807901</v>
      </c>
      <c r="KR187" s="44">
        <v>17.0834897064667</v>
      </c>
      <c r="KS187" s="23">
        <v>116.719187835219</v>
      </c>
      <c r="KT187" s="44">
        <v>-5.93651595314702</v>
      </c>
      <c r="KU187" s="54"/>
      <c r="KV187" s="54" t="s">
        <v>38</v>
      </c>
      <c r="KW187" s="23">
        <v>128.40435788834299</v>
      </c>
      <c r="KX187" s="44">
        <v>17.574301407891799</v>
      </c>
      <c r="KY187" s="23">
        <v>167.78240392892201</v>
      </c>
      <c r="KZ187" s="44">
        <v>13.1362259447697</v>
      </c>
      <c r="LA187" s="23">
        <v>158.05792311187901</v>
      </c>
      <c r="LB187" s="44">
        <v>9.2681776706695391</v>
      </c>
      <c r="LC187" s="54"/>
      <c r="LD187" s="54" t="s">
        <v>38</v>
      </c>
      <c r="LE187" s="23">
        <v>145.14663524431299</v>
      </c>
      <c r="LF187" s="44">
        <v>5.5367251713373404</v>
      </c>
      <c r="LG187" s="23">
        <v>123.36708355080501</v>
      </c>
      <c r="LH187" s="44">
        <v>-5.8739792671495401</v>
      </c>
      <c r="LI187" s="23">
        <v>64.901156516741395</v>
      </c>
      <c r="LJ187" s="44">
        <v>-20.367513243760399</v>
      </c>
      <c r="LK187" s="54"/>
      <c r="LL187" s="54" t="s">
        <v>38</v>
      </c>
      <c r="LM187" s="23">
        <v>254.787089627184</v>
      </c>
      <c r="LN187" s="44">
        <v>30.816338772324201</v>
      </c>
      <c r="LO187" s="23">
        <v>99.659476191550496</v>
      </c>
      <c r="LP187" s="44">
        <v>24.213412953768898</v>
      </c>
      <c r="LQ187" s="23">
        <v>232.037224899037</v>
      </c>
      <c r="LR187" s="44">
        <v>2.1194256461560999</v>
      </c>
      <c r="LS187" s="54"/>
      <c r="LT187" s="54" t="s">
        <v>38</v>
      </c>
      <c r="LU187" s="23">
        <v>108.049350990381</v>
      </c>
      <c r="LV187" s="44">
        <v>7.0550002013935398</v>
      </c>
      <c r="LW187" s="23">
        <v>130.98219984950799</v>
      </c>
      <c r="LX187" s="44">
        <v>-12.0236519515691</v>
      </c>
      <c r="LY187" s="23">
        <v>150.416383931778</v>
      </c>
      <c r="LZ187" s="44">
        <v>8367.3251283820391</v>
      </c>
      <c r="MA187" s="54"/>
      <c r="MB187" s="54" t="s">
        <v>38</v>
      </c>
      <c r="MC187" s="23">
        <v>165.09095320150601</v>
      </c>
      <c r="MD187" s="44">
        <v>39.815132375771498</v>
      </c>
      <c r="ME187" s="23">
        <v>89.105750761008693</v>
      </c>
      <c r="MF187" s="44">
        <v>6.35320318268744</v>
      </c>
      <c r="MG187" s="23">
        <v>78.643546924912698</v>
      </c>
      <c r="MH187" s="44">
        <v>-2.1895717011542102</v>
      </c>
      <c r="MI187" s="54"/>
      <c r="MJ187" s="54" t="s">
        <v>38</v>
      </c>
      <c r="MK187" s="23">
        <v>87.716224038278696</v>
      </c>
      <c r="ML187" s="44">
        <v>59.062596916592099</v>
      </c>
      <c r="MM187" s="23">
        <v>115.99305418640699</v>
      </c>
      <c r="MN187" s="44">
        <v>7.6189008765129502</v>
      </c>
      <c r="MO187" s="23">
        <v>164.54625573085201</v>
      </c>
      <c r="MP187" s="44">
        <v>31.382235805255998</v>
      </c>
    </row>
    <row r="188" spans="1:354" s="505" customFormat="1" ht="15" hidden="1" customHeight="1">
      <c r="A188" s="504"/>
      <c r="B188" s="54" t="s">
        <v>39</v>
      </c>
      <c r="C188" s="23">
        <v>92.006426434169697</v>
      </c>
      <c r="D188" s="44">
        <v>5.8441331099754903</v>
      </c>
      <c r="E188" s="524">
        <v>75.852868962953494</v>
      </c>
      <c r="F188" s="44">
        <v>-2.1542414148926401</v>
      </c>
      <c r="G188" s="524">
        <v>107.28061710372</v>
      </c>
      <c r="H188" s="44">
        <v>11.9630600279947</v>
      </c>
      <c r="I188" s="54"/>
      <c r="J188" s="54" t="s">
        <v>39</v>
      </c>
      <c r="K188" s="23">
        <v>94.597393275394595</v>
      </c>
      <c r="L188" s="44">
        <v>3.3399159258241702</v>
      </c>
      <c r="M188" s="23">
        <v>96.415545615089997</v>
      </c>
      <c r="N188" s="44">
        <v>-12.4937910350127</v>
      </c>
      <c r="O188" s="23">
        <v>95.215802875262696</v>
      </c>
      <c r="P188" s="44">
        <v>5.0925171651343497</v>
      </c>
      <c r="Q188" s="54"/>
      <c r="R188" s="54" t="s">
        <v>39</v>
      </c>
      <c r="S188" s="23">
        <v>94.359295380481598</v>
      </c>
      <c r="T188" s="44">
        <v>-14.2450792668888</v>
      </c>
      <c r="U188" s="23">
        <v>157.584784101503</v>
      </c>
      <c r="V188" s="44">
        <v>21.571589100059199</v>
      </c>
      <c r="W188" s="23">
        <v>143.400520051635</v>
      </c>
      <c r="X188" s="44">
        <v>17.365969688404402</v>
      </c>
      <c r="Y188" s="54"/>
      <c r="Z188" s="54" t="s">
        <v>39</v>
      </c>
      <c r="AA188" s="23">
        <v>153.409482945843</v>
      </c>
      <c r="AB188" s="44">
        <v>9.5619663557401395</v>
      </c>
      <c r="AC188" s="23">
        <v>130.557341937648</v>
      </c>
      <c r="AD188" s="44">
        <v>33.021641659656296</v>
      </c>
      <c r="AE188" s="23">
        <v>145.83533259682901</v>
      </c>
      <c r="AF188" s="44">
        <v>19.843518726361701</v>
      </c>
      <c r="AG188" s="54"/>
      <c r="AH188" s="54" t="s">
        <v>39</v>
      </c>
      <c r="AI188" s="23">
        <v>95.8256904951255</v>
      </c>
      <c r="AJ188" s="44">
        <v>2.3589653403411401</v>
      </c>
      <c r="AK188" s="23">
        <v>218.53239516172101</v>
      </c>
      <c r="AL188" s="44">
        <v>13.1194208297114</v>
      </c>
      <c r="AM188" s="23">
        <v>95.636422705725906</v>
      </c>
      <c r="AN188" s="44">
        <v>9.6515589139574995</v>
      </c>
      <c r="AO188" s="54"/>
      <c r="AP188" s="54" t="s">
        <v>39</v>
      </c>
      <c r="AQ188" s="23">
        <v>221.63429259258601</v>
      </c>
      <c r="AR188" s="44">
        <v>31.6575918471815</v>
      </c>
      <c r="AS188" s="23">
        <v>151.029147869312</v>
      </c>
      <c r="AT188" s="44">
        <v>32.138153020878903</v>
      </c>
      <c r="AU188" s="23">
        <v>157.05105760688201</v>
      </c>
      <c r="AV188" s="44">
        <v>13.4795341746064</v>
      </c>
      <c r="AW188" s="54"/>
      <c r="AX188" s="54" t="s">
        <v>39</v>
      </c>
      <c r="AY188" s="23">
        <v>132.675321967538</v>
      </c>
      <c r="AZ188" s="44">
        <v>16.653523722777699</v>
      </c>
      <c r="BA188" s="23">
        <v>111.04193822454999</v>
      </c>
      <c r="BB188" s="44">
        <v>-9.1465327205900007</v>
      </c>
      <c r="BC188" s="23">
        <v>143.85051148977601</v>
      </c>
      <c r="BD188" s="44">
        <v>-23.629901925260199</v>
      </c>
      <c r="BE188" s="54"/>
      <c r="BF188" s="54" t="s">
        <v>39</v>
      </c>
      <c r="BG188" s="23">
        <v>116.124451853089</v>
      </c>
      <c r="BH188" s="44">
        <v>-18.508847409323099</v>
      </c>
      <c r="BI188" s="23">
        <v>93.420495908167993</v>
      </c>
      <c r="BJ188" s="44">
        <v>-10.727189051343901</v>
      </c>
      <c r="BK188" s="23">
        <v>194.545355490215</v>
      </c>
      <c r="BL188" s="44">
        <v>14.0158479232496</v>
      </c>
      <c r="BM188" s="54"/>
      <c r="BN188" s="54" t="s">
        <v>39</v>
      </c>
      <c r="BO188" s="23">
        <v>116.041992447205</v>
      </c>
      <c r="BP188" s="44">
        <v>13.4766028999463</v>
      </c>
      <c r="BQ188" s="530">
        <v>119.98654824680899</v>
      </c>
      <c r="BR188" s="44">
        <v>3013.17119400004</v>
      </c>
      <c r="BS188" s="23">
        <v>141.317845190128</v>
      </c>
      <c r="BT188" s="44">
        <v>6.17415347728185</v>
      </c>
      <c r="BU188" s="54"/>
      <c r="BV188" s="54" t="s">
        <v>39</v>
      </c>
      <c r="BW188" s="23">
        <v>123.451943841953</v>
      </c>
      <c r="BX188" s="44">
        <v>28.0290152682221</v>
      </c>
      <c r="BY188" s="23">
        <v>67.768190903969597</v>
      </c>
      <c r="BZ188" s="44">
        <v>2699.18158063293</v>
      </c>
      <c r="CA188" s="23">
        <v>102.42199468579599</v>
      </c>
      <c r="CB188" s="44">
        <v>-5.1083420268621298</v>
      </c>
      <c r="CC188" s="54"/>
      <c r="CD188" s="54" t="s">
        <v>39</v>
      </c>
      <c r="CE188" s="23">
        <v>127.145734494576</v>
      </c>
      <c r="CF188" s="44">
        <v>34.343650323290603</v>
      </c>
      <c r="CG188" s="23">
        <v>84.594799554177101</v>
      </c>
      <c r="CH188" s="44">
        <v>-3.9664168423342399</v>
      </c>
      <c r="CI188" s="23">
        <v>98.423979094585803</v>
      </c>
      <c r="CJ188" s="44">
        <v>11.237947461224699</v>
      </c>
      <c r="CK188" s="54"/>
      <c r="CL188" s="54" t="s">
        <v>39</v>
      </c>
      <c r="CM188" s="23">
        <v>183.74534310210601</v>
      </c>
      <c r="CN188" s="44">
        <v>168.38272131921801</v>
      </c>
      <c r="CO188" s="23">
        <v>91.878420812555206</v>
      </c>
      <c r="CP188" s="44">
        <v>26.455773657476001</v>
      </c>
      <c r="CQ188" s="23">
        <v>103.600908614152</v>
      </c>
      <c r="CR188" s="44">
        <v>73.609096900963706</v>
      </c>
      <c r="CS188" s="54"/>
      <c r="CT188" s="54" t="s">
        <v>39</v>
      </c>
      <c r="CU188" s="23">
        <v>117.920053228434</v>
      </c>
      <c r="CV188" s="44">
        <v>43.201333484064698</v>
      </c>
      <c r="CW188" s="23">
        <v>106.25681681685199</v>
      </c>
      <c r="CX188" s="44">
        <v>117.654956903262</v>
      </c>
      <c r="CY188" s="23">
        <v>104.24985286651</v>
      </c>
      <c r="CZ188" s="44">
        <v>-7.3791043026418803</v>
      </c>
      <c r="DA188" s="54"/>
      <c r="DB188" s="54" t="s">
        <v>39</v>
      </c>
      <c r="DC188" s="23">
        <v>67.728929804765599</v>
      </c>
      <c r="DD188" s="44">
        <v>-0.89633021567132698</v>
      </c>
      <c r="DE188" s="23">
        <v>315.60494976192302</v>
      </c>
      <c r="DF188" s="44">
        <v>50.082542330168401</v>
      </c>
      <c r="DG188" s="23">
        <v>102.743464614676</v>
      </c>
      <c r="DH188" s="44">
        <v>-18.2855584160361</v>
      </c>
      <c r="DI188" s="54"/>
      <c r="DJ188" s="54" t="s">
        <v>39</v>
      </c>
      <c r="DK188" s="23">
        <v>170.44031765339301</v>
      </c>
      <c r="DL188" s="44">
        <v>20.496682908019402</v>
      </c>
      <c r="DM188" s="23">
        <v>43.442804816337699</v>
      </c>
      <c r="DN188" s="44">
        <v>-12.8110218610896</v>
      </c>
      <c r="DO188" s="23">
        <v>134.06526280638201</v>
      </c>
      <c r="DP188" s="44">
        <v>28.6982667965726</v>
      </c>
      <c r="DQ188" s="54"/>
      <c r="DR188" s="54" t="s">
        <v>39</v>
      </c>
      <c r="DS188" s="23">
        <v>164.740746293461</v>
      </c>
      <c r="DT188" s="44">
        <v>34.508360210317001</v>
      </c>
      <c r="DU188" s="23">
        <v>107.419198975493</v>
      </c>
      <c r="DV188" s="44">
        <v>8.2389084587947092</v>
      </c>
      <c r="DW188" s="23">
        <v>114.383534025473</v>
      </c>
      <c r="DX188" s="44">
        <v>18.152388476850501</v>
      </c>
      <c r="DY188" s="54"/>
      <c r="DZ188" s="54" t="s">
        <v>39</v>
      </c>
      <c r="EA188" s="23">
        <v>129.731513864161</v>
      </c>
      <c r="EB188" s="44">
        <v>5.8350213822275396</v>
      </c>
      <c r="EC188" s="23">
        <v>121.09230960663299</v>
      </c>
      <c r="ED188" s="44">
        <v>14.0479453662536</v>
      </c>
      <c r="EE188" s="23">
        <v>116.84881800808</v>
      </c>
      <c r="EF188" s="44">
        <v>-3.8537809585469498</v>
      </c>
      <c r="EG188" s="54"/>
      <c r="EH188" s="54" t="s">
        <v>39</v>
      </c>
      <c r="EI188" s="23">
        <v>137.665045974962</v>
      </c>
      <c r="EJ188" s="44">
        <v>2.2782786069345198</v>
      </c>
      <c r="EK188" s="23">
        <v>162.023249256555</v>
      </c>
      <c r="EL188" s="44">
        <v>19.754423862733201</v>
      </c>
      <c r="EM188" s="23">
        <v>118.833279911964</v>
      </c>
      <c r="EN188" s="44">
        <v>12.3367894515807</v>
      </c>
      <c r="EO188" s="54"/>
      <c r="EP188" s="54" t="s">
        <v>39</v>
      </c>
      <c r="EQ188" s="23">
        <v>50.2193296925848</v>
      </c>
      <c r="ER188" s="44">
        <v>-32.750145353983498</v>
      </c>
      <c r="ES188" s="23">
        <v>131.91655837647201</v>
      </c>
      <c r="ET188" s="44">
        <v>4.2338482127445802</v>
      </c>
      <c r="EU188" s="23">
        <v>59.645825863252497</v>
      </c>
      <c r="EV188" s="44">
        <v>-34.197271000738198</v>
      </c>
      <c r="EW188" s="54"/>
      <c r="EX188" s="54" t="s">
        <v>39</v>
      </c>
      <c r="EY188" s="23">
        <v>90.944894791708506</v>
      </c>
      <c r="EZ188" s="44">
        <v>0.912105780258059</v>
      </c>
      <c r="FA188" s="23">
        <v>89.544039718529802</v>
      </c>
      <c r="FB188" s="44">
        <v>-10.789911232897699</v>
      </c>
      <c r="FC188" s="23">
        <v>240.631181995898</v>
      </c>
      <c r="FD188" s="44">
        <v>8.7412592413693098</v>
      </c>
      <c r="FE188" s="54"/>
      <c r="FF188" s="54" t="s">
        <v>39</v>
      </c>
      <c r="FG188" s="23">
        <v>130.48418950887901</v>
      </c>
      <c r="FH188" s="44">
        <v>6.4246499240788904</v>
      </c>
      <c r="FI188" s="23">
        <v>191.915739819257</v>
      </c>
      <c r="FJ188" s="44">
        <v>11.9408493081282</v>
      </c>
      <c r="FK188" s="23">
        <v>121.477880789626</v>
      </c>
      <c r="FL188" s="44">
        <v>-1.8841720623567999</v>
      </c>
      <c r="FM188" s="54"/>
      <c r="FN188" s="54" t="s">
        <v>39</v>
      </c>
      <c r="FO188" s="23">
        <v>121.731348277069</v>
      </c>
      <c r="FP188" s="44">
        <v>21.1769120243254</v>
      </c>
      <c r="FQ188" s="23">
        <v>236.27120705023</v>
      </c>
      <c r="FR188" s="44">
        <v>-26.9846921837979</v>
      </c>
      <c r="FS188" s="23">
        <v>141.23323066433099</v>
      </c>
      <c r="FT188" s="44">
        <v>18.993724156585099</v>
      </c>
      <c r="FU188" s="54"/>
      <c r="FV188" s="54" t="s">
        <v>39</v>
      </c>
      <c r="FW188" s="23">
        <v>134.822978616835</v>
      </c>
      <c r="FX188" s="44">
        <v>2.3127869926843498</v>
      </c>
      <c r="FY188" s="23">
        <v>207.61681315012299</v>
      </c>
      <c r="FZ188" s="44">
        <v>24.6075602423874</v>
      </c>
      <c r="GA188" s="23">
        <v>83.342039170505302</v>
      </c>
      <c r="GB188" s="44">
        <v>-17.617289107230398</v>
      </c>
      <c r="GC188" s="54"/>
      <c r="GD188" s="54" t="s">
        <v>39</v>
      </c>
      <c r="GE188" s="23">
        <v>165.76491424700399</v>
      </c>
      <c r="GF188" s="44">
        <v>10.1925761788667</v>
      </c>
      <c r="GG188" s="23">
        <v>117.65638846705799</v>
      </c>
      <c r="GH188" s="44">
        <v>-9.5279780820364408</v>
      </c>
      <c r="GI188" s="23">
        <v>103.437120325772</v>
      </c>
      <c r="GJ188" s="44">
        <v>1.85600968498977</v>
      </c>
      <c r="GK188" s="54"/>
      <c r="GL188" s="54" t="s">
        <v>39</v>
      </c>
      <c r="GM188" s="23">
        <v>133.331721721468</v>
      </c>
      <c r="GN188" s="44">
        <v>-1.1115782006342301</v>
      </c>
      <c r="GO188" s="23">
        <v>126.141207860591</v>
      </c>
      <c r="GP188" s="44">
        <v>8.0540072682018398</v>
      </c>
      <c r="GQ188" s="23">
        <v>103.440221137474</v>
      </c>
      <c r="GR188" s="44">
        <v>57.787785296875697</v>
      </c>
      <c r="GS188" s="54"/>
      <c r="GT188" s="54" t="s">
        <v>39</v>
      </c>
      <c r="GU188" s="23">
        <v>59.181149774245903</v>
      </c>
      <c r="GV188" s="44">
        <v>4.5504977791849202</v>
      </c>
      <c r="GW188" s="23">
        <v>116.971068406683</v>
      </c>
      <c r="GX188" s="44">
        <v>19.586190143911999</v>
      </c>
      <c r="GY188" s="23">
        <v>52.534635451420598</v>
      </c>
      <c r="GZ188" s="44">
        <v>16.4427335982414</v>
      </c>
      <c r="HA188" s="54"/>
      <c r="HB188" s="54" t="s">
        <v>39</v>
      </c>
      <c r="HC188" s="23">
        <v>93.709710384925501</v>
      </c>
      <c r="HD188" s="44">
        <v>21.303033493738599</v>
      </c>
      <c r="HE188" s="23">
        <v>178.08460859459299</v>
      </c>
      <c r="HF188" s="44">
        <v>75.690967238649193</v>
      </c>
      <c r="HG188" s="23">
        <v>94.973893630153498</v>
      </c>
      <c r="HH188" s="44">
        <v>61.154404286201498</v>
      </c>
      <c r="HI188" s="54"/>
      <c r="HJ188" s="54" t="s">
        <v>39</v>
      </c>
      <c r="HK188" s="23">
        <v>88.003607083638201</v>
      </c>
      <c r="HL188" s="44">
        <v>23.871868669268402</v>
      </c>
      <c r="HM188" s="23">
        <v>85.647689908383796</v>
      </c>
      <c r="HN188" s="44">
        <v>49.223852636846502</v>
      </c>
      <c r="HO188" s="23">
        <v>77.665090057986504</v>
      </c>
      <c r="HP188" s="44">
        <v>-7.3631124046373797</v>
      </c>
      <c r="HQ188" s="54"/>
      <c r="HR188" s="54" t="s">
        <v>39</v>
      </c>
      <c r="HS188" s="23">
        <v>94.830127615438798</v>
      </c>
      <c r="HT188" s="44">
        <v>4.9160921252846803</v>
      </c>
      <c r="HU188" s="23">
        <v>127.079281597991</v>
      </c>
      <c r="HV188" s="44">
        <v>25.687612246133899</v>
      </c>
      <c r="HW188" s="23">
        <v>68.132958472740796</v>
      </c>
      <c r="HX188" s="44">
        <v>8.7113401709930791</v>
      </c>
      <c r="HY188" s="54"/>
      <c r="HZ188" s="54" t="s">
        <v>39</v>
      </c>
      <c r="IA188" s="23">
        <v>95.950930110869706</v>
      </c>
      <c r="IB188" s="44">
        <v>28.290121191844602</v>
      </c>
      <c r="IC188" s="23">
        <v>112.29979195372201</v>
      </c>
      <c r="ID188" s="44">
        <v>30.436355680656199</v>
      </c>
      <c r="IE188" s="23">
        <v>83.1889611131122</v>
      </c>
      <c r="IF188" s="44">
        <v>-8.6817834707776296</v>
      </c>
      <c r="IG188" s="54"/>
      <c r="IH188" s="54" t="s">
        <v>39</v>
      </c>
      <c r="II188" s="23">
        <v>114.014761349301</v>
      </c>
      <c r="IJ188" s="44">
        <v>11.8799147498185</v>
      </c>
      <c r="IK188" s="23">
        <v>108.74502644034899</v>
      </c>
      <c r="IL188" s="44">
        <v>32.991788828891302</v>
      </c>
      <c r="IM188" s="23">
        <v>86.454030210609602</v>
      </c>
      <c r="IN188" s="44">
        <v>25.213307348844602</v>
      </c>
      <c r="IO188" s="23">
        <v>94.469570074722796</v>
      </c>
      <c r="IP188" s="44">
        <v>66.323406992163498</v>
      </c>
      <c r="IQ188" s="54"/>
      <c r="IR188" s="54" t="s">
        <v>39</v>
      </c>
      <c r="IS188" s="23">
        <v>80.053661138558994</v>
      </c>
      <c r="IT188" s="44">
        <v>9.9653097104524395</v>
      </c>
      <c r="IU188" s="23">
        <v>96.8134576707874</v>
      </c>
      <c r="IV188" s="44">
        <v>21.995470914490099</v>
      </c>
      <c r="IW188" s="23">
        <v>97.888102230814098</v>
      </c>
      <c r="IX188" s="44">
        <v>-3.32980064805164</v>
      </c>
      <c r="IY188" s="54"/>
      <c r="IZ188" s="54" t="s">
        <v>39</v>
      </c>
      <c r="JA188" s="23">
        <v>123.18704481652701</v>
      </c>
      <c r="JB188" s="44">
        <v>31.5119475911312</v>
      </c>
      <c r="JC188" s="23">
        <v>175.01672971379901</v>
      </c>
      <c r="JD188" s="44">
        <v>14.403510845459699</v>
      </c>
      <c r="JE188" s="23">
        <v>227.445162027517</v>
      </c>
      <c r="JF188" s="44">
        <v>30.045238705450899</v>
      </c>
      <c r="JG188" s="54"/>
      <c r="JH188" s="54" t="s">
        <v>39</v>
      </c>
      <c r="JI188" s="23">
        <v>153.51903193854301</v>
      </c>
      <c r="JJ188" s="44">
        <v>-31.084993050960001</v>
      </c>
      <c r="JK188" s="23">
        <v>233.86723960012799</v>
      </c>
      <c r="JL188" s="44">
        <v>39.172741597492603</v>
      </c>
      <c r="JM188" s="23">
        <v>112.651419656066</v>
      </c>
      <c r="JN188" s="44">
        <v>0.88114997146762197</v>
      </c>
      <c r="JO188" s="54"/>
      <c r="JP188" s="54" t="s">
        <v>39</v>
      </c>
      <c r="JQ188" s="23">
        <v>107.946254084739</v>
      </c>
      <c r="JR188" s="44">
        <v>8.1582707155580305</v>
      </c>
      <c r="JS188" s="23">
        <v>138.56601890944501</v>
      </c>
      <c r="JT188" s="44">
        <v>2.3612856515003098</v>
      </c>
      <c r="JU188" s="23">
        <v>145.402132381054</v>
      </c>
      <c r="JV188" s="44">
        <v>12.8359779398893</v>
      </c>
      <c r="JW188" s="54"/>
      <c r="JX188" s="54" t="s">
        <v>39</v>
      </c>
      <c r="JY188" s="23">
        <v>97.650651724909594</v>
      </c>
      <c r="JZ188" s="44">
        <v>-9.30141704140412</v>
      </c>
      <c r="KA188" s="23">
        <v>168.027838175776</v>
      </c>
      <c r="KB188" s="44">
        <v>18.476939454634898</v>
      </c>
      <c r="KC188" s="23">
        <v>167.704605230293</v>
      </c>
      <c r="KD188" s="44">
        <v>21.554373995504399</v>
      </c>
      <c r="KE188" s="54"/>
      <c r="KF188" s="54" t="s">
        <v>39</v>
      </c>
      <c r="KG188" s="23">
        <v>91.601748968010796</v>
      </c>
      <c r="KH188" s="44">
        <v>-19.049947231290101</v>
      </c>
      <c r="KI188" s="23">
        <v>156.94804906426</v>
      </c>
      <c r="KJ188" s="44">
        <v>14.575043221800399</v>
      </c>
      <c r="KK188" s="23">
        <v>119.998639390005</v>
      </c>
      <c r="KL188" s="44">
        <v>-3.9294997750489</v>
      </c>
      <c r="KM188" s="54"/>
      <c r="KN188" s="54" t="s">
        <v>39</v>
      </c>
      <c r="KO188" s="23">
        <v>44.984250853627898</v>
      </c>
      <c r="KP188" s="44">
        <v>-27.279061672997901</v>
      </c>
      <c r="KQ188" s="23">
        <v>157.31208032667601</v>
      </c>
      <c r="KR188" s="44">
        <v>20.1962366342207</v>
      </c>
      <c r="KS188" s="23">
        <v>88.598355411558302</v>
      </c>
      <c r="KT188" s="44">
        <v>-13.4205008719461</v>
      </c>
      <c r="KU188" s="54"/>
      <c r="KV188" s="54" t="s">
        <v>39</v>
      </c>
      <c r="KW188" s="23">
        <v>130.411982542467</v>
      </c>
      <c r="KX188" s="44">
        <v>5.6601028888653104</v>
      </c>
      <c r="KY188" s="23">
        <v>165.43145402168801</v>
      </c>
      <c r="KZ188" s="44">
        <v>15.5853041034678</v>
      </c>
      <c r="LA188" s="23">
        <v>135.88365885408501</v>
      </c>
      <c r="LB188" s="44">
        <v>5.0530315518402604</v>
      </c>
      <c r="LC188" s="54"/>
      <c r="LD188" s="54" t="s">
        <v>39</v>
      </c>
      <c r="LE188" s="23">
        <v>145.78907035856199</v>
      </c>
      <c r="LF188" s="44">
        <v>6.5741188939048696</v>
      </c>
      <c r="LG188" s="23">
        <v>105.76094474441101</v>
      </c>
      <c r="LH188" s="44">
        <v>-8.0248380559389698</v>
      </c>
      <c r="LI188" s="23">
        <v>60.309756198622097</v>
      </c>
      <c r="LJ188" s="44">
        <v>-12.5747793319689</v>
      </c>
      <c r="LK188" s="54"/>
      <c r="LL188" s="54" t="s">
        <v>39</v>
      </c>
      <c r="LM188" s="23">
        <v>233.574356919829</v>
      </c>
      <c r="LN188" s="44">
        <v>22.369309031754899</v>
      </c>
      <c r="LO188" s="23">
        <v>109.843133769525</v>
      </c>
      <c r="LP188" s="44">
        <v>9.1432462658461695</v>
      </c>
      <c r="LQ188" s="23">
        <v>217.38812992995099</v>
      </c>
      <c r="LR188" s="44">
        <v>33.060549806907503</v>
      </c>
      <c r="LS188" s="54"/>
      <c r="LT188" s="54" t="s">
        <v>39</v>
      </c>
      <c r="LU188" s="23">
        <v>101.577551695523</v>
      </c>
      <c r="LV188" s="44">
        <v>-8.5583162494560394</v>
      </c>
      <c r="LW188" s="23">
        <v>129.685926072923</v>
      </c>
      <c r="LX188" s="44">
        <v>-8.5800290602900997</v>
      </c>
      <c r="LY188" s="23">
        <v>110.15480049650699</v>
      </c>
      <c r="LZ188" s="44">
        <v>1880.8148637992099</v>
      </c>
      <c r="MA188" s="54"/>
      <c r="MB188" s="54" t="s">
        <v>39</v>
      </c>
      <c r="MC188" s="23">
        <v>161.04065668712099</v>
      </c>
      <c r="MD188" s="44">
        <v>36.281112899117097</v>
      </c>
      <c r="ME188" s="23">
        <v>78.155990143775298</v>
      </c>
      <c r="MF188" s="44">
        <v>13.9680409583698</v>
      </c>
      <c r="MG188" s="23">
        <v>68.922395655938303</v>
      </c>
      <c r="MH188" s="44">
        <v>5.1544453721081398</v>
      </c>
      <c r="MI188" s="54"/>
      <c r="MJ188" s="54" t="s">
        <v>39</v>
      </c>
      <c r="MK188" s="23">
        <v>80.343104257240896</v>
      </c>
      <c r="ML188" s="44">
        <v>81.823048654227406</v>
      </c>
      <c r="MM188" s="23">
        <v>111.310350613423</v>
      </c>
      <c r="MN188" s="44">
        <v>35.053332986568002</v>
      </c>
      <c r="MO188" s="23">
        <v>166.55433520495399</v>
      </c>
      <c r="MP188" s="44">
        <v>31.085131983138002</v>
      </c>
    </row>
    <row r="189" spans="1:354" s="505" customFormat="1" ht="15" hidden="1" customHeight="1">
      <c r="A189" s="504"/>
      <c r="B189" s="54" t="s">
        <v>40</v>
      </c>
      <c r="C189" s="23">
        <v>90.789019167435399</v>
      </c>
      <c r="D189" s="44">
        <v>7.7538918709407803</v>
      </c>
      <c r="E189" s="524">
        <v>80.100901706860597</v>
      </c>
      <c r="F189" s="44">
        <v>6.6794115179941498</v>
      </c>
      <c r="G189" s="524">
        <v>100.895297260188</v>
      </c>
      <c r="H189" s="44">
        <v>8.5748168683998909</v>
      </c>
      <c r="I189" s="54"/>
      <c r="J189" s="54" t="s">
        <v>40</v>
      </c>
      <c r="K189" s="23">
        <v>103.748432830146</v>
      </c>
      <c r="L189" s="44">
        <v>0.90185902817961505</v>
      </c>
      <c r="M189" s="23">
        <v>103.08077971844401</v>
      </c>
      <c r="N189" s="44">
        <v>9.0629669420846604</v>
      </c>
      <c r="O189" s="23">
        <v>100.878816155034</v>
      </c>
      <c r="P189" s="44">
        <v>-0.24189596388283999</v>
      </c>
      <c r="Q189" s="54"/>
      <c r="R189" s="54" t="s">
        <v>40</v>
      </c>
      <c r="S189" s="23">
        <v>104.36284669441</v>
      </c>
      <c r="T189" s="44">
        <v>-22.2159042533074</v>
      </c>
      <c r="U189" s="23">
        <v>166.00954782875499</v>
      </c>
      <c r="V189" s="44">
        <v>28.556104251157699</v>
      </c>
      <c r="W189" s="23">
        <v>142.22705135338401</v>
      </c>
      <c r="X189" s="44">
        <v>3.6164263730849902</v>
      </c>
      <c r="Y189" s="54"/>
      <c r="Z189" s="54" t="s">
        <v>40</v>
      </c>
      <c r="AA189" s="23">
        <v>186.9966670945</v>
      </c>
      <c r="AB189" s="44">
        <v>14.317028277727999</v>
      </c>
      <c r="AC189" s="23">
        <v>148.03702497621799</v>
      </c>
      <c r="AD189" s="44">
        <v>15.365833956271</v>
      </c>
      <c r="AE189" s="23">
        <v>196.84032916403899</v>
      </c>
      <c r="AF189" s="44">
        <v>32.1581180870145</v>
      </c>
      <c r="AG189" s="54"/>
      <c r="AH189" s="54" t="s">
        <v>40</v>
      </c>
      <c r="AI189" s="23">
        <v>108.138692418457</v>
      </c>
      <c r="AJ189" s="44">
        <v>3.0588759888118799</v>
      </c>
      <c r="AK189" s="23">
        <v>212.16804780716899</v>
      </c>
      <c r="AL189" s="44">
        <v>11.967059061509399</v>
      </c>
      <c r="AM189" s="23">
        <v>91.904379388685498</v>
      </c>
      <c r="AN189" s="44">
        <v>-1.4262652743880999</v>
      </c>
      <c r="AO189" s="54"/>
      <c r="AP189" s="54" t="s">
        <v>40</v>
      </c>
      <c r="AQ189" s="23">
        <v>183.288785536223</v>
      </c>
      <c r="AR189" s="44">
        <v>12.5382879625231</v>
      </c>
      <c r="AS189" s="23">
        <v>146.44411463460199</v>
      </c>
      <c r="AT189" s="44">
        <v>14.3320520140912</v>
      </c>
      <c r="AU189" s="23">
        <v>165.35825157124401</v>
      </c>
      <c r="AV189" s="44">
        <v>31.232675131833201</v>
      </c>
      <c r="AW189" s="54"/>
      <c r="AX189" s="54" t="s">
        <v>40</v>
      </c>
      <c r="AY189" s="23">
        <v>145.19021000256001</v>
      </c>
      <c r="AZ189" s="44">
        <v>15.692865336094799</v>
      </c>
      <c r="BA189" s="23">
        <v>118.740000866207</v>
      </c>
      <c r="BB189" s="44">
        <v>0.55663918118931099</v>
      </c>
      <c r="BC189" s="23">
        <v>158.39951551636301</v>
      </c>
      <c r="BD189" s="44">
        <v>-4.2234418749590503</v>
      </c>
      <c r="BE189" s="54"/>
      <c r="BF189" s="54" t="s">
        <v>40</v>
      </c>
      <c r="BG189" s="23">
        <v>116.73078601390699</v>
      </c>
      <c r="BH189" s="44">
        <v>-15.792751569522199</v>
      </c>
      <c r="BI189" s="23">
        <v>115.312016024727</v>
      </c>
      <c r="BJ189" s="44">
        <v>-3.1082142739072598</v>
      </c>
      <c r="BK189" s="23">
        <v>205.97838624420299</v>
      </c>
      <c r="BL189" s="44">
        <v>21.257210301180699</v>
      </c>
      <c r="BM189" s="54"/>
      <c r="BN189" s="54" t="s">
        <v>40</v>
      </c>
      <c r="BO189" s="23">
        <v>126.882295540885</v>
      </c>
      <c r="BP189" s="44">
        <v>19.874643838081901</v>
      </c>
      <c r="BQ189" s="530">
        <v>104.10168387501599</v>
      </c>
      <c r="BR189" s="44">
        <v>51.181032075763198</v>
      </c>
      <c r="BS189" s="23">
        <v>155.88216319461199</v>
      </c>
      <c r="BT189" s="44">
        <v>5.3153723911495803</v>
      </c>
      <c r="BU189" s="54"/>
      <c r="BV189" s="54" t="s">
        <v>40</v>
      </c>
      <c r="BW189" s="23">
        <v>141.58754583342099</v>
      </c>
      <c r="BX189" s="44">
        <v>16.762250079096901</v>
      </c>
      <c r="BY189" s="23">
        <v>69.459063028055596</v>
      </c>
      <c r="BZ189" s="44">
        <v>2813.5767155234798</v>
      </c>
      <c r="CA189" s="23">
        <v>128.292316463677</v>
      </c>
      <c r="CB189" s="44">
        <v>9.8010694792483299</v>
      </c>
      <c r="CC189" s="54"/>
      <c r="CD189" s="54" t="s">
        <v>40</v>
      </c>
      <c r="CE189" s="23">
        <v>121.94022202411</v>
      </c>
      <c r="CF189" s="44">
        <v>12.676982568548899</v>
      </c>
      <c r="CG189" s="23">
        <v>83.893774332076305</v>
      </c>
      <c r="CH189" s="44">
        <v>12.362349490595401</v>
      </c>
      <c r="CI189" s="23">
        <v>108.886694661839</v>
      </c>
      <c r="CJ189" s="44">
        <v>4.18627446503712</v>
      </c>
      <c r="CK189" s="54"/>
      <c r="CL189" s="54" t="s">
        <v>40</v>
      </c>
      <c r="CM189" s="23">
        <v>215.874430211505</v>
      </c>
      <c r="CN189" s="44">
        <v>165.37747025943199</v>
      </c>
      <c r="CO189" s="23">
        <v>92.120327463080997</v>
      </c>
      <c r="CP189" s="44">
        <v>21.9147302492342</v>
      </c>
      <c r="CQ189" s="23">
        <v>95.779527915325801</v>
      </c>
      <c r="CR189" s="44">
        <v>36.643488979179203</v>
      </c>
      <c r="CS189" s="54"/>
      <c r="CT189" s="54" t="s">
        <v>40</v>
      </c>
      <c r="CU189" s="23">
        <v>162.52898023863199</v>
      </c>
      <c r="CV189" s="44">
        <v>1.48502873367204</v>
      </c>
      <c r="CW189" s="23">
        <v>70.309715821424803</v>
      </c>
      <c r="CX189" s="44">
        <v>46.711781770459403</v>
      </c>
      <c r="CY189" s="23">
        <v>121.275867146431</v>
      </c>
      <c r="CZ189" s="44">
        <v>3.1657723231452102</v>
      </c>
      <c r="DA189" s="54"/>
      <c r="DB189" s="54" t="s">
        <v>40</v>
      </c>
      <c r="DC189" s="23">
        <v>70.822992861357307</v>
      </c>
      <c r="DD189" s="44">
        <v>1.7157844152922099</v>
      </c>
      <c r="DE189" s="23">
        <v>330.10259648176202</v>
      </c>
      <c r="DF189" s="44">
        <v>30.794043292975399</v>
      </c>
      <c r="DG189" s="23">
        <v>107.634173739845</v>
      </c>
      <c r="DH189" s="44">
        <v>-8.8394143545313693</v>
      </c>
      <c r="DI189" s="54"/>
      <c r="DJ189" s="54" t="s">
        <v>40</v>
      </c>
      <c r="DK189" s="23">
        <v>183.15869408983099</v>
      </c>
      <c r="DL189" s="44">
        <v>9.9716380635195101</v>
      </c>
      <c r="DM189" s="23">
        <v>49.382088349715097</v>
      </c>
      <c r="DN189" s="44">
        <v>-5.1283858625771499</v>
      </c>
      <c r="DO189" s="23">
        <v>129.80189260875301</v>
      </c>
      <c r="DP189" s="44">
        <v>45.025925035770101</v>
      </c>
      <c r="DQ189" s="54"/>
      <c r="DR189" s="54" t="s">
        <v>40</v>
      </c>
      <c r="DS189" s="23">
        <v>156.984805571517</v>
      </c>
      <c r="DT189" s="44">
        <v>28.120638179264901</v>
      </c>
      <c r="DU189" s="23">
        <v>120.50127610269899</v>
      </c>
      <c r="DV189" s="44">
        <v>6.8747207073027701</v>
      </c>
      <c r="DW189" s="23">
        <v>117.581694332361</v>
      </c>
      <c r="DX189" s="44">
        <v>14.9074334038809</v>
      </c>
      <c r="DY189" s="54"/>
      <c r="DZ189" s="54" t="s">
        <v>40</v>
      </c>
      <c r="EA189" s="23">
        <v>131.42031101418101</v>
      </c>
      <c r="EB189" s="44">
        <v>13.050894903357101</v>
      </c>
      <c r="EC189" s="23">
        <v>142.52611857512201</v>
      </c>
      <c r="ED189" s="44">
        <v>21.6665430224859</v>
      </c>
      <c r="EE189" s="23">
        <v>121.301828922092</v>
      </c>
      <c r="EF189" s="44">
        <v>-2.7654602173148199</v>
      </c>
      <c r="EG189" s="54"/>
      <c r="EH189" s="54" t="s">
        <v>40</v>
      </c>
      <c r="EI189" s="23">
        <v>144.45012028183999</v>
      </c>
      <c r="EJ189" s="44">
        <v>4.2737909169787001</v>
      </c>
      <c r="EK189" s="23">
        <v>170.113538689645</v>
      </c>
      <c r="EL189" s="44">
        <v>23.926359423409401</v>
      </c>
      <c r="EM189" s="23">
        <v>124.944824456254</v>
      </c>
      <c r="EN189" s="44">
        <v>10.9574022087473</v>
      </c>
      <c r="EO189" s="54"/>
      <c r="EP189" s="54" t="s">
        <v>40</v>
      </c>
      <c r="EQ189" s="23">
        <v>58.807165905067897</v>
      </c>
      <c r="ER189" s="44">
        <v>-26.0095754536495</v>
      </c>
      <c r="ES189" s="23">
        <v>141.22894428148999</v>
      </c>
      <c r="ET189" s="44">
        <v>-11.302352814889799</v>
      </c>
      <c r="EU189" s="23">
        <v>72.398794510603395</v>
      </c>
      <c r="EV189" s="44">
        <v>-29.2785369721168</v>
      </c>
      <c r="EW189" s="54"/>
      <c r="EX189" s="54" t="s">
        <v>40</v>
      </c>
      <c r="EY189" s="23">
        <v>105.82506013344199</v>
      </c>
      <c r="EZ189" s="44">
        <v>12.250071188927601</v>
      </c>
      <c r="FA189" s="23">
        <v>86.104856906167996</v>
      </c>
      <c r="FB189" s="44">
        <v>-18.179001240932202</v>
      </c>
      <c r="FC189" s="23">
        <v>244.564206706486</v>
      </c>
      <c r="FD189" s="44">
        <v>7.2272138063500098</v>
      </c>
      <c r="FE189" s="54"/>
      <c r="FF189" s="54" t="s">
        <v>40</v>
      </c>
      <c r="FG189" s="23">
        <v>128.07101976259699</v>
      </c>
      <c r="FH189" s="44">
        <v>3.1096775886650101</v>
      </c>
      <c r="FI189" s="23">
        <v>197.75566862675399</v>
      </c>
      <c r="FJ189" s="44">
        <v>9.4613324820449503</v>
      </c>
      <c r="FK189" s="23">
        <v>114.663423442545</v>
      </c>
      <c r="FL189" s="44">
        <v>27.132842711707099</v>
      </c>
      <c r="FM189" s="54"/>
      <c r="FN189" s="54" t="s">
        <v>40</v>
      </c>
      <c r="FO189" s="23">
        <v>133.83464704068001</v>
      </c>
      <c r="FP189" s="44">
        <v>15.7089895120279</v>
      </c>
      <c r="FQ189" s="23">
        <v>230.99262687803699</v>
      </c>
      <c r="FR189" s="44">
        <v>-21.649876240137701</v>
      </c>
      <c r="FS189" s="23">
        <v>186.60512474491901</v>
      </c>
      <c r="FT189" s="44">
        <v>34.119411789336802</v>
      </c>
      <c r="FU189" s="54"/>
      <c r="FV189" s="54" t="s">
        <v>40</v>
      </c>
      <c r="FW189" s="23">
        <v>140.90698549663</v>
      </c>
      <c r="FX189" s="44">
        <v>8.9299739281818908</v>
      </c>
      <c r="FY189" s="23">
        <v>183.90749149329699</v>
      </c>
      <c r="FZ189" s="44">
        <v>22.375930659489899</v>
      </c>
      <c r="GA189" s="23">
        <v>83.5209323899536</v>
      </c>
      <c r="GB189" s="44">
        <v>-22.400367870049099</v>
      </c>
      <c r="GC189" s="54"/>
      <c r="GD189" s="54" t="s">
        <v>40</v>
      </c>
      <c r="GE189" s="23">
        <v>163.56908285972199</v>
      </c>
      <c r="GF189" s="44">
        <v>3.0733022525431899</v>
      </c>
      <c r="GG189" s="23">
        <v>134.98425229739601</v>
      </c>
      <c r="GH189" s="44">
        <v>3.8935121924234002</v>
      </c>
      <c r="GI189" s="23">
        <v>94.813419680300797</v>
      </c>
      <c r="GJ189" s="44">
        <v>2.6950176367071901</v>
      </c>
      <c r="GK189" s="54"/>
      <c r="GL189" s="54" t="s">
        <v>40</v>
      </c>
      <c r="GM189" s="23">
        <v>140.639482986915</v>
      </c>
      <c r="GN189" s="44">
        <v>4.8140232321288501</v>
      </c>
      <c r="GO189" s="23">
        <v>130.34271025885101</v>
      </c>
      <c r="GP189" s="44">
        <v>8.9040183936025308</v>
      </c>
      <c r="GQ189" s="23">
        <v>104.82399206092001</v>
      </c>
      <c r="GR189" s="44">
        <v>1.8366295055052</v>
      </c>
      <c r="GS189" s="54"/>
      <c r="GT189" s="54" t="s">
        <v>40</v>
      </c>
      <c r="GU189" s="23">
        <v>67.201817235124196</v>
      </c>
      <c r="GV189" s="44">
        <v>-12.243743090887101</v>
      </c>
      <c r="GW189" s="23">
        <v>119.19270241828001</v>
      </c>
      <c r="GX189" s="44">
        <v>21.1994847552739</v>
      </c>
      <c r="GY189" s="23">
        <v>86.715921842629797</v>
      </c>
      <c r="GZ189" s="44">
        <v>1.40115673300147</v>
      </c>
      <c r="HA189" s="54"/>
      <c r="HB189" s="54" t="s">
        <v>40</v>
      </c>
      <c r="HC189" s="23">
        <v>100.962351467985</v>
      </c>
      <c r="HD189" s="44">
        <v>7.2776340509152098</v>
      </c>
      <c r="HE189" s="23">
        <v>205.69094530296701</v>
      </c>
      <c r="HF189" s="44">
        <v>45.072994318563701</v>
      </c>
      <c r="HG189" s="23">
        <v>98.592855597340403</v>
      </c>
      <c r="HH189" s="44">
        <v>36.748033028153202</v>
      </c>
      <c r="HI189" s="54"/>
      <c r="HJ189" s="54" t="s">
        <v>40</v>
      </c>
      <c r="HK189" s="23">
        <v>78.915400159437695</v>
      </c>
      <c r="HL189" s="44">
        <v>-3.0992919326334301</v>
      </c>
      <c r="HM189" s="23">
        <v>85.845958220881002</v>
      </c>
      <c r="HN189" s="44">
        <v>25.8058086406839</v>
      </c>
      <c r="HO189" s="23">
        <v>99.24870477895</v>
      </c>
      <c r="HP189" s="44">
        <v>11.8303845013303</v>
      </c>
      <c r="HQ189" s="54"/>
      <c r="HR189" s="54" t="s">
        <v>40</v>
      </c>
      <c r="HS189" s="23">
        <v>109.331527309295</v>
      </c>
      <c r="HT189" s="44">
        <v>-3.47584410688148</v>
      </c>
      <c r="HU189" s="23">
        <v>154.61810518902499</v>
      </c>
      <c r="HV189" s="44">
        <v>13.494492994029001</v>
      </c>
      <c r="HW189" s="23">
        <v>68.930946877173298</v>
      </c>
      <c r="HX189" s="44">
        <v>3.84741718321186</v>
      </c>
      <c r="HY189" s="54"/>
      <c r="HZ189" s="54" t="s">
        <v>40</v>
      </c>
      <c r="IA189" s="23">
        <v>91.985675364023905</v>
      </c>
      <c r="IB189" s="44">
        <v>3.7149768115192598</v>
      </c>
      <c r="IC189" s="23">
        <v>120.180849114805</v>
      </c>
      <c r="ID189" s="44">
        <v>17.739228694306998</v>
      </c>
      <c r="IE189" s="23">
        <v>92.956811104088999</v>
      </c>
      <c r="IF189" s="44">
        <v>-7.4587361138330301</v>
      </c>
      <c r="IG189" s="54"/>
      <c r="IH189" s="54" t="s">
        <v>40</v>
      </c>
      <c r="II189" s="23">
        <v>129.73833803005701</v>
      </c>
      <c r="IJ189" s="44">
        <v>22.3703639250813</v>
      </c>
      <c r="IK189" s="23">
        <v>113.24892652292699</v>
      </c>
      <c r="IL189" s="44">
        <v>46.646132073168403</v>
      </c>
      <c r="IM189" s="23">
        <v>94.531152467743695</v>
      </c>
      <c r="IN189" s="44">
        <v>29.017489087645298</v>
      </c>
      <c r="IO189" s="23">
        <v>112.6273968628</v>
      </c>
      <c r="IP189" s="44">
        <v>-5.32517834842045</v>
      </c>
      <c r="IQ189" s="54"/>
      <c r="IR189" s="54" t="s">
        <v>40</v>
      </c>
      <c r="IS189" s="23">
        <v>84.063056329436506</v>
      </c>
      <c r="IT189" s="44">
        <v>3.8412102318936099</v>
      </c>
      <c r="IU189" s="23">
        <v>96.832952842142106</v>
      </c>
      <c r="IV189" s="44">
        <v>6.9093246345885699</v>
      </c>
      <c r="IW189" s="23">
        <v>92.5382650001049</v>
      </c>
      <c r="IX189" s="44">
        <v>-17.574575815823099</v>
      </c>
      <c r="IY189" s="54"/>
      <c r="IZ189" s="54" t="s">
        <v>40</v>
      </c>
      <c r="JA189" s="23">
        <v>126.322933584078</v>
      </c>
      <c r="JB189" s="44">
        <v>34.781262964116202</v>
      </c>
      <c r="JC189" s="23">
        <v>183.75357086483001</v>
      </c>
      <c r="JD189" s="44">
        <v>17.812674697749099</v>
      </c>
      <c r="JE189" s="23">
        <v>237.65822120726</v>
      </c>
      <c r="JF189" s="44">
        <v>33.599727535206597</v>
      </c>
      <c r="JG189" s="54"/>
      <c r="JH189" s="54" t="s">
        <v>40</v>
      </c>
      <c r="JI189" s="23">
        <v>111.86231925568001</v>
      </c>
      <c r="JJ189" s="44">
        <v>-24.262419722576499</v>
      </c>
      <c r="JK189" s="23">
        <v>249.73067693275101</v>
      </c>
      <c r="JL189" s="44">
        <v>28.005881418260799</v>
      </c>
      <c r="JM189" s="23">
        <v>113.70811913963099</v>
      </c>
      <c r="JN189" s="44">
        <v>-1.84703330104885</v>
      </c>
      <c r="JO189" s="54"/>
      <c r="JP189" s="54" t="s">
        <v>40</v>
      </c>
      <c r="JQ189" s="23">
        <v>105.197147325606</v>
      </c>
      <c r="JR189" s="44">
        <v>3.06300927188079</v>
      </c>
      <c r="JS189" s="23">
        <v>149.79916313746099</v>
      </c>
      <c r="JT189" s="44">
        <v>29.160491300758601</v>
      </c>
      <c r="JU189" s="23">
        <v>139.97102145135</v>
      </c>
      <c r="JV189" s="44">
        <v>3.34806653495004</v>
      </c>
      <c r="JW189" s="54"/>
      <c r="JX189" s="54" t="s">
        <v>40</v>
      </c>
      <c r="JY189" s="23">
        <v>101.223676346145</v>
      </c>
      <c r="JZ189" s="44">
        <v>20.786786371712601</v>
      </c>
      <c r="KA189" s="23">
        <v>204.10998220858201</v>
      </c>
      <c r="KB189" s="44">
        <v>20.943158560892599</v>
      </c>
      <c r="KC189" s="23">
        <v>195.56730900081001</v>
      </c>
      <c r="KD189" s="44">
        <v>36.728334749993799</v>
      </c>
      <c r="KE189" s="54"/>
      <c r="KF189" s="54" t="s">
        <v>40</v>
      </c>
      <c r="KG189" s="23">
        <v>97.094123434843397</v>
      </c>
      <c r="KH189" s="44">
        <v>7.06244770670357</v>
      </c>
      <c r="KI189" s="23">
        <v>164.193253264596</v>
      </c>
      <c r="KJ189" s="44">
        <v>22.419168164269198</v>
      </c>
      <c r="KK189" s="23">
        <v>113.290813634111</v>
      </c>
      <c r="KL189" s="44">
        <v>-15.1437509638937</v>
      </c>
      <c r="KM189" s="54"/>
      <c r="KN189" s="54" t="s">
        <v>40</v>
      </c>
      <c r="KO189" s="23">
        <v>57.6208547939205</v>
      </c>
      <c r="KP189" s="44">
        <v>-27.582200588561101</v>
      </c>
      <c r="KQ189" s="23">
        <v>143.172526848339</v>
      </c>
      <c r="KR189" s="44">
        <v>-2.7317272638901802</v>
      </c>
      <c r="KS189" s="23">
        <v>88.362386280401296</v>
      </c>
      <c r="KT189" s="44">
        <v>-5.5275044794261099</v>
      </c>
      <c r="KU189" s="54"/>
      <c r="KV189" s="54" t="s">
        <v>40</v>
      </c>
      <c r="KW189" s="23">
        <v>133.10299126260799</v>
      </c>
      <c r="KX189" s="44">
        <v>7.0399545707648503</v>
      </c>
      <c r="KY189" s="23">
        <v>174.13662188603899</v>
      </c>
      <c r="KZ189" s="44">
        <v>23.4832477848697</v>
      </c>
      <c r="LA189" s="23">
        <v>151.087277918713</v>
      </c>
      <c r="LB189" s="44">
        <v>-8.2354913663313898</v>
      </c>
      <c r="LC189" s="54"/>
      <c r="LD189" s="54" t="s">
        <v>40</v>
      </c>
      <c r="LE189" s="23">
        <v>146.32491956972001</v>
      </c>
      <c r="LF189" s="44">
        <v>6.3616641824605198</v>
      </c>
      <c r="LG189" s="23">
        <v>115.587344181845</v>
      </c>
      <c r="LH189" s="44">
        <v>-8.0905196934337607</v>
      </c>
      <c r="LI189" s="23">
        <v>61.240502378164599</v>
      </c>
      <c r="LJ189" s="44">
        <v>21.142590989058501</v>
      </c>
      <c r="LK189" s="54"/>
      <c r="LL189" s="54" t="s">
        <v>40</v>
      </c>
      <c r="LM189" s="23">
        <v>223.97812485948299</v>
      </c>
      <c r="LN189" s="44">
        <v>33.787713844169701</v>
      </c>
      <c r="LO189" s="23">
        <v>93.371076396545405</v>
      </c>
      <c r="LP189" s="44">
        <v>-17.655827452015298</v>
      </c>
      <c r="LQ189" s="23">
        <v>232.87990264282601</v>
      </c>
      <c r="LR189" s="44">
        <v>28.1165051255559</v>
      </c>
      <c r="LS189" s="54"/>
      <c r="LT189" s="54" t="s">
        <v>40</v>
      </c>
      <c r="LU189" s="23">
        <v>106.789643076316</v>
      </c>
      <c r="LV189" s="44">
        <v>-3.8448941179133</v>
      </c>
      <c r="LW189" s="23">
        <v>136.93704075865401</v>
      </c>
      <c r="LX189" s="44">
        <v>-7.41173745745097</v>
      </c>
      <c r="LY189" s="23">
        <v>131.01733390938301</v>
      </c>
      <c r="LZ189" s="44">
        <v>344.42744752124202</v>
      </c>
      <c r="MA189" s="54"/>
      <c r="MB189" s="54" t="s">
        <v>40</v>
      </c>
      <c r="MC189" s="23">
        <v>164.97650278984699</v>
      </c>
      <c r="MD189" s="44">
        <v>39.5405047719576</v>
      </c>
      <c r="ME189" s="23">
        <v>115.38607376821901</v>
      </c>
      <c r="MF189" s="44">
        <v>-2.4835826625704298</v>
      </c>
      <c r="MG189" s="23">
        <v>103.53843569207901</v>
      </c>
      <c r="MH189" s="44">
        <v>9.2295374492380695</v>
      </c>
      <c r="MI189" s="54"/>
      <c r="MJ189" s="54" t="s">
        <v>40</v>
      </c>
      <c r="MK189" s="23">
        <v>97.587560896048203</v>
      </c>
      <c r="ML189" s="44">
        <v>64.045812365921705</v>
      </c>
      <c r="MM189" s="23">
        <v>107.0394671422</v>
      </c>
      <c r="MN189" s="44">
        <v>26.371308662220699</v>
      </c>
      <c r="MO189" s="23">
        <v>162.998322643644</v>
      </c>
      <c r="MP189" s="44">
        <v>20.832038768605301</v>
      </c>
    </row>
    <row r="190" spans="1:354" s="505" customFormat="1" ht="15" hidden="1" customHeight="1">
      <c r="A190" s="504"/>
      <c r="B190" s="54" t="s">
        <v>41</v>
      </c>
      <c r="C190" s="23">
        <v>93.396168543634303</v>
      </c>
      <c r="D190" s="44">
        <v>16.447256769153199</v>
      </c>
      <c r="E190" s="524">
        <v>79.385040613477997</v>
      </c>
      <c r="F190" s="44">
        <v>9.8959414328761692</v>
      </c>
      <c r="G190" s="524">
        <v>106.644559177215</v>
      </c>
      <c r="H190" s="44">
        <v>21.5474017782403</v>
      </c>
      <c r="I190" s="54"/>
      <c r="J190" s="54" t="s">
        <v>41</v>
      </c>
      <c r="K190" s="23">
        <v>106.43324915979299</v>
      </c>
      <c r="L190" s="44">
        <v>3.91497528965705</v>
      </c>
      <c r="M190" s="23">
        <v>117.93394058941099</v>
      </c>
      <c r="N190" s="44">
        <v>-13.538674979509199</v>
      </c>
      <c r="O190" s="23">
        <v>99.872421410006694</v>
      </c>
      <c r="P190" s="44">
        <v>-2.14213397247909</v>
      </c>
      <c r="Q190" s="54"/>
      <c r="R190" s="54" t="s">
        <v>41</v>
      </c>
      <c r="S190" s="23">
        <v>96.990029485637606</v>
      </c>
      <c r="T190" s="44">
        <v>-34.608050073797997</v>
      </c>
      <c r="U190" s="23">
        <v>198.499710676934</v>
      </c>
      <c r="V190" s="44">
        <v>27.6677724723647</v>
      </c>
      <c r="W190" s="23">
        <v>136.75028345685001</v>
      </c>
      <c r="X190" s="44">
        <v>-8.9731023109330703</v>
      </c>
      <c r="Y190" s="54"/>
      <c r="Z190" s="54" t="s">
        <v>41</v>
      </c>
      <c r="AA190" s="23">
        <v>184.09722372493999</v>
      </c>
      <c r="AB190" s="44">
        <v>11.126228589212801</v>
      </c>
      <c r="AC190" s="23">
        <v>160.82636523832301</v>
      </c>
      <c r="AD190" s="44">
        <v>-4.2050884993980304</v>
      </c>
      <c r="AE190" s="23">
        <v>208.476562871401</v>
      </c>
      <c r="AF190" s="44">
        <v>34.708256067916899</v>
      </c>
      <c r="AG190" s="54"/>
      <c r="AH190" s="54" t="s">
        <v>41</v>
      </c>
      <c r="AI190" s="23">
        <v>109.322552848808</v>
      </c>
      <c r="AJ190" s="44">
        <v>2.17243475400501</v>
      </c>
      <c r="AK190" s="23">
        <v>211.088436910821</v>
      </c>
      <c r="AL190" s="44">
        <v>20.330774212280598</v>
      </c>
      <c r="AM190" s="23">
        <v>95.812078510503795</v>
      </c>
      <c r="AN190" s="44">
        <v>-8.9298598627301704</v>
      </c>
      <c r="AO190" s="54"/>
      <c r="AP190" s="54" t="s">
        <v>41</v>
      </c>
      <c r="AQ190" s="23">
        <v>180.95140260671599</v>
      </c>
      <c r="AR190" s="44">
        <v>2.3226936174336399</v>
      </c>
      <c r="AS190" s="23">
        <v>158.57926915936099</v>
      </c>
      <c r="AT190" s="44">
        <v>23.477441566043701</v>
      </c>
      <c r="AU190" s="23">
        <v>167.961005158977</v>
      </c>
      <c r="AV190" s="44">
        <v>25.2743399417704</v>
      </c>
      <c r="AW190" s="54"/>
      <c r="AX190" s="54" t="s">
        <v>41</v>
      </c>
      <c r="AY190" s="23">
        <v>164.84199056177701</v>
      </c>
      <c r="AZ190" s="44">
        <v>21.7891642620352</v>
      </c>
      <c r="BA190" s="23">
        <v>115.954161703247</v>
      </c>
      <c r="BB190" s="44">
        <v>-5.1836865466728002</v>
      </c>
      <c r="BC190" s="23">
        <v>144.79683870861399</v>
      </c>
      <c r="BD190" s="44">
        <v>-14.8847124432369</v>
      </c>
      <c r="BE190" s="54"/>
      <c r="BF190" s="54" t="s">
        <v>41</v>
      </c>
      <c r="BG190" s="23">
        <v>140.45255179122799</v>
      </c>
      <c r="BH190" s="44">
        <v>-9.0792574357131492</v>
      </c>
      <c r="BI190" s="23">
        <v>98.840334792016293</v>
      </c>
      <c r="BJ190" s="44">
        <v>-10.1825849586278</v>
      </c>
      <c r="BK190" s="23">
        <v>208.47592158303499</v>
      </c>
      <c r="BL190" s="44">
        <v>12.300237887727301</v>
      </c>
      <c r="BM190" s="54"/>
      <c r="BN190" s="54" t="s">
        <v>41</v>
      </c>
      <c r="BO190" s="23">
        <v>120.22759218668099</v>
      </c>
      <c r="BP190" s="44">
        <v>-1.8198392097946801</v>
      </c>
      <c r="BQ190" s="530">
        <v>130.725712294147</v>
      </c>
      <c r="BR190" s="44">
        <v>7.67601583858041</v>
      </c>
      <c r="BS190" s="23">
        <v>143.262757828567</v>
      </c>
      <c r="BT190" s="44">
        <v>9.8172393039219799</v>
      </c>
      <c r="BU190" s="54"/>
      <c r="BV190" s="54" t="s">
        <v>41</v>
      </c>
      <c r="BW190" s="23">
        <v>174.170026362166</v>
      </c>
      <c r="BX190" s="44">
        <v>38.325636388945298</v>
      </c>
      <c r="BY190" s="23">
        <v>77.012042906129807</v>
      </c>
      <c r="BZ190" s="44">
        <v>29.992980133479001</v>
      </c>
      <c r="CA190" s="23">
        <v>117.36374826838301</v>
      </c>
      <c r="CB190" s="44">
        <v>-10.398646497271701</v>
      </c>
      <c r="CC190" s="54"/>
      <c r="CD190" s="54" t="s">
        <v>41</v>
      </c>
      <c r="CE190" s="23">
        <v>161.350593420564</v>
      </c>
      <c r="CF190" s="44">
        <v>9.0976470638814995</v>
      </c>
      <c r="CG190" s="23">
        <v>83.395858891713502</v>
      </c>
      <c r="CH190" s="44">
        <v>3.2175179536162899</v>
      </c>
      <c r="CI190" s="23">
        <v>126.44364432364701</v>
      </c>
      <c r="CJ190" s="44">
        <v>2.2205157833971301</v>
      </c>
      <c r="CK190" s="54"/>
      <c r="CL190" s="54" t="s">
        <v>41</v>
      </c>
      <c r="CM190" s="23">
        <v>201.87778135657001</v>
      </c>
      <c r="CN190" s="44">
        <v>114.65365376886</v>
      </c>
      <c r="CO190" s="23">
        <v>97.608183083761801</v>
      </c>
      <c r="CP190" s="44">
        <v>31.246917105524101</v>
      </c>
      <c r="CQ190" s="23">
        <v>96.967934298132207</v>
      </c>
      <c r="CR190" s="44">
        <v>22.151984272977899</v>
      </c>
      <c r="CS190" s="54"/>
      <c r="CT190" s="54" t="s">
        <v>41</v>
      </c>
      <c r="CU190" s="23">
        <v>145.510769508473</v>
      </c>
      <c r="CV190" s="44">
        <v>-9.5829073029172598</v>
      </c>
      <c r="CW190" s="23">
        <v>82.093693481287204</v>
      </c>
      <c r="CX190" s="44">
        <v>39.010448416410703</v>
      </c>
      <c r="CY190" s="23">
        <v>152.02552636210601</v>
      </c>
      <c r="CZ190" s="44">
        <v>-5.9596859888561502</v>
      </c>
      <c r="DA190" s="54"/>
      <c r="DB190" s="54" t="s">
        <v>41</v>
      </c>
      <c r="DC190" s="23">
        <v>78.383339662544401</v>
      </c>
      <c r="DD190" s="44">
        <v>-0.30668662168642402</v>
      </c>
      <c r="DE190" s="23">
        <v>388.63351273230802</v>
      </c>
      <c r="DF190" s="44">
        <v>44.931205968685497</v>
      </c>
      <c r="DG190" s="23">
        <v>99.095776403654895</v>
      </c>
      <c r="DH190" s="44">
        <v>-17.567047545381499</v>
      </c>
      <c r="DI190" s="54"/>
      <c r="DJ190" s="54" t="s">
        <v>41</v>
      </c>
      <c r="DK190" s="23">
        <v>219.35941853256</v>
      </c>
      <c r="DL190" s="44">
        <v>15.8074484431618</v>
      </c>
      <c r="DM190" s="23">
        <v>53.361910482076901</v>
      </c>
      <c r="DN190" s="44">
        <v>-8.9756681164395804</v>
      </c>
      <c r="DO190" s="23">
        <v>144.462062480263</v>
      </c>
      <c r="DP190" s="44">
        <v>32.025896031683097</v>
      </c>
      <c r="DQ190" s="54"/>
      <c r="DR190" s="54" t="s">
        <v>41</v>
      </c>
      <c r="DS190" s="23">
        <v>154.472902234141</v>
      </c>
      <c r="DT190" s="44">
        <v>0.25716138997728399</v>
      </c>
      <c r="DU190" s="23">
        <v>128.28896223619</v>
      </c>
      <c r="DV190" s="44">
        <v>3.5831799065754399</v>
      </c>
      <c r="DW190" s="23">
        <v>123.911793717846</v>
      </c>
      <c r="DX190" s="44">
        <v>24.759923048110998</v>
      </c>
      <c r="DY190" s="54"/>
      <c r="DZ190" s="54" t="s">
        <v>41</v>
      </c>
      <c r="EA190" s="23">
        <v>124.467057291476</v>
      </c>
      <c r="EB190" s="44">
        <v>15.562349055375099</v>
      </c>
      <c r="EC190" s="23">
        <v>134.423394929518</v>
      </c>
      <c r="ED190" s="44">
        <v>19.5518428693921</v>
      </c>
      <c r="EE190" s="23">
        <v>120.404370899295</v>
      </c>
      <c r="EF190" s="44">
        <v>1.38953050579443</v>
      </c>
      <c r="EG190" s="54"/>
      <c r="EH190" s="54" t="s">
        <v>41</v>
      </c>
      <c r="EI190" s="23">
        <v>131.892752776891</v>
      </c>
      <c r="EJ190" s="44">
        <v>-6.1089420673999699</v>
      </c>
      <c r="EK190" s="23">
        <v>187.065256437844</v>
      </c>
      <c r="EL190" s="44">
        <v>29.842389973663899</v>
      </c>
      <c r="EM190" s="23">
        <v>112.45639122073101</v>
      </c>
      <c r="EN190" s="44">
        <v>-0.41588883384389402</v>
      </c>
      <c r="EO190" s="54"/>
      <c r="EP190" s="54" t="s">
        <v>41</v>
      </c>
      <c r="EQ190" s="23">
        <v>56.507158598340702</v>
      </c>
      <c r="ER190" s="44">
        <v>-24.069519210892601</v>
      </c>
      <c r="ES190" s="23">
        <v>175.437327520395</v>
      </c>
      <c r="ET190" s="44">
        <v>0.93790859072264299</v>
      </c>
      <c r="EU190" s="23">
        <v>66.685809449616798</v>
      </c>
      <c r="EV190" s="44">
        <v>-30.728165712907501</v>
      </c>
      <c r="EW190" s="54"/>
      <c r="EX190" s="54" t="s">
        <v>41</v>
      </c>
      <c r="EY190" s="23">
        <v>97.9245049829278</v>
      </c>
      <c r="EZ190" s="44">
        <v>-5.6011220900673502</v>
      </c>
      <c r="FA190" s="23">
        <v>92.099160326078803</v>
      </c>
      <c r="FB190" s="44">
        <v>-12.6469525277088</v>
      </c>
      <c r="FC190" s="23">
        <v>244.45367530521401</v>
      </c>
      <c r="FD190" s="44">
        <v>3.9070418368349098</v>
      </c>
      <c r="FE190" s="54"/>
      <c r="FF190" s="54" t="s">
        <v>41</v>
      </c>
      <c r="FG190" s="23">
        <v>128.801226844577</v>
      </c>
      <c r="FH190" s="44">
        <v>1.9800135616491901</v>
      </c>
      <c r="FI190" s="23">
        <v>206.885302803667</v>
      </c>
      <c r="FJ190" s="44">
        <v>4.8287206502542501</v>
      </c>
      <c r="FK190" s="23">
        <v>101.461913632565</v>
      </c>
      <c r="FL190" s="44">
        <v>-2.8839784174357299</v>
      </c>
      <c r="FM190" s="54"/>
      <c r="FN190" s="54" t="s">
        <v>41</v>
      </c>
      <c r="FO190" s="23">
        <v>140.75322972302999</v>
      </c>
      <c r="FP190" s="44">
        <v>18.881094249099998</v>
      </c>
      <c r="FQ190" s="23">
        <v>208.59874787235901</v>
      </c>
      <c r="FR190" s="44">
        <v>-19.753463154768301</v>
      </c>
      <c r="FS190" s="23">
        <v>177.264712206117</v>
      </c>
      <c r="FT190" s="44">
        <v>20.076817490729599</v>
      </c>
      <c r="FU190" s="54"/>
      <c r="FV190" s="54" t="s">
        <v>41</v>
      </c>
      <c r="FW190" s="23">
        <v>150.56374398650499</v>
      </c>
      <c r="FX190" s="44">
        <v>17.9075382625022</v>
      </c>
      <c r="FY190" s="23">
        <v>185.36468557880599</v>
      </c>
      <c r="FZ190" s="44">
        <v>30.933982706722901</v>
      </c>
      <c r="GA190" s="23">
        <v>85.719525931236404</v>
      </c>
      <c r="GB190" s="44">
        <v>-11.1990227520098</v>
      </c>
      <c r="GC190" s="54"/>
      <c r="GD190" s="54" t="s">
        <v>41</v>
      </c>
      <c r="GE190" s="23">
        <v>168.72810251829199</v>
      </c>
      <c r="GF190" s="44">
        <v>5.0646178193112901</v>
      </c>
      <c r="GG190" s="23">
        <v>122.533703052818</v>
      </c>
      <c r="GH190" s="44">
        <v>-5.8029864364974602</v>
      </c>
      <c r="GI190" s="23">
        <v>57.435674423109603</v>
      </c>
      <c r="GJ190" s="44">
        <v>-35.392375883475097</v>
      </c>
      <c r="GK190" s="54"/>
      <c r="GL190" s="54" t="s">
        <v>41</v>
      </c>
      <c r="GM190" s="23">
        <v>137.938176974458</v>
      </c>
      <c r="GN190" s="44">
        <v>1.7164689332137999</v>
      </c>
      <c r="GO190" s="23">
        <v>124.635207608599</v>
      </c>
      <c r="GP190" s="44">
        <v>-5.0064949750029504</v>
      </c>
      <c r="GQ190" s="23">
        <v>104.282288654521</v>
      </c>
      <c r="GR190" s="44">
        <v>3.9348160104633498</v>
      </c>
      <c r="GS190" s="54"/>
      <c r="GT190" s="54" t="s">
        <v>41</v>
      </c>
      <c r="GU190" s="23">
        <v>59.718400036958201</v>
      </c>
      <c r="GV190" s="44">
        <v>-2.55080962188778</v>
      </c>
      <c r="GW190" s="23">
        <v>112.562865983565</v>
      </c>
      <c r="GX190" s="44">
        <v>23.406649203492599</v>
      </c>
      <c r="GY190" s="23">
        <v>94.737628429760903</v>
      </c>
      <c r="GZ190" s="44">
        <v>-15.4176441050511</v>
      </c>
      <c r="HA190" s="54"/>
      <c r="HB190" s="54" t="s">
        <v>41</v>
      </c>
      <c r="HC190" s="23">
        <v>96.1082131868408</v>
      </c>
      <c r="HD190" s="44">
        <v>1.6065624579095299</v>
      </c>
      <c r="HE190" s="23">
        <v>199.14747192753501</v>
      </c>
      <c r="HF190" s="44">
        <v>26.3425778985468</v>
      </c>
      <c r="HG190" s="23">
        <v>100.828194789401</v>
      </c>
      <c r="HH190" s="44">
        <v>51.465308438951197</v>
      </c>
      <c r="HI190" s="54"/>
      <c r="HJ190" s="54" t="s">
        <v>41</v>
      </c>
      <c r="HK190" s="23">
        <v>88.8931410669977</v>
      </c>
      <c r="HL190" s="44">
        <v>14.835681012081301</v>
      </c>
      <c r="HM190" s="23">
        <v>102.656661705432</v>
      </c>
      <c r="HN190" s="44">
        <v>34.802130137739397</v>
      </c>
      <c r="HO190" s="23">
        <v>94.593230212729495</v>
      </c>
      <c r="HP190" s="44">
        <v>2.5757660424077602</v>
      </c>
      <c r="HQ190" s="54"/>
      <c r="HR190" s="54" t="s">
        <v>41</v>
      </c>
      <c r="HS190" s="23">
        <v>101.82425960757899</v>
      </c>
      <c r="HT190" s="44">
        <v>15.3663402611009</v>
      </c>
      <c r="HU190" s="23">
        <v>155.19979327178299</v>
      </c>
      <c r="HV190" s="44">
        <v>-2.3427229878283198</v>
      </c>
      <c r="HW190" s="23">
        <v>84.564935076529807</v>
      </c>
      <c r="HX190" s="44">
        <v>9.9003131358372407</v>
      </c>
      <c r="HY190" s="54"/>
      <c r="HZ190" s="54" t="s">
        <v>41</v>
      </c>
      <c r="IA190" s="23">
        <v>105.015479202268</v>
      </c>
      <c r="IB190" s="44">
        <v>1.94876944436264</v>
      </c>
      <c r="IC190" s="23">
        <v>118.95304471707399</v>
      </c>
      <c r="ID190" s="44">
        <v>1.0231153570726399</v>
      </c>
      <c r="IE190" s="23">
        <v>99.907449704438804</v>
      </c>
      <c r="IF190" s="44">
        <v>-0.32372995534217403</v>
      </c>
      <c r="IG190" s="54"/>
      <c r="IH190" s="54" t="s">
        <v>41</v>
      </c>
      <c r="II190" s="23">
        <v>120.94016458105</v>
      </c>
      <c r="IJ190" s="44">
        <v>9.9999471721434805</v>
      </c>
      <c r="IK190" s="23">
        <v>136.564948750231</v>
      </c>
      <c r="IL190" s="44">
        <v>29.7607711560903</v>
      </c>
      <c r="IM190" s="23">
        <v>121.70840783043801</v>
      </c>
      <c r="IN190" s="44">
        <v>63.324226384904001</v>
      </c>
      <c r="IO190" s="23">
        <v>152.992766320763</v>
      </c>
      <c r="IP190" s="44">
        <v>-7.8692543151084404</v>
      </c>
      <c r="IQ190" s="54"/>
      <c r="IR190" s="54" t="s">
        <v>41</v>
      </c>
      <c r="IS190" s="23">
        <v>81.3739448752832</v>
      </c>
      <c r="IT190" s="44">
        <v>-17.860660886854799</v>
      </c>
      <c r="IU190" s="23">
        <v>92.058747826280793</v>
      </c>
      <c r="IV190" s="44">
        <v>5.7073247079685502E-2</v>
      </c>
      <c r="IW190" s="23">
        <v>97.859762695830895</v>
      </c>
      <c r="IX190" s="44">
        <v>-13.6587466946986</v>
      </c>
      <c r="IY190" s="54"/>
      <c r="IZ190" s="54" t="s">
        <v>41</v>
      </c>
      <c r="JA190" s="23">
        <v>173.75804681775199</v>
      </c>
      <c r="JB190" s="44">
        <v>23.247828420351698</v>
      </c>
      <c r="JC190" s="23">
        <v>189.10849177514999</v>
      </c>
      <c r="JD190" s="44">
        <v>13.2892814965223</v>
      </c>
      <c r="JE190" s="23">
        <v>229.078194106431</v>
      </c>
      <c r="JF190" s="44">
        <v>66.077019179337498</v>
      </c>
      <c r="JG190" s="54"/>
      <c r="JH190" s="54" t="s">
        <v>41</v>
      </c>
      <c r="JI190" s="23">
        <v>139.681068129886</v>
      </c>
      <c r="JJ190" s="44">
        <v>-19.195441826914099</v>
      </c>
      <c r="JK190" s="23">
        <v>269.26166312081</v>
      </c>
      <c r="JL190" s="44">
        <v>17.236469899023401</v>
      </c>
      <c r="JM190" s="23">
        <v>116.850519087376</v>
      </c>
      <c r="JN190" s="44">
        <v>-3.2913458561987698</v>
      </c>
      <c r="JO190" s="54"/>
      <c r="JP190" s="54" t="s">
        <v>41</v>
      </c>
      <c r="JQ190" s="23">
        <v>110.23173974762101</v>
      </c>
      <c r="JR190" s="44">
        <v>2.69398062590653</v>
      </c>
      <c r="JS190" s="23">
        <v>134.50463168371701</v>
      </c>
      <c r="JT190" s="44">
        <v>11.729709645597101</v>
      </c>
      <c r="JU190" s="23">
        <v>124.467504206444</v>
      </c>
      <c r="JV190" s="44">
        <v>8.6775910405410599</v>
      </c>
      <c r="JW190" s="54"/>
      <c r="JX190" s="54" t="s">
        <v>41</v>
      </c>
      <c r="JY190" s="23">
        <v>93.797375398484206</v>
      </c>
      <c r="JZ190" s="44">
        <v>-4.2963539291519304</v>
      </c>
      <c r="KA190" s="23">
        <v>235.14363901280399</v>
      </c>
      <c r="KB190" s="44">
        <v>6.22910279813307</v>
      </c>
      <c r="KC190" s="23">
        <v>197.493939033164</v>
      </c>
      <c r="KD190" s="44">
        <v>29.0674776791409</v>
      </c>
      <c r="KE190" s="54"/>
      <c r="KF190" s="54" t="s">
        <v>41</v>
      </c>
      <c r="KG190" s="23">
        <v>83.339854886913898</v>
      </c>
      <c r="KH190" s="44">
        <v>-8.2925102764176994</v>
      </c>
      <c r="KI190" s="23">
        <v>160.37483669629901</v>
      </c>
      <c r="KJ190" s="44">
        <v>27.4844354876344</v>
      </c>
      <c r="KK190" s="23">
        <v>116.342845380201</v>
      </c>
      <c r="KL190" s="44">
        <v>-4.2107254310167503</v>
      </c>
      <c r="KM190" s="54"/>
      <c r="KN190" s="54" t="s">
        <v>41</v>
      </c>
      <c r="KO190" s="23">
        <v>41.8710178732861</v>
      </c>
      <c r="KP190" s="44">
        <v>-30.4069598712247</v>
      </c>
      <c r="KQ190" s="23">
        <v>156.81571324421401</v>
      </c>
      <c r="KR190" s="44">
        <v>-5.9644487714286196</v>
      </c>
      <c r="KS190" s="23">
        <v>106.397636644852</v>
      </c>
      <c r="KT190" s="44">
        <v>-2.0341396506453999</v>
      </c>
      <c r="KU190" s="54"/>
      <c r="KV190" s="54" t="s">
        <v>41</v>
      </c>
      <c r="KW190" s="23">
        <v>130.84218557477499</v>
      </c>
      <c r="KX190" s="44">
        <v>11.8466653331496</v>
      </c>
      <c r="KY190" s="23">
        <v>190.290773109143</v>
      </c>
      <c r="KZ190" s="44">
        <v>11.459814269167399</v>
      </c>
      <c r="LA190" s="23">
        <v>157.916657837104</v>
      </c>
      <c r="LB190" s="44">
        <v>-0.45759103605669799</v>
      </c>
      <c r="LC190" s="54"/>
      <c r="LD190" s="54" t="s">
        <v>41</v>
      </c>
      <c r="LE190" s="23">
        <v>147.267922142891</v>
      </c>
      <c r="LF190" s="44">
        <v>6.3955146321915599</v>
      </c>
      <c r="LG190" s="23">
        <v>104.19276246883101</v>
      </c>
      <c r="LH190" s="44">
        <v>-17.962494012597599</v>
      </c>
      <c r="LI190" s="23">
        <v>65.412166839230593</v>
      </c>
      <c r="LJ190" s="44">
        <v>18.871970739923199</v>
      </c>
      <c r="LK190" s="54"/>
      <c r="LL190" s="54" t="s">
        <v>41</v>
      </c>
      <c r="LM190" s="23">
        <v>229.417362068919</v>
      </c>
      <c r="LN190" s="44">
        <v>45.409200692793597</v>
      </c>
      <c r="LO190" s="23">
        <v>70.185743189027903</v>
      </c>
      <c r="LP190" s="44">
        <v>-18.6021094996877</v>
      </c>
      <c r="LQ190" s="23">
        <v>180.00763778272599</v>
      </c>
      <c r="LR190" s="44">
        <v>23.293911779712499</v>
      </c>
      <c r="LS190" s="54"/>
      <c r="LT190" s="54" t="s">
        <v>41</v>
      </c>
      <c r="LU190" s="23">
        <v>100.54674773531001</v>
      </c>
      <c r="LV190" s="44">
        <v>-20.881285459572702</v>
      </c>
      <c r="LW190" s="23">
        <v>131.61166810001399</v>
      </c>
      <c r="LX190" s="44">
        <v>7.9566643816818798</v>
      </c>
      <c r="LY190" s="23">
        <v>128.373284499806</v>
      </c>
      <c r="LZ190" s="44">
        <v>56.016614736112103</v>
      </c>
      <c r="MA190" s="54"/>
      <c r="MB190" s="54" t="s">
        <v>41</v>
      </c>
      <c r="MC190" s="23">
        <v>137.90818745030799</v>
      </c>
      <c r="MD190" s="44">
        <v>24.5212214012905</v>
      </c>
      <c r="ME190" s="23">
        <v>129.61083288922001</v>
      </c>
      <c r="MF190" s="44">
        <v>1.3577323041251601</v>
      </c>
      <c r="MG190" s="23">
        <v>114.024029272105</v>
      </c>
      <c r="MH190" s="44">
        <v>16.1886688716877</v>
      </c>
      <c r="MI190" s="54"/>
      <c r="MJ190" s="54" t="s">
        <v>41</v>
      </c>
      <c r="MK190" s="23">
        <v>110.379403919732</v>
      </c>
      <c r="ML190" s="44">
        <v>45.943748462162198</v>
      </c>
      <c r="MM190" s="23">
        <v>113.289717618835</v>
      </c>
      <c r="MN190" s="44">
        <v>9.1371011257790808</v>
      </c>
      <c r="MO190" s="23">
        <v>171.14354181393799</v>
      </c>
      <c r="MP190" s="44">
        <v>22.735510350630001</v>
      </c>
    </row>
    <row r="191" spans="1:354" s="505" customFormat="1" ht="15" hidden="1" customHeight="1">
      <c r="A191" s="504"/>
      <c r="B191" s="54" t="s">
        <v>42</v>
      </c>
      <c r="C191" s="23">
        <v>95.937486477421004</v>
      </c>
      <c r="D191" s="44">
        <v>9.2818648016663392</v>
      </c>
      <c r="E191" s="524">
        <v>82.151248199424401</v>
      </c>
      <c r="F191" s="44">
        <v>8.6249431402288099</v>
      </c>
      <c r="G191" s="524">
        <v>108.973229993931</v>
      </c>
      <c r="H191" s="44">
        <v>9.7550081468470005</v>
      </c>
      <c r="I191" s="54"/>
      <c r="J191" s="54" t="s">
        <v>42</v>
      </c>
      <c r="K191" s="23">
        <v>109.027289120031</v>
      </c>
      <c r="L191" s="44">
        <v>5.0847212106353901</v>
      </c>
      <c r="M191" s="23">
        <v>121.956621258699</v>
      </c>
      <c r="N191" s="44">
        <v>-13.014734499823501</v>
      </c>
      <c r="O191" s="23">
        <v>106.07790728937699</v>
      </c>
      <c r="P191" s="44">
        <v>3.3275819571116001</v>
      </c>
      <c r="Q191" s="54"/>
      <c r="R191" s="54" t="s">
        <v>42</v>
      </c>
      <c r="S191" s="23">
        <v>116.766980443957</v>
      </c>
      <c r="T191" s="44">
        <v>-28.0014136521418</v>
      </c>
      <c r="U191" s="23">
        <v>188.55827546524199</v>
      </c>
      <c r="V191" s="44">
        <v>38.815487456560803</v>
      </c>
      <c r="W191" s="23">
        <v>156.223402856071</v>
      </c>
      <c r="X191" s="44">
        <v>2.4238547311524301</v>
      </c>
      <c r="Y191" s="54"/>
      <c r="Z191" s="54" t="s">
        <v>42</v>
      </c>
      <c r="AA191" s="23">
        <v>158.17658887767999</v>
      </c>
      <c r="AB191" s="44">
        <v>32.407107379179202</v>
      </c>
      <c r="AC191" s="23">
        <v>135.400914362469</v>
      </c>
      <c r="AD191" s="44">
        <v>-17.426851063524001</v>
      </c>
      <c r="AE191" s="23">
        <v>161.557837118317</v>
      </c>
      <c r="AF191" s="44">
        <v>16.416941934312099</v>
      </c>
      <c r="AG191" s="54"/>
      <c r="AH191" s="54" t="s">
        <v>42</v>
      </c>
      <c r="AI191" s="23">
        <v>107.01083019579001</v>
      </c>
      <c r="AJ191" s="44">
        <v>-6.1610710176031196</v>
      </c>
      <c r="AK191" s="23">
        <v>172.62831937364501</v>
      </c>
      <c r="AL191" s="44">
        <v>12.447463249010999</v>
      </c>
      <c r="AM191" s="23">
        <v>94.098991244868699</v>
      </c>
      <c r="AN191" s="44">
        <v>-6.6961495524214296</v>
      </c>
      <c r="AO191" s="54"/>
      <c r="AP191" s="54" t="s">
        <v>42</v>
      </c>
      <c r="AQ191" s="23">
        <v>153.405650253793</v>
      </c>
      <c r="AR191" s="44">
        <v>12.0104212457782</v>
      </c>
      <c r="AS191" s="23">
        <v>143.90870238917501</v>
      </c>
      <c r="AT191" s="44">
        <v>12.0337952980867</v>
      </c>
      <c r="AU191" s="23">
        <v>152.67880193266501</v>
      </c>
      <c r="AV191" s="44">
        <v>5.5926069487635699</v>
      </c>
      <c r="AW191" s="54"/>
      <c r="AX191" s="54" t="s">
        <v>42</v>
      </c>
      <c r="AY191" s="23">
        <v>147.92459768813299</v>
      </c>
      <c r="AZ191" s="44">
        <v>6.7004078653311403</v>
      </c>
      <c r="BA191" s="23">
        <v>118.468947792061</v>
      </c>
      <c r="BB191" s="44">
        <v>-0.132208316323428</v>
      </c>
      <c r="BC191" s="23">
        <v>149.55642444523599</v>
      </c>
      <c r="BD191" s="44">
        <v>-16.412736117563298</v>
      </c>
      <c r="BE191" s="54"/>
      <c r="BF191" s="54" t="s">
        <v>42</v>
      </c>
      <c r="BG191" s="23">
        <v>155.895317276681</v>
      </c>
      <c r="BH191" s="44">
        <v>5.50818208090298</v>
      </c>
      <c r="BI191" s="23">
        <v>107.015284689808</v>
      </c>
      <c r="BJ191" s="44">
        <v>-15.249171673894899</v>
      </c>
      <c r="BK191" s="23">
        <v>203.442947805355</v>
      </c>
      <c r="BL191" s="44">
        <v>12.5317090158198</v>
      </c>
      <c r="BM191" s="54"/>
      <c r="BN191" s="54" t="s">
        <v>42</v>
      </c>
      <c r="BO191" s="23">
        <v>116.10092605925701</v>
      </c>
      <c r="BP191" s="44">
        <v>-2.30683602766972</v>
      </c>
      <c r="BQ191" s="530">
        <v>133.908694723525</v>
      </c>
      <c r="BR191" s="44">
        <v>-18.130925925016999</v>
      </c>
      <c r="BS191" s="23">
        <v>138.876135986153</v>
      </c>
      <c r="BT191" s="44">
        <v>12.5709017554467</v>
      </c>
      <c r="BU191" s="54"/>
      <c r="BV191" s="54" t="s">
        <v>42</v>
      </c>
      <c r="BW191" s="23">
        <v>153.61143042682701</v>
      </c>
      <c r="BX191" s="44">
        <v>16.493373594917301</v>
      </c>
      <c r="BY191" s="23">
        <v>85.0983057403907</v>
      </c>
      <c r="BZ191" s="44">
        <v>-28.121919560503098</v>
      </c>
      <c r="CA191" s="23">
        <v>129.179685299732</v>
      </c>
      <c r="CB191" s="44">
        <v>16.324489317364598</v>
      </c>
      <c r="CC191" s="54"/>
      <c r="CD191" s="54" t="s">
        <v>42</v>
      </c>
      <c r="CE191" s="23">
        <v>136.601691817801</v>
      </c>
      <c r="CF191" s="44">
        <v>7.24219377383662</v>
      </c>
      <c r="CG191" s="23">
        <v>81.109875178457699</v>
      </c>
      <c r="CH191" s="44">
        <v>-1.03119068233183</v>
      </c>
      <c r="CI191" s="23">
        <v>141.38035053719801</v>
      </c>
      <c r="CJ191" s="44">
        <v>-8.5325932319771294</v>
      </c>
      <c r="CK191" s="54"/>
      <c r="CL191" s="54" t="s">
        <v>42</v>
      </c>
      <c r="CM191" s="23">
        <v>141.193414271005</v>
      </c>
      <c r="CN191" s="44">
        <v>16.093784133591999</v>
      </c>
      <c r="CO191" s="23">
        <v>99.0649228798991</v>
      </c>
      <c r="CP191" s="44">
        <v>15.7765713903819</v>
      </c>
      <c r="CQ191" s="23">
        <v>108.302601034852</v>
      </c>
      <c r="CR191" s="44">
        <v>27.894360318882899</v>
      </c>
      <c r="CS191" s="54"/>
      <c r="CT191" s="54" t="s">
        <v>42</v>
      </c>
      <c r="CU191" s="23">
        <v>138.91937994919201</v>
      </c>
      <c r="CV191" s="44">
        <v>1.67243939889126</v>
      </c>
      <c r="CW191" s="23">
        <v>76.302875134852599</v>
      </c>
      <c r="CX191" s="44">
        <v>2.3530366566794498</v>
      </c>
      <c r="CY191" s="23">
        <v>159.79907034715299</v>
      </c>
      <c r="CZ191" s="44">
        <v>-10.156822161750201</v>
      </c>
      <c r="DA191" s="54"/>
      <c r="DB191" s="54" t="s">
        <v>42</v>
      </c>
      <c r="DC191" s="23">
        <v>84.280589719846404</v>
      </c>
      <c r="DD191" s="44">
        <v>-9.3491068073680896</v>
      </c>
      <c r="DE191" s="23">
        <v>432.62715220201602</v>
      </c>
      <c r="DF191" s="44">
        <v>24.082668773980199</v>
      </c>
      <c r="DG191" s="23">
        <v>109.671379030278</v>
      </c>
      <c r="DH191" s="44">
        <v>-4.0955121838458002</v>
      </c>
      <c r="DI191" s="54"/>
      <c r="DJ191" s="54" t="s">
        <v>42</v>
      </c>
      <c r="DK191" s="23">
        <v>180.49557130375601</v>
      </c>
      <c r="DL191" s="44">
        <v>-0.83584878920044003</v>
      </c>
      <c r="DM191" s="23">
        <v>47.547451314301199</v>
      </c>
      <c r="DN191" s="44">
        <v>-23.984670878969201</v>
      </c>
      <c r="DO191" s="23">
        <v>120.87832943309201</v>
      </c>
      <c r="DP191" s="44">
        <v>20.008232434022101</v>
      </c>
      <c r="DQ191" s="54"/>
      <c r="DR191" s="54" t="s">
        <v>42</v>
      </c>
      <c r="DS191" s="23">
        <v>139.33883622098</v>
      </c>
      <c r="DT191" s="44">
        <v>-2.2273047002666102</v>
      </c>
      <c r="DU191" s="23">
        <v>129.80268631089899</v>
      </c>
      <c r="DV191" s="44">
        <v>4.1236457146315404</v>
      </c>
      <c r="DW191" s="23">
        <v>113.875435862646</v>
      </c>
      <c r="DX191" s="44">
        <v>11.5580952531745</v>
      </c>
      <c r="DY191" s="54"/>
      <c r="DZ191" s="54" t="s">
        <v>42</v>
      </c>
      <c r="EA191" s="23">
        <v>127.071545137241</v>
      </c>
      <c r="EB191" s="44">
        <v>10.718613978416901</v>
      </c>
      <c r="EC191" s="23">
        <v>140.88801074790899</v>
      </c>
      <c r="ED191" s="44">
        <v>13.292211915439401</v>
      </c>
      <c r="EE191" s="23">
        <v>124.064272913957</v>
      </c>
      <c r="EF191" s="44">
        <v>-2.0913670198775902</v>
      </c>
      <c r="EG191" s="54"/>
      <c r="EH191" s="54" t="s">
        <v>42</v>
      </c>
      <c r="EI191" s="23">
        <v>142.59432969900499</v>
      </c>
      <c r="EJ191" s="44">
        <v>0.17214067812109601</v>
      </c>
      <c r="EK191" s="23">
        <v>184.641084532588</v>
      </c>
      <c r="EL191" s="44">
        <v>29.829578190068698</v>
      </c>
      <c r="EM191" s="23">
        <v>98.141319684439296</v>
      </c>
      <c r="EN191" s="44">
        <v>-15.681143055355101</v>
      </c>
      <c r="EO191" s="54"/>
      <c r="EP191" s="54" t="s">
        <v>42</v>
      </c>
      <c r="EQ191" s="23">
        <v>73.528849857384301</v>
      </c>
      <c r="ER191" s="44">
        <v>-5.1763654738027798</v>
      </c>
      <c r="ES191" s="23">
        <v>138.62253751624601</v>
      </c>
      <c r="ET191" s="44">
        <v>-11.099561694523199</v>
      </c>
      <c r="EU191" s="23">
        <v>68.194587267785195</v>
      </c>
      <c r="EV191" s="44">
        <v>-12.0487793703912</v>
      </c>
      <c r="EW191" s="54"/>
      <c r="EX191" s="54" t="s">
        <v>42</v>
      </c>
      <c r="EY191" s="23">
        <v>93.720904911008205</v>
      </c>
      <c r="EZ191" s="44">
        <v>-14.452008632326301</v>
      </c>
      <c r="FA191" s="23">
        <v>93.021069073945995</v>
      </c>
      <c r="FB191" s="44">
        <v>-20.421007197865599</v>
      </c>
      <c r="FC191" s="23">
        <v>246.120953841942</v>
      </c>
      <c r="FD191" s="44">
        <v>12.6060997942492</v>
      </c>
      <c r="FE191" s="54"/>
      <c r="FF191" s="54" t="s">
        <v>42</v>
      </c>
      <c r="FG191" s="23">
        <v>127.23724215329101</v>
      </c>
      <c r="FH191" s="44">
        <v>5.8654755270510703</v>
      </c>
      <c r="FI191" s="23">
        <v>196.70264270602999</v>
      </c>
      <c r="FJ191" s="44">
        <v>5.1600636652766001</v>
      </c>
      <c r="FK191" s="23">
        <v>110.859932801958</v>
      </c>
      <c r="FL191" s="44">
        <v>-14.143356710235</v>
      </c>
      <c r="FM191" s="54"/>
      <c r="FN191" s="54" t="s">
        <v>42</v>
      </c>
      <c r="FO191" s="23">
        <v>116.461157418146</v>
      </c>
      <c r="FP191" s="44">
        <v>-15.7040966100072</v>
      </c>
      <c r="FQ191" s="23">
        <v>196.45990173974701</v>
      </c>
      <c r="FR191" s="44">
        <v>-20.958972007603499</v>
      </c>
      <c r="FS191" s="23">
        <v>174.791827051947</v>
      </c>
      <c r="FT191" s="44">
        <v>26.619014560984301</v>
      </c>
      <c r="FU191" s="54"/>
      <c r="FV191" s="54" t="s">
        <v>42</v>
      </c>
      <c r="FW191" s="23">
        <v>165.67207191160099</v>
      </c>
      <c r="FX191" s="44">
        <v>17.623972755364299</v>
      </c>
      <c r="FY191" s="23">
        <v>164.97867160282701</v>
      </c>
      <c r="FZ191" s="44">
        <v>27.197037748325801</v>
      </c>
      <c r="GA191" s="23">
        <v>91.024545376841203</v>
      </c>
      <c r="GB191" s="44">
        <v>-22.454893200510899</v>
      </c>
      <c r="GC191" s="54"/>
      <c r="GD191" s="54" t="s">
        <v>42</v>
      </c>
      <c r="GE191" s="23">
        <v>149.595960228308</v>
      </c>
      <c r="GF191" s="44">
        <v>-5.4556373599408197</v>
      </c>
      <c r="GG191" s="23">
        <v>101.380980083322</v>
      </c>
      <c r="GH191" s="44">
        <v>-22.3491160592772</v>
      </c>
      <c r="GI191" s="23">
        <v>56.390583816246902</v>
      </c>
      <c r="GJ191" s="44">
        <v>-30.834927534880599</v>
      </c>
      <c r="GK191" s="54"/>
      <c r="GL191" s="54" t="s">
        <v>42</v>
      </c>
      <c r="GM191" s="23">
        <v>140.68697244564299</v>
      </c>
      <c r="GN191" s="44">
        <v>6.9236855048922203</v>
      </c>
      <c r="GO191" s="23">
        <v>131.47212057587001</v>
      </c>
      <c r="GP191" s="44">
        <v>-6.52868200224151</v>
      </c>
      <c r="GQ191" s="23">
        <v>115.78078262715501</v>
      </c>
      <c r="GR191" s="44">
        <v>-6.5118745168562802</v>
      </c>
      <c r="GS191" s="54"/>
      <c r="GT191" s="54" t="s">
        <v>42</v>
      </c>
      <c r="GU191" s="23">
        <v>71.518561241983505</v>
      </c>
      <c r="GV191" s="44">
        <v>-33.666524078255101</v>
      </c>
      <c r="GW191" s="23">
        <v>97.295508637172404</v>
      </c>
      <c r="GX191" s="44">
        <v>3.2675405963142601</v>
      </c>
      <c r="GY191" s="23">
        <v>117.387417374976</v>
      </c>
      <c r="GZ191" s="44">
        <v>-19.726477672630399</v>
      </c>
      <c r="HA191" s="54"/>
      <c r="HB191" s="54" t="s">
        <v>42</v>
      </c>
      <c r="HC191" s="23">
        <v>126.465814159983</v>
      </c>
      <c r="HD191" s="44">
        <v>22.993167760776601</v>
      </c>
      <c r="HE191" s="23">
        <v>223.75622159218901</v>
      </c>
      <c r="HF191" s="44">
        <v>32.679409992216598</v>
      </c>
      <c r="HG191" s="23">
        <v>112.60441844667599</v>
      </c>
      <c r="HH191" s="44">
        <v>49.640670086701903</v>
      </c>
      <c r="HI191" s="54"/>
      <c r="HJ191" s="54" t="s">
        <v>42</v>
      </c>
      <c r="HK191" s="23">
        <v>83.560457886360197</v>
      </c>
      <c r="HL191" s="44">
        <v>30.931723744707401</v>
      </c>
      <c r="HM191" s="23">
        <v>110.00685078526099</v>
      </c>
      <c r="HN191" s="44">
        <v>12.5199795552225</v>
      </c>
      <c r="HO191" s="23">
        <v>109.789491841775</v>
      </c>
      <c r="HP191" s="44">
        <v>9.1346256437069506</v>
      </c>
      <c r="HQ191" s="54"/>
      <c r="HR191" s="54" t="s">
        <v>42</v>
      </c>
      <c r="HS191" s="23">
        <v>107.59410047243</v>
      </c>
      <c r="HT191" s="44">
        <v>-1.7458025506070001</v>
      </c>
      <c r="HU191" s="23">
        <v>159.39629595576201</v>
      </c>
      <c r="HV191" s="44">
        <v>16.069443389960501</v>
      </c>
      <c r="HW191" s="23">
        <v>76.169406589620706</v>
      </c>
      <c r="HX191" s="44">
        <v>-15.5223081042791</v>
      </c>
      <c r="HY191" s="54"/>
      <c r="HZ191" s="54" t="s">
        <v>42</v>
      </c>
      <c r="IA191" s="23">
        <v>98.459073480555901</v>
      </c>
      <c r="IB191" s="44">
        <v>-10.7382357841909</v>
      </c>
      <c r="IC191" s="23">
        <v>122.407663231558</v>
      </c>
      <c r="ID191" s="44">
        <v>-7.0048263209002597</v>
      </c>
      <c r="IE191" s="23">
        <v>114.934522794407</v>
      </c>
      <c r="IF191" s="44">
        <v>-3.8784341739524701</v>
      </c>
      <c r="IG191" s="54"/>
      <c r="IH191" s="54" t="s">
        <v>42</v>
      </c>
      <c r="II191" s="23">
        <v>118.85817072498401</v>
      </c>
      <c r="IJ191" s="44">
        <v>-13.9880523282641</v>
      </c>
      <c r="IK191" s="23">
        <v>136.50300964640499</v>
      </c>
      <c r="IL191" s="44">
        <v>13.4353288867465</v>
      </c>
      <c r="IM191" s="23">
        <v>94.178703564681399</v>
      </c>
      <c r="IN191" s="44">
        <v>-8.2208065452232102</v>
      </c>
      <c r="IO191" s="23">
        <v>208.79804015272799</v>
      </c>
      <c r="IP191" s="44">
        <v>13.168410099593199</v>
      </c>
      <c r="IQ191" s="54"/>
      <c r="IR191" s="54" t="s">
        <v>42</v>
      </c>
      <c r="IS191" s="23">
        <v>85.126192380827206</v>
      </c>
      <c r="IT191" s="44">
        <v>-11.906332287366901</v>
      </c>
      <c r="IU191" s="23">
        <v>85.139578716604504</v>
      </c>
      <c r="IV191" s="44">
        <v>-6.7286478280883797</v>
      </c>
      <c r="IW191" s="23">
        <v>82.877811155815394</v>
      </c>
      <c r="IX191" s="44">
        <v>-26.0043549559133</v>
      </c>
      <c r="IY191" s="54"/>
      <c r="IZ191" s="54" t="s">
        <v>42</v>
      </c>
      <c r="JA191" s="23">
        <v>196.57357817297699</v>
      </c>
      <c r="JB191" s="44">
        <v>48.655406549246898</v>
      </c>
      <c r="JC191" s="23">
        <v>189.36139384736401</v>
      </c>
      <c r="JD191" s="44">
        <v>6.6805349948017696</v>
      </c>
      <c r="JE191" s="23">
        <v>212.49560958307401</v>
      </c>
      <c r="JF191" s="44">
        <v>23.751955772134199</v>
      </c>
      <c r="JG191" s="54"/>
      <c r="JH191" s="54" t="s">
        <v>42</v>
      </c>
      <c r="JI191" s="23">
        <v>150.44781696030901</v>
      </c>
      <c r="JJ191" s="44">
        <v>-32.026505828204698</v>
      </c>
      <c r="JK191" s="23">
        <v>283.45483538864897</v>
      </c>
      <c r="JL191" s="44">
        <v>30.3168730778727</v>
      </c>
      <c r="JM191" s="23">
        <v>123.776547459715</v>
      </c>
      <c r="JN191" s="44">
        <v>8.5757439645996101</v>
      </c>
      <c r="JO191" s="54"/>
      <c r="JP191" s="54" t="s">
        <v>42</v>
      </c>
      <c r="JQ191" s="23">
        <v>118.342424813587</v>
      </c>
      <c r="JR191" s="44">
        <v>5.9270998906464598</v>
      </c>
      <c r="JS191" s="23">
        <v>146.20166723897199</v>
      </c>
      <c r="JT191" s="44">
        <v>6.6436695000770696</v>
      </c>
      <c r="JU191" s="23">
        <v>112.355951825293</v>
      </c>
      <c r="JV191" s="44">
        <v>-15.598567496979699</v>
      </c>
      <c r="JW191" s="54"/>
      <c r="JX191" s="54" t="s">
        <v>42</v>
      </c>
      <c r="JY191" s="23">
        <v>97.419351244382298</v>
      </c>
      <c r="JZ191" s="44">
        <v>-10.9553562185407</v>
      </c>
      <c r="KA191" s="23">
        <v>199.58483496821501</v>
      </c>
      <c r="KB191" s="44">
        <v>5.1311621011612099</v>
      </c>
      <c r="KC191" s="23">
        <v>182.62013695881001</v>
      </c>
      <c r="KD191" s="44">
        <v>21.665313352520101</v>
      </c>
      <c r="KE191" s="54"/>
      <c r="KF191" s="54" t="s">
        <v>42</v>
      </c>
      <c r="KG191" s="23">
        <v>76.796846710340702</v>
      </c>
      <c r="KH191" s="44">
        <v>-14.443073562774799</v>
      </c>
      <c r="KI191" s="23">
        <v>162.073402834147</v>
      </c>
      <c r="KJ191" s="44">
        <v>12.3103673671952</v>
      </c>
      <c r="KK191" s="23">
        <v>93.419330580143694</v>
      </c>
      <c r="KL191" s="44">
        <v>-9.7155544734017205</v>
      </c>
      <c r="KM191" s="54"/>
      <c r="KN191" s="54" t="s">
        <v>42</v>
      </c>
      <c r="KO191" s="23">
        <v>51.546222786387702</v>
      </c>
      <c r="KP191" s="44">
        <v>-22.717980395999898</v>
      </c>
      <c r="KQ191" s="23">
        <v>169.048027012457</v>
      </c>
      <c r="KR191" s="44">
        <v>3.2114688274067</v>
      </c>
      <c r="KS191" s="23">
        <v>111.383266850509</v>
      </c>
      <c r="KT191" s="44">
        <v>-0.93464950181866902</v>
      </c>
      <c r="KU191" s="54"/>
      <c r="KV191" s="54" t="s">
        <v>42</v>
      </c>
      <c r="KW191" s="23">
        <v>134.957393832408</v>
      </c>
      <c r="KX191" s="44">
        <v>12.6353750250628</v>
      </c>
      <c r="KY191" s="23">
        <v>187.70412582341501</v>
      </c>
      <c r="KZ191" s="44">
        <v>4.7928383172163898</v>
      </c>
      <c r="LA191" s="23">
        <v>136.29942879342099</v>
      </c>
      <c r="LB191" s="44">
        <v>-8.7234436491768399</v>
      </c>
      <c r="LC191" s="54"/>
      <c r="LD191" s="54" t="s">
        <v>42</v>
      </c>
      <c r="LE191" s="23">
        <v>147.88101351444101</v>
      </c>
      <c r="LF191" s="44">
        <v>5.3943016159252704</v>
      </c>
      <c r="LG191" s="23">
        <v>117.29082690030199</v>
      </c>
      <c r="LH191" s="44">
        <v>-17.029504631433301</v>
      </c>
      <c r="LI191" s="23">
        <v>57.583950856346199</v>
      </c>
      <c r="LJ191" s="44">
        <v>-1.3744812582050701</v>
      </c>
      <c r="LK191" s="54"/>
      <c r="LL191" s="54" t="s">
        <v>42</v>
      </c>
      <c r="LM191" s="23">
        <v>188.80413915059401</v>
      </c>
      <c r="LN191" s="44">
        <v>29.228791124363902</v>
      </c>
      <c r="LO191" s="23">
        <v>77.552695837222998</v>
      </c>
      <c r="LP191" s="44">
        <v>-20.232014277801699</v>
      </c>
      <c r="LQ191" s="23">
        <v>131.08140163312899</v>
      </c>
      <c r="LR191" s="44">
        <v>-3.3790683355176201</v>
      </c>
      <c r="LS191" s="54"/>
      <c r="LT191" s="54" t="s">
        <v>42</v>
      </c>
      <c r="LU191" s="23">
        <v>130.06861543496399</v>
      </c>
      <c r="LV191" s="44">
        <v>10.371863980643299</v>
      </c>
      <c r="LW191" s="23">
        <v>127.436852600528</v>
      </c>
      <c r="LX191" s="44">
        <v>-1.5228333339083899</v>
      </c>
      <c r="LY191" s="23">
        <v>121.55588720276</v>
      </c>
      <c r="LZ191" s="44">
        <v>-11.5290356684085</v>
      </c>
      <c r="MA191" s="54"/>
      <c r="MB191" s="54" t="s">
        <v>42</v>
      </c>
      <c r="MC191" s="23">
        <v>132.035824611945</v>
      </c>
      <c r="MD191" s="44">
        <v>1.5316426934915099</v>
      </c>
      <c r="ME191" s="23">
        <v>105.43978376065699</v>
      </c>
      <c r="MF191" s="44">
        <v>25.002920047643599</v>
      </c>
      <c r="MG191" s="23">
        <v>89.6739602002353</v>
      </c>
      <c r="MH191" s="44">
        <v>0.64163791268224202</v>
      </c>
      <c r="MI191" s="54"/>
      <c r="MJ191" s="54" t="s">
        <v>42</v>
      </c>
      <c r="MK191" s="23">
        <v>101.89279096204299</v>
      </c>
      <c r="ML191" s="44">
        <v>12.392766526610499</v>
      </c>
      <c r="MM191" s="23">
        <v>117.48395917562701</v>
      </c>
      <c r="MN191" s="44">
        <v>-7.4748983469889501</v>
      </c>
      <c r="MO191" s="23">
        <v>170.564782995906</v>
      </c>
      <c r="MP191" s="44">
        <v>28.970946606306001</v>
      </c>
    </row>
    <row r="192" spans="1:354" s="505" customFormat="1" ht="15" hidden="1" customHeight="1">
      <c r="A192" s="504"/>
      <c r="B192" s="54" t="s">
        <v>43</v>
      </c>
      <c r="C192" s="23">
        <v>98.3809155066334</v>
      </c>
      <c r="D192" s="44">
        <v>7.65843286630317</v>
      </c>
      <c r="E192" s="524">
        <v>82.517155423982402</v>
      </c>
      <c r="F192" s="44">
        <v>7.0603600210915403</v>
      </c>
      <c r="G192" s="524">
        <v>113.381084767812</v>
      </c>
      <c r="H192" s="44">
        <v>8.0739030749045195</v>
      </c>
      <c r="I192" s="54"/>
      <c r="J192" s="54" t="s">
        <v>43</v>
      </c>
      <c r="K192" s="23">
        <v>101.040772116144</v>
      </c>
      <c r="L192" s="44">
        <v>2.80189023151978</v>
      </c>
      <c r="M192" s="23">
        <v>106.15969100192299</v>
      </c>
      <c r="N192" s="44">
        <v>-5.5908585823275398</v>
      </c>
      <c r="O192" s="23">
        <v>101.68329932994899</v>
      </c>
      <c r="P192" s="44">
        <v>7.4151421490823699</v>
      </c>
      <c r="Q192" s="54"/>
      <c r="R192" s="54" t="s">
        <v>43</v>
      </c>
      <c r="S192" s="23">
        <v>109.296164433032</v>
      </c>
      <c r="T192" s="44">
        <v>-3.0298675970235101</v>
      </c>
      <c r="U192" s="23">
        <v>182.976177644046</v>
      </c>
      <c r="V192" s="44">
        <v>18.077503807264399</v>
      </c>
      <c r="W192" s="23">
        <v>159.85318286689099</v>
      </c>
      <c r="X192" s="44">
        <v>3.87074549956405</v>
      </c>
      <c r="Y192" s="54"/>
      <c r="Z192" s="54" t="s">
        <v>43</v>
      </c>
      <c r="AA192" s="23">
        <v>144.81516552043999</v>
      </c>
      <c r="AB192" s="44">
        <v>10.504381655210899</v>
      </c>
      <c r="AC192" s="23">
        <v>128.36144849957299</v>
      </c>
      <c r="AD192" s="44">
        <v>-1.1679014362110101</v>
      </c>
      <c r="AE192" s="23">
        <v>176.34889331169001</v>
      </c>
      <c r="AF192" s="44">
        <v>23.2384031604009</v>
      </c>
      <c r="AG192" s="54"/>
      <c r="AH192" s="54" t="s">
        <v>43</v>
      </c>
      <c r="AI192" s="23">
        <v>116.905293475831</v>
      </c>
      <c r="AJ192" s="44">
        <v>-5.64591736909603</v>
      </c>
      <c r="AK192" s="23">
        <v>178.524220935568</v>
      </c>
      <c r="AL192" s="44">
        <v>17.223468216555698</v>
      </c>
      <c r="AM192" s="23">
        <v>96.409061100896906</v>
      </c>
      <c r="AN192" s="44">
        <v>-4.6883133889123201</v>
      </c>
      <c r="AO192" s="54"/>
      <c r="AP192" s="54" t="s">
        <v>43</v>
      </c>
      <c r="AQ192" s="23">
        <v>169.126775907601</v>
      </c>
      <c r="AR192" s="44">
        <v>26.194846381923501</v>
      </c>
      <c r="AS192" s="23">
        <v>150.567775906652</v>
      </c>
      <c r="AT192" s="44">
        <v>9.6520818079314399</v>
      </c>
      <c r="AU192" s="23">
        <v>156.696212808279</v>
      </c>
      <c r="AV192" s="44">
        <v>5.7417974315676599</v>
      </c>
      <c r="AW192" s="54"/>
      <c r="AX192" s="54" t="s">
        <v>43</v>
      </c>
      <c r="AY192" s="23">
        <v>154.223207814342</v>
      </c>
      <c r="AZ192" s="44">
        <v>5.8430435514060797</v>
      </c>
      <c r="BA192" s="23">
        <v>113.231407837172</v>
      </c>
      <c r="BB192" s="44">
        <v>6.3140095573200501</v>
      </c>
      <c r="BC192" s="23">
        <v>128.82324125859</v>
      </c>
      <c r="BD192" s="44">
        <v>-12.127230720349701</v>
      </c>
      <c r="BE192" s="54"/>
      <c r="BF192" s="54" t="s">
        <v>43</v>
      </c>
      <c r="BG192" s="23">
        <v>90.4203288817626</v>
      </c>
      <c r="BH192" s="44">
        <v>-24.137859334072001</v>
      </c>
      <c r="BI192" s="23">
        <v>98.564765841263295</v>
      </c>
      <c r="BJ192" s="44">
        <v>-27.4760915172834</v>
      </c>
      <c r="BK192" s="23">
        <v>199.44386311896201</v>
      </c>
      <c r="BL192" s="44">
        <v>13.422244118122601</v>
      </c>
      <c r="BM192" s="54"/>
      <c r="BN192" s="54" t="s">
        <v>43</v>
      </c>
      <c r="BO192" s="23">
        <v>123.540602642685</v>
      </c>
      <c r="BP192" s="44">
        <v>-8.6394447462997199</v>
      </c>
      <c r="BQ192" s="530">
        <v>148.56548398680701</v>
      </c>
      <c r="BR192" s="44">
        <v>-4.5744873057349604</v>
      </c>
      <c r="BS192" s="23">
        <v>136.04275461875099</v>
      </c>
      <c r="BT192" s="44">
        <v>12.5470093674711</v>
      </c>
      <c r="BU192" s="54"/>
      <c r="BV192" s="54" t="s">
        <v>43</v>
      </c>
      <c r="BW192" s="23">
        <v>136.42627409497101</v>
      </c>
      <c r="BX192" s="44">
        <v>5.0830584744222698</v>
      </c>
      <c r="BY192" s="23">
        <v>119.86011048146899</v>
      </c>
      <c r="BZ192" s="44">
        <v>1.62240656344585</v>
      </c>
      <c r="CA192" s="23">
        <v>132.621589297692</v>
      </c>
      <c r="CB192" s="44">
        <v>9.6474166541376007</v>
      </c>
      <c r="CC192" s="54"/>
      <c r="CD192" s="54" t="s">
        <v>43</v>
      </c>
      <c r="CE192" s="23">
        <v>157.64672500106599</v>
      </c>
      <c r="CF192" s="44">
        <v>2.2724433603434</v>
      </c>
      <c r="CG192" s="23">
        <v>82.341967140910398</v>
      </c>
      <c r="CH192" s="44">
        <v>5.7588948907129103</v>
      </c>
      <c r="CI192" s="23">
        <v>163.69309669804801</v>
      </c>
      <c r="CJ192" s="44">
        <v>4.5277775122545902</v>
      </c>
      <c r="CK192" s="54"/>
      <c r="CL192" s="54" t="s">
        <v>43</v>
      </c>
      <c r="CM192" s="23">
        <v>192.23103755044801</v>
      </c>
      <c r="CN192" s="44">
        <v>20.222309271885202</v>
      </c>
      <c r="CO192" s="23">
        <v>101.570013032253</v>
      </c>
      <c r="CP192" s="44">
        <v>16.653815187211499</v>
      </c>
      <c r="CQ192" s="23">
        <v>126.93879594034399</v>
      </c>
      <c r="CR192" s="44">
        <v>22.508561642151601</v>
      </c>
      <c r="CS192" s="54"/>
      <c r="CT192" s="54" t="s">
        <v>43</v>
      </c>
      <c r="CU192" s="23">
        <v>145.72564752701001</v>
      </c>
      <c r="CV192" s="44">
        <v>-7.9682847854549301</v>
      </c>
      <c r="CW192" s="23">
        <v>74.320811530208999</v>
      </c>
      <c r="CX192" s="44">
        <v>-22.051241508075499</v>
      </c>
      <c r="CY192" s="23">
        <v>163.862387998651</v>
      </c>
      <c r="CZ192" s="44">
        <v>-15.139341024708299</v>
      </c>
      <c r="DA192" s="54"/>
      <c r="DB192" s="54" t="s">
        <v>43</v>
      </c>
      <c r="DC192" s="23">
        <v>85.782774693139302</v>
      </c>
      <c r="DD192" s="44">
        <v>-12.4215105142145</v>
      </c>
      <c r="DE192" s="23">
        <v>367.23051379755799</v>
      </c>
      <c r="DF192" s="44">
        <v>28.596988692485599</v>
      </c>
      <c r="DG192" s="23">
        <v>107.691007866768</v>
      </c>
      <c r="DH192" s="44">
        <v>-12.3412476689715</v>
      </c>
      <c r="DI192" s="54"/>
      <c r="DJ192" s="54" t="s">
        <v>43</v>
      </c>
      <c r="DK192" s="23">
        <v>211.13317334064101</v>
      </c>
      <c r="DL192" s="44">
        <v>9.2382557232923297</v>
      </c>
      <c r="DM192" s="23">
        <v>65.053353742600905</v>
      </c>
      <c r="DN192" s="44">
        <v>4.6055995647885997</v>
      </c>
      <c r="DO192" s="23">
        <v>137.253604218975</v>
      </c>
      <c r="DP192" s="44">
        <v>10.198500366360699</v>
      </c>
      <c r="DQ192" s="54"/>
      <c r="DR192" s="54" t="s">
        <v>43</v>
      </c>
      <c r="DS192" s="23">
        <v>122.02779952911401</v>
      </c>
      <c r="DT192" s="44">
        <v>-26.3086754517476</v>
      </c>
      <c r="DU192" s="23">
        <v>131.91393825954799</v>
      </c>
      <c r="DV192" s="44">
        <v>7.2911758415162202</v>
      </c>
      <c r="DW192" s="23">
        <v>155.90255092029</v>
      </c>
      <c r="DX192" s="44">
        <v>13.8594106840393</v>
      </c>
      <c r="DY192" s="54"/>
      <c r="DZ192" s="54" t="s">
        <v>43</v>
      </c>
      <c r="EA192" s="23">
        <v>122.63854025739199</v>
      </c>
      <c r="EB192" s="44">
        <v>1.34113317846108</v>
      </c>
      <c r="EC192" s="23">
        <v>161.94879744577199</v>
      </c>
      <c r="ED192" s="44">
        <v>19.844808357423201</v>
      </c>
      <c r="EE192" s="23">
        <v>112.55207088087</v>
      </c>
      <c r="EF192" s="44">
        <v>-5.8299383310012898</v>
      </c>
      <c r="EG192" s="54"/>
      <c r="EH192" s="54" t="s">
        <v>43</v>
      </c>
      <c r="EI192" s="23">
        <v>128.89365194852101</v>
      </c>
      <c r="EJ192" s="44">
        <v>-6.5441395849711599</v>
      </c>
      <c r="EK192" s="23">
        <v>184.189655896011</v>
      </c>
      <c r="EL192" s="44">
        <v>50.136855024365701</v>
      </c>
      <c r="EM192" s="23">
        <v>99.602548683596694</v>
      </c>
      <c r="EN192" s="44">
        <v>-1.3501099775483101</v>
      </c>
      <c r="EO192" s="54"/>
      <c r="EP192" s="54" t="s">
        <v>43</v>
      </c>
      <c r="EQ192" s="23">
        <v>69.751751996650597</v>
      </c>
      <c r="ER192" s="44">
        <v>-13.4136379221666</v>
      </c>
      <c r="ES192" s="23">
        <v>149.481053086587</v>
      </c>
      <c r="ET192" s="44">
        <v>4.9566643225979599</v>
      </c>
      <c r="EU192" s="23">
        <v>65.806170764890695</v>
      </c>
      <c r="EV192" s="44">
        <v>-16.0044615990859</v>
      </c>
      <c r="EW192" s="54"/>
      <c r="EX192" s="54" t="s">
        <v>43</v>
      </c>
      <c r="EY192" s="23">
        <v>83.444505272605696</v>
      </c>
      <c r="EZ192" s="44">
        <v>-14.140273661142</v>
      </c>
      <c r="FA192" s="23">
        <v>88.198768408226798</v>
      </c>
      <c r="FB192" s="44">
        <v>-1.92255216005611</v>
      </c>
      <c r="FC192" s="23">
        <v>247.70103540611001</v>
      </c>
      <c r="FD192" s="44">
        <v>28.306442448663098</v>
      </c>
      <c r="FE192" s="54"/>
      <c r="FF192" s="54" t="s">
        <v>43</v>
      </c>
      <c r="FG192" s="23">
        <v>121.965240512908</v>
      </c>
      <c r="FH192" s="44">
        <v>-3.1201653279973098</v>
      </c>
      <c r="FI192" s="23">
        <v>171.40966198994801</v>
      </c>
      <c r="FJ192" s="44">
        <v>5.5568617844257604</v>
      </c>
      <c r="FK192" s="23">
        <v>96.001077409183495</v>
      </c>
      <c r="FL192" s="44">
        <v>-27.688467146271599</v>
      </c>
      <c r="FM192" s="54"/>
      <c r="FN192" s="54" t="s">
        <v>43</v>
      </c>
      <c r="FO192" s="23">
        <v>113.478002525844</v>
      </c>
      <c r="FP192" s="44">
        <v>-8.3619137329569799</v>
      </c>
      <c r="FQ192" s="23">
        <v>189.474845788235</v>
      </c>
      <c r="FR192" s="44">
        <v>-14.7382748014162</v>
      </c>
      <c r="FS192" s="23">
        <v>126.24954152401899</v>
      </c>
      <c r="FT192" s="44">
        <v>-5.9599576895812003</v>
      </c>
      <c r="FU192" s="54"/>
      <c r="FV192" s="54" t="s">
        <v>43</v>
      </c>
      <c r="FW192" s="23">
        <v>135.99805231161599</v>
      </c>
      <c r="FX192" s="44">
        <v>7.2463988839147397</v>
      </c>
      <c r="FY192" s="23">
        <v>178.95452091043401</v>
      </c>
      <c r="FZ192" s="44">
        <v>5.5559199399261798</v>
      </c>
      <c r="GA192" s="23">
        <v>99.779398692817196</v>
      </c>
      <c r="GB192" s="44">
        <v>-18.1756853938669</v>
      </c>
      <c r="GC192" s="54"/>
      <c r="GD192" s="54" t="s">
        <v>43</v>
      </c>
      <c r="GE192" s="23">
        <v>140.21991660357099</v>
      </c>
      <c r="GF192" s="44">
        <v>1.6450574855776401</v>
      </c>
      <c r="GG192" s="23">
        <v>109.13314006458199</v>
      </c>
      <c r="GH192" s="44">
        <v>-9.8124652217625208</v>
      </c>
      <c r="GI192" s="23">
        <v>60.016118901036897</v>
      </c>
      <c r="GJ192" s="44">
        <v>-32.977203045953701</v>
      </c>
      <c r="GK192" s="54"/>
      <c r="GL192" s="54" t="s">
        <v>43</v>
      </c>
      <c r="GM192" s="23">
        <v>146.74982432981099</v>
      </c>
      <c r="GN192" s="44">
        <v>-4.1669601567164101</v>
      </c>
      <c r="GO192" s="23">
        <v>122.028687007939</v>
      </c>
      <c r="GP192" s="44">
        <v>0.76090982076854596</v>
      </c>
      <c r="GQ192" s="23">
        <v>108.164923250296</v>
      </c>
      <c r="GR192" s="44">
        <v>-16.229825491537799</v>
      </c>
      <c r="GS192" s="54"/>
      <c r="GT192" s="54" t="s">
        <v>43</v>
      </c>
      <c r="GU192" s="23">
        <v>100.151433978716</v>
      </c>
      <c r="GV192" s="44">
        <v>-17.225131339225101</v>
      </c>
      <c r="GW192" s="23">
        <v>90.877669599308703</v>
      </c>
      <c r="GX192" s="44">
        <v>-8.4650846995187408</v>
      </c>
      <c r="GY192" s="23">
        <v>148.21308080505801</v>
      </c>
      <c r="GZ192" s="44">
        <v>-6.4947657802956096</v>
      </c>
      <c r="HA192" s="54"/>
      <c r="HB192" s="54" t="s">
        <v>43</v>
      </c>
      <c r="HC192" s="23">
        <v>130.710997093869</v>
      </c>
      <c r="HD192" s="44">
        <v>36.398674520536602</v>
      </c>
      <c r="HE192" s="23">
        <v>188.20965995330499</v>
      </c>
      <c r="HF192" s="44">
        <v>11.836561690464199</v>
      </c>
      <c r="HG192" s="23">
        <v>94.733212852414695</v>
      </c>
      <c r="HH192" s="44">
        <v>8.6030145158588596</v>
      </c>
      <c r="HI192" s="54"/>
      <c r="HJ192" s="54" t="s">
        <v>43</v>
      </c>
      <c r="HK192" s="23">
        <v>77.413459442759304</v>
      </c>
      <c r="HL192" s="44">
        <v>-9.1438901137316897</v>
      </c>
      <c r="HM192" s="23">
        <v>114.231322594152</v>
      </c>
      <c r="HN192" s="44">
        <v>-5.7515448129748297</v>
      </c>
      <c r="HO192" s="23">
        <v>107.13981406839</v>
      </c>
      <c r="HP192" s="44">
        <v>28.991835927112</v>
      </c>
      <c r="HQ192" s="54"/>
      <c r="HR192" s="54" t="s">
        <v>43</v>
      </c>
      <c r="HS192" s="23">
        <v>126.757168029117</v>
      </c>
      <c r="HT192" s="44">
        <v>10.4733087936531</v>
      </c>
      <c r="HU192" s="23">
        <v>158.904300054278</v>
      </c>
      <c r="HV192" s="44">
        <v>7.0577883184698997</v>
      </c>
      <c r="HW192" s="23">
        <v>85.590483060258407</v>
      </c>
      <c r="HX192" s="44">
        <v>-5.56329027498471</v>
      </c>
      <c r="HY192" s="54"/>
      <c r="HZ192" s="54" t="s">
        <v>43</v>
      </c>
      <c r="IA192" s="23">
        <v>95.439644688739904</v>
      </c>
      <c r="IB192" s="44">
        <v>-13.1131325533387</v>
      </c>
      <c r="IC192" s="23">
        <v>123.139447277833</v>
      </c>
      <c r="ID192" s="44">
        <v>-1.3426532220506999</v>
      </c>
      <c r="IE192" s="23">
        <v>106.970608085831</v>
      </c>
      <c r="IF192" s="44">
        <v>-9.5664518098288909</v>
      </c>
      <c r="IG192" s="54"/>
      <c r="IH192" s="54" t="s">
        <v>43</v>
      </c>
      <c r="II192" s="23">
        <v>130.644504314946</v>
      </c>
      <c r="IJ192" s="44">
        <v>-7.88167540605086</v>
      </c>
      <c r="IK192" s="23">
        <v>153.79989290246999</v>
      </c>
      <c r="IL192" s="44">
        <v>0.28270287172776398</v>
      </c>
      <c r="IM192" s="23">
        <v>94.814598573674203</v>
      </c>
      <c r="IN192" s="44">
        <v>-7.0784106034719203</v>
      </c>
      <c r="IO192" s="23">
        <v>199.53764150344</v>
      </c>
      <c r="IP192" s="44">
        <v>29.7558425210085</v>
      </c>
      <c r="IQ192" s="54"/>
      <c r="IR192" s="54" t="s">
        <v>43</v>
      </c>
      <c r="IS192" s="23">
        <v>88.792600312406805</v>
      </c>
      <c r="IT192" s="44">
        <v>-13.211734753995501</v>
      </c>
      <c r="IU192" s="23">
        <v>102.02471584243899</v>
      </c>
      <c r="IV192" s="44">
        <v>7.5501922143822604</v>
      </c>
      <c r="IW192" s="23">
        <v>91.248408265853897</v>
      </c>
      <c r="IX192" s="44">
        <v>-16.809834496173298</v>
      </c>
      <c r="IY192" s="54"/>
      <c r="IZ192" s="54" t="s">
        <v>43</v>
      </c>
      <c r="JA192" s="23">
        <v>142.664294030457</v>
      </c>
      <c r="JB192" s="44">
        <v>6.1178670702991802</v>
      </c>
      <c r="JC192" s="23">
        <v>206.49177068542301</v>
      </c>
      <c r="JD192" s="44">
        <v>12.7568432274398</v>
      </c>
      <c r="JE192" s="23">
        <v>178.92395271206601</v>
      </c>
      <c r="JF192" s="44">
        <v>5.7436765714943299</v>
      </c>
      <c r="JG192" s="54"/>
      <c r="JH192" s="54" t="s">
        <v>43</v>
      </c>
      <c r="JI192" s="23">
        <v>157.16887676869999</v>
      </c>
      <c r="JJ192" s="44">
        <v>-27.026667061424799</v>
      </c>
      <c r="JK192" s="23">
        <v>299.14487513864299</v>
      </c>
      <c r="JL192" s="44">
        <v>35.9105238019119</v>
      </c>
      <c r="JM192" s="23">
        <v>123.754199621194</v>
      </c>
      <c r="JN192" s="44">
        <v>-2.55582236025479</v>
      </c>
      <c r="JO192" s="54"/>
      <c r="JP192" s="54" t="s">
        <v>43</v>
      </c>
      <c r="JQ192" s="23">
        <v>118.943465252176</v>
      </c>
      <c r="JR192" s="44">
        <v>2.97976737510777</v>
      </c>
      <c r="JS192" s="23">
        <v>108.120525768406</v>
      </c>
      <c r="JT192" s="44">
        <v>3.5085673682571001</v>
      </c>
      <c r="JU192" s="23">
        <v>108.90557430987</v>
      </c>
      <c r="JV192" s="44">
        <v>-5.7708309220587202</v>
      </c>
      <c r="JW192" s="54"/>
      <c r="JX192" s="54" t="s">
        <v>43</v>
      </c>
      <c r="JY192" s="23">
        <v>87.506905671255694</v>
      </c>
      <c r="JZ192" s="44">
        <v>-13.8108378002597</v>
      </c>
      <c r="KA192" s="23">
        <v>208.683495365704</v>
      </c>
      <c r="KB192" s="44">
        <v>15.9036656496598</v>
      </c>
      <c r="KC192" s="23">
        <v>212.23354558230201</v>
      </c>
      <c r="KD192" s="44">
        <v>24.458821360582299</v>
      </c>
      <c r="KE192" s="54"/>
      <c r="KF192" s="54" t="s">
        <v>43</v>
      </c>
      <c r="KG192" s="23">
        <v>78.023097461918297</v>
      </c>
      <c r="KH192" s="44">
        <v>-10.396140691065799</v>
      </c>
      <c r="KI192" s="23">
        <v>158.700758336315</v>
      </c>
      <c r="KJ192" s="44">
        <v>25.664087107144901</v>
      </c>
      <c r="KK192" s="23">
        <v>92.044402049978601</v>
      </c>
      <c r="KL192" s="44">
        <v>-11.4058303700594</v>
      </c>
      <c r="KM192" s="54"/>
      <c r="KN192" s="54" t="s">
        <v>43</v>
      </c>
      <c r="KO192" s="23">
        <v>34.386921199431399</v>
      </c>
      <c r="KP192" s="44">
        <v>-33.552729782732499</v>
      </c>
      <c r="KQ192" s="23">
        <v>149.61461523437401</v>
      </c>
      <c r="KR192" s="44">
        <v>-1.99013862643179</v>
      </c>
      <c r="KS192" s="23">
        <v>104.63535915999201</v>
      </c>
      <c r="KT192" s="44">
        <v>4.6488525032950303</v>
      </c>
      <c r="KU192" s="54"/>
      <c r="KV192" s="54" t="s">
        <v>43</v>
      </c>
      <c r="KW192" s="23">
        <v>137.06528224778299</v>
      </c>
      <c r="KX192" s="44">
        <v>6.4196947734867402</v>
      </c>
      <c r="KY192" s="23">
        <v>146.80668961573599</v>
      </c>
      <c r="KZ192" s="44">
        <v>-4.3368100886629</v>
      </c>
      <c r="LA192" s="23">
        <v>129.50397168640399</v>
      </c>
      <c r="LB192" s="44">
        <v>-10.530978601165501</v>
      </c>
      <c r="LC192" s="54"/>
      <c r="LD192" s="54" t="s">
        <v>43</v>
      </c>
      <c r="LE192" s="23">
        <v>148.59640180884099</v>
      </c>
      <c r="LF192" s="44">
        <v>4.73370190347089</v>
      </c>
      <c r="LG192" s="23">
        <v>111.382985019956</v>
      </c>
      <c r="LH192" s="44">
        <v>-19.971269093021199</v>
      </c>
      <c r="LI192" s="23">
        <v>64.182501952268794</v>
      </c>
      <c r="LJ192" s="44">
        <v>11.7931241865519</v>
      </c>
      <c r="LK192" s="54"/>
      <c r="LL192" s="54" t="s">
        <v>43</v>
      </c>
      <c r="LM192" s="23">
        <v>187.70245500011501</v>
      </c>
      <c r="LN192" s="44">
        <v>34.566538336198697</v>
      </c>
      <c r="LO192" s="23">
        <v>59.728409998463</v>
      </c>
      <c r="LP192" s="44">
        <v>-31.1032793489812</v>
      </c>
      <c r="LQ192" s="23">
        <v>159.73005107880701</v>
      </c>
      <c r="LR192" s="44">
        <v>17.357129142056099</v>
      </c>
      <c r="LS192" s="54"/>
      <c r="LT192" s="54" t="s">
        <v>43</v>
      </c>
      <c r="LU192" s="23">
        <v>110.499159587191</v>
      </c>
      <c r="LV192" s="44">
        <v>-4.0799191865207503</v>
      </c>
      <c r="LW192" s="23">
        <v>132.329358788474</v>
      </c>
      <c r="LX192" s="44">
        <v>0.87525115932200503</v>
      </c>
      <c r="LY192" s="23">
        <v>149.934936261014</v>
      </c>
      <c r="LZ192" s="44">
        <v>13.369635092731601</v>
      </c>
      <c r="MA192" s="54"/>
      <c r="MB192" s="54" t="s">
        <v>43</v>
      </c>
      <c r="MC192" s="23">
        <v>141.930537614618</v>
      </c>
      <c r="MD192" s="44">
        <v>5.7184359158556797</v>
      </c>
      <c r="ME192" s="23">
        <v>113.809131399484</v>
      </c>
      <c r="MF192" s="44">
        <v>4.4478943161042004</v>
      </c>
      <c r="MG192" s="23">
        <v>131.94562878811499</v>
      </c>
      <c r="MH192" s="44">
        <v>3.7581358574172699</v>
      </c>
      <c r="MI192" s="54"/>
      <c r="MJ192" s="54" t="s">
        <v>43</v>
      </c>
      <c r="MK192" s="23">
        <v>108.751394251482</v>
      </c>
      <c r="ML192" s="44">
        <v>7.6745935319345797</v>
      </c>
      <c r="MM192" s="23">
        <v>135.30110651845899</v>
      </c>
      <c r="MN192" s="44">
        <v>-2.7133140917305498</v>
      </c>
      <c r="MO192" s="23">
        <v>182.95849789034801</v>
      </c>
      <c r="MP192" s="44">
        <v>11.570963586674999</v>
      </c>
    </row>
    <row r="193" spans="1:354" s="4" customFormat="1" ht="15" hidden="1" customHeight="1">
      <c r="A193" s="504"/>
      <c r="B193" s="54" t="s">
        <v>44</v>
      </c>
      <c r="C193" s="23">
        <v>98.346981386600007</v>
      </c>
      <c r="D193" s="44">
        <v>3.3937602850612199</v>
      </c>
      <c r="E193" s="524">
        <v>84.231184463096099</v>
      </c>
      <c r="F193" s="44">
        <v>4.1506439593789697</v>
      </c>
      <c r="G193" s="524">
        <v>111.694343046497</v>
      </c>
      <c r="H193" s="44">
        <v>2.8607340883049202</v>
      </c>
      <c r="I193" s="54"/>
      <c r="J193" s="54" t="s">
        <v>44</v>
      </c>
      <c r="K193" s="23">
        <v>97.320263540032201</v>
      </c>
      <c r="L193" s="44">
        <v>11.6666747142036</v>
      </c>
      <c r="M193" s="23">
        <v>85.870458823759805</v>
      </c>
      <c r="N193" s="44">
        <v>-6.4282157544094503</v>
      </c>
      <c r="O193" s="23">
        <v>104.732533067633</v>
      </c>
      <c r="P193" s="44">
        <v>17.881195521246301</v>
      </c>
      <c r="Q193" s="54"/>
      <c r="R193" s="54" t="s">
        <v>44</v>
      </c>
      <c r="S193" s="23">
        <v>146.22395866743301</v>
      </c>
      <c r="T193" s="44">
        <v>3.8131264502876099</v>
      </c>
      <c r="U193" s="23">
        <v>225.24165186635599</v>
      </c>
      <c r="V193" s="44">
        <v>32.403411349730099</v>
      </c>
      <c r="W193" s="23">
        <v>163.624408673364</v>
      </c>
      <c r="X193" s="44">
        <v>12.7900512586557</v>
      </c>
      <c r="Y193" s="54"/>
      <c r="Z193" s="54" t="s">
        <v>44</v>
      </c>
      <c r="AA193" s="23">
        <v>121.163000459343</v>
      </c>
      <c r="AB193" s="44">
        <v>-19.336519874827498</v>
      </c>
      <c r="AC193" s="23">
        <v>109.889359534156</v>
      </c>
      <c r="AD193" s="44">
        <v>-25.666493385911298</v>
      </c>
      <c r="AE193" s="23">
        <v>184.49116016558801</v>
      </c>
      <c r="AF193" s="44">
        <v>20.2340485283523</v>
      </c>
      <c r="AG193" s="54"/>
      <c r="AH193" s="54" t="s">
        <v>44</v>
      </c>
      <c r="AI193" s="23">
        <v>123.073255667599</v>
      </c>
      <c r="AJ193" s="44">
        <v>4.6282653411248598</v>
      </c>
      <c r="AK193" s="23">
        <v>158.80970854316999</v>
      </c>
      <c r="AL193" s="44">
        <v>4.6185330217240601</v>
      </c>
      <c r="AM193" s="23">
        <v>94.239546909754296</v>
      </c>
      <c r="AN193" s="44">
        <v>-12.2829957892073</v>
      </c>
      <c r="AO193" s="54"/>
      <c r="AP193" s="54" t="s">
        <v>44</v>
      </c>
      <c r="AQ193" s="23">
        <v>121.43299830363701</v>
      </c>
      <c r="AR193" s="44">
        <v>-12.311256565283299</v>
      </c>
      <c r="AS193" s="23">
        <v>166.14203208981399</v>
      </c>
      <c r="AT193" s="44">
        <v>20.247977905251101</v>
      </c>
      <c r="AU193" s="23">
        <v>168.610533642745</v>
      </c>
      <c r="AV193" s="44">
        <v>19.5032056256365</v>
      </c>
      <c r="AW193" s="54"/>
      <c r="AX193" s="54" t="s">
        <v>44</v>
      </c>
      <c r="AY193" s="23">
        <v>151.079855471055</v>
      </c>
      <c r="AZ193" s="44">
        <v>12.351916606575999</v>
      </c>
      <c r="BA193" s="23">
        <v>127.868215698773</v>
      </c>
      <c r="BB193" s="44">
        <v>20.8408822981215</v>
      </c>
      <c r="BC193" s="23">
        <v>142.72036604353201</v>
      </c>
      <c r="BD193" s="44">
        <v>-10.091393013052199</v>
      </c>
      <c r="BE193" s="54"/>
      <c r="BF193" s="54" t="s">
        <v>44</v>
      </c>
      <c r="BG193" s="23">
        <v>104.619902248206</v>
      </c>
      <c r="BH193" s="44">
        <v>-28.609385664538902</v>
      </c>
      <c r="BI193" s="23">
        <v>122.525209766876</v>
      </c>
      <c r="BJ193" s="44">
        <v>-2.8272086495662201</v>
      </c>
      <c r="BK193" s="23">
        <v>211.95583337859401</v>
      </c>
      <c r="BL193" s="44">
        <v>15.2038479258674</v>
      </c>
      <c r="BM193" s="54"/>
      <c r="BN193" s="54" t="s">
        <v>44</v>
      </c>
      <c r="BO193" s="23">
        <v>122.734379768165</v>
      </c>
      <c r="BP193" s="44">
        <v>0.21074008771901701</v>
      </c>
      <c r="BQ193" s="530">
        <v>157.69913609305601</v>
      </c>
      <c r="BR193" s="44">
        <v>-8.1333699139884494</v>
      </c>
      <c r="BS193" s="23">
        <v>134.745769802339</v>
      </c>
      <c r="BT193" s="44">
        <v>3.7916424170219001</v>
      </c>
      <c r="BU193" s="54"/>
      <c r="BV193" s="54" t="s">
        <v>44</v>
      </c>
      <c r="BW193" s="23">
        <v>148.567457119892</v>
      </c>
      <c r="BX193" s="44">
        <v>23.762243359586599</v>
      </c>
      <c r="BY193" s="23">
        <v>111.124503388985</v>
      </c>
      <c r="BZ193" s="44">
        <v>-12.426673674639799</v>
      </c>
      <c r="CA193" s="23">
        <v>151.824803193485</v>
      </c>
      <c r="CB193" s="44">
        <v>19.7477472820988</v>
      </c>
      <c r="CC193" s="54"/>
      <c r="CD193" s="54" t="s">
        <v>44</v>
      </c>
      <c r="CE193" s="23">
        <v>117.114344954511</v>
      </c>
      <c r="CF193" s="44">
        <v>-9.9190592811236904</v>
      </c>
      <c r="CG193" s="23">
        <v>72.565922890604895</v>
      </c>
      <c r="CH193" s="44">
        <v>-0.69977016790167601</v>
      </c>
      <c r="CI193" s="23">
        <v>154.743122848279</v>
      </c>
      <c r="CJ193" s="44">
        <v>-1.45751275865319</v>
      </c>
      <c r="CK193" s="54"/>
      <c r="CL193" s="54" t="s">
        <v>44</v>
      </c>
      <c r="CM193" s="23">
        <v>192.94214763635901</v>
      </c>
      <c r="CN193" s="44">
        <v>-2.7284584951039101</v>
      </c>
      <c r="CO193" s="23">
        <v>103.009870441971</v>
      </c>
      <c r="CP193" s="44">
        <v>12.039410307923299</v>
      </c>
      <c r="CQ193" s="23">
        <v>128.85565762817001</v>
      </c>
      <c r="CR193" s="44">
        <v>29.056486909936101</v>
      </c>
      <c r="CS193" s="54"/>
      <c r="CT193" s="54" t="s">
        <v>44</v>
      </c>
      <c r="CU193" s="23">
        <v>144.46954297546301</v>
      </c>
      <c r="CV193" s="44">
        <v>3.2914540443976801</v>
      </c>
      <c r="CW193" s="23">
        <v>67.3889769557546</v>
      </c>
      <c r="CX193" s="44">
        <v>-38.047191340102998</v>
      </c>
      <c r="CY193" s="23">
        <v>178.196560516153</v>
      </c>
      <c r="CZ193" s="44">
        <v>-10.556232762425701</v>
      </c>
      <c r="DA193" s="54"/>
      <c r="DB193" s="54" t="s">
        <v>44</v>
      </c>
      <c r="DC193" s="23">
        <v>84.059410637447698</v>
      </c>
      <c r="DD193" s="44">
        <v>-8.2438794808718097</v>
      </c>
      <c r="DE193" s="23">
        <v>355.24816793342001</v>
      </c>
      <c r="DF193" s="44">
        <v>24.799779233123399</v>
      </c>
      <c r="DG193" s="23">
        <v>97.943124838913306</v>
      </c>
      <c r="DH193" s="44">
        <v>-18.893424969846901</v>
      </c>
      <c r="DI193" s="54"/>
      <c r="DJ193" s="54" t="s">
        <v>44</v>
      </c>
      <c r="DK193" s="23">
        <v>214.44369336596901</v>
      </c>
      <c r="DL193" s="44">
        <v>8.8388345288768893</v>
      </c>
      <c r="DM193" s="23">
        <v>57.224598657665503</v>
      </c>
      <c r="DN193" s="44">
        <v>-3.4585491678398501</v>
      </c>
      <c r="DO193" s="23">
        <v>125.969161465704</v>
      </c>
      <c r="DP193" s="44">
        <v>2.1007520843156899</v>
      </c>
      <c r="DQ193" s="54"/>
      <c r="DR193" s="54" t="s">
        <v>44</v>
      </c>
      <c r="DS193" s="23">
        <v>139.902679849984</v>
      </c>
      <c r="DT193" s="44">
        <v>-9.6247590899317892</v>
      </c>
      <c r="DU193" s="23">
        <v>143.46242936683399</v>
      </c>
      <c r="DV193" s="44">
        <v>0.32594306720146399</v>
      </c>
      <c r="DW193" s="23">
        <v>182.25839538783799</v>
      </c>
      <c r="DX193" s="44">
        <v>15.597947728537701</v>
      </c>
      <c r="DY193" s="54"/>
      <c r="DZ193" s="54" t="s">
        <v>44</v>
      </c>
      <c r="EA193" s="23">
        <v>116.12869297727001</v>
      </c>
      <c r="EB193" s="44">
        <v>3.16998964901568</v>
      </c>
      <c r="EC193" s="23">
        <v>174.210933719948</v>
      </c>
      <c r="ED193" s="44">
        <v>4.5869794469391998</v>
      </c>
      <c r="EE193" s="23">
        <v>125.518307035191</v>
      </c>
      <c r="EF193" s="44">
        <v>-4.4330227056996403</v>
      </c>
      <c r="EG193" s="54"/>
      <c r="EH193" s="54" t="s">
        <v>44</v>
      </c>
      <c r="EI193" s="23">
        <v>131.230171084977</v>
      </c>
      <c r="EJ193" s="44">
        <v>-4.9525133287339598</v>
      </c>
      <c r="EK193" s="23">
        <v>169.05284332827</v>
      </c>
      <c r="EL193" s="44">
        <v>37.300362016087597</v>
      </c>
      <c r="EM193" s="23">
        <v>109.06809122435899</v>
      </c>
      <c r="EN193" s="44">
        <v>-4.2547478557415603</v>
      </c>
      <c r="EO193" s="54"/>
      <c r="EP193" s="54" t="s">
        <v>44</v>
      </c>
      <c r="EQ193" s="23">
        <v>68.161513816393196</v>
      </c>
      <c r="ER193" s="44">
        <v>-20.9355885924505</v>
      </c>
      <c r="ES193" s="23">
        <v>144.37700662273801</v>
      </c>
      <c r="ET193" s="44">
        <v>-1.85148767459692</v>
      </c>
      <c r="EU193" s="23">
        <v>62.170552615724098</v>
      </c>
      <c r="EV193" s="44">
        <v>-33.300579517423699</v>
      </c>
      <c r="EW193" s="54"/>
      <c r="EX193" s="54" t="s">
        <v>44</v>
      </c>
      <c r="EY193" s="23">
        <v>86.035936109530695</v>
      </c>
      <c r="EZ193" s="44">
        <v>-16.7863367525859</v>
      </c>
      <c r="FA193" s="23">
        <v>91.850085800180196</v>
      </c>
      <c r="FB193" s="44">
        <v>-11.663048217698201</v>
      </c>
      <c r="FC193" s="23">
        <v>249.72284747992501</v>
      </c>
      <c r="FD193" s="44">
        <v>9.6848991249329401</v>
      </c>
      <c r="FE193" s="54"/>
      <c r="FF193" s="54" t="s">
        <v>44</v>
      </c>
      <c r="FG193" s="23">
        <v>128.42225718176999</v>
      </c>
      <c r="FH193" s="44">
        <v>4.1491356669448196</v>
      </c>
      <c r="FI193" s="23">
        <v>186.49908589197801</v>
      </c>
      <c r="FJ193" s="44">
        <v>7.8352376073624201</v>
      </c>
      <c r="FK193" s="23">
        <v>94.028002191670595</v>
      </c>
      <c r="FL193" s="44">
        <v>-21.732552561588001</v>
      </c>
      <c r="FM193" s="54"/>
      <c r="FN193" s="54" t="s">
        <v>44</v>
      </c>
      <c r="FO193" s="23">
        <v>122.88959129863299</v>
      </c>
      <c r="FP193" s="44">
        <v>0.26995521952429202</v>
      </c>
      <c r="FQ193" s="23">
        <v>212.923838338368</v>
      </c>
      <c r="FR193" s="44">
        <v>-13.3687136865403</v>
      </c>
      <c r="FS193" s="23">
        <v>135.75484976756599</v>
      </c>
      <c r="FT193" s="44">
        <v>-2.5233371815028098</v>
      </c>
      <c r="FU193" s="54"/>
      <c r="FV193" s="54" t="s">
        <v>44</v>
      </c>
      <c r="FW193" s="23">
        <v>144.01905569161701</v>
      </c>
      <c r="FX193" s="44">
        <v>15.803726458380201</v>
      </c>
      <c r="FY193" s="23">
        <v>158.88925968922399</v>
      </c>
      <c r="FZ193" s="44">
        <v>-9.0092867913272698</v>
      </c>
      <c r="GA193" s="23">
        <v>106.30666213143</v>
      </c>
      <c r="GB193" s="44">
        <v>-13.318458044204201</v>
      </c>
      <c r="GC193" s="54"/>
      <c r="GD193" s="54" t="s">
        <v>44</v>
      </c>
      <c r="GE193" s="23">
        <v>123.456688375966</v>
      </c>
      <c r="GF193" s="44">
        <v>-9.1449218810183996</v>
      </c>
      <c r="GG193" s="23">
        <v>96.360880855422394</v>
      </c>
      <c r="GH193" s="44">
        <v>-23.350592583313599</v>
      </c>
      <c r="GI193" s="23">
        <v>60.981430088506698</v>
      </c>
      <c r="GJ193" s="44">
        <v>-35.0294732267608</v>
      </c>
      <c r="GK193" s="54"/>
      <c r="GL193" s="54" t="s">
        <v>44</v>
      </c>
      <c r="GM193" s="23">
        <v>134.73380876729999</v>
      </c>
      <c r="GN193" s="44">
        <v>-5.5693579364414898</v>
      </c>
      <c r="GO193" s="23">
        <v>129.628709970427</v>
      </c>
      <c r="GP193" s="44">
        <v>0.91254985398605004</v>
      </c>
      <c r="GQ193" s="23">
        <v>102.655883122555</v>
      </c>
      <c r="GR193" s="44">
        <v>-14.7793730303889</v>
      </c>
      <c r="GS193" s="54"/>
      <c r="GT193" s="54" t="s">
        <v>44</v>
      </c>
      <c r="GU193" s="23">
        <v>77.285241355339295</v>
      </c>
      <c r="GV193" s="44">
        <v>-17.523354190797399</v>
      </c>
      <c r="GW193" s="23">
        <v>91.8650394887419</v>
      </c>
      <c r="GX193" s="44">
        <v>-2.8870415660234099</v>
      </c>
      <c r="GY193" s="23">
        <v>177.72297493647699</v>
      </c>
      <c r="GZ193" s="44">
        <v>-2.15487878606449</v>
      </c>
      <c r="HA193" s="54"/>
      <c r="HB193" s="54" t="s">
        <v>44</v>
      </c>
      <c r="HC193" s="23">
        <v>137.59877154851199</v>
      </c>
      <c r="HD193" s="44">
        <v>45.617030553737699</v>
      </c>
      <c r="HE193" s="23">
        <v>198.41563527451299</v>
      </c>
      <c r="HF193" s="44">
        <v>18.464914125638799</v>
      </c>
      <c r="HG193" s="23">
        <v>89.0426628091341</v>
      </c>
      <c r="HH193" s="44">
        <v>-0.220016002910256</v>
      </c>
      <c r="HI193" s="54"/>
      <c r="HJ193" s="54" t="s">
        <v>44</v>
      </c>
      <c r="HK193" s="23">
        <v>72.087987306528802</v>
      </c>
      <c r="HL193" s="44">
        <v>-20.8128379442844</v>
      </c>
      <c r="HM193" s="23">
        <v>122.285920410233</v>
      </c>
      <c r="HN193" s="44">
        <v>-0.26789768922846202</v>
      </c>
      <c r="HO193" s="23">
        <v>106.967779147133</v>
      </c>
      <c r="HP193" s="44">
        <v>26.9259361821507</v>
      </c>
      <c r="HQ193" s="54"/>
      <c r="HR193" s="54" t="s">
        <v>44</v>
      </c>
      <c r="HS193" s="23">
        <v>134.25072226223901</v>
      </c>
      <c r="HT193" s="44">
        <v>5.81368710037549</v>
      </c>
      <c r="HU193" s="23">
        <v>144.79066226130399</v>
      </c>
      <c r="HV193" s="44">
        <v>1.55357954384104</v>
      </c>
      <c r="HW193" s="23">
        <v>102.61471427944799</v>
      </c>
      <c r="HX193" s="44">
        <v>7.8857551546570201</v>
      </c>
      <c r="HY193" s="54"/>
      <c r="HZ193" s="54" t="s">
        <v>44</v>
      </c>
      <c r="IA193" s="23">
        <v>84.910996437718794</v>
      </c>
      <c r="IB193" s="44">
        <v>-21.256072836090201</v>
      </c>
      <c r="IC193" s="23">
        <v>119.687409663982</v>
      </c>
      <c r="ID193" s="44">
        <v>-7.1184002542372999</v>
      </c>
      <c r="IE193" s="23">
        <v>122.670020193732</v>
      </c>
      <c r="IF193" s="44">
        <v>15.221060088412401</v>
      </c>
      <c r="IG193" s="54"/>
      <c r="IH193" s="54" t="s">
        <v>44</v>
      </c>
      <c r="II193" s="23">
        <v>144.092125205781</v>
      </c>
      <c r="IJ193" s="44">
        <v>14.625769813109001</v>
      </c>
      <c r="IK193" s="23">
        <v>156.969552090207</v>
      </c>
      <c r="IL193" s="44">
        <v>6.9268310754257403</v>
      </c>
      <c r="IM193" s="23">
        <v>93.227340092700103</v>
      </c>
      <c r="IN193" s="44">
        <v>-10.2258500785401</v>
      </c>
      <c r="IO193" s="23">
        <v>180.46076778519199</v>
      </c>
      <c r="IP193" s="44">
        <v>8.7188058133355106</v>
      </c>
      <c r="IQ193" s="54"/>
      <c r="IR193" s="54" t="s">
        <v>44</v>
      </c>
      <c r="IS193" s="23">
        <v>92.180675661306097</v>
      </c>
      <c r="IT193" s="44">
        <v>-6.6091735469221096</v>
      </c>
      <c r="IU193" s="23">
        <v>104.144324047978</v>
      </c>
      <c r="IV193" s="44">
        <v>11.587787901178499</v>
      </c>
      <c r="IW193" s="23">
        <v>85.913482920935806</v>
      </c>
      <c r="IX193" s="44">
        <v>-21.100169211001401</v>
      </c>
      <c r="IY193" s="54"/>
      <c r="IZ193" s="54" t="s">
        <v>44</v>
      </c>
      <c r="JA193" s="23">
        <v>119.37482422828199</v>
      </c>
      <c r="JB193" s="44">
        <v>-2.66072948864492</v>
      </c>
      <c r="JC193" s="23">
        <v>188.193855126393</v>
      </c>
      <c r="JD193" s="44">
        <v>8.4754880171706901</v>
      </c>
      <c r="JE193" s="23">
        <v>203.071565149913</v>
      </c>
      <c r="JF193" s="44">
        <v>8.7759056666890807</v>
      </c>
      <c r="JG193" s="54"/>
      <c r="JH193" s="54" t="s">
        <v>44</v>
      </c>
      <c r="JI193" s="23">
        <v>142.31616318564201</v>
      </c>
      <c r="JJ193" s="44">
        <v>-33.076970520607297</v>
      </c>
      <c r="JK193" s="23">
        <v>271.119015959303</v>
      </c>
      <c r="JL193" s="44">
        <v>20.306117852232699</v>
      </c>
      <c r="JM193" s="23">
        <v>123.41918613225501</v>
      </c>
      <c r="JN193" s="44">
        <v>-1.4408985873343501</v>
      </c>
      <c r="JO193" s="54"/>
      <c r="JP193" s="54" t="s">
        <v>44</v>
      </c>
      <c r="JQ193" s="23">
        <v>122.158690852926</v>
      </c>
      <c r="JR193" s="44">
        <v>7.1406611885844304</v>
      </c>
      <c r="JS193" s="23">
        <v>119.535851346078</v>
      </c>
      <c r="JT193" s="44">
        <v>9.2954048160534608</v>
      </c>
      <c r="JU193" s="23">
        <v>96.867298377627193</v>
      </c>
      <c r="JV193" s="44">
        <v>-18.546941592294601</v>
      </c>
      <c r="JW193" s="54"/>
      <c r="JX193" s="54" t="s">
        <v>44</v>
      </c>
      <c r="JY193" s="23">
        <v>106.603637308323</v>
      </c>
      <c r="JZ193" s="44">
        <v>6.5991035915350604</v>
      </c>
      <c r="KA193" s="23">
        <v>200.86138336375501</v>
      </c>
      <c r="KB193" s="44">
        <v>4.2058090481475903</v>
      </c>
      <c r="KC193" s="23">
        <v>211.54944799530301</v>
      </c>
      <c r="KD193" s="44">
        <v>19.892813590400401</v>
      </c>
      <c r="KE193" s="54"/>
      <c r="KF193" s="54" t="s">
        <v>44</v>
      </c>
      <c r="KG193" s="23">
        <v>93.491803988131906</v>
      </c>
      <c r="KH193" s="44">
        <v>15.047024171701301</v>
      </c>
      <c r="KI193" s="23">
        <v>138.71148907884401</v>
      </c>
      <c r="KJ193" s="44">
        <v>4.7329049619288401</v>
      </c>
      <c r="KK193" s="23">
        <v>91.569925305691001</v>
      </c>
      <c r="KL193" s="44">
        <v>-19.563563810872399</v>
      </c>
      <c r="KM193" s="54"/>
      <c r="KN193" s="54" t="s">
        <v>44</v>
      </c>
      <c r="KO193" s="23">
        <v>38.631825159280403</v>
      </c>
      <c r="KP193" s="44">
        <v>-37.587135520708699</v>
      </c>
      <c r="KQ193" s="23">
        <v>146.5603352482</v>
      </c>
      <c r="KR193" s="44">
        <v>-9.6817036209545204</v>
      </c>
      <c r="KS193" s="23">
        <v>116.340773593648</v>
      </c>
      <c r="KT193" s="44">
        <v>3.5050796639617698</v>
      </c>
      <c r="KU193" s="54"/>
      <c r="KV193" s="54" t="s">
        <v>44</v>
      </c>
      <c r="KW193" s="23">
        <v>130.10919085226899</v>
      </c>
      <c r="KX193" s="44">
        <v>3.2400392661536199</v>
      </c>
      <c r="KY193" s="23">
        <v>138.791255634371</v>
      </c>
      <c r="KZ193" s="44">
        <v>-14.246729035901099</v>
      </c>
      <c r="LA193" s="23">
        <v>142.09066289833601</v>
      </c>
      <c r="LB193" s="44">
        <v>-13.364257854812401</v>
      </c>
      <c r="LC193" s="54"/>
      <c r="LD193" s="54" t="s">
        <v>44</v>
      </c>
      <c r="LE193" s="23">
        <v>149.266642379346</v>
      </c>
      <c r="LF193" s="44">
        <v>5.8644633717501904</v>
      </c>
      <c r="LG193" s="23">
        <v>109.52744068423701</v>
      </c>
      <c r="LH193" s="44">
        <v>-12.7964308711647</v>
      </c>
      <c r="LI193" s="23">
        <v>68.066287710342607</v>
      </c>
      <c r="LJ193" s="44">
        <v>21.213752796445601</v>
      </c>
      <c r="LK193" s="54"/>
      <c r="LL193" s="54" t="s">
        <v>44</v>
      </c>
      <c r="LM193" s="23">
        <v>198.06418338002101</v>
      </c>
      <c r="LN193" s="44">
        <v>32.413215237091997</v>
      </c>
      <c r="LO193" s="23">
        <v>62.132205512300501</v>
      </c>
      <c r="LP193" s="44">
        <v>-26.752832042900302</v>
      </c>
      <c r="LQ193" s="23">
        <v>145.46459466652999</v>
      </c>
      <c r="LR193" s="44">
        <v>10.3632734893211</v>
      </c>
      <c r="LS193" s="54"/>
      <c r="LT193" s="54" t="s">
        <v>44</v>
      </c>
      <c r="LU193" s="23">
        <v>108.81123687047</v>
      </c>
      <c r="LV193" s="44">
        <v>0.46601814720610002</v>
      </c>
      <c r="LW193" s="23">
        <v>137.948696334022</v>
      </c>
      <c r="LX193" s="44">
        <v>6.7291323476595704</v>
      </c>
      <c r="LY193" s="23">
        <v>153.02326249833999</v>
      </c>
      <c r="LZ193" s="44">
        <v>15.3743396872076</v>
      </c>
      <c r="MA193" s="54"/>
      <c r="MB193" s="54" t="s">
        <v>44</v>
      </c>
      <c r="MC193" s="23">
        <v>142.79220516688801</v>
      </c>
      <c r="MD193" s="44">
        <v>7.3944765075166599</v>
      </c>
      <c r="ME193" s="23">
        <v>106.99691648533801</v>
      </c>
      <c r="MF193" s="44">
        <v>6.6584498333330497</v>
      </c>
      <c r="MG193" s="23">
        <v>109.977081196177</v>
      </c>
      <c r="MH193" s="44">
        <v>-6.1099810496800702</v>
      </c>
      <c r="MI193" s="54"/>
      <c r="MJ193" s="54" t="s">
        <v>44</v>
      </c>
      <c r="MK193" s="23">
        <v>107.06065924461601</v>
      </c>
      <c r="ML193" s="44">
        <v>5.7291526240045298</v>
      </c>
      <c r="MM193" s="23">
        <v>131.96173775880899</v>
      </c>
      <c r="MN193" s="44">
        <v>-5.0246317937998004</v>
      </c>
      <c r="MO193" s="23">
        <v>142.91905510437101</v>
      </c>
      <c r="MP193" s="44">
        <v>8.9805686156214204</v>
      </c>
    </row>
    <row r="194" spans="1:354" s="4" customFormat="1" ht="15" hidden="1" customHeight="1">
      <c r="A194" s="504"/>
      <c r="B194" s="54"/>
      <c r="C194" s="23"/>
      <c r="D194" s="44"/>
      <c r="E194" s="524"/>
      <c r="F194" s="44"/>
      <c r="G194" s="524"/>
      <c r="H194" s="44"/>
      <c r="I194" s="54"/>
      <c r="J194" s="54"/>
      <c r="K194" s="23"/>
      <c r="L194" s="44"/>
      <c r="M194" s="23"/>
      <c r="N194" s="44"/>
      <c r="O194" s="23"/>
      <c r="P194" s="44"/>
      <c r="Q194" s="54"/>
      <c r="R194" s="54"/>
      <c r="S194" s="23"/>
      <c r="T194" s="44"/>
      <c r="U194" s="23"/>
      <c r="V194" s="44"/>
      <c r="W194" s="23"/>
      <c r="X194" s="44"/>
      <c r="Y194" s="54"/>
      <c r="Z194" s="54"/>
      <c r="AA194" s="23"/>
      <c r="AB194" s="44"/>
      <c r="AC194" s="23"/>
      <c r="AD194" s="44"/>
      <c r="AE194" s="23"/>
      <c r="AF194" s="44"/>
      <c r="AG194" s="54"/>
      <c r="AH194" s="54"/>
      <c r="AI194" s="23"/>
      <c r="AJ194" s="44"/>
      <c r="AK194" s="23"/>
      <c r="AL194" s="44"/>
      <c r="AM194" s="23"/>
      <c r="AN194" s="44"/>
      <c r="AO194" s="54"/>
      <c r="AP194" s="54"/>
      <c r="AQ194" s="23"/>
      <c r="AR194" s="44"/>
      <c r="AS194" s="23"/>
      <c r="AT194" s="44"/>
      <c r="AU194" s="23"/>
      <c r="AV194" s="44"/>
      <c r="AW194" s="54"/>
      <c r="AX194" s="54"/>
      <c r="AY194" s="23"/>
      <c r="AZ194" s="44"/>
      <c r="BA194" s="23"/>
      <c r="BB194" s="44"/>
      <c r="BC194" s="23"/>
      <c r="BD194" s="44"/>
      <c r="BE194" s="54"/>
      <c r="BF194" s="54"/>
      <c r="BG194" s="23"/>
      <c r="BH194" s="44"/>
      <c r="BI194" s="23"/>
      <c r="BJ194" s="44"/>
      <c r="BK194" s="23"/>
      <c r="BL194" s="44"/>
      <c r="BM194" s="54"/>
      <c r="BN194" s="54"/>
      <c r="BO194" s="23"/>
      <c r="BP194" s="44"/>
      <c r="BQ194" s="530"/>
      <c r="BR194" s="44"/>
      <c r="BS194" s="23"/>
      <c r="BT194" s="44"/>
      <c r="BU194" s="54"/>
      <c r="BV194" s="54"/>
      <c r="BW194" s="23"/>
      <c r="BX194" s="44"/>
      <c r="BY194" s="23"/>
      <c r="BZ194" s="44"/>
      <c r="CA194" s="23"/>
      <c r="CB194" s="44"/>
      <c r="CC194" s="54"/>
      <c r="CD194" s="54"/>
      <c r="CE194" s="23"/>
      <c r="CF194" s="44"/>
      <c r="CG194" s="23"/>
      <c r="CH194" s="44"/>
      <c r="CI194" s="23"/>
      <c r="CJ194" s="44"/>
      <c r="CK194" s="54"/>
      <c r="CL194" s="54"/>
      <c r="CM194" s="23"/>
      <c r="CN194" s="44"/>
      <c r="CO194" s="23"/>
      <c r="CP194" s="44"/>
      <c r="CQ194" s="23"/>
      <c r="CR194" s="44"/>
      <c r="CS194" s="54"/>
      <c r="CT194" s="54"/>
      <c r="CU194" s="23"/>
      <c r="CV194" s="44"/>
      <c r="CW194" s="23"/>
      <c r="CX194" s="44"/>
      <c r="CY194" s="23"/>
      <c r="CZ194" s="44"/>
      <c r="DA194" s="54"/>
      <c r="DB194" s="54"/>
      <c r="DC194" s="23"/>
      <c r="DD194" s="44"/>
      <c r="DE194" s="23"/>
      <c r="DF194" s="44"/>
      <c r="DG194" s="23"/>
      <c r="DH194" s="44"/>
      <c r="DI194" s="54"/>
      <c r="DJ194" s="54"/>
      <c r="DK194" s="23"/>
      <c r="DL194" s="44"/>
      <c r="DM194" s="23"/>
      <c r="DN194" s="44"/>
      <c r="DO194" s="23"/>
      <c r="DP194" s="44"/>
      <c r="DQ194" s="54"/>
      <c r="DR194" s="54"/>
      <c r="DS194" s="23"/>
      <c r="DT194" s="44"/>
      <c r="DU194" s="23"/>
      <c r="DV194" s="44"/>
      <c r="DW194" s="23"/>
      <c r="DX194" s="44"/>
      <c r="DY194" s="54"/>
      <c r="DZ194" s="54"/>
      <c r="EA194" s="23"/>
      <c r="EB194" s="44"/>
      <c r="EC194" s="23"/>
      <c r="ED194" s="44"/>
      <c r="EE194" s="23"/>
      <c r="EF194" s="44"/>
      <c r="EG194" s="54"/>
      <c r="EH194" s="54"/>
      <c r="EI194" s="23"/>
      <c r="EJ194" s="44"/>
      <c r="EK194" s="23"/>
      <c r="EL194" s="44"/>
      <c r="EM194" s="23"/>
      <c r="EN194" s="44"/>
      <c r="EO194" s="54"/>
      <c r="EP194" s="54"/>
      <c r="EQ194" s="23"/>
      <c r="ER194" s="44"/>
      <c r="ES194" s="23"/>
      <c r="ET194" s="44"/>
      <c r="EU194" s="23"/>
      <c r="EV194" s="44"/>
      <c r="EW194" s="54"/>
      <c r="EX194" s="54"/>
      <c r="EY194" s="23"/>
      <c r="EZ194" s="44"/>
      <c r="FA194" s="23"/>
      <c r="FB194" s="44"/>
      <c r="FC194" s="23"/>
      <c r="FD194" s="44"/>
      <c r="FE194" s="54"/>
      <c r="FF194" s="54"/>
      <c r="FG194" s="23"/>
      <c r="FH194" s="44"/>
      <c r="FI194" s="23"/>
      <c r="FJ194" s="44"/>
      <c r="FK194" s="23"/>
      <c r="FL194" s="44"/>
      <c r="FM194" s="54"/>
      <c r="FN194" s="54"/>
      <c r="FO194" s="23"/>
      <c r="FP194" s="44"/>
      <c r="FQ194" s="23"/>
      <c r="FR194" s="44"/>
      <c r="FS194" s="23"/>
      <c r="FT194" s="44"/>
      <c r="FU194" s="54"/>
      <c r="FV194" s="54"/>
      <c r="FW194" s="23"/>
      <c r="FX194" s="44"/>
      <c r="FY194" s="23"/>
      <c r="FZ194" s="44"/>
      <c r="GA194" s="23"/>
      <c r="GB194" s="44"/>
      <c r="GC194" s="54"/>
      <c r="GD194" s="54"/>
      <c r="GE194" s="23"/>
      <c r="GF194" s="44"/>
      <c r="GG194" s="23"/>
      <c r="GH194" s="44"/>
      <c r="GI194" s="23"/>
      <c r="GJ194" s="44"/>
      <c r="GK194" s="54"/>
      <c r="GL194" s="54"/>
      <c r="GM194" s="23"/>
      <c r="GN194" s="44"/>
      <c r="GO194" s="23"/>
      <c r="GP194" s="44"/>
      <c r="GQ194" s="23"/>
      <c r="GR194" s="44"/>
      <c r="GS194" s="54"/>
      <c r="GT194" s="54"/>
      <c r="GU194" s="23"/>
      <c r="GV194" s="44"/>
      <c r="GW194" s="23"/>
      <c r="GX194" s="44"/>
      <c r="GY194" s="23"/>
      <c r="GZ194" s="44"/>
      <c r="HA194" s="54"/>
      <c r="HB194" s="54"/>
      <c r="HC194" s="23"/>
      <c r="HD194" s="44"/>
      <c r="HE194" s="23"/>
      <c r="HF194" s="44"/>
      <c r="HG194" s="23"/>
      <c r="HH194" s="44"/>
      <c r="HI194" s="54"/>
      <c r="HJ194" s="54"/>
      <c r="HK194" s="23"/>
      <c r="HL194" s="44"/>
      <c r="HM194" s="23"/>
      <c r="HN194" s="44"/>
      <c r="HO194" s="23"/>
      <c r="HP194" s="44"/>
      <c r="HQ194" s="54"/>
      <c r="HR194" s="54"/>
      <c r="HS194" s="23"/>
      <c r="HT194" s="44"/>
      <c r="HU194" s="23"/>
      <c r="HV194" s="44"/>
      <c r="HW194" s="23"/>
      <c r="HX194" s="44"/>
      <c r="HY194" s="54"/>
      <c r="HZ194" s="54"/>
      <c r="IA194" s="23"/>
      <c r="IB194" s="44"/>
      <c r="IC194" s="23"/>
      <c r="ID194" s="44"/>
      <c r="IE194" s="23"/>
      <c r="IF194" s="44"/>
      <c r="IG194" s="54"/>
      <c r="IH194" s="54"/>
      <c r="II194" s="23"/>
      <c r="IJ194" s="44"/>
      <c r="IK194" s="23"/>
      <c r="IL194" s="44"/>
      <c r="IM194" s="23"/>
      <c r="IN194" s="44"/>
      <c r="IO194" s="23"/>
      <c r="IP194" s="44"/>
      <c r="IQ194" s="54"/>
      <c r="IR194" s="54"/>
      <c r="IS194" s="23"/>
      <c r="IT194" s="44"/>
      <c r="IU194" s="23"/>
      <c r="IV194" s="44"/>
      <c r="IW194" s="23"/>
      <c r="IX194" s="44"/>
      <c r="IY194" s="54"/>
      <c r="IZ194" s="54"/>
      <c r="JA194" s="23"/>
      <c r="JB194" s="44"/>
      <c r="JC194" s="23"/>
      <c r="JD194" s="44"/>
      <c r="JE194" s="23"/>
      <c r="JF194" s="44"/>
      <c r="JG194" s="54"/>
      <c r="JH194" s="54"/>
      <c r="JI194" s="23"/>
      <c r="JJ194" s="44"/>
      <c r="JK194" s="23"/>
      <c r="JL194" s="44"/>
      <c r="JM194" s="23"/>
      <c r="JN194" s="44"/>
      <c r="JO194" s="54"/>
      <c r="JP194" s="54"/>
      <c r="JQ194" s="23"/>
      <c r="JR194" s="44"/>
      <c r="JS194" s="23"/>
      <c r="JT194" s="44"/>
      <c r="JU194" s="23"/>
      <c r="JV194" s="44"/>
      <c r="JW194" s="54"/>
      <c r="JX194" s="54"/>
      <c r="JY194" s="23"/>
      <c r="JZ194" s="44"/>
      <c r="KA194" s="23"/>
      <c r="KB194" s="44"/>
      <c r="KC194" s="23"/>
      <c r="KD194" s="44"/>
      <c r="KE194" s="54"/>
      <c r="KF194" s="54"/>
      <c r="KG194" s="23"/>
      <c r="KH194" s="44"/>
      <c r="KI194" s="23"/>
      <c r="KJ194" s="44"/>
      <c r="KK194" s="23"/>
      <c r="KL194" s="44"/>
      <c r="KM194" s="54"/>
      <c r="KN194" s="54"/>
      <c r="KO194" s="23"/>
      <c r="KP194" s="44"/>
      <c r="KQ194" s="23"/>
      <c r="KR194" s="44"/>
      <c r="KS194" s="23"/>
      <c r="KT194" s="44"/>
      <c r="KU194" s="54"/>
      <c r="KV194" s="54"/>
      <c r="KW194" s="23"/>
      <c r="KX194" s="44"/>
      <c r="KY194" s="23"/>
      <c r="KZ194" s="44"/>
      <c r="LA194" s="23"/>
      <c r="LB194" s="44"/>
      <c r="LC194" s="54"/>
      <c r="LD194" s="54"/>
      <c r="LE194" s="23"/>
      <c r="LF194" s="44"/>
      <c r="LG194" s="23"/>
      <c r="LH194" s="44"/>
      <c r="LI194" s="23"/>
      <c r="LJ194" s="44"/>
      <c r="LK194" s="54"/>
      <c r="LL194" s="54"/>
      <c r="LM194" s="23"/>
      <c r="LN194" s="44"/>
      <c r="LO194" s="23"/>
      <c r="LP194" s="44"/>
      <c r="LQ194" s="23"/>
      <c r="LR194" s="44"/>
      <c r="LS194" s="54"/>
      <c r="LT194" s="54"/>
      <c r="LU194" s="23"/>
      <c r="LV194" s="44"/>
      <c r="LW194" s="23"/>
      <c r="LX194" s="44"/>
      <c r="LY194" s="23"/>
      <c r="LZ194" s="44"/>
      <c r="MA194" s="54"/>
      <c r="MB194" s="54"/>
      <c r="MC194" s="23"/>
      <c r="MD194" s="44"/>
      <c r="ME194" s="23"/>
      <c r="MF194" s="44"/>
      <c r="MG194" s="23"/>
      <c r="MH194" s="44"/>
      <c r="MI194" s="54"/>
      <c r="MJ194" s="54"/>
      <c r="MK194" s="23"/>
      <c r="ML194" s="44"/>
      <c r="MM194" s="23"/>
      <c r="MN194" s="44"/>
      <c r="MO194" s="23"/>
      <c r="MP194" s="44"/>
    </row>
    <row r="195" spans="1:354" s="4" customFormat="1" ht="15" hidden="1" customHeight="1">
      <c r="A195" s="504">
        <v>2023</v>
      </c>
      <c r="B195" s="54" t="s">
        <v>33</v>
      </c>
      <c r="C195" s="23">
        <v>101.559249893564</v>
      </c>
      <c r="D195" s="44">
        <v>4.1161959590232398</v>
      </c>
      <c r="E195" s="524">
        <v>84.023613164251202</v>
      </c>
      <c r="F195" s="44">
        <v>1.3173866778748899</v>
      </c>
      <c r="G195" s="524">
        <v>118.140282238468</v>
      </c>
      <c r="H195" s="44">
        <v>6.0870065925986401</v>
      </c>
      <c r="I195" s="504">
        <v>2023</v>
      </c>
      <c r="J195" s="54" t="s">
        <v>33</v>
      </c>
      <c r="K195" s="23">
        <v>82.985833175276298</v>
      </c>
      <c r="L195" s="44">
        <v>10.1295472786139</v>
      </c>
      <c r="M195" s="23">
        <v>92.447248174110598</v>
      </c>
      <c r="N195" s="44">
        <v>6.18563266107628</v>
      </c>
      <c r="O195" s="23">
        <v>85.563586329058097</v>
      </c>
      <c r="P195" s="44">
        <v>5.9605805200658297</v>
      </c>
      <c r="Q195" s="504">
        <v>2023</v>
      </c>
      <c r="R195" s="54" t="s">
        <v>33</v>
      </c>
      <c r="S195" s="23">
        <v>144.05774953813199</v>
      </c>
      <c r="T195" s="44">
        <v>2.5169197028890999</v>
      </c>
      <c r="U195" s="23">
        <v>193.89209868632699</v>
      </c>
      <c r="V195" s="44">
        <v>11.4165610261804</v>
      </c>
      <c r="W195" s="23">
        <v>139.41125742764501</v>
      </c>
      <c r="X195" s="44">
        <v>-22.2499312249012</v>
      </c>
      <c r="Y195" s="504">
        <v>2023</v>
      </c>
      <c r="Z195" s="54" t="s">
        <v>33</v>
      </c>
      <c r="AA195" s="23">
        <v>121.813263197906</v>
      </c>
      <c r="AB195" s="44">
        <v>-18.8129815827516</v>
      </c>
      <c r="AC195" s="23">
        <v>127.03905246636801</v>
      </c>
      <c r="AD195" s="44">
        <v>-7.7516550189764803</v>
      </c>
      <c r="AE195" s="23">
        <v>168.06160139866</v>
      </c>
      <c r="AF195" s="44">
        <v>23.138841158170301</v>
      </c>
      <c r="AG195" s="504">
        <v>2023</v>
      </c>
      <c r="AH195" s="54" t="s">
        <v>33</v>
      </c>
      <c r="AI195" s="23">
        <v>95.348843752784205</v>
      </c>
      <c r="AJ195" s="44">
        <v>-18.522969234468999</v>
      </c>
      <c r="AK195" s="23">
        <v>170.95911563263601</v>
      </c>
      <c r="AL195" s="44">
        <v>7.2900733197228602</v>
      </c>
      <c r="AM195" s="23">
        <v>98.497345424314403</v>
      </c>
      <c r="AN195" s="44">
        <v>2.1556869588807399</v>
      </c>
      <c r="AO195" s="504">
        <v>2023</v>
      </c>
      <c r="AP195" s="54" t="s">
        <v>33</v>
      </c>
      <c r="AQ195" s="23">
        <v>107.099779097376</v>
      </c>
      <c r="AR195" s="44">
        <v>-8.9530704196824793</v>
      </c>
      <c r="AS195" s="23">
        <v>160.635096087139</v>
      </c>
      <c r="AT195" s="44">
        <v>11.726538628729701</v>
      </c>
      <c r="AU195" s="23">
        <v>153.99875699202201</v>
      </c>
      <c r="AV195" s="44">
        <v>-5.6574439548409998</v>
      </c>
      <c r="AW195" s="504">
        <v>2023</v>
      </c>
      <c r="AX195" s="54" t="s">
        <v>33</v>
      </c>
      <c r="AY195" s="23">
        <v>133.26202686344499</v>
      </c>
      <c r="AZ195" s="44">
        <v>-11.6658527422203</v>
      </c>
      <c r="BA195" s="23">
        <v>127.088676859241</v>
      </c>
      <c r="BB195" s="44">
        <v>-4.0427976143568101</v>
      </c>
      <c r="BC195" s="23">
        <v>165.44012351046601</v>
      </c>
      <c r="BD195" s="44">
        <v>-14.231003461456901</v>
      </c>
      <c r="BE195" s="504">
        <v>2023</v>
      </c>
      <c r="BF195" s="54" t="s">
        <v>33</v>
      </c>
      <c r="BG195" s="23">
        <v>117.145067953161</v>
      </c>
      <c r="BH195" s="44">
        <v>-12.654467664457</v>
      </c>
      <c r="BI195" s="23">
        <v>142.204106644609</v>
      </c>
      <c r="BJ195" s="44">
        <v>2.3450068945037401</v>
      </c>
      <c r="BK195" s="23">
        <v>207.03305792504</v>
      </c>
      <c r="BL195" s="44">
        <v>11.999860293207</v>
      </c>
      <c r="BM195" s="504">
        <v>2023</v>
      </c>
      <c r="BN195" s="54" t="s">
        <v>33</v>
      </c>
      <c r="BO195" s="23">
        <v>106.74149341655701</v>
      </c>
      <c r="BP195" s="44">
        <v>-11.585412537548001</v>
      </c>
      <c r="BQ195" s="530">
        <v>143.43601220483799</v>
      </c>
      <c r="BR195" s="44">
        <v>5.0964038156832201</v>
      </c>
      <c r="BS195" s="23">
        <v>118.21525559873901</v>
      </c>
      <c r="BT195" s="44">
        <v>-6.6970422415054296</v>
      </c>
      <c r="BU195" s="504">
        <v>2023</v>
      </c>
      <c r="BV195" s="54" t="s">
        <v>33</v>
      </c>
      <c r="BW195" s="23">
        <v>127.678003294717</v>
      </c>
      <c r="BX195" s="44">
        <v>5.1414333821408302</v>
      </c>
      <c r="BY195" s="23">
        <v>147.86128925497499</v>
      </c>
      <c r="BZ195" s="44">
        <v>19.5224687326786</v>
      </c>
      <c r="CA195" s="23">
        <v>142.945899467125</v>
      </c>
      <c r="CB195" s="44">
        <v>29.070659258742701</v>
      </c>
      <c r="CC195" s="504">
        <v>2023</v>
      </c>
      <c r="CD195" s="54" t="s">
        <v>33</v>
      </c>
      <c r="CE195" s="23">
        <v>135.132951314309</v>
      </c>
      <c r="CF195" s="44">
        <v>-11.9122158276394</v>
      </c>
      <c r="CG195" s="23">
        <v>55.689368492556198</v>
      </c>
      <c r="CH195" s="44">
        <v>-22.848901777759401</v>
      </c>
      <c r="CI195" s="23">
        <v>132.31558614107499</v>
      </c>
      <c r="CJ195" s="44">
        <v>-3.4548117878122602</v>
      </c>
      <c r="CK195" s="504">
        <v>2023</v>
      </c>
      <c r="CL195" s="54" t="s">
        <v>33</v>
      </c>
      <c r="CM195" s="23">
        <v>210.88288392583701</v>
      </c>
      <c r="CN195" s="44">
        <v>0.117192585793788</v>
      </c>
      <c r="CO195" s="23">
        <v>96.520212569271294</v>
      </c>
      <c r="CP195" s="44">
        <v>7.8373190715710299</v>
      </c>
      <c r="CQ195" s="23">
        <v>126.76109294368899</v>
      </c>
      <c r="CR195" s="44">
        <v>17.5746623633753</v>
      </c>
      <c r="CS195" s="504">
        <v>2023</v>
      </c>
      <c r="CT195" s="54" t="s">
        <v>33</v>
      </c>
      <c r="CU195" s="23">
        <v>132.66971735777199</v>
      </c>
      <c r="CV195" s="44">
        <v>-0.78193895662262503</v>
      </c>
      <c r="CW195" s="23">
        <v>57.298281130927002</v>
      </c>
      <c r="CX195" s="44">
        <v>-43.258673028001901</v>
      </c>
      <c r="CY195" s="23">
        <v>158.401977880987</v>
      </c>
      <c r="CZ195" s="44">
        <v>-12.194795538544501</v>
      </c>
      <c r="DA195" s="504">
        <v>2023</v>
      </c>
      <c r="DB195" s="54" t="s">
        <v>33</v>
      </c>
      <c r="DC195" s="23">
        <v>82.434442371181007</v>
      </c>
      <c r="DD195" s="44">
        <v>-6.89390649199221</v>
      </c>
      <c r="DE195" s="23">
        <v>416.544854844491</v>
      </c>
      <c r="DF195" s="44">
        <v>18.6329254983991</v>
      </c>
      <c r="DG195" s="23">
        <v>101.452157472491</v>
      </c>
      <c r="DH195" s="44">
        <v>-16.559867960730099</v>
      </c>
      <c r="DI195" s="504">
        <v>2023</v>
      </c>
      <c r="DJ195" s="54" t="s">
        <v>33</v>
      </c>
      <c r="DK195" s="23">
        <v>192.92817070833601</v>
      </c>
      <c r="DL195" s="44">
        <v>9.5117940699882304</v>
      </c>
      <c r="DM195" s="23">
        <v>65.178297928154095</v>
      </c>
      <c r="DN195" s="44">
        <v>-5.26099546577393</v>
      </c>
      <c r="DO195" s="23">
        <v>131.36569740066699</v>
      </c>
      <c r="DP195" s="44">
        <v>-1.5855242198974799</v>
      </c>
      <c r="DQ195" s="504">
        <v>2023</v>
      </c>
      <c r="DR195" s="54" t="s">
        <v>33</v>
      </c>
      <c r="DS195" s="23">
        <v>153.88333475030601</v>
      </c>
      <c r="DT195" s="44">
        <v>5.2656866404827296</v>
      </c>
      <c r="DU195" s="23">
        <v>125.96156002449899</v>
      </c>
      <c r="DV195" s="44">
        <v>1.15291035459373</v>
      </c>
      <c r="DW195" s="23">
        <v>150.22356684607499</v>
      </c>
      <c r="DX195" s="44">
        <v>7.4125498104411198</v>
      </c>
      <c r="DY195" s="504">
        <v>2023</v>
      </c>
      <c r="DZ195" s="54" t="s">
        <v>33</v>
      </c>
      <c r="EA195" s="23">
        <v>124.05671610314</v>
      </c>
      <c r="EB195" s="44">
        <v>11.0427888684845</v>
      </c>
      <c r="EC195" s="23">
        <v>148.210677362344</v>
      </c>
      <c r="ED195" s="44">
        <v>4.4546714373362599</v>
      </c>
      <c r="EE195" s="23">
        <v>124.411669723814</v>
      </c>
      <c r="EF195" s="44">
        <v>-1.36914759932077</v>
      </c>
      <c r="EG195" s="504">
        <v>2023</v>
      </c>
      <c r="EH195" s="54" t="s">
        <v>33</v>
      </c>
      <c r="EI195" s="23">
        <v>135.576754402657</v>
      </c>
      <c r="EJ195" s="44">
        <v>-4.4593617719898599</v>
      </c>
      <c r="EK195" s="23">
        <v>147.918510705785</v>
      </c>
      <c r="EL195" s="44">
        <v>37.125514628988803</v>
      </c>
      <c r="EM195" s="23">
        <v>104.57601810610799</v>
      </c>
      <c r="EN195" s="44">
        <v>-7.3238792993847603</v>
      </c>
      <c r="EO195" s="504">
        <v>2023</v>
      </c>
      <c r="EP195" s="54" t="s">
        <v>33</v>
      </c>
      <c r="EQ195" s="23">
        <v>67.497968492402705</v>
      </c>
      <c r="ER195" s="44">
        <v>-14.7661139822784</v>
      </c>
      <c r="ES195" s="23">
        <v>139.79098086298299</v>
      </c>
      <c r="ET195" s="44">
        <v>-5.2070066792104903</v>
      </c>
      <c r="EU195" s="23">
        <v>88.839918973227398</v>
      </c>
      <c r="EV195" s="44">
        <v>0.79794404500508198</v>
      </c>
      <c r="EW195" s="504">
        <v>2023</v>
      </c>
      <c r="EX195" s="54" t="s">
        <v>33</v>
      </c>
      <c r="EY195" s="23">
        <v>80.4271707487989</v>
      </c>
      <c r="EZ195" s="44">
        <v>-16.6369796131962</v>
      </c>
      <c r="FA195" s="23">
        <v>93.811205630957502</v>
      </c>
      <c r="FB195" s="44">
        <v>4.5773038937940704</v>
      </c>
      <c r="FC195" s="23">
        <v>251.41864609554301</v>
      </c>
      <c r="FD195" s="44">
        <v>8.8113543928949607</v>
      </c>
      <c r="FE195" s="504">
        <v>2023</v>
      </c>
      <c r="FF195" s="54" t="s">
        <v>33</v>
      </c>
      <c r="FG195" s="23">
        <v>128.348902622042</v>
      </c>
      <c r="FH195" s="44">
        <v>2.8131327384351601</v>
      </c>
      <c r="FI195" s="23">
        <v>162.53823444103</v>
      </c>
      <c r="FJ195" s="44">
        <v>7.24626407090427</v>
      </c>
      <c r="FK195" s="23">
        <v>104.886760883243</v>
      </c>
      <c r="FL195" s="44">
        <v>-16.091422441066602</v>
      </c>
      <c r="FM195" s="504">
        <v>2023</v>
      </c>
      <c r="FN195" s="54" t="s">
        <v>33</v>
      </c>
      <c r="FO195" s="23">
        <v>115.353099253666</v>
      </c>
      <c r="FP195" s="44">
        <v>13.096510715179299</v>
      </c>
      <c r="FQ195" s="23">
        <v>206.85805183542701</v>
      </c>
      <c r="FR195" s="44">
        <v>-11.193392008816399</v>
      </c>
      <c r="FS195" s="23">
        <v>114.42104169496</v>
      </c>
      <c r="FT195" s="44">
        <v>-0.88207274032970395</v>
      </c>
      <c r="FU195" s="504">
        <v>2023</v>
      </c>
      <c r="FV195" s="54" t="s">
        <v>33</v>
      </c>
      <c r="FW195" s="23">
        <v>134.24586494504001</v>
      </c>
      <c r="FX195" s="44">
        <v>-1.3610319749939199</v>
      </c>
      <c r="FY195" s="23">
        <v>151.818323330818</v>
      </c>
      <c r="FZ195" s="44">
        <v>-14.359321846586701</v>
      </c>
      <c r="GA195" s="23">
        <v>112.930658605299</v>
      </c>
      <c r="GB195" s="44">
        <v>6.2033070965502599</v>
      </c>
      <c r="GC195" s="504">
        <v>2023</v>
      </c>
      <c r="GD195" s="54" t="s">
        <v>33</v>
      </c>
      <c r="GE195" s="23">
        <v>120.92097705556399</v>
      </c>
      <c r="GF195" s="44">
        <v>-12.6523574425738</v>
      </c>
      <c r="GG195" s="23">
        <v>113.805243938703</v>
      </c>
      <c r="GH195" s="44">
        <v>-21.647927892623599</v>
      </c>
      <c r="GI195" s="23">
        <v>62.017326576745901</v>
      </c>
      <c r="GJ195" s="44">
        <v>-23.562032645095599</v>
      </c>
      <c r="GK195" s="504">
        <v>2023</v>
      </c>
      <c r="GL195" s="54" t="s">
        <v>33</v>
      </c>
      <c r="GM195" s="23">
        <v>112.802307407401</v>
      </c>
      <c r="GN195" s="44">
        <v>-10.484761040220301</v>
      </c>
      <c r="GO195" s="23">
        <v>124.22567576839801</v>
      </c>
      <c r="GP195" s="44">
        <v>-0.31143053478430699</v>
      </c>
      <c r="GQ195" s="23">
        <v>82.852835352158706</v>
      </c>
      <c r="GR195" s="44">
        <v>-17.741343471317101</v>
      </c>
      <c r="GS195" s="504">
        <v>2023</v>
      </c>
      <c r="GT195" s="54" t="s">
        <v>33</v>
      </c>
      <c r="GU195" s="23">
        <v>76.406133458768196</v>
      </c>
      <c r="GV195" s="44">
        <v>15.735119458433299</v>
      </c>
      <c r="GW195" s="23">
        <v>94.651326945742198</v>
      </c>
      <c r="GX195" s="44">
        <v>-10.897053604964899</v>
      </c>
      <c r="GY195" s="23">
        <v>169.41035370286099</v>
      </c>
      <c r="GZ195" s="44">
        <v>-10.342017921126599</v>
      </c>
      <c r="HA195" s="504">
        <v>2023</v>
      </c>
      <c r="HB195" s="54" t="s">
        <v>33</v>
      </c>
      <c r="HC195" s="23">
        <v>117.161179125779</v>
      </c>
      <c r="HD195" s="44">
        <v>16.014732064414201</v>
      </c>
      <c r="HE195" s="23">
        <v>216.26690075216499</v>
      </c>
      <c r="HF195" s="44">
        <v>29.315300251808701</v>
      </c>
      <c r="HG195" s="23">
        <v>91.436607967767003</v>
      </c>
      <c r="HH195" s="44">
        <v>6.2815874301119798</v>
      </c>
      <c r="HI195" s="504">
        <v>2023</v>
      </c>
      <c r="HJ195" s="54" t="s">
        <v>33</v>
      </c>
      <c r="HK195" s="23">
        <v>77.433752931079297</v>
      </c>
      <c r="HL195" s="44">
        <v>-9.1982830651712693</v>
      </c>
      <c r="HM195" s="23">
        <v>131.78653417761001</v>
      </c>
      <c r="HN195" s="44">
        <v>-9.4316806430186109</v>
      </c>
      <c r="HO195" s="23">
        <v>105.324130960918</v>
      </c>
      <c r="HP195" s="44">
        <v>3.4685977179334602</v>
      </c>
      <c r="HQ195" s="504">
        <v>2023</v>
      </c>
      <c r="HR195" s="54" t="s">
        <v>33</v>
      </c>
      <c r="HS195" s="23">
        <v>117.453051987911</v>
      </c>
      <c r="HT195" s="44">
        <v>-3.9826455086055899</v>
      </c>
      <c r="HU195" s="23">
        <v>139.647495643383</v>
      </c>
      <c r="HV195" s="44">
        <v>4.3847819516394102</v>
      </c>
      <c r="HW195" s="23">
        <v>114.185367224752</v>
      </c>
      <c r="HX195" s="44">
        <v>14.6046038628071</v>
      </c>
      <c r="HY195" s="504">
        <v>2023</v>
      </c>
      <c r="HZ195" s="54" t="s">
        <v>33</v>
      </c>
      <c r="IA195" s="23">
        <v>80.016884833339702</v>
      </c>
      <c r="IB195" s="44">
        <v>-27.333863775653501</v>
      </c>
      <c r="IC195" s="23">
        <v>115.58116463448199</v>
      </c>
      <c r="ID195" s="44">
        <v>-10.714117751743199</v>
      </c>
      <c r="IE195" s="23">
        <v>113.904217548402</v>
      </c>
      <c r="IF195" s="44">
        <v>-5.3895698797549301</v>
      </c>
      <c r="IG195" s="504">
        <v>2023</v>
      </c>
      <c r="IH195" s="54" t="s">
        <v>33</v>
      </c>
      <c r="II195" s="23">
        <v>143.692825361584</v>
      </c>
      <c r="IJ195" s="44">
        <v>3.99822287768245</v>
      </c>
      <c r="IK195" s="23">
        <v>198.696580294038</v>
      </c>
      <c r="IL195" s="44">
        <v>15.677159748334899</v>
      </c>
      <c r="IM195" s="23">
        <v>115.853274112142</v>
      </c>
      <c r="IN195" s="44">
        <v>-7.8664670406883799</v>
      </c>
      <c r="IO195" s="23">
        <v>234.013754632059</v>
      </c>
      <c r="IP195" s="44">
        <v>18.351637671188499</v>
      </c>
      <c r="IQ195" s="504">
        <v>2023</v>
      </c>
      <c r="IR195" s="54" t="s">
        <v>33</v>
      </c>
      <c r="IS195" s="23">
        <v>93.038791386628802</v>
      </c>
      <c r="IT195" s="44">
        <v>-12.880606707254699</v>
      </c>
      <c r="IU195" s="23">
        <v>95.445883278038906</v>
      </c>
      <c r="IV195" s="44">
        <v>-5.3444588044065</v>
      </c>
      <c r="IW195" s="23">
        <v>104.73901256970299</v>
      </c>
      <c r="IX195" s="44">
        <v>-15.5004353153443</v>
      </c>
      <c r="IY195" s="504">
        <v>2023</v>
      </c>
      <c r="IZ195" s="54" t="s">
        <v>33</v>
      </c>
      <c r="JA195" s="23">
        <v>134.83804391165</v>
      </c>
      <c r="JB195" s="44">
        <v>-7.3283932554126601</v>
      </c>
      <c r="JC195" s="23">
        <v>181.61848312367101</v>
      </c>
      <c r="JD195" s="44">
        <v>11.7459558683317</v>
      </c>
      <c r="JE195" s="23">
        <v>156.235170309208</v>
      </c>
      <c r="JF195" s="44">
        <v>-6.5315806201251103</v>
      </c>
      <c r="JG195" s="504">
        <v>2023</v>
      </c>
      <c r="JH195" s="54" t="s">
        <v>33</v>
      </c>
      <c r="JI195" s="23">
        <v>140.069499896032</v>
      </c>
      <c r="JJ195" s="44">
        <v>-23.308548270986499</v>
      </c>
      <c r="JK195" s="23">
        <v>248.10408440966299</v>
      </c>
      <c r="JL195" s="44">
        <v>22.454343318951</v>
      </c>
      <c r="JM195" s="23">
        <v>121.970001763442</v>
      </c>
      <c r="JN195" s="44">
        <v>-4.0649960085974</v>
      </c>
      <c r="JO195" s="504">
        <v>2023</v>
      </c>
      <c r="JP195" s="54" t="s">
        <v>33</v>
      </c>
      <c r="JQ195" s="23">
        <v>120.735168104138</v>
      </c>
      <c r="JR195" s="44">
        <v>7.0081125183546504</v>
      </c>
      <c r="JS195" s="23">
        <v>97.972360555625201</v>
      </c>
      <c r="JT195" s="44">
        <v>-19.6672768581256</v>
      </c>
      <c r="JU195" s="23">
        <v>106.79106699258899</v>
      </c>
      <c r="JV195" s="44">
        <v>-10.062873676266801</v>
      </c>
      <c r="JW195" s="504">
        <v>2023</v>
      </c>
      <c r="JX195" s="54" t="s">
        <v>33</v>
      </c>
      <c r="JY195" s="23">
        <v>101.321759325391</v>
      </c>
      <c r="JZ195" s="44">
        <v>-6.0582802033450101</v>
      </c>
      <c r="KA195" s="23">
        <v>171.07656758971299</v>
      </c>
      <c r="KB195" s="44">
        <v>-17.364496546337801</v>
      </c>
      <c r="KC195" s="23">
        <v>179.04467253492899</v>
      </c>
      <c r="KD195" s="44">
        <v>23.812275214534601</v>
      </c>
      <c r="KE195" s="504">
        <v>2023</v>
      </c>
      <c r="KF195" s="54" t="s">
        <v>33</v>
      </c>
      <c r="KG195" s="23">
        <v>85.070823874690205</v>
      </c>
      <c r="KH195" s="44">
        <v>8.8504056168504395</v>
      </c>
      <c r="KI195" s="23">
        <v>119.360030913457</v>
      </c>
      <c r="KJ195" s="44">
        <v>-6.6536712421421402</v>
      </c>
      <c r="KK195" s="23">
        <v>100.059155304521</v>
      </c>
      <c r="KL195" s="44">
        <v>-18.763147665486301</v>
      </c>
      <c r="KM195" s="504">
        <v>2023</v>
      </c>
      <c r="KN195" s="54" t="s">
        <v>33</v>
      </c>
      <c r="KO195" s="23">
        <v>35.267190496084403</v>
      </c>
      <c r="KP195" s="44">
        <v>-10.7392185456091</v>
      </c>
      <c r="KQ195" s="23">
        <v>176.15323228137899</v>
      </c>
      <c r="KR195" s="44">
        <v>2.8299685005449802</v>
      </c>
      <c r="KS195" s="23">
        <v>94.828579727806002</v>
      </c>
      <c r="KT195" s="44">
        <v>-3.2801146031641202</v>
      </c>
      <c r="KU195" s="504">
        <v>2023</v>
      </c>
      <c r="KV195" s="54" t="s">
        <v>33</v>
      </c>
      <c r="KW195" s="23">
        <v>137.90041208207401</v>
      </c>
      <c r="KX195" s="44">
        <v>10.1781253723797</v>
      </c>
      <c r="KY195" s="23">
        <v>147.066271921501</v>
      </c>
      <c r="KZ195" s="44">
        <v>-8.2686036990469507</v>
      </c>
      <c r="LA195" s="23">
        <v>135.50955020583001</v>
      </c>
      <c r="LB195" s="44">
        <v>-15.0508145234477</v>
      </c>
      <c r="LC195" s="504">
        <v>2023</v>
      </c>
      <c r="LD195" s="54" t="s">
        <v>33</v>
      </c>
      <c r="LE195" s="23">
        <v>148.169089874771</v>
      </c>
      <c r="LF195" s="44">
        <v>4.6152877116680999</v>
      </c>
      <c r="LG195" s="23">
        <v>91.847612885840604</v>
      </c>
      <c r="LH195" s="44">
        <v>-21.0684630593511</v>
      </c>
      <c r="LI195" s="23">
        <v>54.854003837338396</v>
      </c>
      <c r="LJ195" s="44">
        <v>-8.3888389772510799</v>
      </c>
      <c r="LK195" s="504">
        <v>2023</v>
      </c>
      <c r="LL195" s="54" t="s">
        <v>33</v>
      </c>
      <c r="LM195" s="23">
        <v>152.93211789922501</v>
      </c>
      <c r="LN195" s="44">
        <v>14.173264081827</v>
      </c>
      <c r="LO195" s="23">
        <v>65.176215388255201</v>
      </c>
      <c r="LP195" s="44">
        <v>-18.249873355973001</v>
      </c>
      <c r="LQ195" s="23">
        <v>125.82852107073499</v>
      </c>
      <c r="LR195" s="44">
        <v>-5.2713001879782304</v>
      </c>
      <c r="LS195" s="504">
        <v>2023</v>
      </c>
      <c r="LT195" s="54" t="s">
        <v>33</v>
      </c>
      <c r="LU195" s="23">
        <v>103.19684948246</v>
      </c>
      <c r="LV195" s="44">
        <v>-7.5058241931579497</v>
      </c>
      <c r="LW195" s="23">
        <v>131.84178104452701</v>
      </c>
      <c r="LX195" s="44">
        <v>6.3288186457357396</v>
      </c>
      <c r="LY195" s="23">
        <v>156.62280448083399</v>
      </c>
      <c r="LZ195" s="44">
        <v>22.460177313649002</v>
      </c>
      <c r="MA195" s="504">
        <v>2023</v>
      </c>
      <c r="MB195" s="54" t="s">
        <v>33</v>
      </c>
      <c r="MC195" s="23">
        <v>160.457630406861</v>
      </c>
      <c r="MD195" s="44">
        <v>2.6852988552497998</v>
      </c>
      <c r="ME195" s="23">
        <v>103.808882935317</v>
      </c>
      <c r="MF195" s="44">
        <v>3.46145779363331</v>
      </c>
      <c r="MG195" s="23">
        <v>110.682482288554</v>
      </c>
      <c r="MH195" s="44">
        <v>-10.439538128551799</v>
      </c>
      <c r="MI195" s="504">
        <v>2023</v>
      </c>
      <c r="MJ195" s="54" t="s">
        <v>33</v>
      </c>
      <c r="MK195" s="23">
        <v>105.766554759904</v>
      </c>
      <c r="ML195" s="44">
        <v>4.3111480610481596</v>
      </c>
      <c r="MM195" s="23">
        <v>128.985681513624</v>
      </c>
      <c r="MN195" s="44">
        <v>-8.4015919602104798</v>
      </c>
      <c r="MO195" s="23">
        <v>171.704960974697</v>
      </c>
      <c r="MP195" s="44">
        <v>13.92973124019</v>
      </c>
    </row>
    <row r="196" spans="1:354" s="4" customFormat="1" ht="15" hidden="1" customHeight="1">
      <c r="A196" s="504"/>
      <c r="B196" s="54" t="s">
        <v>34</v>
      </c>
      <c r="C196" s="23">
        <v>92.815468810778199</v>
      </c>
      <c r="D196" s="44">
        <v>1.2962298680789499</v>
      </c>
      <c r="E196" s="524">
        <v>78.639671128398803</v>
      </c>
      <c r="F196" s="44">
        <v>-0.22297387945997099</v>
      </c>
      <c r="G196" s="524">
        <v>106.21956491031899</v>
      </c>
      <c r="H196" s="44">
        <v>2.3875694271449501</v>
      </c>
      <c r="I196" s="54"/>
      <c r="J196" s="54" t="s">
        <v>34</v>
      </c>
      <c r="K196" s="23">
        <v>75.366269124281402</v>
      </c>
      <c r="L196" s="44">
        <v>10.2160955110506</v>
      </c>
      <c r="M196" s="23">
        <v>97.166097975361197</v>
      </c>
      <c r="N196" s="44">
        <v>24.643471819406599</v>
      </c>
      <c r="O196" s="23">
        <v>84.077981095172504</v>
      </c>
      <c r="P196" s="44">
        <v>25.906891188846402</v>
      </c>
      <c r="Q196" s="54"/>
      <c r="R196" s="54" t="s">
        <v>34</v>
      </c>
      <c r="S196" s="23">
        <v>119.824159882613</v>
      </c>
      <c r="T196" s="44">
        <v>8.9476792910333707</v>
      </c>
      <c r="U196" s="23">
        <v>169.91736732528</v>
      </c>
      <c r="V196" s="44">
        <v>39.134193787254603</v>
      </c>
      <c r="W196" s="23">
        <v>135.80468424259399</v>
      </c>
      <c r="X196" s="44">
        <v>3.3852550878051799</v>
      </c>
      <c r="Y196" s="54"/>
      <c r="Z196" s="54" t="s">
        <v>34</v>
      </c>
      <c r="AA196" s="23">
        <v>120.255958106764</v>
      </c>
      <c r="AB196" s="44">
        <v>9.1182816163281295</v>
      </c>
      <c r="AC196" s="23">
        <v>151.75784629487001</v>
      </c>
      <c r="AD196" s="44">
        <v>-0.37292143563519198</v>
      </c>
      <c r="AE196" s="23">
        <v>153.60737500907899</v>
      </c>
      <c r="AF196" s="44">
        <v>21.061099092805801</v>
      </c>
      <c r="AG196" s="54"/>
      <c r="AH196" s="54" t="s">
        <v>34</v>
      </c>
      <c r="AI196" s="23">
        <v>107.97999163775501</v>
      </c>
      <c r="AJ196" s="44">
        <v>-3.21018144606087</v>
      </c>
      <c r="AK196" s="23">
        <v>191.98376065044101</v>
      </c>
      <c r="AL196" s="44">
        <v>23.961597707383099</v>
      </c>
      <c r="AM196" s="23">
        <v>76.360551173032704</v>
      </c>
      <c r="AN196" s="44">
        <v>-18.969268275823399</v>
      </c>
      <c r="AO196" s="54"/>
      <c r="AP196" s="54" t="s">
        <v>34</v>
      </c>
      <c r="AQ196" s="23">
        <v>113.318408713013</v>
      </c>
      <c r="AR196" s="44">
        <v>2.5249021760354702</v>
      </c>
      <c r="AS196" s="23">
        <v>161.85274675477001</v>
      </c>
      <c r="AT196" s="44">
        <v>13.2710351084751</v>
      </c>
      <c r="AU196" s="23">
        <v>160.18824153387999</v>
      </c>
      <c r="AV196" s="44">
        <v>15.434309811524701</v>
      </c>
      <c r="AW196" s="54"/>
      <c r="AX196" s="54" t="s">
        <v>34</v>
      </c>
      <c r="AY196" s="23">
        <v>159.771890169198</v>
      </c>
      <c r="AZ196" s="44">
        <v>10.3688965711967</v>
      </c>
      <c r="BA196" s="23">
        <v>133.89886993473701</v>
      </c>
      <c r="BB196" s="44">
        <v>13.405823972117799</v>
      </c>
      <c r="BC196" s="23">
        <v>162.81533539456001</v>
      </c>
      <c r="BD196" s="44">
        <v>-7.2453335118123503</v>
      </c>
      <c r="BE196" s="54"/>
      <c r="BF196" s="54" t="s">
        <v>34</v>
      </c>
      <c r="BG196" s="23">
        <v>132.43387073363999</v>
      </c>
      <c r="BH196" s="44">
        <v>6.80933937778883</v>
      </c>
      <c r="BI196" s="23">
        <v>138.069666407889</v>
      </c>
      <c r="BJ196" s="44">
        <v>16.721435380880799</v>
      </c>
      <c r="BK196" s="23">
        <v>219.25972108415601</v>
      </c>
      <c r="BL196" s="44">
        <v>21.180447859560299</v>
      </c>
      <c r="BM196" s="54"/>
      <c r="BN196" s="54" t="s">
        <v>34</v>
      </c>
      <c r="BO196" s="23">
        <v>114.508915457813</v>
      </c>
      <c r="BP196" s="44">
        <v>-0.53637414531148397</v>
      </c>
      <c r="BQ196" s="530">
        <v>106.482015970598</v>
      </c>
      <c r="BR196" s="44">
        <v>-9.5135108892304494</v>
      </c>
      <c r="BS196" s="23">
        <v>116.498944018232</v>
      </c>
      <c r="BT196" s="44">
        <v>-2.13787121752517</v>
      </c>
      <c r="BU196" s="54"/>
      <c r="BV196" s="54" t="s">
        <v>34</v>
      </c>
      <c r="BW196" s="23">
        <v>168.74366635275501</v>
      </c>
      <c r="BX196" s="44">
        <v>16.921179577447901</v>
      </c>
      <c r="BY196" s="23">
        <v>142.36810226515999</v>
      </c>
      <c r="BZ196" s="44">
        <v>3.8626135515497699</v>
      </c>
      <c r="CA196" s="23">
        <v>154.070237388115</v>
      </c>
      <c r="CB196" s="44">
        <v>34.8479337357928</v>
      </c>
      <c r="CC196" s="54"/>
      <c r="CD196" s="54" t="s">
        <v>34</v>
      </c>
      <c r="CE196" s="23">
        <v>128.27320018639199</v>
      </c>
      <c r="CF196" s="44">
        <v>-14.080447457216099</v>
      </c>
      <c r="CG196" s="23">
        <v>57.655821694132698</v>
      </c>
      <c r="CH196" s="44">
        <v>-32.942741057360998</v>
      </c>
      <c r="CI196" s="23">
        <v>138.24587391227001</v>
      </c>
      <c r="CJ196" s="44">
        <v>5.0806444345105</v>
      </c>
      <c r="CK196" s="54"/>
      <c r="CL196" s="54" t="s">
        <v>34</v>
      </c>
      <c r="CM196" s="23">
        <v>203.117741470243</v>
      </c>
      <c r="CN196" s="44">
        <v>1.7832995334656501</v>
      </c>
      <c r="CO196" s="23">
        <v>97.046195832972401</v>
      </c>
      <c r="CP196" s="44">
        <v>12.0019303093699</v>
      </c>
      <c r="CQ196" s="23">
        <v>119.753292363414</v>
      </c>
      <c r="CR196" s="44">
        <v>12.936344675192901</v>
      </c>
      <c r="CS196" s="54"/>
      <c r="CT196" s="54" t="s">
        <v>34</v>
      </c>
      <c r="CU196" s="23">
        <v>150.26812402136599</v>
      </c>
      <c r="CV196" s="44">
        <v>5.1405378899339702</v>
      </c>
      <c r="CW196" s="23">
        <v>71.548030092705801</v>
      </c>
      <c r="CX196" s="44">
        <v>-28.432859202853301</v>
      </c>
      <c r="CY196" s="23">
        <v>182.668485783362</v>
      </c>
      <c r="CZ196" s="44">
        <v>29.782451086641899</v>
      </c>
      <c r="DA196" s="54"/>
      <c r="DB196" s="54" t="s">
        <v>34</v>
      </c>
      <c r="DC196" s="23">
        <v>73.831688083032702</v>
      </c>
      <c r="DD196" s="44">
        <v>-19.473682925467401</v>
      </c>
      <c r="DE196" s="23">
        <v>369.27033939811298</v>
      </c>
      <c r="DF196" s="44">
        <v>0.74315755862308197</v>
      </c>
      <c r="DG196" s="23">
        <v>105.504281786494</v>
      </c>
      <c r="DH196" s="44">
        <v>-8.2381225827869304</v>
      </c>
      <c r="DI196" s="54"/>
      <c r="DJ196" s="54" t="s">
        <v>34</v>
      </c>
      <c r="DK196" s="23">
        <v>176.054239959277</v>
      </c>
      <c r="DL196" s="44">
        <v>14.0480788584241</v>
      </c>
      <c r="DM196" s="23">
        <v>57.532207869361699</v>
      </c>
      <c r="DN196" s="44">
        <v>-22.996410128369199</v>
      </c>
      <c r="DO196" s="23">
        <v>136.19755600290799</v>
      </c>
      <c r="DP196" s="44">
        <v>8.6534188616635195</v>
      </c>
      <c r="DQ196" s="54"/>
      <c r="DR196" s="54" t="s">
        <v>34</v>
      </c>
      <c r="DS196" s="23">
        <v>143.94377757729299</v>
      </c>
      <c r="DT196" s="44">
        <v>-6.1889984863752501</v>
      </c>
      <c r="DU196" s="23">
        <v>124.506273343201</v>
      </c>
      <c r="DV196" s="44">
        <v>6.4470304115985302</v>
      </c>
      <c r="DW196" s="23">
        <v>135.29976554551899</v>
      </c>
      <c r="DX196" s="44">
        <v>-0.24956099551459901</v>
      </c>
      <c r="DY196" s="54"/>
      <c r="DZ196" s="54" t="s">
        <v>34</v>
      </c>
      <c r="EA196" s="23">
        <v>121.564378837116</v>
      </c>
      <c r="EB196" s="44">
        <v>6.5968430073985198</v>
      </c>
      <c r="EC196" s="23">
        <v>167.98247358452801</v>
      </c>
      <c r="ED196" s="44">
        <v>2.3145672651368598</v>
      </c>
      <c r="EE196" s="23">
        <v>127.074935461216</v>
      </c>
      <c r="EF196" s="44">
        <v>-0.244917561749077</v>
      </c>
      <c r="EG196" s="54"/>
      <c r="EH196" s="54" t="s">
        <v>34</v>
      </c>
      <c r="EI196" s="23">
        <v>138.81526078167599</v>
      </c>
      <c r="EJ196" s="44">
        <v>5.5483504732017099</v>
      </c>
      <c r="EK196" s="23">
        <v>126.18247895888</v>
      </c>
      <c r="EL196" s="44">
        <v>3.37537201688238</v>
      </c>
      <c r="EM196" s="23">
        <v>115.761419909324</v>
      </c>
      <c r="EN196" s="44">
        <v>2.87820909374636</v>
      </c>
      <c r="EO196" s="54"/>
      <c r="EP196" s="54" t="s">
        <v>34</v>
      </c>
      <c r="EQ196" s="23">
        <v>65.084996151133097</v>
      </c>
      <c r="ER196" s="44">
        <v>-10.406922305753</v>
      </c>
      <c r="ES196" s="23">
        <v>147.85507545988099</v>
      </c>
      <c r="ET196" s="44">
        <v>16.335073514924801</v>
      </c>
      <c r="EU196" s="23">
        <v>58.2906998260572</v>
      </c>
      <c r="EV196" s="44">
        <v>-5.8023026559553896</v>
      </c>
      <c r="EW196" s="54"/>
      <c r="EX196" s="54" t="s">
        <v>34</v>
      </c>
      <c r="EY196" s="23">
        <v>79.644026249846306</v>
      </c>
      <c r="EZ196" s="44">
        <v>-18.730939644990599</v>
      </c>
      <c r="FA196" s="23">
        <v>109.40454782207</v>
      </c>
      <c r="FB196" s="44">
        <v>17.041912038241801</v>
      </c>
      <c r="FC196" s="23">
        <v>252.49371859553401</v>
      </c>
      <c r="FD196" s="44">
        <v>7.6982804609084097</v>
      </c>
      <c r="FE196" s="54"/>
      <c r="FF196" s="54" t="s">
        <v>34</v>
      </c>
      <c r="FG196" s="23">
        <v>125.351871055915</v>
      </c>
      <c r="FH196" s="44">
        <v>4.2323067092873599</v>
      </c>
      <c r="FI196" s="23">
        <v>177.18355404908399</v>
      </c>
      <c r="FJ196" s="44">
        <v>11.522042816421999</v>
      </c>
      <c r="FK196" s="23">
        <v>106.642031002133</v>
      </c>
      <c r="FL196" s="44">
        <v>-12.796372671378499</v>
      </c>
      <c r="FM196" s="54"/>
      <c r="FN196" s="54" t="s">
        <v>34</v>
      </c>
      <c r="FO196" s="23">
        <v>113.738231946322</v>
      </c>
      <c r="FP196" s="44">
        <v>-3.5195659331334199</v>
      </c>
      <c r="FQ196" s="23">
        <v>188.99016501326901</v>
      </c>
      <c r="FR196" s="44">
        <v>-9.5133330383833901</v>
      </c>
      <c r="FS196" s="23">
        <v>106.948788732019</v>
      </c>
      <c r="FT196" s="44">
        <v>-6.7603825602436602</v>
      </c>
      <c r="FU196" s="54"/>
      <c r="FV196" s="54" t="s">
        <v>34</v>
      </c>
      <c r="FW196" s="23">
        <v>135.232212908675</v>
      </c>
      <c r="FX196" s="44">
        <v>-0.40373497682495002</v>
      </c>
      <c r="FY196" s="23">
        <v>162.89970399474501</v>
      </c>
      <c r="FZ196" s="44">
        <v>-16.179754431680902</v>
      </c>
      <c r="GA196" s="23">
        <v>135.43629930799</v>
      </c>
      <c r="GB196" s="44">
        <v>15.434861425000401</v>
      </c>
      <c r="GC196" s="54"/>
      <c r="GD196" s="54" t="s">
        <v>34</v>
      </c>
      <c r="GE196" s="23">
        <v>120.72243931988601</v>
      </c>
      <c r="GF196" s="44">
        <v>-8.8735105698066299</v>
      </c>
      <c r="GG196" s="23">
        <v>124.20538379527</v>
      </c>
      <c r="GH196" s="44">
        <v>2.30330579894648</v>
      </c>
      <c r="GI196" s="23">
        <v>61.820461245245298</v>
      </c>
      <c r="GJ196" s="44">
        <v>-20.186528794358399</v>
      </c>
      <c r="GK196" s="54"/>
      <c r="GL196" s="54" t="s">
        <v>34</v>
      </c>
      <c r="GM196" s="23">
        <v>111.49777279097199</v>
      </c>
      <c r="GN196" s="44">
        <v>-6.6912926823715102</v>
      </c>
      <c r="GO196" s="23">
        <v>125.325847943667</v>
      </c>
      <c r="GP196" s="44">
        <v>6.1886649614900904</v>
      </c>
      <c r="GQ196" s="23">
        <v>83.607674438388599</v>
      </c>
      <c r="GR196" s="44">
        <v>-12.8249416135145</v>
      </c>
      <c r="GS196" s="54"/>
      <c r="GT196" s="54" t="s">
        <v>34</v>
      </c>
      <c r="GU196" s="23">
        <v>65.197362848193805</v>
      </c>
      <c r="GV196" s="44">
        <v>16.825879690078398</v>
      </c>
      <c r="GW196" s="23">
        <v>96.143587079301298</v>
      </c>
      <c r="GX196" s="44">
        <v>-8.8608770387248494</v>
      </c>
      <c r="GY196" s="23">
        <v>169.90530042412601</v>
      </c>
      <c r="GZ196" s="44">
        <v>1.2980322141439</v>
      </c>
      <c r="HA196" s="54"/>
      <c r="HB196" s="54" t="s">
        <v>34</v>
      </c>
      <c r="HC196" s="23">
        <v>107.245667535278</v>
      </c>
      <c r="HD196" s="44">
        <v>15.1132959915318</v>
      </c>
      <c r="HE196" s="23">
        <v>162.54782523398799</v>
      </c>
      <c r="HF196" s="44">
        <v>27.7210356556444</v>
      </c>
      <c r="HG196" s="23">
        <v>93.409667073070196</v>
      </c>
      <c r="HH196" s="44">
        <v>3.26280221665884</v>
      </c>
      <c r="HI196" s="54"/>
      <c r="HJ196" s="54" t="s">
        <v>34</v>
      </c>
      <c r="HK196" s="23">
        <v>95.064601939779706</v>
      </c>
      <c r="HL196" s="44">
        <v>-11.898657088888999</v>
      </c>
      <c r="HM196" s="23">
        <v>131.04431151033299</v>
      </c>
      <c r="HN196" s="44">
        <v>-10.2237200468373</v>
      </c>
      <c r="HO196" s="23">
        <v>113.84044455436</v>
      </c>
      <c r="HP196" s="44">
        <v>18.355742266501501</v>
      </c>
      <c r="HQ196" s="54"/>
      <c r="HR196" s="54" t="s">
        <v>34</v>
      </c>
      <c r="HS196" s="23">
        <v>138.58262665585701</v>
      </c>
      <c r="HT196" s="44">
        <v>10.267731805609101</v>
      </c>
      <c r="HU196" s="23">
        <v>149.12481780112401</v>
      </c>
      <c r="HV196" s="44">
        <v>21.993953100364301</v>
      </c>
      <c r="HW196" s="23">
        <v>89.880161437298895</v>
      </c>
      <c r="HX196" s="44">
        <v>-0.13343632745099401</v>
      </c>
      <c r="HY196" s="54"/>
      <c r="HZ196" s="54" t="s">
        <v>34</v>
      </c>
      <c r="IA196" s="23">
        <v>90.419170314598901</v>
      </c>
      <c r="IB196" s="44">
        <v>-13.1508344390632</v>
      </c>
      <c r="IC196" s="23">
        <v>119.505024338575</v>
      </c>
      <c r="ID196" s="44">
        <v>-6.8960263933346901</v>
      </c>
      <c r="IE196" s="23">
        <v>114.27197290518301</v>
      </c>
      <c r="IF196" s="44">
        <v>-5.8996447066623601</v>
      </c>
      <c r="IG196" s="54"/>
      <c r="IH196" s="54" t="s">
        <v>34</v>
      </c>
      <c r="II196" s="23">
        <v>145.07483440224101</v>
      </c>
      <c r="IJ196" s="44">
        <v>28.905022328095399</v>
      </c>
      <c r="IK196" s="23">
        <v>150.04021715728101</v>
      </c>
      <c r="IL196" s="44">
        <v>23.9711327808281</v>
      </c>
      <c r="IM196" s="23">
        <v>96.846285531268904</v>
      </c>
      <c r="IN196" s="44">
        <v>-8.5870050219554805</v>
      </c>
      <c r="IO196" s="23">
        <v>159.73369297300701</v>
      </c>
      <c r="IP196" s="44">
        <v>15.038536335277399</v>
      </c>
      <c r="IQ196" s="54"/>
      <c r="IR196" s="54" t="s">
        <v>34</v>
      </c>
      <c r="IS196" s="23">
        <v>94.882317772804996</v>
      </c>
      <c r="IT196" s="44">
        <v>-1.7791019735696201</v>
      </c>
      <c r="IU196" s="23">
        <v>76.489923641126097</v>
      </c>
      <c r="IV196" s="44">
        <v>-2.1859294626669601</v>
      </c>
      <c r="IW196" s="23">
        <v>82.626352427939807</v>
      </c>
      <c r="IX196" s="44">
        <v>-12.042226255879401</v>
      </c>
      <c r="IY196" s="54"/>
      <c r="IZ196" s="54" t="s">
        <v>34</v>
      </c>
      <c r="JA196" s="23">
        <v>128.17448584889399</v>
      </c>
      <c r="JB196" s="44">
        <v>-0.34875608974427103</v>
      </c>
      <c r="JC196" s="23">
        <v>151.40404844530701</v>
      </c>
      <c r="JD196" s="44">
        <v>6.6903579548492802</v>
      </c>
      <c r="JE196" s="23">
        <v>107.86043051677601</v>
      </c>
      <c r="JF196" s="44">
        <v>-13.7630277903331</v>
      </c>
      <c r="JG196" s="54"/>
      <c r="JH196" s="54" t="s">
        <v>34</v>
      </c>
      <c r="JI196" s="23">
        <v>174.02381518253199</v>
      </c>
      <c r="JJ196" s="44">
        <v>1.7195714131900499</v>
      </c>
      <c r="JK196" s="23">
        <v>198.88319609227599</v>
      </c>
      <c r="JL196" s="44">
        <v>6.35149736871566</v>
      </c>
      <c r="JM196" s="23">
        <v>104.092651371362</v>
      </c>
      <c r="JN196" s="44">
        <v>-6.8105064119477401</v>
      </c>
      <c r="JO196" s="54"/>
      <c r="JP196" s="54" t="s">
        <v>34</v>
      </c>
      <c r="JQ196" s="23">
        <v>143.34228973765099</v>
      </c>
      <c r="JR196" s="44">
        <v>31.610755626876799</v>
      </c>
      <c r="JS196" s="23">
        <v>79.932317767500706</v>
      </c>
      <c r="JT196" s="44">
        <v>-28.625817387227301</v>
      </c>
      <c r="JU196" s="23">
        <v>111.19630341065</v>
      </c>
      <c r="JV196" s="44">
        <v>8.9634555979144892</v>
      </c>
      <c r="JW196" s="54"/>
      <c r="JX196" s="54" t="s">
        <v>34</v>
      </c>
      <c r="JY196" s="23">
        <v>108.38364577592699</v>
      </c>
      <c r="JZ196" s="44">
        <v>13.9371822881236</v>
      </c>
      <c r="KA196" s="23">
        <v>179.0900645442</v>
      </c>
      <c r="KB196" s="44">
        <v>21.916136017562799</v>
      </c>
      <c r="KC196" s="23">
        <v>175.36364397675001</v>
      </c>
      <c r="KD196" s="44">
        <v>30.176297504202601</v>
      </c>
      <c r="KE196" s="54"/>
      <c r="KF196" s="54" t="s">
        <v>34</v>
      </c>
      <c r="KG196" s="23">
        <v>76.854757758503695</v>
      </c>
      <c r="KH196" s="44">
        <v>-9.2226257225286492</v>
      </c>
      <c r="KI196" s="23">
        <v>122.625973332146</v>
      </c>
      <c r="KJ196" s="44">
        <v>-4.7741287076587202</v>
      </c>
      <c r="KK196" s="23">
        <v>111.785526064405</v>
      </c>
      <c r="KL196" s="44">
        <v>0.169182929321394</v>
      </c>
      <c r="KM196" s="54"/>
      <c r="KN196" s="54" t="s">
        <v>34</v>
      </c>
      <c r="KO196" s="23">
        <v>30.425775398279999</v>
      </c>
      <c r="KP196" s="44">
        <v>-37.523975418478202</v>
      </c>
      <c r="KQ196" s="23">
        <v>195.12091162693201</v>
      </c>
      <c r="KR196" s="44">
        <v>31.140702533919701</v>
      </c>
      <c r="KS196" s="23">
        <v>83.080865632626697</v>
      </c>
      <c r="KT196" s="44">
        <v>-3.10499514783299</v>
      </c>
      <c r="KU196" s="54"/>
      <c r="KV196" s="54" t="s">
        <v>34</v>
      </c>
      <c r="KW196" s="23">
        <v>139.026247975323</v>
      </c>
      <c r="KX196" s="44">
        <v>25.367801934980701</v>
      </c>
      <c r="KY196" s="23">
        <v>160.76092789416501</v>
      </c>
      <c r="KZ196" s="44">
        <v>2.9861336908637099</v>
      </c>
      <c r="LA196" s="23">
        <v>119.403585549787</v>
      </c>
      <c r="LB196" s="44">
        <v>-4.7566204834569303</v>
      </c>
      <c r="LC196" s="54"/>
      <c r="LD196" s="54" t="s">
        <v>34</v>
      </c>
      <c r="LE196" s="23">
        <v>149.84337573408499</v>
      </c>
      <c r="LF196" s="44">
        <v>5.3255919184284597</v>
      </c>
      <c r="LG196" s="23">
        <v>90.344852755669606</v>
      </c>
      <c r="LH196" s="44">
        <v>-18.322083764758901</v>
      </c>
      <c r="LI196" s="23">
        <v>52.7163984257013</v>
      </c>
      <c r="LJ196" s="44">
        <v>-21.2849632415837</v>
      </c>
      <c r="LK196" s="54"/>
      <c r="LL196" s="54" t="s">
        <v>34</v>
      </c>
      <c r="LM196" s="23">
        <v>113.54300906110601</v>
      </c>
      <c r="LN196" s="44">
        <v>-27.569302194230701</v>
      </c>
      <c r="LO196" s="23">
        <v>82.838296029654003</v>
      </c>
      <c r="LP196" s="44">
        <v>-19.468994889030299</v>
      </c>
      <c r="LQ196" s="23">
        <v>153.97802028242501</v>
      </c>
      <c r="LR196" s="44">
        <v>7.8308292632633503</v>
      </c>
      <c r="LS196" s="54"/>
      <c r="LT196" s="54" t="s">
        <v>34</v>
      </c>
      <c r="LU196" s="23">
        <v>104.002337349108</v>
      </c>
      <c r="LV196" s="44">
        <v>-3.2287661241082999</v>
      </c>
      <c r="LW196" s="23">
        <v>134.344002803032</v>
      </c>
      <c r="LX196" s="44">
        <v>-2.1322517198077402</v>
      </c>
      <c r="LY196" s="23">
        <v>144.71363484378301</v>
      </c>
      <c r="LZ196" s="44">
        <v>19.234453663157598</v>
      </c>
      <c r="MA196" s="54"/>
      <c r="MB196" s="54" t="s">
        <v>34</v>
      </c>
      <c r="MC196" s="23">
        <v>163.20309404799801</v>
      </c>
      <c r="MD196" s="44">
        <v>1.4551317122382299</v>
      </c>
      <c r="ME196" s="23">
        <v>102.698374526511</v>
      </c>
      <c r="MF196" s="44">
        <v>8.4662127060314596</v>
      </c>
      <c r="MG196" s="23">
        <v>100.614531007346</v>
      </c>
      <c r="MH196" s="44">
        <v>-9.93939866406755</v>
      </c>
      <c r="MI196" s="54"/>
      <c r="MJ196" s="54" t="s">
        <v>34</v>
      </c>
      <c r="MK196" s="23">
        <v>108.929888044243</v>
      </c>
      <c r="ML196" s="44">
        <v>19.663354780372401</v>
      </c>
      <c r="MM196" s="23">
        <v>120.68995459198101</v>
      </c>
      <c r="MN196" s="44">
        <v>-8.5723938240974498</v>
      </c>
      <c r="MO196" s="23">
        <v>171.37601298984401</v>
      </c>
      <c r="MP196" s="44">
        <v>18.4605411544673</v>
      </c>
    </row>
    <row r="197" spans="1:354" s="4" customFormat="1" ht="15" hidden="1" customHeight="1">
      <c r="A197" s="504"/>
      <c r="B197" s="54" t="s">
        <v>35</v>
      </c>
      <c r="C197" s="23">
        <v>100.29573583509</v>
      </c>
      <c r="D197" s="44">
        <v>2.4727158286219102</v>
      </c>
      <c r="E197" s="524">
        <v>85.762910517284098</v>
      </c>
      <c r="F197" s="44">
        <v>4.8932506695383502</v>
      </c>
      <c r="G197" s="524">
        <v>114.037423712017</v>
      </c>
      <c r="H197" s="44">
        <v>0.81829764803546801</v>
      </c>
      <c r="I197" s="54"/>
      <c r="J197" s="54" t="s">
        <v>35</v>
      </c>
      <c r="K197" s="23">
        <v>77.451720948631305</v>
      </c>
      <c r="L197" s="44">
        <v>-8.7060440825810907</v>
      </c>
      <c r="M197" s="23">
        <v>131.10345827999299</v>
      </c>
      <c r="N197" s="44">
        <v>51.7056516406603</v>
      </c>
      <c r="O197" s="23">
        <v>83.078966929731394</v>
      </c>
      <c r="P197" s="44">
        <v>-1.93101130727575</v>
      </c>
      <c r="Q197" s="54"/>
      <c r="R197" s="54" t="s">
        <v>35</v>
      </c>
      <c r="S197" s="23">
        <v>76.661617934675704</v>
      </c>
      <c r="T197" s="44">
        <v>-31.373814426482401</v>
      </c>
      <c r="U197" s="23">
        <v>155.90579240664999</v>
      </c>
      <c r="V197" s="44">
        <v>22.468323271954599</v>
      </c>
      <c r="W197" s="23">
        <v>137.65207581364001</v>
      </c>
      <c r="X197" s="44">
        <v>-4.7849541510815898</v>
      </c>
      <c r="Y197" s="54"/>
      <c r="Z197" s="54" t="s">
        <v>35</v>
      </c>
      <c r="AA197" s="23">
        <v>128.98142447831799</v>
      </c>
      <c r="AB197" s="44">
        <v>-9.3008983275349895</v>
      </c>
      <c r="AC197" s="23">
        <v>186.236055640111</v>
      </c>
      <c r="AD197" s="44">
        <v>23.473051825943301</v>
      </c>
      <c r="AE197" s="23">
        <v>158.37123124728799</v>
      </c>
      <c r="AF197" s="44">
        <v>13.0385725111101</v>
      </c>
      <c r="AG197" s="54"/>
      <c r="AH197" s="54" t="s">
        <v>35</v>
      </c>
      <c r="AI197" s="23">
        <v>106.538782626268</v>
      </c>
      <c r="AJ197" s="44">
        <v>-3.7704920110376601</v>
      </c>
      <c r="AK197" s="23">
        <v>169.22813542419399</v>
      </c>
      <c r="AL197" s="44">
        <v>5.0555170065277499</v>
      </c>
      <c r="AM197" s="23">
        <v>94.656328674996004</v>
      </c>
      <c r="AN197" s="44">
        <v>1.87843925859835</v>
      </c>
      <c r="AO197" s="54"/>
      <c r="AP197" s="54" t="s">
        <v>35</v>
      </c>
      <c r="AQ197" s="23">
        <v>124.991924350125</v>
      </c>
      <c r="AR197" s="44">
        <v>-9.9475744148966392</v>
      </c>
      <c r="AS197" s="23">
        <v>163.27651793176301</v>
      </c>
      <c r="AT197" s="44">
        <v>17.876318870298</v>
      </c>
      <c r="AU197" s="23">
        <v>161.18288591302201</v>
      </c>
      <c r="AV197" s="44">
        <v>14.223200310473</v>
      </c>
      <c r="AW197" s="54"/>
      <c r="AX197" s="54" t="s">
        <v>35</v>
      </c>
      <c r="AY197" s="23">
        <v>159.602661074721</v>
      </c>
      <c r="AZ197" s="44">
        <v>12.3312518380244</v>
      </c>
      <c r="BA197" s="23">
        <v>125.02457746359499</v>
      </c>
      <c r="BB197" s="44">
        <v>11.420547818790901</v>
      </c>
      <c r="BC197" s="23">
        <v>176.66948844511299</v>
      </c>
      <c r="BD197" s="44">
        <v>8.0226815139127705</v>
      </c>
      <c r="BE197" s="54"/>
      <c r="BF197" s="54" t="s">
        <v>35</v>
      </c>
      <c r="BG197" s="23">
        <v>146.052457693127</v>
      </c>
      <c r="BH197" s="44">
        <v>0.20441563543656099</v>
      </c>
      <c r="BI197" s="23">
        <v>115.595839028722</v>
      </c>
      <c r="BJ197" s="44">
        <v>-8.4111432477131007</v>
      </c>
      <c r="BK197" s="23">
        <v>234.55702425002201</v>
      </c>
      <c r="BL197" s="44">
        <v>24.9940689566244</v>
      </c>
      <c r="BM197" s="54"/>
      <c r="BN197" s="54" t="s">
        <v>35</v>
      </c>
      <c r="BO197" s="23">
        <v>112.24134311636899</v>
      </c>
      <c r="BP197" s="44">
        <v>-4.9351511772124796</v>
      </c>
      <c r="BQ197" s="530">
        <v>104.144147749204</v>
      </c>
      <c r="BR197" s="44">
        <v>-14.8054310958307</v>
      </c>
      <c r="BS197" s="23">
        <v>133.04279683990401</v>
      </c>
      <c r="BT197" s="44">
        <v>7.1180787142780702</v>
      </c>
      <c r="BU197" s="54"/>
      <c r="BV197" s="54" t="s">
        <v>35</v>
      </c>
      <c r="BW197" s="23">
        <v>137.62425919100701</v>
      </c>
      <c r="BX197" s="44">
        <v>-1.26335278087085</v>
      </c>
      <c r="BY197" s="23">
        <v>151.915340148437</v>
      </c>
      <c r="BZ197" s="44">
        <v>24.3593418354404</v>
      </c>
      <c r="CA197" s="23">
        <v>143.42977127860701</v>
      </c>
      <c r="CB197" s="44">
        <v>14.843825400612401</v>
      </c>
      <c r="CC197" s="54"/>
      <c r="CD197" s="54" t="s">
        <v>35</v>
      </c>
      <c r="CE197" s="23">
        <v>144.39595400999301</v>
      </c>
      <c r="CF197" s="44">
        <v>-5.2490048177498103</v>
      </c>
      <c r="CG197" s="23">
        <v>76.025758766201207</v>
      </c>
      <c r="CH197" s="44">
        <v>-25.9025729143193</v>
      </c>
      <c r="CI197" s="23">
        <v>147.514849840409</v>
      </c>
      <c r="CJ197" s="44">
        <v>3.1370918279466999</v>
      </c>
      <c r="CK197" s="54"/>
      <c r="CL197" s="54" t="s">
        <v>35</v>
      </c>
      <c r="CM197" s="23">
        <v>239.20995544657799</v>
      </c>
      <c r="CN197" s="44">
        <v>5.3441490446863602</v>
      </c>
      <c r="CO197" s="23">
        <v>102.29071583162801</v>
      </c>
      <c r="CP197" s="44">
        <v>14.0465179080469</v>
      </c>
      <c r="CQ197" s="23">
        <v>128.88132665787401</v>
      </c>
      <c r="CR197" s="44">
        <v>13.3161354380704</v>
      </c>
      <c r="CS197" s="54"/>
      <c r="CT197" s="54" t="s">
        <v>35</v>
      </c>
      <c r="CU197" s="23">
        <v>146.517574427131</v>
      </c>
      <c r="CV197" s="44">
        <v>4.8760646428900598</v>
      </c>
      <c r="CW197" s="23">
        <v>64.946744676468697</v>
      </c>
      <c r="CX197" s="44">
        <v>-44.729989069504398</v>
      </c>
      <c r="CY197" s="23">
        <v>191.68940967567499</v>
      </c>
      <c r="CZ197" s="44">
        <v>38.2578804785404</v>
      </c>
      <c r="DA197" s="54"/>
      <c r="DB197" s="54" t="s">
        <v>35</v>
      </c>
      <c r="DC197" s="23">
        <v>70.454468894249501</v>
      </c>
      <c r="DD197" s="44">
        <v>-18.332675227921801</v>
      </c>
      <c r="DE197" s="23">
        <v>304.47260147055101</v>
      </c>
      <c r="DF197" s="44">
        <v>-6.3276725110158996</v>
      </c>
      <c r="DG197" s="23">
        <v>104.544632209551</v>
      </c>
      <c r="DH197" s="44">
        <v>-12.703516310784901</v>
      </c>
      <c r="DI197" s="54"/>
      <c r="DJ197" s="54" t="s">
        <v>35</v>
      </c>
      <c r="DK197" s="23">
        <v>157.71873966272901</v>
      </c>
      <c r="DL197" s="44">
        <v>-1.4188373774297101</v>
      </c>
      <c r="DM197" s="23">
        <v>61.0380733917901</v>
      </c>
      <c r="DN197" s="44">
        <v>-17.420137233477998</v>
      </c>
      <c r="DO197" s="23">
        <v>147.645397110094</v>
      </c>
      <c r="DP197" s="44">
        <v>32.4064267131902</v>
      </c>
      <c r="DQ197" s="54"/>
      <c r="DR197" s="54" t="s">
        <v>35</v>
      </c>
      <c r="DS197" s="23">
        <v>139.26374634513999</v>
      </c>
      <c r="DT197" s="44">
        <v>-11.610548194869899</v>
      </c>
      <c r="DU197" s="23">
        <v>113.623112456364</v>
      </c>
      <c r="DV197" s="44">
        <v>1.2248645843549999</v>
      </c>
      <c r="DW197" s="23">
        <v>148.55429994328699</v>
      </c>
      <c r="DX197" s="44">
        <v>11.1808696612924</v>
      </c>
      <c r="DY197" s="54"/>
      <c r="DZ197" s="54" t="s">
        <v>35</v>
      </c>
      <c r="EA197" s="23">
        <v>138.36123500565901</v>
      </c>
      <c r="EB197" s="44">
        <v>6.6122017864075397</v>
      </c>
      <c r="EC197" s="23">
        <v>184.01937065593901</v>
      </c>
      <c r="ED197" s="44">
        <v>11.9842539598953</v>
      </c>
      <c r="EE197" s="23">
        <v>130.74223603246901</v>
      </c>
      <c r="EF197" s="44">
        <v>3.0769075276861901</v>
      </c>
      <c r="EG197" s="54"/>
      <c r="EH197" s="54" t="s">
        <v>35</v>
      </c>
      <c r="EI197" s="23">
        <v>148.95594650878201</v>
      </c>
      <c r="EJ197" s="44">
        <v>7.9951526615479303</v>
      </c>
      <c r="EK197" s="23">
        <v>130.74560621922799</v>
      </c>
      <c r="EL197" s="44">
        <v>4.3609448015510797</v>
      </c>
      <c r="EM197" s="23">
        <v>115.51300959487099</v>
      </c>
      <c r="EN197" s="44">
        <v>4.1665542807369702</v>
      </c>
      <c r="EO197" s="54"/>
      <c r="EP197" s="54" t="s">
        <v>35</v>
      </c>
      <c r="EQ197" s="23">
        <v>65.8166659555678</v>
      </c>
      <c r="ER197" s="44">
        <v>-12.4226243568952</v>
      </c>
      <c r="ES197" s="23">
        <v>160.18844754836499</v>
      </c>
      <c r="ET197" s="44">
        <v>11.865713906627301</v>
      </c>
      <c r="EU197" s="23">
        <v>50.6061433375042</v>
      </c>
      <c r="EV197" s="44">
        <v>-34.288988455040403</v>
      </c>
      <c r="EW197" s="54"/>
      <c r="EX197" s="54" t="s">
        <v>35</v>
      </c>
      <c r="EY197" s="23">
        <v>82.443749280506196</v>
      </c>
      <c r="EZ197" s="44">
        <v>-20.319342558412298</v>
      </c>
      <c r="FA197" s="23">
        <v>117.710650312062</v>
      </c>
      <c r="FB197" s="44">
        <v>12.911732486038799</v>
      </c>
      <c r="FC197" s="23">
        <v>253.99150981046901</v>
      </c>
      <c r="FD197" s="44">
        <v>6.9419933633210196</v>
      </c>
      <c r="FE197" s="54"/>
      <c r="FF197" s="54" t="s">
        <v>35</v>
      </c>
      <c r="FG197" s="23">
        <v>109.503582818778</v>
      </c>
      <c r="FH197" s="44">
        <v>-11.636771016833601</v>
      </c>
      <c r="FI197" s="23">
        <v>177.85974561013199</v>
      </c>
      <c r="FJ197" s="44">
        <v>6.8571803846064903</v>
      </c>
      <c r="FK197" s="23">
        <v>116.240108050842</v>
      </c>
      <c r="FL197" s="44">
        <v>-10.16336052033</v>
      </c>
      <c r="FM197" s="54"/>
      <c r="FN197" s="54" t="s">
        <v>35</v>
      </c>
      <c r="FO197" s="23">
        <v>145.213150785978</v>
      </c>
      <c r="FP197" s="44">
        <v>19.158392346885801</v>
      </c>
      <c r="FQ197" s="23">
        <v>249.75966892196701</v>
      </c>
      <c r="FR197" s="44">
        <v>-7.4002048788327004</v>
      </c>
      <c r="FS197" s="23">
        <v>111.14870283715899</v>
      </c>
      <c r="FT197" s="44">
        <v>-13.944436056567101</v>
      </c>
      <c r="FU197" s="54"/>
      <c r="FV197" s="54" t="s">
        <v>35</v>
      </c>
      <c r="FW197" s="23">
        <v>126.07328247938</v>
      </c>
      <c r="FX197" s="44">
        <v>-9.3174368737170301</v>
      </c>
      <c r="FY197" s="23">
        <v>151.60298949698301</v>
      </c>
      <c r="FZ197" s="44">
        <v>-0.52688551938759098</v>
      </c>
      <c r="GA197" s="23">
        <v>111.57672906528801</v>
      </c>
      <c r="GB197" s="44">
        <v>-0.2669855195427</v>
      </c>
      <c r="GC197" s="54"/>
      <c r="GD197" s="54" t="s">
        <v>35</v>
      </c>
      <c r="GE197" s="23">
        <v>108.14553039575399</v>
      </c>
      <c r="GF197" s="44">
        <v>-19.3288809550892</v>
      </c>
      <c r="GG197" s="23">
        <v>113.809152479597</v>
      </c>
      <c r="GH197" s="44">
        <v>-11.023098188434099</v>
      </c>
      <c r="GI197" s="23">
        <v>65.577004011688004</v>
      </c>
      <c r="GJ197" s="44">
        <v>-9.9888396905634007</v>
      </c>
      <c r="GK197" s="54"/>
      <c r="GL197" s="54" t="s">
        <v>35</v>
      </c>
      <c r="GM197" s="23">
        <v>116.185635232173</v>
      </c>
      <c r="GN197" s="44">
        <v>0.81684777332644398</v>
      </c>
      <c r="GO197" s="23">
        <v>123.74437116666201</v>
      </c>
      <c r="GP197" s="44">
        <v>-3.64957564672117</v>
      </c>
      <c r="GQ197" s="23">
        <v>88.969583501840404</v>
      </c>
      <c r="GR197" s="44">
        <v>-23.072022534080698</v>
      </c>
      <c r="GS197" s="54"/>
      <c r="GT197" s="54" t="s">
        <v>35</v>
      </c>
      <c r="GU197" s="23">
        <v>62.616474435828202</v>
      </c>
      <c r="GV197" s="44">
        <v>-16.075890641744198</v>
      </c>
      <c r="GW197" s="23">
        <v>90.251316109751301</v>
      </c>
      <c r="GX197" s="44">
        <v>-8.2403418879909491</v>
      </c>
      <c r="GY197" s="23">
        <v>177.68585453535599</v>
      </c>
      <c r="GZ197" s="44">
        <v>11.838150758068201</v>
      </c>
      <c r="HA197" s="54"/>
      <c r="HB197" s="54" t="s">
        <v>35</v>
      </c>
      <c r="HC197" s="23">
        <v>108.844862441982</v>
      </c>
      <c r="HD197" s="44">
        <v>21.491308192391301</v>
      </c>
      <c r="HE197" s="23">
        <v>182.67601408108899</v>
      </c>
      <c r="HF197" s="44">
        <v>14.934927047418199</v>
      </c>
      <c r="HG197" s="23">
        <v>89.489136552382604</v>
      </c>
      <c r="HH197" s="44">
        <v>0.16062024695848701</v>
      </c>
      <c r="HI197" s="54"/>
      <c r="HJ197" s="54" t="s">
        <v>35</v>
      </c>
      <c r="HK197" s="23">
        <v>106.313862357536</v>
      </c>
      <c r="HL197" s="44">
        <v>5.5774926253874897</v>
      </c>
      <c r="HM197" s="23">
        <v>112.718977983832</v>
      </c>
      <c r="HN197" s="44">
        <v>-1.1486878083388099</v>
      </c>
      <c r="HO197" s="23">
        <v>103.639485783653</v>
      </c>
      <c r="HP197" s="44">
        <v>-1.02883961710781</v>
      </c>
      <c r="HQ197" s="54"/>
      <c r="HR197" s="54" t="s">
        <v>35</v>
      </c>
      <c r="HS197" s="23">
        <v>142.33168223870999</v>
      </c>
      <c r="HT197" s="44">
        <v>18.948381223553199</v>
      </c>
      <c r="HU197" s="23">
        <v>164.276145484593</v>
      </c>
      <c r="HV197" s="44">
        <v>18.323506435578501</v>
      </c>
      <c r="HW197" s="23">
        <v>75.813053487268704</v>
      </c>
      <c r="HX197" s="44">
        <v>-11.679850373584999</v>
      </c>
      <c r="HY197" s="54"/>
      <c r="HZ197" s="54" t="s">
        <v>35</v>
      </c>
      <c r="IA197" s="23">
        <v>89.246760586747897</v>
      </c>
      <c r="IB197" s="44">
        <v>-18.031546507536</v>
      </c>
      <c r="IC197" s="23">
        <v>118.254733232025</v>
      </c>
      <c r="ID197" s="44">
        <v>-5.5694958086185702</v>
      </c>
      <c r="IE197" s="23">
        <v>112.16124187044799</v>
      </c>
      <c r="IF197" s="44">
        <v>-1.00484219940643</v>
      </c>
      <c r="IG197" s="54"/>
      <c r="IH197" s="54" t="s">
        <v>35</v>
      </c>
      <c r="II197" s="23">
        <v>145.31978095021</v>
      </c>
      <c r="IJ197" s="44">
        <v>15.1608062963984</v>
      </c>
      <c r="IK197" s="23">
        <v>155.59222794513099</v>
      </c>
      <c r="IL197" s="44">
        <v>17.479946420162701</v>
      </c>
      <c r="IM197" s="23">
        <v>111.60198938316999</v>
      </c>
      <c r="IN197" s="44">
        <v>8.9095271389178805</v>
      </c>
      <c r="IO197" s="23">
        <v>144.491948251362</v>
      </c>
      <c r="IP197" s="44">
        <v>37.317889386105101</v>
      </c>
      <c r="IQ197" s="54"/>
      <c r="IR197" s="54" t="s">
        <v>35</v>
      </c>
      <c r="IS197" s="23">
        <v>94.627452821080794</v>
      </c>
      <c r="IT197" s="44">
        <v>0.55211848658680696</v>
      </c>
      <c r="IU197" s="23">
        <v>83.333073776793</v>
      </c>
      <c r="IV197" s="44">
        <v>-9.82642961420005</v>
      </c>
      <c r="IW197" s="23">
        <v>89.056186493375407</v>
      </c>
      <c r="IX197" s="44">
        <v>-18.1735096578461</v>
      </c>
      <c r="IY197" s="54"/>
      <c r="IZ197" s="54" t="s">
        <v>35</v>
      </c>
      <c r="JA197" s="23">
        <v>120.69629690085399</v>
      </c>
      <c r="JB197" s="44">
        <v>-13.0142204295583</v>
      </c>
      <c r="JC197" s="23">
        <v>169.03834717932199</v>
      </c>
      <c r="JD197" s="44">
        <v>-4.3055131218139302E-2</v>
      </c>
      <c r="JE197" s="23">
        <v>151.67833281875099</v>
      </c>
      <c r="JF197" s="44">
        <v>-11.8609648328658</v>
      </c>
      <c r="JG197" s="54"/>
      <c r="JH197" s="54" t="s">
        <v>35</v>
      </c>
      <c r="JI197" s="23">
        <v>181.27423043623699</v>
      </c>
      <c r="JJ197" s="44">
        <v>-0.70298194456151497</v>
      </c>
      <c r="JK197" s="23">
        <v>215.04450509841899</v>
      </c>
      <c r="JL197" s="44">
        <v>5.1851733737523098</v>
      </c>
      <c r="JM197" s="23">
        <v>114.77231119814201</v>
      </c>
      <c r="JN197" s="44">
        <v>-2.0963098087583898</v>
      </c>
      <c r="JO197" s="54"/>
      <c r="JP197" s="54" t="s">
        <v>35</v>
      </c>
      <c r="JQ197" s="23">
        <v>145.16013777025299</v>
      </c>
      <c r="JR197" s="44">
        <v>29.572845766441102</v>
      </c>
      <c r="JS197" s="23">
        <v>101.353658073963</v>
      </c>
      <c r="JT197" s="44">
        <v>-16.461031933793201</v>
      </c>
      <c r="JU197" s="23">
        <v>123.44070488796901</v>
      </c>
      <c r="JV197" s="44">
        <v>2.15216687740778</v>
      </c>
      <c r="JW197" s="54"/>
      <c r="JX197" s="54" t="s">
        <v>35</v>
      </c>
      <c r="JY197" s="23">
        <v>109.84297300570501</v>
      </c>
      <c r="JZ197" s="44">
        <v>19.7256849836951</v>
      </c>
      <c r="KA197" s="23">
        <v>201.38428850438899</v>
      </c>
      <c r="KB197" s="44">
        <v>30.854644101729399</v>
      </c>
      <c r="KC197" s="23">
        <v>184.34345625151801</v>
      </c>
      <c r="KD197" s="44">
        <v>29.2334852810291</v>
      </c>
      <c r="KE197" s="54"/>
      <c r="KF197" s="54" t="s">
        <v>35</v>
      </c>
      <c r="KG197" s="23">
        <v>70.839768173110897</v>
      </c>
      <c r="KH197" s="44">
        <v>-14.8513397173174</v>
      </c>
      <c r="KI197" s="23">
        <v>144.48089299908</v>
      </c>
      <c r="KJ197" s="44">
        <v>7.3266209570707996</v>
      </c>
      <c r="KK197" s="23">
        <v>119.818312761797</v>
      </c>
      <c r="KL197" s="44">
        <v>3.0225378114100598</v>
      </c>
      <c r="KM197" s="54"/>
      <c r="KN197" s="54" t="s">
        <v>35</v>
      </c>
      <c r="KO197" s="23">
        <v>35.828291715844003</v>
      </c>
      <c r="KP197" s="44">
        <v>-30.926049612803499</v>
      </c>
      <c r="KQ197" s="23">
        <v>192.979398848675</v>
      </c>
      <c r="KR197" s="44">
        <v>14.4767619046007</v>
      </c>
      <c r="KS197" s="23">
        <v>94.575368520226107</v>
      </c>
      <c r="KT197" s="44">
        <v>-10.7250862338262</v>
      </c>
      <c r="KU197" s="54"/>
      <c r="KV197" s="54" t="s">
        <v>35</v>
      </c>
      <c r="KW197" s="23">
        <v>129.384684493734</v>
      </c>
      <c r="KX197" s="44">
        <v>3.06634778183339</v>
      </c>
      <c r="KY197" s="23">
        <v>176.09931385120501</v>
      </c>
      <c r="KZ197" s="44">
        <v>5.0947425029033599</v>
      </c>
      <c r="LA197" s="23">
        <v>114.366385776748</v>
      </c>
      <c r="LB197" s="44">
        <v>-8.4066866812654109</v>
      </c>
      <c r="LC197" s="54"/>
      <c r="LD197" s="54" t="s">
        <v>35</v>
      </c>
      <c r="LE197" s="23">
        <v>150.856347594894</v>
      </c>
      <c r="LF197" s="44">
        <v>5.6121906736666496</v>
      </c>
      <c r="LG197" s="23">
        <v>94.681105349354496</v>
      </c>
      <c r="LH197" s="44">
        <v>-23.777461916678199</v>
      </c>
      <c r="LI197" s="23">
        <v>46.187115314817</v>
      </c>
      <c r="LJ197" s="44">
        <v>-8.3538155363997895</v>
      </c>
      <c r="LK197" s="54"/>
      <c r="LL197" s="54" t="s">
        <v>35</v>
      </c>
      <c r="LM197" s="23">
        <v>135.25240067567501</v>
      </c>
      <c r="LN197" s="44">
        <v>-9.7826956212790002</v>
      </c>
      <c r="LO197" s="23">
        <v>85.161972613135404</v>
      </c>
      <c r="LP197" s="44">
        <v>1.5214834298376201</v>
      </c>
      <c r="LQ197" s="23">
        <v>185.71255735316899</v>
      </c>
      <c r="LR197" s="44">
        <v>20.757511406745198</v>
      </c>
      <c r="LS197" s="54"/>
      <c r="LT197" s="54" t="s">
        <v>35</v>
      </c>
      <c r="LU197" s="23">
        <v>100.935530254547</v>
      </c>
      <c r="LV197" s="44">
        <v>-5.7447320799007304</v>
      </c>
      <c r="LW197" s="23">
        <v>130.576560170047</v>
      </c>
      <c r="LX197" s="44">
        <v>1.1271595248953801</v>
      </c>
      <c r="LY197" s="23">
        <v>165.078435507791</v>
      </c>
      <c r="LZ197" s="44">
        <v>26.0976957644172</v>
      </c>
      <c r="MA197" s="54"/>
      <c r="MB197" s="54" t="s">
        <v>35</v>
      </c>
      <c r="MC197" s="23">
        <v>172.375629388146</v>
      </c>
      <c r="MD197" s="44">
        <v>-2.94500866031485</v>
      </c>
      <c r="ME197" s="23">
        <v>102.28514930255</v>
      </c>
      <c r="MF197" s="44">
        <v>3.44710711218268</v>
      </c>
      <c r="MG197" s="23">
        <v>91.9513267465327</v>
      </c>
      <c r="MH197" s="44">
        <v>-17.1197803829916</v>
      </c>
      <c r="MI197" s="54"/>
      <c r="MJ197" s="54" t="s">
        <v>35</v>
      </c>
      <c r="MK197" s="23">
        <v>114.694364884199</v>
      </c>
      <c r="ML197" s="44">
        <v>13.3098508829754</v>
      </c>
      <c r="MM197" s="23">
        <v>113.06153731459101</v>
      </c>
      <c r="MN197" s="44">
        <v>-21.075668921159799</v>
      </c>
      <c r="MO197" s="23">
        <v>189.709991141529</v>
      </c>
      <c r="MP197" s="44">
        <v>14.9279947879694</v>
      </c>
    </row>
    <row r="198" spans="1:354" s="4" customFormat="1" ht="15" hidden="1" customHeight="1">
      <c r="A198" s="504"/>
      <c r="B198" s="54" t="s">
        <v>36</v>
      </c>
      <c r="C198" s="23">
        <v>89.224656783584194</v>
      </c>
      <c r="D198" s="44">
        <v>-2.5096299336582502</v>
      </c>
      <c r="E198" s="524">
        <v>78.094731889518798</v>
      </c>
      <c r="F198" s="44">
        <v>-0.85869995045401004</v>
      </c>
      <c r="G198" s="524">
        <v>99.7486912120781</v>
      </c>
      <c r="H198" s="44">
        <v>-3.6968172406538602</v>
      </c>
      <c r="I198" s="54"/>
      <c r="J198" s="54" t="s">
        <v>36</v>
      </c>
      <c r="K198" s="23">
        <v>71.946705253637205</v>
      </c>
      <c r="L198" s="44">
        <v>-18.143565541534102</v>
      </c>
      <c r="M198" s="23">
        <v>89.352313481727606</v>
      </c>
      <c r="N198" s="44">
        <v>9.1318566242117605</v>
      </c>
      <c r="O198" s="23">
        <v>69.051121057320799</v>
      </c>
      <c r="P198" s="44">
        <v>-22.0666634933479</v>
      </c>
      <c r="Q198" s="54"/>
      <c r="R198" s="54" t="s">
        <v>36</v>
      </c>
      <c r="S198" s="23">
        <v>90.235103038565001</v>
      </c>
      <c r="T198" s="44">
        <v>-24.350390255149001</v>
      </c>
      <c r="U198" s="23">
        <v>141.383823592151</v>
      </c>
      <c r="V198" s="44">
        <v>17.183490014354401</v>
      </c>
      <c r="W198" s="23">
        <v>120.62229529570099</v>
      </c>
      <c r="X198" s="44">
        <v>-5.1162738403463104</v>
      </c>
      <c r="Y198" s="54"/>
      <c r="Z198" s="54" t="s">
        <v>36</v>
      </c>
      <c r="AA198" s="23">
        <v>135.07121460035901</v>
      </c>
      <c r="AB198" s="44">
        <v>-22.5273454614386</v>
      </c>
      <c r="AC198" s="23">
        <v>106.790950210208</v>
      </c>
      <c r="AD198" s="44">
        <v>-31.5656111618107</v>
      </c>
      <c r="AE198" s="23">
        <v>165.07588098976501</v>
      </c>
      <c r="AF198" s="44">
        <v>10.414115450668699</v>
      </c>
      <c r="AG198" s="54"/>
      <c r="AH198" s="54" t="s">
        <v>36</v>
      </c>
      <c r="AI198" s="23">
        <v>91.125483246532198</v>
      </c>
      <c r="AJ198" s="44">
        <v>-18.708771487927901</v>
      </c>
      <c r="AK198" s="23">
        <v>161.371908959341</v>
      </c>
      <c r="AL198" s="44">
        <v>-10.911127097426199</v>
      </c>
      <c r="AM198" s="23">
        <v>77.734179299012197</v>
      </c>
      <c r="AN198" s="44">
        <v>-20.332874774436899</v>
      </c>
      <c r="AO198" s="54"/>
      <c r="AP198" s="54" t="s">
        <v>36</v>
      </c>
      <c r="AQ198" s="23">
        <v>140.00774869853799</v>
      </c>
      <c r="AR198" s="44">
        <v>-15.7569335164218</v>
      </c>
      <c r="AS198" s="23">
        <v>145.141171771785</v>
      </c>
      <c r="AT198" s="44">
        <v>6.82565846507954</v>
      </c>
      <c r="AU198" s="23">
        <v>156.73049184621601</v>
      </c>
      <c r="AV198" s="44">
        <v>-7.3377517129881697</v>
      </c>
      <c r="AW198" s="54"/>
      <c r="AX198" s="54" t="s">
        <v>36</v>
      </c>
      <c r="AY198" s="23">
        <v>158.187127528188</v>
      </c>
      <c r="AZ198" s="44">
        <v>19.440451616600001</v>
      </c>
      <c r="BA198" s="23">
        <v>94.629926787979102</v>
      </c>
      <c r="BB198" s="44">
        <v>-21.925768368693898</v>
      </c>
      <c r="BC198" s="23">
        <v>163.42165631217799</v>
      </c>
      <c r="BD198" s="44">
        <v>19.379648687624499</v>
      </c>
      <c r="BE198" s="54"/>
      <c r="BF198" s="54" t="s">
        <v>36</v>
      </c>
      <c r="BG198" s="23">
        <v>156.506830683847</v>
      </c>
      <c r="BH198" s="44">
        <v>7.1147040894070104</v>
      </c>
      <c r="BI198" s="23">
        <v>119.495435328816</v>
      </c>
      <c r="BJ198" s="44">
        <v>-0.93010926568143804</v>
      </c>
      <c r="BK198" s="23">
        <v>216.01540618326101</v>
      </c>
      <c r="BL198" s="44">
        <v>3.22795692158051</v>
      </c>
      <c r="BM198" s="54"/>
      <c r="BN198" s="54" t="s">
        <v>36</v>
      </c>
      <c r="BO198" s="23">
        <v>119.86274626484899</v>
      </c>
      <c r="BP198" s="44">
        <v>3.57449603118476</v>
      </c>
      <c r="BQ198" s="530">
        <v>133.22205157899299</v>
      </c>
      <c r="BR198" s="44">
        <v>-5.3268090168372701</v>
      </c>
      <c r="BS198" s="23">
        <v>150.339674016196</v>
      </c>
      <c r="BT198" s="44">
        <v>-5.2071960880690797</v>
      </c>
      <c r="BU198" s="54"/>
      <c r="BV198" s="54" t="s">
        <v>36</v>
      </c>
      <c r="BW198" s="23">
        <v>124.31546292782301</v>
      </c>
      <c r="BX198" s="44">
        <v>-7.9230931247102196</v>
      </c>
      <c r="BY198" s="23">
        <v>126.151131411039</v>
      </c>
      <c r="BZ198" s="44">
        <v>6.4060364159718102</v>
      </c>
      <c r="CA198" s="23">
        <v>117.840855668651</v>
      </c>
      <c r="CB198" s="44">
        <v>13.443234593514299</v>
      </c>
      <c r="CC198" s="54"/>
      <c r="CD198" s="54" t="s">
        <v>36</v>
      </c>
      <c r="CE198" s="23">
        <v>92.996580341359703</v>
      </c>
      <c r="CF198" s="44">
        <v>-15.172243184331901</v>
      </c>
      <c r="CG198" s="23">
        <v>65.471863219065099</v>
      </c>
      <c r="CH198" s="44">
        <v>-28.260522919117701</v>
      </c>
      <c r="CI198" s="23">
        <v>110.795664096625</v>
      </c>
      <c r="CJ198" s="44">
        <v>4.53025699063181</v>
      </c>
      <c r="CK198" s="54"/>
      <c r="CL198" s="54" t="s">
        <v>36</v>
      </c>
      <c r="CM198" s="23">
        <v>243.46092135297201</v>
      </c>
      <c r="CN198" s="44">
        <v>10.558889769512801</v>
      </c>
      <c r="CO198" s="23">
        <v>81.6798164610166</v>
      </c>
      <c r="CP198" s="44">
        <v>-8.6087896512553801</v>
      </c>
      <c r="CQ198" s="23">
        <v>133.378904966894</v>
      </c>
      <c r="CR198" s="44">
        <v>24.147872441516999</v>
      </c>
      <c r="CS198" s="54"/>
      <c r="CT198" s="54" t="s">
        <v>36</v>
      </c>
      <c r="CU198" s="23">
        <v>122.564928667781</v>
      </c>
      <c r="CV198" s="44">
        <v>14.8620791302088</v>
      </c>
      <c r="CW198" s="23">
        <v>65.900974236616506</v>
      </c>
      <c r="CX198" s="44">
        <v>-46.091819854384298</v>
      </c>
      <c r="CY198" s="23">
        <v>132.99733515948799</v>
      </c>
      <c r="CZ198" s="44">
        <v>31.773175737428101</v>
      </c>
      <c r="DA198" s="54"/>
      <c r="DB198" s="54" t="s">
        <v>36</v>
      </c>
      <c r="DC198" s="23">
        <v>63.692515961922801</v>
      </c>
      <c r="DD198" s="44">
        <v>-15.919044251619299</v>
      </c>
      <c r="DE198" s="23">
        <v>414.14146299435299</v>
      </c>
      <c r="DF198" s="44">
        <v>22.842931383041002</v>
      </c>
      <c r="DG198" s="23">
        <v>100.06514020616299</v>
      </c>
      <c r="DH198" s="44">
        <v>-17.6137723643768</v>
      </c>
      <c r="DI198" s="54"/>
      <c r="DJ198" s="54" t="s">
        <v>36</v>
      </c>
      <c r="DK198" s="23">
        <v>147.11521982057101</v>
      </c>
      <c r="DL198" s="44">
        <v>-4.0535066710495604</v>
      </c>
      <c r="DM198" s="23">
        <v>56.644779639754603</v>
      </c>
      <c r="DN198" s="44">
        <v>-15.0422595079626</v>
      </c>
      <c r="DO198" s="23">
        <v>141.738608800512</v>
      </c>
      <c r="DP198" s="44">
        <v>19.0019766291427</v>
      </c>
      <c r="DQ198" s="54"/>
      <c r="DR198" s="54" t="s">
        <v>36</v>
      </c>
      <c r="DS198" s="23">
        <v>147.51520299718501</v>
      </c>
      <c r="DT198" s="44">
        <v>9.6523309970018794</v>
      </c>
      <c r="DU198" s="23">
        <v>125.932498276087</v>
      </c>
      <c r="DV198" s="44">
        <v>3.1704896136133298</v>
      </c>
      <c r="DW198" s="23">
        <v>147.521065514979</v>
      </c>
      <c r="DX198" s="44">
        <v>3.27441367984042</v>
      </c>
      <c r="DY198" s="54"/>
      <c r="DZ198" s="54" t="s">
        <v>36</v>
      </c>
      <c r="EA198" s="23">
        <v>93.628887958971006</v>
      </c>
      <c r="EB198" s="44">
        <v>2.0390415588277202</v>
      </c>
      <c r="EC198" s="23">
        <v>149.17727822088099</v>
      </c>
      <c r="ED198" s="44">
        <v>19.3211376874705</v>
      </c>
      <c r="EE198" s="23">
        <v>118.179399385965</v>
      </c>
      <c r="EF198" s="44">
        <v>3.5550779185888901</v>
      </c>
      <c r="EG198" s="54"/>
      <c r="EH198" s="54" t="s">
        <v>36</v>
      </c>
      <c r="EI198" s="23">
        <v>140.975280825547</v>
      </c>
      <c r="EJ198" s="44">
        <v>-1.1960867122679799</v>
      </c>
      <c r="EK198" s="23">
        <v>121.55346265870401</v>
      </c>
      <c r="EL198" s="44">
        <v>-24.037971045088302</v>
      </c>
      <c r="EM198" s="23">
        <v>99.180228323066601</v>
      </c>
      <c r="EN198" s="44">
        <v>-2.5777091685759799</v>
      </c>
      <c r="EO198" s="54"/>
      <c r="EP198" s="54" t="s">
        <v>36</v>
      </c>
      <c r="EQ198" s="23">
        <v>70.173509010128797</v>
      </c>
      <c r="ER198" s="44">
        <v>-6.6116451778521004</v>
      </c>
      <c r="ES198" s="23">
        <v>129.63730512289399</v>
      </c>
      <c r="ET198" s="44">
        <v>-2.0561530133013401</v>
      </c>
      <c r="EU198" s="23">
        <v>52.2807450765821</v>
      </c>
      <c r="EV198" s="44">
        <v>-14.1504461288656</v>
      </c>
      <c r="EW198" s="54"/>
      <c r="EX198" s="54" t="s">
        <v>36</v>
      </c>
      <c r="EY198" s="23">
        <v>66.303020810609397</v>
      </c>
      <c r="EZ198" s="44">
        <v>-18.5478366864034</v>
      </c>
      <c r="FA198" s="23">
        <v>96.928558165736206</v>
      </c>
      <c r="FB198" s="44">
        <v>1.11780341555531</v>
      </c>
      <c r="FC198" s="23">
        <v>255.91663769019399</v>
      </c>
      <c r="FD198" s="44">
        <v>8.5899873269676306</v>
      </c>
      <c r="FE198" s="54"/>
      <c r="FF198" s="54" t="s">
        <v>36</v>
      </c>
      <c r="FG198" s="23">
        <v>115.979510387693</v>
      </c>
      <c r="FH198" s="44">
        <v>-9.8700669602003899</v>
      </c>
      <c r="FI198" s="23">
        <v>172.21690321602301</v>
      </c>
      <c r="FJ198" s="44">
        <v>4.4958090250556904</v>
      </c>
      <c r="FK198" s="23">
        <v>94.902852458023602</v>
      </c>
      <c r="FL198" s="44">
        <v>-24.011044076603401</v>
      </c>
      <c r="FM198" s="54"/>
      <c r="FN198" s="54" t="s">
        <v>36</v>
      </c>
      <c r="FO198" s="23">
        <v>105.18202398332301</v>
      </c>
      <c r="FP198" s="44">
        <v>-8.31934714452977</v>
      </c>
      <c r="FQ198" s="23">
        <v>230.96462438525401</v>
      </c>
      <c r="FR198" s="44">
        <v>-15.378500064119001</v>
      </c>
      <c r="FS198" s="23">
        <v>92.888985642619204</v>
      </c>
      <c r="FT198" s="44">
        <v>-21.8401858591603</v>
      </c>
      <c r="FU198" s="54"/>
      <c r="FV198" s="54" t="s">
        <v>36</v>
      </c>
      <c r="FW198" s="23">
        <v>150.39878605180999</v>
      </c>
      <c r="FX198" s="44">
        <v>2.7804857983932698</v>
      </c>
      <c r="FY198" s="23">
        <v>140.26397468338601</v>
      </c>
      <c r="FZ198" s="44">
        <v>-15.719335303829499</v>
      </c>
      <c r="GA198" s="23">
        <v>93.690569053245</v>
      </c>
      <c r="GB198" s="44">
        <v>6.7939182236547904</v>
      </c>
      <c r="GC198" s="54"/>
      <c r="GD198" s="54" t="s">
        <v>36</v>
      </c>
      <c r="GE198" s="23">
        <v>116.805161554637</v>
      </c>
      <c r="GF198" s="44">
        <v>-14.0023899984088</v>
      </c>
      <c r="GG198" s="23">
        <v>105.938346773982</v>
      </c>
      <c r="GH198" s="44">
        <v>-12.9270400743154</v>
      </c>
      <c r="GI198" s="23">
        <v>72.503307703902607</v>
      </c>
      <c r="GJ198" s="44">
        <v>-3.93541915824611</v>
      </c>
      <c r="GK198" s="54"/>
      <c r="GL198" s="54" t="s">
        <v>36</v>
      </c>
      <c r="GM198" s="23">
        <v>102.0563513</v>
      </c>
      <c r="GN198" s="44">
        <v>-3.6554171210300299</v>
      </c>
      <c r="GO198" s="23">
        <v>123.221209384362</v>
      </c>
      <c r="GP198" s="44">
        <v>10.970897581475</v>
      </c>
      <c r="GQ198" s="23">
        <v>79.6212701782366</v>
      </c>
      <c r="GR198" s="44">
        <v>-21.076218514875901</v>
      </c>
      <c r="GS198" s="54"/>
      <c r="GT198" s="54" t="s">
        <v>36</v>
      </c>
      <c r="GU198" s="23">
        <v>65.7486669586701</v>
      </c>
      <c r="GV198" s="44">
        <v>22.484278477851898</v>
      </c>
      <c r="GW198" s="23">
        <v>101.49179576711001</v>
      </c>
      <c r="GX198" s="44">
        <v>-13.7099593114073</v>
      </c>
      <c r="GY198" s="23">
        <v>138.15237530516001</v>
      </c>
      <c r="GZ198" s="44">
        <v>5.6182878213303802</v>
      </c>
      <c r="HA198" s="54"/>
      <c r="HB198" s="54" t="s">
        <v>36</v>
      </c>
      <c r="HC198" s="23">
        <v>101.811297907083</v>
      </c>
      <c r="HD198" s="44">
        <v>29.5482374718272</v>
      </c>
      <c r="HE198" s="23">
        <v>144.59372432337301</v>
      </c>
      <c r="HF198" s="44">
        <v>-6.18898104247815</v>
      </c>
      <c r="HG198" s="23">
        <v>89.609758770465305</v>
      </c>
      <c r="HH198" s="44">
        <v>4.4743625595543399</v>
      </c>
      <c r="HI198" s="54"/>
      <c r="HJ198" s="54" t="s">
        <v>36</v>
      </c>
      <c r="HK198" s="23">
        <v>92.361735224269907</v>
      </c>
      <c r="HL198" s="44">
        <v>-6.1921506750199704</v>
      </c>
      <c r="HM198" s="23">
        <v>109.60118678185999</v>
      </c>
      <c r="HN198" s="44">
        <v>11.474083473158499</v>
      </c>
      <c r="HO198" s="23">
        <v>97.9985264945431</v>
      </c>
      <c r="HP198" s="44">
        <v>-5.4017241404115701</v>
      </c>
      <c r="HQ198" s="54"/>
      <c r="HR198" s="54" t="s">
        <v>36</v>
      </c>
      <c r="HS198" s="23">
        <v>123.52921439244901</v>
      </c>
      <c r="HT198" s="44">
        <v>51.704609408518401</v>
      </c>
      <c r="HU198" s="23">
        <v>163.37772665006699</v>
      </c>
      <c r="HV198" s="44">
        <v>10.734729189840101</v>
      </c>
      <c r="HW198" s="23">
        <v>51.431151543470797</v>
      </c>
      <c r="HX198" s="44">
        <v>-25.112204066761599</v>
      </c>
      <c r="HY198" s="54"/>
      <c r="HZ198" s="54" t="s">
        <v>36</v>
      </c>
      <c r="IA198" s="23">
        <v>79.768099498845999</v>
      </c>
      <c r="IB198" s="44">
        <v>-27.670039515627799</v>
      </c>
      <c r="IC198" s="23">
        <v>115.54606953866001</v>
      </c>
      <c r="ID198" s="44">
        <v>-2.7535446840911</v>
      </c>
      <c r="IE198" s="23">
        <v>84.910364643185403</v>
      </c>
      <c r="IF198" s="44">
        <v>-7.7706946741870597</v>
      </c>
      <c r="IG198" s="54"/>
      <c r="IH198" s="54" t="s">
        <v>36</v>
      </c>
      <c r="II198" s="23">
        <v>132.06856850593701</v>
      </c>
      <c r="IJ198" s="44">
        <v>20.904573796795798</v>
      </c>
      <c r="IK198" s="23">
        <v>138.93463528910701</v>
      </c>
      <c r="IL198" s="44">
        <v>22.921244040649999</v>
      </c>
      <c r="IM198" s="23">
        <v>101.356109882276</v>
      </c>
      <c r="IN198" s="44">
        <v>4.81877949347653</v>
      </c>
      <c r="IO198" s="23">
        <v>122.234295665863</v>
      </c>
      <c r="IP198" s="44">
        <v>25.6032954616302</v>
      </c>
      <c r="IQ198" s="54"/>
      <c r="IR198" s="54" t="s">
        <v>36</v>
      </c>
      <c r="IS198" s="23">
        <v>76.330421993832601</v>
      </c>
      <c r="IT198" s="44">
        <v>-10.1849117282905</v>
      </c>
      <c r="IU198" s="23">
        <v>82.738157635008704</v>
      </c>
      <c r="IV198" s="44">
        <v>0.860744113267913</v>
      </c>
      <c r="IW198" s="23">
        <v>82.525662632838305</v>
      </c>
      <c r="IX198" s="44">
        <v>-15.4326872553806</v>
      </c>
      <c r="IY198" s="54"/>
      <c r="IZ198" s="54" t="s">
        <v>36</v>
      </c>
      <c r="JA198" s="23">
        <v>122.33744144661399</v>
      </c>
      <c r="JB198" s="44">
        <v>-15.399897150338299</v>
      </c>
      <c r="JC198" s="23">
        <v>144.10372549004501</v>
      </c>
      <c r="JD198" s="44">
        <v>-9.8145744964541102</v>
      </c>
      <c r="JE198" s="23">
        <v>158.754028248455</v>
      </c>
      <c r="JF198" s="44">
        <v>-20.709711062461199</v>
      </c>
      <c r="JG198" s="54"/>
      <c r="JH198" s="54" t="s">
        <v>36</v>
      </c>
      <c r="JI198" s="23">
        <v>150.658672653812</v>
      </c>
      <c r="JJ198" s="44">
        <v>-9.5135144373436002</v>
      </c>
      <c r="JK198" s="23">
        <v>211.29322352091199</v>
      </c>
      <c r="JL198" s="44">
        <v>9.2879506095620208</v>
      </c>
      <c r="JM198" s="23">
        <v>113.233471996905</v>
      </c>
      <c r="JN198" s="44">
        <v>-3.0866443210794499</v>
      </c>
      <c r="JO198" s="54"/>
      <c r="JP198" s="54" t="s">
        <v>36</v>
      </c>
      <c r="JQ198" s="23">
        <v>146.71258459567801</v>
      </c>
      <c r="JR198" s="44">
        <v>36.5433897117234</v>
      </c>
      <c r="JS198" s="23">
        <v>121.709001058875</v>
      </c>
      <c r="JT198" s="44">
        <v>-4.3683886439815804</v>
      </c>
      <c r="JU198" s="23">
        <v>121.77588646020099</v>
      </c>
      <c r="JV198" s="44">
        <v>-11.777620660989101</v>
      </c>
      <c r="JW198" s="54"/>
      <c r="JX198" s="54" t="s">
        <v>36</v>
      </c>
      <c r="JY198" s="23">
        <v>97.876316084754293</v>
      </c>
      <c r="JZ198" s="44">
        <v>17.3103859210011</v>
      </c>
      <c r="KA198" s="23">
        <v>172.57373118678899</v>
      </c>
      <c r="KB198" s="44">
        <v>15.16170113369</v>
      </c>
      <c r="KC198" s="23">
        <v>151.84683759115899</v>
      </c>
      <c r="KD198" s="44">
        <v>10.806727901172399</v>
      </c>
      <c r="KE198" s="54"/>
      <c r="KF198" s="54" t="s">
        <v>36</v>
      </c>
      <c r="KG198" s="23">
        <v>65.090476670847195</v>
      </c>
      <c r="KH198" s="44">
        <v>-31.5237250780431</v>
      </c>
      <c r="KI198" s="23">
        <v>108.541270884941</v>
      </c>
      <c r="KJ198" s="44">
        <v>-7.8984076341916101</v>
      </c>
      <c r="KK198" s="23">
        <v>115.45129324556601</v>
      </c>
      <c r="KL198" s="44">
        <v>-10.662773335811099</v>
      </c>
      <c r="KM198" s="54"/>
      <c r="KN198" s="54" t="s">
        <v>36</v>
      </c>
      <c r="KO198" s="23">
        <v>29.970621398042699</v>
      </c>
      <c r="KP198" s="44">
        <v>-25.813349112009998</v>
      </c>
      <c r="KQ198" s="23">
        <v>164.93894248648701</v>
      </c>
      <c r="KR198" s="44">
        <v>0.22312758630261001</v>
      </c>
      <c r="KS198" s="23">
        <v>99.845205518030596</v>
      </c>
      <c r="KT198" s="44">
        <v>-8.1647672423404192</v>
      </c>
      <c r="KU198" s="54"/>
      <c r="KV198" s="54" t="s">
        <v>36</v>
      </c>
      <c r="KW198" s="23">
        <v>129.49610307167899</v>
      </c>
      <c r="KX198" s="44">
        <v>-1.3277266947036299</v>
      </c>
      <c r="KY198" s="23">
        <v>167.95895632401701</v>
      </c>
      <c r="KZ198" s="44">
        <v>-3.4273409331552598</v>
      </c>
      <c r="LA198" s="23">
        <v>119.346262033043</v>
      </c>
      <c r="LB198" s="44">
        <v>-15.6275758062877</v>
      </c>
      <c r="LC198" s="54"/>
      <c r="LD198" s="54" t="s">
        <v>36</v>
      </c>
      <c r="LE198" s="23">
        <v>152.94999607092501</v>
      </c>
      <c r="LF198" s="44">
        <v>6.3884978909858301</v>
      </c>
      <c r="LG198" s="23">
        <v>111.029266181718</v>
      </c>
      <c r="LH198" s="44">
        <v>-3.6573455633977399</v>
      </c>
      <c r="LI198" s="23">
        <v>44.768680786456798</v>
      </c>
      <c r="LJ198" s="44">
        <v>-32.842854006824702</v>
      </c>
      <c r="LK198" s="54"/>
      <c r="LL198" s="54" t="s">
        <v>36</v>
      </c>
      <c r="LM198" s="23">
        <v>116.80287301925</v>
      </c>
      <c r="LN198" s="44">
        <v>-37.098282400094803</v>
      </c>
      <c r="LO198" s="23">
        <v>83.082351942017496</v>
      </c>
      <c r="LP198" s="44">
        <v>-29.249449923038402</v>
      </c>
      <c r="LQ198" s="23">
        <v>207.11236750003101</v>
      </c>
      <c r="LR198" s="44">
        <v>3.8727055175206599</v>
      </c>
      <c r="LS198" s="54"/>
      <c r="LT198" s="54" t="s">
        <v>36</v>
      </c>
      <c r="LU198" s="23">
        <v>103.63868997134399</v>
      </c>
      <c r="LV198" s="44">
        <v>-5.2013776885118497E-2</v>
      </c>
      <c r="LW198" s="23">
        <v>130.08613709572299</v>
      </c>
      <c r="LX198" s="44">
        <v>1.48321625199368</v>
      </c>
      <c r="LY198" s="23">
        <v>125.49727447729001</v>
      </c>
      <c r="LZ198" s="44">
        <v>-25.977530606426399</v>
      </c>
      <c r="MA198" s="54"/>
      <c r="MB198" s="54" t="s">
        <v>36</v>
      </c>
      <c r="MC198" s="23">
        <v>153.687084734113</v>
      </c>
      <c r="MD198" s="44">
        <v>-2.59800471711426</v>
      </c>
      <c r="ME198" s="23">
        <v>95.045994766424101</v>
      </c>
      <c r="MF198" s="44">
        <v>18.547579079117099</v>
      </c>
      <c r="MG198" s="23">
        <v>79.663351346453894</v>
      </c>
      <c r="MH198" s="44">
        <v>-26.955308708336201</v>
      </c>
      <c r="MI198" s="54"/>
      <c r="MJ198" s="54" t="s">
        <v>36</v>
      </c>
      <c r="MK198" s="23">
        <v>99.361611610204406</v>
      </c>
      <c r="ML198" s="44">
        <v>9.7957691224730503</v>
      </c>
      <c r="MM198" s="23">
        <v>102.521971716903</v>
      </c>
      <c r="MN198" s="44">
        <v>-17.298448590543</v>
      </c>
      <c r="MO198" s="23">
        <v>206.93123434514399</v>
      </c>
      <c r="MP198" s="44">
        <v>23.571346020286001</v>
      </c>
    </row>
    <row r="199" spans="1:354" s="4" customFormat="1" ht="15" hidden="1" customHeight="1">
      <c r="A199" s="504"/>
      <c r="B199" s="54" t="s">
        <v>37</v>
      </c>
      <c r="C199" s="23">
        <v>94.289332018127098</v>
      </c>
      <c r="D199" s="44">
        <v>2.1928018787771002</v>
      </c>
      <c r="E199" s="524">
        <v>77.282365087298004</v>
      </c>
      <c r="F199" s="44">
        <v>-1.91416981470826</v>
      </c>
      <c r="G199" s="524">
        <v>110.37047427271099</v>
      </c>
      <c r="H199" s="44">
        <v>5.1066240709573698</v>
      </c>
      <c r="I199" s="54"/>
      <c r="J199" s="54" t="s">
        <v>37</v>
      </c>
      <c r="K199" s="23">
        <v>91.230010787959699</v>
      </c>
      <c r="L199" s="44">
        <v>3.86808776262259</v>
      </c>
      <c r="M199" s="23">
        <v>105.480970799663</v>
      </c>
      <c r="N199" s="44">
        <v>31.304465784006101</v>
      </c>
      <c r="O199" s="23">
        <v>90.763731831912693</v>
      </c>
      <c r="P199" s="44">
        <v>8.6857986970353398</v>
      </c>
      <c r="Q199" s="54"/>
      <c r="R199" s="54" t="s">
        <v>37</v>
      </c>
      <c r="S199" s="23">
        <v>78.507472526593205</v>
      </c>
      <c r="T199" s="44">
        <v>-20.739228723070902</v>
      </c>
      <c r="U199" s="23">
        <v>136.76770595689101</v>
      </c>
      <c r="V199" s="44">
        <v>4.2232237962142998</v>
      </c>
      <c r="W199" s="23">
        <v>145.01174299914001</v>
      </c>
      <c r="X199" s="44">
        <v>32.490115739419998</v>
      </c>
      <c r="Y199" s="54"/>
      <c r="Z199" s="54" t="s">
        <v>37</v>
      </c>
      <c r="AA199" s="23">
        <v>152.26909141937799</v>
      </c>
      <c r="AB199" s="44">
        <v>-9.8312334722834205</v>
      </c>
      <c r="AC199" s="23">
        <v>123.696880372685</v>
      </c>
      <c r="AD199" s="44">
        <v>1.26173909462199</v>
      </c>
      <c r="AE199" s="23">
        <v>153.34278117352301</v>
      </c>
      <c r="AF199" s="44">
        <v>2.73639869807631</v>
      </c>
      <c r="AG199" s="54"/>
      <c r="AH199" s="54" t="s">
        <v>37</v>
      </c>
      <c r="AI199" s="23">
        <v>90.105179803588101</v>
      </c>
      <c r="AJ199" s="44">
        <v>-9.8628539640500605</v>
      </c>
      <c r="AK199" s="23">
        <v>209.64043275914801</v>
      </c>
      <c r="AL199" s="44">
        <v>13.3527499602574</v>
      </c>
      <c r="AM199" s="23">
        <v>73.775100599762396</v>
      </c>
      <c r="AN199" s="44">
        <v>-15.8033313942988</v>
      </c>
      <c r="AO199" s="54"/>
      <c r="AP199" s="54" t="s">
        <v>37</v>
      </c>
      <c r="AQ199" s="23">
        <v>213.43362426318501</v>
      </c>
      <c r="AR199" s="44">
        <v>-2.3363503138602399</v>
      </c>
      <c r="AS199" s="23">
        <v>154.560716983286</v>
      </c>
      <c r="AT199" s="44">
        <v>3.8474549982738999</v>
      </c>
      <c r="AU199" s="23">
        <v>147.596628683387</v>
      </c>
      <c r="AV199" s="44">
        <v>1.28567762093559</v>
      </c>
      <c r="AW199" s="54"/>
      <c r="AX199" s="54" t="s">
        <v>37</v>
      </c>
      <c r="AY199" s="23">
        <v>170.28517128846701</v>
      </c>
      <c r="AZ199" s="44">
        <v>42.2124113432603</v>
      </c>
      <c r="BA199" s="23">
        <v>77.167608512650901</v>
      </c>
      <c r="BB199" s="44">
        <v>-19.465770530595599</v>
      </c>
      <c r="BC199" s="23">
        <v>154.96639074524501</v>
      </c>
      <c r="BD199" s="44">
        <v>27.032547835434801</v>
      </c>
      <c r="BE199" s="54"/>
      <c r="BF199" s="54" t="s">
        <v>37</v>
      </c>
      <c r="BG199" s="23">
        <v>169.64523211916401</v>
      </c>
      <c r="BH199" s="44">
        <v>30.557336967775498</v>
      </c>
      <c r="BI199" s="23">
        <v>68.188150947203397</v>
      </c>
      <c r="BJ199" s="44">
        <v>-18.615487345044698</v>
      </c>
      <c r="BK199" s="23">
        <v>208.01001486413901</v>
      </c>
      <c r="BL199" s="44">
        <v>6.2286447572898602</v>
      </c>
      <c r="BM199" s="54"/>
      <c r="BN199" s="54" t="s">
        <v>37</v>
      </c>
      <c r="BO199" s="23">
        <v>139.26718333460701</v>
      </c>
      <c r="BP199" s="44">
        <v>19.614372943104001</v>
      </c>
      <c r="BQ199" s="530">
        <v>111.933850971967</v>
      </c>
      <c r="BR199" s="44">
        <v>-6.3471088827570403</v>
      </c>
      <c r="BS199" s="23">
        <v>161.23606683358301</v>
      </c>
      <c r="BT199" s="44">
        <v>20.576467729013999</v>
      </c>
      <c r="BU199" s="54"/>
      <c r="BV199" s="54" t="s">
        <v>37</v>
      </c>
      <c r="BW199" s="23">
        <v>146.25990334373199</v>
      </c>
      <c r="BX199" s="44">
        <v>5.6660886962789299</v>
      </c>
      <c r="BY199" s="23">
        <v>141.624161795037</v>
      </c>
      <c r="BZ199" s="44">
        <v>36.216956493293097</v>
      </c>
      <c r="CA199" s="23">
        <v>116.517236329307</v>
      </c>
      <c r="CB199" s="44">
        <v>-5.6458156160574902</v>
      </c>
      <c r="CC199" s="54"/>
      <c r="CD199" s="54" t="s">
        <v>37</v>
      </c>
      <c r="CE199" s="23">
        <v>112.230554170369</v>
      </c>
      <c r="CF199" s="44">
        <v>1.2400259673362399</v>
      </c>
      <c r="CG199" s="23">
        <v>64.438072903789902</v>
      </c>
      <c r="CH199" s="44">
        <v>-25.017653258972398</v>
      </c>
      <c r="CI199" s="23">
        <v>98.796852399864306</v>
      </c>
      <c r="CJ199" s="44">
        <v>8.1851305608689806</v>
      </c>
      <c r="CK199" s="54"/>
      <c r="CL199" s="54" t="s">
        <v>37</v>
      </c>
      <c r="CM199" s="23">
        <v>296.54821459321801</v>
      </c>
      <c r="CN199" s="44">
        <v>20.042702433625099</v>
      </c>
      <c r="CO199" s="23">
        <v>83.152694003082601</v>
      </c>
      <c r="CP199" s="44">
        <v>-8.7322792292285101</v>
      </c>
      <c r="CQ199" s="23">
        <v>132.13916243927599</v>
      </c>
      <c r="CR199" s="44">
        <v>26.943485910189299</v>
      </c>
      <c r="CS199" s="54"/>
      <c r="CT199" s="54" t="s">
        <v>37</v>
      </c>
      <c r="CU199" s="23">
        <v>88.273790704689702</v>
      </c>
      <c r="CV199" s="44">
        <v>-22.981441186946199</v>
      </c>
      <c r="CW199" s="23">
        <v>143.583404364252</v>
      </c>
      <c r="CX199" s="44">
        <v>11.9853493392615</v>
      </c>
      <c r="CY199" s="23">
        <v>99.762299573607095</v>
      </c>
      <c r="CZ199" s="44">
        <v>13.8116236266588</v>
      </c>
      <c r="DA199" s="54"/>
      <c r="DB199" s="54" t="s">
        <v>37</v>
      </c>
      <c r="DC199" s="23">
        <v>57.780621525565699</v>
      </c>
      <c r="DD199" s="44">
        <v>-17.975669920188398</v>
      </c>
      <c r="DE199" s="23">
        <v>267.728931719976</v>
      </c>
      <c r="DF199" s="44">
        <v>-16.379145031574801</v>
      </c>
      <c r="DG199" s="23">
        <v>104.250585190598</v>
      </c>
      <c r="DH199" s="44">
        <v>-7.3302172925494196</v>
      </c>
      <c r="DI199" s="54"/>
      <c r="DJ199" s="54" t="s">
        <v>37</v>
      </c>
      <c r="DK199" s="23">
        <v>137.801187167596</v>
      </c>
      <c r="DL199" s="44">
        <v>-2.0863527985258399</v>
      </c>
      <c r="DM199" s="23">
        <v>47.4457791652409</v>
      </c>
      <c r="DN199" s="44">
        <v>12.8996377105788</v>
      </c>
      <c r="DO199" s="23">
        <v>141.48171654021201</v>
      </c>
      <c r="DP199" s="44">
        <v>23.6011359789061</v>
      </c>
      <c r="DQ199" s="54"/>
      <c r="DR199" s="54" t="s">
        <v>37</v>
      </c>
      <c r="DS199" s="23">
        <v>141.70385773594401</v>
      </c>
      <c r="DT199" s="44">
        <v>21.0423440209882</v>
      </c>
      <c r="DU199" s="23">
        <v>128.907309737308</v>
      </c>
      <c r="DV199" s="44">
        <v>11.0586135066693</v>
      </c>
      <c r="DW199" s="23">
        <v>139.997273487321</v>
      </c>
      <c r="DX199" s="44">
        <v>2.5040660090515998</v>
      </c>
      <c r="DY199" s="54"/>
      <c r="DZ199" s="54" t="s">
        <v>37</v>
      </c>
      <c r="EA199" s="23">
        <v>115.96298656241601</v>
      </c>
      <c r="EB199" s="44">
        <v>6.58427338488326</v>
      </c>
      <c r="EC199" s="23">
        <v>119.354944990731</v>
      </c>
      <c r="ED199" s="44">
        <v>4.7431520921849897</v>
      </c>
      <c r="EE199" s="23">
        <v>123.700441773669</v>
      </c>
      <c r="EF199" s="44">
        <v>7.6312449305856704</v>
      </c>
      <c r="EG199" s="54"/>
      <c r="EH199" s="54" t="s">
        <v>37</v>
      </c>
      <c r="EI199" s="23">
        <v>152.11862883504801</v>
      </c>
      <c r="EJ199" s="44">
        <v>9.4949560574305405</v>
      </c>
      <c r="EK199" s="23">
        <v>123.86425425576201</v>
      </c>
      <c r="EL199" s="44">
        <v>6.7695357115199197</v>
      </c>
      <c r="EM199" s="23">
        <v>104.11296538406501</v>
      </c>
      <c r="EN199" s="44">
        <v>-0.100611010182845</v>
      </c>
      <c r="EO199" s="54"/>
      <c r="EP199" s="54" t="s">
        <v>37</v>
      </c>
      <c r="EQ199" s="23">
        <v>90.400381685677601</v>
      </c>
      <c r="ER199" s="44">
        <v>34.093923321679299</v>
      </c>
      <c r="ES199" s="23">
        <v>153.40838272965499</v>
      </c>
      <c r="ET199" s="44">
        <v>21.744941160536399</v>
      </c>
      <c r="EU199" s="23">
        <v>23.603897547480202</v>
      </c>
      <c r="EV199" s="44">
        <v>-67.756169663947105</v>
      </c>
      <c r="EW199" s="54"/>
      <c r="EX199" s="54" t="s">
        <v>37</v>
      </c>
      <c r="EY199" s="23">
        <v>90.388837900080702</v>
      </c>
      <c r="EZ199" s="44">
        <v>10.8260282921174</v>
      </c>
      <c r="FA199" s="23">
        <v>107.656023151239</v>
      </c>
      <c r="FB199" s="44">
        <v>18.557997650987598</v>
      </c>
      <c r="FC199" s="23">
        <v>259.130437327641</v>
      </c>
      <c r="FD199" s="44">
        <v>8.5890096545199803</v>
      </c>
      <c r="FE199" s="54"/>
      <c r="FF199" s="54" t="s">
        <v>37</v>
      </c>
      <c r="FG199" s="23">
        <v>115.769663332276</v>
      </c>
      <c r="FH199" s="44">
        <v>-7.0917657605176698</v>
      </c>
      <c r="FI199" s="23">
        <v>167.43166402347799</v>
      </c>
      <c r="FJ199" s="44">
        <v>4.9431419132258299</v>
      </c>
      <c r="FK199" s="23">
        <v>111.376565533546</v>
      </c>
      <c r="FL199" s="44">
        <v>5.2667184775101497</v>
      </c>
      <c r="FM199" s="54"/>
      <c r="FN199" s="54" t="s">
        <v>37</v>
      </c>
      <c r="FO199" s="23">
        <v>91.440340579943296</v>
      </c>
      <c r="FP199" s="44">
        <v>-11.2103815539077</v>
      </c>
      <c r="FQ199" s="23">
        <v>206.31920709994299</v>
      </c>
      <c r="FR199" s="44">
        <v>-12.4280993952973</v>
      </c>
      <c r="FS199" s="23">
        <v>104.342177326819</v>
      </c>
      <c r="FT199" s="44">
        <v>-15.8376621435447</v>
      </c>
      <c r="FU199" s="54"/>
      <c r="FV199" s="54" t="s">
        <v>37</v>
      </c>
      <c r="FW199" s="23">
        <v>129.63777528041501</v>
      </c>
      <c r="FX199" s="44">
        <v>4.5665235486999096</v>
      </c>
      <c r="FY199" s="23">
        <v>183.88705208101101</v>
      </c>
      <c r="FZ199" s="44">
        <v>18.211949437407998</v>
      </c>
      <c r="GA199" s="23">
        <v>103.58559900321301</v>
      </c>
      <c r="GB199" s="44">
        <v>16.569424935367401</v>
      </c>
      <c r="GC199" s="54"/>
      <c r="GD199" s="54" t="s">
        <v>37</v>
      </c>
      <c r="GE199" s="23">
        <v>128.88840599655401</v>
      </c>
      <c r="GF199" s="44">
        <v>1.3246711634237001</v>
      </c>
      <c r="GG199" s="23">
        <v>110.966338195452</v>
      </c>
      <c r="GH199" s="44">
        <v>-5.6522728965585101</v>
      </c>
      <c r="GI199" s="23">
        <v>62.856337061903503</v>
      </c>
      <c r="GJ199" s="44">
        <v>-18.448965653564301</v>
      </c>
      <c r="GK199" s="54"/>
      <c r="GL199" s="54" t="s">
        <v>37</v>
      </c>
      <c r="GM199" s="23">
        <v>102.50333812144</v>
      </c>
      <c r="GN199" s="44">
        <v>-2.0750742682503498</v>
      </c>
      <c r="GO199" s="23">
        <v>120.246378057328</v>
      </c>
      <c r="GP199" s="44">
        <v>9.3215415488683107</v>
      </c>
      <c r="GQ199" s="23">
        <v>75.572841555060194</v>
      </c>
      <c r="GR199" s="44">
        <v>-21.053611052342099</v>
      </c>
      <c r="GS199" s="54"/>
      <c r="GT199" s="54" t="s">
        <v>37</v>
      </c>
      <c r="GU199" s="23">
        <v>70.977571555315293</v>
      </c>
      <c r="GV199" s="44">
        <v>23.127034087310498</v>
      </c>
      <c r="GW199" s="23">
        <v>98.168502222290599</v>
      </c>
      <c r="GX199" s="44">
        <v>-6.70923595119989</v>
      </c>
      <c r="GY199" s="23">
        <v>86.855419943228597</v>
      </c>
      <c r="GZ199" s="44">
        <v>31.269754295645502</v>
      </c>
      <c r="HA199" s="54"/>
      <c r="HB199" s="54" t="s">
        <v>37</v>
      </c>
      <c r="HC199" s="23">
        <v>122.049671408086</v>
      </c>
      <c r="HD199" s="44">
        <v>35.8322847593194</v>
      </c>
      <c r="HE199" s="23">
        <v>139.116791344803</v>
      </c>
      <c r="HF199" s="44">
        <v>-16.299999999999201</v>
      </c>
      <c r="HG199" s="23">
        <v>70.5440593310785</v>
      </c>
      <c r="HH199" s="44">
        <v>-13.7139863339731</v>
      </c>
      <c r="HI199" s="54"/>
      <c r="HJ199" s="54" t="s">
        <v>37</v>
      </c>
      <c r="HK199" s="23">
        <v>88.263981076543999</v>
      </c>
      <c r="HL199" s="44">
        <v>3.9589070683792502</v>
      </c>
      <c r="HM199" s="23">
        <v>103.09412883691</v>
      </c>
      <c r="HN199" s="44">
        <v>23.682732388428001</v>
      </c>
      <c r="HO199" s="23">
        <v>62.383066585888997</v>
      </c>
      <c r="HP199" s="44">
        <v>-13.772060718080301</v>
      </c>
      <c r="HQ199" s="54"/>
      <c r="HR199" s="54" t="s">
        <v>37</v>
      </c>
      <c r="HS199" s="23">
        <v>100.95314986355601</v>
      </c>
      <c r="HT199" s="44">
        <v>21.753018236225799</v>
      </c>
      <c r="HU199" s="23">
        <v>168.58442198639699</v>
      </c>
      <c r="HV199" s="44">
        <v>31.302616502879399</v>
      </c>
      <c r="HW199" s="23">
        <v>73.721744910161604</v>
      </c>
      <c r="HX199" s="44">
        <v>-7.1057539658447597</v>
      </c>
      <c r="HY199" s="54"/>
      <c r="HZ199" s="54" t="s">
        <v>37</v>
      </c>
      <c r="IA199" s="23">
        <v>75.698700340510598</v>
      </c>
      <c r="IB199" s="44">
        <v>-23.029700470282201</v>
      </c>
      <c r="IC199" s="23">
        <v>101.433160560666</v>
      </c>
      <c r="ID199" s="44">
        <v>-13.321287195759201</v>
      </c>
      <c r="IE199" s="23">
        <v>98.882040229481404</v>
      </c>
      <c r="IF199" s="44">
        <v>6.4777496751699202</v>
      </c>
      <c r="IG199" s="54"/>
      <c r="IH199" s="54" t="s">
        <v>37</v>
      </c>
      <c r="II199" s="23">
        <v>106.419737465803</v>
      </c>
      <c r="IJ199" s="44">
        <v>2.6367690460559898</v>
      </c>
      <c r="IK199" s="23">
        <v>162.86713943881199</v>
      </c>
      <c r="IL199" s="44">
        <v>39.427376275557499</v>
      </c>
      <c r="IM199" s="23">
        <v>113.532428349189</v>
      </c>
      <c r="IN199" s="44">
        <v>15.5535098846211</v>
      </c>
      <c r="IO199" s="23">
        <v>142.406079663063</v>
      </c>
      <c r="IP199" s="44">
        <v>35.7999999999994</v>
      </c>
      <c r="IQ199" s="54"/>
      <c r="IR199" s="54" t="s">
        <v>37</v>
      </c>
      <c r="IS199" s="23">
        <v>48.794795917293897</v>
      </c>
      <c r="IT199" s="44">
        <v>-46.061430056140303</v>
      </c>
      <c r="IU199" s="23">
        <v>94.409533344694793</v>
      </c>
      <c r="IV199" s="44">
        <v>8.2365481934727391</v>
      </c>
      <c r="IW199" s="23">
        <v>97.921990337603503</v>
      </c>
      <c r="IX199" s="44">
        <v>1.3982160079374399</v>
      </c>
      <c r="IY199" s="54"/>
      <c r="IZ199" s="54" t="s">
        <v>37</v>
      </c>
      <c r="JA199" s="23">
        <v>164.22005081623101</v>
      </c>
      <c r="JB199" s="44">
        <v>28.2237581921984</v>
      </c>
      <c r="JC199" s="23">
        <v>153.59200044337001</v>
      </c>
      <c r="JD199" s="44">
        <v>-5.3669283230715603</v>
      </c>
      <c r="JE199" s="23">
        <v>176.18660857570799</v>
      </c>
      <c r="JF199" s="44">
        <v>-19.8702869296933</v>
      </c>
      <c r="JG199" s="54"/>
      <c r="JH199" s="54" t="s">
        <v>37</v>
      </c>
      <c r="JI199" s="23">
        <v>139.25875981634101</v>
      </c>
      <c r="JJ199" s="44">
        <v>9.0605383165737408</v>
      </c>
      <c r="JK199" s="23">
        <v>232.43792922048601</v>
      </c>
      <c r="JL199" s="44">
        <v>11.1429999999998</v>
      </c>
      <c r="JM199" s="23">
        <v>118.810971647861</v>
      </c>
      <c r="JN199" s="44">
        <v>0.117251843992165</v>
      </c>
      <c r="JO199" s="54"/>
      <c r="JP199" s="54" t="s">
        <v>37</v>
      </c>
      <c r="JQ199" s="23">
        <v>135.765998123386</v>
      </c>
      <c r="JR199" s="44">
        <v>28.968509978525201</v>
      </c>
      <c r="JS199" s="23">
        <v>114.469403978278</v>
      </c>
      <c r="JT199" s="44">
        <v>-3.7515786311695201</v>
      </c>
      <c r="JU199" s="23">
        <v>103.76486589183099</v>
      </c>
      <c r="JV199" s="44">
        <v>-7.9614614430792603</v>
      </c>
      <c r="JW199" s="54"/>
      <c r="JX199" s="54" t="s">
        <v>37</v>
      </c>
      <c r="JY199" s="23">
        <v>114.98012510423401</v>
      </c>
      <c r="JZ199" s="44">
        <v>27.173745601517599</v>
      </c>
      <c r="KA199" s="23">
        <v>166.94944805841899</v>
      </c>
      <c r="KB199" s="44">
        <v>9.2266814682702094</v>
      </c>
      <c r="KC199" s="23">
        <v>162.862954918295</v>
      </c>
      <c r="KD199" s="44">
        <v>9.1015603802750604</v>
      </c>
      <c r="KE199" s="54"/>
      <c r="KF199" s="54" t="s">
        <v>37</v>
      </c>
      <c r="KG199" s="23">
        <v>77.420691318173795</v>
      </c>
      <c r="KH199" s="44">
        <v>-18.723128001801101</v>
      </c>
      <c r="KI199" s="23">
        <v>150.143800656411</v>
      </c>
      <c r="KJ199" s="44">
        <v>19.142298842394901</v>
      </c>
      <c r="KK199" s="23">
        <v>126.429778068456</v>
      </c>
      <c r="KL199" s="44">
        <v>7.53957919091728</v>
      </c>
      <c r="KM199" s="54"/>
      <c r="KN199" s="54" t="s">
        <v>37</v>
      </c>
      <c r="KO199" s="23">
        <v>40.299093449824397</v>
      </c>
      <c r="KP199" s="44">
        <v>-22.634616977648399</v>
      </c>
      <c r="KQ199" s="23">
        <v>139.043832657282</v>
      </c>
      <c r="KR199" s="44">
        <v>1.18070383585351</v>
      </c>
      <c r="KS199" s="23">
        <v>115.08998479248901</v>
      </c>
      <c r="KT199" s="44">
        <v>15.4966855332687</v>
      </c>
      <c r="KU199" s="54"/>
      <c r="KV199" s="54" t="s">
        <v>37</v>
      </c>
      <c r="KW199" s="23">
        <v>134.729046291625</v>
      </c>
      <c r="KX199" s="44">
        <v>5.5251242927328397</v>
      </c>
      <c r="KY199" s="23">
        <v>126.33934186013801</v>
      </c>
      <c r="KZ199" s="44">
        <v>-19.060744973174</v>
      </c>
      <c r="LA199" s="23">
        <v>143.89234754951499</v>
      </c>
      <c r="LB199" s="44">
        <v>-3.33156102036018</v>
      </c>
      <c r="LC199" s="54"/>
      <c r="LD199" s="54" t="s">
        <v>37</v>
      </c>
      <c r="LE199" s="23">
        <v>153.49236170217699</v>
      </c>
      <c r="LF199" s="44">
        <v>6.3847522387201998</v>
      </c>
      <c r="LG199" s="23">
        <v>144.58760149115301</v>
      </c>
      <c r="LH199" s="44">
        <v>20.755901275876699</v>
      </c>
      <c r="LI199" s="23">
        <v>55.272077934672197</v>
      </c>
      <c r="LJ199" s="44">
        <v>-11.204817003336499</v>
      </c>
      <c r="LK199" s="54"/>
      <c r="LL199" s="54" t="s">
        <v>37</v>
      </c>
      <c r="LM199" s="23">
        <v>259.17195246611999</v>
      </c>
      <c r="LN199" s="44">
        <v>7.5915732510305496</v>
      </c>
      <c r="LO199" s="23">
        <v>69.376510316335001</v>
      </c>
      <c r="LP199" s="44">
        <v>-32.500000000000497</v>
      </c>
      <c r="LQ199" s="23">
        <v>195.82368709531801</v>
      </c>
      <c r="LR199" s="44">
        <v>16.521898881826999</v>
      </c>
      <c r="LS199" s="54"/>
      <c r="LT199" s="54" t="s">
        <v>37</v>
      </c>
      <c r="LU199" s="23">
        <v>119.70303139865</v>
      </c>
      <c r="LV199" s="44">
        <v>11.971816643635</v>
      </c>
      <c r="LW199" s="23">
        <v>133.77789493116501</v>
      </c>
      <c r="LX199" s="44">
        <v>-4.1912178645508202</v>
      </c>
      <c r="LY199" s="23">
        <v>178.48086131462799</v>
      </c>
      <c r="LZ199" s="44">
        <v>20.7861835416562</v>
      </c>
      <c r="MA199" s="54"/>
      <c r="MB199" s="54" t="s">
        <v>37</v>
      </c>
      <c r="MC199" s="23">
        <v>171.520137436786</v>
      </c>
      <c r="MD199" s="44">
        <v>12.195346307700101</v>
      </c>
      <c r="ME199" s="23">
        <v>99.9123333992857</v>
      </c>
      <c r="MF199" s="44">
        <v>19.020559479647499</v>
      </c>
      <c r="MG199" s="23">
        <v>72.671351920358305</v>
      </c>
      <c r="MH199" s="44">
        <v>-11.7947773022634</v>
      </c>
      <c r="MI199" s="54"/>
      <c r="MJ199" s="54" t="s">
        <v>37</v>
      </c>
      <c r="MK199" s="23">
        <v>100.890679311196</v>
      </c>
      <c r="ML199" s="44">
        <v>15.3722889680213</v>
      </c>
      <c r="MM199" s="23">
        <v>117.888863301516</v>
      </c>
      <c r="MN199" s="44">
        <v>2.07394607560092</v>
      </c>
      <c r="MO199" s="23">
        <v>174.617331807227</v>
      </c>
      <c r="MP199" s="44">
        <v>16.693036373298099</v>
      </c>
    </row>
    <row r="200" spans="1:354" s="4" customFormat="1" ht="15" hidden="1" customHeight="1">
      <c r="A200" s="504"/>
      <c r="B200" s="54" t="s">
        <v>38</v>
      </c>
      <c r="C200" s="23">
        <v>86.506041751611704</v>
      </c>
      <c r="D200" s="44">
        <v>-8.0688169486891894</v>
      </c>
      <c r="E200" s="524">
        <v>75.119258472800396</v>
      </c>
      <c r="F200" s="44">
        <v>-7.4887858339151299</v>
      </c>
      <c r="G200" s="524">
        <v>97.272951717006507</v>
      </c>
      <c r="H200" s="44">
        <v>-8.4877891244514103</v>
      </c>
      <c r="I200" s="54"/>
      <c r="J200" s="54" t="s">
        <v>38</v>
      </c>
      <c r="K200" s="23">
        <v>87.034790554568602</v>
      </c>
      <c r="L200" s="44">
        <v>-6.3000000000000496</v>
      </c>
      <c r="M200" s="23">
        <v>95.782671307972095</v>
      </c>
      <c r="N200" s="44">
        <v>-0.99947334486060402</v>
      </c>
      <c r="O200" s="23">
        <v>85.231207199228194</v>
      </c>
      <c r="P200" s="44">
        <v>-8.0000000000002007</v>
      </c>
      <c r="Q200" s="54"/>
      <c r="R200" s="54" t="s">
        <v>38</v>
      </c>
      <c r="S200" s="23">
        <v>83.785627578096395</v>
      </c>
      <c r="T200" s="44">
        <v>-26.666806157021799</v>
      </c>
      <c r="U200" s="23">
        <v>151.972942258637</v>
      </c>
      <c r="V200" s="44">
        <v>10.242557069011699</v>
      </c>
      <c r="W200" s="23">
        <v>155.608374445099</v>
      </c>
      <c r="X200" s="44">
        <v>13.115289333494401</v>
      </c>
      <c r="Y200" s="54"/>
      <c r="Z200" s="54" t="s">
        <v>38</v>
      </c>
      <c r="AA200" s="23">
        <v>163.928653713155</v>
      </c>
      <c r="AB200" s="44">
        <v>8.2202187010228602</v>
      </c>
      <c r="AC200" s="23">
        <v>116.156216955071</v>
      </c>
      <c r="AD200" s="44">
        <v>-22.117299559310901</v>
      </c>
      <c r="AE200" s="23">
        <v>148.920458618716</v>
      </c>
      <c r="AF200" s="44">
        <v>0.22075169479522599</v>
      </c>
      <c r="AG200" s="54"/>
      <c r="AH200" s="54" t="s">
        <v>38</v>
      </c>
      <c r="AI200" s="23">
        <v>99.961436446001699</v>
      </c>
      <c r="AJ200" s="44">
        <v>-1.5129756580410001</v>
      </c>
      <c r="AK200" s="23">
        <v>209.37036863077799</v>
      </c>
      <c r="AL200" s="44">
        <v>3.3782919274760101</v>
      </c>
      <c r="AM200" s="23">
        <v>73.792841100497199</v>
      </c>
      <c r="AN200" s="44">
        <v>-22.539285886387699</v>
      </c>
      <c r="AO200" s="54"/>
      <c r="AP200" s="54" t="s">
        <v>38</v>
      </c>
      <c r="AQ200" s="23">
        <v>199.78058582835601</v>
      </c>
      <c r="AR200" s="44">
        <v>-5.7999999999998799</v>
      </c>
      <c r="AS200" s="23">
        <v>152.67086005718599</v>
      </c>
      <c r="AT200" s="44">
        <v>2.9105543657542499</v>
      </c>
      <c r="AU200" s="23">
        <v>150.59744860958401</v>
      </c>
      <c r="AV200" s="44">
        <v>-3.6398152539790698</v>
      </c>
      <c r="AW200" s="54"/>
      <c r="AX200" s="54" t="s">
        <v>38</v>
      </c>
      <c r="AY200" s="23">
        <v>160.662946891328</v>
      </c>
      <c r="AZ200" s="44">
        <v>15.496139792963</v>
      </c>
      <c r="BA200" s="23">
        <v>86.201577305556299</v>
      </c>
      <c r="BB200" s="44">
        <v>-20.4095261348692</v>
      </c>
      <c r="BC200" s="23">
        <v>132.46847276203701</v>
      </c>
      <c r="BD200" s="44">
        <v>6.0084886763298799</v>
      </c>
      <c r="BE200" s="54"/>
      <c r="BF200" s="54" t="s">
        <v>38</v>
      </c>
      <c r="BG200" s="23">
        <v>129.770897281461</v>
      </c>
      <c r="BH200" s="44">
        <v>13.1474305006622</v>
      </c>
      <c r="BI200" s="23">
        <v>93.915189298447402</v>
      </c>
      <c r="BJ200" s="44">
        <v>-9.0933280792045004</v>
      </c>
      <c r="BK200" s="23">
        <v>247.95573032874501</v>
      </c>
      <c r="BL200" s="44">
        <v>24.4626192543227</v>
      </c>
      <c r="BM200" s="54"/>
      <c r="BN200" s="54" t="s">
        <v>38</v>
      </c>
      <c r="BO200" s="23">
        <v>157.91814989404801</v>
      </c>
      <c r="BP200" s="44">
        <v>29.0307937872794</v>
      </c>
      <c r="BQ200" s="530">
        <v>118.929570992129</v>
      </c>
      <c r="BR200" s="44">
        <v>-6.3543079946983996</v>
      </c>
      <c r="BS200" s="23">
        <v>146.431641682807</v>
      </c>
      <c r="BT200" s="44">
        <v>8.9408557337337609</v>
      </c>
      <c r="BU200" s="54"/>
      <c r="BV200" s="54" t="s">
        <v>38</v>
      </c>
      <c r="BW200" s="23">
        <v>118.02097065551899</v>
      </c>
      <c r="BX200" s="44">
        <v>-16.972017721925901</v>
      </c>
      <c r="BY200" s="23">
        <v>107.927793496117</v>
      </c>
      <c r="BZ200" s="44">
        <v>19.8572248357187</v>
      </c>
      <c r="CA200" s="23">
        <v>103.980058386545</v>
      </c>
      <c r="CB200" s="44">
        <v>-11.643075915824699</v>
      </c>
      <c r="CC200" s="54"/>
      <c r="CD200" s="54" t="s">
        <v>38</v>
      </c>
      <c r="CE200" s="23">
        <v>121.65550287306399</v>
      </c>
      <c r="CF200" s="44">
        <v>-7.2143895602751504</v>
      </c>
      <c r="CG200" s="23">
        <v>67.236923321956994</v>
      </c>
      <c r="CH200" s="44">
        <v>-28.8176308207352</v>
      </c>
      <c r="CI200" s="23">
        <v>106.147734295014</v>
      </c>
      <c r="CJ200" s="44">
        <v>14.772784266053099</v>
      </c>
      <c r="CK200" s="54"/>
      <c r="CL200" s="54" t="s">
        <v>38</v>
      </c>
      <c r="CM200" s="23">
        <v>218.263270631719</v>
      </c>
      <c r="CN200" s="44">
        <v>0.96629840888027696</v>
      </c>
      <c r="CO200" s="23">
        <v>74.219795029295696</v>
      </c>
      <c r="CP200" s="44">
        <v>-20.114733670473498</v>
      </c>
      <c r="CQ200" s="23">
        <v>128.309281131175</v>
      </c>
      <c r="CR200" s="44">
        <v>26.146056657091201</v>
      </c>
      <c r="CS200" s="54"/>
      <c r="CT200" s="54" t="s">
        <v>38</v>
      </c>
      <c r="CU200" s="23">
        <v>99.335381060509107</v>
      </c>
      <c r="CV200" s="44">
        <v>-18.730585546275801</v>
      </c>
      <c r="CW200" s="23">
        <v>122.36826930939201</v>
      </c>
      <c r="CX200" s="44">
        <v>-0.64112477337856399</v>
      </c>
      <c r="CY200" s="23">
        <v>98.7733663407123</v>
      </c>
      <c r="CZ200" s="44">
        <v>15.8</v>
      </c>
      <c r="DA200" s="54"/>
      <c r="DB200" s="54" t="s">
        <v>38</v>
      </c>
      <c r="DC200" s="23">
        <v>68.786979294503297</v>
      </c>
      <c r="DD200" s="44">
        <v>-9.2570519796189092</v>
      </c>
      <c r="DE200" s="23">
        <v>301.522076549014</v>
      </c>
      <c r="DF200" s="44">
        <v>-7.4125532314059104</v>
      </c>
      <c r="DG200" s="23">
        <v>105.798702663974</v>
      </c>
      <c r="DH200" s="44">
        <v>-9.0870805131262191</v>
      </c>
      <c r="DI200" s="54"/>
      <c r="DJ200" s="54" t="s">
        <v>38</v>
      </c>
      <c r="DK200" s="23">
        <v>163.596189591166</v>
      </c>
      <c r="DL200" s="44">
        <v>-6.19975256621386</v>
      </c>
      <c r="DM200" s="23">
        <v>49.066030467374198</v>
      </c>
      <c r="DN200" s="44">
        <v>-2.1331432092437699</v>
      </c>
      <c r="DO200" s="23">
        <v>147.47027915765099</v>
      </c>
      <c r="DP200" s="44">
        <v>11.876101698317701</v>
      </c>
      <c r="DQ200" s="54"/>
      <c r="DR200" s="54" t="s">
        <v>38</v>
      </c>
      <c r="DS200" s="23">
        <v>154.94950178468599</v>
      </c>
      <c r="DT200" s="44">
        <v>22.822082316825099</v>
      </c>
      <c r="DU200" s="23">
        <v>118.037476704013</v>
      </c>
      <c r="DV200" s="44">
        <v>11.8191588117253</v>
      </c>
      <c r="DW200" s="23">
        <v>134.38931564123001</v>
      </c>
      <c r="DX200" s="44">
        <v>-3.4254454254859898</v>
      </c>
      <c r="DY200" s="54"/>
      <c r="DZ200" s="54" t="s">
        <v>38</v>
      </c>
      <c r="EA200" s="23">
        <v>116.84495945246699</v>
      </c>
      <c r="EB200" s="44">
        <v>-10.490502717438099</v>
      </c>
      <c r="EC200" s="23">
        <v>133.87033941646399</v>
      </c>
      <c r="ED200" s="44">
        <v>-9.7002003185223504</v>
      </c>
      <c r="EE200" s="23">
        <v>165.32408379245001</v>
      </c>
      <c r="EF200" s="44">
        <v>16.055779471597099</v>
      </c>
      <c r="EG200" s="54"/>
      <c r="EH200" s="54" t="s">
        <v>38</v>
      </c>
      <c r="EI200" s="23">
        <v>152.898243482109</v>
      </c>
      <c r="EJ200" s="44">
        <v>7.4766603564096101</v>
      </c>
      <c r="EK200" s="23">
        <v>148.11094879150099</v>
      </c>
      <c r="EL200" s="44">
        <v>4.4647106552277496</v>
      </c>
      <c r="EM200" s="23">
        <v>133.831572937614</v>
      </c>
      <c r="EN200" s="44">
        <v>12.2352863757115</v>
      </c>
      <c r="EO200" s="54"/>
      <c r="EP200" s="54" t="s">
        <v>38</v>
      </c>
      <c r="EQ200" s="23">
        <v>86.310172852262198</v>
      </c>
      <c r="ER200" s="44">
        <v>19.992647471040801</v>
      </c>
      <c r="ES200" s="23">
        <v>143.26127441271399</v>
      </c>
      <c r="ET200" s="44">
        <v>5.8082407870909698</v>
      </c>
      <c r="EU200" s="23">
        <v>38.704351063824099</v>
      </c>
      <c r="EV200" s="44">
        <v>-39.899999999999899</v>
      </c>
      <c r="EW200" s="54"/>
      <c r="EX200" s="54" t="s">
        <v>38</v>
      </c>
      <c r="EY200" s="23">
        <v>99.272418315660005</v>
      </c>
      <c r="EZ200" s="44">
        <v>8.8718457371714408</v>
      </c>
      <c r="FA200" s="23">
        <v>110.83784772672399</v>
      </c>
      <c r="FB200" s="44">
        <v>20.563611935580798</v>
      </c>
      <c r="FC200" s="23">
        <v>258.77101622459702</v>
      </c>
      <c r="FD200" s="44">
        <v>8.5927524066421892</v>
      </c>
      <c r="FE200" s="54"/>
      <c r="FF200" s="54" t="s">
        <v>38</v>
      </c>
      <c r="FG200" s="23">
        <v>121.551986816122</v>
      </c>
      <c r="FH200" s="44">
        <v>-4.4799730855523299</v>
      </c>
      <c r="FI200" s="23">
        <v>167.644192168134</v>
      </c>
      <c r="FJ200" s="44">
        <v>-7.51773419289903</v>
      </c>
      <c r="FK200" s="23">
        <v>94.160400866463107</v>
      </c>
      <c r="FL200" s="44">
        <v>-21.023837027657201</v>
      </c>
      <c r="FM200" s="54"/>
      <c r="FN200" s="54" t="s">
        <v>38</v>
      </c>
      <c r="FO200" s="23">
        <v>107.11305443066099</v>
      </c>
      <c r="FP200" s="44">
        <v>-2.72314912931544</v>
      </c>
      <c r="FQ200" s="23">
        <v>208.73986059554201</v>
      </c>
      <c r="FR200" s="44">
        <v>-12.8302836126672</v>
      </c>
      <c r="FS200" s="23">
        <v>127.56466728587699</v>
      </c>
      <c r="FT200" s="44">
        <v>-1.7736826075372201</v>
      </c>
      <c r="FU200" s="54"/>
      <c r="FV200" s="54" t="s">
        <v>38</v>
      </c>
      <c r="FW200" s="23">
        <v>148.45079188408801</v>
      </c>
      <c r="FX200" s="44">
        <v>17.101088922526198</v>
      </c>
      <c r="FY200" s="23">
        <v>155.47489613812201</v>
      </c>
      <c r="FZ200" s="44">
        <v>-24.501625875132799</v>
      </c>
      <c r="GA200" s="23">
        <v>98.277788339230298</v>
      </c>
      <c r="GB200" s="44">
        <v>5.5639926366078098</v>
      </c>
      <c r="GC200" s="54"/>
      <c r="GD200" s="54" t="s">
        <v>38</v>
      </c>
      <c r="GE200" s="23">
        <v>164.642136549963</v>
      </c>
      <c r="GF200" s="44">
        <v>1.2944608498336401</v>
      </c>
      <c r="GG200" s="23">
        <v>92.985112788768404</v>
      </c>
      <c r="GH200" s="44">
        <v>-23.153687768482001</v>
      </c>
      <c r="GI200" s="23">
        <v>89.537394597565495</v>
      </c>
      <c r="GJ200" s="44">
        <v>-8.33652199430915</v>
      </c>
      <c r="GK200" s="54"/>
      <c r="GL200" s="54" t="s">
        <v>38</v>
      </c>
      <c r="GM200" s="23">
        <v>140.76788223173</v>
      </c>
      <c r="GN200" s="44">
        <v>5.0724017742487497</v>
      </c>
      <c r="GO200" s="23">
        <v>125.884231177465</v>
      </c>
      <c r="GP200" s="44">
        <v>4.4463734697690596</v>
      </c>
      <c r="GQ200" s="23">
        <v>73.946531659531502</v>
      </c>
      <c r="GR200" s="44">
        <v>-19.5590943249702</v>
      </c>
      <c r="GS200" s="54"/>
      <c r="GT200" s="54" t="s">
        <v>38</v>
      </c>
      <c r="GU200" s="23">
        <v>77.501442442571602</v>
      </c>
      <c r="GV200" s="44">
        <v>26.267372362533099</v>
      </c>
      <c r="GW200" s="23">
        <v>83.890530116453306</v>
      </c>
      <c r="GX200" s="44">
        <v>-22.272653096311</v>
      </c>
      <c r="GY200" s="23">
        <v>78.310710511625501</v>
      </c>
      <c r="GZ200" s="44">
        <v>31.497394619201501</v>
      </c>
      <c r="HA200" s="54"/>
      <c r="HB200" s="54" t="s">
        <v>38</v>
      </c>
      <c r="HC200" s="23">
        <v>106.86922829581999</v>
      </c>
      <c r="HD200" s="44">
        <v>15.9830094126091</v>
      </c>
      <c r="HE200" s="23">
        <v>175.63115246211299</v>
      </c>
      <c r="HF200" s="44">
        <v>0.40000000000036101</v>
      </c>
      <c r="HG200" s="23">
        <v>92.885462658118996</v>
      </c>
      <c r="HH200" s="44">
        <v>2.8276320377182498</v>
      </c>
      <c r="HI200" s="54"/>
      <c r="HJ200" s="54" t="s">
        <v>38</v>
      </c>
      <c r="HK200" s="23">
        <v>66.040678642086107</v>
      </c>
      <c r="HL200" s="44">
        <v>-25.904135658750999</v>
      </c>
      <c r="HM200" s="23">
        <v>91.710634667614499</v>
      </c>
      <c r="HN200" s="44">
        <v>-1.3786579361518101</v>
      </c>
      <c r="HO200" s="23">
        <v>64.1077861740565</v>
      </c>
      <c r="HP200" s="44">
        <v>-14.3072957631299</v>
      </c>
      <c r="HQ200" s="54"/>
      <c r="HR200" s="54" t="s">
        <v>38</v>
      </c>
      <c r="HS200" s="23">
        <v>99.487162586518707</v>
      </c>
      <c r="HT200" s="44">
        <v>17.407569363289099</v>
      </c>
      <c r="HU200" s="23">
        <v>145.32518946164501</v>
      </c>
      <c r="HV200" s="44">
        <v>16.721250329610701</v>
      </c>
      <c r="HW200" s="23">
        <v>72.864403549779297</v>
      </c>
      <c r="HX200" s="44">
        <v>2.0841439215761701</v>
      </c>
      <c r="HY200" s="54"/>
      <c r="HZ200" s="54" t="s">
        <v>38</v>
      </c>
      <c r="IA200" s="23">
        <v>83.933695842217105</v>
      </c>
      <c r="IB200" s="44">
        <v>-15.109305142101199</v>
      </c>
      <c r="IC200" s="23">
        <v>108.796207734969</v>
      </c>
      <c r="ID200" s="44">
        <v>-6.1468888224815998</v>
      </c>
      <c r="IE200" s="23">
        <v>106.589003280789</v>
      </c>
      <c r="IF200" s="44">
        <v>8.7816890873409204</v>
      </c>
      <c r="IG200" s="54"/>
      <c r="IH200" s="54" t="s">
        <v>38</v>
      </c>
      <c r="II200" s="23">
        <v>100.360446698855</v>
      </c>
      <c r="IJ200" s="44">
        <v>-7.4925922287519304</v>
      </c>
      <c r="IK200" s="23">
        <v>154.642405114887</v>
      </c>
      <c r="IL200" s="44">
        <v>32.108977919381402</v>
      </c>
      <c r="IM200" s="23">
        <v>110.923923845262</v>
      </c>
      <c r="IN200" s="44">
        <v>12.1881736662867</v>
      </c>
      <c r="IO200" s="23">
        <v>124.73126421030901</v>
      </c>
      <c r="IP200" s="44">
        <v>14.800000000000299</v>
      </c>
      <c r="IQ200" s="54"/>
      <c r="IR200" s="54" t="s">
        <v>38</v>
      </c>
      <c r="IS200" s="23">
        <v>83.033997269788998</v>
      </c>
      <c r="IT200" s="44">
        <v>-7.8350995422620402</v>
      </c>
      <c r="IU200" s="23">
        <v>98.636869101991294</v>
      </c>
      <c r="IV200" s="44">
        <v>7.4234821606280699</v>
      </c>
      <c r="IW200" s="23">
        <v>94.189134076059801</v>
      </c>
      <c r="IX200" s="44">
        <v>-4.0480797927098298</v>
      </c>
      <c r="IY200" s="54"/>
      <c r="IZ200" s="54" t="s">
        <v>38</v>
      </c>
      <c r="JA200" s="23">
        <v>134.262979095525</v>
      </c>
      <c r="JB200" s="44">
        <v>2.4206254347527398</v>
      </c>
      <c r="JC200" s="23">
        <v>191.69169196172501</v>
      </c>
      <c r="JD200" s="44">
        <v>-1.0085167650343201</v>
      </c>
      <c r="JE200" s="23">
        <v>237.83667267950901</v>
      </c>
      <c r="JF200" s="44">
        <v>-14.824475741827399</v>
      </c>
      <c r="JG200" s="54"/>
      <c r="JH200" s="54" t="s">
        <v>38</v>
      </c>
      <c r="JI200" s="23">
        <v>137.02303048289801</v>
      </c>
      <c r="JJ200" s="44">
        <v>-17.196948492392298</v>
      </c>
      <c r="JK200" s="23">
        <v>258.99057328107398</v>
      </c>
      <c r="JL200" s="44">
        <v>-9.2000000000002604</v>
      </c>
      <c r="JM200" s="23">
        <v>120.231192904599</v>
      </c>
      <c r="JN200" s="44">
        <v>0.13077128595007501</v>
      </c>
      <c r="JO200" s="54"/>
      <c r="JP200" s="54" t="s">
        <v>38</v>
      </c>
      <c r="JQ200" s="23">
        <v>102.14259133856</v>
      </c>
      <c r="JR200" s="44">
        <v>-9.5739656486357898</v>
      </c>
      <c r="JS200" s="23">
        <v>163.71553120384999</v>
      </c>
      <c r="JT200" s="44">
        <v>9.5334164429508093</v>
      </c>
      <c r="JU200" s="23">
        <v>126.916907950664</v>
      </c>
      <c r="JV200" s="44">
        <v>-20.831495118042799</v>
      </c>
      <c r="JW200" s="54"/>
      <c r="JX200" s="54" t="s">
        <v>38</v>
      </c>
      <c r="JY200" s="23">
        <v>119.307522887574</v>
      </c>
      <c r="JZ200" s="44">
        <v>29.551019347901001</v>
      </c>
      <c r="KA200" s="23">
        <v>180.219349860698</v>
      </c>
      <c r="KB200" s="44">
        <v>6.7918923314962596</v>
      </c>
      <c r="KC200" s="23">
        <v>209.485019243746</v>
      </c>
      <c r="KD200" s="44">
        <v>9.4103830150291792</v>
      </c>
      <c r="KE200" s="54"/>
      <c r="KF200" s="54" t="s">
        <v>38</v>
      </c>
      <c r="KG200" s="23">
        <v>70.600171893945699</v>
      </c>
      <c r="KH200" s="44">
        <v>-13.3438223121492</v>
      </c>
      <c r="KI200" s="23">
        <v>175.98964809864401</v>
      </c>
      <c r="KJ200" s="44">
        <v>9.1693851266901696</v>
      </c>
      <c r="KK200" s="23">
        <v>114.750016507374</v>
      </c>
      <c r="KL200" s="44">
        <v>-3.7467353024488701</v>
      </c>
      <c r="KM200" s="54"/>
      <c r="KN200" s="54" t="s">
        <v>38</v>
      </c>
      <c r="KO200" s="23">
        <v>42.164012064347801</v>
      </c>
      <c r="KP200" s="44">
        <v>2.3832406779954698</v>
      </c>
      <c r="KQ200" s="23">
        <v>138.16235869017501</v>
      </c>
      <c r="KR200" s="44">
        <v>-15.2489678523518</v>
      </c>
      <c r="KS200" s="23">
        <v>114.246752755317</v>
      </c>
      <c r="KT200" s="44">
        <v>-2.1182764597304402</v>
      </c>
      <c r="KU200" s="54"/>
      <c r="KV200" s="54" t="s">
        <v>38</v>
      </c>
      <c r="KW200" s="23">
        <v>131.712250223788</v>
      </c>
      <c r="KX200" s="44">
        <v>2.5761527021703299</v>
      </c>
      <c r="KY200" s="23">
        <v>157.63181385221901</v>
      </c>
      <c r="KZ200" s="44">
        <v>-6.0498537623784996</v>
      </c>
      <c r="LA200" s="23">
        <v>131.37224036991299</v>
      </c>
      <c r="LB200" s="44">
        <v>-16.883483103265199</v>
      </c>
      <c r="LC200" s="54"/>
      <c r="LD200" s="54" t="s">
        <v>38</v>
      </c>
      <c r="LE200" s="23">
        <v>154.004264200482</v>
      </c>
      <c r="LF200" s="44">
        <v>6.1025382650170998</v>
      </c>
      <c r="LG200" s="23">
        <v>109.649686674511</v>
      </c>
      <c r="LH200" s="44">
        <v>-11.1191709177796</v>
      </c>
      <c r="LI200" s="23">
        <v>52.722983217840103</v>
      </c>
      <c r="LJ200" s="44">
        <v>-18.764185343538401</v>
      </c>
      <c r="LK200" s="54"/>
      <c r="LL200" s="54" t="s">
        <v>38</v>
      </c>
      <c r="LM200" s="23">
        <v>201.75774753356299</v>
      </c>
      <c r="LN200" s="44">
        <v>-20.813198255538001</v>
      </c>
      <c r="LO200" s="23">
        <v>68.366400667403397</v>
      </c>
      <c r="LP200" s="44">
        <v>-31.400000000000201</v>
      </c>
      <c r="LQ200" s="23">
        <v>228.163409421653</v>
      </c>
      <c r="LR200" s="44">
        <v>-1.6694801789107601</v>
      </c>
      <c r="LS200" s="54"/>
      <c r="LT200" s="54" t="s">
        <v>38</v>
      </c>
      <c r="LU200" s="23">
        <v>119.890519167213</v>
      </c>
      <c r="LV200" s="44">
        <v>10.9590368366823</v>
      </c>
      <c r="LW200" s="23">
        <v>134.02071689722001</v>
      </c>
      <c r="LX200" s="44">
        <v>2.3197938736737602</v>
      </c>
      <c r="LY200" s="23">
        <v>139.090699443397</v>
      </c>
      <c r="LZ200" s="44">
        <v>-7.5295550872422297</v>
      </c>
      <c r="MA200" s="54"/>
      <c r="MB200" s="54" t="s">
        <v>38</v>
      </c>
      <c r="MC200" s="23">
        <v>178.241820620943</v>
      </c>
      <c r="MD200" s="44">
        <v>7.9658316609180702</v>
      </c>
      <c r="ME200" s="23">
        <v>103.08815655197</v>
      </c>
      <c r="MF200" s="44">
        <v>15.6919229921126</v>
      </c>
      <c r="MG200" s="23">
        <v>71.386674934094302</v>
      </c>
      <c r="MH200" s="44">
        <v>-9.2275492072440706</v>
      </c>
      <c r="MI200" s="54"/>
      <c r="MJ200" s="54" t="s">
        <v>38</v>
      </c>
      <c r="MK200" s="23">
        <v>99.959076313991702</v>
      </c>
      <c r="ML200" s="44">
        <v>13.9573407427688</v>
      </c>
      <c r="MM200" s="23">
        <v>104.99512937796401</v>
      </c>
      <c r="MN200" s="44">
        <v>-9.4815373951346693</v>
      </c>
      <c r="MO200" s="23">
        <v>192.057207421421</v>
      </c>
      <c r="MP200" s="44">
        <v>16.7192814983093</v>
      </c>
    </row>
    <row r="201" spans="1:354" s="4" customFormat="1" ht="15" hidden="1" customHeight="1">
      <c r="A201" s="504"/>
      <c r="B201" s="54" t="s">
        <v>39</v>
      </c>
      <c r="C201" s="23">
        <v>92.083998356317394</v>
      </c>
      <c r="D201" s="44">
        <v>8.4311417315177495E-2</v>
      </c>
      <c r="E201" s="524">
        <v>78.556644019341505</v>
      </c>
      <c r="F201" s="44">
        <v>3.56449939646784</v>
      </c>
      <c r="G201" s="524">
        <v>104.874951046814</v>
      </c>
      <c r="H201" s="44">
        <v>-2.24240512578351</v>
      </c>
      <c r="I201" s="54"/>
      <c r="J201" s="54" t="s">
        <v>39</v>
      </c>
      <c r="K201" s="23">
        <v>96.773133320728604</v>
      </c>
      <c r="L201" s="44">
        <v>2.2999999999999301</v>
      </c>
      <c r="M201" s="23">
        <v>87.730860100312896</v>
      </c>
      <c r="N201" s="44">
        <v>-9.0075572972932196</v>
      </c>
      <c r="O201" s="23">
        <v>90.835875943000801</v>
      </c>
      <c r="P201" s="44">
        <v>-4.5999999999998096</v>
      </c>
      <c r="Q201" s="54"/>
      <c r="R201" s="54" t="s">
        <v>39</v>
      </c>
      <c r="S201" s="23">
        <v>71.004297841687801</v>
      </c>
      <c r="T201" s="44">
        <v>-24.751136011158501</v>
      </c>
      <c r="U201" s="23">
        <v>162.74721837351001</v>
      </c>
      <c r="V201" s="44">
        <v>3.2759725511834898</v>
      </c>
      <c r="W201" s="23">
        <v>150.05168328226</v>
      </c>
      <c r="X201" s="44">
        <v>4.6381723219902398</v>
      </c>
      <c r="Y201" s="54"/>
      <c r="Z201" s="54" t="s">
        <v>39</v>
      </c>
      <c r="AA201" s="23">
        <v>182.21436494403201</v>
      </c>
      <c r="AB201" s="44">
        <v>18.776467689652399</v>
      </c>
      <c r="AC201" s="23">
        <v>123.34154523445</v>
      </c>
      <c r="AD201" s="44">
        <v>-5.5269175950626703</v>
      </c>
      <c r="AE201" s="23">
        <v>153.11164536819999</v>
      </c>
      <c r="AF201" s="44">
        <v>4.9894032137512303</v>
      </c>
      <c r="AG201" s="54"/>
      <c r="AH201" s="54" t="s">
        <v>39</v>
      </c>
      <c r="AI201" s="23">
        <v>105.983854383826</v>
      </c>
      <c r="AJ201" s="44">
        <v>10.600668605896701</v>
      </c>
      <c r="AK201" s="23">
        <v>241.63064792946199</v>
      </c>
      <c r="AL201" s="44">
        <v>10.5697156481754</v>
      </c>
      <c r="AM201" s="23">
        <v>75.656369526444294</v>
      </c>
      <c r="AN201" s="44">
        <v>-20.891677683052201</v>
      </c>
      <c r="AO201" s="54"/>
      <c r="AP201" s="54" t="s">
        <v>39</v>
      </c>
      <c r="AQ201" s="23">
        <v>214.29952151610399</v>
      </c>
      <c r="AR201" s="44">
        <v>-3.3094026157608201</v>
      </c>
      <c r="AS201" s="23">
        <v>159.329482805504</v>
      </c>
      <c r="AT201" s="44">
        <v>5.49584967755656</v>
      </c>
      <c r="AU201" s="23">
        <v>170.63723962429199</v>
      </c>
      <c r="AV201" s="44">
        <v>8.6508058108197208</v>
      </c>
      <c r="AW201" s="54"/>
      <c r="AX201" s="54" t="s">
        <v>39</v>
      </c>
      <c r="AY201" s="23">
        <v>150.48352897548699</v>
      </c>
      <c r="AZ201" s="44">
        <v>13.4223959240183</v>
      </c>
      <c r="BA201" s="23">
        <v>96.667944296434101</v>
      </c>
      <c r="BB201" s="44">
        <v>-12.9446533066171</v>
      </c>
      <c r="BC201" s="23">
        <v>151.19416521501299</v>
      </c>
      <c r="BD201" s="44">
        <v>5.10505916814824</v>
      </c>
      <c r="BE201" s="54"/>
      <c r="BF201" s="54" t="s">
        <v>39</v>
      </c>
      <c r="BG201" s="23">
        <v>128.98078042446701</v>
      </c>
      <c r="BH201" s="44">
        <v>11.0711640539262</v>
      </c>
      <c r="BI201" s="23">
        <v>102.02882845923099</v>
      </c>
      <c r="BJ201" s="44">
        <v>9.2146080657984992</v>
      </c>
      <c r="BK201" s="23">
        <v>227.60527730864601</v>
      </c>
      <c r="BL201" s="44">
        <v>16.993426409552001</v>
      </c>
      <c r="BM201" s="54"/>
      <c r="BN201" s="54" t="s">
        <v>39</v>
      </c>
      <c r="BO201" s="23">
        <v>141.103288855659</v>
      </c>
      <c r="BP201" s="44">
        <v>21.596747763406398</v>
      </c>
      <c r="BQ201" s="530">
        <v>95.928132609152399</v>
      </c>
      <c r="BR201" s="44">
        <v>-20.0509273657654</v>
      </c>
      <c r="BS201" s="23">
        <v>154.038878104785</v>
      </c>
      <c r="BT201" s="44">
        <v>9.0017172973039692</v>
      </c>
      <c r="BU201" s="54"/>
      <c r="BV201" s="54" t="s">
        <v>39</v>
      </c>
      <c r="BW201" s="23">
        <v>153.94260736795999</v>
      </c>
      <c r="BX201" s="44">
        <v>24.698406989072701</v>
      </c>
      <c r="BY201" s="23">
        <v>79.434983810189493</v>
      </c>
      <c r="BZ201" s="44">
        <v>17.215736100661498</v>
      </c>
      <c r="CA201" s="23">
        <v>135.97926296316101</v>
      </c>
      <c r="CB201" s="44">
        <v>32.7637324193011</v>
      </c>
      <c r="CC201" s="54"/>
      <c r="CD201" s="54" t="s">
        <v>39</v>
      </c>
      <c r="CE201" s="23">
        <v>102.76150867405001</v>
      </c>
      <c r="CF201" s="44">
        <v>-19.178170559521401</v>
      </c>
      <c r="CG201" s="23">
        <v>61.250405708928497</v>
      </c>
      <c r="CH201" s="44">
        <v>-27.5955424781143</v>
      </c>
      <c r="CI201" s="23">
        <v>108.493613977181</v>
      </c>
      <c r="CJ201" s="44">
        <v>10.2308756211921</v>
      </c>
      <c r="CK201" s="54"/>
      <c r="CL201" s="54" t="s">
        <v>39</v>
      </c>
      <c r="CM201" s="23">
        <v>200.46793512003401</v>
      </c>
      <c r="CN201" s="44">
        <v>9.1009610015723599</v>
      </c>
      <c r="CO201" s="23">
        <v>81.289524918511304</v>
      </c>
      <c r="CP201" s="44">
        <v>-11.5248997538244</v>
      </c>
      <c r="CQ201" s="23">
        <v>121.06202618893001</v>
      </c>
      <c r="CR201" s="44">
        <v>16.854212775111499</v>
      </c>
      <c r="CS201" s="54"/>
      <c r="CT201" s="54" t="s">
        <v>39</v>
      </c>
      <c r="CU201" s="23">
        <v>127.367704689598</v>
      </c>
      <c r="CV201" s="44">
        <v>8.0119124801123291</v>
      </c>
      <c r="CW201" s="23">
        <v>83.846215702906093</v>
      </c>
      <c r="CX201" s="44">
        <v>-21.0909772994363</v>
      </c>
      <c r="CY201" s="23">
        <v>125.881289814551</v>
      </c>
      <c r="CZ201" s="44">
        <v>20.7496090912854</v>
      </c>
      <c r="DA201" s="54"/>
      <c r="DB201" s="54" t="s">
        <v>39</v>
      </c>
      <c r="DC201" s="23">
        <v>64.523303918676106</v>
      </c>
      <c r="DD201" s="44">
        <v>-4.7330230897343002</v>
      </c>
      <c r="DE201" s="23">
        <v>280.72621182334899</v>
      </c>
      <c r="DF201" s="44">
        <v>-11.0513912930976</v>
      </c>
      <c r="DG201" s="23">
        <v>102.993598953993</v>
      </c>
      <c r="DH201" s="44">
        <v>0.24345523119654899</v>
      </c>
      <c r="DI201" s="54"/>
      <c r="DJ201" s="54" t="s">
        <v>39</v>
      </c>
      <c r="DK201" s="23">
        <v>153.906902410974</v>
      </c>
      <c r="DL201" s="44">
        <v>-9.7004133001214701</v>
      </c>
      <c r="DM201" s="23">
        <v>47.367661943030598</v>
      </c>
      <c r="DN201" s="44">
        <v>9.0345389605619193</v>
      </c>
      <c r="DO201" s="23">
        <v>146.55643078260201</v>
      </c>
      <c r="DP201" s="44">
        <v>9.3172293215579902</v>
      </c>
      <c r="DQ201" s="54"/>
      <c r="DR201" s="54" t="s">
        <v>39</v>
      </c>
      <c r="DS201" s="23">
        <v>203.76269264011901</v>
      </c>
      <c r="DT201" s="44">
        <v>23.6868821008898</v>
      </c>
      <c r="DU201" s="23">
        <v>115.558104668279</v>
      </c>
      <c r="DV201" s="44">
        <v>7.5767700470777601</v>
      </c>
      <c r="DW201" s="23">
        <v>126.917724615521</v>
      </c>
      <c r="DX201" s="44">
        <v>10.9580375329693</v>
      </c>
      <c r="DY201" s="54"/>
      <c r="DZ201" s="54" t="s">
        <v>39</v>
      </c>
      <c r="EA201" s="23">
        <v>116.856214143689</v>
      </c>
      <c r="EB201" s="44">
        <v>-9.9245737114834292</v>
      </c>
      <c r="EC201" s="23">
        <v>120.335650465683</v>
      </c>
      <c r="ED201" s="44">
        <v>-0.62486143290848895</v>
      </c>
      <c r="EE201" s="23">
        <v>120.49214888568</v>
      </c>
      <c r="EF201" s="44">
        <v>3.1179869336359598</v>
      </c>
      <c r="EG201" s="54"/>
      <c r="EH201" s="54" t="s">
        <v>39</v>
      </c>
      <c r="EI201" s="23">
        <v>149.66772578537501</v>
      </c>
      <c r="EJ201" s="44">
        <v>8.7187562575586703</v>
      </c>
      <c r="EK201" s="23">
        <v>153.03598164262701</v>
      </c>
      <c r="EL201" s="44">
        <v>-5.5469000005654401</v>
      </c>
      <c r="EM201" s="23">
        <v>152.57022907101</v>
      </c>
      <c r="EN201" s="44">
        <v>28.390152307535001</v>
      </c>
      <c r="EO201" s="54"/>
      <c r="EP201" s="54" t="s">
        <v>39</v>
      </c>
      <c r="EQ201" s="23">
        <v>59.685827671431497</v>
      </c>
      <c r="ER201" s="44">
        <v>18.850307315520599</v>
      </c>
      <c r="ES201" s="23">
        <v>154.395152683492</v>
      </c>
      <c r="ET201" s="44">
        <v>17.040009672530399</v>
      </c>
      <c r="EU201" s="23">
        <v>41.734851353919701</v>
      </c>
      <c r="EV201" s="44">
        <v>-30.028881736664299</v>
      </c>
      <c r="EW201" s="54"/>
      <c r="EX201" s="54" t="s">
        <v>39</v>
      </c>
      <c r="EY201" s="23">
        <v>101.56248475720901</v>
      </c>
      <c r="EZ201" s="44">
        <v>11.674750946513299</v>
      </c>
      <c r="FA201" s="23">
        <v>111.89908792658299</v>
      </c>
      <c r="FB201" s="44">
        <v>24.965422911813501</v>
      </c>
      <c r="FC201" s="23">
        <v>261.30723188957199</v>
      </c>
      <c r="FD201" s="44">
        <v>8.5924233601721909</v>
      </c>
      <c r="FE201" s="54"/>
      <c r="FF201" s="54" t="s">
        <v>39</v>
      </c>
      <c r="FG201" s="23">
        <v>130.20398406790301</v>
      </c>
      <c r="FH201" s="44">
        <v>-0.21474282978701401</v>
      </c>
      <c r="FI201" s="23">
        <v>180.55719186407001</v>
      </c>
      <c r="FJ201" s="44">
        <v>-5.9185077606892902</v>
      </c>
      <c r="FK201" s="23">
        <v>100.55740332182501</v>
      </c>
      <c r="FL201" s="44">
        <v>-17.221635191373501</v>
      </c>
      <c r="FM201" s="54"/>
      <c r="FN201" s="54" t="s">
        <v>39</v>
      </c>
      <c r="FO201" s="23">
        <v>107.621161481752</v>
      </c>
      <c r="FP201" s="44">
        <v>-11.5912515510805</v>
      </c>
      <c r="FQ201" s="23">
        <v>212.50709721873301</v>
      </c>
      <c r="FR201" s="44">
        <v>-10.057979610882001</v>
      </c>
      <c r="FS201" s="23">
        <v>143.05026527912199</v>
      </c>
      <c r="FT201" s="44">
        <v>1.2865489277870801</v>
      </c>
      <c r="FU201" s="54"/>
      <c r="FV201" s="54" t="s">
        <v>39</v>
      </c>
      <c r="FW201" s="23">
        <v>143.17418193424299</v>
      </c>
      <c r="FX201" s="44">
        <v>6.1941987954011903</v>
      </c>
      <c r="FY201" s="23">
        <v>159.304038195505</v>
      </c>
      <c r="FZ201" s="44">
        <v>-23.270164984029599</v>
      </c>
      <c r="GA201" s="23">
        <v>99.944341238258801</v>
      </c>
      <c r="GB201" s="44">
        <v>19.9206813668042</v>
      </c>
      <c r="GC201" s="54"/>
      <c r="GD201" s="54" t="s">
        <v>39</v>
      </c>
      <c r="GE201" s="23">
        <v>180.49707770023201</v>
      </c>
      <c r="GF201" s="44">
        <v>8.8873833887886793</v>
      </c>
      <c r="GG201" s="23">
        <v>96.688310879318294</v>
      </c>
      <c r="GH201" s="44">
        <v>-17.821452673273601</v>
      </c>
      <c r="GI201" s="23">
        <v>96.179740488949903</v>
      </c>
      <c r="GJ201" s="44">
        <v>-7.0162237830724603</v>
      </c>
      <c r="GK201" s="54"/>
      <c r="GL201" s="54" t="s">
        <v>39</v>
      </c>
      <c r="GM201" s="23">
        <v>136.62631784603499</v>
      </c>
      <c r="GN201" s="44">
        <v>2.47097696034366</v>
      </c>
      <c r="GO201" s="23">
        <v>130.617089603718</v>
      </c>
      <c r="GP201" s="44">
        <v>3.5483105156830699</v>
      </c>
      <c r="GQ201" s="23">
        <v>81.965282174717899</v>
      </c>
      <c r="GR201" s="44">
        <v>-20.7607241425127</v>
      </c>
      <c r="GS201" s="54"/>
      <c r="GT201" s="54" t="s">
        <v>39</v>
      </c>
      <c r="GU201" s="23">
        <v>73.112186850970602</v>
      </c>
      <c r="GV201" s="44">
        <v>23.5396526256526</v>
      </c>
      <c r="GW201" s="23">
        <v>92.935027242133202</v>
      </c>
      <c r="GX201" s="44">
        <v>-20.548706181755701</v>
      </c>
      <c r="GY201" s="23">
        <v>68.674083483040306</v>
      </c>
      <c r="GZ201" s="44">
        <v>30.721538072809199</v>
      </c>
      <c r="HA201" s="54"/>
      <c r="HB201" s="54" t="s">
        <v>39</v>
      </c>
      <c r="HC201" s="23">
        <v>117.85980208156199</v>
      </c>
      <c r="HD201" s="44">
        <v>25.771173123293899</v>
      </c>
      <c r="HE201" s="23">
        <v>175.59142407426799</v>
      </c>
      <c r="HF201" s="44">
        <v>-1.40000000000039</v>
      </c>
      <c r="HG201" s="23">
        <v>105.865102486493</v>
      </c>
      <c r="HH201" s="44">
        <v>11.4675817111931</v>
      </c>
      <c r="HI201" s="54"/>
      <c r="HJ201" s="54" t="s">
        <v>39</v>
      </c>
      <c r="HK201" s="23">
        <v>78.874770319341806</v>
      </c>
      <c r="HL201" s="44">
        <v>-10.373252945893899</v>
      </c>
      <c r="HM201" s="23">
        <v>68.737354207772896</v>
      </c>
      <c r="HN201" s="44">
        <v>-19.744065156573001</v>
      </c>
      <c r="HO201" s="23">
        <v>66.281651140113496</v>
      </c>
      <c r="HP201" s="44">
        <v>-14.657085840464299</v>
      </c>
      <c r="HQ201" s="54"/>
      <c r="HR201" s="54" t="s">
        <v>39</v>
      </c>
      <c r="HS201" s="23">
        <v>104.605938838189</v>
      </c>
      <c r="HT201" s="44">
        <v>10.3087610114728</v>
      </c>
      <c r="HU201" s="23">
        <v>124.850111029879</v>
      </c>
      <c r="HV201" s="44">
        <v>-1.75415735758081</v>
      </c>
      <c r="HW201" s="23">
        <v>58.7899603396231</v>
      </c>
      <c r="HX201" s="44">
        <v>-13.712890710383199</v>
      </c>
      <c r="HY201" s="54"/>
      <c r="HZ201" s="54" t="s">
        <v>39</v>
      </c>
      <c r="IA201" s="23">
        <v>96.452215354184304</v>
      </c>
      <c r="IB201" s="44">
        <v>0.52243917045448995</v>
      </c>
      <c r="IC201" s="23">
        <v>121.268296803848</v>
      </c>
      <c r="ID201" s="44">
        <v>7.9862167988893997</v>
      </c>
      <c r="IE201" s="23">
        <v>102.87943789481</v>
      </c>
      <c r="IF201" s="44">
        <v>23.6695788939167</v>
      </c>
      <c r="IG201" s="54"/>
      <c r="IH201" s="54" t="s">
        <v>39</v>
      </c>
      <c r="II201" s="23">
        <v>105.259160175004</v>
      </c>
      <c r="IJ201" s="44">
        <v>-7.6793575416720996</v>
      </c>
      <c r="IK201" s="23">
        <v>132.494508051141</v>
      </c>
      <c r="IL201" s="44">
        <v>21.8396025898431</v>
      </c>
      <c r="IM201" s="23">
        <v>109.348516631007</v>
      </c>
      <c r="IN201" s="44">
        <v>26.481687857262902</v>
      </c>
      <c r="IO201" s="23">
        <v>108.167657735558</v>
      </c>
      <c r="IP201" s="44">
        <v>14.5000000000004</v>
      </c>
      <c r="IQ201" s="54"/>
      <c r="IR201" s="54" t="s">
        <v>39</v>
      </c>
      <c r="IS201" s="23">
        <v>83.226891277730203</v>
      </c>
      <c r="IT201" s="44">
        <v>3.9638788458143099</v>
      </c>
      <c r="IU201" s="23">
        <v>114.018712871506</v>
      </c>
      <c r="IV201" s="44">
        <v>17.771553268167299</v>
      </c>
      <c r="IW201" s="23">
        <v>83.696822686201202</v>
      </c>
      <c r="IX201" s="44">
        <v>-14.4974508864731</v>
      </c>
      <c r="IY201" s="54"/>
      <c r="IZ201" s="54" t="s">
        <v>39</v>
      </c>
      <c r="JA201" s="23">
        <v>134.24002421406701</v>
      </c>
      <c r="JB201" s="44">
        <v>8.9725176977839993</v>
      </c>
      <c r="JC201" s="23">
        <v>151.108507354951</v>
      </c>
      <c r="JD201" s="44">
        <v>-13.6605354230676</v>
      </c>
      <c r="JE201" s="23">
        <v>195.31182840727499</v>
      </c>
      <c r="JF201" s="44">
        <v>-14.127947736410601</v>
      </c>
      <c r="JG201" s="54"/>
      <c r="JH201" s="54" t="s">
        <v>39</v>
      </c>
      <c r="JI201" s="23">
        <v>148.197566793449</v>
      </c>
      <c r="JJ201" s="44">
        <v>-3.46632276004991</v>
      </c>
      <c r="JK201" s="23">
        <v>258.89103423734201</v>
      </c>
      <c r="JL201" s="44">
        <v>10.700000000000101</v>
      </c>
      <c r="JM201" s="23">
        <v>114.06666386537201</v>
      </c>
      <c r="JN201" s="44">
        <v>1.25630392730677</v>
      </c>
      <c r="JO201" s="54"/>
      <c r="JP201" s="54" t="s">
        <v>39</v>
      </c>
      <c r="JQ201" s="23">
        <v>117.686755904436</v>
      </c>
      <c r="JR201" s="44">
        <v>9.0234736742699706</v>
      </c>
      <c r="JS201" s="23">
        <v>137.747654643088</v>
      </c>
      <c r="JT201" s="44">
        <v>-0.59059520710617597</v>
      </c>
      <c r="JU201" s="23">
        <v>184.19941953253499</v>
      </c>
      <c r="JV201" s="44">
        <v>26.682749775502099</v>
      </c>
      <c r="JW201" s="54"/>
      <c r="JX201" s="54" t="s">
        <v>39</v>
      </c>
      <c r="JY201" s="23">
        <v>127.146785746517</v>
      </c>
      <c r="JZ201" s="44">
        <v>30.205772824436</v>
      </c>
      <c r="KA201" s="23">
        <v>150.64870327715801</v>
      </c>
      <c r="KB201" s="44">
        <v>-10.3430092818533</v>
      </c>
      <c r="KC201" s="23">
        <v>183.02118248934099</v>
      </c>
      <c r="KD201" s="44">
        <v>9.1330689685087396</v>
      </c>
      <c r="KE201" s="54"/>
      <c r="KF201" s="54" t="s">
        <v>39</v>
      </c>
      <c r="KG201" s="23">
        <v>89.308366237749198</v>
      </c>
      <c r="KH201" s="44">
        <v>-2.5036451335252301</v>
      </c>
      <c r="KI201" s="23">
        <v>171.54883858230801</v>
      </c>
      <c r="KJ201" s="44">
        <v>9.3029442577332908</v>
      </c>
      <c r="KK201" s="23">
        <v>149.624669064464</v>
      </c>
      <c r="KL201" s="44">
        <v>24.6886379921126</v>
      </c>
      <c r="KM201" s="54"/>
      <c r="KN201" s="54" t="s">
        <v>39</v>
      </c>
      <c r="KO201" s="23">
        <v>36.167337686316898</v>
      </c>
      <c r="KP201" s="44">
        <v>-19.599999999999898</v>
      </c>
      <c r="KQ201" s="23">
        <v>145.06684930332801</v>
      </c>
      <c r="KR201" s="44">
        <v>-7.7840373084631702</v>
      </c>
      <c r="KS201" s="23">
        <v>88.376507874019197</v>
      </c>
      <c r="KT201" s="44">
        <v>-0.25039690241265999</v>
      </c>
      <c r="KU201" s="54"/>
      <c r="KV201" s="54" t="s">
        <v>39</v>
      </c>
      <c r="KW201" s="23">
        <v>136.21055756331401</v>
      </c>
      <c r="KX201" s="44">
        <v>4.4463514071329904</v>
      </c>
      <c r="KY201" s="23">
        <v>143.95154433933499</v>
      </c>
      <c r="KZ201" s="44">
        <v>-12.9841751131179</v>
      </c>
      <c r="LA201" s="23">
        <v>115.52799160871</v>
      </c>
      <c r="LB201" s="44">
        <v>-14.980217207157599</v>
      </c>
      <c r="LC201" s="54"/>
      <c r="LD201" s="54" t="s">
        <v>39</v>
      </c>
      <c r="LE201" s="23">
        <v>154.693645432084</v>
      </c>
      <c r="LF201" s="44">
        <v>6.1078481751900702</v>
      </c>
      <c r="LG201" s="23">
        <v>103.42552497420699</v>
      </c>
      <c r="LH201" s="44">
        <v>-2.2082062294809601</v>
      </c>
      <c r="LI201" s="23">
        <v>51.042670864099399</v>
      </c>
      <c r="LJ201" s="44">
        <v>-15.365814618787001</v>
      </c>
      <c r="LK201" s="54"/>
      <c r="LL201" s="54" t="s">
        <v>39</v>
      </c>
      <c r="LM201" s="23">
        <v>207.36496577098799</v>
      </c>
      <c r="LN201" s="44">
        <v>-11.2210053768175</v>
      </c>
      <c r="LO201" s="23">
        <v>77.549252441284693</v>
      </c>
      <c r="LP201" s="44">
        <v>-29.4</v>
      </c>
      <c r="LQ201" s="23">
        <v>215.83792936669201</v>
      </c>
      <c r="LR201" s="44">
        <v>-0.71310267205413402</v>
      </c>
      <c r="LS201" s="54"/>
      <c r="LT201" s="54" t="s">
        <v>39</v>
      </c>
      <c r="LU201" s="23">
        <v>99.418878231265396</v>
      </c>
      <c r="LV201" s="44">
        <v>-2.1251481535292398</v>
      </c>
      <c r="LW201" s="23">
        <v>137.31075122488099</v>
      </c>
      <c r="LX201" s="44">
        <v>5.8794546045578802</v>
      </c>
      <c r="LY201" s="23">
        <v>123.98863383820699</v>
      </c>
      <c r="LZ201" s="44">
        <v>12.558538783009</v>
      </c>
      <c r="MA201" s="54"/>
      <c r="MB201" s="54" t="s">
        <v>39</v>
      </c>
      <c r="MC201" s="23">
        <v>179.481759466966</v>
      </c>
      <c r="MD201" s="44">
        <v>11.4512093773149</v>
      </c>
      <c r="ME201" s="23">
        <v>81.810065134949497</v>
      </c>
      <c r="MF201" s="44">
        <v>4.6753613951434696</v>
      </c>
      <c r="MG201" s="23">
        <v>64.090883177710097</v>
      </c>
      <c r="MH201" s="44">
        <v>-7.0100762346497598</v>
      </c>
      <c r="MI201" s="54"/>
      <c r="MJ201" s="54" t="s">
        <v>39</v>
      </c>
      <c r="MK201" s="23">
        <v>92.565316182076799</v>
      </c>
      <c r="ML201" s="44">
        <v>15.2125213953684</v>
      </c>
      <c r="MM201" s="23">
        <v>106.015217825957</v>
      </c>
      <c r="MN201" s="44">
        <v>-4.75708930776422</v>
      </c>
      <c r="MO201" s="23">
        <v>194.412223837597</v>
      </c>
      <c r="MP201" s="44">
        <v>16.726006320017099</v>
      </c>
    </row>
    <row r="202" spans="1:354" s="4" customFormat="1" ht="15" hidden="1" customHeight="1">
      <c r="A202" s="504"/>
      <c r="B202" s="54" t="s">
        <v>40</v>
      </c>
      <c r="C202" s="23">
        <v>89.135903822234397</v>
      </c>
      <c r="D202" s="44">
        <v>-1.8208318146408</v>
      </c>
      <c r="E202" s="524">
        <v>76.081837892856996</v>
      </c>
      <c r="F202" s="44">
        <v>-5.0175013368911596</v>
      </c>
      <c r="G202" s="524">
        <v>101.47933296305899</v>
      </c>
      <c r="H202" s="44">
        <v>0.57885324562244</v>
      </c>
      <c r="I202" s="54"/>
      <c r="J202" s="54" t="s">
        <v>40</v>
      </c>
      <c r="K202" s="23">
        <v>105.408407755428</v>
      </c>
      <c r="L202" s="44">
        <v>1.5999999999996699</v>
      </c>
      <c r="M202" s="23">
        <v>101.667130072335</v>
      </c>
      <c r="N202" s="44">
        <v>-1.3713998380399099</v>
      </c>
      <c r="O202" s="23">
        <v>101.58496786811899</v>
      </c>
      <c r="P202" s="44">
        <v>0.69999999999974705</v>
      </c>
      <c r="Q202" s="54"/>
      <c r="R202" s="54" t="s">
        <v>40</v>
      </c>
      <c r="S202" s="23">
        <v>86.112523621111606</v>
      </c>
      <c r="T202" s="44">
        <v>-17.487375681441598</v>
      </c>
      <c r="U202" s="23">
        <v>183.050803823222</v>
      </c>
      <c r="V202" s="44">
        <v>10.26522643869</v>
      </c>
      <c r="W202" s="23">
        <v>147.796767134368</v>
      </c>
      <c r="X202" s="44">
        <v>3.9160734389024299</v>
      </c>
      <c r="Y202" s="54"/>
      <c r="Z202" s="54" t="s">
        <v>40</v>
      </c>
      <c r="AA202" s="23">
        <v>194.52621150478899</v>
      </c>
      <c r="AB202" s="44">
        <v>4.0265661026374699</v>
      </c>
      <c r="AC202" s="23">
        <v>106.510660535051</v>
      </c>
      <c r="AD202" s="44">
        <v>-28.051336784049901</v>
      </c>
      <c r="AE202" s="23">
        <v>208.511086006011</v>
      </c>
      <c r="AF202" s="44">
        <v>5.9290476151592202</v>
      </c>
      <c r="AG202" s="54"/>
      <c r="AH202" s="54" t="s">
        <v>40</v>
      </c>
      <c r="AI202" s="23">
        <v>101.13246319362101</v>
      </c>
      <c r="AJ202" s="44">
        <v>-6.4789291123702997</v>
      </c>
      <c r="AK202" s="23">
        <v>217.88307521788499</v>
      </c>
      <c r="AL202" s="44">
        <v>2.6936324624668102</v>
      </c>
      <c r="AM202" s="23">
        <v>74.020543519766704</v>
      </c>
      <c r="AN202" s="44">
        <v>-19.4591770140613</v>
      </c>
      <c r="AO202" s="54"/>
      <c r="AP202" s="54" t="s">
        <v>40</v>
      </c>
      <c r="AQ202" s="23">
        <v>166.68989144675601</v>
      </c>
      <c r="AR202" s="44">
        <v>-9.0561427644936892</v>
      </c>
      <c r="AS202" s="23">
        <v>146.61308956504601</v>
      </c>
      <c r="AT202" s="44">
        <v>0.115385265475254</v>
      </c>
      <c r="AU202" s="23">
        <v>175.67479223830699</v>
      </c>
      <c r="AV202" s="44">
        <v>6.23890284823079</v>
      </c>
      <c r="AW202" s="54"/>
      <c r="AX202" s="54" t="s">
        <v>40</v>
      </c>
      <c r="AY202" s="23">
        <v>169.519658496359</v>
      </c>
      <c r="AZ202" s="44">
        <v>16.756948346152299</v>
      </c>
      <c r="BA202" s="23">
        <v>93.407273474454797</v>
      </c>
      <c r="BB202" s="44">
        <v>-21.334619510653699</v>
      </c>
      <c r="BC202" s="23">
        <v>131.58654300558999</v>
      </c>
      <c r="BD202" s="44">
        <v>-16.9274334099862</v>
      </c>
      <c r="BE202" s="54"/>
      <c r="BF202" s="54" t="s">
        <v>40</v>
      </c>
      <c r="BG202" s="23">
        <v>137.302788680791</v>
      </c>
      <c r="BH202" s="44">
        <v>17.6234593883683</v>
      </c>
      <c r="BI202" s="23">
        <v>117.587602802592</v>
      </c>
      <c r="BJ202" s="44">
        <v>1.9734168704300901</v>
      </c>
      <c r="BK202" s="23">
        <v>246.18107870691301</v>
      </c>
      <c r="BL202" s="44">
        <v>19.5179179698236</v>
      </c>
      <c r="BM202" s="54"/>
      <c r="BN202" s="54" t="s">
        <v>40</v>
      </c>
      <c r="BO202" s="23">
        <v>134.761599997697</v>
      </c>
      <c r="BP202" s="44">
        <v>6.2099321447672704</v>
      </c>
      <c r="BQ202" s="530">
        <v>100.740194753363</v>
      </c>
      <c r="BR202" s="44">
        <v>-3.2290439467705698</v>
      </c>
      <c r="BS202" s="23">
        <v>164.28673417748601</v>
      </c>
      <c r="BT202" s="44">
        <v>5.3916181368238201</v>
      </c>
      <c r="BU202" s="54"/>
      <c r="BV202" s="54" t="s">
        <v>40</v>
      </c>
      <c r="BW202" s="23">
        <v>104.478502267894</v>
      </c>
      <c r="BX202" s="44">
        <v>-26.2092568573694</v>
      </c>
      <c r="BY202" s="23">
        <v>77.881427726503901</v>
      </c>
      <c r="BZ202" s="44">
        <v>12.1256526236848</v>
      </c>
      <c r="CA202" s="23">
        <v>133.991741258579</v>
      </c>
      <c r="CB202" s="44">
        <v>4.4425301156017802</v>
      </c>
      <c r="CC202" s="54"/>
      <c r="CD202" s="54" t="s">
        <v>40</v>
      </c>
      <c r="CE202" s="23">
        <v>97.127465934285496</v>
      </c>
      <c r="CF202" s="44">
        <v>-20.3482949907361</v>
      </c>
      <c r="CG202" s="23">
        <v>71.189486294924507</v>
      </c>
      <c r="CH202" s="44">
        <v>-15.143302513562499</v>
      </c>
      <c r="CI202" s="23">
        <v>114.609953422296</v>
      </c>
      <c r="CJ202" s="44">
        <v>5.2561598809030698</v>
      </c>
      <c r="CK202" s="54"/>
      <c r="CL202" s="54" t="s">
        <v>40</v>
      </c>
      <c r="CM202" s="23">
        <v>227.52579684249699</v>
      </c>
      <c r="CN202" s="44">
        <v>5.3972888866812196</v>
      </c>
      <c r="CO202" s="23">
        <v>73.016428725326506</v>
      </c>
      <c r="CP202" s="44">
        <v>-20.7379839649514</v>
      </c>
      <c r="CQ202" s="23">
        <v>103.69716742042699</v>
      </c>
      <c r="CR202" s="44">
        <v>8.2665259241001898</v>
      </c>
      <c r="CS202" s="54"/>
      <c r="CT202" s="54" t="s">
        <v>40</v>
      </c>
      <c r="CU202" s="23">
        <v>135.41079625187001</v>
      </c>
      <c r="CV202" s="44">
        <v>-16.685137596351101</v>
      </c>
      <c r="CW202" s="23">
        <v>71.829709701703294</v>
      </c>
      <c r="CX202" s="44">
        <v>2.1618546775797398</v>
      </c>
      <c r="CY202" s="23">
        <v>149.65442005869599</v>
      </c>
      <c r="CZ202" s="44">
        <v>23.400000000000102</v>
      </c>
      <c r="DA202" s="54"/>
      <c r="DB202" s="54" t="s">
        <v>40</v>
      </c>
      <c r="DC202" s="23">
        <v>68.985719164119899</v>
      </c>
      <c r="DD202" s="44">
        <v>-2.5941768668743501</v>
      </c>
      <c r="DE202" s="23">
        <v>297.31346487552702</v>
      </c>
      <c r="DF202" s="44">
        <v>-9.9330123288038408</v>
      </c>
      <c r="DG202" s="23">
        <v>104.610505672429</v>
      </c>
      <c r="DH202" s="44">
        <v>-2.8092082303937098</v>
      </c>
      <c r="DI202" s="54"/>
      <c r="DJ202" s="54" t="s">
        <v>40</v>
      </c>
      <c r="DK202" s="23">
        <v>187.40586186357899</v>
      </c>
      <c r="DL202" s="44">
        <v>2.31884584832483</v>
      </c>
      <c r="DM202" s="23">
        <v>56.090463055537299</v>
      </c>
      <c r="DN202" s="44">
        <v>13.5846314524301</v>
      </c>
      <c r="DO202" s="23">
        <v>108.22573311114</v>
      </c>
      <c r="DP202" s="44">
        <v>-16.622376657209099</v>
      </c>
      <c r="DQ202" s="54"/>
      <c r="DR202" s="54" t="s">
        <v>40</v>
      </c>
      <c r="DS202" s="23">
        <v>201.36385717514599</v>
      </c>
      <c r="DT202" s="44">
        <v>28.269647780282401</v>
      </c>
      <c r="DU202" s="23">
        <v>139.28396733292601</v>
      </c>
      <c r="DV202" s="44">
        <v>15.5871305580359</v>
      </c>
      <c r="DW202" s="23">
        <v>103.61663040968899</v>
      </c>
      <c r="DX202" s="44">
        <v>-11.8769031199685</v>
      </c>
      <c r="DY202" s="54"/>
      <c r="DZ202" s="54" t="s">
        <v>40</v>
      </c>
      <c r="EA202" s="23">
        <v>121.83387081489801</v>
      </c>
      <c r="EB202" s="44">
        <v>-7.29448905218963</v>
      </c>
      <c r="EC202" s="23">
        <v>138.30114029560599</v>
      </c>
      <c r="ED202" s="44">
        <v>-2.9643537070639798</v>
      </c>
      <c r="EE202" s="23">
        <v>143.71819177308299</v>
      </c>
      <c r="EF202" s="44">
        <v>18.479822645863202</v>
      </c>
      <c r="EG202" s="54"/>
      <c r="EH202" s="54" t="s">
        <v>40</v>
      </c>
      <c r="EI202" s="23">
        <v>151.21123933970699</v>
      </c>
      <c r="EJ202" s="44">
        <v>4.6805908120223201</v>
      </c>
      <c r="EK202" s="23">
        <v>156.68706482565099</v>
      </c>
      <c r="EL202" s="44">
        <v>-7.8926544985283398</v>
      </c>
      <c r="EM202" s="23">
        <v>141.43252468772101</v>
      </c>
      <c r="EN202" s="44">
        <v>13.1959849503328</v>
      </c>
      <c r="EO202" s="54"/>
      <c r="EP202" s="54" t="s">
        <v>40</v>
      </c>
      <c r="EQ202" s="23">
        <v>67.1466892320352</v>
      </c>
      <c r="ER202" s="44">
        <v>14.181134558379799</v>
      </c>
      <c r="ES202" s="23">
        <v>171.228552033532</v>
      </c>
      <c r="ET202" s="44">
        <v>21.241826811541099</v>
      </c>
      <c r="EU202" s="23">
        <v>47.204014020913398</v>
      </c>
      <c r="EV202" s="44">
        <v>-34.799999999999997</v>
      </c>
      <c r="EW202" s="54"/>
      <c r="EX202" s="54" t="s">
        <v>40</v>
      </c>
      <c r="EY202" s="23">
        <v>113.83046762778601</v>
      </c>
      <c r="EZ202" s="44">
        <v>7.5647559134381197</v>
      </c>
      <c r="FA202" s="23">
        <v>97.879965767205903</v>
      </c>
      <c r="FB202" s="44">
        <v>13.675313198499</v>
      </c>
      <c r="FC202" s="23">
        <v>266.11034656655198</v>
      </c>
      <c r="FD202" s="44">
        <v>8.8100135952946808</v>
      </c>
      <c r="FE202" s="54"/>
      <c r="FF202" s="54" t="s">
        <v>40</v>
      </c>
      <c r="FG202" s="23">
        <v>120.094677067427</v>
      </c>
      <c r="FH202" s="44">
        <v>-6.2280621407993699</v>
      </c>
      <c r="FI202" s="23">
        <v>182.60055508680199</v>
      </c>
      <c r="FJ202" s="44">
        <v>-7.6635545495061903</v>
      </c>
      <c r="FK202" s="23">
        <v>88.967298360194704</v>
      </c>
      <c r="FL202" s="44">
        <v>-22.410045253206601</v>
      </c>
      <c r="FM202" s="54"/>
      <c r="FN202" s="54" t="s">
        <v>40</v>
      </c>
      <c r="FO202" s="23">
        <v>113.274545181257</v>
      </c>
      <c r="FP202" s="44">
        <v>-15.3623163463596</v>
      </c>
      <c r="FQ202" s="23">
        <v>217.057420279312</v>
      </c>
      <c r="FR202" s="44">
        <v>-6.0327495241147799</v>
      </c>
      <c r="FS202" s="23">
        <v>171.08893250742699</v>
      </c>
      <c r="FT202" s="44">
        <v>-8.3149872002186207</v>
      </c>
      <c r="FU202" s="54"/>
      <c r="FV202" s="54" t="s">
        <v>40</v>
      </c>
      <c r="FW202" s="23">
        <v>144.77935275223899</v>
      </c>
      <c r="FX202" s="44">
        <v>2.74817266295261</v>
      </c>
      <c r="FY202" s="23">
        <v>138.996677229157</v>
      </c>
      <c r="FZ202" s="44">
        <v>-24.420328883544599</v>
      </c>
      <c r="GA202" s="23">
        <v>98.593543899066105</v>
      </c>
      <c r="GB202" s="44">
        <v>18.046507717058901</v>
      </c>
      <c r="GC202" s="54"/>
      <c r="GD202" s="54" t="s">
        <v>40</v>
      </c>
      <c r="GE202" s="23">
        <v>170.70293144897099</v>
      </c>
      <c r="GF202" s="44">
        <v>4.3613673589935296</v>
      </c>
      <c r="GG202" s="23">
        <v>115.365912098018</v>
      </c>
      <c r="GH202" s="44">
        <v>-14.533799213966899</v>
      </c>
      <c r="GI202" s="23">
        <v>77.950758537489406</v>
      </c>
      <c r="GJ202" s="44">
        <v>-17.7850996195161</v>
      </c>
      <c r="GK202" s="54"/>
      <c r="GL202" s="54" t="s">
        <v>40</v>
      </c>
      <c r="GM202" s="23">
        <v>151.954986721533</v>
      </c>
      <c r="GN202" s="44">
        <v>8.0457518004888993</v>
      </c>
      <c r="GO202" s="23">
        <v>145.60638995563701</v>
      </c>
      <c r="GP202" s="44">
        <v>11.7104206798167</v>
      </c>
      <c r="GQ202" s="23">
        <v>118.20479827205099</v>
      </c>
      <c r="GR202" s="44">
        <v>12.765022537354399</v>
      </c>
      <c r="GS202" s="54"/>
      <c r="GT202" s="54" t="s">
        <v>40</v>
      </c>
      <c r="GU202" s="23">
        <v>70.884475472264199</v>
      </c>
      <c r="GV202" s="44">
        <v>5.4799979950768298</v>
      </c>
      <c r="GW202" s="23">
        <v>98.623001044704594</v>
      </c>
      <c r="GX202" s="44">
        <v>-17.257517411922301</v>
      </c>
      <c r="GY202" s="23">
        <v>97.820664628725197</v>
      </c>
      <c r="GZ202" s="44">
        <v>12.805886796946099</v>
      </c>
      <c r="HA202" s="54"/>
      <c r="HB202" s="54" t="s">
        <v>40</v>
      </c>
      <c r="HC202" s="23">
        <v>128.16254548298201</v>
      </c>
      <c r="HD202" s="44">
        <v>26.940927602723399</v>
      </c>
      <c r="HE202" s="23">
        <v>211.65598271675299</v>
      </c>
      <c r="HF202" s="44">
        <v>2.8999999999999599</v>
      </c>
      <c r="HG202" s="23">
        <v>97.556613344672201</v>
      </c>
      <c r="HH202" s="44">
        <v>-1.0510317876381201</v>
      </c>
      <c r="HI202" s="54"/>
      <c r="HJ202" s="54" t="s">
        <v>40</v>
      </c>
      <c r="HK202" s="23">
        <v>76.653158092763803</v>
      </c>
      <c r="HL202" s="44">
        <v>-2.8666674211919898</v>
      </c>
      <c r="HM202" s="23">
        <v>72.077123534835295</v>
      </c>
      <c r="HN202" s="44">
        <v>-16.039001685575698</v>
      </c>
      <c r="HO202" s="23">
        <v>89.7692012398755</v>
      </c>
      <c r="HP202" s="44">
        <v>-9.5512617118657204</v>
      </c>
      <c r="HQ202" s="54"/>
      <c r="HR202" s="54" t="s">
        <v>40</v>
      </c>
      <c r="HS202" s="23">
        <v>122.321007948355</v>
      </c>
      <c r="HT202" s="44">
        <v>11.8808187891798</v>
      </c>
      <c r="HU202" s="23">
        <v>147.06817804862499</v>
      </c>
      <c r="HV202" s="44">
        <v>-4.8829515347960104</v>
      </c>
      <c r="HW202" s="23">
        <v>62.6970813380211</v>
      </c>
      <c r="HX202" s="44">
        <v>-9.0436383389019692</v>
      </c>
      <c r="HY202" s="54"/>
      <c r="HZ202" s="54" t="s">
        <v>40</v>
      </c>
      <c r="IA202" s="23">
        <v>89.429477471106694</v>
      </c>
      <c r="IB202" s="44">
        <v>-2.7789086537673602</v>
      </c>
      <c r="IC202" s="23">
        <v>132.42312597673799</v>
      </c>
      <c r="ID202" s="44">
        <v>10.186545487158501</v>
      </c>
      <c r="IE202" s="23">
        <v>95.407923166599602</v>
      </c>
      <c r="IF202" s="44">
        <v>2.6368289030116898</v>
      </c>
      <c r="IG202" s="54"/>
      <c r="IH202" s="54" t="s">
        <v>40</v>
      </c>
      <c r="II202" s="23">
        <v>136.758009782383</v>
      </c>
      <c r="IJ202" s="44">
        <v>5.4106379493621404</v>
      </c>
      <c r="IK202" s="23">
        <v>109.198113310701</v>
      </c>
      <c r="IL202" s="44">
        <v>-3.5769109135051398</v>
      </c>
      <c r="IM202" s="23">
        <v>120.635836310204</v>
      </c>
      <c r="IN202" s="44">
        <v>27.614900655493301</v>
      </c>
      <c r="IO202" s="23">
        <v>127.156331058101</v>
      </c>
      <c r="IP202" s="44">
        <v>12.8999999999998</v>
      </c>
      <c r="IQ202" s="54"/>
      <c r="IR202" s="54" t="s">
        <v>40</v>
      </c>
      <c r="IS202" s="23">
        <v>88.322833394886501</v>
      </c>
      <c r="IT202" s="44">
        <v>5.0673592556000697</v>
      </c>
      <c r="IU202" s="23">
        <v>98.421905530097106</v>
      </c>
      <c r="IV202" s="44">
        <v>1.64092144390693</v>
      </c>
      <c r="IW202" s="23">
        <v>111.25109861244501</v>
      </c>
      <c r="IX202" s="44">
        <v>20.2217251558789</v>
      </c>
      <c r="IY202" s="54"/>
      <c r="IZ202" s="54" t="s">
        <v>40</v>
      </c>
      <c r="JA202" s="23">
        <v>137.635440738466</v>
      </c>
      <c r="JB202" s="44">
        <v>8.9552283448663008</v>
      </c>
      <c r="JC202" s="23">
        <v>169.136708087746</v>
      </c>
      <c r="JD202" s="44">
        <v>-7.9546006688687596</v>
      </c>
      <c r="JE202" s="23">
        <v>196.219577248131</v>
      </c>
      <c r="JF202" s="44">
        <v>-17.436234163761899</v>
      </c>
      <c r="JG202" s="54"/>
      <c r="JH202" s="54" t="s">
        <v>40</v>
      </c>
      <c r="JI202" s="23">
        <v>116.088859964796</v>
      </c>
      <c r="JJ202" s="44">
        <v>3.7783417483554298</v>
      </c>
      <c r="JK202" s="23">
        <v>208.77484591578099</v>
      </c>
      <c r="JL202" s="44">
        <v>-16.399999999999501</v>
      </c>
      <c r="JM202" s="23">
        <v>113.54056402213</v>
      </c>
      <c r="JN202" s="44">
        <v>-0.14735545602969999</v>
      </c>
      <c r="JO202" s="54"/>
      <c r="JP202" s="54" t="s">
        <v>40</v>
      </c>
      <c r="JQ202" s="23">
        <v>118.509751535348</v>
      </c>
      <c r="JR202" s="44">
        <v>12.654909898399501</v>
      </c>
      <c r="JS202" s="23">
        <v>142.076148017745</v>
      </c>
      <c r="JT202" s="44">
        <v>-5.1555796160417096</v>
      </c>
      <c r="JU202" s="23">
        <v>175.26755890136101</v>
      </c>
      <c r="JV202" s="44">
        <v>25.2170321285246</v>
      </c>
      <c r="JW202" s="54"/>
      <c r="JX202" s="54" t="s">
        <v>40</v>
      </c>
      <c r="JY202" s="23">
        <v>129.03110241962401</v>
      </c>
      <c r="JZ202" s="44">
        <v>27.4712666811158</v>
      </c>
      <c r="KA202" s="23">
        <v>221.032834913252</v>
      </c>
      <c r="KB202" s="44">
        <v>8.2910460926777905</v>
      </c>
      <c r="KC202" s="23">
        <v>209.95646074274501</v>
      </c>
      <c r="KD202" s="44">
        <v>7.35764674344186</v>
      </c>
      <c r="KE202" s="54"/>
      <c r="KF202" s="54" t="s">
        <v>40</v>
      </c>
      <c r="KG202" s="23">
        <v>89.014709786227499</v>
      </c>
      <c r="KH202" s="44">
        <v>-8.3212179715878705</v>
      </c>
      <c r="KI202" s="23">
        <v>168.03828187112899</v>
      </c>
      <c r="KJ202" s="44">
        <v>2.3417701580811898</v>
      </c>
      <c r="KK202" s="23">
        <v>100.16111000371799</v>
      </c>
      <c r="KL202" s="44">
        <v>-11.5893806472229</v>
      </c>
      <c r="KM202" s="54"/>
      <c r="KN202" s="54" t="s">
        <v>40</v>
      </c>
      <c r="KO202" s="23">
        <v>46.389165288515699</v>
      </c>
      <c r="KP202" s="44">
        <v>-19.4924034806055</v>
      </c>
      <c r="KQ202" s="23">
        <v>120.059487319997</v>
      </c>
      <c r="KR202" s="44">
        <v>-16.143487886349401</v>
      </c>
      <c r="KS202" s="23">
        <v>80.372942711357496</v>
      </c>
      <c r="KT202" s="44">
        <v>-9.0416792770747598</v>
      </c>
      <c r="KU202" s="54"/>
      <c r="KV202" s="54" t="s">
        <v>40</v>
      </c>
      <c r="KW202" s="23">
        <v>138.892293161342</v>
      </c>
      <c r="KX202" s="44">
        <v>4.3494904538335204</v>
      </c>
      <c r="KY202" s="23">
        <v>151.13983752386699</v>
      </c>
      <c r="KZ202" s="44">
        <v>-13.2061734706338</v>
      </c>
      <c r="LA202" s="23">
        <v>150.21652059626101</v>
      </c>
      <c r="LB202" s="44">
        <v>-0.57632736154030795</v>
      </c>
      <c r="LC202" s="54"/>
      <c r="LD202" s="54" t="s">
        <v>40</v>
      </c>
      <c r="LE202" s="23">
        <v>145.61860868462</v>
      </c>
      <c r="LF202" s="44">
        <v>-0.48270034056876898</v>
      </c>
      <c r="LG202" s="23">
        <v>113.233419343956</v>
      </c>
      <c r="LH202" s="44">
        <v>-2.0364901145109302</v>
      </c>
      <c r="LI202" s="23">
        <v>50.757632186442699</v>
      </c>
      <c r="LJ202" s="44">
        <v>-17.117544410379601</v>
      </c>
      <c r="LK202" s="54"/>
      <c r="LL202" s="54" t="s">
        <v>40</v>
      </c>
      <c r="LM202" s="23">
        <v>216.562772312779</v>
      </c>
      <c r="LN202" s="44">
        <v>-3.3107485614303398</v>
      </c>
      <c r="LO202" s="23">
        <v>76.889721066748393</v>
      </c>
      <c r="LP202" s="44">
        <v>-17.6514569241989</v>
      </c>
      <c r="LQ202" s="23">
        <v>228.90251519149899</v>
      </c>
      <c r="LR202" s="44">
        <v>-1.70791356668816</v>
      </c>
      <c r="LS202" s="54"/>
      <c r="LT202" s="54" t="s">
        <v>40</v>
      </c>
      <c r="LU202" s="23">
        <v>105.472429607642</v>
      </c>
      <c r="LV202" s="44">
        <v>-1.23346555970102</v>
      </c>
      <c r="LW202" s="23">
        <v>148.06124020685999</v>
      </c>
      <c r="LX202" s="44">
        <v>8.1235868590237192</v>
      </c>
      <c r="LY202" s="23">
        <v>134.352946836044</v>
      </c>
      <c r="LZ202" s="44">
        <v>2.5459325320785799</v>
      </c>
      <c r="MA202" s="54"/>
      <c r="MB202" s="54" t="s">
        <v>40</v>
      </c>
      <c r="MC202" s="23">
        <v>172.943091291939</v>
      </c>
      <c r="MD202" s="44">
        <v>4.8289231298836102</v>
      </c>
      <c r="ME202" s="23">
        <v>121.80889972646</v>
      </c>
      <c r="MF202" s="44">
        <v>5.56637880854045</v>
      </c>
      <c r="MG202" s="23">
        <v>93.984361532366904</v>
      </c>
      <c r="MH202" s="44">
        <v>-9.2275627846316901</v>
      </c>
      <c r="MI202" s="54"/>
      <c r="MJ202" s="54" t="s">
        <v>40</v>
      </c>
      <c r="MK202" s="23">
        <v>108.87471151257699</v>
      </c>
      <c r="ML202" s="44">
        <v>11.566177607976099</v>
      </c>
      <c r="MM202" s="23">
        <v>103.39695467703</v>
      </c>
      <c r="MN202" s="44">
        <v>-3.4029620684966502</v>
      </c>
      <c r="MO202" s="23">
        <v>190.07538416152099</v>
      </c>
      <c r="MP202" s="44">
        <v>16.6118651276396</v>
      </c>
    </row>
    <row r="203" spans="1:354" s="4" customFormat="1" ht="15" hidden="1" customHeight="1">
      <c r="A203" s="504"/>
      <c r="B203" s="54" t="s">
        <v>41</v>
      </c>
      <c r="C203" s="23">
        <v>87.625820853496094</v>
      </c>
      <c r="D203" s="44">
        <v>-6.1783559005874302</v>
      </c>
      <c r="E203" s="524">
        <v>76.561647968425603</v>
      </c>
      <c r="F203" s="44">
        <v>-3.5565802111248699</v>
      </c>
      <c r="G203" s="524">
        <v>98.087682678581501</v>
      </c>
      <c r="H203" s="44">
        <v>-8.0237346983771101</v>
      </c>
      <c r="I203" s="54"/>
      <c r="J203" s="54" t="s">
        <v>41</v>
      </c>
      <c r="K203" s="23">
        <v>109.969495664349</v>
      </c>
      <c r="L203" s="44">
        <v>3.3225016923488702</v>
      </c>
      <c r="M203" s="23">
        <v>111.73111010942</v>
      </c>
      <c r="N203" s="44">
        <v>-5.2595804473169103</v>
      </c>
      <c r="O203" s="23">
        <v>101.769997416797</v>
      </c>
      <c r="P203" s="44">
        <v>1.90000000000016</v>
      </c>
      <c r="Q203" s="54"/>
      <c r="R203" s="54" t="s">
        <v>41</v>
      </c>
      <c r="S203" s="23">
        <v>87.299375638356693</v>
      </c>
      <c r="T203" s="44">
        <v>-9.9913917942626398</v>
      </c>
      <c r="U203" s="23">
        <v>216.756338489862</v>
      </c>
      <c r="V203" s="44">
        <v>9.1973070140345801</v>
      </c>
      <c r="W203" s="23">
        <v>137.06547180496699</v>
      </c>
      <c r="X203" s="44">
        <v>0.23048460313899</v>
      </c>
      <c r="Y203" s="54"/>
      <c r="Z203" s="54" t="s">
        <v>41</v>
      </c>
      <c r="AA203" s="23">
        <v>210.329110373568</v>
      </c>
      <c r="AB203" s="44">
        <v>14.2489311451112</v>
      </c>
      <c r="AC203" s="23">
        <v>154.433840095672</v>
      </c>
      <c r="AD203" s="44">
        <v>-3.97479923965088</v>
      </c>
      <c r="AE203" s="23">
        <v>220.70611733393699</v>
      </c>
      <c r="AF203" s="44">
        <v>5.8661531512680396</v>
      </c>
      <c r="AG203" s="54"/>
      <c r="AH203" s="54" t="s">
        <v>41</v>
      </c>
      <c r="AI203" s="23">
        <v>109.591800838308</v>
      </c>
      <c r="AJ203" s="44">
        <v>0.246287689487417</v>
      </c>
      <c r="AK203" s="23">
        <v>216.30046313733999</v>
      </c>
      <c r="AL203" s="44">
        <v>2.46911972194901</v>
      </c>
      <c r="AM203" s="23">
        <v>80.518807329078598</v>
      </c>
      <c r="AN203" s="44">
        <v>-15.9617361601738</v>
      </c>
      <c r="AO203" s="54"/>
      <c r="AP203" s="54" t="s">
        <v>41</v>
      </c>
      <c r="AQ203" s="23">
        <v>175.81790914876299</v>
      </c>
      <c r="AR203" s="44">
        <v>-2.83694593355004</v>
      </c>
      <c r="AS203" s="23">
        <v>164.03368826520099</v>
      </c>
      <c r="AT203" s="44">
        <v>3.43955369119446</v>
      </c>
      <c r="AU203" s="23">
        <v>192.29286433941101</v>
      </c>
      <c r="AV203" s="44">
        <v>14.4866120308125</v>
      </c>
      <c r="AW203" s="54"/>
      <c r="AX203" s="54" t="s">
        <v>41</v>
      </c>
      <c r="AY203" s="23">
        <v>152.884401033985</v>
      </c>
      <c r="AZ203" s="44">
        <v>-7.2539705975648996</v>
      </c>
      <c r="BA203" s="23">
        <v>106.511970488738</v>
      </c>
      <c r="BB203" s="44">
        <v>-8.1430377968439807</v>
      </c>
      <c r="BC203" s="23">
        <v>137.47741765050401</v>
      </c>
      <c r="BD203" s="44">
        <v>-5.0549591575265103</v>
      </c>
      <c r="BE203" s="54"/>
      <c r="BF203" s="54" t="s">
        <v>41</v>
      </c>
      <c r="BG203" s="23">
        <v>163.01124966308399</v>
      </c>
      <c r="BH203" s="44">
        <v>16.061436822727</v>
      </c>
      <c r="BI203" s="23">
        <v>113.011088029315</v>
      </c>
      <c r="BJ203" s="44">
        <v>14.3370146075662</v>
      </c>
      <c r="BK203" s="23">
        <v>231.407817795239</v>
      </c>
      <c r="BL203" s="44">
        <v>10.999781671702699</v>
      </c>
      <c r="BM203" s="54"/>
      <c r="BN203" s="54" t="s">
        <v>41</v>
      </c>
      <c r="BO203" s="23">
        <v>131.32476588791499</v>
      </c>
      <c r="BP203" s="44">
        <v>9.2301388553162607</v>
      </c>
      <c r="BQ203" s="530">
        <v>121.788033287861</v>
      </c>
      <c r="BR203" s="44">
        <v>-6.8369709749036502</v>
      </c>
      <c r="BS203" s="23">
        <v>150.50767897784701</v>
      </c>
      <c r="BT203" s="44">
        <v>5.0570861953875799</v>
      </c>
      <c r="BU203" s="54"/>
      <c r="BV203" s="54" t="s">
        <v>41</v>
      </c>
      <c r="BW203" s="23">
        <v>168.829769905533</v>
      </c>
      <c r="BX203" s="44">
        <v>-3.0661168102073901</v>
      </c>
      <c r="BY203" s="23">
        <v>86.608957241706094</v>
      </c>
      <c r="BZ203" s="44">
        <v>12.4615761034595</v>
      </c>
      <c r="CA203" s="23">
        <v>127.35972082103601</v>
      </c>
      <c r="CB203" s="44">
        <v>8.5170870052604197</v>
      </c>
      <c r="CC203" s="54"/>
      <c r="CD203" s="54" t="s">
        <v>41</v>
      </c>
      <c r="CE203" s="23">
        <v>123.33725290107</v>
      </c>
      <c r="CF203" s="44">
        <v>-23.559467438964599</v>
      </c>
      <c r="CG203" s="23">
        <v>74.244489252517198</v>
      </c>
      <c r="CH203" s="44">
        <v>-10.973410143876601</v>
      </c>
      <c r="CI203" s="23">
        <v>131.990624615977</v>
      </c>
      <c r="CJ203" s="44">
        <v>4.3869190278412598</v>
      </c>
      <c r="CK203" s="54"/>
      <c r="CL203" s="54" t="s">
        <v>41</v>
      </c>
      <c r="CM203" s="23">
        <v>219.21871513802299</v>
      </c>
      <c r="CN203" s="44">
        <v>8.5898178912637597</v>
      </c>
      <c r="CO203" s="23">
        <v>75.678420991915601</v>
      </c>
      <c r="CP203" s="44">
        <v>-22.4671348231401</v>
      </c>
      <c r="CQ203" s="23">
        <v>106.77801089706</v>
      </c>
      <c r="CR203" s="44">
        <v>10.116825391748799</v>
      </c>
      <c r="CS203" s="54"/>
      <c r="CT203" s="54" t="s">
        <v>41</v>
      </c>
      <c r="CU203" s="23">
        <v>134.767758537796</v>
      </c>
      <c r="CV203" s="44">
        <v>-7.3829662278374899</v>
      </c>
      <c r="CW203" s="23">
        <v>80.570227706526097</v>
      </c>
      <c r="CX203" s="44">
        <v>-1.8557646880736101</v>
      </c>
      <c r="CY203" s="23">
        <v>148.782901110805</v>
      </c>
      <c r="CZ203" s="44">
        <v>-2.1329478863815701</v>
      </c>
      <c r="DA203" s="54"/>
      <c r="DB203" s="54" t="s">
        <v>41</v>
      </c>
      <c r="DC203" s="23">
        <v>83.833432967656506</v>
      </c>
      <c r="DD203" s="44">
        <v>6.9531271933242804</v>
      </c>
      <c r="DE203" s="23">
        <v>326.23346348598</v>
      </c>
      <c r="DF203" s="44">
        <v>-16.056270805783399</v>
      </c>
      <c r="DG203" s="23">
        <v>104.901065828111</v>
      </c>
      <c r="DH203" s="44">
        <v>5.85826120460366</v>
      </c>
      <c r="DI203" s="54"/>
      <c r="DJ203" s="54" t="s">
        <v>41</v>
      </c>
      <c r="DK203" s="23">
        <v>224.065831599223</v>
      </c>
      <c r="DL203" s="44">
        <v>2.1455258671577999</v>
      </c>
      <c r="DM203" s="23">
        <v>55.054361550071398</v>
      </c>
      <c r="DN203" s="44">
        <v>3.17164631607963</v>
      </c>
      <c r="DO203" s="23">
        <v>114.362040353674</v>
      </c>
      <c r="DP203" s="44">
        <v>-20.835935476624801</v>
      </c>
      <c r="DQ203" s="54"/>
      <c r="DR203" s="54" t="s">
        <v>41</v>
      </c>
      <c r="DS203" s="23">
        <v>197.45733277867799</v>
      </c>
      <c r="DT203" s="44">
        <v>27.82651838792</v>
      </c>
      <c r="DU203" s="23">
        <v>141.70368759335699</v>
      </c>
      <c r="DV203" s="44">
        <v>10.456648119476901</v>
      </c>
      <c r="DW203" s="23">
        <v>127.529572097008</v>
      </c>
      <c r="DX203" s="44">
        <v>2.9196400686442301</v>
      </c>
      <c r="DY203" s="54"/>
      <c r="DZ203" s="54" t="s">
        <v>41</v>
      </c>
      <c r="EA203" s="23">
        <v>115.142717034388</v>
      </c>
      <c r="EB203" s="44">
        <v>-7.4914121535406197</v>
      </c>
      <c r="EC203" s="23">
        <v>132.92732521803401</v>
      </c>
      <c r="ED203" s="44">
        <v>-1.1129533756147201</v>
      </c>
      <c r="EE203" s="23">
        <v>132.39836144128</v>
      </c>
      <c r="EF203" s="44">
        <v>9.9614245333474294</v>
      </c>
      <c r="EG203" s="54"/>
      <c r="EH203" s="54" t="s">
        <v>41</v>
      </c>
      <c r="EI203" s="23">
        <v>140.83355124526699</v>
      </c>
      <c r="EJ203" s="44">
        <v>6.7788398377735</v>
      </c>
      <c r="EK203" s="23">
        <v>179.38986164471399</v>
      </c>
      <c r="EL203" s="44">
        <v>-4.10305737114808</v>
      </c>
      <c r="EM203" s="23">
        <v>132.13511428509901</v>
      </c>
      <c r="EN203" s="44">
        <v>17.498981472509001</v>
      </c>
      <c r="EO203" s="54"/>
      <c r="EP203" s="54" t="s">
        <v>41</v>
      </c>
      <c r="EQ203" s="23">
        <v>57.775149579772297</v>
      </c>
      <c r="ER203" s="44">
        <v>2.2439475154725401</v>
      </c>
      <c r="ES203" s="23">
        <v>203.778531295834</v>
      </c>
      <c r="ET203" s="44">
        <v>16.1546030004044</v>
      </c>
      <c r="EU203" s="23">
        <v>50.347786134460698</v>
      </c>
      <c r="EV203" s="44">
        <v>-24.5</v>
      </c>
      <c r="EW203" s="54"/>
      <c r="EX203" s="54" t="s">
        <v>41</v>
      </c>
      <c r="EY203" s="23">
        <v>100.07843217040001</v>
      </c>
      <c r="EZ203" s="44">
        <v>2.1995793472203098</v>
      </c>
      <c r="FA203" s="23">
        <v>102.000342249941</v>
      </c>
      <c r="FB203" s="44">
        <v>10.7505669854175</v>
      </c>
      <c r="FC203" s="23">
        <v>265.99795840275601</v>
      </c>
      <c r="FD203" s="44">
        <v>8.8132375472132995</v>
      </c>
      <c r="FE203" s="54"/>
      <c r="FF203" s="54" t="s">
        <v>41</v>
      </c>
      <c r="FG203" s="23">
        <v>120.93654473843</v>
      </c>
      <c r="FH203" s="44">
        <v>-6.1060614862288798</v>
      </c>
      <c r="FI203" s="23">
        <v>191.64422553666401</v>
      </c>
      <c r="FJ203" s="44">
        <v>-7.3669212169540499</v>
      </c>
      <c r="FK203" s="23">
        <v>96.213105288199799</v>
      </c>
      <c r="FL203" s="44">
        <v>-5.1731809074420596</v>
      </c>
      <c r="FM203" s="54"/>
      <c r="FN203" s="54" t="s">
        <v>41</v>
      </c>
      <c r="FO203" s="23">
        <v>101.998392764784</v>
      </c>
      <c r="FP203" s="44">
        <v>-27.533888234399001</v>
      </c>
      <c r="FQ203" s="23">
        <v>201.450865178112</v>
      </c>
      <c r="FR203" s="44">
        <v>-3.4266182166255299</v>
      </c>
      <c r="FS203" s="23">
        <v>173.33233062144899</v>
      </c>
      <c r="FT203" s="44">
        <v>-2.2183668343959901</v>
      </c>
      <c r="FU203" s="54"/>
      <c r="FV203" s="54" t="s">
        <v>41</v>
      </c>
      <c r="FW203" s="23">
        <v>162.262221897172</v>
      </c>
      <c r="FX203" s="44">
        <v>7.7697841465177202</v>
      </c>
      <c r="FY203" s="23">
        <v>167.27935773204001</v>
      </c>
      <c r="FZ203" s="44">
        <v>-9.7566199248222993</v>
      </c>
      <c r="GA203" s="23">
        <v>96.486073040019207</v>
      </c>
      <c r="GB203" s="44">
        <v>12.5602037479998</v>
      </c>
      <c r="GC203" s="54"/>
      <c r="GD203" s="54" t="s">
        <v>41</v>
      </c>
      <c r="GE203" s="23">
        <v>170.675301256708</v>
      </c>
      <c r="GF203" s="44">
        <v>1.1540453009035001</v>
      </c>
      <c r="GG203" s="23">
        <v>112.013873978741</v>
      </c>
      <c r="GH203" s="44">
        <v>-8.5852535359536404</v>
      </c>
      <c r="GI203" s="23">
        <v>59.457404603220297</v>
      </c>
      <c r="GJ203" s="44">
        <v>3.5199903203316998</v>
      </c>
      <c r="GK203" s="54"/>
      <c r="GL203" s="54" t="s">
        <v>41</v>
      </c>
      <c r="GM203" s="23">
        <v>139.917277685117</v>
      </c>
      <c r="GN203" s="44">
        <v>1.4347737182473099</v>
      </c>
      <c r="GO203" s="23">
        <v>143.33568784314801</v>
      </c>
      <c r="GP203" s="44">
        <v>15.004171448308099</v>
      </c>
      <c r="GQ203" s="23">
        <v>121.725722221868</v>
      </c>
      <c r="GR203" s="44">
        <v>16.727129594494901</v>
      </c>
      <c r="GS203" s="54"/>
      <c r="GT203" s="54" t="s">
        <v>41</v>
      </c>
      <c r="GU203" s="23">
        <v>67.444555210492993</v>
      </c>
      <c r="GV203" s="44">
        <v>12.9376459663241</v>
      </c>
      <c r="GW203" s="23">
        <v>94.019377964792795</v>
      </c>
      <c r="GX203" s="44">
        <v>-16.473894704741902</v>
      </c>
      <c r="GY203" s="23">
        <v>106.27095757063</v>
      </c>
      <c r="GZ203" s="44">
        <v>12.1739686036367</v>
      </c>
      <c r="HA203" s="54"/>
      <c r="HB203" s="54" t="s">
        <v>41</v>
      </c>
      <c r="HC203" s="23">
        <v>121.18119800615101</v>
      </c>
      <c r="HD203" s="44">
        <v>26.088285265034202</v>
      </c>
      <c r="HE203" s="23">
        <v>238.63159470647901</v>
      </c>
      <c r="HF203" s="44">
        <v>19.8265749480924</v>
      </c>
      <c r="HG203" s="23">
        <v>100.05134155548301</v>
      </c>
      <c r="HH203" s="44">
        <v>-0.77047222311239205</v>
      </c>
      <c r="HI203" s="54"/>
      <c r="HJ203" s="54" t="s">
        <v>41</v>
      </c>
      <c r="HK203" s="23">
        <v>92.217055699236397</v>
      </c>
      <c r="HL203" s="44">
        <v>3.73922508794409</v>
      </c>
      <c r="HM203" s="23">
        <v>90.960392574001403</v>
      </c>
      <c r="HN203" s="44">
        <v>-11.3935802481016</v>
      </c>
      <c r="HO203" s="23">
        <v>88.418012315990097</v>
      </c>
      <c r="HP203" s="44">
        <v>-6.52818164984114</v>
      </c>
      <c r="HQ203" s="54"/>
      <c r="HR203" s="54" t="s">
        <v>41</v>
      </c>
      <c r="HS203" s="23">
        <v>115.20937879760901</v>
      </c>
      <c r="HT203" s="44">
        <v>13.145314526827899</v>
      </c>
      <c r="HU203" s="23">
        <v>150.70502871317399</v>
      </c>
      <c r="HV203" s="44">
        <v>-2.8961150423299</v>
      </c>
      <c r="HW203" s="23">
        <v>85.365061914879504</v>
      </c>
      <c r="HX203" s="44">
        <v>0.94616857167287105</v>
      </c>
      <c r="HY203" s="54"/>
      <c r="HZ203" s="54" t="s">
        <v>41</v>
      </c>
      <c r="IA203" s="23">
        <v>104.537959425506</v>
      </c>
      <c r="IB203" s="44">
        <v>-0.45471370543599199</v>
      </c>
      <c r="IC203" s="23">
        <v>144.12103305148099</v>
      </c>
      <c r="ID203" s="44">
        <v>21.1579185671693</v>
      </c>
      <c r="IE203" s="23">
        <v>100.52201467231301</v>
      </c>
      <c r="IF203" s="44">
        <v>0.61513427646518404</v>
      </c>
      <c r="IG203" s="54"/>
      <c r="IH203" s="54" t="s">
        <v>41</v>
      </c>
      <c r="II203" s="23">
        <v>128.86230878116299</v>
      </c>
      <c r="IJ203" s="44">
        <v>6.5504658667831102</v>
      </c>
      <c r="IK203" s="23">
        <v>134.10244308856801</v>
      </c>
      <c r="IL203" s="44">
        <v>-1.8031754737936201</v>
      </c>
      <c r="IM203" s="23">
        <v>157.168902815069</v>
      </c>
      <c r="IN203" s="44">
        <v>29.135616525387402</v>
      </c>
      <c r="IO203" s="23">
        <v>201.644466010765</v>
      </c>
      <c r="IP203" s="44">
        <v>31.799999999999599</v>
      </c>
      <c r="IQ203" s="54"/>
      <c r="IR203" s="54" t="s">
        <v>41</v>
      </c>
      <c r="IS203" s="23">
        <v>88.503239543968405</v>
      </c>
      <c r="IT203" s="44">
        <v>8.7611515941765195</v>
      </c>
      <c r="IU203" s="23">
        <v>94.930746196586995</v>
      </c>
      <c r="IV203" s="44">
        <v>3.1197452041448601</v>
      </c>
      <c r="IW203" s="23">
        <v>117.418546286232</v>
      </c>
      <c r="IX203" s="44">
        <v>19.986543040364801</v>
      </c>
      <c r="IY203" s="54"/>
      <c r="IZ203" s="54" t="s">
        <v>41</v>
      </c>
      <c r="JA203" s="23">
        <v>178.064355162948</v>
      </c>
      <c r="JB203" s="44">
        <v>2.47833606791905</v>
      </c>
      <c r="JC203" s="23">
        <v>185.158306662596</v>
      </c>
      <c r="JD203" s="44">
        <v>-2.08884597168209</v>
      </c>
      <c r="JE203" s="23">
        <v>189.35430954197199</v>
      </c>
      <c r="JF203" s="44">
        <v>-17.340753326352399</v>
      </c>
      <c r="JG203" s="54"/>
      <c r="JH203" s="54" t="s">
        <v>41</v>
      </c>
      <c r="JI203" s="23">
        <v>148.87422164079601</v>
      </c>
      <c r="JJ203" s="44">
        <v>6.5815315088810102</v>
      </c>
      <c r="JK203" s="23">
        <v>224.56422704275599</v>
      </c>
      <c r="JL203" s="44">
        <v>-16.599999999999799</v>
      </c>
      <c r="JM203" s="23">
        <v>117.388377723018</v>
      </c>
      <c r="JN203" s="44">
        <v>0.46029631690365103</v>
      </c>
      <c r="JO203" s="54"/>
      <c r="JP203" s="54" t="s">
        <v>41</v>
      </c>
      <c r="JQ203" s="23">
        <v>127.498463508337</v>
      </c>
      <c r="JR203" s="44">
        <v>15.6640218146322</v>
      </c>
      <c r="JS203" s="23">
        <v>136.11672596684301</v>
      </c>
      <c r="JT203" s="44">
        <v>1.1985418367724201</v>
      </c>
      <c r="JU203" s="23">
        <v>153.47267584058901</v>
      </c>
      <c r="JV203" s="44">
        <v>23.3034090456546</v>
      </c>
      <c r="JW203" s="54"/>
      <c r="JX203" s="54" t="s">
        <v>41</v>
      </c>
      <c r="JY203" s="23">
        <v>112.455068746758</v>
      </c>
      <c r="JZ203" s="44">
        <v>19.891487655181599</v>
      </c>
      <c r="KA203" s="23">
        <v>258.26455078495002</v>
      </c>
      <c r="KB203" s="44">
        <v>9.8326758355930206</v>
      </c>
      <c r="KC203" s="23">
        <v>239.190786235708</v>
      </c>
      <c r="KD203" s="44">
        <v>21.112975621769401</v>
      </c>
      <c r="KE203" s="54"/>
      <c r="KF203" s="54" t="s">
        <v>41</v>
      </c>
      <c r="KG203" s="23">
        <v>76.442635094458396</v>
      </c>
      <c r="KH203" s="44">
        <v>-8.2760160811589092</v>
      </c>
      <c r="KI203" s="23">
        <v>161.802921576046</v>
      </c>
      <c r="KJ203" s="44">
        <v>0.89046692683550099</v>
      </c>
      <c r="KK203" s="23">
        <v>101.311625445644</v>
      </c>
      <c r="KL203" s="44">
        <v>-12.9197630378008</v>
      </c>
      <c r="KM203" s="54"/>
      <c r="KN203" s="54" t="s">
        <v>41</v>
      </c>
      <c r="KO203" s="23">
        <v>33.580556334375501</v>
      </c>
      <c r="KP203" s="44">
        <v>-19.799999999999901</v>
      </c>
      <c r="KQ203" s="23">
        <v>125.463243571375</v>
      </c>
      <c r="KR203" s="44">
        <v>-19.993193937148899</v>
      </c>
      <c r="KS203" s="23">
        <v>89.928603568372196</v>
      </c>
      <c r="KT203" s="44">
        <v>-15.4787583595041</v>
      </c>
      <c r="KU203" s="54"/>
      <c r="KV203" s="54" t="s">
        <v>41</v>
      </c>
      <c r="KW203" s="23">
        <v>133.62965132727399</v>
      </c>
      <c r="KX203" s="44">
        <v>2.1304029279654499</v>
      </c>
      <c r="KY203" s="23">
        <v>172.203158327897</v>
      </c>
      <c r="KZ203" s="44">
        <v>-9.50525056244933</v>
      </c>
      <c r="LA203" s="23">
        <v>150.08807938057001</v>
      </c>
      <c r="LB203" s="44">
        <v>-4.9574114369931799</v>
      </c>
      <c r="LC203" s="54"/>
      <c r="LD203" s="54" t="s">
        <v>41</v>
      </c>
      <c r="LE203" s="23">
        <v>146.60584445349099</v>
      </c>
      <c r="LF203" s="44">
        <v>-0.44957359332985902</v>
      </c>
      <c r="LG203" s="23">
        <v>96.302248499332293</v>
      </c>
      <c r="LH203" s="44">
        <v>-7.5729962259702397</v>
      </c>
      <c r="LI203" s="23">
        <v>50.891785856794797</v>
      </c>
      <c r="LJ203" s="44">
        <v>-22.198287694893001</v>
      </c>
      <c r="LK203" s="54"/>
      <c r="LL203" s="54" t="s">
        <v>41</v>
      </c>
      <c r="LM203" s="23">
        <v>205.547503387495</v>
      </c>
      <c r="LN203" s="44">
        <v>-10.4045563361736</v>
      </c>
      <c r="LO203" s="23">
        <v>84.012334597266403</v>
      </c>
      <c r="LP203" s="44">
        <v>19.7</v>
      </c>
      <c r="LQ203" s="23">
        <v>175.39885845371199</v>
      </c>
      <c r="LR203" s="44">
        <v>-2.56032432055851</v>
      </c>
      <c r="LS203" s="54"/>
      <c r="LT203" s="54" t="s">
        <v>41</v>
      </c>
      <c r="LU203" s="23">
        <v>104.843205312948</v>
      </c>
      <c r="LV203" s="44">
        <v>4.2730945300671799</v>
      </c>
      <c r="LW203" s="23">
        <v>140.08766474017</v>
      </c>
      <c r="LX203" s="44">
        <v>6.4401559242566204</v>
      </c>
      <c r="LY203" s="23">
        <v>128.197858639625</v>
      </c>
      <c r="LZ203" s="44">
        <v>-0.13665293434263501</v>
      </c>
      <c r="MA203" s="54"/>
      <c r="MB203" s="54" t="s">
        <v>41</v>
      </c>
      <c r="MC203" s="23">
        <v>145.370340420622</v>
      </c>
      <c r="MD203" s="44">
        <v>5.4109571797561502</v>
      </c>
      <c r="ME203" s="23">
        <v>137.78027370571999</v>
      </c>
      <c r="MF203" s="44">
        <v>6.3030540228705298</v>
      </c>
      <c r="MG203" s="23">
        <v>103.497437196379</v>
      </c>
      <c r="MH203" s="44">
        <v>-9.2319067681826308</v>
      </c>
      <c r="MI203" s="54"/>
      <c r="MJ203" s="54" t="s">
        <v>41</v>
      </c>
      <c r="MK203" s="23">
        <v>119.30498688879899</v>
      </c>
      <c r="ML203" s="44">
        <v>8.0862757472016291</v>
      </c>
      <c r="MM203" s="23">
        <v>103.918747876871</v>
      </c>
      <c r="MN203" s="44">
        <v>-8.2716860266990704</v>
      </c>
      <c r="MO203" s="23">
        <v>195.85140152612999</v>
      </c>
      <c r="MP203" s="44">
        <v>14.4369220423483</v>
      </c>
    </row>
    <row r="204" spans="1:354" s="4" customFormat="1" ht="15" hidden="1" customHeight="1">
      <c r="A204" s="504"/>
      <c r="B204" s="54" t="s">
        <v>42</v>
      </c>
      <c r="C204" s="23">
        <v>100.574500647343</v>
      </c>
      <c r="D204" s="44">
        <v>4.8333705000842597</v>
      </c>
      <c r="E204" s="524">
        <v>85.053178961438107</v>
      </c>
      <c r="F204" s="44">
        <v>3.5324244312991899</v>
      </c>
      <c r="G204" s="524">
        <v>115.250873161348</v>
      </c>
      <c r="H204" s="44">
        <v>5.7607204703087396</v>
      </c>
      <c r="I204" s="54"/>
      <c r="J204" s="54" t="s">
        <v>42</v>
      </c>
      <c r="K204" s="23">
        <v>116.44114478019399</v>
      </c>
      <c r="L204" s="44">
        <v>6.8000000000008098</v>
      </c>
      <c r="M204" s="23">
        <v>116.479518899506</v>
      </c>
      <c r="N204" s="44">
        <v>-4.4910250076334703</v>
      </c>
      <c r="O204" s="23">
        <v>113.71551661421201</v>
      </c>
      <c r="P204" s="44">
        <v>7.1999999999998696</v>
      </c>
      <c r="Q204" s="54"/>
      <c r="R204" s="54" t="s">
        <v>42</v>
      </c>
      <c r="S204" s="23">
        <v>98.224136270805701</v>
      </c>
      <c r="T204" s="44">
        <v>-15.880212113604401</v>
      </c>
      <c r="U204" s="23">
        <v>214.84911398898501</v>
      </c>
      <c r="V204" s="44">
        <v>13.9430838868641</v>
      </c>
      <c r="W204" s="23">
        <v>174.06768598349399</v>
      </c>
      <c r="X204" s="44">
        <v>11.4222855226518</v>
      </c>
      <c r="Y204" s="54"/>
      <c r="Z204" s="54" t="s">
        <v>42</v>
      </c>
      <c r="AA204" s="23">
        <v>176.43518959178701</v>
      </c>
      <c r="AB204" s="44">
        <v>11.543175158636499</v>
      </c>
      <c r="AC204" s="23">
        <v>128.36085031847799</v>
      </c>
      <c r="AD204" s="44">
        <v>-5.19942134596279</v>
      </c>
      <c r="AE204" s="23">
        <v>176.34050024751599</v>
      </c>
      <c r="AF204" s="44">
        <v>9.1500749161261208</v>
      </c>
      <c r="AG204" s="54"/>
      <c r="AH204" s="54" t="s">
        <v>42</v>
      </c>
      <c r="AI204" s="23">
        <v>108.33972814071799</v>
      </c>
      <c r="AJ204" s="44">
        <v>1.2418350016503901</v>
      </c>
      <c r="AK204" s="23">
        <v>193.26233643655399</v>
      </c>
      <c r="AL204" s="44">
        <v>11.9528575252174</v>
      </c>
      <c r="AM204" s="23">
        <v>78.715177300579896</v>
      </c>
      <c r="AN204" s="44">
        <v>-16.348542891662198</v>
      </c>
      <c r="AO204" s="54"/>
      <c r="AP204" s="54" t="s">
        <v>42</v>
      </c>
      <c r="AQ204" s="23">
        <v>133.01539848433001</v>
      </c>
      <c r="AR204" s="44">
        <v>-13.291721482050701</v>
      </c>
      <c r="AS204" s="23">
        <v>157.34603864191101</v>
      </c>
      <c r="AT204" s="44">
        <v>9.3374035271314995</v>
      </c>
      <c r="AU204" s="23">
        <v>174.910909970256</v>
      </c>
      <c r="AV204" s="44">
        <v>14.5613587191992</v>
      </c>
      <c r="AW204" s="54"/>
      <c r="AX204" s="54" t="s">
        <v>42</v>
      </c>
      <c r="AY204" s="23">
        <v>138.42961867329799</v>
      </c>
      <c r="AZ204" s="44">
        <v>-6.4187965782763898</v>
      </c>
      <c r="BA204" s="23">
        <v>104.61649093714399</v>
      </c>
      <c r="BB204" s="44">
        <v>-11.6929010623367</v>
      </c>
      <c r="BC204" s="23">
        <v>149.685227710905</v>
      </c>
      <c r="BD204" s="44">
        <v>8.6123525717326302E-2</v>
      </c>
      <c r="BE204" s="54"/>
      <c r="BF204" s="54" t="s">
        <v>42</v>
      </c>
      <c r="BG204" s="23">
        <v>190.126181665969</v>
      </c>
      <c r="BH204" s="44">
        <v>21.9575962814428</v>
      </c>
      <c r="BI204" s="23">
        <v>102.567503950202</v>
      </c>
      <c r="BJ204" s="44">
        <v>-4.1562107249429197</v>
      </c>
      <c r="BK204" s="23">
        <v>196.494536633688</v>
      </c>
      <c r="BL204" s="44">
        <v>-3.4154101907306802</v>
      </c>
      <c r="BM204" s="54"/>
      <c r="BN204" s="54" t="s">
        <v>42</v>
      </c>
      <c r="BO204" s="23">
        <v>134.65190554423299</v>
      </c>
      <c r="BP204" s="44">
        <v>15.9783217194217</v>
      </c>
      <c r="BQ204" s="530">
        <v>143.63474766815801</v>
      </c>
      <c r="BR204" s="44">
        <v>7.2631974829668504</v>
      </c>
      <c r="BS204" s="23">
        <v>147.89746120373499</v>
      </c>
      <c r="BT204" s="44">
        <v>6.4959506206894098</v>
      </c>
      <c r="BU204" s="54"/>
      <c r="BV204" s="54" t="s">
        <v>42</v>
      </c>
      <c r="BW204" s="23">
        <v>138.26174129360899</v>
      </c>
      <c r="BX204" s="44">
        <v>-9.9925435825752906</v>
      </c>
      <c r="BY204" s="23">
        <v>93.5591477070911</v>
      </c>
      <c r="BZ204" s="44">
        <v>9.9424329228268</v>
      </c>
      <c r="CA204" s="23">
        <v>135.06219474276099</v>
      </c>
      <c r="CB204" s="44">
        <v>4.5537418901276698</v>
      </c>
      <c r="CC204" s="54"/>
      <c r="CD204" s="54" t="s">
        <v>42</v>
      </c>
      <c r="CE204" s="23">
        <v>103.60917900365899</v>
      </c>
      <c r="CF204" s="44">
        <v>-24.152345681155499</v>
      </c>
      <c r="CG204" s="23">
        <v>77.444230569798805</v>
      </c>
      <c r="CH204" s="44">
        <v>-4.5193567375042196</v>
      </c>
      <c r="CI204" s="23">
        <v>150.09325570519101</v>
      </c>
      <c r="CJ204" s="44">
        <v>6.1627412401277004</v>
      </c>
      <c r="CK204" s="54"/>
      <c r="CL204" s="54" t="s">
        <v>42</v>
      </c>
      <c r="CM204" s="23">
        <v>163.60788019696901</v>
      </c>
      <c r="CN204" s="44">
        <v>15.8750080814265</v>
      </c>
      <c r="CO204" s="23">
        <v>91.132413938486295</v>
      </c>
      <c r="CP204" s="44">
        <v>-8.0073841585984393</v>
      </c>
      <c r="CQ204" s="23">
        <v>120.45314560738299</v>
      </c>
      <c r="CR204" s="44">
        <v>11.219069954396501</v>
      </c>
      <c r="CS204" s="54"/>
      <c r="CT204" s="54" t="s">
        <v>42</v>
      </c>
      <c r="CU204" s="23">
        <v>149.67740832700699</v>
      </c>
      <c r="CV204" s="44">
        <v>7.7440803304402701</v>
      </c>
      <c r="CW204" s="23">
        <v>78.684875313469107</v>
      </c>
      <c r="CX204" s="44">
        <v>3.1217698866611698</v>
      </c>
      <c r="CY204" s="23">
        <v>153.56690660361301</v>
      </c>
      <c r="CZ204" s="44">
        <v>-3.9000000000006301</v>
      </c>
      <c r="DA204" s="54"/>
      <c r="DB204" s="54" t="s">
        <v>42</v>
      </c>
      <c r="DC204" s="23">
        <v>99.961364587397597</v>
      </c>
      <c r="DD204" s="44">
        <v>18.605440374438501</v>
      </c>
      <c r="DE204" s="23">
        <v>352.83111599635299</v>
      </c>
      <c r="DF204" s="44">
        <v>-18.4445279958763</v>
      </c>
      <c r="DG204" s="23">
        <v>111.918861429386</v>
      </c>
      <c r="DH204" s="44">
        <v>2.0492879901578598</v>
      </c>
      <c r="DI204" s="54"/>
      <c r="DJ204" s="54" t="s">
        <v>42</v>
      </c>
      <c r="DK204" s="23">
        <v>185.34126268771001</v>
      </c>
      <c r="DL204" s="44">
        <v>2.6846594345515302</v>
      </c>
      <c r="DM204" s="23">
        <v>45.309866269164701</v>
      </c>
      <c r="DN204" s="44">
        <v>-4.70600417748045</v>
      </c>
      <c r="DO204" s="23">
        <v>99.719231601287106</v>
      </c>
      <c r="DP204" s="44">
        <v>-17.5044591789439</v>
      </c>
      <c r="DQ204" s="54"/>
      <c r="DR204" s="54" t="s">
        <v>42</v>
      </c>
      <c r="DS204" s="23">
        <v>178.05657610305499</v>
      </c>
      <c r="DT204" s="44">
        <v>27.786754168573498</v>
      </c>
      <c r="DU204" s="23">
        <v>146.98199384205199</v>
      </c>
      <c r="DV204" s="44">
        <v>13.234939907180101</v>
      </c>
      <c r="DW204" s="23">
        <v>105.307613048568</v>
      </c>
      <c r="DX204" s="44">
        <v>-7.5238551221988796</v>
      </c>
      <c r="DY204" s="54"/>
      <c r="DZ204" s="54" t="s">
        <v>42</v>
      </c>
      <c r="EA204" s="23">
        <v>122.39721161185101</v>
      </c>
      <c r="EB204" s="44">
        <v>-3.6785053021442198</v>
      </c>
      <c r="EC204" s="23">
        <v>140.353923878491</v>
      </c>
      <c r="ED204" s="44">
        <v>-0.37908610291448502</v>
      </c>
      <c r="EE204" s="23">
        <v>133.31563086281599</v>
      </c>
      <c r="EF204" s="44">
        <v>7.4569074009526899</v>
      </c>
      <c r="EG204" s="54"/>
      <c r="EH204" s="54" t="s">
        <v>42</v>
      </c>
      <c r="EI204" s="23">
        <v>141.66175096804099</v>
      </c>
      <c r="EJ204" s="44">
        <v>-0.65400828555561896</v>
      </c>
      <c r="EK204" s="23">
        <v>196.76210313410601</v>
      </c>
      <c r="EL204" s="44">
        <v>6.5646378931329998</v>
      </c>
      <c r="EM204" s="23">
        <v>121.03793721442</v>
      </c>
      <c r="EN204" s="44">
        <v>23.330252337753201</v>
      </c>
      <c r="EO204" s="54"/>
      <c r="EP204" s="54" t="s">
        <v>42</v>
      </c>
      <c r="EQ204" s="23">
        <v>65.285201413084806</v>
      </c>
      <c r="ER204" s="44">
        <v>-11.211447561452101</v>
      </c>
      <c r="ES204" s="23">
        <v>169.63532506687301</v>
      </c>
      <c r="ET204" s="44">
        <v>22.372110701690499</v>
      </c>
      <c r="EU204" s="23">
        <v>49.741342744253501</v>
      </c>
      <c r="EV204" s="44">
        <v>-27.0596908975632</v>
      </c>
      <c r="EW204" s="54"/>
      <c r="EX204" s="54" t="s">
        <v>42</v>
      </c>
      <c r="EY204" s="23">
        <v>105.804866911394</v>
      </c>
      <c r="EZ204" s="44">
        <v>12.8935609529806</v>
      </c>
      <c r="FA204" s="23">
        <v>109.304097193784</v>
      </c>
      <c r="FB204" s="44">
        <v>17.5046667189924</v>
      </c>
      <c r="FC204" s="23">
        <v>267.81375921032998</v>
      </c>
      <c r="FD204" s="44">
        <v>8.8138799357648292</v>
      </c>
      <c r="FE204" s="54"/>
      <c r="FF204" s="54" t="s">
        <v>42</v>
      </c>
      <c r="FG204" s="23">
        <v>114.348509011674</v>
      </c>
      <c r="FH204" s="44">
        <v>-10.1296860286308</v>
      </c>
      <c r="FI204" s="23">
        <v>194.72621030343501</v>
      </c>
      <c r="FJ204" s="44">
        <v>-1.00478182468994</v>
      </c>
      <c r="FK204" s="23">
        <v>115.22338316304101</v>
      </c>
      <c r="FL204" s="44">
        <v>3.9360030723435</v>
      </c>
      <c r="FM204" s="54"/>
      <c r="FN204" s="54" t="s">
        <v>42</v>
      </c>
      <c r="FO204" s="23">
        <v>95.674779510926697</v>
      </c>
      <c r="FP204" s="44">
        <v>-17.8483353317426</v>
      </c>
      <c r="FQ204" s="23">
        <v>189.66836238202501</v>
      </c>
      <c r="FR204" s="44">
        <v>-3.4569595615083002</v>
      </c>
      <c r="FS204" s="23">
        <v>177.49713329946701</v>
      </c>
      <c r="FT204" s="44">
        <v>1.54773040201475</v>
      </c>
      <c r="FU204" s="54"/>
      <c r="FV204" s="54" t="s">
        <v>42</v>
      </c>
      <c r="FW204" s="23">
        <v>177.123786302837</v>
      </c>
      <c r="FX204" s="44">
        <v>6.9122781281726198</v>
      </c>
      <c r="FY204" s="23">
        <v>131.59082839882899</v>
      </c>
      <c r="FZ204" s="44">
        <v>-20.2376724697945</v>
      </c>
      <c r="GA204" s="23">
        <v>100.04773113803</v>
      </c>
      <c r="GB204" s="44">
        <v>9.9129149438020896</v>
      </c>
      <c r="GC204" s="54"/>
      <c r="GD204" s="54" t="s">
        <v>42</v>
      </c>
      <c r="GE204" s="23">
        <v>165.25936434981199</v>
      </c>
      <c r="GF204" s="44">
        <v>10.470472663565999</v>
      </c>
      <c r="GG204" s="23">
        <v>102.246598744568</v>
      </c>
      <c r="GH204" s="44">
        <v>0.853827473885715</v>
      </c>
      <c r="GI204" s="23">
        <v>57.698274655034702</v>
      </c>
      <c r="GJ204" s="44">
        <v>2.31898794140703</v>
      </c>
      <c r="GK204" s="54"/>
      <c r="GL204" s="54" t="s">
        <v>42</v>
      </c>
      <c r="GM204" s="23">
        <v>145.382417314734</v>
      </c>
      <c r="GN204" s="44">
        <v>3.3375121999339301</v>
      </c>
      <c r="GO204" s="23">
        <v>145.739199590693</v>
      </c>
      <c r="GP204" s="44">
        <v>10.8517904422099</v>
      </c>
      <c r="GQ204" s="23">
        <v>138.01513170927299</v>
      </c>
      <c r="GR204" s="44">
        <v>19.2038338121435</v>
      </c>
      <c r="GS204" s="54"/>
      <c r="GT204" s="54" t="s">
        <v>42</v>
      </c>
      <c r="GU204" s="23">
        <v>75.066240496359598</v>
      </c>
      <c r="GV204" s="44">
        <v>4.9605014317507097</v>
      </c>
      <c r="GW204" s="23">
        <v>83.293739779397001</v>
      </c>
      <c r="GX204" s="44">
        <v>-14.390971437324801</v>
      </c>
      <c r="GY204" s="23">
        <v>133.38010426022399</v>
      </c>
      <c r="GZ204" s="44">
        <v>13.623851042025899</v>
      </c>
      <c r="HA204" s="54"/>
      <c r="HB204" s="54" t="s">
        <v>42</v>
      </c>
      <c r="HC204" s="23">
        <v>169.17124848495999</v>
      </c>
      <c r="HD204" s="44">
        <v>33.768362310903498</v>
      </c>
      <c r="HE204" s="23">
        <v>236.957838666128</v>
      </c>
      <c r="HF204" s="44">
        <v>5.8999999999999204</v>
      </c>
      <c r="HG204" s="23">
        <v>116.47535766192</v>
      </c>
      <c r="HH204" s="44">
        <v>3.4376441605416201</v>
      </c>
      <c r="HI204" s="54"/>
      <c r="HJ204" s="54" t="s">
        <v>42</v>
      </c>
      <c r="HK204" s="23">
        <v>86.147673842472798</v>
      </c>
      <c r="HL204" s="44">
        <v>3.0962204152006101</v>
      </c>
      <c r="HM204" s="23">
        <v>87.913914958763399</v>
      </c>
      <c r="HN204" s="44">
        <v>-20.0832363337299</v>
      </c>
      <c r="HO204" s="23">
        <v>99.513175253120906</v>
      </c>
      <c r="HP204" s="44">
        <v>-9.3600183553668206</v>
      </c>
      <c r="HQ204" s="54"/>
      <c r="HR204" s="54" t="s">
        <v>42</v>
      </c>
      <c r="HS204" s="23">
        <v>122.77637993686599</v>
      </c>
      <c r="HT204" s="44">
        <v>14.1106988187761</v>
      </c>
      <c r="HU204" s="23">
        <v>156.396703103568</v>
      </c>
      <c r="HV204" s="44">
        <v>-1.88184602045364</v>
      </c>
      <c r="HW204" s="23">
        <v>72.368865399150707</v>
      </c>
      <c r="HX204" s="44">
        <v>-4.9895901263170401</v>
      </c>
      <c r="HY204" s="54"/>
      <c r="HZ204" s="54" t="s">
        <v>42</v>
      </c>
      <c r="IA204" s="23">
        <v>97.403119329913807</v>
      </c>
      <c r="IB204" s="44">
        <v>-1.0724802837502101</v>
      </c>
      <c r="IC204" s="23">
        <v>135.29170188239701</v>
      </c>
      <c r="ID204" s="44">
        <v>10.5255163857399</v>
      </c>
      <c r="IE204" s="23">
        <v>122.478247273543</v>
      </c>
      <c r="IF204" s="44">
        <v>6.5634974555295997</v>
      </c>
      <c r="IG204" s="54"/>
      <c r="IH204" s="54" t="s">
        <v>42</v>
      </c>
      <c r="II204" s="23">
        <v>121.69423558193201</v>
      </c>
      <c r="IJ204" s="44">
        <v>2.38609162470634</v>
      </c>
      <c r="IK204" s="23">
        <v>152.33826487039801</v>
      </c>
      <c r="IL204" s="44">
        <v>11.600663798558299</v>
      </c>
      <c r="IM204" s="23">
        <v>118.989439111783</v>
      </c>
      <c r="IN204" s="44">
        <v>26.344316292336401</v>
      </c>
      <c r="IO204" s="23">
        <v>234.48019909151401</v>
      </c>
      <c r="IP204" s="44">
        <v>12.3000000000002</v>
      </c>
      <c r="IQ204" s="54"/>
      <c r="IR204" s="54" t="s">
        <v>42</v>
      </c>
      <c r="IS204" s="23">
        <v>95.602355844982895</v>
      </c>
      <c r="IT204" s="44">
        <v>12.306627573906599</v>
      </c>
      <c r="IU204" s="23">
        <v>84.337043190715093</v>
      </c>
      <c r="IV204" s="44">
        <v>-0.94261157734962397</v>
      </c>
      <c r="IW204" s="23">
        <v>101.52435951128599</v>
      </c>
      <c r="IX204" s="44">
        <v>22.498842688320899</v>
      </c>
      <c r="IY204" s="54"/>
      <c r="IZ204" s="54" t="s">
        <v>42</v>
      </c>
      <c r="JA204" s="23">
        <v>192.47473120911701</v>
      </c>
      <c r="JB204" s="44">
        <v>-2.0851464382731799</v>
      </c>
      <c r="JC204" s="23">
        <v>164.969548595655</v>
      </c>
      <c r="JD204" s="44">
        <v>-12.8811077887239</v>
      </c>
      <c r="JE204" s="23">
        <v>154.819324275995</v>
      </c>
      <c r="JF204" s="44">
        <v>-27.142342103087401</v>
      </c>
      <c r="JG204" s="54"/>
      <c r="JH204" s="54" t="s">
        <v>42</v>
      </c>
      <c r="JI204" s="23">
        <v>137.09218735739501</v>
      </c>
      <c r="JJ204" s="44">
        <v>-8.8772505130050892</v>
      </c>
      <c r="JK204" s="23">
        <v>289.40738693180998</v>
      </c>
      <c r="JL204" s="44">
        <v>2.0999999999997998</v>
      </c>
      <c r="JM204" s="23">
        <v>122.82566304409799</v>
      </c>
      <c r="JN204" s="44">
        <v>-0.76822664319870204</v>
      </c>
      <c r="JO204" s="54"/>
      <c r="JP204" s="54" t="s">
        <v>42</v>
      </c>
      <c r="JQ204" s="23">
        <v>147.34797762157501</v>
      </c>
      <c r="JR204" s="44">
        <v>24.509851689854699</v>
      </c>
      <c r="JS204" s="23">
        <v>160.964268525497</v>
      </c>
      <c r="JT204" s="44">
        <v>10.097423350443099</v>
      </c>
      <c r="JU204" s="23">
        <v>151.738111671756</v>
      </c>
      <c r="JV204" s="44">
        <v>35.051244911083998</v>
      </c>
      <c r="JW204" s="54"/>
      <c r="JX204" s="54" t="s">
        <v>42</v>
      </c>
      <c r="JY204" s="23">
        <v>115.002459061688</v>
      </c>
      <c r="JZ204" s="44">
        <v>18.048886173751502</v>
      </c>
      <c r="KA204" s="23">
        <v>185.013122751644</v>
      </c>
      <c r="KB204" s="44">
        <v>-7.3010117321246497</v>
      </c>
      <c r="KC204" s="23">
        <v>213.46396443854499</v>
      </c>
      <c r="KD204" s="44">
        <v>16.889609214722999</v>
      </c>
      <c r="KE204" s="54"/>
      <c r="KF204" s="54" t="s">
        <v>42</v>
      </c>
      <c r="KG204" s="23">
        <v>74.084884416466707</v>
      </c>
      <c r="KH204" s="44">
        <v>-3.5313458951027901</v>
      </c>
      <c r="KI204" s="23">
        <v>176.08029876130499</v>
      </c>
      <c r="KJ204" s="44">
        <v>8.6423161865068892</v>
      </c>
      <c r="KK204" s="23">
        <v>87.257407478515404</v>
      </c>
      <c r="KL204" s="44">
        <v>-6.5959829334700997</v>
      </c>
      <c r="KM204" s="54"/>
      <c r="KN204" s="54" t="s">
        <v>42</v>
      </c>
      <c r="KO204" s="23">
        <v>41.9087462263916</v>
      </c>
      <c r="KP204" s="44">
        <v>-18.696765813345198</v>
      </c>
      <c r="KQ204" s="23">
        <v>145.65645226283499</v>
      </c>
      <c r="KR204" s="44">
        <v>-13.8372361766152</v>
      </c>
      <c r="KS204" s="23">
        <v>97.650489864753098</v>
      </c>
      <c r="KT204" s="44">
        <v>-12.3292998796553</v>
      </c>
      <c r="KU204" s="54"/>
      <c r="KV204" s="54" t="s">
        <v>42</v>
      </c>
      <c r="KW204" s="23">
        <v>138.94284796794801</v>
      </c>
      <c r="KX204" s="44">
        <v>2.9531202569673201</v>
      </c>
      <c r="KY204" s="23">
        <v>161.868625468152</v>
      </c>
      <c r="KZ204" s="44">
        <v>-13.7639491097644</v>
      </c>
      <c r="LA204" s="23">
        <v>109.416558487854</v>
      </c>
      <c r="LB204" s="44">
        <v>-19.723391758531399</v>
      </c>
      <c r="LC204" s="54"/>
      <c r="LD204" s="54" t="s">
        <v>42</v>
      </c>
      <c r="LE204" s="23">
        <v>147.22141934891101</v>
      </c>
      <c r="LF204" s="44">
        <v>-0.44603032522871899</v>
      </c>
      <c r="LG204" s="23">
        <v>119.575726328538</v>
      </c>
      <c r="LH204" s="44">
        <v>1.9480631935335999</v>
      </c>
      <c r="LI204" s="23">
        <v>52.601675606559702</v>
      </c>
      <c r="LJ204" s="44">
        <v>-8.6521941889949492</v>
      </c>
      <c r="LK204" s="54"/>
      <c r="LL204" s="54" t="s">
        <v>42</v>
      </c>
      <c r="LM204" s="23">
        <v>199.157364990226</v>
      </c>
      <c r="LN204" s="44">
        <v>5.4835799078398502</v>
      </c>
      <c r="LO204" s="23">
        <v>97.871502146575494</v>
      </c>
      <c r="LP204" s="44">
        <v>26.200000000000099</v>
      </c>
      <c r="LQ204" s="23">
        <v>132.98727920796401</v>
      </c>
      <c r="LR204" s="44">
        <v>1.45396490355603</v>
      </c>
      <c r="LS204" s="54"/>
      <c r="LT204" s="54" t="s">
        <v>42</v>
      </c>
      <c r="LU204" s="23">
        <v>128.36753814054401</v>
      </c>
      <c r="LV204" s="44">
        <v>-1.3078307082238001</v>
      </c>
      <c r="LW204" s="23">
        <v>136.539573183919</v>
      </c>
      <c r="LX204" s="44">
        <v>7.1429263965934702</v>
      </c>
      <c r="LY204" s="23">
        <v>145.53837278206399</v>
      </c>
      <c r="LZ204" s="44">
        <v>19.729596098706601</v>
      </c>
      <c r="MA204" s="54"/>
      <c r="MB204" s="54" t="s">
        <v>42</v>
      </c>
      <c r="MC204" s="23">
        <v>133.196493220712</v>
      </c>
      <c r="MD204" s="44">
        <v>0.879055826082208</v>
      </c>
      <c r="ME204" s="23">
        <v>108.260738715562</v>
      </c>
      <c r="MF204" s="44">
        <v>2.67541800095914</v>
      </c>
      <c r="MG204" s="23">
        <v>83.939649660380695</v>
      </c>
      <c r="MH204" s="44">
        <v>-6.3946217241329704</v>
      </c>
      <c r="MI204" s="54"/>
      <c r="MJ204" s="54" t="s">
        <v>42</v>
      </c>
      <c r="MK204" s="23">
        <v>112.36646110215599</v>
      </c>
      <c r="ML204" s="44">
        <v>10.279108110812899</v>
      </c>
      <c r="MM204" s="23">
        <v>123.35737657934899</v>
      </c>
      <c r="MN204" s="44">
        <v>4.9993356071204698</v>
      </c>
      <c r="MO204" s="23">
        <v>211.68168687844201</v>
      </c>
      <c r="MP204" s="44">
        <v>24.1063267342373</v>
      </c>
    </row>
    <row r="205" spans="1:354" s="4" customFormat="1" ht="15" hidden="1" customHeight="1">
      <c r="A205" s="504"/>
      <c r="B205" s="54" t="s">
        <v>43</v>
      </c>
      <c r="C205" s="23">
        <v>100.265879625466</v>
      </c>
      <c r="D205" s="44">
        <v>1.91598554366523</v>
      </c>
      <c r="E205" s="524">
        <v>83.804892861720006</v>
      </c>
      <c r="F205" s="44">
        <v>1.56056935205906</v>
      </c>
      <c r="G205" s="524">
        <v>115.830763762377</v>
      </c>
      <c r="H205" s="44">
        <v>2.1605711389881299</v>
      </c>
      <c r="I205" s="54"/>
      <c r="J205" s="54" t="s">
        <v>43</v>
      </c>
      <c r="K205" s="23">
        <v>107.50738153157801</v>
      </c>
      <c r="L205" s="44">
        <v>6.4000000000007899</v>
      </c>
      <c r="M205" s="23">
        <v>117.04661819158</v>
      </c>
      <c r="N205" s="44">
        <v>10.25523632078</v>
      </c>
      <c r="O205" s="23">
        <v>109.411230079025</v>
      </c>
      <c r="P205" s="44">
        <v>7.5999999999998904</v>
      </c>
      <c r="Q205" s="54"/>
      <c r="R205" s="54" t="s">
        <v>43</v>
      </c>
      <c r="S205" s="23">
        <v>94.140427769863706</v>
      </c>
      <c r="T205" s="44">
        <v>-13.8666683701005</v>
      </c>
      <c r="U205" s="23">
        <v>200.73660805581801</v>
      </c>
      <c r="V205" s="44">
        <v>9.70641678083493</v>
      </c>
      <c r="W205" s="23">
        <v>163.59818364200899</v>
      </c>
      <c r="X205" s="44">
        <v>2.34277523159263</v>
      </c>
      <c r="Y205" s="54"/>
      <c r="Z205" s="54" t="s">
        <v>43</v>
      </c>
      <c r="AA205" s="23">
        <v>157.927463801735</v>
      </c>
      <c r="AB205" s="44">
        <v>9.0545062971628205</v>
      </c>
      <c r="AC205" s="23">
        <v>120.620265931931</v>
      </c>
      <c r="AD205" s="44">
        <v>-6.0307690962740601</v>
      </c>
      <c r="AE205" s="23">
        <v>200.09664620650699</v>
      </c>
      <c r="AF205" s="44">
        <v>13.466346427728199</v>
      </c>
      <c r="AG205" s="54"/>
      <c r="AH205" s="54" t="s">
        <v>43</v>
      </c>
      <c r="AI205" s="23">
        <v>101.09986809526499</v>
      </c>
      <c r="AJ205" s="44">
        <v>-13.5198543287808</v>
      </c>
      <c r="AK205" s="23">
        <v>215.159377604859</v>
      </c>
      <c r="AL205" s="44">
        <v>20.521112752825399</v>
      </c>
      <c r="AM205" s="23">
        <v>77.385694565072697</v>
      </c>
      <c r="AN205" s="44">
        <v>-19.731928014437699</v>
      </c>
      <c r="AO205" s="54"/>
      <c r="AP205" s="54" t="s">
        <v>43</v>
      </c>
      <c r="AQ205" s="23">
        <v>155.004002152803</v>
      </c>
      <c r="AR205" s="44">
        <v>-8.3504067756330294</v>
      </c>
      <c r="AS205" s="23">
        <v>161.469987643683</v>
      </c>
      <c r="AT205" s="44">
        <v>7.2407337302970403</v>
      </c>
      <c r="AU205" s="23">
        <v>162.80360484551699</v>
      </c>
      <c r="AV205" s="44">
        <v>3.8976002851520701</v>
      </c>
      <c r="AW205" s="54"/>
      <c r="AX205" s="54" t="s">
        <v>43</v>
      </c>
      <c r="AY205" s="23">
        <v>147.10620716444299</v>
      </c>
      <c r="AZ205" s="44">
        <v>-4.6147403823078603</v>
      </c>
      <c r="BA205" s="23">
        <v>102.56191239011901</v>
      </c>
      <c r="BB205" s="44">
        <v>-9.4227349556545601</v>
      </c>
      <c r="BC205" s="23">
        <v>136.47391188917999</v>
      </c>
      <c r="BD205" s="44">
        <v>5.9388900293485101</v>
      </c>
      <c r="BE205" s="54"/>
      <c r="BF205" s="54" t="s">
        <v>43</v>
      </c>
      <c r="BG205" s="23">
        <v>115.217300496913</v>
      </c>
      <c r="BH205" s="44">
        <v>27.424111283178298</v>
      </c>
      <c r="BI205" s="23">
        <v>105.695721628931</v>
      </c>
      <c r="BJ205" s="44">
        <v>7.23479199367448</v>
      </c>
      <c r="BK205" s="23">
        <v>207.49961239282001</v>
      </c>
      <c r="BL205" s="44">
        <v>4.0391061163175603</v>
      </c>
      <c r="BM205" s="54"/>
      <c r="BN205" s="54" t="s">
        <v>43</v>
      </c>
      <c r="BO205" s="23">
        <v>134.83693376298299</v>
      </c>
      <c r="BP205" s="44">
        <v>9.1438206376330005</v>
      </c>
      <c r="BQ205" s="530">
        <v>153.20922823795701</v>
      </c>
      <c r="BR205" s="44">
        <v>3.12572215735007</v>
      </c>
      <c r="BS205" s="23">
        <v>137.538521180434</v>
      </c>
      <c r="BT205" s="44">
        <v>1.09948270738474</v>
      </c>
      <c r="BU205" s="54"/>
      <c r="BV205" s="54" t="s">
        <v>43</v>
      </c>
      <c r="BW205" s="23">
        <v>176.24262174675499</v>
      </c>
      <c r="BX205" s="44">
        <v>29.185248894261001</v>
      </c>
      <c r="BY205" s="23">
        <v>124.353340281139</v>
      </c>
      <c r="BZ205" s="44">
        <v>3.7487282312864898</v>
      </c>
      <c r="CA205" s="23">
        <v>138.80555707248101</v>
      </c>
      <c r="CB205" s="44">
        <v>4.6628665872100497</v>
      </c>
      <c r="CC205" s="54"/>
      <c r="CD205" s="54" t="s">
        <v>43</v>
      </c>
      <c r="CE205" s="23">
        <v>119.16091294513301</v>
      </c>
      <c r="CF205" s="44">
        <v>-24.412693670403101</v>
      </c>
      <c r="CG205" s="23">
        <v>86.249004894052305</v>
      </c>
      <c r="CH205" s="44">
        <v>4.7448924148919804</v>
      </c>
      <c r="CI205" s="23">
        <v>167.55712694205101</v>
      </c>
      <c r="CJ205" s="44">
        <v>2.36053341402092</v>
      </c>
      <c r="CK205" s="54"/>
      <c r="CL205" s="54" t="s">
        <v>43</v>
      </c>
      <c r="CM205" s="23">
        <v>213.420328720177</v>
      </c>
      <c r="CN205" s="44">
        <v>11.0228251585898</v>
      </c>
      <c r="CO205" s="23">
        <v>98.147545070077399</v>
      </c>
      <c r="CP205" s="44">
        <v>-3.3695653470959099</v>
      </c>
      <c r="CQ205" s="23">
        <v>141.04157178356999</v>
      </c>
      <c r="CR205" s="44">
        <v>11.1099020112446</v>
      </c>
      <c r="CS205" s="54"/>
      <c r="CT205" s="54" t="s">
        <v>43</v>
      </c>
      <c r="CU205" s="23">
        <v>123.755692147293</v>
      </c>
      <c r="CV205" s="44">
        <v>-15.076244815206501</v>
      </c>
      <c r="CW205" s="23">
        <v>79.322217722592896</v>
      </c>
      <c r="CX205" s="44">
        <v>6.7294827510743698</v>
      </c>
      <c r="CY205" s="23">
        <v>173.53026889057199</v>
      </c>
      <c r="CZ205" s="44">
        <v>5.9000000000003503</v>
      </c>
      <c r="DA205" s="54"/>
      <c r="DB205" s="54" t="s">
        <v>43</v>
      </c>
      <c r="DC205" s="23">
        <v>95.855968643588795</v>
      </c>
      <c r="DD205" s="44">
        <v>11.742676762885299</v>
      </c>
      <c r="DE205" s="23">
        <v>305.01540420092698</v>
      </c>
      <c r="DF205" s="44">
        <v>-16.941704803683098</v>
      </c>
      <c r="DG205" s="23">
        <v>104.61837899184501</v>
      </c>
      <c r="DH205" s="44">
        <v>-2.8531898213120601</v>
      </c>
      <c r="DI205" s="54"/>
      <c r="DJ205" s="54" t="s">
        <v>43</v>
      </c>
      <c r="DK205" s="23">
        <v>220.686383847842</v>
      </c>
      <c r="DL205" s="44">
        <v>4.5247321186178198</v>
      </c>
      <c r="DM205" s="23">
        <v>63.315355046185502</v>
      </c>
      <c r="DN205" s="44">
        <v>-2.6716511854134501</v>
      </c>
      <c r="DO205" s="23">
        <v>147.72045946853399</v>
      </c>
      <c r="DP205" s="44">
        <v>7.6259237847482</v>
      </c>
      <c r="DQ205" s="54"/>
      <c r="DR205" s="54" t="s">
        <v>43</v>
      </c>
      <c r="DS205" s="23">
        <v>164.524626000208</v>
      </c>
      <c r="DT205" s="44">
        <v>34.825528801701402</v>
      </c>
      <c r="DU205" s="23">
        <v>139.62006467376699</v>
      </c>
      <c r="DV205" s="44">
        <v>5.8417832989390099</v>
      </c>
      <c r="DW205" s="23">
        <v>146.50549530664199</v>
      </c>
      <c r="DX205" s="44">
        <v>-6.0275188303060796</v>
      </c>
      <c r="DY205" s="54"/>
      <c r="DZ205" s="54" t="s">
        <v>43</v>
      </c>
      <c r="EA205" s="23">
        <v>121.06078754164599</v>
      </c>
      <c r="EB205" s="44">
        <v>-1.28650643789027</v>
      </c>
      <c r="EC205" s="23">
        <v>156.951142017736</v>
      </c>
      <c r="ED205" s="44">
        <v>-3.0859478470097499</v>
      </c>
      <c r="EE205" s="23">
        <v>121.62291345682</v>
      </c>
      <c r="EF205" s="44">
        <v>8.0592409406229102</v>
      </c>
      <c r="EG205" s="54"/>
      <c r="EH205" s="54" t="s">
        <v>43</v>
      </c>
      <c r="EI205" s="23">
        <v>129.37341597907499</v>
      </c>
      <c r="EJ205" s="44">
        <v>0.37221695816765499</v>
      </c>
      <c r="EK205" s="23">
        <v>185.78895897978401</v>
      </c>
      <c r="EL205" s="44">
        <v>0.86829147706097798</v>
      </c>
      <c r="EM205" s="23">
        <v>112.70075000081199</v>
      </c>
      <c r="EN205" s="44">
        <v>13.150468025495799</v>
      </c>
      <c r="EO205" s="54"/>
      <c r="EP205" s="54" t="s">
        <v>43</v>
      </c>
      <c r="EQ205" s="23">
        <v>68.076774514862393</v>
      </c>
      <c r="ER205" s="44">
        <v>-2.4013410901401202</v>
      </c>
      <c r="ES205" s="23">
        <v>166.87035087365999</v>
      </c>
      <c r="ET205" s="44">
        <v>11.6331116405771</v>
      </c>
      <c r="EU205" s="23">
        <v>49.252927436517602</v>
      </c>
      <c r="EV205" s="44">
        <v>-25.154545745434401</v>
      </c>
      <c r="EW205" s="54"/>
      <c r="EX205" s="54" t="s">
        <v>43</v>
      </c>
      <c r="EY205" s="23">
        <v>83.2175779347466</v>
      </c>
      <c r="EZ205" s="44">
        <v>-0.27195000691506299</v>
      </c>
      <c r="FA205" s="23">
        <v>85.821361167166899</v>
      </c>
      <c r="FB205" s="44">
        <v>-2.69551070152828</v>
      </c>
      <c r="FC205" s="23">
        <v>269.53531636472701</v>
      </c>
      <c r="FD205" s="44">
        <v>8.8147717763146698</v>
      </c>
      <c r="FE205" s="54"/>
      <c r="FF205" s="54" t="s">
        <v>43</v>
      </c>
      <c r="FG205" s="23">
        <v>108.955472639007</v>
      </c>
      <c r="FH205" s="44">
        <v>-10.6667832729967</v>
      </c>
      <c r="FI205" s="23">
        <v>162.144331642461</v>
      </c>
      <c r="FJ205" s="44">
        <v>-5.4053722759399401</v>
      </c>
      <c r="FK205" s="23">
        <v>102.7240738924</v>
      </c>
      <c r="FL205" s="44">
        <v>7.0030427414488203</v>
      </c>
      <c r="FM205" s="54"/>
      <c r="FN205" s="54" t="s">
        <v>43</v>
      </c>
      <c r="FO205" s="23">
        <v>88.945271418232494</v>
      </c>
      <c r="FP205" s="44">
        <v>-21.618931036457301</v>
      </c>
      <c r="FQ205" s="23">
        <v>181.61297081169701</v>
      </c>
      <c r="FR205" s="44">
        <v>-4.1492974668124303</v>
      </c>
      <c r="FS205" s="23">
        <v>136.477760670073</v>
      </c>
      <c r="FT205" s="44">
        <v>8.1015891405103293</v>
      </c>
      <c r="FU205" s="54"/>
      <c r="FV205" s="54" t="s">
        <v>43</v>
      </c>
      <c r="FW205" s="23">
        <v>129.172971827201</v>
      </c>
      <c r="FX205" s="44">
        <v>-5.0185134039835297</v>
      </c>
      <c r="FY205" s="23">
        <v>172.133089636732</v>
      </c>
      <c r="FZ205" s="44">
        <v>-3.8118239421937399</v>
      </c>
      <c r="GA205" s="23">
        <v>111.587886289808</v>
      </c>
      <c r="GB205" s="44">
        <v>11.834594867969299</v>
      </c>
      <c r="GC205" s="54"/>
      <c r="GD205" s="54" t="s">
        <v>43</v>
      </c>
      <c r="GE205" s="23">
        <v>156.672074383553</v>
      </c>
      <c r="GF205" s="44">
        <v>11.733110515602</v>
      </c>
      <c r="GG205" s="23">
        <v>98.835559250958397</v>
      </c>
      <c r="GH205" s="44">
        <v>-9.4357963195503807</v>
      </c>
      <c r="GI205" s="23">
        <v>63.949639758838899</v>
      </c>
      <c r="GJ205" s="44">
        <v>6.5541073462083501</v>
      </c>
      <c r="GK205" s="54"/>
      <c r="GL205" s="54" t="s">
        <v>43</v>
      </c>
      <c r="GM205" s="23">
        <v>144.14764651823199</v>
      </c>
      <c r="GN205" s="44">
        <v>-1.7732067642757601</v>
      </c>
      <c r="GO205" s="23">
        <v>130.998209071151</v>
      </c>
      <c r="GP205" s="44">
        <v>7.3503389105780199</v>
      </c>
      <c r="GQ205" s="23">
        <v>127.69838879592101</v>
      </c>
      <c r="GR205" s="44">
        <v>18.058964920100902</v>
      </c>
      <c r="GS205" s="54"/>
      <c r="GT205" s="54" t="s">
        <v>43</v>
      </c>
      <c r="GU205" s="23">
        <v>104.454245505603</v>
      </c>
      <c r="GV205" s="44">
        <v>4.2963054605902302</v>
      </c>
      <c r="GW205" s="23">
        <v>75.302748165142603</v>
      </c>
      <c r="GX205" s="44">
        <v>-17.1383371766001</v>
      </c>
      <c r="GY205" s="23">
        <v>177.58627283216401</v>
      </c>
      <c r="GZ205" s="44">
        <v>19.818218383666199</v>
      </c>
      <c r="HA205" s="54"/>
      <c r="HB205" s="54" t="s">
        <v>43</v>
      </c>
      <c r="HC205" s="23">
        <v>154.723088442852</v>
      </c>
      <c r="HD205" s="44">
        <v>18.370368127280798</v>
      </c>
      <c r="HE205" s="23">
        <v>166.565549058675</v>
      </c>
      <c r="HF205" s="44">
        <v>-11.5</v>
      </c>
      <c r="HG205" s="23">
        <v>96.538670507484895</v>
      </c>
      <c r="HH205" s="44">
        <v>1.9058338683001601</v>
      </c>
      <c r="HI205" s="54"/>
      <c r="HJ205" s="54" t="s">
        <v>43</v>
      </c>
      <c r="HK205" s="23">
        <v>90.705507469117507</v>
      </c>
      <c r="HL205" s="44">
        <v>17.170202858827899</v>
      </c>
      <c r="HM205" s="23">
        <v>103.417060675695</v>
      </c>
      <c r="HN205" s="44">
        <v>-9.4669847751641498</v>
      </c>
      <c r="HO205" s="23">
        <v>111.117445499493</v>
      </c>
      <c r="HP205" s="44">
        <v>3.7125614466382899</v>
      </c>
      <c r="HQ205" s="54"/>
      <c r="HR205" s="54" t="s">
        <v>43</v>
      </c>
      <c r="HS205" s="23">
        <v>143.25967894620501</v>
      </c>
      <c r="HT205" s="44">
        <v>13.0189962222075</v>
      </c>
      <c r="HU205" s="23">
        <v>170.85987115005901</v>
      </c>
      <c r="HV205" s="44">
        <v>7.5237555507920604</v>
      </c>
      <c r="HW205" s="23">
        <v>73.099744731478097</v>
      </c>
      <c r="HX205" s="44">
        <v>-14.593606534486399</v>
      </c>
      <c r="HY205" s="54"/>
      <c r="HZ205" s="54" t="s">
        <v>43</v>
      </c>
      <c r="IA205" s="23">
        <v>105.194038933146</v>
      </c>
      <c r="IB205" s="44">
        <v>10.2204846594079</v>
      </c>
      <c r="IC205" s="23">
        <v>121.636667138855</v>
      </c>
      <c r="ID205" s="44">
        <v>-1.2203888942162799</v>
      </c>
      <c r="IE205" s="23">
        <v>111.690608093069</v>
      </c>
      <c r="IF205" s="44">
        <v>4.4124270130826604</v>
      </c>
      <c r="IG205" s="54"/>
      <c r="IH205" s="54" t="s">
        <v>43</v>
      </c>
      <c r="II205" s="23">
        <v>134.16835773917401</v>
      </c>
      <c r="IJ205" s="44">
        <v>2.69728408608221</v>
      </c>
      <c r="IK205" s="23">
        <v>175.57692842676499</v>
      </c>
      <c r="IL205" s="44">
        <v>14.159330746806599</v>
      </c>
      <c r="IM205" s="23">
        <v>119.987466266719</v>
      </c>
      <c r="IN205" s="44">
        <v>26.549569445769102</v>
      </c>
      <c r="IO205" s="23">
        <v>235.055341691053</v>
      </c>
      <c r="IP205" s="44">
        <v>17.800000000000399</v>
      </c>
      <c r="IQ205" s="54"/>
      <c r="IR205" s="54" t="s">
        <v>43</v>
      </c>
      <c r="IS205" s="23">
        <v>97.192944903149595</v>
      </c>
      <c r="IT205" s="44">
        <v>9.4606358651364104</v>
      </c>
      <c r="IU205" s="23">
        <v>110.03424763811</v>
      </c>
      <c r="IV205" s="44">
        <v>7.8505798614920499</v>
      </c>
      <c r="IW205" s="23">
        <v>116.34859476497699</v>
      </c>
      <c r="IX205" s="44">
        <v>27.5075335297831</v>
      </c>
      <c r="IY205" s="54"/>
      <c r="IZ205" s="54" t="s">
        <v>43</v>
      </c>
      <c r="JA205" s="23">
        <v>138.264267484557</v>
      </c>
      <c r="JB205" s="44">
        <v>-3.0841820483551698</v>
      </c>
      <c r="JC205" s="23">
        <v>175.97554703180501</v>
      </c>
      <c r="JD205" s="44">
        <v>-14.7784212185906</v>
      </c>
      <c r="JE205" s="23">
        <v>121.059536637607</v>
      </c>
      <c r="JF205" s="44">
        <v>-32.340229017619301</v>
      </c>
      <c r="JG205" s="54"/>
      <c r="JH205" s="54" t="s">
        <v>43</v>
      </c>
      <c r="JI205" s="23">
        <v>145.20383028869799</v>
      </c>
      <c r="JJ205" s="44">
        <v>-7.6128599542074404</v>
      </c>
      <c r="JK205" s="23">
        <v>215.982599850101</v>
      </c>
      <c r="JL205" s="44">
        <v>-27.799999999999699</v>
      </c>
      <c r="JM205" s="23">
        <v>123.285205983525</v>
      </c>
      <c r="JN205" s="44">
        <v>-0.378971896795889</v>
      </c>
      <c r="JO205" s="54"/>
      <c r="JP205" s="54" t="s">
        <v>43</v>
      </c>
      <c r="JQ205" s="23">
        <v>153.92510115410499</v>
      </c>
      <c r="JR205" s="44">
        <v>29.410304994699199</v>
      </c>
      <c r="JS205" s="23">
        <v>118.94991572394299</v>
      </c>
      <c r="JT205" s="44">
        <v>10.016035233433399</v>
      </c>
      <c r="JU205" s="23">
        <v>147.664879279606</v>
      </c>
      <c r="JV205" s="44">
        <v>35.5898265220601</v>
      </c>
      <c r="JW205" s="54"/>
      <c r="JX205" s="54" t="s">
        <v>43</v>
      </c>
      <c r="JY205" s="23">
        <v>106.35462065694099</v>
      </c>
      <c r="JZ205" s="44">
        <v>21.538545833733501</v>
      </c>
      <c r="KA205" s="23">
        <v>238.68320883356901</v>
      </c>
      <c r="KB205" s="44">
        <v>14.3757001076163</v>
      </c>
      <c r="KC205" s="23">
        <v>233.61611300377999</v>
      </c>
      <c r="KD205" s="44">
        <v>10.075017765363601</v>
      </c>
      <c r="KE205" s="54"/>
      <c r="KF205" s="54" t="s">
        <v>43</v>
      </c>
      <c r="KG205" s="23">
        <v>81.510170683585898</v>
      </c>
      <c r="KH205" s="44">
        <v>4.46928324445153</v>
      </c>
      <c r="KI205" s="23">
        <v>161.88064350179701</v>
      </c>
      <c r="KJ205" s="44">
        <v>2.0036987843140999</v>
      </c>
      <c r="KK205" s="23">
        <v>79.412525463211196</v>
      </c>
      <c r="KL205" s="44">
        <v>-13.7236771660579</v>
      </c>
      <c r="KM205" s="54"/>
      <c r="KN205" s="54" t="s">
        <v>43</v>
      </c>
      <c r="KO205" s="23">
        <v>27.596130079815499</v>
      </c>
      <c r="KP205" s="44">
        <v>-19.7481800718123</v>
      </c>
      <c r="KQ205" s="23">
        <v>147.37758786269799</v>
      </c>
      <c r="KR205" s="44">
        <v>-1.4951930786786201</v>
      </c>
      <c r="KS205" s="23">
        <v>97.306313150437703</v>
      </c>
      <c r="KT205" s="44">
        <v>-7.0043683783297999</v>
      </c>
      <c r="KU205" s="54"/>
      <c r="KV205" s="54" t="s">
        <v>43</v>
      </c>
      <c r="KW205" s="23">
        <v>132.90084548841099</v>
      </c>
      <c r="KX205" s="44">
        <v>-3.0382870783015901</v>
      </c>
      <c r="KY205" s="23">
        <v>133.19155137428501</v>
      </c>
      <c r="KZ205" s="44">
        <v>-9.2741947094429804</v>
      </c>
      <c r="LA205" s="23">
        <v>105.08984922744</v>
      </c>
      <c r="LB205" s="44">
        <v>-18.852026035219399</v>
      </c>
      <c r="LC205" s="54"/>
      <c r="LD205" s="54" t="s">
        <v>43</v>
      </c>
      <c r="LE205" s="23">
        <v>147.94974712945</v>
      </c>
      <c r="LF205" s="44">
        <v>-0.43517519369201801</v>
      </c>
      <c r="LG205" s="23">
        <v>142.710389486107</v>
      </c>
      <c r="LH205" s="44">
        <v>28.125843871519699</v>
      </c>
      <c r="LI205" s="23">
        <v>51.112599526217899</v>
      </c>
      <c r="LJ205" s="44">
        <v>-20.363653688307</v>
      </c>
      <c r="LK205" s="54"/>
      <c r="LL205" s="54" t="s">
        <v>43</v>
      </c>
      <c r="LM205" s="23">
        <v>218.814950046825</v>
      </c>
      <c r="LN205" s="44">
        <v>16.575433201814501</v>
      </c>
      <c r="LO205" s="23">
        <v>74.481327268083405</v>
      </c>
      <c r="LP205" s="44">
        <v>24.700000000000099</v>
      </c>
      <c r="LQ205" s="23">
        <v>162.89052322896899</v>
      </c>
      <c r="LR205" s="44">
        <v>1.9786334060599999</v>
      </c>
      <c r="LS205" s="54"/>
      <c r="LT205" s="54" t="s">
        <v>43</v>
      </c>
      <c r="LU205" s="23">
        <v>103.78564439093</v>
      </c>
      <c r="LV205" s="44">
        <v>-6.07562557158057</v>
      </c>
      <c r="LW205" s="23">
        <v>149.086898465773</v>
      </c>
      <c r="LX205" s="44">
        <v>12.663508559794099</v>
      </c>
      <c r="LY205" s="23">
        <v>152.34280902680501</v>
      </c>
      <c r="LZ205" s="44">
        <v>1.60594510248049</v>
      </c>
      <c r="MA205" s="54"/>
      <c r="MB205" s="54" t="s">
        <v>43</v>
      </c>
      <c r="MC205" s="23">
        <v>139.98285855994001</v>
      </c>
      <c r="MD205" s="44">
        <v>-1.3722762468261001</v>
      </c>
      <c r="ME205" s="23">
        <v>116.75959586530399</v>
      </c>
      <c r="MF205" s="44">
        <v>2.5924672559563899</v>
      </c>
      <c r="MG205" s="23">
        <v>124.517885465278</v>
      </c>
      <c r="MH205" s="44">
        <v>-5.6293970410833802</v>
      </c>
      <c r="MI205" s="54"/>
      <c r="MJ205" s="54" t="s">
        <v>43</v>
      </c>
      <c r="MK205" s="23">
        <v>119.820855194896</v>
      </c>
      <c r="ML205" s="44">
        <v>10.178684162721099</v>
      </c>
      <c r="MM205" s="23">
        <v>137.16369245699599</v>
      </c>
      <c r="MN205" s="44">
        <v>1.3766228425359499</v>
      </c>
      <c r="MO205" s="23">
        <v>225.32842135729999</v>
      </c>
      <c r="MP205" s="44">
        <v>23.158215636611398</v>
      </c>
    </row>
    <row r="206" spans="1:354" s="4" customFormat="1" ht="15" hidden="1" customHeight="1">
      <c r="A206" s="504"/>
      <c r="B206" s="54" t="s">
        <v>44</v>
      </c>
      <c r="C206" s="23">
        <v>101.902512163851</v>
      </c>
      <c r="D206" s="44">
        <v>3.61529223075416</v>
      </c>
      <c r="E206" s="524">
        <v>85.013590606799497</v>
      </c>
      <c r="F206" s="44">
        <v>0.92887942712735605</v>
      </c>
      <c r="G206" s="524">
        <v>117.872035194623</v>
      </c>
      <c r="H206" s="44">
        <v>5.5308908039812801</v>
      </c>
      <c r="I206" s="54"/>
      <c r="J206" s="54" t="s">
        <v>44</v>
      </c>
      <c r="K206" s="23">
        <v>93.232812471350499</v>
      </c>
      <c r="L206" s="44">
        <v>-4.2000000000003599</v>
      </c>
      <c r="M206" s="23">
        <v>111.31796785584601</v>
      </c>
      <c r="N206" s="44">
        <v>29.634765413696599</v>
      </c>
      <c r="O206" s="23">
        <v>100.85742934413</v>
      </c>
      <c r="P206" s="44">
        <v>-3.7000000000005602</v>
      </c>
      <c r="Q206" s="54"/>
      <c r="R206" s="54" t="s">
        <v>44</v>
      </c>
      <c r="S206" s="23">
        <v>126.30516959014901</v>
      </c>
      <c r="T206" s="44">
        <v>-13.6221103975079</v>
      </c>
      <c r="U206" s="23">
        <v>187.374355066573</v>
      </c>
      <c r="V206" s="44">
        <v>-16.811853618553201</v>
      </c>
      <c r="W206" s="23">
        <v>164.871590547398</v>
      </c>
      <c r="X206" s="44">
        <v>0.76222238732346204</v>
      </c>
      <c r="Y206" s="54"/>
      <c r="Z206" s="54" t="s">
        <v>44</v>
      </c>
      <c r="AA206" s="23">
        <v>139.133335202306</v>
      </c>
      <c r="AB206" s="44">
        <v>14.8315365869411</v>
      </c>
      <c r="AC206" s="23">
        <v>113.14818646348</v>
      </c>
      <c r="AD206" s="44">
        <v>2.9655527551883498</v>
      </c>
      <c r="AE206" s="23">
        <v>193.07300742559701</v>
      </c>
      <c r="AF206" s="44">
        <v>4.6516305997026803</v>
      </c>
      <c r="AG206" s="54"/>
      <c r="AH206" s="54" t="s">
        <v>44</v>
      </c>
      <c r="AI206" s="23">
        <v>113.622453915001</v>
      </c>
      <c r="AJ206" s="44">
        <v>-7.6790052406861502</v>
      </c>
      <c r="AK206" s="23">
        <v>158.10023742016</v>
      </c>
      <c r="AL206" s="44">
        <v>-0.44674291610901701</v>
      </c>
      <c r="AM206" s="23">
        <v>84.948107505975301</v>
      </c>
      <c r="AN206" s="44">
        <v>-9.8593846304000898</v>
      </c>
      <c r="AO206" s="54"/>
      <c r="AP206" s="54" t="s">
        <v>44</v>
      </c>
      <c r="AQ206" s="23">
        <v>111.96188170991201</v>
      </c>
      <c r="AR206" s="44">
        <v>-7.7994587352961098</v>
      </c>
      <c r="AS206" s="23">
        <v>169.46563640441099</v>
      </c>
      <c r="AT206" s="44">
        <v>2.0004596505719099</v>
      </c>
      <c r="AU206" s="23">
        <v>170.86028378985199</v>
      </c>
      <c r="AV206" s="44">
        <v>1.33428801777818</v>
      </c>
      <c r="AW206" s="54"/>
      <c r="AX206" s="54" t="s">
        <v>44</v>
      </c>
      <c r="AY206" s="23">
        <v>131.582172635733</v>
      </c>
      <c r="AZ206" s="44">
        <v>-12.9055477148358</v>
      </c>
      <c r="BA206" s="23">
        <v>113.44916887447199</v>
      </c>
      <c r="BB206" s="44">
        <v>-11.276490209473801</v>
      </c>
      <c r="BC206" s="23">
        <v>124.45038753313599</v>
      </c>
      <c r="BD206" s="44">
        <v>-12.8012413482904</v>
      </c>
      <c r="BE206" s="54"/>
      <c r="BF206" s="54" t="s">
        <v>44</v>
      </c>
      <c r="BG206" s="23">
        <v>94.557821147235302</v>
      </c>
      <c r="BH206" s="44">
        <v>-9.6177504325122207</v>
      </c>
      <c r="BI206" s="23">
        <v>123.204752487527</v>
      </c>
      <c r="BJ206" s="44">
        <v>0.55461461518322597</v>
      </c>
      <c r="BK206" s="23">
        <v>278.17707536592599</v>
      </c>
      <c r="BL206" s="44">
        <v>31.242943839647999</v>
      </c>
      <c r="BM206" s="54"/>
      <c r="BN206" s="54" t="s">
        <v>44</v>
      </c>
      <c r="BO206" s="23">
        <v>118.51473056118699</v>
      </c>
      <c r="BP206" s="44">
        <v>-3.4380335933163799</v>
      </c>
      <c r="BQ206" s="530">
        <v>167.66576534215301</v>
      </c>
      <c r="BR206" s="44">
        <v>6.3200278048551004</v>
      </c>
      <c r="BS206" s="23">
        <v>138.95778336257999</v>
      </c>
      <c r="BT206" s="44">
        <v>3.1258966915396802</v>
      </c>
      <c r="BU206" s="54"/>
      <c r="BV206" s="54" t="s">
        <v>44</v>
      </c>
      <c r="BW206" s="23">
        <v>189.94801684138301</v>
      </c>
      <c r="BX206" s="44">
        <v>27.853044350148298</v>
      </c>
      <c r="BY206" s="23">
        <v>116.517467108177</v>
      </c>
      <c r="BZ206" s="44">
        <v>4.8530824028200499</v>
      </c>
      <c r="CA206" s="23">
        <v>150.59544113343</v>
      </c>
      <c r="CB206" s="44">
        <v>-0.80972412556880602</v>
      </c>
      <c r="CC206" s="54"/>
      <c r="CD206" s="54" t="s">
        <v>44</v>
      </c>
      <c r="CE206" s="23">
        <v>90.395687635332195</v>
      </c>
      <c r="CF206" s="44">
        <v>-22.8141627992342</v>
      </c>
      <c r="CG206" s="23">
        <v>78.814211737982703</v>
      </c>
      <c r="CH206" s="44">
        <v>8.6105000783870302</v>
      </c>
      <c r="CI206" s="23">
        <v>145.31859025166801</v>
      </c>
      <c r="CJ206" s="44">
        <v>-6.0904371213003499</v>
      </c>
      <c r="CK206" s="54"/>
      <c r="CL206" s="54" t="s">
        <v>44</v>
      </c>
      <c r="CM206" s="23">
        <v>220.52796383589799</v>
      </c>
      <c r="CN206" s="44">
        <v>14.2974547228169</v>
      </c>
      <c r="CO206" s="23">
        <v>104.691843075881</v>
      </c>
      <c r="CP206" s="44">
        <v>1.6328266667003499</v>
      </c>
      <c r="CQ206" s="23">
        <v>141.38652084786301</v>
      </c>
      <c r="CR206" s="44">
        <v>9.7247287781902791</v>
      </c>
      <c r="CS206" s="54"/>
      <c r="CT206" s="54" t="s">
        <v>44</v>
      </c>
      <c r="CU206" s="23">
        <v>123.951817527968</v>
      </c>
      <c r="CV206" s="44">
        <v>-14.202111410416601</v>
      </c>
      <c r="CW206" s="23">
        <v>70.639783357546094</v>
      </c>
      <c r="CX206" s="44">
        <v>4.8239438386575602</v>
      </c>
      <c r="CY206" s="23">
        <v>189.24474726815399</v>
      </c>
      <c r="CZ206" s="44">
        <v>6.1999999999997204</v>
      </c>
      <c r="DA206" s="54"/>
      <c r="DB206" s="54" t="s">
        <v>44</v>
      </c>
      <c r="DC206" s="23">
        <v>90.622530057637903</v>
      </c>
      <c r="DD206" s="44">
        <v>7.8077152461813597</v>
      </c>
      <c r="DE206" s="23">
        <v>267.42634333196497</v>
      </c>
      <c r="DF206" s="44">
        <v>-24.721260383224401</v>
      </c>
      <c r="DG206" s="23">
        <v>93.776405514038103</v>
      </c>
      <c r="DH206" s="44">
        <v>-4.2542233890619601</v>
      </c>
      <c r="DI206" s="54"/>
      <c r="DJ206" s="54" t="s">
        <v>44</v>
      </c>
      <c r="DK206" s="23">
        <v>215.604551191203</v>
      </c>
      <c r="DL206" s="44">
        <v>0.54133456060787899</v>
      </c>
      <c r="DM206" s="23">
        <v>56.279665796154802</v>
      </c>
      <c r="DN206" s="44">
        <v>-1.6512704041203801</v>
      </c>
      <c r="DO206" s="23">
        <v>133.49276206291</v>
      </c>
      <c r="DP206" s="44">
        <v>5.97257337404311</v>
      </c>
      <c r="DQ206" s="54"/>
      <c r="DR206" s="54" t="s">
        <v>44</v>
      </c>
      <c r="DS206" s="23">
        <v>184.14962359819299</v>
      </c>
      <c r="DT206" s="44">
        <v>31.6269450990177</v>
      </c>
      <c r="DU206" s="23">
        <v>151.599654707669</v>
      </c>
      <c r="DV206" s="44">
        <v>5.6720253356564303</v>
      </c>
      <c r="DW206" s="23">
        <v>184.42659045845599</v>
      </c>
      <c r="DX206" s="44">
        <v>1.18962699413882</v>
      </c>
      <c r="DY206" s="54"/>
      <c r="DZ206" s="54" t="s">
        <v>44</v>
      </c>
      <c r="EA206" s="23">
        <v>111.357292799186</v>
      </c>
      <c r="EB206" s="44">
        <v>-4.1087177128721502</v>
      </c>
      <c r="EC206" s="23">
        <v>173.79622341992001</v>
      </c>
      <c r="ED206" s="44">
        <v>-0.23805067292427401</v>
      </c>
      <c r="EE206" s="23">
        <v>126.87544893082701</v>
      </c>
      <c r="EF206" s="44">
        <v>1.0812302425776901</v>
      </c>
      <c r="EG206" s="54"/>
      <c r="EH206" s="54" t="s">
        <v>44</v>
      </c>
      <c r="EI206" s="23">
        <v>126.75328917697099</v>
      </c>
      <c r="EJ206" s="44">
        <v>-3.41147304083528</v>
      </c>
      <c r="EK206" s="23">
        <v>158.238654534478</v>
      </c>
      <c r="EL206" s="44">
        <v>-6.3969280734265901</v>
      </c>
      <c r="EM206" s="23">
        <v>108.044812401028</v>
      </c>
      <c r="EN206" s="44">
        <v>-0.93820182589062995</v>
      </c>
      <c r="EO206" s="54"/>
      <c r="EP206" s="54" t="s">
        <v>44</v>
      </c>
      <c r="EQ206" s="23">
        <v>76.896995406945805</v>
      </c>
      <c r="ER206" s="44">
        <v>12.8158561942791</v>
      </c>
      <c r="ES206" s="23">
        <v>160.58514604981099</v>
      </c>
      <c r="ET206" s="44">
        <v>11.226260888913799</v>
      </c>
      <c r="EU206" s="23">
        <v>49.425589329500603</v>
      </c>
      <c r="EV206" s="44">
        <v>-20.500000000000099</v>
      </c>
      <c r="EW206" s="54"/>
      <c r="EX206" s="54" t="s">
        <v>44</v>
      </c>
      <c r="EY206" s="23">
        <v>89.878495360303305</v>
      </c>
      <c r="EZ206" s="44">
        <v>4.46622588714642</v>
      </c>
      <c r="FA206" s="23">
        <v>93.030315603579794</v>
      </c>
      <c r="FB206" s="44">
        <v>1.28495231454349</v>
      </c>
      <c r="FC206" s="23">
        <v>271.73592599406999</v>
      </c>
      <c r="FD206" s="44">
        <v>8.8150038077371295</v>
      </c>
      <c r="FE206" s="54"/>
      <c r="FF206" s="54" t="s">
        <v>44</v>
      </c>
      <c r="FG206" s="23">
        <v>115.31034345163</v>
      </c>
      <c r="FH206" s="44">
        <v>-10.2100009903901</v>
      </c>
      <c r="FI206" s="23">
        <v>186.69959133090799</v>
      </c>
      <c r="FJ206" s="44">
        <v>0.10751014567766499</v>
      </c>
      <c r="FK206" s="23">
        <v>98.645260028362898</v>
      </c>
      <c r="FL206" s="44">
        <v>4.9105136013421902</v>
      </c>
      <c r="FM206" s="54"/>
      <c r="FN206" s="54" t="s">
        <v>44</v>
      </c>
      <c r="FO206" s="23">
        <v>92.0680831915097</v>
      </c>
      <c r="FP206" s="44">
        <v>-25.080649859290499</v>
      </c>
      <c r="FQ206" s="23">
        <v>211.51719440616699</v>
      </c>
      <c r="FR206" s="44">
        <v>-0.66063243231864999</v>
      </c>
      <c r="FS206" s="23">
        <v>146.628171400681</v>
      </c>
      <c r="FT206" s="44">
        <v>8.0095272115374705</v>
      </c>
      <c r="FU206" s="54"/>
      <c r="FV206" s="54" t="s">
        <v>44</v>
      </c>
      <c r="FW206" s="23">
        <v>121.09540005212</v>
      </c>
      <c r="FX206" s="44">
        <v>-15.9170989765289</v>
      </c>
      <c r="FY206" s="23">
        <v>149.04656504605001</v>
      </c>
      <c r="FZ206" s="44">
        <v>-6.1946884656808097</v>
      </c>
      <c r="GA206" s="23">
        <v>113.57106944313</v>
      </c>
      <c r="GB206" s="44">
        <v>6.83344502221206</v>
      </c>
      <c r="GC206" s="54"/>
      <c r="GD206" s="54" t="s">
        <v>44</v>
      </c>
      <c r="GE206" s="23">
        <v>132.23571522858899</v>
      </c>
      <c r="GF206" s="44">
        <v>7.1110176112030201</v>
      </c>
      <c r="GG206" s="23">
        <v>86.9675517970459</v>
      </c>
      <c r="GH206" s="44">
        <v>-9.7480730510029492</v>
      </c>
      <c r="GI206" s="23">
        <v>65.445175139812207</v>
      </c>
      <c r="GJ206" s="44">
        <v>7.3198431798449901</v>
      </c>
      <c r="GK206" s="54"/>
      <c r="GL206" s="54" t="s">
        <v>44</v>
      </c>
      <c r="GM206" s="23">
        <v>135.23156926810699</v>
      </c>
      <c r="GN206" s="44">
        <v>0.369439938914425</v>
      </c>
      <c r="GO206" s="23">
        <v>133.67296120326199</v>
      </c>
      <c r="GP206" s="44">
        <v>3.11987308502695</v>
      </c>
      <c r="GQ206" s="23">
        <v>102.96694435555099</v>
      </c>
      <c r="GR206" s="44">
        <v>0.30301354733330799</v>
      </c>
      <c r="GS206" s="54"/>
      <c r="GT206" s="54" t="s">
        <v>44</v>
      </c>
      <c r="GU206" s="23">
        <v>77.036911315816099</v>
      </c>
      <c r="GV206" s="44">
        <v>-0.32131625025459698</v>
      </c>
      <c r="GW206" s="23">
        <v>79.167279608690194</v>
      </c>
      <c r="GX206" s="44">
        <v>-13.822189541003601</v>
      </c>
      <c r="GY206" s="23">
        <v>208.66442756594199</v>
      </c>
      <c r="GZ206" s="44">
        <v>17.409933994478902</v>
      </c>
      <c r="HA206" s="54"/>
      <c r="HB206" s="54" t="s">
        <v>44</v>
      </c>
      <c r="HC206" s="23">
        <v>152.49672228675399</v>
      </c>
      <c r="HD206" s="44">
        <v>10.8270957440849</v>
      </c>
      <c r="HE206" s="23">
        <v>191.074256769356</v>
      </c>
      <c r="HF206" s="44">
        <v>-3.7</v>
      </c>
      <c r="HG206" s="23">
        <v>93.717339373770997</v>
      </c>
      <c r="HH206" s="44">
        <v>5.2499289859033196</v>
      </c>
      <c r="HI206" s="54"/>
      <c r="HJ206" s="54" t="s">
        <v>44</v>
      </c>
      <c r="HK206" s="23">
        <v>82.007223156737794</v>
      </c>
      <c r="HL206" s="44">
        <v>13.759901227413801</v>
      </c>
      <c r="HM206" s="23">
        <v>90.464833260248298</v>
      </c>
      <c r="HN206" s="44">
        <v>-26.0218731994938</v>
      </c>
      <c r="HO206" s="23">
        <v>103.615945638407</v>
      </c>
      <c r="HP206" s="44">
        <v>-3.1334982697131601</v>
      </c>
      <c r="HQ206" s="54"/>
      <c r="HR206" s="54" t="s">
        <v>44</v>
      </c>
      <c r="HS206" s="23">
        <v>146.632420191493</v>
      </c>
      <c r="HT206" s="44">
        <v>9.2228166229662207</v>
      </c>
      <c r="HU206" s="23">
        <v>162.196269519238</v>
      </c>
      <c r="HV206" s="44">
        <v>12.021222215644</v>
      </c>
      <c r="HW206" s="23">
        <v>80.405936670599104</v>
      </c>
      <c r="HX206" s="44">
        <v>-21.6428781825268</v>
      </c>
      <c r="HY206" s="54"/>
      <c r="HZ206" s="54" t="s">
        <v>44</v>
      </c>
      <c r="IA206" s="23">
        <v>65.133345578368093</v>
      </c>
      <c r="IB206" s="44">
        <v>-23.2922138345855</v>
      </c>
      <c r="IC206" s="23">
        <v>115.73291988912101</v>
      </c>
      <c r="ID206" s="44">
        <v>-3.3040148382884</v>
      </c>
      <c r="IE206" s="23">
        <v>127.98533433354601</v>
      </c>
      <c r="IF206" s="44">
        <v>4.33301806865245</v>
      </c>
      <c r="IG206" s="54"/>
      <c r="IH206" s="54" t="s">
        <v>44</v>
      </c>
      <c r="II206" s="23">
        <v>152.04907529194</v>
      </c>
      <c r="IJ206" s="44">
        <v>5.5221269550959304</v>
      </c>
      <c r="IK206" s="23">
        <v>168.248706207358</v>
      </c>
      <c r="IL206" s="44">
        <v>7.1855681353216303</v>
      </c>
      <c r="IM206" s="23">
        <v>117.49528829156399</v>
      </c>
      <c r="IN206" s="44">
        <v>26.030934889629201</v>
      </c>
      <c r="IO206" s="23">
        <v>211.030821848003</v>
      </c>
      <c r="IP206" s="44">
        <v>16.939999999999699</v>
      </c>
      <c r="IQ206" s="54"/>
      <c r="IR206" s="54" t="s">
        <v>44</v>
      </c>
      <c r="IS206" s="23">
        <v>100.964967390094</v>
      </c>
      <c r="IT206" s="44">
        <v>9.5294286636209105</v>
      </c>
      <c r="IU206" s="23">
        <v>96.390571727862607</v>
      </c>
      <c r="IV206" s="44">
        <v>-7.4451991416674304</v>
      </c>
      <c r="IW206" s="23">
        <v>108.53081835649699</v>
      </c>
      <c r="IX206" s="44">
        <v>26.325711246482001</v>
      </c>
      <c r="IY206" s="54"/>
      <c r="IZ206" s="54" t="s">
        <v>44</v>
      </c>
      <c r="JA206" s="23">
        <v>142.58225303238899</v>
      </c>
      <c r="JB206" s="44">
        <v>19.4408066810864</v>
      </c>
      <c r="JC206" s="23">
        <v>175.35206789065001</v>
      </c>
      <c r="JD206" s="44">
        <v>-6.8237016703432296</v>
      </c>
      <c r="JE206" s="23">
        <v>132.37209270358699</v>
      </c>
      <c r="JF206" s="44">
        <v>-34.8150527101782</v>
      </c>
      <c r="JG206" s="54"/>
      <c r="JH206" s="54" t="s">
        <v>44</v>
      </c>
      <c r="JI206" s="23">
        <v>117.662612195338</v>
      </c>
      <c r="JJ206" s="44">
        <v>-17.3230857538965</v>
      </c>
      <c r="JK206" s="23">
        <v>243.73599534741399</v>
      </c>
      <c r="JL206" s="44">
        <v>-10.099999999999801</v>
      </c>
      <c r="JM206" s="23">
        <v>119.91885755499899</v>
      </c>
      <c r="JN206" s="44">
        <v>-2.83613001102202</v>
      </c>
      <c r="JO206" s="54"/>
      <c r="JP206" s="54" t="s">
        <v>44</v>
      </c>
      <c r="JQ206" s="23">
        <v>148.63659894850201</v>
      </c>
      <c r="JR206" s="44">
        <v>21.675009703120001</v>
      </c>
      <c r="JS206" s="23">
        <v>85.871879131864702</v>
      </c>
      <c r="JT206" s="44">
        <v>-28.162239056423299</v>
      </c>
      <c r="JU206" s="23">
        <v>131.192134233758</v>
      </c>
      <c r="JV206" s="44">
        <v>35.434905722588603</v>
      </c>
      <c r="JW206" s="54"/>
      <c r="JX206" s="54" t="s">
        <v>44</v>
      </c>
      <c r="JY206" s="23">
        <v>106.98462264335301</v>
      </c>
      <c r="JZ206" s="44">
        <v>0.35738493042983099</v>
      </c>
      <c r="KA206" s="23">
        <v>206.74703771123799</v>
      </c>
      <c r="KB206" s="44">
        <v>2.9302070158623801</v>
      </c>
      <c r="KC206" s="23">
        <v>233.18470323985201</v>
      </c>
      <c r="KD206" s="44">
        <v>10.2270440549811</v>
      </c>
      <c r="KE206" s="54"/>
      <c r="KF206" s="54" t="s">
        <v>44</v>
      </c>
      <c r="KG206" s="23">
        <v>103.22277237746501</v>
      </c>
      <c r="KH206" s="44">
        <v>10.408365198053501</v>
      </c>
      <c r="KI206" s="23">
        <v>143.78171799029701</v>
      </c>
      <c r="KJ206" s="44">
        <v>3.6552335679787</v>
      </c>
      <c r="KK206" s="23">
        <v>86.789185059273606</v>
      </c>
      <c r="KL206" s="44">
        <v>-5.2208628875230501</v>
      </c>
      <c r="KM206" s="54"/>
      <c r="KN206" s="54" t="s">
        <v>44</v>
      </c>
      <c r="KO206" s="23">
        <v>38.0523477818911</v>
      </c>
      <c r="KP206" s="44">
        <v>-1.50000000000024</v>
      </c>
      <c r="KQ206" s="23">
        <v>138.76280888763901</v>
      </c>
      <c r="KR206" s="44">
        <v>-5.3203524318881303</v>
      </c>
      <c r="KS206" s="23">
        <v>103.392383286412</v>
      </c>
      <c r="KT206" s="44">
        <v>-11.1297096514604</v>
      </c>
      <c r="KU206" s="54"/>
      <c r="KV206" s="54" t="s">
        <v>44</v>
      </c>
      <c r="KW206" s="23">
        <v>133.50288454987401</v>
      </c>
      <c r="KX206" s="44">
        <v>2.6083427891411302</v>
      </c>
      <c r="KY206" s="23">
        <v>135.82880959666701</v>
      </c>
      <c r="KZ206" s="44">
        <v>-2.1344615870528498</v>
      </c>
      <c r="LA206" s="23">
        <v>111.791121102752</v>
      </c>
      <c r="LB206" s="44">
        <v>-21.324090673898102</v>
      </c>
      <c r="LC206" s="54"/>
      <c r="LD206" s="54" t="s">
        <v>44</v>
      </c>
      <c r="LE206" s="23">
        <v>148.62733210947701</v>
      </c>
      <c r="LF206" s="44">
        <v>-0.42830083110213502</v>
      </c>
      <c r="LG206" s="23">
        <v>110.16595522102099</v>
      </c>
      <c r="LH206" s="44">
        <v>0.58297220568204</v>
      </c>
      <c r="LI206" s="23">
        <v>50.776769899342398</v>
      </c>
      <c r="LJ206" s="44">
        <v>-25.401000102394399</v>
      </c>
      <c r="LK206" s="54"/>
      <c r="LL206" s="54" t="s">
        <v>44</v>
      </c>
      <c r="LM206" s="23">
        <v>236.09798360710599</v>
      </c>
      <c r="LN206" s="44">
        <v>19.202765274381001</v>
      </c>
      <c r="LO206" s="23">
        <v>68.593954885579706</v>
      </c>
      <c r="LP206" s="44">
        <v>10.399999999999901</v>
      </c>
      <c r="LQ206" s="23">
        <v>144.26450883795101</v>
      </c>
      <c r="LR206" s="44">
        <v>-0.82500200913500499</v>
      </c>
      <c r="LS206" s="54"/>
      <c r="LT206" s="54" t="s">
        <v>44</v>
      </c>
      <c r="LU206" s="23">
        <v>96.207699720337601</v>
      </c>
      <c r="LV206" s="44">
        <v>-11.582937123613201</v>
      </c>
      <c r="LW206" s="23">
        <v>140.62801963588799</v>
      </c>
      <c r="LX206" s="44">
        <v>1.9422606904369999</v>
      </c>
      <c r="LY206" s="23">
        <v>145.87872068489</v>
      </c>
      <c r="LZ206" s="44">
        <v>-4.6689252972419801</v>
      </c>
      <c r="MA206" s="54"/>
      <c r="MB206" s="54" t="s">
        <v>44</v>
      </c>
      <c r="MC206" s="23">
        <v>143.73716355989399</v>
      </c>
      <c r="MD206" s="44">
        <v>0.66177169258053004</v>
      </c>
      <c r="ME206" s="23">
        <v>108.5297619662</v>
      </c>
      <c r="MF206" s="44">
        <v>1.43260715468566</v>
      </c>
      <c r="MG206" s="23">
        <v>91.625803245044096</v>
      </c>
      <c r="MH206" s="44">
        <v>-16.686456624901599</v>
      </c>
      <c r="MI206" s="54"/>
      <c r="MJ206" s="54" t="s">
        <v>44</v>
      </c>
      <c r="MK206" s="23">
        <v>119.63571965489</v>
      </c>
      <c r="ML206" s="44">
        <v>11.745734146417</v>
      </c>
      <c r="MM206" s="23">
        <v>142.078838738531</v>
      </c>
      <c r="MN206" s="44">
        <v>7.6666927486309602</v>
      </c>
      <c r="MO206" s="23">
        <v>175.87449799844401</v>
      </c>
      <c r="MP206" s="44">
        <v>23.058816663744601</v>
      </c>
    </row>
    <row r="207" spans="1:354" s="4" customFormat="1" ht="15" hidden="1" customHeight="1">
      <c r="A207" s="504"/>
      <c r="B207" s="528"/>
      <c r="C207" s="23"/>
      <c r="D207" s="44"/>
      <c r="E207" s="524"/>
      <c r="F207" s="44"/>
      <c r="G207" s="524"/>
      <c r="H207" s="44"/>
      <c r="I207" s="54"/>
      <c r="J207" s="54"/>
      <c r="K207" s="23"/>
      <c r="L207" s="44"/>
      <c r="M207" s="23"/>
      <c r="N207" s="44"/>
      <c r="O207" s="23"/>
      <c r="P207" s="44"/>
      <c r="Q207" s="54"/>
      <c r="R207" s="54"/>
      <c r="S207" s="23"/>
      <c r="T207" s="44"/>
      <c r="U207" s="23"/>
      <c r="V207" s="44"/>
      <c r="W207" s="23"/>
      <c r="X207" s="44"/>
      <c r="Y207" s="54"/>
      <c r="Z207" s="54"/>
      <c r="AA207" s="23"/>
      <c r="AB207" s="44"/>
      <c r="AC207" s="23"/>
      <c r="AD207" s="44"/>
      <c r="AE207" s="23"/>
      <c r="AF207" s="44"/>
      <c r="AG207" s="54"/>
      <c r="AH207" s="54"/>
      <c r="AI207" s="23"/>
      <c r="AJ207" s="44"/>
      <c r="AK207" s="23"/>
      <c r="AL207" s="44"/>
      <c r="AM207" s="23"/>
      <c r="AN207" s="44"/>
      <c r="AO207" s="54"/>
      <c r="AP207" s="54"/>
      <c r="AQ207" s="23"/>
      <c r="AR207" s="44"/>
      <c r="AS207" s="23"/>
      <c r="AT207" s="44"/>
      <c r="AU207" s="23"/>
      <c r="AV207" s="44"/>
      <c r="AW207" s="54"/>
      <c r="AX207" s="54"/>
      <c r="AY207" s="23"/>
      <c r="AZ207" s="44"/>
      <c r="BA207" s="23"/>
      <c r="BB207" s="44"/>
      <c r="BC207" s="23"/>
      <c r="BD207" s="44"/>
      <c r="BE207" s="54"/>
      <c r="BF207" s="54"/>
      <c r="BG207" s="23"/>
      <c r="BH207" s="44"/>
      <c r="BI207" s="23"/>
      <c r="BJ207" s="44"/>
      <c r="BK207" s="23"/>
      <c r="BL207" s="44"/>
      <c r="BM207" s="54"/>
      <c r="BN207" s="54"/>
      <c r="BO207" s="23"/>
      <c r="BP207" s="44"/>
      <c r="BQ207" s="530"/>
      <c r="BR207" s="44"/>
      <c r="BS207" s="23"/>
      <c r="BT207" s="44"/>
      <c r="BU207" s="54"/>
      <c r="BV207" s="54"/>
      <c r="BW207" s="23"/>
      <c r="BX207" s="44"/>
      <c r="BY207" s="23"/>
      <c r="BZ207" s="44"/>
      <c r="CA207" s="23"/>
      <c r="CB207" s="44"/>
      <c r="CC207" s="54"/>
      <c r="CD207" s="54"/>
      <c r="CE207" s="23"/>
      <c r="CF207" s="44"/>
      <c r="CG207" s="23"/>
      <c r="CH207" s="44"/>
      <c r="CI207" s="23"/>
      <c r="CJ207" s="44"/>
      <c r="CK207" s="54"/>
      <c r="CL207" s="54"/>
      <c r="CM207" s="23"/>
      <c r="CN207" s="44"/>
      <c r="CO207" s="23"/>
      <c r="CP207" s="44"/>
      <c r="CQ207" s="23"/>
      <c r="CR207" s="44"/>
      <c r="CS207" s="54"/>
      <c r="CT207" s="54"/>
      <c r="CU207" s="23"/>
      <c r="CV207" s="44"/>
      <c r="CW207" s="23"/>
      <c r="CX207" s="44"/>
      <c r="CY207" s="23"/>
      <c r="CZ207" s="44"/>
      <c r="DA207" s="54"/>
      <c r="DB207" s="54"/>
      <c r="DC207" s="23"/>
      <c r="DD207" s="44"/>
      <c r="DE207" s="23"/>
      <c r="DF207" s="44"/>
      <c r="DG207" s="23"/>
      <c r="DH207" s="44"/>
      <c r="DI207" s="54"/>
      <c r="DJ207" s="54"/>
      <c r="DK207" s="23"/>
      <c r="DL207" s="44"/>
      <c r="DM207" s="23"/>
      <c r="DN207" s="44"/>
      <c r="DO207" s="23"/>
      <c r="DP207" s="44"/>
      <c r="DQ207" s="54"/>
      <c r="DR207" s="54"/>
      <c r="DS207" s="23"/>
      <c r="DT207" s="44"/>
      <c r="DU207" s="23"/>
      <c r="DV207" s="44"/>
      <c r="DW207" s="23"/>
      <c r="DX207" s="44"/>
      <c r="DY207" s="54"/>
      <c r="DZ207" s="54"/>
      <c r="EA207" s="23"/>
      <c r="EB207" s="44"/>
      <c r="EC207" s="23"/>
      <c r="ED207" s="44"/>
      <c r="EE207" s="23"/>
      <c r="EF207" s="44"/>
      <c r="EG207" s="54"/>
      <c r="EH207" s="54"/>
      <c r="EI207" s="23"/>
      <c r="EJ207" s="44"/>
      <c r="EK207" s="23"/>
      <c r="EL207" s="44"/>
      <c r="EM207" s="23"/>
      <c r="EN207" s="44"/>
      <c r="EO207" s="54"/>
      <c r="EP207" s="54"/>
      <c r="EQ207" s="23"/>
      <c r="ER207" s="44"/>
      <c r="ES207" s="23"/>
      <c r="ET207" s="44"/>
      <c r="EU207" s="23"/>
      <c r="EV207" s="44"/>
      <c r="EW207" s="54"/>
      <c r="EX207" s="54"/>
      <c r="EY207" s="23"/>
      <c r="EZ207" s="44"/>
      <c r="FA207" s="23"/>
      <c r="FB207" s="44"/>
      <c r="FC207" s="23"/>
      <c r="FD207" s="44"/>
      <c r="FE207" s="54"/>
      <c r="FF207" s="54"/>
      <c r="FG207" s="23"/>
      <c r="FH207" s="44"/>
      <c r="FI207" s="23"/>
      <c r="FJ207" s="44"/>
      <c r="FK207" s="23"/>
      <c r="FL207" s="44"/>
      <c r="FM207" s="54"/>
      <c r="FN207" s="54"/>
      <c r="FO207" s="23"/>
      <c r="FP207" s="44"/>
      <c r="FQ207" s="23"/>
      <c r="FR207" s="44"/>
      <c r="FS207" s="23"/>
      <c r="FT207" s="44"/>
      <c r="FU207" s="54"/>
      <c r="FV207" s="54"/>
      <c r="FW207" s="23"/>
      <c r="FX207" s="44"/>
      <c r="FY207" s="23"/>
      <c r="FZ207" s="44"/>
      <c r="GA207" s="23"/>
      <c r="GB207" s="44"/>
      <c r="GC207" s="54"/>
      <c r="GD207" s="54"/>
      <c r="GE207" s="23"/>
      <c r="GF207" s="44"/>
      <c r="GG207" s="23"/>
      <c r="GH207" s="44"/>
      <c r="GI207" s="23"/>
      <c r="GJ207" s="44"/>
      <c r="GK207" s="54"/>
      <c r="GL207" s="54"/>
      <c r="GM207" s="23"/>
      <c r="GN207" s="44"/>
      <c r="GO207" s="23"/>
      <c r="GP207" s="44"/>
      <c r="GQ207" s="23"/>
      <c r="GR207" s="44"/>
      <c r="GS207" s="54"/>
      <c r="GT207" s="54"/>
      <c r="GU207" s="23"/>
      <c r="GV207" s="44"/>
      <c r="GW207" s="23"/>
      <c r="GX207" s="44"/>
      <c r="GY207" s="23"/>
      <c r="GZ207" s="44"/>
      <c r="HA207" s="54"/>
      <c r="HB207" s="54"/>
      <c r="HC207" s="23"/>
      <c r="HD207" s="44"/>
      <c r="HE207" s="23"/>
      <c r="HF207" s="44"/>
      <c r="HG207" s="23"/>
      <c r="HH207" s="44"/>
      <c r="HI207" s="54"/>
      <c r="HJ207" s="54"/>
      <c r="HK207" s="23"/>
      <c r="HL207" s="44"/>
      <c r="HM207" s="23"/>
      <c r="HN207" s="44"/>
      <c r="HO207" s="23"/>
      <c r="HP207" s="44"/>
      <c r="HQ207" s="54"/>
      <c r="HR207" s="54"/>
      <c r="HS207" s="23"/>
      <c r="HT207" s="44"/>
      <c r="HU207" s="23"/>
      <c r="HV207" s="44"/>
      <c r="HW207" s="23"/>
      <c r="HX207" s="44"/>
      <c r="HY207" s="54"/>
      <c r="HZ207" s="54"/>
      <c r="IA207" s="23"/>
      <c r="IB207" s="44"/>
      <c r="IC207" s="23"/>
      <c r="ID207" s="44"/>
      <c r="IE207" s="23"/>
      <c r="IF207" s="44"/>
      <c r="IG207" s="54"/>
      <c r="IH207" s="54"/>
      <c r="II207" s="23"/>
      <c r="IJ207" s="44"/>
      <c r="IK207" s="23"/>
      <c r="IL207" s="44"/>
      <c r="IM207" s="23"/>
      <c r="IN207" s="44"/>
      <c r="IO207" s="23"/>
      <c r="IP207" s="44"/>
      <c r="IQ207" s="54"/>
      <c r="IR207" s="54"/>
      <c r="IS207" s="23"/>
      <c r="IT207" s="44"/>
      <c r="IU207" s="23"/>
      <c r="IV207" s="44"/>
      <c r="IW207" s="23"/>
      <c r="IX207" s="44"/>
      <c r="IY207" s="54"/>
      <c r="IZ207" s="54"/>
      <c r="JA207" s="23"/>
      <c r="JB207" s="44"/>
      <c r="JC207" s="23"/>
      <c r="JD207" s="44"/>
      <c r="JE207" s="23"/>
      <c r="JF207" s="44"/>
      <c r="JG207" s="54"/>
      <c r="JH207" s="54"/>
      <c r="JI207" s="23"/>
      <c r="JJ207" s="44"/>
      <c r="JK207" s="23"/>
      <c r="JL207" s="44"/>
      <c r="JM207" s="23"/>
      <c r="JN207" s="44"/>
      <c r="JO207" s="54"/>
      <c r="JP207" s="54"/>
      <c r="JQ207" s="23"/>
      <c r="JR207" s="44"/>
      <c r="JS207" s="23"/>
      <c r="JT207" s="44"/>
      <c r="JU207" s="23"/>
      <c r="JV207" s="44"/>
      <c r="JW207" s="54"/>
      <c r="JX207" s="54"/>
      <c r="JY207" s="23"/>
      <c r="JZ207" s="44"/>
      <c r="KA207" s="23"/>
      <c r="KB207" s="44"/>
      <c r="KC207" s="23"/>
      <c r="KD207" s="44"/>
      <c r="KE207" s="54"/>
      <c r="KF207" s="54"/>
      <c r="KG207" s="23"/>
      <c r="KH207" s="44"/>
      <c r="KI207" s="23"/>
      <c r="KJ207" s="44"/>
      <c r="KK207" s="23"/>
      <c r="KL207" s="44"/>
      <c r="KM207" s="54"/>
      <c r="KN207" s="54"/>
      <c r="KO207" s="23"/>
      <c r="KP207" s="44"/>
      <c r="KQ207" s="23"/>
      <c r="KR207" s="44"/>
      <c r="KS207" s="23"/>
      <c r="KT207" s="44"/>
      <c r="KU207" s="54"/>
      <c r="KV207" s="54"/>
      <c r="KW207" s="23"/>
      <c r="KX207" s="44"/>
      <c r="KY207" s="23"/>
      <c r="KZ207" s="44"/>
      <c r="LA207" s="23"/>
      <c r="LB207" s="44"/>
      <c r="LC207" s="54"/>
      <c r="LD207" s="54"/>
      <c r="LE207" s="23"/>
      <c r="LF207" s="44"/>
      <c r="LG207" s="23"/>
      <c r="LH207" s="44"/>
      <c r="LI207" s="23"/>
      <c r="LJ207" s="44"/>
      <c r="LK207" s="54"/>
      <c r="LL207" s="54"/>
      <c r="LM207" s="23"/>
      <c r="LN207" s="44"/>
      <c r="LO207" s="23"/>
      <c r="LP207" s="44"/>
      <c r="LQ207" s="23"/>
      <c r="LR207" s="44"/>
      <c r="LS207" s="54"/>
      <c r="LT207" s="54"/>
      <c r="LU207" s="23"/>
      <c r="LV207" s="44"/>
      <c r="LW207" s="23"/>
      <c r="LX207" s="44"/>
      <c r="LY207" s="23"/>
      <c r="LZ207" s="44"/>
      <c r="MA207" s="54"/>
      <c r="MB207" s="54"/>
      <c r="MC207" s="23"/>
      <c r="MD207" s="44"/>
      <c r="ME207" s="23"/>
      <c r="MF207" s="44"/>
      <c r="MG207" s="23"/>
      <c r="MH207" s="44"/>
      <c r="MI207" s="54"/>
      <c r="MJ207" s="54"/>
      <c r="MK207" s="23"/>
      <c r="ML207" s="44"/>
      <c r="MM207" s="23"/>
      <c r="MN207" s="44"/>
      <c r="MO207" s="23"/>
      <c r="MP207" s="44"/>
    </row>
    <row r="208" spans="1:354" s="4" customFormat="1" ht="15" customHeight="1">
      <c r="A208" s="504">
        <v>2024</v>
      </c>
      <c r="B208" s="54" t="s">
        <v>33</v>
      </c>
      <c r="C208" s="23">
        <v>105.550188699955</v>
      </c>
      <c r="D208" s="44">
        <v>3.92966550124541</v>
      </c>
      <c r="E208" s="524">
        <v>85.174670745923507</v>
      </c>
      <c r="F208" s="44">
        <v>1.36992154743713</v>
      </c>
      <c r="G208" s="524">
        <v>124.816504913909</v>
      </c>
      <c r="H208" s="44">
        <v>5.6510976179699099</v>
      </c>
      <c r="I208" s="504">
        <v>2024</v>
      </c>
      <c r="J208" s="54" t="s">
        <v>33</v>
      </c>
      <c r="K208" s="23">
        <v>84.313606506080902</v>
      </c>
      <c r="L208" s="44">
        <v>1.6000000000002199</v>
      </c>
      <c r="M208" s="23">
        <v>88.242572142557094</v>
      </c>
      <c r="N208" s="44">
        <v>-4.5481894968194503</v>
      </c>
      <c r="O208" s="23">
        <v>85.221331983741806</v>
      </c>
      <c r="P208" s="44">
        <v>-0.40000000000006303</v>
      </c>
      <c r="Q208" s="504">
        <v>2024</v>
      </c>
      <c r="R208" s="54" t="s">
        <v>33</v>
      </c>
      <c r="S208" s="23">
        <v>118.09409735426399</v>
      </c>
      <c r="T208" s="44">
        <v>-18.023086065908199</v>
      </c>
      <c r="U208" s="23">
        <v>169.02171773606901</v>
      </c>
      <c r="V208" s="44">
        <v>-12.826918228623899</v>
      </c>
      <c r="W208" s="23">
        <v>152.958417984135</v>
      </c>
      <c r="X208" s="44">
        <v>9.7174079098461608</v>
      </c>
      <c r="Y208" s="504">
        <v>2024</v>
      </c>
      <c r="Z208" s="54" t="s">
        <v>33</v>
      </c>
      <c r="AA208" s="23">
        <v>137.89197972091301</v>
      </c>
      <c r="AB208" s="44">
        <v>13.1994793513449</v>
      </c>
      <c r="AC208" s="23">
        <v>116.33620545583101</v>
      </c>
      <c r="AD208" s="44">
        <v>-8.4248479524596895</v>
      </c>
      <c r="AE208" s="23">
        <v>184.45126019256901</v>
      </c>
      <c r="AF208" s="44">
        <v>9.7521734039835799</v>
      </c>
      <c r="AG208" s="504">
        <v>2024</v>
      </c>
      <c r="AH208" s="54" t="s">
        <v>33</v>
      </c>
      <c r="AI208" s="23">
        <v>107.53820487978599</v>
      </c>
      <c r="AJ208" s="44">
        <v>12.783963231484799</v>
      </c>
      <c r="AK208" s="23">
        <v>168.71092147412</v>
      </c>
      <c r="AL208" s="44">
        <v>-1.3150478406468999</v>
      </c>
      <c r="AM208" s="23">
        <v>112.443469748289</v>
      </c>
      <c r="AN208" s="44">
        <v>14.1588834337579</v>
      </c>
      <c r="AO208" s="504">
        <v>2024</v>
      </c>
      <c r="AP208" s="54" t="s">
        <v>33</v>
      </c>
      <c r="AQ208" s="23">
        <v>95.961402071248898</v>
      </c>
      <c r="AR208" s="44">
        <v>-10.4</v>
      </c>
      <c r="AS208" s="23">
        <v>175.94594827786401</v>
      </c>
      <c r="AT208" s="44">
        <v>9.5314489570942804</v>
      </c>
      <c r="AU208" s="23">
        <v>173.945431456682</v>
      </c>
      <c r="AV208" s="44">
        <v>12.9524905617864</v>
      </c>
      <c r="AW208" s="504">
        <v>2024</v>
      </c>
      <c r="AX208" s="54" t="s">
        <v>33</v>
      </c>
      <c r="AY208" s="23">
        <v>143.36009256330701</v>
      </c>
      <c r="AZ208" s="44">
        <v>7.5776017651372003</v>
      </c>
      <c r="BA208" s="23">
        <v>114.043579279661</v>
      </c>
      <c r="BB208" s="44">
        <v>-10.264563218348901</v>
      </c>
      <c r="BC208" s="23">
        <v>153.393465193775</v>
      </c>
      <c r="BD208" s="44">
        <v>-7.2815820377025497</v>
      </c>
      <c r="BE208" s="504">
        <v>2024</v>
      </c>
      <c r="BF208" s="54" t="s">
        <v>33</v>
      </c>
      <c r="BG208" s="23">
        <v>124.31229369588</v>
      </c>
      <c r="BH208" s="44">
        <v>6.1182479706142896</v>
      </c>
      <c r="BI208" s="23">
        <v>167.77893122523099</v>
      </c>
      <c r="BJ208" s="44">
        <v>17.984589323104199</v>
      </c>
      <c r="BK208" s="23">
        <v>246.10063644514</v>
      </c>
      <c r="BL208" s="44">
        <v>18.870212762951699</v>
      </c>
      <c r="BM208" s="504">
        <v>2024</v>
      </c>
      <c r="BN208" s="54" t="s">
        <v>33</v>
      </c>
      <c r="BO208" s="23">
        <v>112.60894704907</v>
      </c>
      <c r="BP208" s="44">
        <v>5.4968817136699899</v>
      </c>
      <c r="BQ208" s="530">
        <v>151.55476592876801</v>
      </c>
      <c r="BR208" s="44">
        <v>5.6601920250931803</v>
      </c>
      <c r="BS208" s="23">
        <v>125.111880755519</v>
      </c>
      <c r="BT208" s="44">
        <v>5.8339552893151003</v>
      </c>
      <c r="BU208" s="504">
        <v>2024</v>
      </c>
      <c r="BV208" s="54" t="s">
        <v>33</v>
      </c>
      <c r="BW208" s="23">
        <v>154.45664505082499</v>
      </c>
      <c r="BX208" s="44">
        <v>20.973574981663301</v>
      </c>
      <c r="BY208" s="23">
        <v>154.03652340353599</v>
      </c>
      <c r="BZ208" s="44">
        <v>4.1763697446951804</v>
      </c>
      <c r="CA208" s="23">
        <v>179.052922030925</v>
      </c>
      <c r="CB208" s="44">
        <v>25.259222334043901</v>
      </c>
      <c r="CC208" s="504">
        <v>2024</v>
      </c>
      <c r="CD208" s="54" t="s">
        <v>33</v>
      </c>
      <c r="CE208" s="23">
        <v>111.85987981035601</v>
      </c>
      <c r="CF208" s="44">
        <v>-17.222351230842001</v>
      </c>
      <c r="CG208" s="23">
        <v>69.860119512838097</v>
      </c>
      <c r="CH208" s="44">
        <v>25.4460616161881</v>
      </c>
      <c r="CI208" s="23">
        <v>132.600078838634</v>
      </c>
      <c r="CJ208" s="44">
        <v>0.21501072236166899</v>
      </c>
      <c r="CK208" s="504">
        <v>2024</v>
      </c>
      <c r="CL208" s="54" t="s">
        <v>33</v>
      </c>
      <c r="CM208" s="23">
        <v>240.412526949323</v>
      </c>
      <c r="CN208" s="44">
        <v>14.0028638046656</v>
      </c>
      <c r="CO208" s="23">
        <v>99.6842353814517</v>
      </c>
      <c r="CP208" s="44">
        <v>3.2780934976802198</v>
      </c>
      <c r="CQ208" s="23">
        <v>135.44634177822101</v>
      </c>
      <c r="CR208" s="44">
        <v>6.8516676788123601</v>
      </c>
      <c r="CS208" s="504">
        <v>2024</v>
      </c>
      <c r="CT208" s="54" t="s">
        <v>33</v>
      </c>
      <c r="CU208" s="23">
        <v>112.65680517963899</v>
      </c>
      <c r="CV208" s="44">
        <v>-15.0847628054893</v>
      </c>
      <c r="CW208" s="23">
        <v>72.7852625936425</v>
      </c>
      <c r="CX208" s="44">
        <v>27.028701659178299</v>
      </c>
      <c r="CY208" s="23">
        <v>164.10444908470299</v>
      </c>
      <c r="CZ208" s="44">
        <v>3.6000000000002901</v>
      </c>
      <c r="DA208" s="504">
        <v>2024</v>
      </c>
      <c r="DB208" s="54" t="s">
        <v>33</v>
      </c>
      <c r="DC208" s="23">
        <v>94.4777829386219</v>
      </c>
      <c r="DD208" s="44">
        <v>14.6095979071622</v>
      </c>
      <c r="DE208" s="23">
        <v>316.085000456427</v>
      </c>
      <c r="DF208" s="44">
        <v>-24.117415740393401</v>
      </c>
      <c r="DG208" s="23">
        <v>103.558512389613</v>
      </c>
      <c r="DH208" s="44">
        <v>2.0762051489078899</v>
      </c>
      <c r="DI208" s="504">
        <v>2024</v>
      </c>
      <c r="DJ208" s="54" t="s">
        <v>33</v>
      </c>
      <c r="DK208" s="23">
        <v>202.660284933908</v>
      </c>
      <c r="DL208" s="44">
        <v>5.0444236265966298</v>
      </c>
      <c r="DM208" s="23">
        <v>47.876939017244098</v>
      </c>
      <c r="DN208" s="44">
        <v>-26.5446620437699</v>
      </c>
      <c r="DO208" s="23">
        <v>128.970940141471</v>
      </c>
      <c r="DP208" s="44">
        <v>-1.8229700040277199</v>
      </c>
      <c r="DQ208" s="504">
        <v>2024</v>
      </c>
      <c r="DR208" s="54" t="s">
        <v>33</v>
      </c>
      <c r="DS208" s="23">
        <v>205.916690169655</v>
      </c>
      <c r="DT208" s="44">
        <v>33.813509113107798</v>
      </c>
      <c r="DU208" s="23">
        <v>136.923061793393</v>
      </c>
      <c r="DV208" s="44">
        <v>8.7022594565850504</v>
      </c>
      <c r="DW208" s="23">
        <v>151.478686774247</v>
      </c>
      <c r="DX208" s="44">
        <v>0.83550134943743604</v>
      </c>
      <c r="DY208" s="504">
        <v>2024</v>
      </c>
      <c r="DZ208" s="54" t="s">
        <v>33</v>
      </c>
      <c r="EA208" s="23">
        <v>120.826304180677</v>
      </c>
      <c r="EB208" s="44">
        <v>-2.60397987625052</v>
      </c>
      <c r="EC208" s="23">
        <v>165.33326050125899</v>
      </c>
      <c r="ED208" s="44">
        <v>11.5528674746246</v>
      </c>
      <c r="EE208" s="23">
        <v>133.70516440574301</v>
      </c>
      <c r="EF208" s="44">
        <v>7.4699541470345698</v>
      </c>
      <c r="EG208" s="504">
        <v>2024</v>
      </c>
      <c r="EH208" s="54" t="s">
        <v>33</v>
      </c>
      <c r="EI208" s="23">
        <v>136.37357093547399</v>
      </c>
      <c r="EJ208" s="44">
        <v>0.58772356391602898</v>
      </c>
      <c r="EK208" s="23">
        <v>169.45292349257801</v>
      </c>
      <c r="EL208" s="44">
        <v>14.5582947557021</v>
      </c>
      <c r="EM208" s="23">
        <v>110.23163421500701</v>
      </c>
      <c r="EN208" s="44">
        <v>5.4081387026617698</v>
      </c>
      <c r="EO208" s="504">
        <v>2024</v>
      </c>
      <c r="EP208" s="54" t="s">
        <v>33</v>
      </c>
      <c r="EQ208" s="23">
        <v>88.425711637174103</v>
      </c>
      <c r="ER208" s="44">
        <v>31.0049970572476</v>
      </c>
      <c r="ES208" s="23">
        <v>157.01470793947999</v>
      </c>
      <c r="ET208" s="44">
        <v>12.3210574603371</v>
      </c>
      <c r="EU208" s="23">
        <v>71.516134773448002</v>
      </c>
      <c r="EV208" s="44">
        <v>-19.500000000000099</v>
      </c>
      <c r="EW208" s="504">
        <v>2024</v>
      </c>
      <c r="EX208" s="54" t="s">
        <v>33</v>
      </c>
      <c r="EY208" s="23">
        <v>84.887852160686194</v>
      </c>
      <c r="EZ208" s="44">
        <v>5.5462368878043797</v>
      </c>
      <c r="FA208" s="23">
        <v>94.298719130583507</v>
      </c>
      <c r="FB208" s="44">
        <v>0.51967512446628905</v>
      </c>
      <c r="FC208" s="23">
        <v>273.58303758641102</v>
      </c>
      <c r="FD208" s="44">
        <v>8.8157309869711007</v>
      </c>
      <c r="FE208" s="504">
        <v>2024</v>
      </c>
      <c r="FF208" s="54" t="s">
        <v>33</v>
      </c>
      <c r="FG208" s="23">
        <v>113.040726073081</v>
      </c>
      <c r="FH208" s="44">
        <v>-11.9270022853566</v>
      </c>
      <c r="FI208" s="23">
        <v>164.54587422113599</v>
      </c>
      <c r="FJ208" s="44">
        <v>1.2351800098052499</v>
      </c>
      <c r="FK208" s="23">
        <v>97.6574022000582</v>
      </c>
      <c r="FL208" s="44">
        <v>-6.8925368867404702</v>
      </c>
      <c r="FM208" s="504">
        <v>2024</v>
      </c>
      <c r="FN208" s="54" t="s">
        <v>33</v>
      </c>
      <c r="FO208" s="23">
        <v>90.308817030024599</v>
      </c>
      <c r="FP208" s="44">
        <v>-21.710974725150699</v>
      </c>
      <c r="FQ208" s="23">
        <v>236.59649501837399</v>
      </c>
      <c r="FR208" s="44">
        <v>14.376256045670599</v>
      </c>
      <c r="FS208" s="23">
        <v>124.445329645752</v>
      </c>
      <c r="FT208" s="44">
        <v>8.7608780712871006</v>
      </c>
      <c r="FU208" s="504">
        <v>2024</v>
      </c>
      <c r="FV208" s="54" t="s">
        <v>33</v>
      </c>
      <c r="FW208" s="23">
        <v>118.320881459102</v>
      </c>
      <c r="FX208" s="44">
        <v>-11.8625504721934</v>
      </c>
      <c r="FY208" s="23">
        <v>157.36437071483201</v>
      </c>
      <c r="FZ208" s="44">
        <v>3.65308169813532</v>
      </c>
      <c r="GA208" s="23">
        <v>124.12420645208</v>
      </c>
      <c r="GB208" s="44">
        <v>9.9118768853578398</v>
      </c>
      <c r="GC208" s="504">
        <v>2024</v>
      </c>
      <c r="GD208" s="54" t="s">
        <v>33</v>
      </c>
      <c r="GE208" s="23">
        <v>131.94143617092999</v>
      </c>
      <c r="GF208" s="44">
        <v>9.1137694912124498</v>
      </c>
      <c r="GG208" s="23">
        <v>112.14206461419499</v>
      </c>
      <c r="GH208" s="44">
        <v>-1.46142591232775</v>
      </c>
      <c r="GI208" s="23">
        <v>66.248743583848693</v>
      </c>
      <c r="GJ208" s="44">
        <v>6.8229593900124703</v>
      </c>
      <c r="GK208" s="504">
        <v>2024</v>
      </c>
      <c r="GL208" s="54" t="s">
        <v>33</v>
      </c>
      <c r="GM208" s="23">
        <v>122.795277063059</v>
      </c>
      <c r="GN208" s="44">
        <v>8.8588344381706694</v>
      </c>
      <c r="GO208" s="23">
        <v>125.18223746459</v>
      </c>
      <c r="GP208" s="44">
        <v>0.770019313861809</v>
      </c>
      <c r="GQ208" s="23">
        <v>99.542120937284693</v>
      </c>
      <c r="GR208" s="44">
        <v>20.1432884151636</v>
      </c>
      <c r="GS208" s="504">
        <v>2024</v>
      </c>
      <c r="GT208" s="54" t="s">
        <v>33</v>
      </c>
      <c r="GU208" s="23">
        <v>64.9227409426625</v>
      </c>
      <c r="GV208" s="44">
        <v>-15.029411902255999</v>
      </c>
      <c r="GW208" s="23">
        <v>83.530760665935603</v>
      </c>
      <c r="GX208" s="44">
        <v>-11.748980852831901</v>
      </c>
      <c r="GY208" s="23">
        <v>202.12990279286601</v>
      </c>
      <c r="GZ208" s="44">
        <v>19.313783588099799</v>
      </c>
      <c r="HA208" s="504">
        <v>2024</v>
      </c>
      <c r="HB208" s="54" t="s">
        <v>33</v>
      </c>
      <c r="HC208" s="23">
        <v>133.61407918115199</v>
      </c>
      <c r="HD208" s="44">
        <v>14.0429621638665</v>
      </c>
      <c r="HE208" s="23">
        <v>213.206015927424</v>
      </c>
      <c r="HF208" s="44">
        <v>-1.4153274560718101</v>
      </c>
      <c r="HG208" s="23">
        <v>93.489370438868804</v>
      </c>
      <c r="HH208" s="44">
        <v>2.2450116170379499</v>
      </c>
      <c r="HI208" s="504">
        <v>2024</v>
      </c>
      <c r="HJ208" s="54" t="s">
        <v>33</v>
      </c>
      <c r="HK208" s="23">
        <v>93.332349958388804</v>
      </c>
      <c r="HL208" s="44">
        <v>20.531869405142</v>
      </c>
      <c r="HM208" s="23">
        <v>92.242320568424603</v>
      </c>
      <c r="HN208" s="44">
        <v>-30.006262670123199</v>
      </c>
      <c r="HO208" s="23">
        <v>109.126600689325</v>
      </c>
      <c r="HP208" s="44">
        <v>3.6102550229614101</v>
      </c>
      <c r="HQ208" s="504">
        <v>2024</v>
      </c>
      <c r="HR208" s="54" t="s">
        <v>33</v>
      </c>
      <c r="HS208" s="23">
        <v>131.573318390401</v>
      </c>
      <c r="HT208" s="44">
        <v>12.022051503560199</v>
      </c>
      <c r="HU208" s="23">
        <v>154.118405138687</v>
      </c>
      <c r="HV208" s="44">
        <v>10.362455430105401</v>
      </c>
      <c r="HW208" s="23">
        <v>93.410055894493894</v>
      </c>
      <c r="HX208" s="44">
        <v>-18.194372742494998</v>
      </c>
      <c r="HY208" s="504">
        <v>2024</v>
      </c>
      <c r="HZ208" s="54" t="s">
        <v>33</v>
      </c>
      <c r="IA208" s="23">
        <v>80.875768789503695</v>
      </c>
      <c r="IB208" s="44">
        <v>1.0733783975130999</v>
      </c>
      <c r="IC208" s="23">
        <v>110.70421232451901</v>
      </c>
      <c r="ID208" s="44">
        <v>-4.21950438498006</v>
      </c>
      <c r="IE208" s="23">
        <v>125.194049421774</v>
      </c>
      <c r="IF208" s="44">
        <v>9.9116890632908792</v>
      </c>
      <c r="IG208" s="504">
        <v>2024</v>
      </c>
      <c r="IH208" s="54" t="s">
        <v>33</v>
      </c>
      <c r="II208" s="23">
        <v>155.72989415612199</v>
      </c>
      <c r="IJ208" s="44">
        <v>8.3769448921672307</v>
      </c>
      <c r="IK208" s="23">
        <v>197.539114640718</v>
      </c>
      <c r="IL208" s="44">
        <v>-0.58252922702904197</v>
      </c>
      <c r="IM208" s="23">
        <v>150.32083271194199</v>
      </c>
      <c r="IN208" s="44">
        <v>29.7510440373369</v>
      </c>
      <c r="IO208" s="23">
        <v>287.852966616142</v>
      </c>
      <c r="IP208" s="44">
        <v>23.0068578954834</v>
      </c>
      <c r="IQ208" s="504">
        <v>2024</v>
      </c>
      <c r="IR208" s="54" t="s">
        <v>33</v>
      </c>
      <c r="IS208" s="23">
        <v>105.108423569747</v>
      </c>
      <c r="IT208" s="44">
        <v>12.972688061866601</v>
      </c>
      <c r="IU208" s="23">
        <v>99.221658866616494</v>
      </c>
      <c r="IV208" s="44">
        <v>3.9559334136796198</v>
      </c>
      <c r="IW208" s="23">
        <v>120.31898783403</v>
      </c>
      <c r="IX208" s="44">
        <v>14.875045011483801</v>
      </c>
      <c r="IY208" s="504">
        <v>2024</v>
      </c>
      <c r="IZ208" s="54" t="s">
        <v>33</v>
      </c>
      <c r="JA208" s="23">
        <v>165.011775119741</v>
      </c>
      <c r="JB208" s="44">
        <v>22.377758036791001</v>
      </c>
      <c r="JC208" s="23">
        <v>180.46164047203601</v>
      </c>
      <c r="JD208" s="44">
        <v>-0.63696306220511201</v>
      </c>
      <c r="JE208" s="23">
        <v>117.70722851990701</v>
      </c>
      <c r="JF208" s="44">
        <v>-24.6602232474606</v>
      </c>
      <c r="JG208" s="504">
        <v>2024</v>
      </c>
      <c r="JH208" s="54" t="s">
        <v>33</v>
      </c>
      <c r="JI208" s="23">
        <v>160.012399509272</v>
      </c>
      <c r="JJ208" s="44">
        <v>14.237860225133099</v>
      </c>
      <c r="JK208" s="23">
        <v>218.083490196094</v>
      </c>
      <c r="JL208" s="44">
        <v>-12.0999999999999</v>
      </c>
      <c r="JM208" s="23">
        <v>122.237226375023</v>
      </c>
      <c r="JN208" s="44">
        <v>0.219090438400798</v>
      </c>
      <c r="JO208" s="504">
        <v>2024</v>
      </c>
      <c r="JP208" s="54" t="s">
        <v>33</v>
      </c>
      <c r="JQ208" s="23">
        <v>149.26240561233101</v>
      </c>
      <c r="JR208" s="44">
        <v>23.6279436688963</v>
      </c>
      <c r="JS208" s="23">
        <v>102.971168921951</v>
      </c>
      <c r="JT208" s="44">
        <v>5.1022638813399404</v>
      </c>
      <c r="JU208" s="23">
        <v>126.186820002136</v>
      </c>
      <c r="JV208" s="44">
        <v>18.162336565934901</v>
      </c>
      <c r="JW208" s="504">
        <v>2024</v>
      </c>
      <c r="JX208" s="54" t="s">
        <v>33</v>
      </c>
      <c r="JY208" s="23">
        <v>99.876928501029298</v>
      </c>
      <c r="JZ208" s="44">
        <v>-1.4259827641974601</v>
      </c>
      <c r="KA208" s="23">
        <v>211.17422707820299</v>
      </c>
      <c r="KB208" s="44">
        <v>23.438428800287099</v>
      </c>
      <c r="KC208" s="23">
        <v>189.09509659814799</v>
      </c>
      <c r="KD208" s="44">
        <v>5.6133611354776702</v>
      </c>
      <c r="KE208" s="504">
        <v>2024</v>
      </c>
      <c r="KF208" s="54" t="s">
        <v>33</v>
      </c>
      <c r="KG208" s="23">
        <v>116.953680526133</v>
      </c>
      <c r="KH208" s="44">
        <v>37.478015610153697</v>
      </c>
      <c r="KI208" s="23">
        <v>137.770981931086</v>
      </c>
      <c r="KJ208" s="44">
        <v>15.424720383139</v>
      </c>
      <c r="KK208" s="23">
        <v>96.866082549155195</v>
      </c>
      <c r="KL208" s="44">
        <v>-3.1911850001611399</v>
      </c>
      <c r="KM208" s="504">
        <v>2024</v>
      </c>
      <c r="KN208" s="54" t="s">
        <v>33</v>
      </c>
      <c r="KO208" s="23">
        <v>35.771846845772998</v>
      </c>
      <c r="KP208" s="44">
        <v>1.43095138169463</v>
      </c>
      <c r="KQ208" s="23">
        <v>202.79203487779199</v>
      </c>
      <c r="KR208" s="44">
        <v>15.122517055980801</v>
      </c>
      <c r="KS208" s="23">
        <v>98.452188739801699</v>
      </c>
      <c r="KT208" s="44">
        <v>3.8212203772289102</v>
      </c>
      <c r="KU208" s="504">
        <v>2024</v>
      </c>
      <c r="KV208" s="54" t="s">
        <v>33</v>
      </c>
      <c r="KW208" s="23">
        <v>142.75381764598399</v>
      </c>
      <c r="KX208" s="44">
        <v>3.5195004065842599</v>
      </c>
      <c r="KY208" s="23">
        <v>144.855743748717</v>
      </c>
      <c r="KZ208" s="44">
        <v>-1.5030830277413301</v>
      </c>
      <c r="LA208" s="23">
        <v>125.385869673104</v>
      </c>
      <c r="LB208" s="44">
        <v>-7.4708243938149099</v>
      </c>
      <c r="LC208" s="504">
        <v>2024</v>
      </c>
      <c r="LD208" s="54" t="s">
        <v>33</v>
      </c>
      <c r="LE208" s="23">
        <v>147.174528333144</v>
      </c>
      <c r="LF208" s="44">
        <v>-0.67123415718324997</v>
      </c>
      <c r="LG208" s="23">
        <v>104.715699443292</v>
      </c>
      <c r="LH208" s="44">
        <v>14.010256938789899</v>
      </c>
      <c r="LI208" s="23">
        <v>58.052321017686801</v>
      </c>
      <c r="LJ208" s="44">
        <v>5.8305993302376899</v>
      </c>
      <c r="LK208" s="504">
        <v>2024</v>
      </c>
      <c r="LL208" s="54" t="s">
        <v>33</v>
      </c>
      <c r="LM208" s="23">
        <v>187.847526970578</v>
      </c>
      <c r="LN208" s="44">
        <v>22.830658171072098</v>
      </c>
      <c r="LO208" s="23">
        <v>79.032405600049799</v>
      </c>
      <c r="LP208" s="44">
        <v>21.259580859755602</v>
      </c>
      <c r="LQ208" s="23">
        <v>140.60325495998501</v>
      </c>
      <c r="LR208" s="44">
        <v>11.7419594250372</v>
      </c>
      <c r="LS208" s="504">
        <v>2024</v>
      </c>
      <c r="LT208" s="54" t="s">
        <v>33</v>
      </c>
      <c r="LU208" s="23">
        <v>92.862175381041098</v>
      </c>
      <c r="LV208" s="44">
        <v>-10.0145248166471</v>
      </c>
      <c r="LW208" s="23">
        <v>137.45203242477501</v>
      </c>
      <c r="LX208" s="44">
        <v>4.2552909523827198</v>
      </c>
      <c r="LY208" s="23">
        <v>177.11869641416999</v>
      </c>
      <c r="LZ208" s="44">
        <v>13.0861479599186</v>
      </c>
      <c r="MA208" s="504">
        <v>2024</v>
      </c>
      <c r="MB208" s="54" t="s">
        <v>33</v>
      </c>
      <c r="MC208" s="23">
        <v>178.57707309579101</v>
      </c>
      <c r="MD208" s="44">
        <v>11.292353403815</v>
      </c>
      <c r="ME208" s="23">
        <v>111.81870208730599</v>
      </c>
      <c r="MF208" s="44">
        <v>7.7159284692234698</v>
      </c>
      <c r="MG208" s="23">
        <v>98.235643761140395</v>
      </c>
      <c r="MH208" s="44">
        <v>-11.2455361228384</v>
      </c>
      <c r="MI208" s="504">
        <v>2024</v>
      </c>
      <c r="MJ208" s="54" t="s">
        <v>33</v>
      </c>
      <c r="MK208" s="23">
        <v>121.666353809426</v>
      </c>
      <c r="ML208" s="44">
        <v>15.0329176227924</v>
      </c>
      <c r="MM208" s="23">
        <v>144.84180939225601</v>
      </c>
      <c r="MN208" s="44">
        <v>12.292936465941899</v>
      </c>
      <c r="MO208" s="23">
        <v>209.702736466202</v>
      </c>
      <c r="MP208" s="44">
        <v>22.1296899494386</v>
      </c>
    </row>
    <row r="209" spans="1:354" s="4" customFormat="1" ht="15" customHeight="1">
      <c r="A209" s="504"/>
      <c r="B209" s="54" t="s">
        <v>34</v>
      </c>
      <c r="C209" s="23">
        <v>98.228051752170003</v>
      </c>
      <c r="D209" s="44">
        <v>5.8315526611478798</v>
      </c>
      <c r="E209" s="524">
        <v>78.728816858843402</v>
      </c>
      <c r="F209" s="44">
        <v>0.113359744726111</v>
      </c>
      <c r="G209" s="524">
        <v>116.665787972302</v>
      </c>
      <c r="H209" s="44">
        <v>9.8345564405227304</v>
      </c>
      <c r="I209" s="54"/>
      <c r="J209" s="54" t="s">
        <v>34</v>
      </c>
      <c r="K209" s="23">
        <v>75.743100469903197</v>
      </c>
      <c r="L209" s="44">
        <v>0.50000000000052602</v>
      </c>
      <c r="M209" s="23">
        <v>70.484701878879306</v>
      </c>
      <c r="N209" s="44">
        <v>-27.459573506026299</v>
      </c>
      <c r="O209" s="23">
        <v>73.484155477180806</v>
      </c>
      <c r="P209" s="44">
        <v>-12.6</v>
      </c>
      <c r="Q209" s="54"/>
      <c r="R209" s="54" t="s">
        <v>34</v>
      </c>
      <c r="S209" s="23">
        <v>140.07600300467999</v>
      </c>
      <c r="T209" s="44">
        <v>16.901301992775799</v>
      </c>
      <c r="U209" s="23">
        <v>125.874171163111</v>
      </c>
      <c r="V209" s="44">
        <v>-25.920361676658501</v>
      </c>
      <c r="W209" s="23">
        <v>115.430494488493</v>
      </c>
      <c r="X209" s="44">
        <v>-15.0025677447957</v>
      </c>
      <c r="Y209" s="54"/>
      <c r="Z209" s="54" t="s">
        <v>34</v>
      </c>
      <c r="AA209" s="23">
        <v>132.94499636520101</v>
      </c>
      <c r="AB209" s="44">
        <v>10.5516919562286</v>
      </c>
      <c r="AC209" s="23">
        <v>110.501079208777</v>
      </c>
      <c r="AD209" s="44">
        <v>-27.1859202626861</v>
      </c>
      <c r="AE209" s="23">
        <v>177.04064479832601</v>
      </c>
      <c r="AF209" s="44">
        <v>15.255302545116701</v>
      </c>
      <c r="AG209" s="54"/>
      <c r="AH209" s="54" t="s">
        <v>34</v>
      </c>
      <c r="AI209" s="23">
        <v>92.244110192237997</v>
      </c>
      <c r="AJ209" s="44">
        <v>-14.5729604224335</v>
      </c>
      <c r="AK209" s="23">
        <v>192.446412114357</v>
      </c>
      <c r="AL209" s="44">
        <v>0.24098468659458699</v>
      </c>
      <c r="AM209" s="23">
        <v>89.623392564805499</v>
      </c>
      <c r="AN209" s="44">
        <v>17.368708302955099</v>
      </c>
      <c r="AO209" s="54"/>
      <c r="AP209" s="54" t="s">
        <v>34</v>
      </c>
      <c r="AQ209" s="23">
        <v>116.60464256569099</v>
      </c>
      <c r="AR209" s="44">
        <v>2.9000000000005501</v>
      </c>
      <c r="AS209" s="23">
        <v>168.843183620324</v>
      </c>
      <c r="AT209" s="44">
        <v>4.31901033854278</v>
      </c>
      <c r="AU209" s="23">
        <v>157.816959366444</v>
      </c>
      <c r="AV209" s="44">
        <v>-1.48030975602816</v>
      </c>
      <c r="AW209" s="54"/>
      <c r="AX209" s="54" t="s">
        <v>34</v>
      </c>
      <c r="AY209" s="23">
        <v>146.05908591185499</v>
      </c>
      <c r="AZ209" s="44">
        <v>-8.5827389554077307</v>
      </c>
      <c r="BA209" s="23">
        <v>109.83163269403499</v>
      </c>
      <c r="BB209" s="44">
        <v>-17.974189963240502</v>
      </c>
      <c r="BC209" s="23">
        <v>160.397077039442</v>
      </c>
      <c r="BD209" s="44">
        <v>-1.4852767703101799</v>
      </c>
      <c r="BE209" s="54"/>
      <c r="BF209" s="54" t="s">
        <v>34</v>
      </c>
      <c r="BG209" s="23">
        <v>123.34864371837701</v>
      </c>
      <c r="BH209" s="44">
        <v>-6.8601989543413904</v>
      </c>
      <c r="BI209" s="23">
        <v>151.227583151213</v>
      </c>
      <c r="BJ209" s="44">
        <v>9.5299113017717598</v>
      </c>
      <c r="BK209" s="23">
        <v>263.67863115087698</v>
      </c>
      <c r="BL209" s="44">
        <v>20.258581853103799</v>
      </c>
      <c r="BM209" s="54"/>
      <c r="BN209" s="54" t="s">
        <v>34</v>
      </c>
      <c r="BO209" s="23">
        <v>108.358538082057</v>
      </c>
      <c r="BP209" s="44">
        <v>-5.3710904091322904</v>
      </c>
      <c r="BQ209" s="530">
        <v>107.77868546229899</v>
      </c>
      <c r="BR209" s="44">
        <v>1.21773567102592</v>
      </c>
      <c r="BS209" s="23">
        <v>118.928908554404</v>
      </c>
      <c r="BT209" s="44">
        <v>2.08582537519972</v>
      </c>
      <c r="BU209" s="54"/>
      <c r="BV209" s="54" t="s">
        <v>34</v>
      </c>
      <c r="BW209" s="23">
        <v>196.78110929166999</v>
      </c>
      <c r="BX209" s="44">
        <v>16.615404622241201</v>
      </c>
      <c r="BY209" s="23">
        <v>157.525569266948</v>
      </c>
      <c r="BZ209" s="44">
        <v>10.646673489794299</v>
      </c>
      <c r="CA209" s="23">
        <v>188.113996295302</v>
      </c>
      <c r="CB209" s="44">
        <v>22.096259137595901</v>
      </c>
      <c r="CC209" s="54"/>
      <c r="CD209" s="54" t="s">
        <v>34</v>
      </c>
      <c r="CE209" s="23">
        <v>105.968929704256</v>
      </c>
      <c r="CF209" s="44">
        <v>-17.388098565971699</v>
      </c>
      <c r="CG209" s="23">
        <v>68.876723062867995</v>
      </c>
      <c r="CH209" s="44">
        <v>19.461870525864299</v>
      </c>
      <c r="CI209" s="23">
        <v>131.676937177524</v>
      </c>
      <c r="CJ209" s="44">
        <v>-4.75163312209565</v>
      </c>
      <c r="CK209" s="54"/>
      <c r="CL209" s="54" t="s">
        <v>34</v>
      </c>
      <c r="CM209" s="23">
        <v>227.815428378353</v>
      </c>
      <c r="CN209" s="44">
        <v>12.1592957509959</v>
      </c>
      <c r="CO209" s="23">
        <v>94.3123362375634</v>
      </c>
      <c r="CP209" s="44">
        <v>-2.8170703363934799</v>
      </c>
      <c r="CQ209" s="23">
        <v>126.163415144556</v>
      </c>
      <c r="CR209" s="44">
        <v>5.3527737355973999</v>
      </c>
      <c r="CS209" s="54"/>
      <c r="CT209" s="54" t="s">
        <v>34</v>
      </c>
      <c r="CU209" s="23">
        <v>98.174935965162106</v>
      </c>
      <c r="CV209" s="44">
        <v>-34.666825313395798</v>
      </c>
      <c r="CW209" s="23">
        <v>87.734660983844506</v>
      </c>
      <c r="CX209" s="44">
        <v>22.6234473124773</v>
      </c>
      <c r="CY209" s="23">
        <v>195.51038007615699</v>
      </c>
      <c r="CZ209" s="44">
        <v>7.0301640908246297</v>
      </c>
      <c r="DA209" s="54"/>
      <c r="DB209" s="54" t="s">
        <v>34</v>
      </c>
      <c r="DC209" s="23">
        <v>85.447529684838301</v>
      </c>
      <c r="DD209" s="44">
        <v>15.732867422375801</v>
      </c>
      <c r="DE209" s="23">
        <v>265.55772146526698</v>
      </c>
      <c r="DF209" s="44">
        <v>-28.085824088089801</v>
      </c>
      <c r="DG209" s="23">
        <v>94.734217548070504</v>
      </c>
      <c r="DH209" s="44">
        <v>-10.208177389632899</v>
      </c>
      <c r="DI209" s="54"/>
      <c r="DJ209" s="54" t="s">
        <v>34</v>
      </c>
      <c r="DK209" s="23">
        <v>185.58671012453601</v>
      </c>
      <c r="DL209" s="44">
        <v>5.4145075787234296</v>
      </c>
      <c r="DM209" s="23">
        <v>39.785952266421901</v>
      </c>
      <c r="DN209" s="44">
        <v>-30.845775366793099</v>
      </c>
      <c r="DO209" s="23">
        <v>119.35877856920401</v>
      </c>
      <c r="DP209" s="44">
        <v>-12.363494564722201</v>
      </c>
      <c r="DQ209" s="54"/>
      <c r="DR209" s="54" t="s">
        <v>34</v>
      </c>
      <c r="DS209" s="23">
        <v>195.220589543177</v>
      </c>
      <c r="DT209" s="44">
        <v>35.622805534855502</v>
      </c>
      <c r="DU209" s="23">
        <v>131.691413898523</v>
      </c>
      <c r="DV209" s="44">
        <v>5.7709064470319298</v>
      </c>
      <c r="DW209" s="23">
        <v>130.09103574059</v>
      </c>
      <c r="DX209" s="44">
        <v>-3.8497700154377701</v>
      </c>
      <c r="DY209" s="54"/>
      <c r="DZ209" s="54" t="s">
        <v>34</v>
      </c>
      <c r="EA209" s="23">
        <v>124.36032995598499</v>
      </c>
      <c r="EB209" s="44">
        <v>2.2999756553811599</v>
      </c>
      <c r="EC209" s="23">
        <v>152.61430950606101</v>
      </c>
      <c r="ED209" s="44">
        <v>-9.1486711384410206</v>
      </c>
      <c r="EE209" s="23">
        <v>132.21424701500499</v>
      </c>
      <c r="EF209" s="44">
        <v>4.04431569068751</v>
      </c>
      <c r="EG209" s="54"/>
      <c r="EH209" s="54" t="s">
        <v>34</v>
      </c>
      <c r="EI209" s="23">
        <v>142.42919598631599</v>
      </c>
      <c r="EJ209" s="44">
        <v>2.6034134750673101</v>
      </c>
      <c r="EK209" s="23">
        <v>128.08358117047999</v>
      </c>
      <c r="EL209" s="44">
        <v>1.50662930962034</v>
      </c>
      <c r="EM209" s="23">
        <v>115.58053899236801</v>
      </c>
      <c r="EN209" s="44">
        <v>-0.156253194801593</v>
      </c>
      <c r="EO209" s="54"/>
      <c r="EP209" s="54" t="s">
        <v>34</v>
      </c>
      <c r="EQ209" s="23">
        <v>83.667547216040504</v>
      </c>
      <c r="ER209" s="44">
        <v>28.551205598533201</v>
      </c>
      <c r="ES209" s="23">
        <v>134.540716379895</v>
      </c>
      <c r="ET209" s="44">
        <v>-9.0050064487632095</v>
      </c>
      <c r="EU209" s="23">
        <v>49.167870537009399</v>
      </c>
      <c r="EV209" s="44">
        <v>-15.650574304770499</v>
      </c>
      <c r="EW209" s="54"/>
      <c r="EX209" s="54" t="s">
        <v>34</v>
      </c>
      <c r="EY209" s="23">
        <v>85.069244589855899</v>
      </c>
      <c r="EZ209" s="44">
        <v>6.8118333482921702</v>
      </c>
      <c r="FA209" s="23">
        <v>88.235507776782399</v>
      </c>
      <c r="FB209" s="44">
        <v>-19.349323649429898</v>
      </c>
      <c r="FC209" s="23">
        <v>266.55907274745999</v>
      </c>
      <c r="FD209" s="44">
        <v>5.5705758662682099</v>
      </c>
      <c r="FE209" s="54"/>
      <c r="FF209" s="54" t="s">
        <v>34</v>
      </c>
      <c r="FG209" s="23">
        <v>101.814669634314</v>
      </c>
      <c r="FH209" s="44">
        <v>-18.776904742891201</v>
      </c>
      <c r="FI209" s="23">
        <v>183.943869407373</v>
      </c>
      <c r="FJ209" s="44">
        <v>3.8154304978080802</v>
      </c>
      <c r="FK209" s="23">
        <v>81.056073302399597</v>
      </c>
      <c r="FL209" s="44">
        <v>-23.9923766073263</v>
      </c>
      <c r="FM209" s="54"/>
      <c r="FN209" s="54" t="s">
        <v>34</v>
      </c>
      <c r="FO209" s="23">
        <v>87.644319031385706</v>
      </c>
      <c r="FP209" s="44">
        <v>-22.942077143639001</v>
      </c>
      <c r="FQ209" s="23">
        <v>215.027345785254</v>
      </c>
      <c r="FR209" s="44">
        <v>13.777003036193401</v>
      </c>
      <c r="FS209" s="23">
        <v>110.342618881215</v>
      </c>
      <c r="FT209" s="44">
        <v>3.1733226616524899</v>
      </c>
      <c r="FU209" s="54"/>
      <c r="FV209" s="54" t="s">
        <v>34</v>
      </c>
      <c r="FW209" s="23">
        <v>113.828215407681</v>
      </c>
      <c r="FX209" s="44">
        <v>-15.827587998910101</v>
      </c>
      <c r="FY209" s="23">
        <v>182.92083844508801</v>
      </c>
      <c r="FZ209" s="44">
        <v>12.2904670538805</v>
      </c>
      <c r="GA209" s="23">
        <v>131.70484689897901</v>
      </c>
      <c r="GB209" s="44">
        <v>-2.75513464859627</v>
      </c>
      <c r="GC209" s="54"/>
      <c r="GD209" s="54" t="s">
        <v>34</v>
      </c>
      <c r="GE209" s="23">
        <v>129.11180302759101</v>
      </c>
      <c r="GF209" s="44">
        <v>6.9492993638698604</v>
      </c>
      <c r="GG209" s="23">
        <v>123.83470615458801</v>
      </c>
      <c r="GH209" s="44">
        <v>-0.29843926998606202</v>
      </c>
      <c r="GI209" s="23">
        <v>62.531475404267901</v>
      </c>
      <c r="GJ209" s="44">
        <v>1.1501275543739</v>
      </c>
      <c r="GK209" s="54"/>
      <c r="GL209" s="54" t="s">
        <v>34</v>
      </c>
      <c r="GM209" s="23">
        <v>104.689344302305</v>
      </c>
      <c r="GN209" s="44">
        <v>-6.1063358650499104</v>
      </c>
      <c r="GO209" s="23">
        <v>122.358863420494</v>
      </c>
      <c r="GP209" s="44">
        <v>-2.3674162767337799</v>
      </c>
      <c r="GQ209" s="23">
        <v>103.526752977146</v>
      </c>
      <c r="GR209" s="44">
        <v>23.824461896061901</v>
      </c>
      <c r="GS209" s="54"/>
      <c r="GT209" s="54" t="s">
        <v>34</v>
      </c>
      <c r="GU209" s="23">
        <v>62.937701194893997</v>
      </c>
      <c r="GV209" s="44">
        <v>-3.4658789168531698</v>
      </c>
      <c r="GW209" s="23">
        <v>98.551690086788895</v>
      </c>
      <c r="GX209" s="44">
        <v>2.5046943645875501</v>
      </c>
      <c r="GY209" s="23">
        <v>194.93291003767101</v>
      </c>
      <c r="GZ209" s="44">
        <v>14.7303289250364</v>
      </c>
      <c r="HA209" s="54"/>
      <c r="HB209" s="54" t="s">
        <v>34</v>
      </c>
      <c r="HC209" s="23">
        <v>116.965112603823</v>
      </c>
      <c r="HD209" s="44">
        <v>9.0627857440934303</v>
      </c>
      <c r="HE209" s="23">
        <v>159.29686872930799</v>
      </c>
      <c r="HF209" s="44">
        <v>-2.0000000000001399</v>
      </c>
      <c r="HG209" s="23">
        <v>87.450841831596307</v>
      </c>
      <c r="HH209" s="44">
        <v>-6.3792382824922997</v>
      </c>
      <c r="HI209" s="54"/>
      <c r="HJ209" s="54" t="s">
        <v>34</v>
      </c>
      <c r="HK209" s="23">
        <v>114.227314210895</v>
      </c>
      <c r="HL209" s="44">
        <v>20.1575685166749</v>
      </c>
      <c r="HM209" s="23">
        <v>88.550984632959299</v>
      </c>
      <c r="HN209" s="44">
        <v>-32.426685590257797</v>
      </c>
      <c r="HO209" s="23">
        <v>118.03019523694699</v>
      </c>
      <c r="HP209" s="44">
        <v>3.6803709779843099</v>
      </c>
      <c r="HQ209" s="54"/>
      <c r="HR209" s="54" t="s">
        <v>34</v>
      </c>
      <c r="HS209" s="23">
        <v>169.074465997467</v>
      </c>
      <c r="HT209" s="44">
        <v>22.002642089712001</v>
      </c>
      <c r="HU209" s="23">
        <v>152.18861642562899</v>
      </c>
      <c r="HV209" s="44">
        <v>2.0545196096004199</v>
      </c>
      <c r="HW209" s="23">
        <v>73.669941545671406</v>
      </c>
      <c r="HX209" s="44">
        <v>-18.035370244562699</v>
      </c>
      <c r="HY209" s="54"/>
      <c r="HZ209" s="54" t="s">
        <v>34</v>
      </c>
      <c r="IA209" s="23">
        <v>95.865661596982804</v>
      </c>
      <c r="IB209" s="44">
        <v>6.0236023659957603</v>
      </c>
      <c r="IC209" s="23">
        <v>115.13392962961601</v>
      </c>
      <c r="ID209" s="44">
        <v>-3.6576660547551998</v>
      </c>
      <c r="IE209" s="23">
        <v>106.93914758138099</v>
      </c>
      <c r="IF209" s="44">
        <v>-6.4169937189116402</v>
      </c>
      <c r="IG209" s="54"/>
      <c r="IH209" s="54" t="s">
        <v>34</v>
      </c>
      <c r="II209" s="23">
        <v>162.59420694100501</v>
      </c>
      <c r="IJ209" s="44">
        <v>12.0760934251277</v>
      </c>
      <c r="IK209" s="23">
        <v>155.79161109882401</v>
      </c>
      <c r="IL209" s="44">
        <v>3.8332348822943101</v>
      </c>
      <c r="IM209" s="23">
        <v>110.057979870097</v>
      </c>
      <c r="IN209" s="44">
        <v>13.6419215939494</v>
      </c>
      <c r="IO209" s="23">
        <v>197.561911280917</v>
      </c>
      <c r="IP209" s="44">
        <v>23.682053299989999</v>
      </c>
      <c r="IQ209" s="54"/>
      <c r="IR209" s="54" t="s">
        <v>34</v>
      </c>
      <c r="IS209" s="23">
        <v>97.648942267549202</v>
      </c>
      <c r="IT209" s="44">
        <v>2.9158483473905799</v>
      </c>
      <c r="IU209" s="23">
        <v>82.415223902382607</v>
      </c>
      <c r="IV209" s="44">
        <v>7.7465108856124898</v>
      </c>
      <c r="IW209" s="23">
        <v>94.755168841120195</v>
      </c>
      <c r="IX209" s="44">
        <v>14.6791139349376</v>
      </c>
      <c r="IY209" s="54"/>
      <c r="IZ209" s="54" t="s">
        <v>34</v>
      </c>
      <c r="JA209" s="23">
        <v>144.519921790979</v>
      </c>
      <c r="JB209" s="44">
        <v>12.7524880118144</v>
      </c>
      <c r="JC209" s="23">
        <v>154.860823692037</v>
      </c>
      <c r="JD209" s="44">
        <v>2.2831458486255198</v>
      </c>
      <c r="JE209" s="23">
        <v>82.101779542909796</v>
      </c>
      <c r="JF209" s="44">
        <v>-23.8814650103402</v>
      </c>
      <c r="JG209" s="54"/>
      <c r="JH209" s="54" t="s">
        <v>34</v>
      </c>
      <c r="JI209" s="23">
        <v>196.56283005656201</v>
      </c>
      <c r="JJ209" s="44">
        <v>12.951684141845201</v>
      </c>
      <c r="JK209" s="23">
        <v>170.44289905108101</v>
      </c>
      <c r="JL209" s="44">
        <v>-14.2999999999998</v>
      </c>
      <c r="JM209" s="23">
        <v>105.186923835767</v>
      </c>
      <c r="JN209" s="44">
        <v>1.0512485271424901</v>
      </c>
      <c r="JO209" s="54"/>
      <c r="JP209" s="54" t="s">
        <v>34</v>
      </c>
      <c r="JQ209" s="23">
        <v>158.10947973173</v>
      </c>
      <c r="JR209" s="44">
        <v>10.302046954256401</v>
      </c>
      <c r="JS209" s="23">
        <v>79.776620307449505</v>
      </c>
      <c r="JT209" s="44">
        <v>-0.194786619980263</v>
      </c>
      <c r="JU209" s="23">
        <v>121.52230767389</v>
      </c>
      <c r="JV209" s="44">
        <v>9.2862837581082704</v>
      </c>
      <c r="JW209" s="54"/>
      <c r="JX209" s="54" t="s">
        <v>34</v>
      </c>
      <c r="JY209" s="23">
        <v>112.85877944125301</v>
      </c>
      <c r="JZ209" s="44">
        <v>4.1289750250493897</v>
      </c>
      <c r="KA209" s="23">
        <v>210.34639489734201</v>
      </c>
      <c r="KB209" s="44">
        <v>17.452855596814999</v>
      </c>
      <c r="KC209" s="23">
        <v>152.97816190068099</v>
      </c>
      <c r="KD209" s="44">
        <v>-12.7651784420247</v>
      </c>
      <c r="KE209" s="54"/>
      <c r="KF209" s="54" t="s">
        <v>34</v>
      </c>
      <c r="KG209" s="23">
        <v>106.004943956929</v>
      </c>
      <c r="KH209" s="44">
        <v>37.928928603252203</v>
      </c>
      <c r="KI209" s="23">
        <v>140.53821679845601</v>
      </c>
      <c r="KJ209" s="44">
        <v>14.6072181770111</v>
      </c>
      <c r="KK209" s="23">
        <v>105.575215558968</v>
      </c>
      <c r="KL209" s="44">
        <v>-5.5555586882142096</v>
      </c>
      <c r="KM209" s="54"/>
      <c r="KN209" s="54" t="s">
        <v>34</v>
      </c>
      <c r="KO209" s="23">
        <v>29.866351732189401</v>
      </c>
      <c r="KP209" s="44">
        <v>-1.8386504822559899</v>
      </c>
      <c r="KQ209" s="23">
        <v>188.21245059408301</v>
      </c>
      <c r="KR209" s="44">
        <v>-3.5406051433676402</v>
      </c>
      <c r="KS209" s="23">
        <v>98.062839849445297</v>
      </c>
      <c r="KT209" s="44">
        <v>18.033002067006699</v>
      </c>
      <c r="KU209" s="54"/>
      <c r="KV209" s="54" t="s">
        <v>34</v>
      </c>
      <c r="KW209" s="23">
        <v>145.23087481655301</v>
      </c>
      <c r="KX209" s="44">
        <v>4.4629175652725097</v>
      </c>
      <c r="KY209" s="23">
        <v>147.953472807395</v>
      </c>
      <c r="KZ209" s="44">
        <v>-7.9667710646716596</v>
      </c>
      <c r="LA209" s="23">
        <v>114.302768516027</v>
      </c>
      <c r="LB209" s="44">
        <v>-4.27191278241233</v>
      </c>
      <c r="LC209" s="54"/>
      <c r="LD209" s="54" t="s">
        <v>34</v>
      </c>
      <c r="LE209" s="23">
        <v>148.59864695016699</v>
      </c>
      <c r="LF209" s="44">
        <v>-0.83068656043022304</v>
      </c>
      <c r="LG209" s="23">
        <v>94.054531286165002</v>
      </c>
      <c r="LH209" s="44">
        <v>4.1061315806534298</v>
      </c>
      <c r="LI209" s="23">
        <v>53.080644879988803</v>
      </c>
      <c r="LJ209" s="44">
        <v>0.69095474115303501</v>
      </c>
      <c r="LK209" s="54"/>
      <c r="LL209" s="54" t="s">
        <v>34</v>
      </c>
      <c r="LM209" s="23">
        <v>119.570767407844</v>
      </c>
      <c r="LN209" s="44">
        <v>5.3087886225509502</v>
      </c>
      <c r="LO209" s="23">
        <v>79.649425282326206</v>
      </c>
      <c r="LP209" s="44">
        <v>-3.8495127255952499</v>
      </c>
      <c r="LQ209" s="23">
        <v>169.293279461753</v>
      </c>
      <c r="LR209" s="44">
        <v>9.9463930963892704</v>
      </c>
      <c r="LS209" s="54"/>
      <c r="LT209" s="54" t="s">
        <v>34</v>
      </c>
      <c r="LU209" s="23">
        <v>86.386963935711293</v>
      </c>
      <c r="LV209" s="44">
        <v>-16.9374783898045</v>
      </c>
      <c r="LW209" s="23">
        <v>142.90482207848899</v>
      </c>
      <c r="LX209" s="44">
        <v>6.3723121961822198</v>
      </c>
      <c r="LY209" s="23">
        <v>147.558328451552</v>
      </c>
      <c r="LZ209" s="44">
        <v>1.9657398633099199</v>
      </c>
      <c r="MA209" s="54"/>
      <c r="MB209" s="54" t="s">
        <v>34</v>
      </c>
      <c r="MC209" s="23">
        <v>169.52882866793601</v>
      </c>
      <c r="MD209" s="44">
        <v>3.87598939642504</v>
      </c>
      <c r="ME209" s="23">
        <v>112.962666943456</v>
      </c>
      <c r="MF209" s="44">
        <v>9.9946006587429803</v>
      </c>
      <c r="MG209" s="23">
        <v>90.484716211810095</v>
      </c>
      <c r="MH209" s="44">
        <v>-10.067944156889499</v>
      </c>
      <c r="MI209" s="54"/>
      <c r="MJ209" s="54" t="s">
        <v>34</v>
      </c>
      <c r="MK209" s="23">
        <v>118.823078644009</v>
      </c>
      <c r="ML209" s="44">
        <v>9.0821635617102601</v>
      </c>
      <c r="MM209" s="23">
        <v>130.01861093614099</v>
      </c>
      <c r="MN209" s="44">
        <v>7.7294389377289399</v>
      </c>
      <c r="MO209" s="23">
        <v>214.33081878633001</v>
      </c>
      <c r="MP209" s="44">
        <v>25.064654642789201</v>
      </c>
    </row>
    <row r="210" spans="1:354" s="4" customFormat="1" ht="15" customHeight="1">
      <c r="A210" s="504"/>
      <c r="B210" s="54" t="s">
        <v>35</v>
      </c>
      <c r="C210" s="23">
        <v>103.45393015904899</v>
      </c>
      <c r="D210" s="44">
        <v>3.1488819516233701</v>
      </c>
      <c r="E210" s="524">
        <v>84.258214309405204</v>
      </c>
      <c r="F210" s="44">
        <v>-1.75448360929362</v>
      </c>
      <c r="G210" s="524">
        <v>121.60467029467701</v>
      </c>
      <c r="H210" s="44">
        <v>6.6357572245492502</v>
      </c>
      <c r="I210" s="54"/>
      <c r="J210" s="54" t="s">
        <v>35</v>
      </c>
      <c r="K210" s="23">
        <v>83.725310345470106</v>
      </c>
      <c r="L210" s="44">
        <v>8.0999999999995698</v>
      </c>
      <c r="M210" s="23">
        <v>87.759272120039498</v>
      </c>
      <c r="N210" s="44">
        <v>-33.0610547796419</v>
      </c>
      <c r="O210" s="23">
        <v>87.814468044726496</v>
      </c>
      <c r="P210" s="44">
        <v>5.7000000000005002</v>
      </c>
      <c r="Q210" s="54"/>
      <c r="R210" s="54" t="s">
        <v>35</v>
      </c>
      <c r="S210" s="23">
        <v>93.283801328660701</v>
      </c>
      <c r="T210" s="44">
        <v>21.6825366354112</v>
      </c>
      <c r="U210" s="23">
        <v>130.28394882146</v>
      </c>
      <c r="V210" s="44">
        <v>-16.434183226727299</v>
      </c>
      <c r="W210" s="23">
        <v>128.60132059192199</v>
      </c>
      <c r="X210" s="44">
        <v>-6.5750953396237701</v>
      </c>
      <c r="Y210" s="54"/>
      <c r="Z210" s="54" t="s">
        <v>35</v>
      </c>
      <c r="AA210" s="23">
        <v>142.75056819940301</v>
      </c>
      <c r="AB210" s="44">
        <v>10.675292025015301</v>
      </c>
      <c r="AC210" s="23">
        <v>141.07995069689599</v>
      </c>
      <c r="AD210" s="44">
        <v>-24.246703887713501</v>
      </c>
      <c r="AE210" s="23">
        <v>151.729939319984</v>
      </c>
      <c r="AF210" s="44">
        <v>-4.1934964292435097</v>
      </c>
      <c r="AG210" s="54"/>
      <c r="AH210" s="54" t="s">
        <v>35</v>
      </c>
      <c r="AI210" s="23">
        <v>86.037013533272798</v>
      </c>
      <c r="AJ210" s="44">
        <v>-19.243479780423499</v>
      </c>
      <c r="AK210" s="23">
        <v>181.562727832001</v>
      </c>
      <c r="AL210" s="44">
        <v>7.28873622396691</v>
      </c>
      <c r="AM210" s="23">
        <v>104.992301665596</v>
      </c>
      <c r="AN210" s="44">
        <v>10.919473779813201</v>
      </c>
      <c r="AO210" s="54"/>
      <c r="AP210" s="54" t="s">
        <v>35</v>
      </c>
      <c r="AQ210" s="23">
        <v>132.61813693982501</v>
      </c>
      <c r="AR210" s="44">
        <v>6.1013642516116597</v>
      </c>
      <c r="AS210" s="23">
        <v>167.37425210273901</v>
      </c>
      <c r="AT210" s="44">
        <v>2.5096898334692201</v>
      </c>
      <c r="AU210" s="23">
        <v>162.26901564660301</v>
      </c>
      <c r="AV210" s="44">
        <v>0.67384929077836397</v>
      </c>
      <c r="AW210" s="54"/>
      <c r="AX210" s="54" t="s">
        <v>35</v>
      </c>
      <c r="AY210" s="23">
        <v>159.65590918604201</v>
      </c>
      <c r="AZ210" s="44">
        <v>3.3362921997962799E-2</v>
      </c>
      <c r="BA210" s="23">
        <v>89.145789602939203</v>
      </c>
      <c r="BB210" s="44">
        <v>-28.69738781649</v>
      </c>
      <c r="BC210" s="23">
        <v>183.98473552458501</v>
      </c>
      <c r="BD210" s="44">
        <v>4.1406397583727097</v>
      </c>
      <c r="BE210" s="54"/>
      <c r="BF210" s="54" t="s">
        <v>35</v>
      </c>
      <c r="BG210" s="23">
        <v>156.71945148774901</v>
      </c>
      <c r="BH210" s="44">
        <v>7.3035359781720404</v>
      </c>
      <c r="BI210" s="23">
        <v>126.159624346158</v>
      </c>
      <c r="BJ210" s="44">
        <v>9.1385515310903305</v>
      </c>
      <c r="BK210" s="23">
        <v>290.36921850722899</v>
      </c>
      <c r="BL210" s="44">
        <v>23.7947230255253</v>
      </c>
      <c r="BM210" s="54"/>
      <c r="BN210" s="54" t="s">
        <v>35</v>
      </c>
      <c r="BO210" s="23">
        <v>111.483902939499</v>
      </c>
      <c r="BP210" s="44">
        <v>-0.67483171159551603</v>
      </c>
      <c r="BQ210" s="530">
        <v>108.204712837039</v>
      </c>
      <c r="BR210" s="44">
        <v>3.8989853732475299</v>
      </c>
      <c r="BS210" s="23">
        <v>144.374429287081</v>
      </c>
      <c r="BT210" s="44">
        <v>8.5172836984273594</v>
      </c>
      <c r="BU210" s="54"/>
      <c r="BV210" s="54" t="s">
        <v>35</v>
      </c>
      <c r="BW210" s="23">
        <v>135.66907915868799</v>
      </c>
      <c r="BX210" s="44">
        <v>-1.42066525466666</v>
      </c>
      <c r="BY210" s="23">
        <v>164.81845569534201</v>
      </c>
      <c r="BZ210" s="44">
        <v>8.4936225231088098</v>
      </c>
      <c r="CA210" s="23">
        <v>175.23318044371899</v>
      </c>
      <c r="CB210" s="44">
        <v>22.173506156776199</v>
      </c>
      <c r="CC210" s="54"/>
      <c r="CD210" s="54" t="s">
        <v>35</v>
      </c>
      <c r="CE210" s="23">
        <v>127.432854146675</v>
      </c>
      <c r="CF210" s="44">
        <v>-11.7476282348909</v>
      </c>
      <c r="CG210" s="23">
        <v>86.781038314976598</v>
      </c>
      <c r="CH210" s="44">
        <v>14.146888795744401</v>
      </c>
      <c r="CI210" s="23">
        <v>167.35145588874099</v>
      </c>
      <c r="CJ210" s="44">
        <v>13.4471926519889</v>
      </c>
      <c r="CK210" s="54"/>
      <c r="CL210" s="54" t="s">
        <v>35</v>
      </c>
      <c r="CM210" s="23">
        <v>254.09961124176701</v>
      </c>
      <c r="CN210" s="44">
        <v>6.2245134268729299</v>
      </c>
      <c r="CO210" s="23">
        <v>99.164326533189694</v>
      </c>
      <c r="CP210" s="44">
        <v>-3.0563764003610898</v>
      </c>
      <c r="CQ210" s="23">
        <v>136.481196468441</v>
      </c>
      <c r="CR210" s="44">
        <v>5.8967966947930801</v>
      </c>
      <c r="CS210" s="54"/>
      <c r="CT210" s="54" t="s">
        <v>35</v>
      </c>
      <c r="CU210" s="23">
        <v>127.796186517392</v>
      </c>
      <c r="CV210" s="44">
        <v>-12.7775715527217</v>
      </c>
      <c r="CW210" s="23">
        <v>70.998950138920605</v>
      </c>
      <c r="CX210" s="44">
        <v>9.3187202724338096</v>
      </c>
      <c r="CY210" s="23">
        <v>209.51652477551201</v>
      </c>
      <c r="CZ210" s="44">
        <v>9.2999999999995993</v>
      </c>
      <c r="DA210" s="54"/>
      <c r="DB210" s="54" t="s">
        <v>35</v>
      </c>
      <c r="DC210" s="23">
        <v>81.561105387503105</v>
      </c>
      <c r="DD210" s="44">
        <v>15.764275378932201</v>
      </c>
      <c r="DE210" s="23">
        <v>295.19402845888698</v>
      </c>
      <c r="DF210" s="44">
        <v>-3.0474246177981601</v>
      </c>
      <c r="DG210" s="23">
        <v>89.048476342819995</v>
      </c>
      <c r="DH210" s="44">
        <v>-14.822526550832601</v>
      </c>
      <c r="DI210" s="54"/>
      <c r="DJ210" s="54" t="s">
        <v>35</v>
      </c>
      <c r="DK210" s="23">
        <v>164.32155184736999</v>
      </c>
      <c r="DL210" s="44">
        <v>4.1864474689315001</v>
      </c>
      <c r="DM210" s="23">
        <v>41.992309566906499</v>
      </c>
      <c r="DN210" s="44">
        <v>-31.203088116220499</v>
      </c>
      <c r="DO210" s="23">
        <v>129.350055619854</v>
      </c>
      <c r="DP210" s="44">
        <v>-12.3914066055156</v>
      </c>
      <c r="DQ210" s="54"/>
      <c r="DR210" s="54" t="s">
        <v>35</v>
      </c>
      <c r="DS210" s="23">
        <v>193.317613337317</v>
      </c>
      <c r="DT210" s="44">
        <v>38.814026199046999</v>
      </c>
      <c r="DU210" s="23">
        <v>121.04190510722501</v>
      </c>
      <c r="DV210" s="44">
        <v>6.5292989168115998</v>
      </c>
      <c r="DW210" s="23">
        <v>151.013188890279</v>
      </c>
      <c r="DX210" s="44">
        <v>1.65521223413305</v>
      </c>
      <c r="DY210" s="54"/>
      <c r="DZ210" s="54" t="s">
        <v>35</v>
      </c>
      <c r="EA210" s="23">
        <v>140.94561477598401</v>
      </c>
      <c r="EB210" s="44">
        <v>1.8678495969042901</v>
      </c>
      <c r="EC210" s="23">
        <v>156.768347785028</v>
      </c>
      <c r="ED210" s="44">
        <v>-14.808779518033599</v>
      </c>
      <c r="EE210" s="23">
        <v>133.427064621673</v>
      </c>
      <c r="EF210" s="44">
        <v>2.0535281257827198</v>
      </c>
      <c r="EG210" s="54"/>
      <c r="EH210" s="54" t="s">
        <v>35</v>
      </c>
      <c r="EI210" s="23">
        <v>147.59860780069101</v>
      </c>
      <c r="EJ210" s="44">
        <v>-0.91123499256269702</v>
      </c>
      <c r="EK210" s="23">
        <v>162.09508636309201</v>
      </c>
      <c r="EL210" s="44">
        <v>23.9774636030971</v>
      </c>
      <c r="EM210" s="23">
        <v>111.115396926746</v>
      </c>
      <c r="EN210" s="44">
        <v>-3.8070280425974201</v>
      </c>
      <c r="EO210" s="54"/>
      <c r="EP210" s="54" t="s">
        <v>35</v>
      </c>
      <c r="EQ210" s="23">
        <v>79.325261840951697</v>
      </c>
      <c r="ER210" s="44">
        <v>20.524582473538601</v>
      </c>
      <c r="ES210" s="23">
        <v>141.802508523743</v>
      </c>
      <c r="ET210" s="44">
        <v>-11.4776934953882</v>
      </c>
      <c r="EU210" s="23">
        <v>49.543414327416798</v>
      </c>
      <c r="EV210" s="44">
        <v>-2.0999999999996399</v>
      </c>
      <c r="EW210" s="54"/>
      <c r="EX210" s="54" t="s">
        <v>35</v>
      </c>
      <c r="EY210" s="23">
        <v>92.989794885259201</v>
      </c>
      <c r="EZ210" s="44">
        <v>12.7918073799278</v>
      </c>
      <c r="FA210" s="23">
        <v>101.42674418067099</v>
      </c>
      <c r="FB210" s="44">
        <v>-13.8338426371962</v>
      </c>
      <c r="FC210" s="23">
        <v>269.689487500251</v>
      </c>
      <c r="FD210" s="44">
        <v>6.1805127665471797</v>
      </c>
      <c r="FE210" s="54"/>
      <c r="FF210" s="54" t="s">
        <v>35</v>
      </c>
      <c r="FG210" s="23">
        <v>88.489676428996901</v>
      </c>
      <c r="FH210" s="44">
        <v>-19.1901541929983</v>
      </c>
      <c r="FI210" s="23">
        <v>186.14198503056099</v>
      </c>
      <c r="FJ210" s="44">
        <v>4.6566126539861603</v>
      </c>
      <c r="FK210" s="23">
        <v>96.019045138933606</v>
      </c>
      <c r="FL210" s="44">
        <v>-17.395942976123099</v>
      </c>
      <c r="FM210" s="54"/>
      <c r="FN210" s="54" t="s">
        <v>35</v>
      </c>
      <c r="FO210" s="23">
        <v>107.04627305603501</v>
      </c>
      <c r="FP210" s="44">
        <v>-26.2833479773434</v>
      </c>
      <c r="FQ210" s="23">
        <v>268.09216612158298</v>
      </c>
      <c r="FR210" s="44">
        <v>7.3400550532214304</v>
      </c>
      <c r="FS210" s="23">
        <v>114.80103405328001</v>
      </c>
      <c r="FT210" s="44">
        <v>3.2859863614170601</v>
      </c>
      <c r="FU210" s="54"/>
      <c r="FV210" s="54" t="s">
        <v>35</v>
      </c>
      <c r="FW210" s="23">
        <v>104.592968538099</v>
      </c>
      <c r="FX210" s="44">
        <v>-17.037958811609599</v>
      </c>
      <c r="FY210" s="23">
        <v>173.25264660747601</v>
      </c>
      <c r="FZ210" s="44">
        <v>14.2804948519329</v>
      </c>
      <c r="GA210" s="23">
        <v>124.85956596264499</v>
      </c>
      <c r="GB210" s="44">
        <v>11.9046659716872</v>
      </c>
      <c r="GC210" s="54"/>
      <c r="GD210" s="54" t="s">
        <v>35</v>
      </c>
      <c r="GE210" s="23">
        <v>113.93065864374</v>
      </c>
      <c r="GF210" s="44">
        <v>5.3493919044232001</v>
      </c>
      <c r="GG210" s="23">
        <v>116.65352536256501</v>
      </c>
      <c r="GH210" s="44">
        <v>2.4992479260206601</v>
      </c>
      <c r="GI210" s="23">
        <v>61.070182660553002</v>
      </c>
      <c r="GJ210" s="44">
        <v>-6.8725636662689498</v>
      </c>
      <c r="GK210" s="54"/>
      <c r="GL210" s="54" t="s">
        <v>35</v>
      </c>
      <c r="GM210" s="23">
        <v>106.88927270886499</v>
      </c>
      <c r="GN210" s="44">
        <v>-8.00130111156267</v>
      </c>
      <c r="GO210" s="23">
        <v>110.628031511712</v>
      </c>
      <c r="GP210" s="44">
        <v>-10.599544473246899</v>
      </c>
      <c r="GQ210" s="23">
        <v>105.694210358782</v>
      </c>
      <c r="GR210" s="44">
        <v>18.798139991962099</v>
      </c>
      <c r="GS210" s="54"/>
      <c r="GT210" s="54" t="s">
        <v>35</v>
      </c>
      <c r="GU210" s="23">
        <v>63.629318549761798</v>
      </c>
      <c r="GV210" s="44">
        <v>1.61753615651357</v>
      </c>
      <c r="GW210" s="23">
        <v>81.918546555339901</v>
      </c>
      <c r="GX210" s="44">
        <v>-9.2328510138048596</v>
      </c>
      <c r="GY210" s="23">
        <v>218.27759630254801</v>
      </c>
      <c r="GZ210" s="44">
        <v>22.844666995770901</v>
      </c>
      <c r="HA210" s="54"/>
      <c r="HB210" s="54" t="s">
        <v>35</v>
      </c>
      <c r="HC210" s="23">
        <v>118.52278543173701</v>
      </c>
      <c r="HD210" s="44">
        <v>8.89148350471174</v>
      </c>
      <c r="HE210" s="23">
        <v>190.58755243742601</v>
      </c>
      <c r="HF210" s="44">
        <v>4.3309125153262498</v>
      </c>
      <c r="HG210" s="23">
        <v>80.206464444840904</v>
      </c>
      <c r="HH210" s="44">
        <v>-10.3729597414409</v>
      </c>
      <c r="HI210" s="54"/>
      <c r="HJ210" s="54" t="s">
        <v>35</v>
      </c>
      <c r="HK210" s="23">
        <v>104.365834497279</v>
      </c>
      <c r="HL210" s="44">
        <v>-1.8323366464720701</v>
      </c>
      <c r="HM210" s="23">
        <v>75.021597776223302</v>
      </c>
      <c r="HN210" s="44">
        <v>-33.443685244392398</v>
      </c>
      <c r="HO210" s="23">
        <v>107.800081467106</v>
      </c>
      <c r="HP210" s="44">
        <v>4.0144889295747799</v>
      </c>
      <c r="HQ210" s="54"/>
      <c r="HR210" s="54" t="s">
        <v>35</v>
      </c>
      <c r="HS210" s="23">
        <v>174.915799379101</v>
      </c>
      <c r="HT210" s="44">
        <v>22.893087911195298</v>
      </c>
      <c r="HU210" s="23">
        <v>164.23893354278599</v>
      </c>
      <c r="HV210" s="44">
        <v>-2.26520665536896E-2</v>
      </c>
      <c r="HW210" s="23">
        <v>60.461330132408698</v>
      </c>
      <c r="HX210" s="44">
        <v>-20.249446036938799</v>
      </c>
      <c r="HY210" s="54"/>
      <c r="HZ210" s="54" t="s">
        <v>35</v>
      </c>
      <c r="IA210" s="23">
        <v>91.393304506252704</v>
      </c>
      <c r="IB210" s="44">
        <v>2.4051785245677002</v>
      </c>
      <c r="IC210" s="23">
        <v>122.65019981122499</v>
      </c>
      <c r="ID210" s="44">
        <v>3.7169476933965502</v>
      </c>
      <c r="IE210" s="23">
        <v>109.439613046131</v>
      </c>
      <c r="IF210" s="44">
        <v>-2.4265323554999698</v>
      </c>
      <c r="IG210" s="54"/>
      <c r="IH210" s="54" t="s">
        <v>35</v>
      </c>
      <c r="II210" s="23">
        <v>166.364789050648</v>
      </c>
      <c r="IJ210" s="44">
        <v>14.4818605993141</v>
      </c>
      <c r="IK210" s="23">
        <v>149.13676056461401</v>
      </c>
      <c r="IL210" s="44">
        <v>-4.1489651930387303</v>
      </c>
      <c r="IM210" s="23">
        <v>139.36800686475399</v>
      </c>
      <c r="IN210" s="44">
        <v>24.8795004775885</v>
      </c>
      <c r="IO210" s="23">
        <v>200.121348328137</v>
      </c>
      <c r="IP210" s="44">
        <v>38.500000000000497</v>
      </c>
      <c r="IQ210" s="54"/>
      <c r="IR210" s="54" t="s">
        <v>35</v>
      </c>
      <c r="IS210" s="23">
        <v>102.367557927557</v>
      </c>
      <c r="IT210" s="44">
        <v>8.1795555895507395</v>
      </c>
      <c r="IU210" s="23">
        <v>88.896248735885905</v>
      </c>
      <c r="IV210" s="44">
        <v>6.6758307439778504</v>
      </c>
      <c r="IW210" s="23">
        <v>98.438199822931296</v>
      </c>
      <c r="IX210" s="44">
        <v>10.5349372109638</v>
      </c>
      <c r="IY210" s="54"/>
      <c r="IZ210" s="54" t="s">
        <v>35</v>
      </c>
      <c r="JA210" s="23">
        <v>143.54169645832499</v>
      </c>
      <c r="JB210" s="44">
        <v>18.928003711859802</v>
      </c>
      <c r="JC210" s="23">
        <v>163.66681997953299</v>
      </c>
      <c r="JD210" s="44">
        <v>-3.1776974215742202</v>
      </c>
      <c r="JE210" s="23">
        <v>111.55862837888201</v>
      </c>
      <c r="JF210" s="44">
        <v>-26.4505178124619</v>
      </c>
      <c r="JG210" s="54"/>
      <c r="JH210" s="54" t="s">
        <v>35</v>
      </c>
      <c r="JI210" s="23">
        <v>222.55003796824201</v>
      </c>
      <c r="JJ210" s="44">
        <v>22.769815341471698</v>
      </c>
      <c r="JK210" s="23">
        <v>229.88257595021</v>
      </c>
      <c r="JL210" s="44">
        <v>6.9000000000000297</v>
      </c>
      <c r="JM210" s="23">
        <v>113.940247947822</v>
      </c>
      <c r="JN210" s="44">
        <v>-0.72496862843820498</v>
      </c>
      <c r="JO210" s="54"/>
      <c r="JP210" s="54" t="s">
        <v>35</v>
      </c>
      <c r="JQ210" s="23">
        <v>145.979925937004</v>
      </c>
      <c r="JR210" s="44">
        <v>0.56474744330188298</v>
      </c>
      <c r="JS210" s="23">
        <v>100.175679651762</v>
      </c>
      <c r="JT210" s="44">
        <v>-1.16224559092024</v>
      </c>
      <c r="JU210" s="23">
        <v>155.157820955022</v>
      </c>
      <c r="JV210" s="44">
        <v>25.6942117236275</v>
      </c>
      <c r="JW210" s="54"/>
      <c r="JX210" s="54" t="s">
        <v>35</v>
      </c>
      <c r="JY210" s="23">
        <v>112.77795140929101</v>
      </c>
      <c r="JZ210" s="44">
        <v>2.6719764799461201</v>
      </c>
      <c r="KA210" s="23">
        <v>224.448081375008</v>
      </c>
      <c r="KB210" s="44">
        <v>11.452627730745901</v>
      </c>
      <c r="KC210" s="23">
        <v>159.14865155654201</v>
      </c>
      <c r="KD210" s="44">
        <v>-13.6673170869707</v>
      </c>
      <c r="KE210" s="54"/>
      <c r="KF210" s="54" t="s">
        <v>35</v>
      </c>
      <c r="KG210" s="23">
        <v>87.725846368535301</v>
      </c>
      <c r="KH210" s="44">
        <v>23.837003749306401</v>
      </c>
      <c r="KI210" s="23">
        <v>158.02999358659301</v>
      </c>
      <c r="KJ210" s="44">
        <v>9.3777802076564605</v>
      </c>
      <c r="KK210" s="23">
        <v>116.713236634137</v>
      </c>
      <c r="KL210" s="44">
        <v>-2.5914871075116799</v>
      </c>
      <c r="KM210" s="54"/>
      <c r="KN210" s="54" t="s">
        <v>35</v>
      </c>
      <c r="KO210" s="23">
        <v>27.265329995757298</v>
      </c>
      <c r="KP210" s="44">
        <v>-23.9</v>
      </c>
      <c r="KQ210" s="23">
        <v>191.02615873902201</v>
      </c>
      <c r="KR210" s="44">
        <v>-1.01214954617235</v>
      </c>
      <c r="KS210" s="23">
        <v>97.512534190344994</v>
      </c>
      <c r="KT210" s="44">
        <v>3.10563491961517</v>
      </c>
      <c r="KU210" s="54"/>
      <c r="KV210" s="54" t="s">
        <v>35</v>
      </c>
      <c r="KW210" s="23">
        <v>132.287915499875</v>
      </c>
      <c r="KX210" s="44">
        <v>2.2438753222616401</v>
      </c>
      <c r="KY210" s="23">
        <v>154.668364161292</v>
      </c>
      <c r="KZ210" s="44">
        <v>-12.1698087410046</v>
      </c>
      <c r="LA210" s="23">
        <v>116.125530345699</v>
      </c>
      <c r="LB210" s="44">
        <v>1.53816574424673</v>
      </c>
      <c r="LC210" s="54"/>
      <c r="LD210" s="54" t="s">
        <v>35</v>
      </c>
      <c r="LE210" s="23">
        <v>150.27949220408999</v>
      </c>
      <c r="LF210" s="44">
        <v>-0.38238721803943998</v>
      </c>
      <c r="LG210" s="23">
        <v>90.372871304680203</v>
      </c>
      <c r="LH210" s="44">
        <v>-4.5502574444792998</v>
      </c>
      <c r="LI210" s="23">
        <v>47.876716757407401</v>
      </c>
      <c r="LJ210" s="44">
        <v>3.6581662030067901</v>
      </c>
      <c r="LK210" s="54"/>
      <c r="LL210" s="54" t="s">
        <v>35</v>
      </c>
      <c r="LM210" s="23">
        <v>140.79195471143001</v>
      </c>
      <c r="LN210" s="44">
        <v>4.0957158675788898</v>
      </c>
      <c r="LO210" s="23">
        <v>78.612965859768806</v>
      </c>
      <c r="LP210" s="44">
        <v>-7.6900599556526403</v>
      </c>
      <c r="LQ210" s="23">
        <v>195.751156668889</v>
      </c>
      <c r="LR210" s="44">
        <v>5.4054499376849501</v>
      </c>
      <c r="LS210" s="54"/>
      <c r="LT210" s="54" t="s">
        <v>35</v>
      </c>
      <c r="LU210" s="23">
        <v>81.404784917355599</v>
      </c>
      <c r="LV210" s="44">
        <v>-19.349722825983299</v>
      </c>
      <c r="LW210" s="23">
        <v>140.980391166912</v>
      </c>
      <c r="LX210" s="44">
        <v>7.9676099472342701</v>
      </c>
      <c r="LY210" s="23">
        <v>144.54268605491799</v>
      </c>
      <c r="LZ210" s="44">
        <v>-12.439995199678201</v>
      </c>
      <c r="MA210" s="54"/>
      <c r="MB210" s="54" t="s">
        <v>35</v>
      </c>
      <c r="MC210" s="23">
        <v>159.468947739557</v>
      </c>
      <c r="MD210" s="44">
        <v>-7.4875327181700602</v>
      </c>
      <c r="ME210" s="23">
        <v>112.81605368085199</v>
      </c>
      <c r="MF210" s="44">
        <v>10.295633774901701</v>
      </c>
      <c r="MG210" s="23">
        <v>81.811492887591299</v>
      </c>
      <c r="MH210" s="44">
        <v>-11.0273926627424</v>
      </c>
      <c r="MI210" s="54"/>
      <c r="MJ210" s="54" t="s">
        <v>35</v>
      </c>
      <c r="MK210" s="23">
        <v>120.798946253232</v>
      </c>
      <c r="ML210" s="44">
        <v>5.3224771549992802</v>
      </c>
      <c r="MM210" s="23">
        <v>118.82959402975099</v>
      </c>
      <c r="MN210" s="44">
        <v>5.1016966973573803</v>
      </c>
      <c r="MO210" s="23">
        <v>226.354230536968</v>
      </c>
      <c r="MP210" s="44">
        <v>19.315924888795799</v>
      </c>
    </row>
    <row r="211" spans="1:354" s="4" customFormat="1" ht="15" customHeight="1">
      <c r="A211" s="504"/>
      <c r="B211" s="54" t="s">
        <v>36</v>
      </c>
      <c r="C211" s="23">
        <v>96.9189913962867</v>
      </c>
      <c r="D211" s="44">
        <v>8.6235519306790298</v>
      </c>
      <c r="E211" s="524">
        <v>80.313135842523707</v>
      </c>
      <c r="F211" s="44">
        <v>2.8406576209817702</v>
      </c>
      <c r="G211" s="524">
        <v>112.620857961045</v>
      </c>
      <c r="H211" s="44">
        <v>12.904597135614599</v>
      </c>
      <c r="I211" s="54"/>
      <c r="J211" s="54" t="s">
        <v>36</v>
      </c>
      <c r="K211" s="23">
        <v>90.437008503822298</v>
      </c>
      <c r="L211" s="44">
        <v>25.7000000000005</v>
      </c>
      <c r="M211" s="23">
        <v>67.575268203147402</v>
      </c>
      <c r="N211" s="44">
        <v>-24.3721112862216</v>
      </c>
      <c r="O211" s="23">
        <v>81.273169484466393</v>
      </c>
      <c r="P211" s="44">
        <v>17.699999999999701</v>
      </c>
      <c r="Q211" s="54"/>
      <c r="R211" s="54" t="s">
        <v>36</v>
      </c>
      <c r="S211" s="23">
        <v>81.703306206933803</v>
      </c>
      <c r="T211" s="44">
        <v>-9.4550751806476505</v>
      </c>
      <c r="U211" s="23">
        <v>143.24068025206699</v>
      </c>
      <c r="V211" s="44">
        <v>1.31334449213402</v>
      </c>
      <c r="W211" s="23">
        <v>121.310420010329</v>
      </c>
      <c r="X211" s="44">
        <v>0.570478876182136</v>
      </c>
      <c r="Y211" s="54"/>
      <c r="Z211" s="54" t="s">
        <v>36</v>
      </c>
      <c r="AA211" s="23">
        <v>126.831235336829</v>
      </c>
      <c r="AB211" s="44">
        <v>-6.1004702503860502</v>
      </c>
      <c r="AC211" s="23">
        <v>115.166572805992</v>
      </c>
      <c r="AD211" s="44">
        <v>7.8430078384894797</v>
      </c>
      <c r="AE211" s="23">
        <v>175.352417449169</v>
      </c>
      <c r="AF211" s="44">
        <v>6.2253409751853201</v>
      </c>
      <c r="AG211" s="54"/>
      <c r="AH211" s="54" t="s">
        <v>36</v>
      </c>
      <c r="AI211" s="23">
        <v>89.9487044862651</v>
      </c>
      <c r="AJ211" s="44">
        <v>-1.2913827376733</v>
      </c>
      <c r="AK211" s="23">
        <v>176.07320080046699</v>
      </c>
      <c r="AL211" s="44">
        <v>9.1101926821911103</v>
      </c>
      <c r="AM211" s="23">
        <v>68.551154398327697</v>
      </c>
      <c r="AN211" s="44">
        <v>-11.8133683065735</v>
      </c>
      <c r="AO211" s="54"/>
      <c r="AP211" s="54" t="s">
        <v>36</v>
      </c>
      <c r="AQ211" s="23">
        <v>139.83264433874101</v>
      </c>
      <c r="AR211" s="44">
        <v>-0.12506762048865</v>
      </c>
      <c r="AS211" s="23">
        <v>157.56488036519801</v>
      </c>
      <c r="AT211" s="44">
        <v>8.5597411415057501</v>
      </c>
      <c r="AU211" s="23">
        <v>160.748483942858</v>
      </c>
      <c r="AV211" s="44">
        <v>2.5636313963618802</v>
      </c>
      <c r="AW211" s="54"/>
      <c r="AX211" s="54" t="s">
        <v>36</v>
      </c>
      <c r="AY211" s="23">
        <v>159.93656033968199</v>
      </c>
      <c r="AZ211" s="44">
        <v>1.1059261514071499</v>
      </c>
      <c r="BA211" s="23">
        <v>84.426272932276206</v>
      </c>
      <c r="BB211" s="44">
        <v>-10.7826923279403</v>
      </c>
      <c r="BC211" s="23">
        <v>164.52287272433</v>
      </c>
      <c r="BD211" s="44">
        <v>0.67384974366457595</v>
      </c>
      <c r="BE211" s="54"/>
      <c r="BF211" s="54" t="s">
        <v>36</v>
      </c>
      <c r="BG211" s="23">
        <v>152.83386593224199</v>
      </c>
      <c r="BH211" s="44">
        <v>-2.3468399018472299</v>
      </c>
      <c r="BI211" s="23">
        <v>104.633053260387</v>
      </c>
      <c r="BJ211" s="44">
        <v>-12.437614899290599</v>
      </c>
      <c r="BK211" s="23">
        <v>230.76876174969701</v>
      </c>
      <c r="BL211" s="44">
        <v>6.8297700738620897</v>
      </c>
      <c r="BM211" s="54"/>
      <c r="BN211" s="54" t="s">
        <v>36</v>
      </c>
      <c r="BO211" s="23">
        <v>130.547111614562</v>
      </c>
      <c r="BP211" s="44">
        <v>8.9138332656794006</v>
      </c>
      <c r="BQ211" s="530">
        <v>137.23628932942199</v>
      </c>
      <c r="BR211" s="44">
        <v>3.0131931634822302</v>
      </c>
      <c r="BS211" s="23">
        <v>157.57239196716401</v>
      </c>
      <c r="BT211" s="44">
        <v>4.8109176757885201</v>
      </c>
      <c r="BU211" s="54"/>
      <c r="BV211" s="54" t="s">
        <v>36</v>
      </c>
      <c r="BW211" s="23">
        <v>150.07965935836901</v>
      </c>
      <c r="BX211" s="44">
        <v>20.724852583708401</v>
      </c>
      <c r="BY211" s="23">
        <v>137.763294643433</v>
      </c>
      <c r="BZ211" s="44">
        <v>9.2049616222291508</v>
      </c>
      <c r="CA211" s="23">
        <v>136.17860867161301</v>
      </c>
      <c r="CB211" s="44">
        <v>15.5614560832151</v>
      </c>
      <c r="CC211" s="54"/>
      <c r="CD211" s="54" t="s">
        <v>36</v>
      </c>
      <c r="CE211" s="23">
        <v>91.848700599883898</v>
      </c>
      <c r="CF211" s="44">
        <v>-1.2343246786734701</v>
      </c>
      <c r="CG211" s="23">
        <v>74.266060652700105</v>
      </c>
      <c r="CH211" s="44">
        <v>13.432025608023601</v>
      </c>
      <c r="CI211" s="23">
        <v>123.773265441682</v>
      </c>
      <c r="CJ211" s="44">
        <v>11.713094958065501</v>
      </c>
      <c r="CK211" s="54"/>
      <c r="CL211" s="54" t="s">
        <v>36</v>
      </c>
      <c r="CM211" s="23">
        <v>262.216567407338</v>
      </c>
      <c r="CN211" s="44">
        <v>7.7037604023414898</v>
      </c>
      <c r="CO211" s="23">
        <v>76.697155587272604</v>
      </c>
      <c r="CP211" s="44">
        <v>-6.1002351494289497</v>
      </c>
      <c r="CQ211" s="23">
        <v>131.97522649909001</v>
      </c>
      <c r="CR211" s="44">
        <v>-1.0523991542383699</v>
      </c>
      <c r="CS211" s="54"/>
      <c r="CT211" s="54" t="s">
        <v>36</v>
      </c>
      <c r="CU211" s="23">
        <v>129.55006193639599</v>
      </c>
      <c r="CV211" s="44">
        <v>5.6991288980786399</v>
      </c>
      <c r="CW211" s="23">
        <v>75.842922693514694</v>
      </c>
      <c r="CX211" s="44">
        <v>15.086193447158699</v>
      </c>
      <c r="CY211" s="23">
        <v>121.69256167093199</v>
      </c>
      <c r="CZ211" s="44">
        <v>-8.4999999999996394</v>
      </c>
      <c r="DA211" s="54"/>
      <c r="DB211" s="54" t="s">
        <v>36</v>
      </c>
      <c r="DC211" s="23">
        <v>77.119233613653805</v>
      </c>
      <c r="DD211" s="44">
        <v>21.0805264149996</v>
      </c>
      <c r="DE211" s="23">
        <v>382.74273907700501</v>
      </c>
      <c r="DF211" s="44">
        <v>-7.5816421978922097</v>
      </c>
      <c r="DG211" s="23">
        <v>86.146059496131002</v>
      </c>
      <c r="DH211" s="44">
        <v>-13.910019694525699</v>
      </c>
      <c r="DI211" s="54"/>
      <c r="DJ211" s="54" t="s">
        <v>36</v>
      </c>
      <c r="DK211" s="23">
        <v>164.92945752881701</v>
      </c>
      <c r="DL211" s="44">
        <v>12.109037888787499</v>
      </c>
      <c r="DM211" s="23">
        <v>42.968706617178199</v>
      </c>
      <c r="DN211" s="44">
        <v>-24.143571763457299</v>
      </c>
      <c r="DO211" s="23">
        <v>118.316858573113</v>
      </c>
      <c r="DP211" s="44">
        <v>-16.524608521001898</v>
      </c>
      <c r="DQ211" s="54"/>
      <c r="DR211" s="54" t="s">
        <v>36</v>
      </c>
      <c r="DS211" s="23">
        <v>203.13734392912801</v>
      </c>
      <c r="DT211" s="44">
        <v>37.706039650031499</v>
      </c>
      <c r="DU211" s="23">
        <v>135.046914643131</v>
      </c>
      <c r="DV211" s="44">
        <v>7.2375411365715099</v>
      </c>
      <c r="DW211" s="23">
        <v>166.45119321532701</v>
      </c>
      <c r="DX211" s="44">
        <v>12.832152231456</v>
      </c>
      <c r="DY211" s="54"/>
      <c r="DZ211" s="54" t="s">
        <v>36</v>
      </c>
      <c r="EA211" s="23">
        <v>99.176663437942395</v>
      </c>
      <c r="EB211" s="44">
        <v>5.9252818226384099</v>
      </c>
      <c r="EC211" s="23">
        <v>138.21488004920599</v>
      </c>
      <c r="ED211" s="44">
        <v>-7.3485709770380803</v>
      </c>
      <c r="EE211" s="23">
        <v>131.73126921155199</v>
      </c>
      <c r="EF211" s="44">
        <v>11.4672014716606</v>
      </c>
      <c r="EG211" s="54"/>
      <c r="EH211" s="54" t="s">
        <v>36</v>
      </c>
      <c r="EI211" s="23">
        <v>147.73724366469099</v>
      </c>
      <c r="EJ211" s="44">
        <v>4.7965592262318104</v>
      </c>
      <c r="EK211" s="23">
        <v>150.94200394018901</v>
      </c>
      <c r="EL211" s="44">
        <v>24.177461208161301</v>
      </c>
      <c r="EM211" s="23">
        <v>108.511294538876</v>
      </c>
      <c r="EN211" s="44">
        <v>9.4081919083858896</v>
      </c>
      <c r="EO211" s="54"/>
      <c r="EP211" s="54" t="s">
        <v>36</v>
      </c>
      <c r="EQ211" s="23">
        <v>86.317102652648302</v>
      </c>
      <c r="ER211" s="44">
        <v>23.005253506974199</v>
      </c>
      <c r="ES211" s="23">
        <v>137.84418989242999</v>
      </c>
      <c r="ET211" s="44">
        <v>6.3306505498212902</v>
      </c>
      <c r="EU211" s="23">
        <v>50.207127903043897</v>
      </c>
      <c r="EV211" s="44">
        <v>-3.9663114412404101</v>
      </c>
      <c r="EW211" s="54"/>
      <c r="EX211" s="54" t="s">
        <v>36</v>
      </c>
      <c r="EY211" s="23">
        <v>77.512373776797702</v>
      </c>
      <c r="EZ211" s="44">
        <v>16.906247753337102</v>
      </c>
      <c r="FA211" s="23">
        <v>87.765613698653993</v>
      </c>
      <c r="FB211" s="44">
        <v>-9.4532969854092794</v>
      </c>
      <c r="FC211" s="23">
        <v>265.088343922658</v>
      </c>
      <c r="FD211" s="44">
        <v>3.5838647753597899</v>
      </c>
      <c r="FE211" s="54"/>
      <c r="FF211" s="54" t="s">
        <v>36</v>
      </c>
      <c r="FG211" s="23">
        <v>104.057830492134</v>
      </c>
      <c r="FH211" s="44">
        <v>-10.279125903970099</v>
      </c>
      <c r="FI211" s="23">
        <v>181.89987206114799</v>
      </c>
      <c r="FJ211" s="44">
        <v>5.6225426565585099</v>
      </c>
      <c r="FK211" s="23">
        <v>86.749610348988696</v>
      </c>
      <c r="FL211" s="44">
        <v>-8.5911454691429405</v>
      </c>
      <c r="FM211" s="54"/>
      <c r="FN211" s="54" t="s">
        <v>36</v>
      </c>
      <c r="FO211" s="23">
        <v>90.040874226315907</v>
      </c>
      <c r="FP211" s="44">
        <v>-14.3951876790351</v>
      </c>
      <c r="FQ211" s="23">
        <v>258.51486058175601</v>
      </c>
      <c r="FR211" s="44">
        <v>11.928335895521201</v>
      </c>
      <c r="FS211" s="23">
        <v>92.845254822654198</v>
      </c>
      <c r="FT211" s="44">
        <v>-4.7078584896226502E-2</v>
      </c>
      <c r="FU211" s="54"/>
      <c r="FV211" s="54" t="s">
        <v>36</v>
      </c>
      <c r="FW211" s="23">
        <v>138.09178460949701</v>
      </c>
      <c r="FX211" s="44">
        <v>-8.1829127517514895</v>
      </c>
      <c r="FY211" s="23">
        <v>160.514579139554</v>
      </c>
      <c r="FZ211" s="44">
        <v>14.4374950887276</v>
      </c>
      <c r="GA211" s="23">
        <v>99.613666700261206</v>
      </c>
      <c r="GB211" s="44">
        <v>6.3219785159486701</v>
      </c>
      <c r="GC211" s="54"/>
      <c r="GD211" s="54" t="s">
        <v>36</v>
      </c>
      <c r="GE211" s="23">
        <v>123.621649494754</v>
      </c>
      <c r="GF211" s="44">
        <v>5.8357763042248099</v>
      </c>
      <c r="GG211" s="23">
        <v>94.578066894041001</v>
      </c>
      <c r="GH211" s="44">
        <v>-10.7234823138953</v>
      </c>
      <c r="GI211" s="23">
        <v>61.0386936719201</v>
      </c>
      <c r="GJ211" s="44">
        <v>-15.8125393103485</v>
      </c>
      <c r="GK211" s="54"/>
      <c r="GL211" s="54" t="s">
        <v>36</v>
      </c>
      <c r="GM211" s="23">
        <v>108.124436337004</v>
      </c>
      <c r="GN211" s="44">
        <v>5.9458181286204699</v>
      </c>
      <c r="GO211" s="23">
        <v>116.521168538689</v>
      </c>
      <c r="GP211" s="44">
        <v>-5.4374087700873597</v>
      </c>
      <c r="GQ211" s="23">
        <v>96.590585703922898</v>
      </c>
      <c r="GR211" s="44">
        <v>21.3125405908491</v>
      </c>
      <c r="GS211" s="54"/>
      <c r="GT211" s="54" t="s">
        <v>36</v>
      </c>
      <c r="GU211" s="23">
        <v>77.604717974917406</v>
      </c>
      <c r="GV211" s="44">
        <v>18.032382350352599</v>
      </c>
      <c r="GW211" s="23">
        <v>96.090591570833098</v>
      </c>
      <c r="GX211" s="44">
        <v>-5.3218136061666304</v>
      </c>
      <c r="GY211" s="23">
        <v>192.025974540617</v>
      </c>
      <c r="GZ211" s="44">
        <v>38.995782096730103</v>
      </c>
      <c r="HA211" s="54"/>
      <c r="HB211" s="54" t="s">
        <v>36</v>
      </c>
      <c r="HC211" s="23">
        <v>114.305828498084</v>
      </c>
      <c r="HD211" s="44">
        <v>12.272243697751501</v>
      </c>
      <c r="HE211" s="23">
        <v>131.86947658291601</v>
      </c>
      <c r="HF211" s="44">
        <v>-8.8000000000001304</v>
      </c>
      <c r="HG211" s="23">
        <v>83.573910830599104</v>
      </c>
      <c r="HH211" s="44">
        <v>-6.7357038147228803</v>
      </c>
      <c r="HI211" s="54"/>
      <c r="HJ211" s="54" t="s">
        <v>36</v>
      </c>
      <c r="HK211" s="23">
        <v>96.907738617756706</v>
      </c>
      <c r="HL211" s="44">
        <v>4.9219553773522504</v>
      </c>
      <c r="HM211" s="23">
        <v>77.272613936993693</v>
      </c>
      <c r="HN211" s="44">
        <v>-29.496553636057001</v>
      </c>
      <c r="HO211" s="23">
        <v>96.429315292825905</v>
      </c>
      <c r="HP211" s="44">
        <v>-1.6012599962965599</v>
      </c>
      <c r="HQ211" s="54"/>
      <c r="HR211" s="54" t="s">
        <v>36</v>
      </c>
      <c r="HS211" s="23">
        <v>121.307289897733</v>
      </c>
      <c r="HT211" s="44">
        <v>-1.7987036553612501</v>
      </c>
      <c r="HU211" s="23">
        <v>184.153339800526</v>
      </c>
      <c r="HV211" s="44">
        <v>12.716306914318601</v>
      </c>
      <c r="HW211" s="23">
        <v>41.754375103234402</v>
      </c>
      <c r="HX211" s="44">
        <v>-18.815010260964801</v>
      </c>
      <c r="HY211" s="54"/>
      <c r="HZ211" s="54" t="s">
        <v>36</v>
      </c>
      <c r="IA211" s="23">
        <v>82.713759143613103</v>
      </c>
      <c r="IB211" s="44">
        <v>3.6927790222828598</v>
      </c>
      <c r="IC211" s="23">
        <v>121.541632520965</v>
      </c>
      <c r="ID211" s="44">
        <v>5.18889392451291</v>
      </c>
      <c r="IE211" s="23">
        <v>93.155130623076701</v>
      </c>
      <c r="IF211" s="44">
        <v>9.7099641657857294</v>
      </c>
      <c r="IG211" s="54"/>
      <c r="IH211" s="54" t="s">
        <v>36</v>
      </c>
      <c r="II211" s="23">
        <v>141.82429146268501</v>
      </c>
      <c r="IJ211" s="44">
        <v>7.3868620422803</v>
      </c>
      <c r="IK211" s="23">
        <v>166.00871561767499</v>
      </c>
      <c r="IL211" s="44">
        <v>19.486919350405302</v>
      </c>
      <c r="IM211" s="23">
        <v>128.388229740822</v>
      </c>
      <c r="IN211" s="44">
        <v>26.670439394273799</v>
      </c>
      <c r="IO211" s="23">
        <v>169.90567097554899</v>
      </c>
      <c r="IP211" s="44">
        <v>38.999999999999503</v>
      </c>
      <c r="IQ211" s="54"/>
      <c r="IR211" s="54" t="s">
        <v>36</v>
      </c>
      <c r="IS211" s="23">
        <v>84.209366022225893</v>
      </c>
      <c r="IT211" s="44">
        <v>10.3221544209855</v>
      </c>
      <c r="IU211" s="23">
        <v>87.423457064231798</v>
      </c>
      <c r="IV211" s="44">
        <v>5.6628036726317204</v>
      </c>
      <c r="IW211" s="23">
        <v>95.633512237914999</v>
      </c>
      <c r="IX211" s="44">
        <v>15.8833618378738</v>
      </c>
      <c r="IY211" s="54"/>
      <c r="IZ211" s="54" t="s">
        <v>36</v>
      </c>
      <c r="JA211" s="23">
        <v>142.05581670086499</v>
      </c>
      <c r="JB211" s="44">
        <v>16.118021613894701</v>
      </c>
      <c r="JC211" s="23">
        <v>122.58333640719</v>
      </c>
      <c r="JD211" s="44">
        <v>-14.9339574738071</v>
      </c>
      <c r="JE211" s="23">
        <v>110.824447997028</v>
      </c>
      <c r="JF211" s="44">
        <v>-30.1910954828911</v>
      </c>
      <c r="JG211" s="54"/>
      <c r="JH211" s="54" t="s">
        <v>36</v>
      </c>
      <c r="JI211" s="23">
        <v>190.74947754749999</v>
      </c>
      <c r="JJ211" s="44">
        <v>26.6103531827934</v>
      </c>
      <c r="JK211" s="23">
        <v>191.85424695698799</v>
      </c>
      <c r="JL211" s="44">
        <v>-9.2000000000000508</v>
      </c>
      <c r="JM211" s="23">
        <v>111.292761250027</v>
      </c>
      <c r="JN211" s="44">
        <v>-1.7139020049928699</v>
      </c>
      <c r="JO211" s="54"/>
      <c r="JP211" s="54" t="s">
        <v>36</v>
      </c>
      <c r="JQ211" s="23">
        <v>129.29072682161399</v>
      </c>
      <c r="JR211" s="44">
        <v>-11.8748216603753</v>
      </c>
      <c r="JS211" s="23">
        <v>122.923770926209</v>
      </c>
      <c r="JT211" s="44">
        <v>0.99809369624715305</v>
      </c>
      <c r="JU211" s="23">
        <v>153.446463731443</v>
      </c>
      <c r="JV211" s="44">
        <v>26.007264813951998</v>
      </c>
      <c r="JW211" s="54"/>
      <c r="JX211" s="54" t="s">
        <v>36</v>
      </c>
      <c r="JY211" s="23">
        <v>104.56118475605599</v>
      </c>
      <c r="JZ211" s="44">
        <v>6.82991446624641</v>
      </c>
      <c r="KA211" s="23">
        <v>220.94810245075701</v>
      </c>
      <c r="KB211" s="44">
        <v>28.031132508579201</v>
      </c>
      <c r="KC211" s="23">
        <v>125.266879811805</v>
      </c>
      <c r="KD211" s="44">
        <v>-17.504452645184099</v>
      </c>
      <c r="KE211" s="54"/>
      <c r="KF211" s="54" t="s">
        <v>36</v>
      </c>
      <c r="KG211" s="23">
        <v>78.821738795440993</v>
      </c>
      <c r="KH211" s="44">
        <v>21.095654582514001</v>
      </c>
      <c r="KI211" s="23">
        <v>125.156788288013</v>
      </c>
      <c r="KJ211" s="44">
        <v>15.3080181092455</v>
      </c>
      <c r="KK211" s="23">
        <v>117.520883534425</v>
      </c>
      <c r="KL211" s="44">
        <v>1.79260901344513</v>
      </c>
      <c r="KM211" s="54"/>
      <c r="KN211" s="54" t="s">
        <v>36</v>
      </c>
      <c r="KO211" s="23">
        <v>21.159034121731199</v>
      </c>
      <c r="KP211" s="44">
        <v>-29.400749351453101</v>
      </c>
      <c r="KQ211" s="23">
        <v>185.49136751730899</v>
      </c>
      <c r="KR211" s="44">
        <v>12.4606261692904</v>
      </c>
      <c r="KS211" s="23">
        <v>92.258543738841695</v>
      </c>
      <c r="KT211" s="44">
        <v>-7.59842371982384</v>
      </c>
      <c r="KU211" s="54"/>
      <c r="KV211" s="54" t="s">
        <v>36</v>
      </c>
      <c r="KW211" s="23">
        <v>133.47754603254401</v>
      </c>
      <c r="KX211" s="44">
        <v>3.0745658490288301</v>
      </c>
      <c r="KY211" s="23">
        <v>147.01939943462</v>
      </c>
      <c r="KZ211" s="44">
        <v>-12.467067757316601</v>
      </c>
      <c r="LA211" s="23">
        <v>121.155972328682</v>
      </c>
      <c r="LB211" s="44">
        <v>1.51635272425872</v>
      </c>
      <c r="LC211" s="54"/>
      <c r="LD211" s="54" t="s">
        <v>36</v>
      </c>
      <c r="LE211" s="23">
        <v>153.820217940584</v>
      </c>
      <c r="LF211" s="44">
        <v>0.56895841256215396</v>
      </c>
      <c r="LG211" s="23">
        <v>98.338870876494099</v>
      </c>
      <c r="LH211" s="44">
        <v>-11.429774996849901</v>
      </c>
      <c r="LI211" s="23">
        <v>40.361658842129799</v>
      </c>
      <c r="LJ211" s="44">
        <v>-9.8439843812868997</v>
      </c>
      <c r="LK211" s="54"/>
      <c r="LL211" s="54" t="s">
        <v>36</v>
      </c>
      <c r="LM211" s="23">
        <v>119.383959894133</v>
      </c>
      <c r="LN211" s="44">
        <v>2.2097802974911498</v>
      </c>
      <c r="LO211" s="23">
        <v>86.654893075524299</v>
      </c>
      <c r="LP211" s="44">
        <v>4.3000000000000496</v>
      </c>
      <c r="LQ211" s="23">
        <v>227.11653436744101</v>
      </c>
      <c r="LR211" s="44">
        <v>9.6586056684456594</v>
      </c>
      <c r="LS211" s="54"/>
      <c r="LT211" s="54" t="s">
        <v>36</v>
      </c>
      <c r="LU211" s="23">
        <v>87.436615811024097</v>
      </c>
      <c r="LV211" s="44">
        <v>-15.6332294095957</v>
      </c>
      <c r="LW211" s="23">
        <v>142.26679186191399</v>
      </c>
      <c r="LX211" s="44">
        <v>9.3635302255365893</v>
      </c>
      <c r="LY211" s="23">
        <v>173.59208105195299</v>
      </c>
      <c r="LZ211" s="44">
        <v>38.323387320547901</v>
      </c>
      <c r="MA211" s="54"/>
      <c r="MB211" s="54" t="s">
        <v>36</v>
      </c>
      <c r="MC211" s="23">
        <v>160.27770932223299</v>
      </c>
      <c r="MD211" s="44">
        <v>4.2883399080164297</v>
      </c>
      <c r="ME211" s="23">
        <v>104.477229699606</v>
      </c>
      <c r="MF211" s="44">
        <v>9.9228115359928601</v>
      </c>
      <c r="MG211" s="23">
        <v>67.185642576648405</v>
      </c>
      <c r="MH211" s="44">
        <v>-15.6630477614986</v>
      </c>
      <c r="MI211" s="54"/>
      <c r="MJ211" s="54" t="s">
        <v>36</v>
      </c>
      <c r="MK211" s="23">
        <v>109.164383643836</v>
      </c>
      <c r="ML211" s="44">
        <v>9.8657538608450501</v>
      </c>
      <c r="MM211" s="23">
        <v>113.017718028411</v>
      </c>
      <c r="MN211" s="44">
        <v>10.237557994388</v>
      </c>
      <c r="MO211" s="23">
        <v>221.71452119148501</v>
      </c>
      <c r="MP211" s="44">
        <v>7.14405773160553</v>
      </c>
    </row>
    <row r="212" spans="1:354" s="4" customFormat="1" ht="15" customHeight="1">
      <c r="A212" s="504"/>
      <c r="B212" s="54" t="s">
        <v>37</v>
      </c>
      <c r="C212" s="23">
        <v>88.264721806975004</v>
      </c>
      <c r="D212" s="44">
        <v>-6.3894929386008101</v>
      </c>
      <c r="E212" s="524">
        <v>76.747535628844602</v>
      </c>
      <c r="F212" s="44">
        <v>-0.69204592515931995</v>
      </c>
      <c r="G212" s="524">
        <v>99.154935803176002</v>
      </c>
      <c r="H212" s="44">
        <v>-10.161719919607201</v>
      </c>
      <c r="I212" s="54"/>
      <c r="J212" s="54" t="s">
        <v>37</v>
      </c>
      <c r="K212" s="23">
        <v>102.451302114879</v>
      </c>
      <c r="L212" s="44">
        <v>12.300000000000299</v>
      </c>
      <c r="M212" s="23">
        <v>100.786570262138</v>
      </c>
      <c r="N212" s="44">
        <v>-4.4504714944659902</v>
      </c>
      <c r="O212" s="23">
        <v>102.381489506397</v>
      </c>
      <c r="P212" s="44">
        <v>12.7999999999994</v>
      </c>
      <c r="Q212" s="54"/>
      <c r="R212" s="54" t="s">
        <v>37</v>
      </c>
      <c r="S212" s="23">
        <v>68.675570230765004</v>
      </c>
      <c r="T212" s="44">
        <v>-12.5235241683494</v>
      </c>
      <c r="U212" s="23">
        <v>138.85221977994701</v>
      </c>
      <c r="V212" s="44">
        <v>1.5241272115166</v>
      </c>
      <c r="W212" s="23">
        <v>126.297403982189</v>
      </c>
      <c r="X212" s="44">
        <v>-12.9053955423886</v>
      </c>
      <c r="Y212" s="54"/>
      <c r="Z212" s="54" t="s">
        <v>37</v>
      </c>
      <c r="AA212" s="23">
        <v>150.100675651556</v>
      </c>
      <c r="AB212" s="44">
        <v>-1.42406823841206</v>
      </c>
      <c r="AC212" s="23">
        <v>143.448163222262</v>
      </c>
      <c r="AD212" s="44">
        <v>15.967486641594</v>
      </c>
      <c r="AE212" s="23">
        <v>166.29643699527301</v>
      </c>
      <c r="AF212" s="44">
        <v>8.4475159004006901</v>
      </c>
      <c r="AG212" s="54"/>
      <c r="AH212" s="54" t="s">
        <v>37</v>
      </c>
      <c r="AI212" s="23">
        <v>84.593676123150701</v>
      </c>
      <c r="AJ212" s="44">
        <v>-6.11674455614141</v>
      </c>
      <c r="AK212" s="23">
        <v>213.86329235475199</v>
      </c>
      <c r="AL212" s="44">
        <v>2.01433451554432</v>
      </c>
      <c r="AM212" s="23">
        <v>85.544095661079595</v>
      </c>
      <c r="AN212" s="44">
        <v>15.9525300076041</v>
      </c>
      <c r="AO212" s="54"/>
      <c r="AP212" s="54" t="s">
        <v>37</v>
      </c>
      <c r="AQ212" s="23">
        <v>190.382792842762</v>
      </c>
      <c r="AR212" s="44">
        <v>-10.7999999999995</v>
      </c>
      <c r="AS212" s="23">
        <v>166.844196837006</v>
      </c>
      <c r="AT212" s="44">
        <v>7.94734916702562</v>
      </c>
      <c r="AU212" s="23">
        <v>163.120891262074</v>
      </c>
      <c r="AV212" s="44">
        <v>10.5180333163222</v>
      </c>
      <c r="AW212" s="54"/>
      <c r="AX212" s="54" t="s">
        <v>37</v>
      </c>
      <c r="AY212" s="23">
        <v>135.301501571892</v>
      </c>
      <c r="AZ212" s="44">
        <v>-20.5441668536786</v>
      </c>
      <c r="BA212" s="23">
        <v>74.121617125894801</v>
      </c>
      <c r="BB212" s="44">
        <v>-3.9472408766649099</v>
      </c>
      <c r="BC212" s="23">
        <v>150.10047811025399</v>
      </c>
      <c r="BD212" s="44">
        <v>-3.13997932815656</v>
      </c>
      <c r="BE212" s="54"/>
      <c r="BF212" s="54" t="s">
        <v>37</v>
      </c>
      <c r="BG212" s="23">
        <v>172.90374572998999</v>
      </c>
      <c r="BH212" s="44">
        <v>1.9207811325561599</v>
      </c>
      <c r="BI212" s="23">
        <v>73.682956408811094</v>
      </c>
      <c r="BJ212" s="44">
        <v>8.0582995509911903</v>
      </c>
      <c r="BK212" s="23">
        <v>278.36938003868499</v>
      </c>
      <c r="BL212" s="44">
        <v>33.8249892537631</v>
      </c>
      <c r="BM212" s="54"/>
      <c r="BN212" s="54" t="s">
        <v>37</v>
      </c>
      <c r="BO212" s="23">
        <v>135.51618054322</v>
      </c>
      <c r="BP212" s="44">
        <v>-2.6933859805111098</v>
      </c>
      <c r="BQ212" s="530">
        <v>102.497043344514</v>
      </c>
      <c r="BR212" s="44">
        <v>-8.4307004052027104</v>
      </c>
      <c r="BS212" s="23">
        <v>173.46280561165801</v>
      </c>
      <c r="BT212" s="44">
        <v>7.5831288980117604</v>
      </c>
      <c r="BU212" s="54"/>
      <c r="BV212" s="54" t="s">
        <v>37</v>
      </c>
      <c r="BW212" s="23">
        <v>174.523806818661</v>
      </c>
      <c r="BX212" s="44">
        <v>19.3244374081834</v>
      </c>
      <c r="BY212" s="23">
        <v>151.91802871834699</v>
      </c>
      <c r="BZ212" s="44">
        <v>7.2684397865722996</v>
      </c>
      <c r="CA212" s="23">
        <v>138.38374771219901</v>
      </c>
      <c r="CB212" s="44">
        <v>18.7667611005566</v>
      </c>
      <c r="CC212" s="54"/>
      <c r="CD212" s="54" t="s">
        <v>37</v>
      </c>
      <c r="CE212" s="23">
        <v>110.246180084258</v>
      </c>
      <c r="CF212" s="44">
        <v>-1.76812286171078</v>
      </c>
      <c r="CG212" s="23">
        <v>88.152094175333502</v>
      </c>
      <c r="CH212" s="44">
        <v>36.801257708234303</v>
      </c>
      <c r="CI212" s="23">
        <v>107.431024595662</v>
      </c>
      <c r="CJ212" s="44">
        <v>8.7393191038640303</v>
      </c>
      <c r="CK212" s="54"/>
      <c r="CL212" s="54" t="s">
        <v>37</v>
      </c>
      <c r="CM212" s="23">
        <v>301.75728861691198</v>
      </c>
      <c r="CN212" s="44">
        <v>1.75656900542779</v>
      </c>
      <c r="CO212" s="23">
        <v>88.925626496017301</v>
      </c>
      <c r="CP212" s="44">
        <v>6.9425682019643098</v>
      </c>
      <c r="CQ212" s="23">
        <v>132.06370175582899</v>
      </c>
      <c r="CR212" s="44">
        <v>-5.7106978774498898E-2</v>
      </c>
      <c r="CS212" s="54"/>
      <c r="CT212" s="54" t="s">
        <v>37</v>
      </c>
      <c r="CU212" s="23">
        <v>113.14110589470801</v>
      </c>
      <c r="CV212" s="44">
        <v>28.170666504182599</v>
      </c>
      <c r="CW212" s="23">
        <v>106.10572684757101</v>
      </c>
      <c r="CX212" s="44">
        <v>-26.101677754906198</v>
      </c>
      <c r="CY212" s="23">
        <v>139.66721940305001</v>
      </c>
      <c r="CZ212" s="44">
        <v>40.000000000000099</v>
      </c>
      <c r="DA212" s="54"/>
      <c r="DB212" s="54" t="s">
        <v>37</v>
      </c>
      <c r="DC212" s="23">
        <v>69.452784822457303</v>
      </c>
      <c r="DD212" s="44">
        <v>20.200826832101701</v>
      </c>
      <c r="DE212" s="23">
        <v>310.70426229587201</v>
      </c>
      <c r="DF212" s="44">
        <v>16.051806691121801</v>
      </c>
      <c r="DG212" s="23">
        <v>94.769216386130907</v>
      </c>
      <c r="DH212" s="44">
        <v>-9.0947871296190907</v>
      </c>
      <c r="DI212" s="54"/>
      <c r="DJ212" s="54" t="s">
        <v>37</v>
      </c>
      <c r="DK212" s="23">
        <v>153.48050423809099</v>
      </c>
      <c r="DL212" s="44">
        <v>11.3782162496362</v>
      </c>
      <c r="DM212" s="23">
        <v>45.014214513557498</v>
      </c>
      <c r="DN212" s="44">
        <v>-5.1249335440670496</v>
      </c>
      <c r="DO212" s="23">
        <v>118.81508979815101</v>
      </c>
      <c r="DP212" s="44">
        <v>-16.020887572153999</v>
      </c>
      <c r="DQ212" s="54"/>
      <c r="DR212" s="54" t="s">
        <v>37</v>
      </c>
      <c r="DS212" s="23">
        <v>166.09169630166599</v>
      </c>
      <c r="DT212" s="44">
        <v>17.210426699297901</v>
      </c>
      <c r="DU212" s="23">
        <v>141.510585414095</v>
      </c>
      <c r="DV212" s="44">
        <v>9.7770062089344894</v>
      </c>
      <c r="DW212" s="23">
        <v>141.87051021939499</v>
      </c>
      <c r="DX212" s="44">
        <v>1.33805229588535</v>
      </c>
      <c r="DY212" s="54"/>
      <c r="DZ212" s="54" t="s">
        <v>37</v>
      </c>
      <c r="EA212" s="23">
        <v>109.44257095765199</v>
      </c>
      <c r="EB212" s="44">
        <v>-5.62284207923057</v>
      </c>
      <c r="EC212" s="23">
        <v>128.944743952425</v>
      </c>
      <c r="ED212" s="44">
        <v>8.0346892727726793</v>
      </c>
      <c r="EE212" s="23">
        <v>127.048486011121</v>
      </c>
      <c r="EF212" s="44">
        <v>2.7065741960548699</v>
      </c>
      <c r="EG212" s="54"/>
      <c r="EH212" s="54" t="s">
        <v>37</v>
      </c>
      <c r="EI212" s="23">
        <v>152.772068087951</v>
      </c>
      <c r="EJ212" s="44">
        <v>0.42955899478395998</v>
      </c>
      <c r="EK212" s="23">
        <v>122.03626052699499</v>
      </c>
      <c r="EL212" s="44">
        <v>-1.4758040887183299</v>
      </c>
      <c r="EM212" s="23">
        <v>114.96310720719799</v>
      </c>
      <c r="EN212" s="44">
        <v>10.421508774731</v>
      </c>
      <c r="EO212" s="54"/>
      <c r="EP212" s="54" t="s">
        <v>37</v>
      </c>
      <c r="EQ212" s="23">
        <v>93.821984829619396</v>
      </c>
      <c r="ER212" s="44">
        <v>3.7849432492870698</v>
      </c>
      <c r="ES212" s="23">
        <v>170.29757101605901</v>
      </c>
      <c r="ET212" s="44">
        <v>11.009299482784501</v>
      </c>
      <c r="EU212" s="23">
        <v>32.313735742500498</v>
      </c>
      <c r="EV212" s="44">
        <v>36.900000000000396</v>
      </c>
      <c r="EW212" s="54"/>
      <c r="EX212" s="54" t="s">
        <v>37</v>
      </c>
      <c r="EY212" s="23">
        <v>83.009868232636705</v>
      </c>
      <c r="EZ212" s="44">
        <v>-8.1635850608025198</v>
      </c>
      <c r="FA212" s="23">
        <v>89.633097593037803</v>
      </c>
      <c r="FB212" s="44">
        <v>-16.7412143144856</v>
      </c>
      <c r="FC212" s="23">
        <v>271.84847639593198</v>
      </c>
      <c r="FD212" s="44">
        <v>4.90796804862042</v>
      </c>
      <c r="FE212" s="54"/>
      <c r="FF212" s="54" t="s">
        <v>37</v>
      </c>
      <c r="FG212" s="23">
        <v>103.345770939291</v>
      </c>
      <c r="FH212" s="44">
        <v>-10.7315613049047</v>
      </c>
      <c r="FI212" s="23">
        <v>177.48104392505201</v>
      </c>
      <c r="FJ212" s="44">
        <v>6.0020784958362698</v>
      </c>
      <c r="FK212" s="23">
        <v>93.241503868734895</v>
      </c>
      <c r="FL212" s="44">
        <v>-16.282654773861701</v>
      </c>
      <c r="FM212" s="54"/>
      <c r="FN212" s="54" t="s">
        <v>37</v>
      </c>
      <c r="FO212" s="23">
        <v>92.796932301160595</v>
      </c>
      <c r="FP212" s="44">
        <v>1.4835812209505801</v>
      </c>
      <c r="FQ212" s="23">
        <v>235.862396325731</v>
      </c>
      <c r="FR212" s="44">
        <v>14.319165743728799</v>
      </c>
      <c r="FS212" s="23">
        <v>112.79026106036601</v>
      </c>
      <c r="FT212" s="44">
        <v>8.0965185411897806</v>
      </c>
      <c r="FU212" s="54"/>
      <c r="FV212" s="54" t="s">
        <v>37</v>
      </c>
      <c r="FW212" s="23">
        <v>112.003882798565</v>
      </c>
      <c r="FX212" s="44">
        <v>-13.602433737933801</v>
      </c>
      <c r="FY212" s="23">
        <v>188.43508059763499</v>
      </c>
      <c r="FZ212" s="44">
        <v>2.4732728406676299</v>
      </c>
      <c r="GA212" s="23">
        <v>132.49236518465901</v>
      </c>
      <c r="GB212" s="44">
        <v>27.906163076345599</v>
      </c>
      <c r="GC212" s="54"/>
      <c r="GD212" s="54" t="s">
        <v>37</v>
      </c>
      <c r="GE212" s="23">
        <v>130.54877901763101</v>
      </c>
      <c r="GF212" s="44">
        <v>1.28822527382439</v>
      </c>
      <c r="GG212" s="23">
        <v>112.557918352337</v>
      </c>
      <c r="GH212" s="44">
        <v>1.43429095955356</v>
      </c>
      <c r="GI212" s="23">
        <v>58.690195600754798</v>
      </c>
      <c r="GJ212" s="44">
        <v>-6.6280372924781101</v>
      </c>
      <c r="GK212" s="54"/>
      <c r="GL212" s="54" t="s">
        <v>37</v>
      </c>
      <c r="GM212" s="23">
        <v>106.791109142029</v>
      </c>
      <c r="GN212" s="44">
        <v>4.18305500988573</v>
      </c>
      <c r="GO212" s="23">
        <v>116.746194589392</v>
      </c>
      <c r="GP212" s="44">
        <v>-2.9108431575937201</v>
      </c>
      <c r="GQ212" s="23">
        <v>91.192245830882996</v>
      </c>
      <c r="GR212" s="44">
        <v>20.6680124161309</v>
      </c>
      <c r="GS212" s="54"/>
      <c r="GT212" s="54" t="s">
        <v>37</v>
      </c>
      <c r="GU212" s="23">
        <v>82.305223361991906</v>
      </c>
      <c r="GV212" s="44">
        <v>15.9594806619279</v>
      </c>
      <c r="GW212" s="23">
        <v>91.201780588886095</v>
      </c>
      <c r="GX212" s="44">
        <v>-7.0966974902287898</v>
      </c>
      <c r="GY212" s="23">
        <v>120.76960199918599</v>
      </c>
      <c r="GZ212" s="44">
        <v>39.046707825631103</v>
      </c>
      <c r="HA212" s="54"/>
      <c r="HB212" s="54" t="s">
        <v>37</v>
      </c>
      <c r="HC212" s="23">
        <v>136.33290291577299</v>
      </c>
      <c r="HD212" s="44">
        <v>11.7028020992613</v>
      </c>
      <c r="HE212" s="23">
        <v>141.62089358900801</v>
      </c>
      <c r="HF212" s="44">
        <v>1.79999999999896</v>
      </c>
      <c r="HG212" s="23">
        <v>67.560252207262096</v>
      </c>
      <c r="HH212" s="44">
        <v>-4.2297071533872996</v>
      </c>
      <c r="HI212" s="54"/>
      <c r="HJ212" s="54" t="s">
        <v>37</v>
      </c>
      <c r="HK212" s="23">
        <v>96.229712693237005</v>
      </c>
      <c r="HL212" s="44">
        <v>9.0248950019430794</v>
      </c>
      <c r="HM212" s="23">
        <v>73.155669182029698</v>
      </c>
      <c r="HN212" s="44">
        <v>-29.039926902376301</v>
      </c>
      <c r="HO212" s="23">
        <v>66.716701003281301</v>
      </c>
      <c r="HP212" s="44">
        <v>6.9468120991226998</v>
      </c>
      <c r="HQ212" s="54"/>
      <c r="HR212" s="54" t="s">
        <v>37</v>
      </c>
      <c r="HS212" s="23">
        <v>106.325320486094</v>
      </c>
      <c r="HT212" s="44">
        <v>5.3214492364020298</v>
      </c>
      <c r="HU212" s="23">
        <v>181.95299784231801</v>
      </c>
      <c r="HV212" s="44">
        <v>7.9298998676163102</v>
      </c>
      <c r="HW212" s="23">
        <v>55.309911279344099</v>
      </c>
      <c r="HX212" s="44">
        <v>-24.974766472571201</v>
      </c>
      <c r="HY212" s="54"/>
      <c r="HZ212" s="54" t="s">
        <v>37</v>
      </c>
      <c r="IA212" s="23">
        <v>81.548938670295399</v>
      </c>
      <c r="IB212" s="44">
        <v>7.7283207022961404</v>
      </c>
      <c r="IC212" s="23">
        <v>105.54012282293201</v>
      </c>
      <c r="ID212" s="44">
        <v>4.0489345294625601</v>
      </c>
      <c r="IE212" s="23">
        <v>100.15124650963099</v>
      </c>
      <c r="IF212" s="44">
        <v>1.2835559189556101</v>
      </c>
      <c r="IG212" s="54"/>
      <c r="IH212" s="54" t="s">
        <v>37</v>
      </c>
      <c r="II212" s="23">
        <v>116.952386945973</v>
      </c>
      <c r="IJ212" s="44">
        <v>9.8972706858580501</v>
      </c>
      <c r="IK212" s="23">
        <v>177.27976269381199</v>
      </c>
      <c r="IL212" s="44">
        <v>8.8493131915138292</v>
      </c>
      <c r="IM212" s="23">
        <v>145.121600980978</v>
      </c>
      <c r="IN212" s="44">
        <v>27.823920523069301</v>
      </c>
      <c r="IO212" s="23">
        <v>175.017071905905</v>
      </c>
      <c r="IP212" s="44">
        <v>22.9000000000004</v>
      </c>
      <c r="IQ212" s="54"/>
      <c r="IR212" s="54" t="s">
        <v>37</v>
      </c>
      <c r="IS212" s="23">
        <v>53.453681953737302</v>
      </c>
      <c r="IT212" s="44">
        <v>9.5479158153261192</v>
      </c>
      <c r="IU212" s="23">
        <v>99.7717649011323</v>
      </c>
      <c r="IV212" s="44">
        <v>5.6797564466923802</v>
      </c>
      <c r="IW212" s="23">
        <v>110.876930736807</v>
      </c>
      <c r="IX212" s="44">
        <v>13.2298581294549</v>
      </c>
      <c r="IY212" s="54"/>
      <c r="IZ212" s="54" t="s">
        <v>37</v>
      </c>
      <c r="JA212" s="23">
        <v>159.138216751253</v>
      </c>
      <c r="JB212" s="44">
        <v>-3.0945271540957</v>
      </c>
      <c r="JC212" s="23">
        <v>171.43419768991001</v>
      </c>
      <c r="JD212" s="44">
        <v>11.616618831082</v>
      </c>
      <c r="JE212" s="23">
        <v>154.53557910324099</v>
      </c>
      <c r="JF212" s="44">
        <v>-12.288691886116601</v>
      </c>
      <c r="JG212" s="54"/>
      <c r="JH212" s="54" t="s">
        <v>37</v>
      </c>
      <c r="JI212" s="23">
        <v>152.768383125486</v>
      </c>
      <c r="JJ212" s="44">
        <v>9.7010940833897497</v>
      </c>
      <c r="JK212" s="23">
        <v>232.20549129126599</v>
      </c>
      <c r="JL212" s="44">
        <v>-9.9999999999795405E-2</v>
      </c>
      <c r="JM212" s="23">
        <v>121.642962893516</v>
      </c>
      <c r="JN212" s="44">
        <v>2.3836108790092401</v>
      </c>
      <c r="JO212" s="54"/>
      <c r="JP212" s="54" t="s">
        <v>37</v>
      </c>
      <c r="JQ212" s="23">
        <v>103.755585302234</v>
      </c>
      <c r="JR212" s="44">
        <v>-23.577635979268202</v>
      </c>
      <c r="JS212" s="23">
        <v>114.307831882526</v>
      </c>
      <c r="JT212" s="44">
        <v>-0.141148717593268</v>
      </c>
      <c r="JU212" s="23">
        <v>126.70325747317</v>
      </c>
      <c r="JV212" s="44">
        <v>22.106125598669401</v>
      </c>
      <c r="JW212" s="54"/>
      <c r="JX212" s="54" t="s">
        <v>37</v>
      </c>
      <c r="JY212" s="23">
        <v>120.870938971621</v>
      </c>
      <c r="JZ212" s="44">
        <v>5.1233322820328597</v>
      </c>
      <c r="KA212" s="23">
        <v>223.979765300948</v>
      </c>
      <c r="KB212" s="44">
        <v>34.160231079394102</v>
      </c>
      <c r="KC212" s="23">
        <v>143.839365385062</v>
      </c>
      <c r="KD212" s="44">
        <v>-11.6807346046108</v>
      </c>
      <c r="KE212" s="54"/>
      <c r="KF212" s="54" t="s">
        <v>37</v>
      </c>
      <c r="KG212" s="23">
        <v>90.718432327895599</v>
      </c>
      <c r="KH212" s="44">
        <v>17.1759522981685</v>
      </c>
      <c r="KI212" s="23">
        <v>171.094604487319</v>
      </c>
      <c r="KJ212" s="44">
        <v>13.9538254255677</v>
      </c>
      <c r="KK212" s="23">
        <v>123.696568938233</v>
      </c>
      <c r="KL212" s="44">
        <v>-2.1618396962961599</v>
      </c>
      <c r="KM212" s="54"/>
      <c r="KN212" s="54" t="s">
        <v>37</v>
      </c>
      <c r="KO212" s="23">
        <v>29.5795345921711</v>
      </c>
      <c r="KP212" s="44">
        <v>-26.6</v>
      </c>
      <c r="KQ212" s="23">
        <v>159.00406640249901</v>
      </c>
      <c r="KR212" s="44">
        <v>14.355353534029399</v>
      </c>
      <c r="KS212" s="23">
        <v>121.049521411463</v>
      </c>
      <c r="KT212" s="44">
        <v>5.1781539720586798</v>
      </c>
      <c r="KU212" s="54"/>
      <c r="KV212" s="54" t="s">
        <v>37</v>
      </c>
      <c r="KW212" s="23">
        <v>136.86759386823499</v>
      </c>
      <c r="KX212" s="44">
        <v>1.5872951197034799</v>
      </c>
      <c r="KY212" s="23">
        <v>132.378632277241</v>
      </c>
      <c r="KZ212" s="44">
        <v>4.7802136121531298</v>
      </c>
      <c r="LA212" s="23">
        <v>151.815373229003</v>
      </c>
      <c r="LB212" s="44">
        <v>5.5062175399992004</v>
      </c>
      <c r="LC212" s="54"/>
      <c r="LD212" s="54" t="s">
        <v>37</v>
      </c>
      <c r="LE212" s="23">
        <v>155.083150977602</v>
      </c>
      <c r="LF212" s="44">
        <v>1.0363963768514</v>
      </c>
      <c r="LG212" s="23">
        <v>133.70575093067501</v>
      </c>
      <c r="LH212" s="44">
        <v>-7.5261297983035096</v>
      </c>
      <c r="LI212" s="23">
        <v>53.545862277839902</v>
      </c>
      <c r="LJ212" s="44">
        <v>-3.1231242271596198</v>
      </c>
      <c r="LK212" s="54"/>
      <c r="LL212" s="54" t="s">
        <v>37</v>
      </c>
      <c r="LM212" s="23">
        <v>164.888649611689</v>
      </c>
      <c r="LN212" s="44">
        <v>-36.378667505217798</v>
      </c>
      <c r="LO212" s="23">
        <v>71.527182136141406</v>
      </c>
      <c r="LP212" s="44">
        <v>3.1000000000000401</v>
      </c>
      <c r="LQ212" s="23">
        <v>227.672332995727</v>
      </c>
      <c r="LR212" s="44">
        <v>16.2639394512608</v>
      </c>
      <c r="LS212" s="54"/>
      <c r="LT212" s="54" t="s">
        <v>37</v>
      </c>
      <c r="LU212" s="23">
        <v>101.84810993942899</v>
      </c>
      <c r="LV212" s="44">
        <v>-14.916014448922599</v>
      </c>
      <c r="LW212" s="23">
        <v>153.86260062549599</v>
      </c>
      <c r="LX212" s="44">
        <v>15.013471175238299</v>
      </c>
      <c r="LY212" s="23">
        <v>208.25460735539099</v>
      </c>
      <c r="LZ212" s="44">
        <v>16.681758380960201</v>
      </c>
      <c r="MA212" s="54"/>
      <c r="MB212" s="54" t="s">
        <v>37</v>
      </c>
      <c r="MC212" s="23">
        <v>178.53389117748</v>
      </c>
      <c r="MD212" s="44">
        <v>4.0891721785606201</v>
      </c>
      <c r="ME212" s="23">
        <v>110.389477285122</v>
      </c>
      <c r="MF212" s="44">
        <v>10.4863369009368</v>
      </c>
      <c r="MG212" s="23">
        <v>65.127674167419997</v>
      </c>
      <c r="MH212" s="44">
        <v>-10.380538621609199</v>
      </c>
      <c r="MI212" s="54"/>
      <c r="MJ212" s="54" t="s">
        <v>37</v>
      </c>
      <c r="MK212" s="23">
        <v>114.37230821362699</v>
      </c>
      <c r="ML212" s="44">
        <v>13.3626108917823</v>
      </c>
      <c r="MM212" s="23">
        <v>122.862156788475</v>
      </c>
      <c r="MN212" s="44">
        <v>4.2186287556604602</v>
      </c>
      <c r="MO212" s="23">
        <v>187.39608491462701</v>
      </c>
      <c r="MP212" s="44">
        <v>7.3181470448233599</v>
      </c>
    </row>
    <row r="213" spans="1:354" s="4" customFormat="1" ht="15" customHeight="1">
      <c r="A213" s="504"/>
      <c r="B213" s="54" t="s">
        <v>38</v>
      </c>
      <c r="C213" s="23">
        <v>91.785894433169403</v>
      </c>
      <c r="D213" s="44">
        <v>6.1034496257705797</v>
      </c>
      <c r="E213" s="524">
        <v>78.315423835151904</v>
      </c>
      <c r="F213" s="44">
        <v>4.2547882225285898</v>
      </c>
      <c r="G213" s="524">
        <v>104.52306001971699</v>
      </c>
      <c r="H213" s="44">
        <v>7.45336516959311</v>
      </c>
      <c r="I213" s="54"/>
      <c r="J213" s="54" t="s">
        <v>38</v>
      </c>
      <c r="K213" s="23">
        <v>97.130826258898395</v>
      </c>
      <c r="L213" s="44">
        <v>11.599999999999801</v>
      </c>
      <c r="M213" s="23">
        <v>107.460805051248</v>
      </c>
      <c r="N213" s="44">
        <v>12.1923241269049</v>
      </c>
      <c r="O213" s="23">
        <v>90.089386009584004</v>
      </c>
      <c r="P213" s="44">
        <v>5.6999999999997799</v>
      </c>
      <c r="Q213" s="54"/>
      <c r="R213" s="54" t="s">
        <v>38</v>
      </c>
      <c r="S213" s="23">
        <v>73.872201341558593</v>
      </c>
      <c r="T213" s="44">
        <v>-11.8318935157435</v>
      </c>
      <c r="U213" s="23">
        <v>162.79375919718399</v>
      </c>
      <c r="V213" s="44">
        <v>7.1202259940005899</v>
      </c>
      <c r="W213" s="23">
        <v>142.25509900438499</v>
      </c>
      <c r="X213" s="44">
        <v>-8.5813347053665403</v>
      </c>
      <c r="Y213" s="54"/>
      <c r="Z213" s="54" t="s">
        <v>38</v>
      </c>
      <c r="AA213" s="23">
        <v>156.184156175373</v>
      </c>
      <c r="AB213" s="44">
        <v>-4.7243098520978704</v>
      </c>
      <c r="AC213" s="23">
        <v>105.47105556867</v>
      </c>
      <c r="AD213" s="44">
        <v>-9.1989578057057493</v>
      </c>
      <c r="AE213" s="23">
        <v>158.47609344694101</v>
      </c>
      <c r="AF213" s="44">
        <v>6.4166031429506303</v>
      </c>
      <c r="AG213" s="54"/>
      <c r="AH213" s="54" t="s">
        <v>38</v>
      </c>
      <c r="AI213" s="23">
        <v>101.166309607427</v>
      </c>
      <c r="AJ213" s="44">
        <v>1.20533798258909</v>
      </c>
      <c r="AK213" s="23">
        <v>236.32760120816701</v>
      </c>
      <c r="AL213" s="44">
        <v>12.8753809594364</v>
      </c>
      <c r="AM213" s="23">
        <v>83.187592524185703</v>
      </c>
      <c r="AN213" s="44">
        <v>12.731250462214801</v>
      </c>
      <c r="AO213" s="54"/>
      <c r="AP213" s="54" t="s">
        <v>38</v>
      </c>
      <c r="AQ213" s="23">
        <v>172.21086498404301</v>
      </c>
      <c r="AR213" s="44">
        <v>-13.799999999999899</v>
      </c>
      <c r="AS213" s="23">
        <v>170.84549314848601</v>
      </c>
      <c r="AT213" s="44">
        <v>11.9044545137771</v>
      </c>
      <c r="AU213" s="23">
        <v>184.57497460272799</v>
      </c>
      <c r="AV213" s="44">
        <v>22.561820473618301</v>
      </c>
      <c r="AW213" s="54"/>
      <c r="AX213" s="54" t="s">
        <v>38</v>
      </c>
      <c r="AY213" s="23">
        <v>129.20721598590401</v>
      </c>
      <c r="AZ213" s="44">
        <v>-19.578709039054601</v>
      </c>
      <c r="BA213" s="23">
        <v>82.669808203593703</v>
      </c>
      <c r="BB213" s="44">
        <v>-4.0971049629911498</v>
      </c>
      <c r="BC213" s="23">
        <v>128.44023212967099</v>
      </c>
      <c r="BD213" s="44">
        <v>-3.0409051666219802</v>
      </c>
      <c r="BE213" s="54"/>
      <c r="BF213" s="54" t="s">
        <v>38</v>
      </c>
      <c r="BG213" s="23">
        <v>127.377221650569</v>
      </c>
      <c r="BH213" s="44">
        <v>-1.8445396317945899</v>
      </c>
      <c r="BI213" s="23">
        <v>93.647949521359394</v>
      </c>
      <c r="BJ213" s="44">
        <v>-0.28455437196507199</v>
      </c>
      <c r="BK213" s="23">
        <v>288.27965836506399</v>
      </c>
      <c r="BL213" s="44">
        <v>16.262551376754502</v>
      </c>
      <c r="BM213" s="54"/>
      <c r="BN213" s="54" t="s">
        <v>38</v>
      </c>
      <c r="BO213" s="23">
        <v>154.12287166372101</v>
      </c>
      <c r="BP213" s="44">
        <v>-2.4033198418759101</v>
      </c>
      <c r="BQ213" s="530">
        <v>108.13582608115</v>
      </c>
      <c r="BR213" s="44">
        <v>-9.0757452675021</v>
      </c>
      <c r="BS213" s="23">
        <v>165.45283248546599</v>
      </c>
      <c r="BT213" s="44">
        <v>12.989809158775801</v>
      </c>
      <c r="BU213" s="54"/>
      <c r="BV213" s="54" t="s">
        <v>38</v>
      </c>
      <c r="BW213" s="23">
        <v>150.262788977116</v>
      </c>
      <c r="BX213" s="44">
        <v>27.3187198364135</v>
      </c>
      <c r="BY213" s="23">
        <v>128.20351069609501</v>
      </c>
      <c r="BZ213" s="44">
        <v>18.786372391377999</v>
      </c>
      <c r="CA213" s="23">
        <v>122.744630876599</v>
      </c>
      <c r="CB213" s="44">
        <v>18.0463184780075</v>
      </c>
      <c r="CC213" s="54"/>
      <c r="CD213" s="54" t="s">
        <v>38</v>
      </c>
      <c r="CE213" s="23">
        <v>118.82439600866201</v>
      </c>
      <c r="CF213" s="44">
        <v>-2.3271506816719798</v>
      </c>
      <c r="CG213" s="23">
        <v>88.0803429185125</v>
      </c>
      <c r="CH213" s="44">
        <v>30.9999603889502</v>
      </c>
      <c r="CI213" s="23">
        <v>108.98143541383899</v>
      </c>
      <c r="CJ213" s="44">
        <v>2.6695822926840398</v>
      </c>
      <c r="CK213" s="54"/>
      <c r="CL213" s="54" t="s">
        <v>38</v>
      </c>
      <c r="CM213" s="23">
        <v>239.361822637887</v>
      </c>
      <c r="CN213" s="44">
        <v>9.6665609129298407</v>
      </c>
      <c r="CO213" s="23">
        <v>77.371045362904994</v>
      </c>
      <c r="CP213" s="44">
        <v>4.2458354032983401</v>
      </c>
      <c r="CQ213" s="23">
        <v>124.691000681905</v>
      </c>
      <c r="CR213" s="44">
        <v>-2.8199678288049199</v>
      </c>
      <c r="CS213" s="54"/>
      <c r="CT213" s="54" t="s">
        <v>38</v>
      </c>
      <c r="CU213" s="23">
        <v>123.50346277929999</v>
      </c>
      <c r="CV213" s="44">
        <v>24.329782058287101</v>
      </c>
      <c r="CW213" s="23">
        <v>115.657448979335</v>
      </c>
      <c r="CX213" s="44">
        <v>-5.4841180380590204</v>
      </c>
      <c r="CY213" s="23">
        <v>91.760457330521504</v>
      </c>
      <c r="CZ213" s="44">
        <v>-7.1000000000002199</v>
      </c>
      <c r="DA213" s="54"/>
      <c r="DB213" s="54" t="s">
        <v>38</v>
      </c>
      <c r="DC213" s="23">
        <v>75.794960616724296</v>
      </c>
      <c r="DD213" s="44">
        <v>10.187947477991701</v>
      </c>
      <c r="DE213" s="23">
        <v>357.00035698120899</v>
      </c>
      <c r="DF213" s="44">
        <v>18.399409113639699</v>
      </c>
      <c r="DG213" s="23">
        <v>95.888234642598803</v>
      </c>
      <c r="DH213" s="44">
        <v>-9.3672869060140709</v>
      </c>
      <c r="DI213" s="54"/>
      <c r="DJ213" s="54" t="s">
        <v>38</v>
      </c>
      <c r="DK213" s="23">
        <v>178.982442570047</v>
      </c>
      <c r="DL213" s="44">
        <v>9.4050191617126995</v>
      </c>
      <c r="DM213" s="23">
        <v>46.245120937669903</v>
      </c>
      <c r="DN213" s="44">
        <v>-5.7492108141497598</v>
      </c>
      <c r="DO213" s="23">
        <v>143.16845789382401</v>
      </c>
      <c r="DP213" s="44">
        <v>-2.9170767753332698</v>
      </c>
      <c r="DQ213" s="54"/>
      <c r="DR213" s="54" t="s">
        <v>38</v>
      </c>
      <c r="DS213" s="23">
        <v>184.71288620918401</v>
      </c>
      <c r="DT213" s="44">
        <v>19.208441512678402</v>
      </c>
      <c r="DU213" s="23">
        <v>130.72985446381799</v>
      </c>
      <c r="DV213" s="44">
        <v>10.752837246455201</v>
      </c>
      <c r="DW213" s="23">
        <v>143.363073837408</v>
      </c>
      <c r="DX213" s="44">
        <v>6.6774342538767</v>
      </c>
      <c r="DY213" s="54"/>
      <c r="DZ213" s="54" t="s">
        <v>38</v>
      </c>
      <c r="EA213" s="23">
        <v>131.47849478669301</v>
      </c>
      <c r="EB213" s="44">
        <v>12.523890977238899</v>
      </c>
      <c r="EC213" s="23">
        <v>124.191283563824</v>
      </c>
      <c r="ED213" s="44">
        <v>-7.2301720417163704</v>
      </c>
      <c r="EE213" s="23">
        <v>176.37997700887601</v>
      </c>
      <c r="EF213" s="44">
        <v>6.6874063129880703</v>
      </c>
      <c r="EG213" s="54"/>
      <c r="EH213" s="54" t="s">
        <v>38</v>
      </c>
      <c r="EI213" s="23">
        <v>154.61782326018599</v>
      </c>
      <c r="EJ213" s="44">
        <v>1.12465633281013</v>
      </c>
      <c r="EK213" s="23">
        <v>142.374248431643</v>
      </c>
      <c r="EL213" s="44">
        <v>-3.8732452979783898</v>
      </c>
      <c r="EM213" s="23">
        <v>147.21597153567299</v>
      </c>
      <c r="EN213" s="44">
        <v>10.000927512298</v>
      </c>
      <c r="EO213" s="54"/>
      <c r="EP213" s="54" t="s">
        <v>38</v>
      </c>
      <c r="EQ213" s="23">
        <v>63.910856315045102</v>
      </c>
      <c r="ER213" s="44">
        <v>-25.952116415707099</v>
      </c>
      <c r="ES213" s="23">
        <v>149.763684144861</v>
      </c>
      <c r="ET213" s="44">
        <v>4.5388467740518301</v>
      </c>
      <c r="EU213" s="23">
        <v>43.929438457440497</v>
      </c>
      <c r="EV213" s="44">
        <v>13.5000000000004</v>
      </c>
      <c r="EW213" s="54"/>
      <c r="EX213" s="54" t="s">
        <v>38</v>
      </c>
      <c r="EY213" s="23">
        <v>109.95157117819799</v>
      </c>
      <c r="EZ213" s="44">
        <v>10.7574218939455</v>
      </c>
      <c r="FA213" s="23">
        <v>97.076557241661604</v>
      </c>
      <c r="FB213" s="44">
        <v>-12.4156962331058</v>
      </c>
      <c r="FC213" s="23">
        <v>274.64971929976002</v>
      </c>
      <c r="FD213" s="44">
        <v>6.1361984455713801</v>
      </c>
      <c r="FE213" s="54"/>
      <c r="FF213" s="54" t="s">
        <v>38</v>
      </c>
      <c r="FG213" s="23">
        <v>119.212250200979</v>
      </c>
      <c r="FH213" s="44">
        <v>-1.92488553780898</v>
      </c>
      <c r="FI213" s="23">
        <v>186.66676907512499</v>
      </c>
      <c r="FJ213" s="44">
        <v>11.3469942865142</v>
      </c>
      <c r="FK213" s="23">
        <v>79.781134494919897</v>
      </c>
      <c r="FL213" s="44">
        <v>-15.271033512203999</v>
      </c>
      <c r="FM213" s="54"/>
      <c r="FN213" s="54" t="s">
        <v>38</v>
      </c>
      <c r="FO213" s="23">
        <v>104.242788747578</v>
      </c>
      <c r="FP213" s="44">
        <v>-2.67966000814685</v>
      </c>
      <c r="FQ213" s="23">
        <v>238.939887760695</v>
      </c>
      <c r="FR213" s="44">
        <v>14.4677816105612</v>
      </c>
      <c r="FS213" s="23">
        <v>139.28344866072399</v>
      </c>
      <c r="FT213" s="44">
        <v>9.1865417158066105</v>
      </c>
      <c r="FU213" s="54"/>
      <c r="FV213" s="54" t="s">
        <v>38</v>
      </c>
      <c r="FW213" s="23">
        <v>127.440950291601</v>
      </c>
      <c r="FX213" s="44">
        <v>-14.152731235608201</v>
      </c>
      <c r="FY213" s="23">
        <v>165.368534899412</v>
      </c>
      <c r="FZ213" s="44">
        <v>6.36349597719017</v>
      </c>
      <c r="GA213" s="23">
        <v>126.28082856640199</v>
      </c>
      <c r="GB213" s="44">
        <v>28.493763138535702</v>
      </c>
      <c r="GC213" s="54"/>
      <c r="GD213" s="54" t="s">
        <v>38</v>
      </c>
      <c r="GE213" s="23">
        <v>171.66399815901499</v>
      </c>
      <c r="GF213" s="44">
        <v>4.2649237650782803</v>
      </c>
      <c r="GG213" s="23">
        <v>99.582174427677799</v>
      </c>
      <c r="GH213" s="44">
        <v>7.0947503756819001</v>
      </c>
      <c r="GI213" s="23">
        <v>71.054447724772999</v>
      </c>
      <c r="GJ213" s="44">
        <v>-20.642712417382601</v>
      </c>
      <c r="GK213" s="54"/>
      <c r="GL213" s="54" t="s">
        <v>38</v>
      </c>
      <c r="GM213" s="23">
        <v>142.40575574409601</v>
      </c>
      <c r="GN213" s="44">
        <v>1.1635278491082099</v>
      </c>
      <c r="GO213" s="23">
        <v>127.272409469043</v>
      </c>
      <c r="GP213" s="44">
        <v>1.10274200238871</v>
      </c>
      <c r="GQ213" s="23">
        <v>88.738894529140197</v>
      </c>
      <c r="GR213" s="44">
        <v>20.004133442953702</v>
      </c>
      <c r="GS213" s="54"/>
      <c r="GT213" s="54" t="s">
        <v>38</v>
      </c>
      <c r="GU213" s="23">
        <v>83.758805595416007</v>
      </c>
      <c r="GV213" s="44">
        <v>8.07386669929544</v>
      </c>
      <c r="GW213" s="23">
        <v>93.393740410840294</v>
      </c>
      <c r="GX213" s="44">
        <v>11.3281085257121</v>
      </c>
      <c r="GY213" s="23">
        <v>106.053459988721</v>
      </c>
      <c r="GZ213" s="44">
        <v>35.426507173596598</v>
      </c>
      <c r="HA213" s="54"/>
      <c r="HB213" s="54" t="s">
        <v>38</v>
      </c>
      <c r="HC213" s="23">
        <v>130.37999609587499</v>
      </c>
      <c r="HD213" s="44">
        <v>21.9995672982459</v>
      </c>
      <c r="HE213" s="23">
        <v>168.25464405870301</v>
      </c>
      <c r="HF213" s="44">
        <v>-4.2000000000007001</v>
      </c>
      <c r="HG213" s="23">
        <v>94.083328916339795</v>
      </c>
      <c r="HH213" s="44">
        <v>1.2896165061154501</v>
      </c>
      <c r="HI213" s="54"/>
      <c r="HJ213" s="54" t="s">
        <v>38</v>
      </c>
      <c r="HK213" s="23">
        <v>70.640229581648995</v>
      </c>
      <c r="HL213" s="44">
        <v>6.9647239158316596</v>
      </c>
      <c r="HM213" s="23">
        <v>83.266002112124994</v>
      </c>
      <c r="HN213" s="44">
        <v>-9.2079098417487408</v>
      </c>
      <c r="HO213" s="23">
        <v>66.138177042955803</v>
      </c>
      <c r="HP213" s="44">
        <v>3.1671517456345599</v>
      </c>
      <c r="HQ213" s="54"/>
      <c r="HR213" s="54" t="s">
        <v>38</v>
      </c>
      <c r="HS213" s="23">
        <v>106.197826756906</v>
      </c>
      <c r="HT213" s="44">
        <v>6.74525636868111</v>
      </c>
      <c r="HU213" s="23">
        <v>166.19317266091201</v>
      </c>
      <c r="HV213" s="44">
        <v>14.3595086829559</v>
      </c>
      <c r="HW213" s="23">
        <v>54.563196250921102</v>
      </c>
      <c r="HX213" s="44">
        <v>-25.116801081553099</v>
      </c>
      <c r="HY213" s="54"/>
      <c r="HZ213" s="54" t="s">
        <v>38</v>
      </c>
      <c r="IA213" s="23">
        <v>87.688592830900205</v>
      </c>
      <c r="IB213" s="44">
        <v>4.4736466695589598</v>
      </c>
      <c r="IC213" s="23">
        <v>113.35823027073801</v>
      </c>
      <c r="ID213" s="44">
        <v>4.1931815738304401</v>
      </c>
      <c r="IE213" s="23">
        <v>107.91424626189</v>
      </c>
      <c r="IF213" s="44">
        <v>1.2433205493158701</v>
      </c>
      <c r="IG213" s="54"/>
      <c r="IH213" s="54" t="s">
        <v>38</v>
      </c>
      <c r="II213" s="23">
        <v>118.07189577354001</v>
      </c>
      <c r="IJ213" s="44">
        <v>17.6478380251042</v>
      </c>
      <c r="IK213" s="23">
        <v>181.83362807474501</v>
      </c>
      <c r="IL213" s="44">
        <v>17.583290262238901</v>
      </c>
      <c r="IM213" s="23">
        <v>141.49053155857499</v>
      </c>
      <c r="IN213" s="44">
        <v>27.556370757270699</v>
      </c>
      <c r="IO213" s="23">
        <v>174.24957610180201</v>
      </c>
      <c r="IP213" s="44">
        <v>39.700000000000301</v>
      </c>
      <c r="IQ213" s="54"/>
      <c r="IR213" s="54" t="s">
        <v>38</v>
      </c>
      <c r="IS213" s="23">
        <v>76.319573441849002</v>
      </c>
      <c r="IT213" s="44">
        <v>-8.0863550457819091</v>
      </c>
      <c r="IU213" s="23">
        <v>109.186824021661</v>
      </c>
      <c r="IV213" s="44">
        <v>10.6957520202319</v>
      </c>
      <c r="IW213" s="23">
        <v>110.31889391179</v>
      </c>
      <c r="IX213" s="44">
        <v>17.124862643609301</v>
      </c>
      <c r="IY213" s="54"/>
      <c r="IZ213" s="54" t="s">
        <v>38</v>
      </c>
      <c r="JA213" s="23">
        <v>150.01167708966599</v>
      </c>
      <c r="JB213" s="44">
        <v>11.7297397244077</v>
      </c>
      <c r="JC213" s="23">
        <v>214.069433844776</v>
      </c>
      <c r="JD213" s="44">
        <v>11.673819378420999</v>
      </c>
      <c r="JE213" s="23">
        <v>154.34255967447001</v>
      </c>
      <c r="JF213" s="44">
        <v>-35.105651312886202</v>
      </c>
      <c r="JG213" s="54"/>
      <c r="JH213" s="54" t="s">
        <v>38</v>
      </c>
      <c r="JI213" s="23">
        <v>163.590665503427</v>
      </c>
      <c r="JJ213" s="44">
        <v>19.389174890453901</v>
      </c>
      <c r="JK213" s="23">
        <v>301.20603672588999</v>
      </c>
      <c r="JL213" s="44">
        <v>16.300000000000399</v>
      </c>
      <c r="JM213" s="23">
        <v>126.090425448392</v>
      </c>
      <c r="JN213" s="44">
        <v>4.8733048406516</v>
      </c>
      <c r="JO213" s="54"/>
      <c r="JP213" s="54" t="s">
        <v>38</v>
      </c>
      <c r="JQ213" s="23">
        <v>108.185203436332</v>
      </c>
      <c r="JR213" s="44">
        <v>5.9158594065263896</v>
      </c>
      <c r="JS213" s="23">
        <v>165.496773465259</v>
      </c>
      <c r="JT213" s="44">
        <v>1.0880105560608699</v>
      </c>
      <c r="JU213" s="23">
        <v>158.59172038293801</v>
      </c>
      <c r="JV213" s="44">
        <v>24.957125842198199</v>
      </c>
      <c r="JW213" s="54"/>
      <c r="JX213" s="54" t="s">
        <v>38</v>
      </c>
      <c r="JY213" s="23">
        <v>113.146499958078</v>
      </c>
      <c r="JZ213" s="44">
        <v>-5.1639852880875496</v>
      </c>
      <c r="KA213" s="23">
        <v>214.975124219945</v>
      </c>
      <c r="KB213" s="44">
        <v>19.285262312904699</v>
      </c>
      <c r="KC213" s="23">
        <v>153.73750484737801</v>
      </c>
      <c r="KD213" s="44">
        <v>-26.6116950021629</v>
      </c>
      <c r="KE213" s="54"/>
      <c r="KF213" s="54" t="s">
        <v>38</v>
      </c>
      <c r="KG213" s="23">
        <v>68.990275460425195</v>
      </c>
      <c r="KH213" s="44">
        <v>-2.2803010110780799</v>
      </c>
      <c r="KI213" s="23">
        <v>199.699266604104</v>
      </c>
      <c r="KJ213" s="44">
        <v>13.472166551620401</v>
      </c>
      <c r="KK213" s="23">
        <v>115.429086390558</v>
      </c>
      <c r="KL213" s="44">
        <v>0.59178194814495599</v>
      </c>
      <c r="KM213" s="54"/>
      <c r="KN213" s="54" t="s">
        <v>38</v>
      </c>
      <c r="KO213" s="23">
        <v>30.189432638073001</v>
      </c>
      <c r="KP213" s="44">
        <v>-28.400000000000102</v>
      </c>
      <c r="KQ213" s="23">
        <v>143.255025056449</v>
      </c>
      <c r="KR213" s="44">
        <v>3.6860013208765099</v>
      </c>
      <c r="KS213" s="23">
        <v>114.30360775256599</v>
      </c>
      <c r="KT213" s="44">
        <v>4.9765088177821298E-2</v>
      </c>
      <c r="KU213" s="54"/>
      <c r="KV213" s="54" t="s">
        <v>38</v>
      </c>
      <c r="KW213" s="23">
        <v>133.635723385712</v>
      </c>
      <c r="KX213" s="44">
        <v>1.4603601097512799</v>
      </c>
      <c r="KY213" s="23">
        <v>130.109601013624</v>
      </c>
      <c r="KZ213" s="44">
        <v>-17.459808503121899</v>
      </c>
      <c r="LA213" s="23">
        <v>138.92938680186001</v>
      </c>
      <c r="LB213" s="44">
        <v>5.7524682616874703</v>
      </c>
      <c r="LC213" s="54"/>
      <c r="LD213" s="54" t="s">
        <v>38</v>
      </c>
      <c r="LE213" s="23">
        <v>156.14558858679499</v>
      </c>
      <c r="LF213" s="44">
        <v>1.39043188020133</v>
      </c>
      <c r="LG213" s="23">
        <v>92.252326883450095</v>
      </c>
      <c r="LH213" s="44">
        <v>-15.866310537397201</v>
      </c>
      <c r="LI213" s="23">
        <v>43.031108804234599</v>
      </c>
      <c r="LJ213" s="44">
        <v>-18.382636607569701</v>
      </c>
      <c r="LK213" s="54"/>
      <c r="LL213" s="54" t="s">
        <v>38</v>
      </c>
      <c r="LM213" s="23">
        <v>133.578829626057</v>
      </c>
      <c r="LN213" s="44">
        <v>-33.792465836368599</v>
      </c>
      <c r="LO213" s="23">
        <v>69.460263078081795</v>
      </c>
      <c r="LP213" s="44">
        <v>1.5999999999999099</v>
      </c>
      <c r="LQ213" s="23">
        <v>269.94507571386202</v>
      </c>
      <c r="LR213" s="44">
        <v>18.312167756485099</v>
      </c>
      <c r="LS213" s="54"/>
      <c r="LT213" s="54" t="s">
        <v>38</v>
      </c>
      <c r="LU213" s="23">
        <v>97.587501173369404</v>
      </c>
      <c r="LV213" s="44">
        <v>-18.602820430477301</v>
      </c>
      <c r="LW213" s="23">
        <v>148.52544374367901</v>
      </c>
      <c r="LX213" s="44">
        <v>10.8227497824703</v>
      </c>
      <c r="LY213" s="23">
        <v>120.735630235573</v>
      </c>
      <c r="LZ213" s="44">
        <v>-13.196474876663901</v>
      </c>
      <c r="MA213" s="54"/>
      <c r="MB213" s="54" t="s">
        <v>38</v>
      </c>
      <c r="MC213" s="23">
        <v>162.83839323106</v>
      </c>
      <c r="MD213" s="44">
        <v>-8.6418705420657709</v>
      </c>
      <c r="ME213" s="23">
        <v>110.82702704694501</v>
      </c>
      <c r="MF213" s="44">
        <v>7.5070413069939796</v>
      </c>
      <c r="MG213" s="23">
        <v>62.792790895670002</v>
      </c>
      <c r="MH213" s="44">
        <v>-12.038498846400101</v>
      </c>
      <c r="MI213" s="54"/>
      <c r="MJ213" s="54" t="s">
        <v>38</v>
      </c>
      <c r="MK213" s="23">
        <v>103.947170514354</v>
      </c>
      <c r="ML213" s="44">
        <v>3.9897269436893299</v>
      </c>
      <c r="MM213" s="23">
        <v>109.35793070598</v>
      </c>
      <c r="MN213" s="44">
        <v>4.1552416325053398</v>
      </c>
      <c r="MO213" s="23">
        <v>218.65529382003101</v>
      </c>
      <c r="MP213" s="44">
        <v>13.849043603059</v>
      </c>
    </row>
    <row r="214" spans="1:354" s="4" customFormat="1" ht="15" customHeight="1">
      <c r="A214" s="504"/>
      <c r="B214" s="54" t="s">
        <v>39</v>
      </c>
      <c r="C214" s="23">
        <v>89.854553984739695</v>
      </c>
      <c r="D214" s="44">
        <v>-2.4210985745328899</v>
      </c>
      <c r="E214" s="524">
        <v>78.293389509901303</v>
      </c>
      <c r="F214" s="44">
        <v>-0.335114251285205</v>
      </c>
      <c r="G214" s="524">
        <v>100.78635218865701</v>
      </c>
      <c r="H214" s="44">
        <v>-3.8985466189461602</v>
      </c>
      <c r="I214" s="54"/>
      <c r="J214" s="54" t="s">
        <v>39</v>
      </c>
      <c r="K214" s="23">
        <v>110.708464518914</v>
      </c>
      <c r="L214" s="44">
        <v>14.4000000000005</v>
      </c>
      <c r="M214" s="23">
        <v>120.529342129963</v>
      </c>
      <c r="N214" s="44">
        <v>37.385341933440301</v>
      </c>
      <c r="O214" s="23">
        <v>108.548871751886</v>
      </c>
      <c r="P214" s="44">
        <v>19.500000000000099</v>
      </c>
      <c r="Q214" s="54"/>
      <c r="R214" s="54" t="s">
        <v>39</v>
      </c>
      <c r="S214" s="23">
        <v>71.5323619365887</v>
      </c>
      <c r="T214" s="44">
        <v>0.74370722752344398</v>
      </c>
      <c r="U214" s="23">
        <v>182.29115553144899</v>
      </c>
      <c r="V214" s="44">
        <v>12.0087687846591</v>
      </c>
      <c r="W214" s="23">
        <v>151.73714852207101</v>
      </c>
      <c r="X214" s="44">
        <v>1.1232564693329701</v>
      </c>
      <c r="Y214" s="54"/>
      <c r="Z214" s="54" t="s">
        <v>39</v>
      </c>
      <c r="AA214" s="23">
        <v>176.75136915933001</v>
      </c>
      <c r="AB214" s="44">
        <v>-2.9981147679437798</v>
      </c>
      <c r="AC214" s="23">
        <v>114.61859831439899</v>
      </c>
      <c r="AD214" s="44">
        <v>-7.0721887774879502</v>
      </c>
      <c r="AE214" s="23">
        <v>148.38304948985601</v>
      </c>
      <c r="AF214" s="44">
        <v>-3.0883319599712702</v>
      </c>
      <c r="AG214" s="54"/>
      <c r="AH214" s="54" t="s">
        <v>39</v>
      </c>
      <c r="AI214" s="23">
        <v>110.72981440779</v>
      </c>
      <c r="AJ214" s="44">
        <v>4.4780028538839902</v>
      </c>
      <c r="AK214" s="23">
        <v>274.23851896151803</v>
      </c>
      <c r="AL214" s="44">
        <v>13.4949234757567</v>
      </c>
      <c r="AM214" s="23">
        <v>87.299205822198701</v>
      </c>
      <c r="AN214" s="44">
        <v>15.3891025549209</v>
      </c>
      <c r="AO214" s="54"/>
      <c r="AP214" s="54" t="s">
        <v>39</v>
      </c>
      <c r="AQ214" s="23">
        <v>202.93896703144799</v>
      </c>
      <c r="AR214" s="44">
        <v>-5.3012505134325796</v>
      </c>
      <c r="AS214" s="23">
        <v>177.38777209572399</v>
      </c>
      <c r="AT214" s="44">
        <v>11.333928267541101</v>
      </c>
      <c r="AU214" s="23">
        <v>223.667889139869</v>
      </c>
      <c r="AV214" s="44">
        <v>31.078004796807299</v>
      </c>
      <c r="AW214" s="54"/>
      <c r="AX214" s="54" t="s">
        <v>39</v>
      </c>
      <c r="AY214" s="23">
        <v>126.95273779381</v>
      </c>
      <c r="AZ214" s="44">
        <v>-15.6367885189016</v>
      </c>
      <c r="BA214" s="23">
        <v>96.326906434204105</v>
      </c>
      <c r="BB214" s="44">
        <v>-0.35279312569656401</v>
      </c>
      <c r="BC214" s="23">
        <v>149.51690325126401</v>
      </c>
      <c r="BD214" s="44">
        <v>-1.1093430499541801</v>
      </c>
      <c r="BE214" s="54"/>
      <c r="BF214" s="54" t="s">
        <v>39</v>
      </c>
      <c r="BG214" s="23">
        <v>137.622417329233</v>
      </c>
      <c r="BH214" s="44">
        <v>6.6999415543361902</v>
      </c>
      <c r="BI214" s="23">
        <v>105.358310634568</v>
      </c>
      <c r="BJ214" s="44">
        <v>3.2632759050716902</v>
      </c>
      <c r="BK214" s="23">
        <v>264.92708574350502</v>
      </c>
      <c r="BL214" s="44">
        <v>16.397602408949599</v>
      </c>
      <c r="BM214" s="54"/>
      <c r="BN214" s="54" t="s">
        <v>39</v>
      </c>
      <c r="BO214" s="23">
        <v>132.77493612871899</v>
      </c>
      <c r="BP214" s="44">
        <v>-5.9023094319647402</v>
      </c>
      <c r="BQ214" s="530">
        <v>93.470191092248299</v>
      </c>
      <c r="BR214" s="44">
        <v>-2.5622739128245899</v>
      </c>
      <c r="BS214" s="23">
        <v>167.286017615318</v>
      </c>
      <c r="BT214" s="44">
        <v>8.5998675616954596</v>
      </c>
      <c r="BU214" s="54"/>
      <c r="BV214" s="54" t="s">
        <v>39</v>
      </c>
      <c r="BW214" s="23">
        <v>177.098772550239</v>
      </c>
      <c r="BX214" s="44">
        <v>15.0420767701629</v>
      </c>
      <c r="BY214" s="23">
        <v>98.020551610199803</v>
      </c>
      <c r="BZ214" s="44">
        <v>23.3972072612498</v>
      </c>
      <c r="CA214" s="23">
        <v>146.18144058399</v>
      </c>
      <c r="CB214" s="44">
        <v>7.5027451969591299</v>
      </c>
      <c r="CC214" s="54"/>
      <c r="CD214" s="54" t="s">
        <v>39</v>
      </c>
      <c r="CE214" s="23">
        <v>105.62413094125201</v>
      </c>
      <c r="CF214" s="44">
        <v>2.7856950565819001</v>
      </c>
      <c r="CG214" s="23">
        <v>75.383214484163005</v>
      </c>
      <c r="CH214" s="44">
        <v>23.0738206737696</v>
      </c>
      <c r="CI214" s="23">
        <v>117.678741487474</v>
      </c>
      <c r="CJ214" s="44">
        <v>8.4660535985324099</v>
      </c>
      <c r="CK214" s="54"/>
      <c r="CL214" s="54" t="s">
        <v>39</v>
      </c>
      <c r="CM214" s="23">
        <v>227.15052109175099</v>
      </c>
      <c r="CN214" s="44">
        <v>13.310151549044599</v>
      </c>
      <c r="CO214" s="23">
        <v>81.902314386384703</v>
      </c>
      <c r="CP214" s="44">
        <v>0.75383571067450805</v>
      </c>
      <c r="CQ214" s="23">
        <v>116.869513935654</v>
      </c>
      <c r="CR214" s="44">
        <v>-3.4631109235964299</v>
      </c>
      <c r="CS214" s="54"/>
      <c r="CT214" s="54" t="s">
        <v>39</v>
      </c>
      <c r="CU214" s="23">
        <v>157.610362640114</v>
      </c>
      <c r="CV214" s="44">
        <v>23.7443691273381</v>
      </c>
      <c r="CW214" s="23">
        <v>77.177589361415002</v>
      </c>
      <c r="CX214" s="44">
        <v>-7.9534016956950797</v>
      </c>
      <c r="CY214" s="23">
        <v>135.70003042008599</v>
      </c>
      <c r="CZ214" s="44">
        <v>7.8000000000000096</v>
      </c>
      <c r="DA214" s="54"/>
      <c r="DB214" s="54" t="s">
        <v>39</v>
      </c>
      <c r="DC214" s="23">
        <v>77.479081761546794</v>
      </c>
      <c r="DD214" s="44">
        <v>20.079222631252598</v>
      </c>
      <c r="DE214" s="23">
        <v>327.10119283157701</v>
      </c>
      <c r="DF214" s="44">
        <v>16.519647633549098</v>
      </c>
      <c r="DG214" s="23">
        <v>97.0833798420812</v>
      </c>
      <c r="DH214" s="44">
        <v>-5.7384334288113203</v>
      </c>
      <c r="DI214" s="54"/>
      <c r="DJ214" s="54" t="s">
        <v>39</v>
      </c>
      <c r="DK214" s="23">
        <v>177.40510134190799</v>
      </c>
      <c r="DL214" s="44">
        <v>15.267800574783401</v>
      </c>
      <c r="DM214" s="23">
        <v>48.4837465763325</v>
      </c>
      <c r="DN214" s="44">
        <v>2.3562164301970898</v>
      </c>
      <c r="DO214" s="23">
        <v>151.01757968770499</v>
      </c>
      <c r="DP214" s="44">
        <v>3.04398031616951</v>
      </c>
      <c r="DQ214" s="54"/>
      <c r="DR214" s="54" t="s">
        <v>39</v>
      </c>
      <c r="DS214" s="23">
        <v>234.15382752184999</v>
      </c>
      <c r="DT214" s="44">
        <v>14.914965290239399</v>
      </c>
      <c r="DU214" s="23">
        <v>133.89112311535899</v>
      </c>
      <c r="DV214" s="44">
        <v>15.8647621468929</v>
      </c>
      <c r="DW214" s="23">
        <v>137.54718438245101</v>
      </c>
      <c r="DX214" s="44">
        <v>8.3750790515118805</v>
      </c>
      <c r="DY214" s="54"/>
      <c r="DZ214" s="54" t="s">
        <v>39</v>
      </c>
      <c r="EA214" s="23">
        <v>130.61061788455501</v>
      </c>
      <c r="EB214" s="44">
        <v>11.770365693991501</v>
      </c>
      <c r="EC214" s="23">
        <v>107.331425556083</v>
      </c>
      <c r="ED214" s="44">
        <v>-10.806627013088301</v>
      </c>
      <c r="EE214" s="23">
        <v>144.29756885979299</v>
      </c>
      <c r="EF214" s="44">
        <v>19.756822493637301</v>
      </c>
      <c r="EG214" s="54"/>
      <c r="EH214" s="54" t="s">
        <v>39</v>
      </c>
      <c r="EI214" s="23">
        <v>147.470139275978</v>
      </c>
      <c r="EJ214" s="44">
        <v>-1.46831021709274</v>
      </c>
      <c r="EK214" s="23">
        <v>166.77092314662701</v>
      </c>
      <c r="EL214" s="44">
        <v>8.9749752682830692</v>
      </c>
      <c r="EM214" s="23">
        <v>169.665701105127</v>
      </c>
      <c r="EN214" s="44">
        <v>11.204985493048101</v>
      </c>
      <c r="EO214" s="54"/>
      <c r="EP214" s="54" t="s">
        <v>39</v>
      </c>
      <c r="EQ214" s="23">
        <v>49.984903737973099</v>
      </c>
      <c r="ER214" s="44">
        <v>-16.2533122383117</v>
      </c>
      <c r="ES214" s="23">
        <v>163.47087942034699</v>
      </c>
      <c r="ET214" s="44">
        <v>5.8782459028750198</v>
      </c>
      <c r="EU214" s="23">
        <v>49.372329151686998</v>
      </c>
      <c r="EV214" s="44">
        <v>18.3</v>
      </c>
      <c r="EW214" s="54"/>
      <c r="EX214" s="54" t="s">
        <v>39</v>
      </c>
      <c r="EY214" s="23">
        <v>98.112222244537506</v>
      </c>
      <c r="EZ214" s="44">
        <v>-3.3971820607969101</v>
      </c>
      <c r="FA214" s="23">
        <v>104.66176557749</v>
      </c>
      <c r="FB214" s="44">
        <v>-6.4677223766483296</v>
      </c>
      <c r="FC214" s="23">
        <v>279.26869545269801</v>
      </c>
      <c r="FD214" s="44">
        <v>6.87369554728454</v>
      </c>
      <c r="FE214" s="54"/>
      <c r="FF214" s="54" t="s">
        <v>39</v>
      </c>
      <c r="FG214" s="23">
        <v>122.358247033026</v>
      </c>
      <c r="FH214" s="44">
        <v>-6.0257273162895997</v>
      </c>
      <c r="FI214" s="23">
        <v>197.03731166899101</v>
      </c>
      <c r="FJ214" s="44">
        <v>9.1273682509018101</v>
      </c>
      <c r="FK214" s="23">
        <v>72.922047428534398</v>
      </c>
      <c r="FL214" s="44">
        <v>-27.482169368322001</v>
      </c>
      <c r="FM214" s="54"/>
      <c r="FN214" s="54" t="s">
        <v>39</v>
      </c>
      <c r="FO214" s="23">
        <v>115.08383714470401</v>
      </c>
      <c r="FP214" s="44">
        <v>6.9342084402400399</v>
      </c>
      <c r="FQ214" s="23">
        <v>255.949476920157</v>
      </c>
      <c r="FR214" s="44">
        <v>20.442790038541101</v>
      </c>
      <c r="FS214" s="23">
        <v>143.94491390837399</v>
      </c>
      <c r="FT214" s="44">
        <v>0.62540857754184698</v>
      </c>
      <c r="FU214" s="54"/>
      <c r="FV214" s="54" t="s">
        <v>39</v>
      </c>
      <c r="FW214" s="23">
        <v>129.584391146706</v>
      </c>
      <c r="FX214" s="44">
        <v>-9.4917886758232193</v>
      </c>
      <c r="FY214" s="23">
        <v>183.417216137552</v>
      </c>
      <c r="FZ214" s="44">
        <v>15.1365767090312</v>
      </c>
      <c r="GA214" s="23">
        <v>125.13079010989701</v>
      </c>
      <c r="GB214" s="44">
        <v>25.200475144056298</v>
      </c>
      <c r="GC214" s="54"/>
      <c r="GD214" s="54" t="s">
        <v>39</v>
      </c>
      <c r="GE214" s="23">
        <v>184.24132996636001</v>
      </c>
      <c r="GF214" s="44">
        <v>2.0744115715526599</v>
      </c>
      <c r="GG214" s="23">
        <v>95.892513292272</v>
      </c>
      <c r="GH214" s="44">
        <v>-0.82305459657845903</v>
      </c>
      <c r="GI214" s="23">
        <v>80.679817155349994</v>
      </c>
      <c r="GJ214" s="44">
        <v>-16.115580323676099</v>
      </c>
      <c r="GK214" s="54"/>
      <c r="GL214" s="54" t="s">
        <v>39</v>
      </c>
      <c r="GM214" s="23">
        <v>151.150560309149</v>
      </c>
      <c r="GN214" s="44">
        <v>10.630633023047199</v>
      </c>
      <c r="GO214" s="23">
        <v>117.622717175635</v>
      </c>
      <c r="GP214" s="44">
        <v>-9.9484473796705402</v>
      </c>
      <c r="GQ214" s="23">
        <v>102.22805330468501</v>
      </c>
      <c r="GR214" s="44">
        <v>24.721163146580501</v>
      </c>
      <c r="GS214" s="54"/>
      <c r="GT214" s="54" t="s">
        <v>39</v>
      </c>
      <c r="GU214" s="23">
        <v>83.871124024636501</v>
      </c>
      <c r="GV214" s="44">
        <v>14.7156549914128</v>
      </c>
      <c r="GW214" s="23">
        <v>95.853320768265903</v>
      </c>
      <c r="GX214" s="44">
        <v>3.1401438324533602</v>
      </c>
      <c r="GY214" s="23">
        <v>94.182557825382602</v>
      </c>
      <c r="GZ214" s="44">
        <v>37.144251584576097</v>
      </c>
      <c r="HA214" s="54"/>
      <c r="HB214" s="54" t="s">
        <v>39</v>
      </c>
      <c r="HC214" s="23">
        <v>147.206958400422</v>
      </c>
      <c r="HD214" s="44">
        <v>24.900055659817799</v>
      </c>
      <c r="HE214" s="23">
        <v>207.40121284305101</v>
      </c>
      <c r="HF214" s="44">
        <v>18.115798614019301</v>
      </c>
      <c r="HG214" s="23">
        <v>95.752432957232898</v>
      </c>
      <c r="HH214" s="44">
        <v>-9.5524108433658199</v>
      </c>
      <c r="HI214" s="54"/>
      <c r="HJ214" s="54" t="s">
        <v>39</v>
      </c>
      <c r="HK214" s="23">
        <v>77.899211638212805</v>
      </c>
      <c r="HL214" s="44">
        <v>-1.2368450357183201</v>
      </c>
      <c r="HM214" s="23">
        <v>63.263106295940403</v>
      </c>
      <c r="HN214" s="44">
        <v>-7.9640073071265496</v>
      </c>
      <c r="HO214" s="23">
        <v>69.493629837845603</v>
      </c>
      <c r="HP214" s="44">
        <v>4.8459545628129801</v>
      </c>
      <c r="HQ214" s="54"/>
      <c r="HR214" s="54" t="s">
        <v>39</v>
      </c>
      <c r="HS214" s="23">
        <v>112.597108476565</v>
      </c>
      <c r="HT214" s="44">
        <v>7.63930779373554</v>
      </c>
      <c r="HU214" s="23">
        <v>145.49721509840401</v>
      </c>
      <c r="HV214" s="44">
        <v>16.537513581853201</v>
      </c>
      <c r="HW214" s="23">
        <v>48.9567664864595</v>
      </c>
      <c r="HX214" s="44">
        <v>-16.725974633012701</v>
      </c>
      <c r="HY214" s="54"/>
      <c r="HZ214" s="54" t="s">
        <v>39</v>
      </c>
      <c r="IA214" s="23">
        <v>107.65423648639501</v>
      </c>
      <c r="IB214" s="44">
        <v>11.6140630788785</v>
      </c>
      <c r="IC214" s="23">
        <v>127.587366665072</v>
      </c>
      <c r="ID214" s="44">
        <v>5.2108176891814502</v>
      </c>
      <c r="IE214" s="23">
        <v>104.68479683263701</v>
      </c>
      <c r="IF214" s="44">
        <v>1.7548297062751499</v>
      </c>
      <c r="IG214" s="54"/>
      <c r="IH214" s="54" t="s">
        <v>39</v>
      </c>
      <c r="II214" s="23">
        <v>111.093798434888</v>
      </c>
      <c r="IJ214" s="44">
        <v>5.5431168652527001</v>
      </c>
      <c r="IK214" s="23">
        <v>137.09213336007801</v>
      </c>
      <c r="IL214" s="44">
        <v>3.4700497224853799</v>
      </c>
      <c r="IM214" s="23">
        <v>130.775701197166</v>
      </c>
      <c r="IN214" s="44">
        <v>19.59531343115</v>
      </c>
      <c r="IO214" s="23">
        <v>151.43472082978101</v>
      </c>
      <c r="IP214" s="44">
        <v>39.999999999999801</v>
      </c>
      <c r="IQ214" s="54"/>
      <c r="IR214" s="54" t="s">
        <v>39</v>
      </c>
      <c r="IS214" s="23">
        <v>79.671441553275301</v>
      </c>
      <c r="IT214" s="44">
        <v>-4.2719963101712901</v>
      </c>
      <c r="IU214" s="23">
        <v>119.703624801282</v>
      </c>
      <c r="IV214" s="44">
        <v>4.9859464175697497</v>
      </c>
      <c r="IW214" s="23">
        <v>91.167791865061204</v>
      </c>
      <c r="IX214" s="44">
        <v>8.9262279487841507</v>
      </c>
      <c r="IY214" s="54"/>
      <c r="IZ214" s="54" t="s">
        <v>39</v>
      </c>
      <c r="JA214" s="23">
        <v>153.44598087604999</v>
      </c>
      <c r="JB214" s="44">
        <v>14.3071761007403</v>
      </c>
      <c r="JC214" s="23">
        <v>171.345745445907</v>
      </c>
      <c r="JD214" s="44">
        <v>13.392520676164899</v>
      </c>
      <c r="JE214" s="23">
        <v>151.854522577566</v>
      </c>
      <c r="JF214" s="44">
        <v>-22.2502170934007</v>
      </c>
      <c r="JG214" s="54"/>
      <c r="JH214" s="54" t="s">
        <v>39</v>
      </c>
      <c r="JI214" s="23">
        <v>163.593830085099</v>
      </c>
      <c r="JJ214" s="44">
        <v>10.389012198229</v>
      </c>
      <c r="JK214" s="23">
        <v>262.51550871666598</v>
      </c>
      <c r="JL214" s="44">
        <v>1.40000000000045</v>
      </c>
      <c r="JM214" s="23">
        <v>121.295954602329</v>
      </c>
      <c r="JN214" s="44">
        <v>6.3377769560170698</v>
      </c>
      <c r="JO214" s="54"/>
      <c r="JP214" s="54" t="s">
        <v>39</v>
      </c>
      <c r="JQ214" s="23">
        <v>110.32993265668399</v>
      </c>
      <c r="JR214" s="44">
        <v>-6.2511904514777301</v>
      </c>
      <c r="JS214" s="23">
        <v>139.23715015222001</v>
      </c>
      <c r="JT214" s="44">
        <v>1.0813218656908199</v>
      </c>
      <c r="JU214" s="23">
        <v>235.266243206571</v>
      </c>
      <c r="JV214" s="44">
        <v>27.723661563991001</v>
      </c>
      <c r="JW214" s="54"/>
      <c r="JX214" s="54" t="s">
        <v>39</v>
      </c>
      <c r="JY214" s="23">
        <v>114.81474086103201</v>
      </c>
      <c r="JZ214" s="44">
        <v>-9.6990614533272304</v>
      </c>
      <c r="KA214" s="23">
        <v>182.83729270666399</v>
      </c>
      <c r="KB214" s="44">
        <v>21.366655490081801</v>
      </c>
      <c r="KC214" s="23">
        <v>134.49831103743</v>
      </c>
      <c r="KD214" s="44">
        <v>-26.512161484224301</v>
      </c>
      <c r="KE214" s="54"/>
      <c r="KF214" s="54" t="s">
        <v>39</v>
      </c>
      <c r="KG214" s="23">
        <v>78.732546212684397</v>
      </c>
      <c r="KH214" s="44">
        <v>-11.841914112403201</v>
      </c>
      <c r="KI214" s="23">
        <v>203.487753931296</v>
      </c>
      <c r="KJ214" s="44">
        <v>18.617972358736701</v>
      </c>
      <c r="KK214" s="23">
        <v>161.113244131979</v>
      </c>
      <c r="KL214" s="44">
        <v>7.6782626416806199</v>
      </c>
      <c r="KM214" s="54"/>
      <c r="KN214" s="54" t="s">
        <v>39</v>
      </c>
      <c r="KO214" s="23">
        <v>31.9357591770178</v>
      </c>
      <c r="KP214" s="44">
        <v>-11.700000000000101</v>
      </c>
      <c r="KQ214" s="23">
        <v>153.901749981743</v>
      </c>
      <c r="KR214" s="44">
        <v>6.0902271751567403</v>
      </c>
      <c r="KS214" s="23">
        <v>91.245693024201998</v>
      </c>
      <c r="KT214" s="44">
        <v>3.2465473225903301</v>
      </c>
      <c r="KU214" s="54"/>
      <c r="KV214" s="54" t="s">
        <v>39</v>
      </c>
      <c r="KW214" s="23">
        <v>140.17073628540601</v>
      </c>
      <c r="KX214" s="44">
        <v>2.9073948399713601</v>
      </c>
      <c r="KY214" s="23">
        <v>126.965237694709</v>
      </c>
      <c r="KZ214" s="44">
        <v>-11.8000169588903</v>
      </c>
      <c r="LA214" s="23">
        <v>136.43947327905701</v>
      </c>
      <c r="LB214" s="44">
        <v>18.100792179590201</v>
      </c>
      <c r="LC214" s="54"/>
      <c r="LD214" s="54" t="s">
        <v>39</v>
      </c>
      <c r="LE214" s="23">
        <v>157.46434461820101</v>
      </c>
      <c r="LF214" s="44">
        <v>1.7910879133903701</v>
      </c>
      <c r="LG214" s="23">
        <v>85.088997185782304</v>
      </c>
      <c r="LH214" s="44">
        <v>-17.729209296252201</v>
      </c>
      <c r="LI214" s="23">
        <v>48.871647538729697</v>
      </c>
      <c r="LJ214" s="44">
        <v>-4.2533497730752101</v>
      </c>
      <c r="LK214" s="54"/>
      <c r="LL214" s="54" t="s">
        <v>39</v>
      </c>
      <c r="LM214" s="23">
        <v>144.921051154563</v>
      </c>
      <c r="LN214" s="44">
        <v>-30.113049417126501</v>
      </c>
      <c r="LO214" s="23">
        <v>81.037156406422497</v>
      </c>
      <c r="LP214" s="44">
        <v>4.4976629114234301</v>
      </c>
      <c r="LQ214" s="23">
        <v>259.22280373780001</v>
      </c>
      <c r="LR214" s="44">
        <v>20.100672063713301</v>
      </c>
      <c r="LS214" s="54"/>
      <c r="LT214" s="54" t="s">
        <v>39</v>
      </c>
      <c r="LU214" s="23">
        <v>89.424877458722705</v>
      </c>
      <c r="LV214" s="44">
        <v>-10.0524175592637</v>
      </c>
      <c r="LW214" s="23">
        <v>156.40816769694899</v>
      </c>
      <c r="LX214" s="44">
        <v>13.9081727408156</v>
      </c>
      <c r="LY214" s="23">
        <v>133.69476311880601</v>
      </c>
      <c r="LZ214" s="44">
        <v>7.8282411702870904</v>
      </c>
      <c r="MA214" s="54"/>
      <c r="MB214" s="54" t="s">
        <v>39</v>
      </c>
      <c r="MC214" s="23">
        <v>181.43950302521301</v>
      </c>
      <c r="MD214" s="44">
        <v>1.0907757780296099</v>
      </c>
      <c r="ME214" s="23">
        <v>89.583516476340904</v>
      </c>
      <c r="MF214" s="44">
        <v>9.5018275912245507</v>
      </c>
      <c r="MG214" s="23">
        <v>56.7546902525253</v>
      </c>
      <c r="MH214" s="44">
        <v>-11.446546780831699</v>
      </c>
      <c r="MI214" s="54"/>
      <c r="MJ214" s="54" t="s">
        <v>39</v>
      </c>
      <c r="MK214" s="23">
        <v>94.876741115368702</v>
      </c>
      <c r="ML214" s="44">
        <v>2.4970745292386902</v>
      </c>
      <c r="MM214" s="23">
        <v>102.752511933479</v>
      </c>
      <c r="MN214" s="44">
        <v>-3.0775825955801102</v>
      </c>
      <c r="MO214" s="23">
        <v>220.17671718878699</v>
      </c>
      <c r="MP214" s="44">
        <v>13.252506885941701</v>
      </c>
    </row>
    <row r="215" spans="1:354" s="4" customFormat="1" ht="15" customHeight="1">
      <c r="A215" s="504"/>
      <c r="B215" s="54" t="s">
        <v>40</v>
      </c>
      <c r="C215" s="23">
        <v>83.665811445760298</v>
      </c>
      <c r="D215" s="44">
        <v>-6.1368002588308599</v>
      </c>
      <c r="E215" s="524">
        <v>71.557565185034093</v>
      </c>
      <c r="F215" s="44">
        <v>-5.9465870346011496</v>
      </c>
      <c r="G215" s="524">
        <v>95.114909416269597</v>
      </c>
      <c r="H215" s="44">
        <v>-6.2716450344684498</v>
      </c>
      <c r="I215" s="54"/>
      <c r="J215" s="54" t="s">
        <v>40</v>
      </c>
      <c r="K215" s="23">
        <v>113.84108037586201</v>
      </c>
      <c r="L215" s="44">
        <v>7.9999999999997904</v>
      </c>
      <c r="M215" s="23">
        <v>152.50750219915301</v>
      </c>
      <c r="N215" s="44">
        <v>50.006695468482</v>
      </c>
      <c r="O215" s="23">
        <v>109.305425426097</v>
      </c>
      <c r="P215" s="44">
        <v>7.6000000000009296</v>
      </c>
      <c r="Q215" s="54"/>
      <c r="R215" s="54" t="s">
        <v>40</v>
      </c>
      <c r="S215" s="23">
        <v>75.1419201501554</v>
      </c>
      <c r="T215" s="44">
        <v>-12.7398466676299</v>
      </c>
      <c r="U215" s="23">
        <v>202.70659470768899</v>
      </c>
      <c r="V215" s="44">
        <v>10.737888320583</v>
      </c>
      <c r="W215" s="23">
        <v>147.55251210423299</v>
      </c>
      <c r="X215" s="44">
        <v>-0.16526412239650801</v>
      </c>
      <c r="Y215" s="54"/>
      <c r="Z215" s="54" t="s">
        <v>40</v>
      </c>
      <c r="AA215" s="23">
        <v>192.812145607063</v>
      </c>
      <c r="AB215" s="44">
        <v>-0.88114906699028905</v>
      </c>
      <c r="AC215" s="23">
        <v>118.053656723234</v>
      </c>
      <c r="AD215" s="44">
        <v>10.8374092604415</v>
      </c>
      <c r="AE215" s="23">
        <v>187.09208058824601</v>
      </c>
      <c r="AF215" s="44">
        <v>-10.2723580928198</v>
      </c>
      <c r="AG215" s="54"/>
      <c r="AH215" s="54" t="s">
        <v>40</v>
      </c>
      <c r="AI215" s="23">
        <v>112.530456841942</v>
      </c>
      <c r="AJ215" s="44">
        <v>11.2703609586758</v>
      </c>
      <c r="AK215" s="23">
        <v>268.01698660392998</v>
      </c>
      <c r="AL215" s="44">
        <v>23.009548279925198</v>
      </c>
      <c r="AM215" s="23">
        <v>77.617401456944705</v>
      </c>
      <c r="AN215" s="44">
        <v>4.8592698271899204</v>
      </c>
      <c r="AO215" s="54"/>
      <c r="AP215" s="54" t="s">
        <v>40</v>
      </c>
      <c r="AQ215" s="23">
        <v>155.85504850271701</v>
      </c>
      <c r="AR215" s="44">
        <v>-6.4999999999999103</v>
      </c>
      <c r="AS215" s="23">
        <v>172.584478687982</v>
      </c>
      <c r="AT215" s="44">
        <v>17.714236293624801</v>
      </c>
      <c r="AU215" s="23">
        <v>220.62926200865101</v>
      </c>
      <c r="AV215" s="44">
        <v>25.589596092626799</v>
      </c>
      <c r="AW215" s="54"/>
      <c r="AX215" s="54" t="s">
        <v>40</v>
      </c>
      <c r="AY215" s="23">
        <v>139.527101601129</v>
      </c>
      <c r="AZ215" s="44">
        <v>-17.692671847775198</v>
      </c>
      <c r="BA215" s="23">
        <v>85.404070455371993</v>
      </c>
      <c r="BB215" s="44">
        <v>-8.5680726151069404</v>
      </c>
      <c r="BC215" s="23">
        <v>136.62031095269199</v>
      </c>
      <c r="BD215" s="44">
        <v>3.8254428090630501</v>
      </c>
      <c r="BE215" s="54"/>
      <c r="BF215" s="54" t="s">
        <v>40</v>
      </c>
      <c r="BG215" s="23">
        <v>136.26224517863</v>
      </c>
      <c r="BH215" s="44">
        <v>-0.75784586180554903</v>
      </c>
      <c r="BI215" s="23">
        <v>119.47674978918999</v>
      </c>
      <c r="BJ215" s="44">
        <v>1.6065868693398899</v>
      </c>
      <c r="BK215" s="23">
        <v>275.187331319686</v>
      </c>
      <c r="BL215" s="44">
        <v>11.782486600973099</v>
      </c>
      <c r="BM215" s="54"/>
      <c r="BN215" s="54" t="s">
        <v>40</v>
      </c>
      <c r="BO215" s="23">
        <v>132.37243939590701</v>
      </c>
      <c r="BP215" s="44">
        <v>-1.7728793675875201</v>
      </c>
      <c r="BQ215" s="530">
        <v>96.318192931371001</v>
      </c>
      <c r="BR215" s="44">
        <v>-4.3895108926663102</v>
      </c>
      <c r="BS215" s="23">
        <v>181.10874615259601</v>
      </c>
      <c r="BT215" s="44">
        <v>10.239421983357699</v>
      </c>
      <c r="BU215" s="54"/>
      <c r="BV215" s="54" t="s">
        <v>40</v>
      </c>
      <c r="BW215" s="23">
        <v>123.951407821133</v>
      </c>
      <c r="BX215" s="44">
        <v>18.638193628875399</v>
      </c>
      <c r="BY215" s="23">
        <v>89.767487445762896</v>
      </c>
      <c r="BZ215" s="44">
        <v>15.261738345372001</v>
      </c>
      <c r="CA215" s="23">
        <v>144.349079922264</v>
      </c>
      <c r="CB215" s="44">
        <v>7.7298336198925002</v>
      </c>
      <c r="CC215" s="54"/>
      <c r="CD215" s="54" t="s">
        <v>40</v>
      </c>
      <c r="CE215" s="23">
        <v>99.667622897533505</v>
      </c>
      <c r="CF215" s="44">
        <v>2.6152818245733198</v>
      </c>
      <c r="CG215" s="23">
        <v>74.8439390791401</v>
      </c>
      <c r="CH215" s="44">
        <v>5.1334164276391796</v>
      </c>
      <c r="CI215" s="23">
        <v>118.821399655731</v>
      </c>
      <c r="CJ215" s="44">
        <v>3.6745903018713801</v>
      </c>
      <c r="CK215" s="54"/>
      <c r="CL215" s="54" t="s">
        <v>40</v>
      </c>
      <c r="CM215" s="23">
        <v>265.17453632183998</v>
      </c>
      <c r="CN215" s="44">
        <v>16.547020162907099</v>
      </c>
      <c r="CO215" s="23">
        <v>83.972027319693694</v>
      </c>
      <c r="CP215" s="44">
        <v>15.0042925758256</v>
      </c>
      <c r="CQ215" s="23">
        <v>96.287422933421297</v>
      </c>
      <c r="CR215" s="44">
        <v>-7.1455611289398302</v>
      </c>
      <c r="CS215" s="54"/>
      <c r="CT215" s="54" t="s">
        <v>40</v>
      </c>
      <c r="CU215" s="23">
        <v>152.53896953271601</v>
      </c>
      <c r="CV215" s="44">
        <v>12.649045537688799</v>
      </c>
      <c r="CW215" s="23">
        <v>63.033355975780403</v>
      </c>
      <c r="CX215" s="44">
        <v>-12.2461217822718</v>
      </c>
      <c r="CY215" s="23">
        <v>168.66053140615099</v>
      </c>
      <c r="CZ215" s="44">
        <v>12.700000000000401</v>
      </c>
      <c r="DA215" s="54"/>
      <c r="DB215" s="54" t="s">
        <v>40</v>
      </c>
      <c r="DC215" s="23">
        <v>72.268116010304297</v>
      </c>
      <c r="DD215" s="44">
        <v>4.7580816521973803</v>
      </c>
      <c r="DE215" s="23">
        <v>295.00745568354398</v>
      </c>
      <c r="DF215" s="44">
        <v>-0.77561545789676201</v>
      </c>
      <c r="DG215" s="23">
        <v>99.262210071153504</v>
      </c>
      <c r="DH215" s="44">
        <v>-5.1125798187256803</v>
      </c>
      <c r="DI215" s="54"/>
      <c r="DJ215" s="54" t="s">
        <v>40</v>
      </c>
      <c r="DK215" s="23">
        <v>201.24657076984499</v>
      </c>
      <c r="DL215" s="44">
        <v>7.3854194146505803</v>
      </c>
      <c r="DM215" s="23">
        <v>60.283707656953197</v>
      </c>
      <c r="DN215" s="44">
        <v>7.4758601961691902</v>
      </c>
      <c r="DO215" s="23">
        <v>110.298514536526</v>
      </c>
      <c r="DP215" s="44">
        <v>1.9152389785684201</v>
      </c>
      <c r="DQ215" s="54"/>
      <c r="DR215" s="54" t="s">
        <v>40</v>
      </c>
      <c r="DS215" s="23">
        <v>237.18446414963401</v>
      </c>
      <c r="DT215" s="44">
        <v>17.7889952432384</v>
      </c>
      <c r="DU215" s="23">
        <v>160.21571460437499</v>
      </c>
      <c r="DV215" s="44">
        <v>15.0281096038975</v>
      </c>
      <c r="DW215" s="23">
        <v>92.737449791477204</v>
      </c>
      <c r="DX215" s="44">
        <v>-10.4994541659931</v>
      </c>
      <c r="DY215" s="54"/>
      <c r="DZ215" s="54" t="s">
        <v>40</v>
      </c>
      <c r="EA215" s="23">
        <v>119.959063473315</v>
      </c>
      <c r="EB215" s="44">
        <v>-1.5388227666437599</v>
      </c>
      <c r="EC215" s="23">
        <v>119.25108147146599</v>
      </c>
      <c r="ED215" s="44">
        <v>-13.774332433863</v>
      </c>
      <c r="EE215" s="23">
        <v>158.850331342451</v>
      </c>
      <c r="EF215" s="44">
        <v>10.5290355957582</v>
      </c>
      <c r="EG215" s="54"/>
      <c r="EH215" s="54" t="s">
        <v>40</v>
      </c>
      <c r="EI215" s="23">
        <v>153.629569883258</v>
      </c>
      <c r="EJ215" s="44">
        <v>1.59930607943637</v>
      </c>
      <c r="EK215" s="23">
        <v>159.54058031125001</v>
      </c>
      <c r="EL215" s="44">
        <v>1.8211557468219699</v>
      </c>
      <c r="EM215" s="23">
        <v>163.94969906818901</v>
      </c>
      <c r="EN215" s="44">
        <v>15.920789387155001</v>
      </c>
      <c r="EO215" s="54"/>
      <c r="EP215" s="54" t="s">
        <v>40</v>
      </c>
      <c r="EQ215" s="23">
        <v>51.095670066554597</v>
      </c>
      <c r="ER215" s="44">
        <v>-23.9044089128713</v>
      </c>
      <c r="ES215" s="23">
        <v>154.44739023907599</v>
      </c>
      <c r="ET215" s="44">
        <v>-9.8004460092436698</v>
      </c>
      <c r="EU215" s="23">
        <v>62.061704517526003</v>
      </c>
      <c r="EV215" s="44">
        <v>31.475481068262599</v>
      </c>
      <c r="EW215" s="54"/>
      <c r="EX215" s="54" t="s">
        <v>40</v>
      </c>
      <c r="EY215" s="23">
        <v>118.06711605290501</v>
      </c>
      <c r="EZ215" s="44">
        <v>3.7218931920515401</v>
      </c>
      <c r="FA215" s="23">
        <v>98.713583164400305</v>
      </c>
      <c r="FB215" s="44">
        <v>0.851673159732243</v>
      </c>
      <c r="FC215" s="23">
        <v>286.52615260933999</v>
      </c>
      <c r="FD215" s="44">
        <v>7.6719324544121701</v>
      </c>
      <c r="FE215" s="54"/>
      <c r="FF215" s="54" t="s">
        <v>40</v>
      </c>
      <c r="FG215" s="23">
        <v>120.632681354479</v>
      </c>
      <c r="FH215" s="44">
        <v>0.44798345787626198</v>
      </c>
      <c r="FI215" s="23">
        <v>193.158021806416</v>
      </c>
      <c r="FJ215" s="44">
        <v>5.7817276155570001</v>
      </c>
      <c r="FK215" s="23">
        <v>76.039559833000396</v>
      </c>
      <c r="FL215" s="44">
        <v>-14.5308880515342</v>
      </c>
      <c r="FM215" s="54"/>
      <c r="FN215" s="54" t="s">
        <v>40</v>
      </c>
      <c r="FO215" s="23">
        <v>118.082571350747</v>
      </c>
      <c r="FP215" s="44">
        <v>4.24457777499474</v>
      </c>
      <c r="FQ215" s="23">
        <v>261.89950006715799</v>
      </c>
      <c r="FR215" s="44">
        <v>20.659086305431401</v>
      </c>
      <c r="FS215" s="23">
        <v>174.79706733055099</v>
      </c>
      <c r="FT215" s="44">
        <v>2.1673727042297299</v>
      </c>
      <c r="FU215" s="54"/>
      <c r="FV215" s="54" t="s">
        <v>40</v>
      </c>
      <c r="FW215" s="23">
        <v>128.603639433685</v>
      </c>
      <c r="FX215" s="44">
        <v>-11.1726658608811</v>
      </c>
      <c r="FY215" s="23">
        <v>159.615957857171</v>
      </c>
      <c r="FZ215" s="44">
        <v>14.8343694533215</v>
      </c>
      <c r="GA215" s="23">
        <v>106.47008975723899</v>
      </c>
      <c r="GB215" s="44">
        <v>7.9889063184871398</v>
      </c>
      <c r="GC215" s="54"/>
      <c r="GD215" s="54" t="s">
        <v>40</v>
      </c>
      <c r="GE215" s="23">
        <v>176.65538796183401</v>
      </c>
      <c r="GF215" s="44">
        <v>3.4870265333682502</v>
      </c>
      <c r="GG215" s="23">
        <v>123.268225419088</v>
      </c>
      <c r="GH215" s="44">
        <v>6.8497818613490997</v>
      </c>
      <c r="GI215" s="23">
        <v>67.885984214408694</v>
      </c>
      <c r="GJ215" s="44">
        <v>-12.911707996067999</v>
      </c>
      <c r="GK215" s="54"/>
      <c r="GL215" s="54" t="s">
        <v>40</v>
      </c>
      <c r="GM215" s="23">
        <v>165.285491687719</v>
      </c>
      <c r="GN215" s="44">
        <v>8.7726669942165092</v>
      </c>
      <c r="GO215" s="23">
        <v>133.721130722715</v>
      </c>
      <c r="GP215" s="44">
        <v>-8.1625945376045497</v>
      </c>
      <c r="GQ215" s="23">
        <v>152.11095826618299</v>
      </c>
      <c r="GR215" s="44">
        <v>28.684250123329299</v>
      </c>
      <c r="GS215" s="54"/>
      <c r="GT215" s="54" t="s">
        <v>40</v>
      </c>
      <c r="GU215" s="23">
        <v>74.757901322138494</v>
      </c>
      <c r="GV215" s="44">
        <v>5.4644205576295697</v>
      </c>
      <c r="GW215" s="23">
        <v>106.379628433325</v>
      </c>
      <c r="GX215" s="44">
        <v>7.8649273561493196</v>
      </c>
      <c r="GY215" s="23">
        <v>134.80398608395399</v>
      </c>
      <c r="GZ215" s="44">
        <v>37.807268633470898</v>
      </c>
      <c r="HA215" s="54"/>
      <c r="HB215" s="54" t="s">
        <v>40</v>
      </c>
      <c r="HC215" s="23">
        <v>153.61745679238001</v>
      </c>
      <c r="HD215" s="44">
        <v>19.861427699856399</v>
      </c>
      <c r="HE215" s="23">
        <v>213.44295448888201</v>
      </c>
      <c r="HF215" s="44">
        <v>0.844281247896703</v>
      </c>
      <c r="HG215" s="23">
        <v>84.655077787932299</v>
      </c>
      <c r="HH215" s="44">
        <v>-13.2246652629875</v>
      </c>
      <c r="HI215" s="54"/>
      <c r="HJ215" s="54" t="s">
        <v>40</v>
      </c>
      <c r="HK215" s="23">
        <v>69.304426334639203</v>
      </c>
      <c r="HL215" s="44">
        <v>-9.5869915095100904</v>
      </c>
      <c r="HM215" s="23">
        <v>60.769273990231397</v>
      </c>
      <c r="HN215" s="44">
        <v>-15.6885416482232</v>
      </c>
      <c r="HO215" s="23">
        <v>93.167502277950206</v>
      </c>
      <c r="HP215" s="44">
        <v>3.7855979457742799</v>
      </c>
      <c r="HQ215" s="54"/>
      <c r="HR215" s="54" t="s">
        <v>40</v>
      </c>
      <c r="HS215" s="23">
        <v>133.92119096572401</v>
      </c>
      <c r="HT215" s="44">
        <v>9.4833939091367707</v>
      </c>
      <c r="HU215" s="23">
        <v>168.39709491343399</v>
      </c>
      <c r="HV215" s="44">
        <v>14.502740938122599</v>
      </c>
      <c r="HW215" s="23">
        <v>60.187645036353501</v>
      </c>
      <c r="HX215" s="44">
        <v>-4.0024770660987903</v>
      </c>
      <c r="HY215" s="54"/>
      <c r="HZ215" s="54" t="s">
        <v>40</v>
      </c>
      <c r="IA215" s="23">
        <v>86.422568147469505</v>
      </c>
      <c r="IB215" s="44">
        <v>-3.3623246033263099</v>
      </c>
      <c r="IC215" s="23">
        <v>133.68910194853601</v>
      </c>
      <c r="ID215" s="44">
        <v>0.95600822172133304</v>
      </c>
      <c r="IE215" s="23">
        <v>95.840830579182295</v>
      </c>
      <c r="IF215" s="44">
        <v>0.453743670561565</v>
      </c>
      <c r="IG215" s="54"/>
      <c r="IH215" s="54" t="s">
        <v>40</v>
      </c>
      <c r="II215" s="23">
        <v>151.811833337683</v>
      </c>
      <c r="IJ215" s="44">
        <v>11.007635735014301</v>
      </c>
      <c r="IK215" s="23">
        <v>113.435831407489</v>
      </c>
      <c r="IL215" s="44">
        <v>3.8807612771939</v>
      </c>
      <c r="IM215" s="23">
        <v>142.15915623194601</v>
      </c>
      <c r="IN215" s="44">
        <v>17.841563983024699</v>
      </c>
      <c r="IO215" s="23">
        <v>180.43483377144599</v>
      </c>
      <c r="IP215" s="44">
        <v>41.900000000000503</v>
      </c>
      <c r="IQ215" s="54"/>
      <c r="IR215" s="54" t="s">
        <v>40</v>
      </c>
      <c r="IS215" s="23">
        <v>83.281593142414195</v>
      </c>
      <c r="IT215" s="44">
        <v>-5.7077429003360898</v>
      </c>
      <c r="IU215" s="23">
        <v>107.813141493255</v>
      </c>
      <c r="IV215" s="44">
        <v>9.5418148150831001</v>
      </c>
      <c r="IW215" s="23">
        <v>114.184382896714</v>
      </c>
      <c r="IX215" s="44">
        <v>2.6366339935998302</v>
      </c>
      <c r="IY215" s="54"/>
      <c r="IZ215" s="54" t="s">
        <v>40</v>
      </c>
      <c r="JA215" s="23">
        <v>160.58001675729699</v>
      </c>
      <c r="JB215" s="44">
        <v>16.6705434993521</v>
      </c>
      <c r="JC215" s="23">
        <v>179.115395813324</v>
      </c>
      <c r="JD215" s="44">
        <v>5.8997764816382698</v>
      </c>
      <c r="JE215" s="23">
        <v>171.020234919708</v>
      </c>
      <c r="JF215" s="44">
        <v>-12.8424200489215</v>
      </c>
      <c r="JG215" s="54"/>
      <c r="JH215" s="54" t="s">
        <v>40</v>
      </c>
      <c r="JI215" s="23">
        <v>128.519306358714</v>
      </c>
      <c r="JJ215" s="44">
        <v>10.7076995998475</v>
      </c>
      <c r="JK215" s="23">
        <v>226.10315812678999</v>
      </c>
      <c r="JL215" s="44">
        <v>8.2999999999996099</v>
      </c>
      <c r="JM215" s="23">
        <v>126.31403334221601</v>
      </c>
      <c r="JN215" s="44">
        <v>11.250137279216201</v>
      </c>
      <c r="JO215" s="54"/>
      <c r="JP215" s="54" t="s">
        <v>40</v>
      </c>
      <c r="JQ215" s="23">
        <v>88.276065945187995</v>
      </c>
      <c r="JR215" s="44">
        <v>-25.5115593429813</v>
      </c>
      <c r="JS215" s="23">
        <v>143.57670850933201</v>
      </c>
      <c r="JT215" s="44">
        <v>1.0561663674888</v>
      </c>
      <c r="JU215" s="23">
        <v>214.624612100539</v>
      </c>
      <c r="JV215" s="44">
        <v>22.455412425369499</v>
      </c>
      <c r="JW215" s="54"/>
      <c r="JX215" s="54" t="s">
        <v>40</v>
      </c>
      <c r="JY215" s="23">
        <v>107.944948650218</v>
      </c>
      <c r="JZ215" s="44">
        <v>-16.3419155335366</v>
      </c>
      <c r="KA215" s="23">
        <v>288.23024759120301</v>
      </c>
      <c r="KB215" s="44">
        <v>30.401552196678701</v>
      </c>
      <c r="KC215" s="23">
        <v>185.941388935643</v>
      </c>
      <c r="KD215" s="44">
        <v>-11.4381199426519</v>
      </c>
      <c r="KE215" s="54"/>
      <c r="KF215" s="54" t="s">
        <v>40</v>
      </c>
      <c r="KG215" s="23">
        <v>100.733743339349</v>
      </c>
      <c r="KH215" s="44">
        <v>13.1652774931978</v>
      </c>
      <c r="KI215" s="23">
        <v>198.246281412998</v>
      </c>
      <c r="KJ215" s="44">
        <v>17.976855753045601</v>
      </c>
      <c r="KK215" s="23">
        <v>109.03378646234501</v>
      </c>
      <c r="KL215" s="44">
        <v>8.8584046825136706</v>
      </c>
      <c r="KM215" s="54"/>
      <c r="KN215" s="54" t="s">
        <v>40</v>
      </c>
      <c r="KO215" s="23">
        <v>45.554160313322598</v>
      </c>
      <c r="KP215" s="44">
        <v>-1.7999999999996099</v>
      </c>
      <c r="KQ215" s="23">
        <v>132.90184013269399</v>
      </c>
      <c r="KR215" s="44">
        <v>10.6966580479125</v>
      </c>
      <c r="KS215" s="23">
        <v>75.927697560604898</v>
      </c>
      <c r="KT215" s="44">
        <v>-5.5307731691705699</v>
      </c>
      <c r="KU215" s="54"/>
      <c r="KV215" s="54" t="s">
        <v>40</v>
      </c>
      <c r="KW215" s="23">
        <v>140.281273961663</v>
      </c>
      <c r="KX215" s="44">
        <v>1.00004166444822</v>
      </c>
      <c r="KY215" s="23">
        <v>125.88921182099</v>
      </c>
      <c r="KZ215" s="44">
        <v>-16.706796908452102</v>
      </c>
      <c r="LA215" s="23">
        <v>160.73579045077801</v>
      </c>
      <c r="LB215" s="44">
        <v>7.0027383224976898</v>
      </c>
      <c r="LC215" s="54"/>
      <c r="LD215" s="54" t="s">
        <v>40</v>
      </c>
      <c r="LE215" s="23">
        <v>150.27333529657301</v>
      </c>
      <c r="LF215" s="44">
        <v>3.1965190809055</v>
      </c>
      <c r="LG215" s="23">
        <v>113.097816312356</v>
      </c>
      <c r="LH215" s="44">
        <v>-0.119755309329733</v>
      </c>
      <c r="LI215" s="23">
        <v>43.850849764927403</v>
      </c>
      <c r="LJ215" s="44">
        <v>-13.6073771056643</v>
      </c>
      <c r="LK215" s="54"/>
      <c r="LL215" s="54" t="s">
        <v>40</v>
      </c>
      <c r="LM215" s="23">
        <v>205.30972464585699</v>
      </c>
      <c r="LN215" s="44">
        <v>-5.1962059530108702</v>
      </c>
      <c r="LO215" s="23">
        <v>76.270595618426398</v>
      </c>
      <c r="LP215" s="44">
        <v>-0.80521224388957102</v>
      </c>
      <c r="LQ215" s="23">
        <v>242.184016039732</v>
      </c>
      <c r="LR215" s="44">
        <v>5.8022520360345302</v>
      </c>
      <c r="LS215" s="54"/>
      <c r="LT215" s="54" t="s">
        <v>40</v>
      </c>
      <c r="LU215" s="23">
        <v>94.138892865472101</v>
      </c>
      <c r="LV215" s="44">
        <v>-10.745496983743299</v>
      </c>
      <c r="LW215" s="23">
        <v>165.74999930989301</v>
      </c>
      <c r="LX215" s="44">
        <v>11.9469208000147</v>
      </c>
      <c r="LY215" s="23">
        <v>149.58263059738599</v>
      </c>
      <c r="LZ215" s="44">
        <v>11.3355785042269</v>
      </c>
      <c r="MA215" s="54"/>
      <c r="MB215" s="54" t="s">
        <v>40</v>
      </c>
      <c r="MC215" s="23">
        <v>182.33861920602899</v>
      </c>
      <c r="MD215" s="44">
        <v>5.4327280979554997</v>
      </c>
      <c r="ME215" s="23">
        <v>130.01939488545901</v>
      </c>
      <c r="MF215" s="44">
        <v>6.7404723114952096</v>
      </c>
      <c r="MG215" s="23">
        <v>79.973902766513802</v>
      </c>
      <c r="MH215" s="44">
        <v>-14.9072234331539</v>
      </c>
      <c r="MI215" s="54"/>
      <c r="MJ215" s="54" t="s">
        <v>40</v>
      </c>
      <c r="MK215" s="23">
        <v>109.641849678339</v>
      </c>
      <c r="ML215" s="44">
        <v>0.70460638205538795</v>
      </c>
      <c r="MM215" s="23">
        <v>101.801134568503</v>
      </c>
      <c r="MN215" s="44">
        <v>-1.5433917889667901</v>
      </c>
      <c r="MO215" s="23">
        <v>198.68075374224699</v>
      </c>
      <c r="MP215" s="44">
        <v>4.5273456206266998</v>
      </c>
    </row>
    <row r="216" spans="1:354" s="4" customFormat="1" ht="15" customHeight="1">
      <c r="A216" s="504"/>
      <c r="B216" s="54" t="s">
        <v>41</v>
      </c>
      <c r="C216" s="23">
        <v>86.006137951765893</v>
      </c>
      <c r="D216" s="44">
        <v>-1.8484082499360399</v>
      </c>
      <c r="E216" s="524">
        <v>67.604314697248597</v>
      </c>
      <c r="F216" s="44">
        <v>-11.6995042672946</v>
      </c>
      <c r="G216" s="524">
        <v>103.406203389841</v>
      </c>
      <c r="H216" s="44">
        <v>5.4222105834506102</v>
      </c>
      <c r="I216" s="54"/>
      <c r="J216" s="54" t="s">
        <v>41</v>
      </c>
      <c r="K216" s="23">
        <v>109.529617681692</v>
      </c>
      <c r="L216" s="44">
        <v>-0.39999999999963598</v>
      </c>
      <c r="M216" s="23">
        <v>124.232364378714</v>
      </c>
      <c r="N216" s="44">
        <v>11.188696019444601</v>
      </c>
      <c r="O216" s="23">
        <v>102.17707740646399</v>
      </c>
      <c r="P216" s="44">
        <v>0.399999999999821</v>
      </c>
      <c r="Q216" s="54"/>
      <c r="R216" s="54" t="s">
        <v>41</v>
      </c>
      <c r="S216" s="23">
        <v>70.133558582699806</v>
      </c>
      <c r="T216" s="44">
        <v>-19.663161311447901</v>
      </c>
      <c r="U216" s="23">
        <v>201.284994637718</v>
      </c>
      <c r="V216" s="44">
        <v>-7.1376661738856804</v>
      </c>
      <c r="W216" s="23">
        <v>129.78874909024401</v>
      </c>
      <c r="X216" s="44">
        <v>-5.3089393111907697</v>
      </c>
      <c r="Y216" s="54"/>
      <c r="Z216" s="54" t="s">
        <v>41</v>
      </c>
      <c r="AA216" s="23">
        <v>181.40741123835201</v>
      </c>
      <c r="AB216" s="44">
        <v>-13.750687712151599</v>
      </c>
      <c r="AC216" s="23">
        <v>160.17139529659599</v>
      </c>
      <c r="AD216" s="44">
        <v>3.7152188907363701</v>
      </c>
      <c r="AE216" s="23">
        <v>179.84192650948199</v>
      </c>
      <c r="AF216" s="44">
        <v>-18.515205340967501</v>
      </c>
      <c r="AG216" s="54"/>
      <c r="AH216" s="54" t="s">
        <v>41</v>
      </c>
      <c r="AI216" s="23">
        <v>117.91380792683501</v>
      </c>
      <c r="AJ216" s="44">
        <v>7.5936402402998198</v>
      </c>
      <c r="AK216" s="23">
        <v>261.57577452137002</v>
      </c>
      <c r="AL216" s="44">
        <v>20.931675654934899</v>
      </c>
      <c r="AM216" s="23">
        <v>85.096999139523405</v>
      </c>
      <c r="AN216" s="44">
        <v>5.6858663985593303</v>
      </c>
      <c r="AO216" s="54"/>
      <c r="AP216" s="54" t="s">
        <v>41</v>
      </c>
      <c r="AQ216" s="23">
        <v>178.527082474509</v>
      </c>
      <c r="AR216" s="44">
        <v>1.5408972492408299</v>
      </c>
      <c r="AS216" s="23">
        <v>184.140055064812</v>
      </c>
      <c r="AT216" s="44">
        <v>12.2574618739927</v>
      </c>
      <c r="AU216" s="23">
        <v>246.17207599073899</v>
      </c>
      <c r="AV216" s="44">
        <v>28.0193505029013</v>
      </c>
      <c r="AW216" s="54"/>
      <c r="AX216" s="54" t="s">
        <v>41</v>
      </c>
      <c r="AY216" s="23">
        <v>124.03207611121999</v>
      </c>
      <c r="AZ216" s="44">
        <v>-18.871987415087101</v>
      </c>
      <c r="BA216" s="23">
        <v>93.579064413991006</v>
      </c>
      <c r="BB216" s="44">
        <v>-12.1422090074979</v>
      </c>
      <c r="BC216" s="23">
        <v>146.67595290698301</v>
      </c>
      <c r="BD216" s="44">
        <v>6.6909427116703499</v>
      </c>
      <c r="BE216" s="54"/>
      <c r="BF216" s="54" t="s">
        <v>41</v>
      </c>
      <c r="BG216" s="23">
        <v>140.006586883502</v>
      </c>
      <c r="BH216" s="44">
        <v>-14.112316068448401</v>
      </c>
      <c r="BI216" s="23">
        <v>102.548069844504</v>
      </c>
      <c r="BJ216" s="44">
        <v>-9.2583996555248707</v>
      </c>
      <c r="BK216" s="23">
        <v>231.62725101900901</v>
      </c>
      <c r="BL216" s="44">
        <v>9.4825328660320493E-2</v>
      </c>
      <c r="BM216" s="54"/>
      <c r="BN216" s="54" t="s">
        <v>41</v>
      </c>
      <c r="BO216" s="23">
        <v>130.16638089844801</v>
      </c>
      <c r="BP216" s="44">
        <v>-0.88207656920984301</v>
      </c>
      <c r="BQ216" s="530">
        <v>130.173741083023</v>
      </c>
      <c r="BR216" s="44">
        <v>6.8854940578128199</v>
      </c>
      <c r="BS216" s="23">
        <v>159.597967135955</v>
      </c>
      <c r="BT216" s="44">
        <v>6.0397504099747596</v>
      </c>
      <c r="BU216" s="54"/>
      <c r="BV216" s="54" t="s">
        <v>41</v>
      </c>
      <c r="BW216" s="23">
        <v>191.118680490945</v>
      </c>
      <c r="BX216" s="44">
        <v>13.202002583954</v>
      </c>
      <c r="BY216" s="23">
        <v>95.610982488134994</v>
      </c>
      <c r="BZ216" s="44">
        <v>10.3938732587511</v>
      </c>
      <c r="CA216" s="23">
        <v>124.232716388349</v>
      </c>
      <c r="CB216" s="44">
        <v>-2.45525383734237</v>
      </c>
      <c r="CC216" s="54"/>
      <c r="CD216" s="54" t="s">
        <v>41</v>
      </c>
      <c r="CE216" s="23">
        <v>116.711179597756</v>
      </c>
      <c r="CF216" s="44">
        <v>-5.3723211336876799</v>
      </c>
      <c r="CG216" s="23">
        <v>74.358997778177994</v>
      </c>
      <c r="CH216" s="44">
        <v>0.154231683473952</v>
      </c>
      <c r="CI216" s="23">
        <v>133.33957847916301</v>
      </c>
      <c r="CJ216" s="44">
        <v>1.0220073335593001</v>
      </c>
      <c r="CK216" s="54"/>
      <c r="CL216" s="54" t="s">
        <v>41</v>
      </c>
      <c r="CM216" s="23">
        <v>245.35236354388701</v>
      </c>
      <c r="CN216" s="44">
        <v>11.9212670275026</v>
      </c>
      <c r="CO216" s="23">
        <v>98.333624782949499</v>
      </c>
      <c r="CP216" s="44">
        <v>29.9361475756135</v>
      </c>
      <c r="CQ216" s="23">
        <v>110.32709041104501</v>
      </c>
      <c r="CR216" s="44">
        <v>3.3237924963844101</v>
      </c>
      <c r="CS216" s="54"/>
      <c r="CT216" s="54" t="s">
        <v>41</v>
      </c>
      <c r="CU216" s="23">
        <v>153.50747528275201</v>
      </c>
      <c r="CV216" s="44">
        <v>13.905192865325001</v>
      </c>
      <c r="CW216" s="23">
        <v>70.509399966141999</v>
      </c>
      <c r="CX216" s="44">
        <v>-12.4870290512648</v>
      </c>
      <c r="CY216" s="23">
        <v>162.06547533314</v>
      </c>
      <c r="CZ216" s="44">
        <v>8.9274870453311799</v>
      </c>
      <c r="DA216" s="54"/>
      <c r="DB216" s="54" t="s">
        <v>41</v>
      </c>
      <c r="DC216" s="23">
        <v>82.926602468711707</v>
      </c>
      <c r="DD216" s="44">
        <v>-1.0817050749844099</v>
      </c>
      <c r="DE216" s="23">
        <v>412.736456139322</v>
      </c>
      <c r="DF216" s="44">
        <v>26.515671240163702</v>
      </c>
      <c r="DG216" s="23">
        <v>103.533683341246</v>
      </c>
      <c r="DH216" s="44">
        <v>-1.30349722957588</v>
      </c>
      <c r="DI216" s="54"/>
      <c r="DJ216" s="54" t="s">
        <v>41</v>
      </c>
      <c r="DK216" s="23">
        <v>206.98295358835099</v>
      </c>
      <c r="DL216" s="44">
        <v>-7.6240441877936096</v>
      </c>
      <c r="DM216" s="23">
        <v>65.962286260967502</v>
      </c>
      <c r="DN216" s="44">
        <v>19.813007369044598</v>
      </c>
      <c r="DO216" s="23">
        <v>126.809260228097</v>
      </c>
      <c r="DP216" s="44">
        <v>10.884048444684</v>
      </c>
      <c r="DQ216" s="54"/>
      <c r="DR216" s="54" t="s">
        <v>41</v>
      </c>
      <c r="DS216" s="23">
        <v>240.94527937299699</v>
      </c>
      <c r="DT216" s="44">
        <v>22.023971448587801</v>
      </c>
      <c r="DU216" s="23">
        <v>158.076957113247</v>
      </c>
      <c r="DV216" s="44">
        <v>11.5545825221401</v>
      </c>
      <c r="DW216" s="23">
        <v>124.756782806533</v>
      </c>
      <c r="DX216" s="44">
        <v>-2.1742324112605198</v>
      </c>
      <c r="DY216" s="54"/>
      <c r="DZ216" s="54" t="s">
        <v>41</v>
      </c>
      <c r="EA216" s="23">
        <v>111.833134025223</v>
      </c>
      <c r="EB216" s="44">
        <v>-2.8743311730055598</v>
      </c>
      <c r="EC216" s="23">
        <v>111.53882548351299</v>
      </c>
      <c r="ED216" s="44">
        <v>-16.090370959799699</v>
      </c>
      <c r="EE216" s="23">
        <v>154.51203357666299</v>
      </c>
      <c r="EF216" s="44">
        <v>16.702375992161102</v>
      </c>
      <c r="EG216" s="54"/>
      <c r="EH216" s="54" t="s">
        <v>41</v>
      </c>
      <c r="EI216" s="23">
        <v>143.08596251661601</v>
      </c>
      <c r="EJ216" s="44">
        <v>1.5993428067622699</v>
      </c>
      <c r="EK216" s="23">
        <v>170.76278139749101</v>
      </c>
      <c r="EL216" s="44">
        <v>-4.8091236417301699</v>
      </c>
      <c r="EM216" s="23">
        <v>148.593204387752</v>
      </c>
      <c r="EN216" s="44">
        <v>12.4555007135669</v>
      </c>
      <c r="EO216" s="54"/>
      <c r="EP216" s="54" t="s">
        <v>41</v>
      </c>
      <c r="EQ216" s="23">
        <v>45.5199526988009</v>
      </c>
      <c r="ER216" s="44">
        <v>-21.211882565617898</v>
      </c>
      <c r="ES216" s="23">
        <v>188.961731788767</v>
      </c>
      <c r="ET216" s="44">
        <v>-7.2710306688572599</v>
      </c>
      <c r="EU216" s="23">
        <v>46.5982419058777</v>
      </c>
      <c r="EV216" s="44">
        <v>-7.44728719266688</v>
      </c>
      <c r="EW216" s="54"/>
      <c r="EX216" s="54" t="s">
        <v>41</v>
      </c>
      <c r="EY216" s="23">
        <v>105.28681295266399</v>
      </c>
      <c r="EZ216" s="44">
        <v>5.2042989376530802</v>
      </c>
      <c r="FA216" s="23">
        <v>102.655842767892</v>
      </c>
      <c r="FB216" s="44">
        <v>0.64264541029162103</v>
      </c>
      <c r="FC216" s="23">
        <v>287.52703695947298</v>
      </c>
      <c r="FD216" s="44">
        <v>8.0937006757469394</v>
      </c>
      <c r="FE216" s="54"/>
      <c r="FF216" s="54" t="s">
        <v>41</v>
      </c>
      <c r="FG216" s="23">
        <v>108.713822168889</v>
      </c>
      <c r="FH216" s="44">
        <v>-10.1067238161774</v>
      </c>
      <c r="FI216" s="23">
        <v>202.43030107812999</v>
      </c>
      <c r="FJ216" s="44">
        <v>5.6281766441235401</v>
      </c>
      <c r="FK216" s="23">
        <v>73.892744008296205</v>
      </c>
      <c r="FL216" s="44">
        <v>-23.198878378412701</v>
      </c>
      <c r="FM216" s="54"/>
      <c r="FN216" s="54" t="s">
        <v>41</v>
      </c>
      <c r="FO216" s="23">
        <v>103.15136397262</v>
      </c>
      <c r="FP216" s="44">
        <v>1.1303817409112</v>
      </c>
      <c r="FQ216" s="23">
        <v>246.02158729547401</v>
      </c>
      <c r="FR216" s="44">
        <v>22.124860113137299</v>
      </c>
      <c r="FS216" s="23">
        <v>147.99054966323101</v>
      </c>
      <c r="FT216" s="44">
        <v>-14.620342821999801</v>
      </c>
      <c r="FU216" s="54"/>
      <c r="FV216" s="54" t="s">
        <v>41</v>
      </c>
      <c r="FW216" s="23">
        <v>140.90450038259101</v>
      </c>
      <c r="FX216" s="44">
        <v>-13.1624732268955</v>
      </c>
      <c r="FY216" s="23">
        <v>193.283001297032</v>
      </c>
      <c r="FZ216" s="44">
        <v>15.545040295196801</v>
      </c>
      <c r="GA216" s="23">
        <v>94.333025462970397</v>
      </c>
      <c r="GB216" s="44">
        <v>-2.2314594316174401</v>
      </c>
      <c r="GC216" s="54"/>
      <c r="GD216" s="54" t="s">
        <v>41</v>
      </c>
      <c r="GE216" s="23">
        <v>160.77714712514299</v>
      </c>
      <c r="GF216" s="44">
        <v>-5.7994062753564197</v>
      </c>
      <c r="GG216" s="23">
        <v>127.796873217715</v>
      </c>
      <c r="GH216" s="44">
        <v>14.0902181831239</v>
      </c>
      <c r="GI216" s="23">
        <v>55.331263263983402</v>
      </c>
      <c r="GJ216" s="44">
        <v>-6.9396593523919403</v>
      </c>
      <c r="GK216" s="54"/>
      <c r="GL216" s="54" t="s">
        <v>41</v>
      </c>
      <c r="GM216" s="23">
        <v>149.39484821877301</v>
      </c>
      <c r="GN216" s="44">
        <v>6.77369563677847</v>
      </c>
      <c r="GO216" s="23">
        <v>119.209801371994</v>
      </c>
      <c r="GP216" s="44">
        <v>-16.831737325288401</v>
      </c>
      <c r="GQ216" s="23">
        <v>157.51813306986301</v>
      </c>
      <c r="GR216" s="44">
        <v>29.404147451067601</v>
      </c>
      <c r="GS216" s="54"/>
      <c r="GT216" s="54" t="s">
        <v>41</v>
      </c>
      <c r="GU216" s="23">
        <v>66.498236744122707</v>
      </c>
      <c r="GV216" s="44">
        <v>-1.40310580063408</v>
      </c>
      <c r="GW216" s="23">
        <v>102.37437155974401</v>
      </c>
      <c r="GX216" s="44">
        <v>8.8864591276916105</v>
      </c>
      <c r="GY216" s="23">
        <v>147.479017170411</v>
      </c>
      <c r="GZ216" s="44">
        <v>38.776407535796601</v>
      </c>
      <c r="HA216" s="54"/>
      <c r="HB216" s="54" t="s">
        <v>41</v>
      </c>
      <c r="HC216" s="23">
        <v>144.699307299358</v>
      </c>
      <c r="HD216" s="44">
        <v>19.4073913116565</v>
      </c>
      <c r="HE216" s="23">
        <v>224.03640911104199</v>
      </c>
      <c r="HF216" s="44">
        <v>-6.1161999999997203</v>
      </c>
      <c r="HG216" s="23">
        <v>83.601846288682694</v>
      </c>
      <c r="HH216" s="44">
        <v>-16.4410541738497</v>
      </c>
      <c r="HI216" s="54"/>
      <c r="HJ216" s="54" t="s">
        <v>41</v>
      </c>
      <c r="HK216" s="23">
        <v>81.289297792819895</v>
      </c>
      <c r="HL216" s="44">
        <v>-11.8500399124183</v>
      </c>
      <c r="HM216" s="23">
        <v>76.305463554279001</v>
      </c>
      <c r="HN216" s="44">
        <v>-16.111330003110702</v>
      </c>
      <c r="HO216" s="23">
        <v>88.393003128183906</v>
      </c>
      <c r="HP216" s="44">
        <v>-2.8285173067246198E-2</v>
      </c>
      <c r="HQ216" s="54"/>
      <c r="HR216" s="54" t="s">
        <v>41</v>
      </c>
      <c r="HS216" s="23">
        <v>123.13777746874599</v>
      </c>
      <c r="HT216" s="44">
        <v>6.8817302496396504</v>
      </c>
      <c r="HU216" s="23">
        <v>169.533031670784</v>
      </c>
      <c r="HV216" s="44">
        <v>12.493281158815201</v>
      </c>
      <c r="HW216" s="23">
        <v>68.461236175660801</v>
      </c>
      <c r="HX216" s="44">
        <v>-19.801808093426001</v>
      </c>
      <c r="HY216" s="54"/>
      <c r="HZ216" s="54" t="s">
        <v>41</v>
      </c>
      <c r="IA216" s="23">
        <v>95.484777120509904</v>
      </c>
      <c r="IB216" s="44">
        <v>-8.6601865530457598</v>
      </c>
      <c r="IC216" s="23">
        <v>147.54164481293699</v>
      </c>
      <c r="ID216" s="44">
        <v>2.3734299491415101</v>
      </c>
      <c r="IE216" s="23">
        <v>102.718469709074</v>
      </c>
      <c r="IF216" s="44">
        <v>2.18504876162811</v>
      </c>
      <c r="IG216" s="54"/>
      <c r="IH216" s="54" t="s">
        <v>41</v>
      </c>
      <c r="II216" s="23">
        <v>143.277550049105</v>
      </c>
      <c r="IJ216" s="44">
        <v>11.1865458599087</v>
      </c>
      <c r="IK216" s="23">
        <v>128.99479234496101</v>
      </c>
      <c r="IL216" s="44">
        <v>-3.8087678538665002</v>
      </c>
      <c r="IM216" s="23">
        <v>186.907516378617</v>
      </c>
      <c r="IN216" s="44">
        <v>18.921436130746301</v>
      </c>
      <c r="IO216" s="23">
        <v>249.936618615806</v>
      </c>
      <c r="IP216" s="44">
        <v>23.949158417500499</v>
      </c>
      <c r="IQ216" s="54"/>
      <c r="IR216" s="54" t="s">
        <v>41</v>
      </c>
      <c r="IS216" s="23">
        <v>86.841505856166194</v>
      </c>
      <c r="IT216" s="44">
        <v>-1.87759645450794</v>
      </c>
      <c r="IU216" s="23">
        <v>94.045987985985803</v>
      </c>
      <c r="IV216" s="44">
        <v>-0.93200385128017205</v>
      </c>
      <c r="IW216" s="23">
        <v>120.914250807111</v>
      </c>
      <c r="IX216" s="44">
        <v>2.9771314936547499</v>
      </c>
      <c r="IY216" s="54"/>
      <c r="IZ216" s="54" t="s">
        <v>41</v>
      </c>
      <c r="JA216" s="23">
        <v>219.510982417832</v>
      </c>
      <c r="JB216" s="44">
        <v>23.276206637176699</v>
      </c>
      <c r="JC216" s="23">
        <v>181.96149018315501</v>
      </c>
      <c r="JD216" s="44">
        <v>-1.7265314946233401</v>
      </c>
      <c r="JE216" s="23">
        <v>162.64499291636699</v>
      </c>
      <c r="JF216" s="44">
        <v>-14.105470686255799</v>
      </c>
      <c r="JG216" s="54"/>
      <c r="JH216" s="54" t="s">
        <v>41</v>
      </c>
      <c r="JI216" s="23">
        <v>156.98692731628199</v>
      </c>
      <c r="JJ216" s="44">
        <v>5.4493689948957904</v>
      </c>
      <c r="JK216" s="23">
        <v>219.518493425332</v>
      </c>
      <c r="JL216" s="44">
        <v>-2.24690000000014</v>
      </c>
      <c r="JM216" s="23">
        <v>130.88969581090799</v>
      </c>
      <c r="JN216" s="44">
        <v>11.5014095515885</v>
      </c>
      <c r="JO216" s="54"/>
      <c r="JP216" s="54" t="s">
        <v>41</v>
      </c>
      <c r="JQ216" s="23">
        <v>87.397676652821701</v>
      </c>
      <c r="JR216" s="44">
        <v>-31.451976558833699</v>
      </c>
      <c r="JS216" s="23">
        <v>123.322499477157</v>
      </c>
      <c r="JT216" s="44">
        <v>-9.3994521237622006</v>
      </c>
      <c r="JU216" s="23">
        <v>190.89676571023901</v>
      </c>
      <c r="JV216" s="44">
        <v>24.384855261481299</v>
      </c>
      <c r="JW216" s="54"/>
      <c r="JX216" s="54" t="s">
        <v>41</v>
      </c>
      <c r="JY216" s="23">
        <v>117.65066980245599</v>
      </c>
      <c r="JZ216" s="44">
        <v>4.6201572891286604</v>
      </c>
      <c r="KA216" s="23">
        <v>336.15582385665601</v>
      </c>
      <c r="KB216" s="44">
        <v>30.159490659856001</v>
      </c>
      <c r="KC216" s="23">
        <v>212.44926374628301</v>
      </c>
      <c r="KD216" s="44">
        <v>-11.179996901332499</v>
      </c>
      <c r="KE216" s="54"/>
      <c r="KF216" s="54" t="s">
        <v>41</v>
      </c>
      <c r="KG216" s="23">
        <v>71.034138468407605</v>
      </c>
      <c r="KH216" s="44">
        <v>-7.0752357233206897</v>
      </c>
      <c r="KI216" s="23">
        <v>193.00034770257</v>
      </c>
      <c r="KJ216" s="44">
        <v>19.281126584516901</v>
      </c>
      <c r="KK216" s="23">
        <v>112.298475495744</v>
      </c>
      <c r="KL216" s="44">
        <v>10.844609393810099</v>
      </c>
      <c r="KM216" s="54"/>
      <c r="KN216" s="54" t="s">
        <v>41</v>
      </c>
      <c r="KO216" s="23">
        <v>31.1963368346347</v>
      </c>
      <c r="KP216" s="44">
        <v>-7.1000000000004198</v>
      </c>
      <c r="KQ216" s="23">
        <v>143.14995140134801</v>
      </c>
      <c r="KR216" s="44">
        <v>14.097123050952501</v>
      </c>
      <c r="KS216" s="23">
        <v>98.185329890585606</v>
      </c>
      <c r="KT216" s="44">
        <v>9.1814239236305504</v>
      </c>
      <c r="KU216" s="54"/>
      <c r="KV216" s="54" t="s">
        <v>41</v>
      </c>
      <c r="KW216" s="23">
        <v>134.18500467102299</v>
      </c>
      <c r="KX216" s="44">
        <v>0.41559140372886799</v>
      </c>
      <c r="KY216" s="23">
        <v>150.197176973458</v>
      </c>
      <c r="KZ216" s="44">
        <v>-12.779081155141601</v>
      </c>
      <c r="LA216" s="23">
        <v>159.76874559882199</v>
      </c>
      <c r="LB216" s="44">
        <v>6.4499900713002498</v>
      </c>
      <c r="LC216" s="54"/>
      <c r="LD216" s="54" t="s">
        <v>41</v>
      </c>
      <c r="LE216" s="23">
        <v>153.83064110287799</v>
      </c>
      <c r="LF216" s="44">
        <v>4.9280413590052898</v>
      </c>
      <c r="LG216" s="23">
        <v>84.306561553559504</v>
      </c>
      <c r="LH216" s="44">
        <v>-12.4562895806695</v>
      </c>
      <c r="LI216" s="23">
        <v>59.6883052554522</v>
      </c>
      <c r="LJ216" s="44">
        <v>17.284752834986101</v>
      </c>
      <c r="LK216" s="54"/>
      <c r="LL216" s="54" t="s">
        <v>41</v>
      </c>
      <c r="LM216" s="23">
        <v>208.91997956922799</v>
      </c>
      <c r="LN216" s="44">
        <v>1.6407283601860501</v>
      </c>
      <c r="LO216" s="23">
        <v>84.270229435726904</v>
      </c>
      <c r="LP216" s="44">
        <v>0.30697258884279699</v>
      </c>
      <c r="LQ216" s="23">
        <v>181.591197952214</v>
      </c>
      <c r="LR216" s="44">
        <v>3.53043318131752</v>
      </c>
      <c r="LS216" s="54"/>
      <c r="LT216" s="54" t="s">
        <v>41</v>
      </c>
      <c r="LU216" s="23">
        <v>92.745569155177193</v>
      </c>
      <c r="LV216" s="44">
        <v>-11.538788919759201</v>
      </c>
      <c r="LW216" s="23">
        <v>158.202756455822</v>
      </c>
      <c r="LX216" s="44">
        <v>12.9312539753242</v>
      </c>
      <c r="LY216" s="23">
        <v>100.749602743572</v>
      </c>
      <c r="LZ216" s="44">
        <v>-21.410853650225398</v>
      </c>
      <c r="MA216" s="54"/>
      <c r="MB216" s="54" t="s">
        <v>41</v>
      </c>
      <c r="MC216" s="23">
        <v>132.02552235541401</v>
      </c>
      <c r="MD216" s="44">
        <v>-9.1798767386768194</v>
      </c>
      <c r="ME216" s="23">
        <v>148.14554523168101</v>
      </c>
      <c r="MF216" s="44">
        <v>7.5230446617487798</v>
      </c>
      <c r="MG216" s="23">
        <v>86.709037954436695</v>
      </c>
      <c r="MH216" s="44">
        <v>-16.221077252461299</v>
      </c>
      <c r="MI216" s="54"/>
      <c r="MJ216" s="54" t="s">
        <v>41</v>
      </c>
      <c r="MK216" s="23">
        <v>121.218639839747</v>
      </c>
      <c r="ML216" s="44">
        <v>1.6040008057095501</v>
      </c>
      <c r="MM216" s="23">
        <v>103.57845619387599</v>
      </c>
      <c r="MN216" s="44">
        <v>-0.32745937566358002</v>
      </c>
      <c r="MO216" s="23">
        <v>183.758581674564</v>
      </c>
      <c r="MP216" s="44">
        <v>-6.1744872680691998</v>
      </c>
    </row>
    <row r="217" spans="1:354" s="4" customFormat="1" ht="15" customHeight="1">
      <c r="A217" s="504"/>
      <c r="B217" s="54" t="s">
        <v>42</v>
      </c>
      <c r="C217" s="23">
        <v>98.614033602528295</v>
      </c>
      <c r="D217" s="44">
        <v>-1.9492684847513599</v>
      </c>
      <c r="E217" s="524">
        <v>78.402527655811895</v>
      </c>
      <c r="F217" s="44">
        <v>-7.8194035623777403</v>
      </c>
      <c r="G217" s="524">
        <v>117.725266289136</v>
      </c>
      <c r="H217" s="44">
        <v>2.1469625868464601</v>
      </c>
      <c r="I217" s="54"/>
      <c r="J217" s="54" t="s">
        <v>42</v>
      </c>
      <c r="K217" s="23">
        <v>108.05738235602</v>
      </c>
      <c r="L217" s="44">
        <v>-7.2000000000000304</v>
      </c>
      <c r="M217" s="23">
        <v>172.26542627883799</v>
      </c>
      <c r="N217" s="44">
        <v>47.8933188481504</v>
      </c>
      <c r="O217" s="23">
        <v>110.304051115786</v>
      </c>
      <c r="P217" s="44">
        <v>-2.99999999999969</v>
      </c>
      <c r="Q217" s="54"/>
      <c r="R217" s="54" t="s">
        <v>42</v>
      </c>
      <c r="S217" s="23">
        <v>87.462403556172603</v>
      </c>
      <c r="T217" s="44">
        <v>-10.956301702631199</v>
      </c>
      <c r="U217" s="23">
        <v>201.11016906940401</v>
      </c>
      <c r="V217" s="44">
        <v>-6.3946947066699904</v>
      </c>
      <c r="W217" s="23">
        <v>167.45615456816</v>
      </c>
      <c r="X217" s="44">
        <v>-3.7982531783417501</v>
      </c>
      <c r="Y217" s="54"/>
      <c r="Z217" s="54" t="s">
        <v>42</v>
      </c>
      <c r="AA217" s="23">
        <v>151.03889674156699</v>
      </c>
      <c r="AB217" s="44">
        <v>-14.394119964945</v>
      </c>
      <c r="AC217" s="23">
        <v>141.85395755472601</v>
      </c>
      <c r="AD217" s="44">
        <v>10.5118556029896</v>
      </c>
      <c r="AE217" s="23">
        <v>141.31084379429899</v>
      </c>
      <c r="AF217" s="44">
        <v>-19.864782284301398</v>
      </c>
      <c r="AG217" s="54"/>
      <c r="AH217" s="54" t="s">
        <v>42</v>
      </c>
      <c r="AI217" s="23">
        <v>114.068633146948</v>
      </c>
      <c r="AJ217" s="44">
        <v>5.2879078658836702</v>
      </c>
      <c r="AK217" s="23">
        <v>232.15653698928</v>
      </c>
      <c r="AL217" s="44">
        <v>20.125080380312301</v>
      </c>
      <c r="AM217" s="23">
        <v>83.219182083972797</v>
      </c>
      <c r="AN217" s="44">
        <v>5.7219013382819703</v>
      </c>
      <c r="AO217" s="54"/>
      <c r="AP217" s="54" t="s">
        <v>42</v>
      </c>
      <c r="AQ217" s="23">
        <v>139.93219920551499</v>
      </c>
      <c r="AR217" s="44">
        <v>5.1999999999998696</v>
      </c>
      <c r="AS217" s="23">
        <v>180.58934164242501</v>
      </c>
      <c r="AT217" s="44">
        <v>14.772092898640601</v>
      </c>
      <c r="AU217" s="23">
        <v>224.45764297588099</v>
      </c>
      <c r="AV217" s="44">
        <v>28.326839654570701</v>
      </c>
      <c r="AW217" s="54"/>
      <c r="AX217" s="54" t="s">
        <v>42</v>
      </c>
      <c r="AY217" s="23">
        <v>117.864477321679</v>
      </c>
      <c r="AZ217" s="44">
        <v>-14.856026873955299</v>
      </c>
      <c r="BA217" s="23">
        <v>101.697774919208</v>
      </c>
      <c r="BB217" s="44">
        <v>-2.7899196310165202</v>
      </c>
      <c r="BC217" s="23">
        <v>161.33185747726901</v>
      </c>
      <c r="BD217" s="44">
        <v>7.7807476024673399</v>
      </c>
      <c r="BE217" s="54"/>
      <c r="BF217" s="54" t="s">
        <v>42</v>
      </c>
      <c r="BG217" s="23">
        <v>169.587417868773</v>
      </c>
      <c r="BH217" s="44">
        <v>-10.8027014571199</v>
      </c>
      <c r="BI217" s="23">
        <v>105.219520815625</v>
      </c>
      <c r="BJ217" s="44">
        <v>2.5856306951864698</v>
      </c>
      <c r="BK217" s="23">
        <v>204.19201865675299</v>
      </c>
      <c r="BL217" s="44">
        <v>3.91740256748965</v>
      </c>
      <c r="BM217" s="54"/>
      <c r="BN217" s="54" t="s">
        <v>42</v>
      </c>
      <c r="BO217" s="23">
        <v>134.040647927381</v>
      </c>
      <c r="BP217" s="44">
        <v>-0.45395392986191002</v>
      </c>
      <c r="BQ217" s="530">
        <v>145.389710202857</v>
      </c>
      <c r="BR217" s="44">
        <v>1.22182310561297</v>
      </c>
      <c r="BS217" s="23">
        <v>154.12928425730101</v>
      </c>
      <c r="BT217" s="44">
        <v>4.2136105669734398</v>
      </c>
      <c r="BU217" s="54"/>
      <c r="BV217" s="54" t="s">
        <v>42</v>
      </c>
      <c r="BW217" s="23">
        <v>167.83981127005799</v>
      </c>
      <c r="BX217" s="44">
        <v>21.392808812987401</v>
      </c>
      <c r="BY217" s="23">
        <v>101.457841149168</v>
      </c>
      <c r="BZ217" s="44">
        <v>8.4424598082120408</v>
      </c>
      <c r="CA217" s="23">
        <v>133.722708568027</v>
      </c>
      <c r="CB217" s="44">
        <v>-0.99175507793663098</v>
      </c>
      <c r="CC217" s="54"/>
      <c r="CD217" s="54" t="s">
        <v>42</v>
      </c>
      <c r="CE217" s="23">
        <v>100.963691233708</v>
      </c>
      <c r="CF217" s="44">
        <v>-2.5533333970898</v>
      </c>
      <c r="CG217" s="23">
        <v>82.488295646369195</v>
      </c>
      <c r="CH217" s="44">
        <v>6.5131579711729302</v>
      </c>
      <c r="CI217" s="23">
        <v>151.29001479457401</v>
      </c>
      <c r="CJ217" s="44">
        <v>0.79734368060722705</v>
      </c>
      <c r="CK217" s="54"/>
      <c r="CL217" s="54" t="s">
        <v>42</v>
      </c>
      <c r="CM217" s="23">
        <v>177.00183756530399</v>
      </c>
      <c r="CN217" s="44">
        <v>8.1866211775434596</v>
      </c>
      <c r="CO217" s="23">
        <v>104.582976916767</v>
      </c>
      <c r="CP217" s="44">
        <v>14.759362116052101</v>
      </c>
      <c r="CQ217" s="23">
        <v>128.68527254030701</v>
      </c>
      <c r="CR217" s="44">
        <v>6.8342980097478101</v>
      </c>
      <c r="CS217" s="54"/>
      <c r="CT217" s="54" t="s">
        <v>42</v>
      </c>
      <c r="CU217" s="23">
        <v>163.81011466371999</v>
      </c>
      <c r="CV217" s="44">
        <v>9.4421105326975301</v>
      </c>
      <c r="CW217" s="23">
        <v>70.172156033242302</v>
      </c>
      <c r="CX217" s="44">
        <v>-10.8187491513628</v>
      </c>
      <c r="CY217" s="23">
        <v>159.095315241343</v>
      </c>
      <c r="CZ217" s="44">
        <v>3.5999999999999699</v>
      </c>
      <c r="DA217" s="54"/>
      <c r="DB217" s="54" t="s">
        <v>42</v>
      </c>
      <c r="DC217" s="23">
        <v>90.811116088656107</v>
      </c>
      <c r="DD217" s="44">
        <v>-9.1537851013841394</v>
      </c>
      <c r="DE217" s="23">
        <v>461.03096144191102</v>
      </c>
      <c r="DF217" s="44">
        <v>30.666185758592899</v>
      </c>
      <c r="DG217" s="23">
        <v>107.561130400553</v>
      </c>
      <c r="DH217" s="44">
        <v>-3.8936520378939599</v>
      </c>
      <c r="DI217" s="54"/>
      <c r="DJ217" s="54" t="s">
        <v>42</v>
      </c>
      <c r="DK217" s="23">
        <v>168.674664490288</v>
      </c>
      <c r="DL217" s="44">
        <v>-8.9923840788245393</v>
      </c>
      <c r="DM217" s="23">
        <v>54.606097579007297</v>
      </c>
      <c r="DN217" s="44">
        <v>20.5170133467577</v>
      </c>
      <c r="DO217" s="23">
        <v>110.511891767264</v>
      </c>
      <c r="DP217" s="44">
        <v>10.823047864156999</v>
      </c>
      <c r="DQ217" s="54"/>
      <c r="DR217" s="54" t="s">
        <v>42</v>
      </c>
      <c r="DS217" s="23">
        <v>224.71746218249601</v>
      </c>
      <c r="DT217" s="44">
        <v>26.205651653345701</v>
      </c>
      <c r="DU217" s="23">
        <v>163.54819214181299</v>
      </c>
      <c r="DV217" s="44">
        <v>11.270903235646101</v>
      </c>
      <c r="DW217" s="23">
        <v>96.173802668001599</v>
      </c>
      <c r="DX217" s="44">
        <v>-8.6734568528809692</v>
      </c>
      <c r="DY217" s="54"/>
      <c r="DZ217" s="54" t="s">
        <v>42</v>
      </c>
      <c r="EA217" s="23">
        <v>120.96848559291099</v>
      </c>
      <c r="EB217" s="44">
        <v>-1.1672864112875601</v>
      </c>
      <c r="EC217" s="23">
        <v>122.188179914106</v>
      </c>
      <c r="ED217" s="44">
        <v>-12.942811616803599</v>
      </c>
      <c r="EE217" s="23">
        <v>145.21117993329901</v>
      </c>
      <c r="EF217" s="44">
        <v>8.9228464760623201</v>
      </c>
      <c r="EG217" s="54"/>
      <c r="EH217" s="54" t="s">
        <v>42</v>
      </c>
      <c r="EI217" s="23">
        <v>138.09168013893799</v>
      </c>
      <c r="EJ217" s="44">
        <v>-2.52013744338683</v>
      </c>
      <c r="EK217" s="23">
        <v>186.49476852730101</v>
      </c>
      <c r="EL217" s="44">
        <v>-5.2181464028198397</v>
      </c>
      <c r="EM217" s="23">
        <v>124.583001830379</v>
      </c>
      <c r="EN217" s="44">
        <v>2.9288871716963301</v>
      </c>
      <c r="EO217" s="54"/>
      <c r="EP217" s="54" t="s">
        <v>42</v>
      </c>
      <c r="EQ217" s="23">
        <v>55.286322341259698</v>
      </c>
      <c r="ER217" s="44">
        <v>-15.3156900115209</v>
      </c>
      <c r="ES217" s="23">
        <v>160.51854890660999</v>
      </c>
      <c r="ET217" s="44">
        <v>-5.3743382498126699</v>
      </c>
      <c r="EU217" s="23">
        <v>63.068712755551502</v>
      </c>
      <c r="EV217" s="44">
        <v>26.793345888994299</v>
      </c>
      <c r="EW217" s="54"/>
      <c r="EX217" s="54" t="s">
        <v>42</v>
      </c>
      <c r="EY217" s="23">
        <v>120.82980886825899</v>
      </c>
      <c r="EZ217" s="44">
        <v>14.200615146983299</v>
      </c>
      <c r="FA217" s="23">
        <v>116.888788512205</v>
      </c>
      <c r="FB217" s="44">
        <v>6.9390732032434101</v>
      </c>
      <c r="FC217" s="23">
        <v>283.22999468539501</v>
      </c>
      <c r="FD217" s="44">
        <v>5.7563269043834904</v>
      </c>
      <c r="FE217" s="54"/>
      <c r="FF217" s="54" t="s">
        <v>42</v>
      </c>
      <c r="FG217" s="23">
        <v>117.868121528044</v>
      </c>
      <c r="FH217" s="44">
        <v>3.0779697494881</v>
      </c>
      <c r="FI217" s="23">
        <v>197.48629639792901</v>
      </c>
      <c r="FJ217" s="44">
        <v>1.4174188930154901</v>
      </c>
      <c r="FK217" s="23">
        <v>82.119899516823494</v>
      </c>
      <c r="FL217" s="44">
        <v>-28.729831339335099</v>
      </c>
      <c r="FM217" s="54"/>
      <c r="FN217" s="54" t="s">
        <v>42</v>
      </c>
      <c r="FO217" s="23">
        <v>94.913847689989197</v>
      </c>
      <c r="FP217" s="44">
        <v>-0.79533166925207899</v>
      </c>
      <c r="FQ217" s="23">
        <v>235.549685553557</v>
      </c>
      <c r="FR217" s="44">
        <v>24.190288035027699</v>
      </c>
      <c r="FS217" s="23">
        <v>157.66394936280599</v>
      </c>
      <c r="FT217" s="44">
        <v>-11.1738052147576</v>
      </c>
      <c r="FU217" s="54"/>
      <c r="FV217" s="54" t="s">
        <v>42</v>
      </c>
      <c r="FW217" s="23">
        <v>185.44263048672701</v>
      </c>
      <c r="FX217" s="44">
        <v>4.6966273460679604</v>
      </c>
      <c r="FY217" s="23">
        <v>165.46158945147999</v>
      </c>
      <c r="FZ217" s="44">
        <v>25.739454234602601</v>
      </c>
      <c r="GA217" s="23">
        <v>102.549634293181</v>
      </c>
      <c r="GB217" s="44">
        <v>2.50070953802968</v>
      </c>
      <c r="GC217" s="54"/>
      <c r="GD217" s="54" t="s">
        <v>42</v>
      </c>
      <c r="GE217" s="23">
        <v>168.176574860187</v>
      </c>
      <c r="GF217" s="44">
        <v>1.76523159329116</v>
      </c>
      <c r="GG217" s="23">
        <v>110.801003119436</v>
      </c>
      <c r="GH217" s="44">
        <v>8.3664439501196295</v>
      </c>
      <c r="GI217" s="23">
        <v>52.753362704997897</v>
      </c>
      <c r="GJ217" s="44">
        <v>-8.5702943105341394</v>
      </c>
      <c r="GK217" s="54"/>
      <c r="GL217" s="54" t="s">
        <v>42</v>
      </c>
      <c r="GM217" s="23">
        <v>152.32699727425401</v>
      </c>
      <c r="GN217" s="44">
        <v>4.7767674301947496</v>
      </c>
      <c r="GO217" s="23">
        <v>122.098278330678</v>
      </c>
      <c r="GP217" s="44">
        <v>-16.221388155287201</v>
      </c>
      <c r="GQ217" s="23">
        <v>178.46280081459801</v>
      </c>
      <c r="GR217" s="44">
        <v>29.306691668075601</v>
      </c>
      <c r="GS217" s="54"/>
      <c r="GT217" s="54" t="s">
        <v>42</v>
      </c>
      <c r="GU217" s="23">
        <v>75.662851266809994</v>
      </c>
      <c r="GV217" s="44">
        <v>0.79477907312985996</v>
      </c>
      <c r="GW217" s="23">
        <v>89.498754066780293</v>
      </c>
      <c r="GX217" s="44">
        <v>7.4495565979114797</v>
      </c>
      <c r="GY217" s="23">
        <v>177.35151573111901</v>
      </c>
      <c r="GZ217" s="44">
        <v>32.9669943765429</v>
      </c>
      <c r="HA217" s="54"/>
      <c r="HB217" s="54" t="s">
        <v>42</v>
      </c>
      <c r="HC217" s="23">
        <v>185.73250427721899</v>
      </c>
      <c r="HD217" s="44">
        <v>9.7896397529580099</v>
      </c>
      <c r="HE217" s="23">
        <v>227.00560944214999</v>
      </c>
      <c r="HF217" s="44">
        <v>-4.2000000000002702</v>
      </c>
      <c r="HG217" s="23">
        <v>90.501936770114796</v>
      </c>
      <c r="HH217" s="44">
        <v>-22.2994987207469</v>
      </c>
      <c r="HI217" s="54"/>
      <c r="HJ217" s="54" t="s">
        <v>42</v>
      </c>
      <c r="HK217" s="23">
        <v>68.022606844306097</v>
      </c>
      <c r="HL217" s="44">
        <v>-21.039531527351201</v>
      </c>
      <c r="HM217" s="23">
        <v>75.403243590824601</v>
      </c>
      <c r="HN217" s="44">
        <v>-14.230592931513799</v>
      </c>
      <c r="HO217" s="23">
        <v>98.203465929640402</v>
      </c>
      <c r="HP217" s="44">
        <v>-1.3161165043212999</v>
      </c>
      <c r="HQ217" s="54"/>
      <c r="HR217" s="54" t="s">
        <v>42</v>
      </c>
      <c r="HS217" s="23">
        <v>124.02045973661301</v>
      </c>
      <c r="HT217" s="44">
        <v>1.0132892013812</v>
      </c>
      <c r="HU217" s="23">
        <v>168.98793183031501</v>
      </c>
      <c r="HV217" s="44">
        <v>8.0508274643161304</v>
      </c>
      <c r="HW217" s="23">
        <v>62.482194330807197</v>
      </c>
      <c r="HX217" s="44">
        <v>-13.661497957462201</v>
      </c>
      <c r="HY217" s="54"/>
      <c r="HZ217" s="54" t="s">
        <v>42</v>
      </c>
      <c r="IA217" s="23">
        <v>88.224290711969701</v>
      </c>
      <c r="IB217" s="44">
        <v>-9.4235468854488396</v>
      </c>
      <c r="IC217" s="23">
        <v>134.65543623991201</v>
      </c>
      <c r="ID217" s="44">
        <v>-0.47029169833200501</v>
      </c>
      <c r="IE217" s="23">
        <v>128.80905666608999</v>
      </c>
      <c r="IF217" s="44">
        <v>5.1689255304313404</v>
      </c>
      <c r="IG217" s="54"/>
      <c r="IH217" s="54" t="s">
        <v>42</v>
      </c>
      <c r="II217" s="23">
        <v>140.346724720731</v>
      </c>
      <c r="IJ217" s="44">
        <v>15.327339910230201</v>
      </c>
      <c r="IK217" s="23">
        <v>145.13721106521999</v>
      </c>
      <c r="IL217" s="44">
        <v>-4.7270157706629599</v>
      </c>
      <c r="IM217" s="23">
        <v>113.283042747792</v>
      </c>
      <c r="IN217" s="44">
        <v>-4.7957166674516403</v>
      </c>
      <c r="IO217" s="23">
        <v>260.03854079248902</v>
      </c>
      <c r="IP217" s="44">
        <v>10.9</v>
      </c>
      <c r="IQ217" s="54"/>
      <c r="IR217" s="54" t="s">
        <v>42</v>
      </c>
      <c r="IS217" s="23">
        <v>91.981363651016096</v>
      </c>
      <c r="IT217" s="44">
        <v>-3.7875554027540499</v>
      </c>
      <c r="IU217" s="23">
        <v>76.993110542516902</v>
      </c>
      <c r="IV217" s="44">
        <v>-8.7078374701743098</v>
      </c>
      <c r="IW217" s="23">
        <v>95.671089696205399</v>
      </c>
      <c r="IX217" s="44">
        <v>-5.7653846261693502</v>
      </c>
      <c r="IY217" s="54"/>
      <c r="IZ217" s="54" t="s">
        <v>42</v>
      </c>
      <c r="JA217" s="23">
        <v>237.73407970520699</v>
      </c>
      <c r="JB217" s="44">
        <v>23.5144365246144</v>
      </c>
      <c r="JC217" s="23">
        <v>167.412932715772</v>
      </c>
      <c r="JD217" s="44">
        <v>1.48111220580824</v>
      </c>
      <c r="JE217" s="23">
        <v>98.728070193835606</v>
      </c>
      <c r="JF217" s="44">
        <v>-36.230137513173801</v>
      </c>
      <c r="JG217" s="54"/>
      <c r="JH217" s="54" t="s">
        <v>42</v>
      </c>
      <c r="JI217" s="23">
        <v>152.272717617334</v>
      </c>
      <c r="JJ217" s="44">
        <v>11.0732278421992</v>
      </c>
      <c r="JK217" s="23">
        <v>337.14416578986601</v>
      </c>
      <c r="JL217" s="44">
        <v>16.494664964893801</v>
      </c>
      <c r="JM217" s="23">
        <v>143.246488295305</v>
      </c>
      <c r="JN217" s="44">
        <v>16.625862010511099</v>
      </c>
      <c r="JO217" s="54"/>
      <c r="JP217" s="54" t="s">
        <v>42</v>
      </c>
      <c r="JQ217" s="23">
        <v>98.898419050919799</v>
      </c>
      <c r="JR217" s="44">
        <v>-32.881047539780504</v>
      </c>
      <c r="JS217" s="23">
        <v>156.04824514977599</v>
      </c>
      <c r="JT217" s="44">
        <v>-3.0541084805677299</v>
      </c>
      <c r="JU217" s="23">
        <v>179.453381439591</v>
      </c>
      <c r="JV217" s="44">
        <v>18.265200128356302</v>
      </c>
      <c r="JW217" s="54"/>
      <c r="JX217" s="54" t="s">
        <v>42</v>
      </c>
      <c r="JY217" s="23">
        <v>102.92695771742601</v>
      </c>
      <c r="JZ217" s="44">
        <v>-10.500211423987601</v>
      </c>
      <c r="KA217" s="23">
        <v>200.96603693362499</v>
      </c>
      <c r="KB217" s="44">
        <v>8.6225852224524004</v>
      </c>
      <c r="KC217" s="23">
        <v>183.16945187586299</v>
      </c>
      <c r="KD217" s="44">
        <v>-14.191862613609199</v>
      </c>
      <c r="KE217" s="54"/>
      <c r="KF217" s="54" t="s">
        <v>42</v>
      </c>
      <c r="KG217" s="23">
        <v>91.016021168483306</v>
      </c>
      <c r="KH217" s="44">
        <v>22.853699354970399</v>
      </c>
      <c r="KI217" s="23">
        <v>212.057334445458</v>
      </c>
      <c r="KJ217" s="44">
        <v>20.432175511539501</v>
      </c>
      <c r="KK217" s="23">
        <v>92.313636258608099</v>
      </c>
      <c r="KL217" s="44">
        <v>5.7946126594898404</v>
      </c>
      <c r="KM217" s="54"/>
      <c r="KN217" s="54" t="s">
        <v>42</v>
      </c>
      <c r="KO217" s="23">
        <v>37.550236618846903</v>
      </c>
      <c r="KP217" s="44">
        <v>-10.399999999999901</v>
      </c>
      <c r="KQ217" s="23">
        <v>159.93698028473199</v>
      </c>
      <c r="KR217" s="44">
        <v>9.80425363932933</v>
      </c>
      <c r="KS217" s="23">
        <v>113.763931173592</v>
      </c>
      <c r="KT217" s="44">
        <v>16.5011371997787</v>
      </c>
      <c r="KU217" s="54"/>
      <c r="KV217" s="54" t="s">
        <v>42</v>
      </c>
      <c r="KW217" s="23">
        <v>139.663552926514</v>
      </c>
      <c r="KX217" s="44">
        <v>0.51870605008200199</v>
      </c>
      <c r="KY217" s="23">
        <v>144.21421788076699</v>
      </c>
      <c r="KZ217" s="44">
        <v>-10.906627233242601</v>
      </c>
      <c r="LA217" s="23">
        <v>130.35664365569801</v>
      </c>
      <c r="LB217" s="44">
        <v>19.137949006290899</v>
      </c>
      <c r="LC217" s="54"/>
      <c r="LD217" s="54" t="s">
        <v>42</v>
      </c>
      <c r="LE217" s="23">
        <v>154.414292389526</v>
      </c>
      <c r="LF217" s="44">
        <v>4.8857517285362198</v>
      </c>
      <c r="LG217" s="23">
        <v>99.442555438133496</v>
      </c>
      <c r="LH217" s="44">
        <v>-16.837172149042999</v>
      </c>
      <c r="LI217" s="23">
        <v>57.105704622527703</v>
      </c>
      <c r="LJ217" s="44">
        <v>8.5625200414838503</v>
      </c>
      <c r="LK217" s="54"/>
      <c r="LL217" s="54" t="s">
        <v>42</v>
      </c>
      <c r="LM217" s="23">
        <v>205.06687252953199</v>
      </c>
      <c r="LN217" s="44">
        <v>2.9672553357973999</v>
      </c>
      <c r="LO217" s="23">
        <v>95.815439456778805</v>
      </c>
      <c r="LP217" s="44">
        <v>-2.1007776980039199</v>
      </c>
      <c r="LQ217" s="23">
        <v>153.112033248492</v>
      </c>
      <c r="LR217" s="44">
        <v>15.1328413968505</v>
      </c>
      <c r="LS217" s="54"/>
      <c r="LT217" s="54" t="s">
        <v>42</v>
      </c>
      <c r="LU217" s="23">
        <v>112.36186083293801</v>
      </c>
      <c r="LV217" s="44">
        <v>-12.4686330667821</v>
      </c>
      <c r="LW217" s="23">
        <v>151.32058194137201</v>
      </c>
      <c r="LX217" s="44">
        <v>10.8254394039616</v>
      </c>
      <c r="LY217" s="23">
        <v>140.185670502938</v>
      </c>
      <c r="LZ217" s="44">
        <v>-3.67786321696848</v>
      </c>
      <c r="MA217" s="54"/>
      <c r="MB217" s="54" t="s">
        <v>42</v>
      </c>
      <c r="MC217" s="23">
        <v>129.66941605220899</v>
      </c>
      <c r="MD217" s="44">
        <v>-2.6480255472330598</v>
      </c>
      <c r="ME217" s="23">
        <v>116.140000573463</v>
      </c>
      <c r="MF217" s="44">
        <v>7.2780418380503704</v>
      </c>
      <c r="MG217" s="23">
        <v>65.126939918192804</v>
      </c>
      <c r="MH217" s="44">
        <v>-22.412185204851301</v>
      </c>
      <c r="MI217" s="54"/>
      <c r="MJ217" s="54" t="s">
        <v>42</v>
      </c>
      <c r="MK217" s="23">
        <v>117.138871159231</v>
      </c>
      <c r="ML217" s="44">
        <v>4.2471837328188702</v>
      </c>
      <c r="MM217" s="23">
        <v>127.463673922258</v>
      </c>
      <c r="MN217" s="44">
        <v>3.3287813479623098</v>
      </c>
      <c r="MO217" s="23">
        <v>192.19981109763901</v>
      </c>
      <c r="MP217" s="44">
        <v>-9.2033827149112</v>
      </c>
    </row>
    <row r="218" spans="1:354" s="4" customFormat="1" ht="15" customHeight="1">
      <c r="A218" s="504"/>
      <c r="B218" s="54" t="s">
        <v>43</v>
      </c>
      <c r="C218" s="23">
        <v>98.842581953191001</v>
      </c>
      <c r="D218" s="44">
        <v>-1.41952344864633</v>
      </c>
      <c r="E218" s="524">
        <v>79.226391164162294</v>
      </c>
      <c r="F218" s="44">
        <v>-5.4632868573823599</v>
      </c>
      <c r="G218" s="524">
        <v>117.39090722802899</v>
      </c>
      <c r="H218" s="44">
        <v>1.34691632427857</v>
      </c>
      <c r="I218" s="54"/>
      <c r="J218" s="54" t="s">
        <v>43</v>
      </c>
      <c r="K218" s="23">
        <v>97.401687667609295</v>
      </c>
      <c r="L218" s="44">
        <v>-9.4000000000003503</v>
      </c>
      <c r="M218" s="23">
        <v>148.966843836919</v>
      </c>
      <c r="N218" s="44">
        <v>27.271377967616701</v>
      </c>
      <c r="O218" s="23">
        <v>92.999545567170998</v>
      </c>
      <c r="P218" s="44">
        <v>-15.000000000000201</v>
      </c>
      <c r="Q218" s="54"/>
      <c r="R218" s="54" t="s">
        <v>43</v>
      </c>
      <c r="S218" s="23">
        <v>97.470956296044903</v>
      </c>
      <c r="T218" s="44">
        <v>3.53783024475204</v>
      </c>
      <c r="U218" s="23">
        <v>164.44587759526601</v>
      </c>
      <c r="V218" s="44">
        <v>-18.078780354035299</v>
      </c>
      <c r="W218" s="23">
        <v>173.50610117949901</v>
      </c>
      <c r="X218" s="44">
        <v>6.0562515529945404</v>
      </c>
      <c r="Y218" s="54"/>
      <c r="Z218" s="54" t="s">
        <v>43</v>
      </c>
      <c r="AA218" s="23">
        <v>135.30772366299701</v>
      </c>
      <c r="AB218" s="44">
        <v>-14.3228667099569</v>
      </c>
      <c r="AC218" s="23">
        <v>135.83566014604901</v>
      </c>
      <c r="AD218" s="44">
        <v>12.6142933748002</v>
      </c>
      <c r="AE218" s="23">
        <v>162.87396054364001</v>
      </c>
      <c r="AF218" s="44">
        <v>-18.602353596897299</v>
      </c>
      <c r="AG218" s="54"/>
      <c r="AH218" s="54" t="s">
        <v>43</v>
      </c>
      <c r="AI218" s="23">
        <v>95.9756629017796</v>
      </c>
      <c r="AJ218" s="44">
        <v>-5.0684588318719896</v>
      </c>
      <c r="AK218" s="23">
        <v>258.03463584485303</v>
      </c>
      <c r="AL218" s="44">
        <v>19.9272087125733</v>
      </c>
      <c r="AM218" s="23">
        <v>78.928155093120907</v>
      </c>
      <c r="AN218" s="44">
        <v>1.9932114542839201</v>
      </c>
      <c r="AO218" s="54"/>
      <c r="AP218" s="54" t="s">
        <v>43</v>
      </c>
      <c r="AQ218" s="23">
        <v>185.05692061791601</v>
      </c>
      <c r="AR218" s="44">
        <v>19.388479037777898</v>
      </c>
      <c r="AS218" s="23">
        <v>191.208417639201</v>
      </c>
      <c r="AT218" s="44">
        <v>18.4173111235643</v>
      </c>
      <c r="AU218" s="23">
        <v>205.73517123375501</v>
      </c>
      <c r="AV218" s="44">
        <v>26.370157115977499</v>
      </c>
      <c r="AW218" s="54"/>
      <c r="AX218" s="54" t="s">
        <v>43</v>
      </c>
      <c r="AY218" s="23">
        <v>119.03661200502999</v>
      </c>
      <c r="AZ218" s="44">
        <v>-19.0811765869508</v>
      </c>
      <c r="BA218" s="23">
        <v>96.822111200114605</v>
      </c>
      <c r="BB218" s="44">
        <v>-5.5964256674268</v>
      </c>
      <c r="BC218" s="23">
        <v>149.538864936094</v>
      </c>
      <c r="BD218" s="44">
        <v>9.5732238242888901</v>
      </c>
      <c r="BE218" s="54"/>
      <c r="BF218" s="54" t="s">
        <v>43</v>
      </c>
      <c r="BG218" s="23">
        <v>120.306060427503</v>
      </c>
      <c r="BH218" s="44">
        <v>4.4166630433477003</v>
      </c>
      <c r="BI218" s="23">
        <v>113.16888810732399</v>
      </c>
      <c r="BJ218" s="44">
        <v>7.0704531491154103</v>
      </c>
      <c r="BK218" s="23">
        <v>249.56340835192799</v>
      </c>
      <c r="BL218" s="44">
        <v>20.271746763303099</v>
      </c>
      <c r="BM218" s="54"/>
      <c r="BN218" s="54" t="s">
        <v>43</v>
      </c>
      <c r="BO218" s="23">
        <v>133.89794381634499</v>
      </c>
      <c r="BP218" s="44">
        <v>-0.69638927587048705</v>
      </c>
      <c r="BQ218" s="530">
        <v>159.91953000892099</v>
      </c>
      <c r="BR218" s="44">
        <v>4.3798287140650798</v>
      </c>
      <c r="BS218" s="23">
        <v>149.01172069620699</v>
      </c>
      <c r="BT218" s="44">
        <v>8.3418081111411198</v>
      </c>
      <c r="BU218" s="54"/>
      <c r="BV218" s="54" t="s">
        <v>43</v>
      </c>
      <c r="BW218" s="23">
        <v>234.22098533170501</v>
      </c>
      <c r="BX218" s="44">
        <v>32.896902582543198</v>
      </c>
      <c r="BY218" s="23">
        <v>130.89124212559801</v>
      </c>
      <c r="BZ218" s="44">
        <v>5.2575200872594801</v>
      </c>
      <c r="CA218" s="23">
        <v>147.769482097355</v>
      </c>
      <c r="CB218" s="44">
        <v>6.4579006877896497</v>
      </c>
      <c r="CC218" s="54"/>
      <c r="CD218" s="54" t="s">
        <v>43</v>
      </c>
      <c r="CE218" s="23">
        <v>115.017286257027</v>
      </c>
      <c r="CF218" s="44">
        <v>-3.4773371449528301</v>
      </c>
      <c r="CG218" s="23">
        <v>92.227688003378603</v>
      </c>
      <c r="CH218" s="44">
        <v>6.9318864799315199</v>
      </c>
      <c r="CI218" s="23">
        <v>161.80834456039099</v>
      </c>
      <c r="CJ218" s="44">
        <v>-3.4309387410588799</v>
      </c>
      <c r="CK218" s="54"/>
      <c r="CL218" s="54" t="s">
        <v>43</v>
      </c>
      <c r="CM218" s="23">
        <v>230.45462448108199</v>
      </c>
      <c r="CN218" s="44">
        <v>7.9815713259627001</v>
      </c>
      <c r="CO218" s="23">
        <v>115.87251746634399</v>
      </c>
      <c r="CP218" s="44">
        <v>18.0595168056531</v>
      </c>
      <c r="CQ218" s="23">
        <v>154.0179223332</v>
      </c>
      <c r="CR218" s="44">
        <v>9.20037290107798</v>
      </c>
      <c r="CS218" s="54"/>
      <c r="CT218" s="54" t="s">
        <v>43</v>
      </c>
      <c r="CU218" s="23">
        <v>136.419689719416</v>
      </c>
      <c r="CV218" s="44">
        <v>10.2330626998962</v>
      </c>
      <c r="CW218" s="23">
        <v>70.598420370108201</v>
      </c>
      <c r="CX218" s="44">
        <v>-10.9979241667117</v>
      </c>
      <c r="CY218" s="23">
        <v>179.430298032851</v>
      </c>
      <c r="CZ218" s="44">
        <v>3.3999999999997601</v>
      </c>
      <c r="DA218" s="54"/>
      <c r="DB218" s="54" t="s">
        <v>43</v>
      </c>
      <c r="DC218" s="23">
        <v>103.325156299678</v>
      </c>
      <c r="DD218" s="44">
        <v>7.7920944952954301</v>
      </c>
      <c r="DE218" s="23">
        <v>395.20455689045599</v>
      </c>
      <c r="DF218" s="44">
        <v>29.568720611276898</v>
      </c>
      <c r="DG218" s="23">
        <v>103.357662229613</v>
      </c>
      <c r="DH218" s="44">
        <v>-1.2050624129153</v>
      </c>
      <c r="DI218" s="54"/>
      <c r="DJ218" s="54" t="s">
        <v>43</v>
      </c>
      <c r="DK218" s="23">
        <v>222.275585603141</v>
      </c>
      <c r="DL218" s="44">
        <v>0.72011771981127004</v>
      </c>
      <c r="DM218" s="23">
        <v>73.585896201130296</v>
      </c>
      <c r="DN218" s="44">
        <v>16.221248617263399</v>
      </c>
      <c r="DO218" s="23">
        <v>154.423922696098</v>
      </c>
      <c r="DP218" s="44">
        <v>4.5379382461181201</v>
      </c>
      <c r="DQ218" s="54"/>
      <c r="DR218" s="54" t="s">
        <v>43</v>
      </c>
      <c r="DS218" s="23">
        <v>201.46823353866</v>
      </c>
      <c r="DT218" s="44">
        <v>22.454758559004599</v>
      </c>
      <c r="DU218" s="23">
        <v>161.69733298001501</v>
      </c>
      <c r="DV218" s="44">
        <v>15.812389399642001</v>
      </c>
      <c r="DW218" s="23">
        <v>127.276765643619</v>
      </c>
      <c r="DX218" s="44">
        <v>-13.1249204152899</v>
      </c>
      <c r="DY218" s="54"/>
      <c r="DZ218" s="54" t="s">
        <v>43</v>
      </c>
      <c r="EA218" s="23">
        <v>122.250678433972</v>
      </c>
      <c r="EB218" s="44">
        <v>0.98288712347643103</v>
      </c>
      <c r="EC218" s="23">
        <v>136.480159886905</v>
      </c>
      <c r="ED218" s="44">
        <v>-13.042901037647599</v>
      </c>
      <c r="EE218" s="23">
        <v>137.986288844407</v>
      </c>
      <c r="EF218" s="44">
        <v>13.4541879671354</v>
      </c>
      <c r="EG218" s="54"/>
      <c r="EH218" s="54" t="s">
        <v>43</v>
      </c>
      <c r="EI218" s="23">
        <v>130.43015813761599</v>
      </c>
      <c r="EJ218" s="44">
        <v>0.81681553396713003</v>
      </c>
      <c r="EK218" s="23">
        <v>175.75343400042101</v>
      </c>
      <c r="EL218" s="44">
        <v>-5.4015723186516</v>
      </c>
      <c r="EM218" s="23">
        <v>119.50565128783499</v>
      </c>
      <c r="EN218" s="44">
        <v>6.0380266209177798</v>
      </c>
      <c r="EO218" s="54"/>
      <c r="EP218" s="54" t="s">
        <v>43</v>
      </c>
      <c r="EQ218" s="23">
        <v>57.063520347892997</v>
      </c>
      <c r="ER218" s="44">
        <v>-16.177696792266499</v>
      </c>
      <c r="ES218" s="23">
        <v>154.310455362265</v>
      </c>
      <c r="ET218" s="44">
        <v>-7.52673883984595</v>
      </c>
      <c r="EU218" s="23">
        <v>59.431901570230004</v>
      </c>
      <c r="EV218" s="44">
        <v>20.666739346269601</v>
      </c>
      <c r="EW218" s="54"/>
      <c r="EX218" s="54" t="s">
        <v>43</v>
      </c>
      <c r="EY218" s="23">
        <v>92.792185418322504</v>
      </c>
      <c r="EZ218" s="44">
        <v>11.5055108802657</v>
      </c>
      <c r="FA218" s="23">
        <v>89.029565992374302</v>
      </c>
      <c r="FB218" s="44">
        <v>3.7382357743759398</v>
      </c>
      <c r="FC218" s="23">
        <v>285.91253576950101</v>
      </c>
      <c r="FD218" s="44">
        <v>6.0760940813458602</v>
      </c>
      <c r="FE218" s="54"/>
      <c r="FF218" s="54" t="s">
        <v>43</v>
      </c>
      <c r="FG218" s="23">
        <v>116.639823218161</v>
      </c>
      <c r="FH218" s="44">
        <v>7.0527440182962797</v>
      </c>
      <c r="FI218" s="23">
        <v>170.872950551201</v>
      </c>
      <c r="FJ218" s="44">
        <v>5.3832402405451898</v>
      </c>
      <c r="FK218" s="23">
        <v>75.498976114186604</v>
      </c>
      <c r="FL218" s="44">
        <v>-26.503132855430501</v>
      </c>
      <c r="FM218" s="54"/>
      <c r="FN218" s="54" t="s">
        <v>43</v>
      </c>
      <c r="FO218" s="23">
        <v>89.169837273024001</v>
      </c>
      <c r="FP218" s="44">
        <v>0.252476439962251</v>
      </c>
      <c r="FQ218" s="23">
        <v>222.335927278339</v>
      </c>
      <c r="FR218" s="44">
        <v>22.422933937282</v>
      </c>
      <c r="FS218" s="23">
        <v>123.12111435704399</v>
      </c>
      <c r="FT218" s="44">
        <v>-9.7866833742370005</v>
      </c>
      <c r="FU218" s="54"/>
      <c r="FV218" s="54" t="s">
        <v>43</v>
      </c>
      <c r="FW218" s="23">
        <v>133.93744440473799</v>
      </c>
      <c r="FX218" s="44">
        <v>3.6884438827579098</v>
      </c>
      <c r="FY218" s="23">
        <v>215.92808357862501</v>
      </c>
      <c r="FZ218" s="44">
        <v>25.442518945263501</v>
      </c>
      <c r="GA218" s="23">
        <v>112.869292926448</v>
      </c>
      <c r="GB218" s="44">
        <v>1.1483384794224201</v>
      </c>
      <c r="GC218" s="54"/>
      <c r="GD218" s="54" t="s">
        <v>43</v>
      </c>
      <c r="GE218" s="23">
        <v>158.98579237076501</v>
      </c>
      <c r="GF218" s="44">
        <v>1.4767902935578301</v>
      </c>
      <c r="GG218" s="23">
        <v>110.94333184799601</v>
      </c>
      <c r="GH218" s="44">
        <v>12.2504214968766</v>
      </c>
      <c r="GI218" s="23">
        <v>58.868246382971201</v>
      </c>
      <c r="GJ218" s="44">
        <v>-7.94592963311473</v>
      </c>
      <c r="GK218" s="54"/>
      <c r="GL218" s="54" t="s">
        <v>43</v>
      </c>
      <c r="GM218" s="23">
        <v>156.24977661600099</v>
      </c>
      <c r="GN218" s="44">
        <v>8.3956487602024605</v>
      </c>
      <c r="GO218" s="23">
        <v>111.282164260339</v>
      </c>
      <c r="GP218" s="44">
        <v>-15.0506216463641</v>
      </c>
      <c r="GQ218" s="23">
        <v>149.77304556230101</v>
      </c>
      <c r="GR218" s="44">
        <v>17.286558565479002</v>
      </c>
      <c r="GS218" s="54"/>
      <c r="GT218" s="54" t="s">
        <v>43</v>
      </c>
      <c r="GU218" s="23">
        <v>105.845374361789</v>
      </c>
      <c r="GV218" s="44">
        <v>1.3318069068924201</v>
      </c>
      <c r="GW218" s="23">
        <v>80.420455158293294</v>
      </c>
      <c r="GX218" s="44">
        <v>6.7961755949826896</v>
      </c>
      <c r="GY218" s="23">
        <v>218.45550060481301</v>
      </c>
      <c r="GZ218" s="44">
        <v>23.013731366091701</v>
      </c>
      <c r="HA218" s="54"/>
      <c r="HB218" s="54" t="s">
        <v>43</v>
      </c>
      <c r="HC218" s="23">
        <v>169.967000314232</v>
      </c>
      <c r="HD218" s="44">
        <v>9.8523833933230005</v>
      </c>
      <c r="HE218" s="23">
        <v>145.07859323010601</v>
      </c>
      <c r="HF218" s="44">
        <v>-12.899999999999901</v>
      </c>
      <c r="HG218" s="23">
        <v>74.798473152012804</v>
      </c>
      <c r="HH218" s="44">
        <v>-22.519677597783499</v>
      </c>
      <c r="HI218" s="54"/>
      <c r="HJ218" s="54" t="s">
        <v>43</v>
      </c>
      <c r="HK218" s="23">
        <v>76.117227844692806</v>
      </c>
      <c r="HL218" s="44">
        <v>-16.083124422617399</v>
      </c>
      <c r="HM218" s="23">
        <v>93.759559904100698</v>
      </c>
      <c r="HN218" s="44">
        <v>-9.3384019121170105</v>
      </c>
      <c r="HO218" s="23">
        <v>106.49501965830601</v>
      </c>
      <c r="HP218" s="44">
        <v>-4.1599461006400604</v>
      </c>
      <c r="HQ218" s="54"/>
      <c r="HR218" s="54" t="s">
        <v>43</v>
      </c>
      <c r="HS218" s="23">
        <v>143.36957564050201</v>
      </c>
      <c r="HT218" s="44">
        <v>7.6711531887667703E-2</v>
      </c>
      <c r="HU218" s="23">
        <v>182.18208465850199</v>
      </c>
      <c r="HV218" s="44">
        <v>6.6266077764386999</v>
      </c>
      <c r="HW218" s="23">
        <v>64.261306399579695</v>
      </c>
      <c r="HX218" s="44">
        <v>-12.090929133015701</v>
      </c>
      <c r="HY218" s="54"/>
      <c r="HZ218" s="54" t="s">
        <v>43</v>
      </c>
      <c r="IA218" s="23">
        <v>95.691254295159595</v>
      </c>
      <c r="IB218" s="44">
        <v>-9.0335771250552703</v>
      </c>
      <c r="IC218" s="23">
        <v>122.984381235352</v>
      </c>
      <c r="ID218" s="44">
        <v>1.1079834133884201</v>
      </c>
      <c r="IE218" s="23">
        <v>118.329978190958</v>
      </c>
      <c r="IF218" s="44">
        <v>5.9444300745113603</v>
      </c>
      <c r="IG218" s="54"/>
      <c r="IH218" s="54" t="s">
        <v>43</v>
      </c>
      <c r="II218" s="23">
        <v>145.68516842301099</v>
      </c>
      <c r="IJ218" s="44">
        <v>8.5838500805278404</v>
      </c>
      <c r="IK218" s="23">
        <v>181.431835937454</v>
      </c>
      <c r="IL218" s="44">
        <v>3.33466792200498</v>
      </c>
      <c r="IM218" s="23">
        <v>117.796762729961</v>
      </c>
      <c r="IN218" s="44">
        <v>-1.8257769789790399</v>
      </c>
      <c r="IO218" s="23">
        <v>296.335810849962</v>
      </c>
      <c r="IP218" s="44">
        <v>26.070655837063899</v>
      </c>
      <c r="IQ218" s="54"/>
      <c r="IR218" s="54" t="s">
        <v>43</v>
      </c>
      <c r="IS218" s="23">
        <v>88.984530150295697</v>
      </c>
      <c r="IT218" s="44">
        <v>-8.44548414602869</v>
      </c>
      <c r="IU218" s="23">
        <v>102.104702038375</v>
      </c>
      <c r="IV218" s="44">
        <v>-7.2064341511330001</v>
      </c>
      <c r="IW218" s="23">
        <v>103.077120329344</v>
      </c>
      <c r="IX218" s="44">
        <v>-11.406647809061401</v>
      </c>
      <c r="IY218" s="54"/>
      <c r="IZ218" s="54" t="s">
        <v>43</v>
      </c>
      <c r="JA218" s="23">
        <v>161.48840390655101</v>
      </c>
      <c r="JB218" s="44">
        <v>16.796918570872201</v>
      </c>
      <c r="JC218" s="23">
        <v>187.86958343731899</v>
      </c>
      <c r="JD218" s="44">
        <v>6.7589142958392596</v>
      </c>
      <c r="JE218" s="23">
        <v>88.066807862725298</v>
      </c>
      <c r="JF218" s="44">
        <v>-27.253308323528302</v>
      </c>
      <c r="JG218" s="54"/>
      <c r="JH218" s="54" t="s">
        <v>43</v>
      </c>
      <c r="JI218" s="23">
        <v>157.56286708305299</v>
      </c>
      <c r="JJ218" s="44">
        <v>8.5115088009610105</v>
      </c>
      <c r="JK218" s="23">
        <v>279.69746680588099</v>
      </c>
      <c r="JL218" s="44">
        <v>29.500000000000099</v>
      </c>
      <c r="JM218" s="23">
        <v>140.86898414574799</v>
      </c>
      <c r="JN218" s="44">
        <v>14.262683038038499</v>
      </c>
      <c r="JO218" s="54"/>
      <c r="JP218" s="54" t="s">
        <v>43</v>
      </c>
      <c r="JQ218" s="23">
        <v>102.47701456410201</v>
      </c>
      <c r="JR218" s="44">
        <v>-33.424104453564603</v>
      </c>
      <c r="JS218" s="23">
        <v>108.297571133741</v>
      </c>
      <c r="JT218" s="44">
        <v>-8.9553191571179998</v>
      </c>
      <c r="JU218" s="23">
        <v>175.19500534805101</v>
      </c>
      <c r="JV218" s="44">
        <v>18.6436518979684</v>
      </c>
      <c r="JW218" s="54"/>
      <c r="JX218" s="54" t="s">
        <v>43</v>
      </c>
      <c r="JY218" s="23">
        <v>106.44042351522801</v>
      </c>
      <c r="JZ218" s="44">
        <v>8.0676192305546096E-2</v>
      </c>
      <c r="KA218" s="23">
        <v>278.175982887342</v>
      </c>
      <c r="KB218" s="44">
        <v>16.546104875484101</v>
      </c>
      <c r="KC218" s="23">
        <v>219.217818980217</v>
      </c>
      <c r="KD218" s="44">
        <v>-6.1632281431418399</v>
      </c>
      <c r="KE218" s="54"/>
      <c r="KF218" s="54" t="s">
        <v>43</v>
      </c>
      <c r="KG218" s="23">
        <v>101.473686447227</v>
      </c>
      <c r="KH218" s="44">
        <v>24.4920549131683</v>
      </c>
      <c r="KI218" s="23">
        <v>196.61080614429801</v>
      </c>
      <c r="KJ218" s="44">
        <v>21.454178764810401</v>
      </c>
      <c r="KK218" s="23">
        <v>84.704526026819494</v>
      </c>
      <c r="KL218" s="44">
        <v>6.6639368698328001</v>
      </c>
      <c r="KM218" s="54"/>
      <c r="KN218" s="54" t="s">
        <v>43</v>
      </c>
      <c r="KO218" s="23">
        <v>25.609208714068899</v>
      </c>
      <c r="KP218" s="44">
        <v>-7.1999999999995898</v>
      </c>
      <c r="KQ218" s="23">
        <v>161.15229638805701</v>
      </c>
      <c r="KR218" s="44">
        <v>9.3465422559310802</v>
      </c>
      <c r="KS218" s="23">
        <v>105.386709063913</v>
      </c>
      <c r="KT218" s="44">
        <v>8.3040818749168199</v>
      </c>
      <c r="KU218" s="54"/>
      <c r="KV218" s="54" t="s">
        <v>43</v>
      </c>
      <c r="KW218" s="23">
        <v>133.703780324972</v>
      </c>
      <c r="KX218" s="44">
        <v>0.604160819000228</v>
      </c>
      <c r="KY218" s="23">
        <v>117.192061228385</v>
      </c>
      <c r="KZ218" s="44">
        <v>-12.012391162063601</v>
      </c>
      <c r="LA218" s="23">
        <v>105.164528035271</v>
      </c>
      <c r="LB218" s="44">
        <v>7.1061865993726797E-2</v>
      </c>
      <c r="LC218" s="54"/>
      <c r="LD218" s="54" t="s">
        <v>43</v>
      </c>
      <c r="LE218" s="23">
        <v>154.07416493494301</v>
      </c>
      <c r="LF218" s="44">
        <v>4.1395256999894796</v>
      </c>
      <c r="LG218" s="23">
        <v>129.42543349311001</v>
      </c>
      <c r="LH218" s="44">
        <v>-9.3090321180086892</v>
      </c>
      <c r="LI218" s="23">
        <v>57.490905699052703</v>
      </c>
      <c r="LJ218" s="44">
        <v>12.478931284962499</v>
      </c>
      <c r="LK218" s="54"/>
      <c r="LL218" s="54" t="s">
        <v>43</v>
      </c>
      <c r="LM218" s="23">
        <v>231.30693801568901</v>
      </c>
      <c r="LN218" s="44">
        <v>5.7089280079769802</v>
      </c>
      <c r="LO218" s="23">
        <v>77.311617704270503</v>
      </c>
      <c r="LP218" s="44">
        <v>3.7999999999999101</v>
      </c>
      <c r="LQ218" s="23">
        <v>201.32730536</v>
      </c>
      <c r="LR218" s="44">
        <v>23.596696338805302</v>
      </c>
      <c r="LS218" s="54"/>
      <c r="LT218" s="54" t="s">
        <v>43</v>
      </c>
      <c r="LU218" s="23">
        <v>99.085217505211105</v>
      </c>
      <c r="LV218" s="44">
        <v>-4.5289759612743596</v>
      </c>
      <c r="LW218" s="23">
        <v>162.49220082907701</v>
      </c>
      <c r="LX218" s="44">
        <v>8.9916032201726797</v>
      </c>
      <c r="LY218" s="23">
        <v>132.089719283439</v>
      </c>
      <c r="LZ218" s="44">
        <v>-13.2944179464371</v>
      </c>
      <c r="MA218" s="54"/>
      <c r="MB218" s="54" t="s">
        <v>43</v>
      </c>
      <c r="MC218" s="23">
        <v>128.93217924553301</v>
      </c>
      <c r="MD218" s="44">
        <v>-7.8943089376012097</v>
      </c>
      <c r="ME218" s="23">
        <v>126.014875479658</v>
      </c>
      <c r="MF218" s="44">
        <v>7.9267828444961896</v>
      </c>
      <c r="MG218" s="23">
        <v>94.840626506643801</v>
      </c>
      <c r="MH218" s="44">
        <v>-23.833731875337499</v>
      </c>
      <c r="MI218" s="54"/>
      <c r="MJ218" s="54" t="s">
        <v>43</v>
      </c>
      <c r="MK218" s="23">
        <v>136.795186454842</v>
      </c>
      <c r="ML218" s="44">
        <v>14.166424728262999</v>
      </c>
      <c r="MM218" s="23">
        <v>141.99782609593399</v>
      </c>
      <c r="MN218" s="44">
        <v>3.5243536772339299</v>
      </c>
      <c r="MO218" s="23">
        <v>204.99502453003799</v>
      </c>
      <c r="MP218" s="44">
        <v>-9.0238935260721593</v>
      </c>
    </row>
    <row r="219" spans="1:354" s="4" customFormat="1" ht="15" customHeight="1">
      <c r="A219" s="504"/>
      <c r="B219" s="54" t="s">
        <v>44</v>
      </c>
      <c r="C219" s="23">
        <v>102.77778255047301</v>
      </c>
      <c r="D219" s="44">
        <v>0.85892915496982902</v>
      </c>
      <c r="E219" s="524">
        <v>79.512726836528699</v>
      </c>
      <c r="F219" s="44">
        <v>-6.4705698594864698</v>
      </c>
      <c r="G219" s="524">
        <v>124.77633596793</v>
      </c>
      <c r="H219" s="44">
        <v>5.8574544521158503</v>
      </c>
      <c r="I219" s="54"/>
      <c r="J219" s="54" t="s">
        <v>44</v>
      </c>
      <c r="K219" s="23">
        <v>89.4102671600251</v>
      </c>
      <c r="L219" s="44">
        <v>-4.1000000000000201</v>
      </c>
      <c r="M219" s="23">
        <v>136.82087968878801</v>
      </c>
      <c r="N219" s="44">
        <v>22.909968915321599</v>
      </c>
      <c r="O219" s="23">
        <v>82.803949491530901</v>
      </c>
      <c r="P219" s="44">
        <v>-17.8999999999998</v>
      </c>
      <c r="Q219" s="54"/>
      <c r="R219" s="54" t="s">
        <v>44</v>
      </c>
      <c r="S219" s="23">
        <v>119.935475451876</v>
      </c>
      <c r="T219" s="44">
        <v>-5.0430985199910596</v>
      </c>
      <c r="U219" s="23">
        <v>167.96473641031699</v>
      </c>
      <c r="V219" s="44">
        <v>-10.3587380724325</v>
      </c>
      <c r="W219" s="23">
        <v>157.314259836102</v>
      </c>
      <c r="X219" s="44">
        <v>-4.5837676983672999</v>
      </c>
      <c r="Y219" s="54"/>
      <c r="Z219" s="54" t="s">
        <v>44</v>
      </c>
      <c r="AA219" s="23">
        <v>124.52136209995</v>
      </c>
      <c r="AB219" s="44">
        <v>-10.5021367317254</v>
      </c>
      <c r="AC219" s="23">
        <v>121.77483230512</v>
      </c>
      <c r="AD219" s="44">
        <v>7.6242015990458203</v>
      </c>
      <c r="AE219" s="23">
        <v>154.84029626674999</v>
      </c>
      <c r="AF219" s="44">
        <v>-19.802204186196501</v>
      </c>
      <c r="AG219" s="54"/>
      <c r="AH219" s="54" t="s">
        <v>44</v>
      </c>
      <c r="AI219" s="23">
        <v>110.683233793675</v>
      </c>
      <c r="AJ219" s="44">
        <v>-2.5868303491533302</v>
      </c>
      <c r="AK219" s="23">
        <v>186.379931550495</v>
      </c>
      <c r="AL219" s="44">
        <v>17.887192702424699</v>
      </c>
      <c r="AM219" s="23">
        <v>88.599037200919895</v>
      </c>
      <c r="AN219" s="44">
        <v>4.2978352339253503</v>
      </c>
      <c r="AO219" s="54"/>
      <c r="AP219" s="54" t="s">
        <v>44</v>
      </c>
      <c r="AQ219" s="23">
        <v>121.62975089422601</v>
      </c>
      <c r="AR219" s="44">
        <v>8.6349648975738091</v>
      </c>
      <c r="AS219" s="23">
        <v>203.556240858461</v>
      </c>
      <c r="AT219" s="44">
        <v>20.116529331466701</v>
      </c>
      <c r="AU219" s="23">
        <v>214.61223547084799</v>
      </c>
      <c r="AV219" s="44">
        <v>25.606858838422799</v>
      </c>
      <c r="AW219" s="54"/>
      <c r="AX219" s="54" t="s">
        <v>44</v>
      </c>
      <c r="AY219" s="23">
        <v>136.11245824925899</v>
      </c>
      <c r="AZ219" s="44">
        <v>3.44293267300537</v>
      </c>
      <c r="BA219" s="23">
        <v>97.796298854857</v>
      </c>
      <c r="BB219" s="44">
        <v>-13.7972540256636</v>
      </c>
      <c r="BC219" s="23">
        <v>139.437822721109</v>
      </c>
      <c r="BD219" s="44">
        <v>12.0428995723155</v>
      </c>
      <c r="BE219" s="54"/>
      <c r="BF219" s="54" t="s">
        <v>44</v>
      </c>
      <c r="BG219" s="23">
        <v>108.221749744619</v>
      </c>
      <c r="BH219" s="44">
        <v>14.4503420569597</v>
      </c>
      <c r="BI219" s="23">
        <v>150.67400937296699</v>
      </c>
      <c r="BJ219" s="44">
        <v>22.295614682737899</v>
      </c>
      <c r="BK219" s="23">
        <v>253.48528927437201</v>
      </c>
      <c r="BL219" s="44">
        <v>-8.8762835898944399</v>
      </c>
      <c r="BM219" s="54"/>
      <c r="BN219" s="54" t="s">
        <v>44</v>
      </c>
      <c r="BO219" s="23">
        <v>134.19543992357799</v>
      </c>
      <c r="BP219" s="44">
        <v>13.231021399736701</v>
      </c>
      <c r="BQ219" s="530">
        <v>174.94904859501699</v>
      </c>
      <c r="BR219" s="44">
        <v>4.3439298642756397</v>
      </c>
      <c r="BS219" s="23">
        <v>158.636986847326</v>
      </c>
      <c r="BT219" s="44">
        <v>14.1620015867679</v>
      </c>
      <c r="BU219" s="54"/>
      <c r="BV219" s="54" t="s">
        <v>44</v>
      </c>
      <c r="BW219" s="23">
        <v>234.625955276529</v>
      </c>
      <c r="BX219" s="44">
        <v>23.521139719218301</v>
      </c>
      <c r="BY219" s="23">
        <v>125.28354966757701</v>
      </c>
      <c r="BZ219" s="44">
        <v>7.5234063844362398</v>
      </c>
      <c r="CA219" s="23">
        <v>158.00047671562601</v>
      </c>
      <c r="CB219" s="44">
        <v>4.9171711483849201</v>
      </c>
      <c r="CC219" s="54"/>
      <c r="CD219" s="54" t="s">
        <v>44</v>
      </c>
      <c r="CE219" s="23">
        <v>87.046636332544495</v>
      </c>
      <c r="CF219" s="44">
        <v>-3.70487950298934</v>
      </c>
      <c r="CG219" s="23">
        <v>94.124164204076294</v>
      </c>
      <c r="CH219" s="44">
        <v>19.4253702834603</v>
      </c>
      <c r="CI219" s="23">
        <v>139.10541168456999</v>
      </c>
      <c r="CJ219" s="44">
        <v>-4.2755565935079902</v>
      </c>
      <c r="CK219" s="54"/>
      <c r="CL219" s="54" t="s">
        <v>44</v>
      </c>
      <c r="CM219" s="23">
        <v>253.705288133148</v>
      </c>
      <c r="CN219" s="44">
        <v>15.044497632027401</v>
      </c>
      <c r="CO219" s="23">
        <v>115.346676209157</v>
      </c>
      <c r="CP219" s="44">
        <v>10.177328835020401</v>
      </c>
      <c r="CQ219" s="23">
        <v>155.86855361175699</v>
      </c>
      <c r="CR219" s="44">
        <v>10.242866630459901</v>
      </c>
      <c r="CS219" s="54"/>
      <c r="CT219" s="54" t="s">
        <v>44</v>
      </c>
      <c r="CU219" s="23">
        <v>143.38410038861301</v>
      </c>
      <c r="CV219" s="44">
        <v>15.677287552689901</v>
      </c>
      <c r="CW219" s="23">
        <v>64.744200109988199</v>
      </c>
      <c r="CX219" s="44">
        <v>-8.3459814956073206</v>
      </c>
      <c r="CY219" s="23">
        <v>200.410187356976</v>
      </c>
      <c r="CZ219" s="44">
        <v>5.9000000000004897</v>
      </c>
      <c r="DA219" s="54"/>
      <c r="DB219" s="54" t="s">
        <v>44</v>
      </c>
      <c r="DC219" s="23">
        <v>96.842407790373301</v>
      </c>
      <c r="DD219" s="44">
        <v>6.8635004217818896</v>
      </c>
      <c r="DE219" s="23">
        <v>314.278969577152</v>
      </c>
      <c r="DF219" s="44">
        <v>17.519824584755799</v>
      </c>
      <c r="DG219" s="23">
        <v>90.989098086440194</v>
      </c>
      <c r="DH219" s="44">
        <v>-2.9722907508762</v>
      </c>
      <c r="DI219" s="54"/>
      <c r="DJ219" s="54" t="s">
        <v>44</v>
      </c>
      <c r="DK219" s="23">
        <v>206.54782828493501</v>
      </c>
      <c r="DL219" s="44">
        <v>-4.20061768465931</v>
      </c>
      <c r="DM219" s="23">
        <v>71.062427917789904</v>
      </c>
      <c r="DN219" s="44">
        <v>26.266613194147801</v>
      </c>
      <c r="DO219" s="23">
        <v>144.63250231899801</v>
      </c>
      <c r="DP219" s="44">
        <v>8.3448271531292999</v>
      </c>
      <c r="DQ219" s="54"/>
      <c r="DR219" s="54" t="s">
        <v>44</v>
      </c>
      <c r="DS219" s="23">
        <v>244.965811177516</v>
      </c>
      <c r="DT219" s="44">
        <v>33.025420520012297</v>
      </c>
      <c r="DU219" s="23">
        <v>175.27943306718799</v>
      </c>
      <c r="DV219" s="44">
        <v>15.6199421464257</v>
      </c>
      <c r="DW219" s="23">
        <v>150.13279223361801</v>
      </c>
      <c r="DX219" s="44">
        <v>-18.594823089007299</v>
      </c>
      <c r="DY219" s="54"/>
      <c r="DZ219" s="54" t="s">
        <v>44</v>
      </c>
      <c r="EA219" s="23">
        <v>114.42824865022099</v>
      </c>
      <c r="EB219" s="44">
        <v>2.7577500977622802</v>
      </c>
      <c r="EC219" s="23">
        <v>151.24624949290799</v>
      </c>
      <c r="ED219" s="44">
        <v>-12.974950481246999</v>
      </c>
      <c r="EE219" s="23">
        <v>150.08145787240099</v>
      </c>
      <c r="EF219" s="44">
        <v>18.290385679128502</v>
      </c>
      <c r="EG219" s="54"/>
      <c r="EH219" s="54" t="s">
        <v>44</v>
      </c>
      <c r="EI219" s="23">
        <v>123.211182625031</v>
      </c>
      <c r="EJ219" s="44">
        <v>-2.7944888648960999</v>
      </c>
      <c r="EK219" s="23">
        <v>143.01933558982199</v>
      </c>
      <c r="EL219" s="44">
        <v>-9.61795269899741</v>
      </c>
      <c r="EM219" s="23">
        <v>125.932260017554</v>
      </c>
      <c r="EN219" s="44">
        <v>16.555582095078702</v>
      </c>
      <c r="EO219" s="54"/>
      <c r="EP219" s="54" t="s">
        <v>44</v>
      </c>
      <c r="EQ219" s="23">
        <v>58.878561219787002</v>
      </c>
      <c r="ER219" s="44">
        <v>-23.4319092596578</v>
      </c>
      <c r="ES219" s="23">
        <v>159.293952065512</v>
      </c>
      <c r="ET219" s="44">
        <v>-0.80405567766427999</v>
      </c>
      <c r="EU219" s="23">
        <v>53.400119931472197</v>
      </c>
      <c r="EV219" s="44">
        <v>8.0414430174519396</v>
      </c>
      <c r="EW219" s="54"/>
      <c r="EX219" s="54" t="s">
        <v>44</v>
      </c>
      <c r="EY219" s="23">
        <v>77.354833612035605</v>
      </c>
      <c r="EZ219" s="44">
        <v>-13.9339913269165</v>
      </c>
      <c r="FA219" s="23">
        <v>84.732876571746104</v>
      </c>
      <c r="FB219" s="44">
        <v>-8.9190700665691498</v>
      </c>
      <c r="FC219" s="23">
        <v>288.79087979956802</v>
      </c>
      <c r="FD219" s="44">
        <v>6.27629701266304</v>
      </c>
      <c r="FE219" s="54"/>
      <c r="FF219" s="54" t="s">
        <v>44</v>
      </c>
      <c r="FG219" s="23">
        <v>117.39776560625999</v>
      </c>
      <c r="FH219" s="44">
        <v>1.81026444995858</v>
      </c>
      <c r="FI219" s="23">
        <v>197.10475303439799</v>
      </c>
      <c r="FJ219" s="44">
        <v>5.5732107549436298</v>
      </c>
      <c r="FK219" s="23">
        <v>73.017555188614097</v>
      </c>
      <c r="FL219" s="44">
        <v>-25.979661701312601</v>
      </c>
      <c r="FM219" s="54"/>
      <c r="FN219" s="54" t="s">
        <v>44</v>
      </c>
      <c r="FO219" s="23">
        <v>94.537527226752502</v>
      </c>
      <c r="FP219" s="44">
        <v>2.6821933830273501</v>
      </c>
      <c r="FQ219" s="23">
        <v>247.256539443761</v>
      </c>
      <c r="FR219" s="44">
        <v>16.896661823608198</v>
      </c>
      <c r="FS219" s="23">
        <v>131.15843967118099</v>
      </c>
      <c r="FT219" s="44">
        <v>-10.550313477774299</v>
      </c>
      <c r="FU219" s="54"/>
      <c r="FV219" s="54" t="s">
        <v>44</v>
      </c>
      <c r="FW219" s="23">
        <v>126.644363873618</v>
      </c>
      <c r="FX219" s="44">
        <v>4.5823076839497601</v>
      </c>
      <c r="FY219" s="23">
        <v>175.387000455021</v>
      </c>
      <c r="FZ219" s="44">
        <v>17.672621573554999</v>
      </c>
      <c r="GA219" s="23">
        <v>120.36187233378899</v>
      </c>
      <c r="GB219" s="44">
        <v>5.9793422074443301</v>
      </c>
      <c r="GC219" s="54"/>
      <c r="GD219" s="54" t="s">
        <v>44</v>
      </c>
      <c r="GE219" s="23">
        <v>130.78117974049599</v>
      </c>
      <c r="GF219" s="44">
        <v>-1.0999566082269301</v>
      </c>
      <c r="GG219" s="23">
        <v>95.209336598600999</v>
      </c>
      <c r="GH219" s="44">
        <v>9.4768504243844394</v>
      </c>
      <c r="GI219" s="23">
        <v>59.521004258334798</v>
      </c>
      <c r="GJ219" s="44">
        <v>-9.0521125030553407</v>
      </c>
      <c r="GK219" s="54"/>
      <c r="GL219" s="54" t="s">
        <v>44</v>
      </c>
      <c r="GM219" s="23">
        <v>141.71426905672701</v>
      </c>
      <c r="GN219" s="44">
        <v>4.79377694402669</v>
      </c>
      <c r="GO219" s="23">
        <v>116.795149952066</v>
      </c>
      <c r="GP219" s="44">
        <v>-12.6261968757704</v>
      </c>
      <c r="GQ219" s="23">
        <v>118.927390791486</v>
      </c>
      <c r="GR219" s="44">
        <v>15.500553634788499</v>
      </c>
      <c r="GS219" s="54"/>
      <c r="GT219" s="54" t="s">
        <v>44</v>
      </c>
      <c r="GU219" s="23">
        <v>83.808103390712304</v>
      </c>
      <c r="GV219" s="44">
        <v>8.7895425183097302</v>
      </c>
      <c r="GW219" s="23">
        <v>82.277504454374096</v>
      </c>
      <c r="GX219" s="44">
        <v>3.9286746507612502</v>
      </c>
      <c r="GY219" s="23">
        <v>250.212535612062</v>
      </c>
      <c r="GZ219" s="44">
        <v>19.911447547996701</v>
      </c>
      <c r="HA219" s="54"/>
      <c r="HB219" s="54" t="s">
        <v>44</v>
      </c>
      <c r="HC219" s="23">
        <v>172.52423390118699</v>
      </c>
      <c r="HD219" s="44">
        <v>13.1330767731344</v>
      </c>
      <c r="HE219" s="23">
        <v>164.70600933518401</v>
      </c>
      <c r="HF219" s="44">
        <v>-13.8000000000005</v>
      </c>
      <c r="HG219" s="23">
        <v>79.588761941105901</v>
      </c>
      <c r="HH219" s="44">
        <v>-15.075734679488001</v>
      </c>
      <c r="HI219" s="54"/>
      <c r="HJ219" s="54" t="s">
        <v>44</v>
      </c>
      <c r="HK219" s="23">
        <v>68.253794079091094</v>
      </c>
      <c r="HL219" s="44">
        <v>-16.7709971734565</v>
      </c>
      <c r="HM219" s="23">
        <v>83.858896585280107</v>
      </c>
      <c r="HN219" s="44">
        <v>-7.3022150562797199</v>
      </c>
      <c r="HO219" s="23">
        <v>98.577683104190001</v>
      </c>
      <c r="HP219" s="44">
        <v>-4.8624393699008799</v>
      </c>
      <c r="HQ219" s="54"/>
      <c r="HR219" s="54" t="s">
        <v>44</v>
      </c>
      <c r="HS219" s="23">
        <v>144.191352130978</v>
      </c>
      <c r="HT219" s="44">
        <v>-1.6647533044378</v>
      </c>
      <c r="HU219" s="23">
        <v>163.61514945889601</v>
      </c>
      <c r="HV219" s="44">
        <v>0.87479196892978495</v>
      </c>
      <c r="HW219" s="23">
        <v>69.499351967025603</v>
      </c>
      <c r="HX219" s="44">
        <v>-13.564402275735899</v>
      </c>
      <c r="HY219" s="54"/>
      <c r="HZ219" s="54" t="s">
        <v>44</v>
      </c>
      <c r="IA219" s="23">
        <v>62.4246052930812</v>
      </c>
      <c r="IB219" s="44">
        <v>-4.1587611710007302</v>
      </c>
      <c r="IC219" s="23">
        <v>122.226230880448</v>
      </c>
      <c r="ID219" s="44">
        <v>5.6105998168438003</v>
      </c>
      <c r="IE219" s="23">
        <v>134.01335267642099</v>
      </c>
      <c r="IF219" s="44">
        <v>4.7099289729284104</v>
      </c>
      <c r="IG219" s="54"/>
      <c r="IH219" s="54" t="s">
        <v>44</v>
      </c>
      <c r="II219" s="23">
        <v>170.432787822683</v>
      </c>
      <c r="IJ219" s="44">
        <v>12.09064408675</v>
      </c>
      <c r="IK219" s="23">
        <v>180.29867662677299</v>
      </c>
      <c r="IL219" s="44">
        <v>7.1619988593338899</v>
      </c>
      <c r="IM219" s="23">
        <v>116.755924274187</v>
      </c>
      <c r="IN219" s="44">
        <v>-0.62927120578849804</v>
      </c>
      <c r="IO219" s="23">
        <v>259.77894169489201</v>
      </c>
      <c r="IP219" s="44">
        <v>23.100000000000101</v>
      </c>
      <c r="IQ219" s="54"/>
      <c r="IR219" s="54" t="s">
        <v>44</v>
      </c>
      <c r="IS219" s="23">
        <v>99.336066706611106</v>
      </c>
      <c r="IT219" s="44">
        <v>-1.6133325504770299</v>
      </c>
      <c r="IU219" s="23">
        <v>93.291394158772107</v>
      </c>
      <c r="IV219" s="44">
        <v>-3.2152289518941002</v>
      </c>
      <c r="IW219" s="23">
        <v>93.206569540510003</v>
      </c>
      <c r="IX219" s="44">
        <v>-14.119721059921099</v>
      </c>
      <c r="IY219" s="54"/>
      <c r="IZ219" s="54" t="s">
        <v>44</v>
      </c>
      <c r="JA219" s="23">
        <v>158.545837274771</v>
      </c>
      <c r="JB219" s="44">
        <v>11.196052736490101</v>
      </c>
      <c r="JC219" s="23">
        <v>184.479122973144</v>
      </c>
      <c r="JD219" s="44">
        <v>5.2049885651680201</v>
      </c>
      <c r="JE219" s="23">
        <v>94.399453095546903</v>
      </c>
      <c r="JF219" s="44">
        <v>-28.686287896852999</v>
      </c>
      <c r="JG219" s="54"/>
      <c r="JH219" s="54" t="s">
        <v>44</v>
      </c>
      <c r="JI219" s="23">
        <v>128.37727035479199</v>
      </c>
      <c r="JJ219" s="44">
        <v>9.1062555552192102</v>
      </c>
      <c r="JK219" s="23">
        <v>297.11417832849799</v>
      </c>
      <c r="JL219" s="44">
        <v>21.900000000000102</v>
      </c>
      <c r="JM219" s="23">
        <v>136.27177065806799</v>
      </c>
      <c r="JN219" s="44">
        <v>13.6366485109058</v>
      </c>
      <c r="JO219" s="54"/>
      <c r="JP219" s="54" t="s">
        <v>44</v>
      </c>
      <c r="JQ219" s="23">
        <v>97.573307741257906</v>
      </c>
      <c r="JR219" s="44">
        <v>-34.354453457950797</v>
      </c>
      <c r="JS219" s="23">
        <v>82.199871855076495</v>
      </c>
      <c r="JT219" s="44">
        <v>-4.2761464101064801</v>
      </c>
      <c r="JU219" s="23">
        <v>164.66239886595901</v>
      </c>
      <c r="JV219" s="44">
        <v>25.512401965016998</v>
      </c>
      <c r="JW219" s="54"/>
      <c r="JX219" s="54" t="s">
        <v>44</v>
      </c>
      <c r="JY219" s="23">
        <v>99.154494443694702</v>
      </c>
      <c r="JZ219" s="44">
        <v>-7.3189286517942396</v>
      </c>
      <c r="KA219" s="23">
        <v>258.79360446894299</v>
      </c>
      <c r="KB219" s="44">
        <v>25.1740326409891</v>
      </c>
      <c r="KC219" s="23">
        <v>218.98699410898899</v>
      </c>
      <c r="KD219" s="44">
        <v>-6.0886108452231396</v>
      </c>
      <c r="KE219" s="54"/>
      <c r="KF219" s="54" t="s">
        <v>44</v>
      </c>
      <c r="KG219" s="23">
        <v>127.437422455646</v>
      </c>
      <c r="KH219" s="44">
        <v>23.4586317732611</v>
      </c>
      <c r="KI219" s="23">
        <v>174.27213212747799</v>
      </c>
      <c r="KJ219" s="44">
        <v>21.206043830439299</v>
      </c>
      <c r="KK219" s="23">
        <v>95.804253608952706</v>
      </c>
      <c r="KL219" s="44">
        <v>10.3873178939544</v>
      </c>
      <c r="KM219" s="54"/>
      <c r="KN219" s="54" t="s">
        <v>44</v>
      </c>
      <c r="KO219" s="23">
        <v>34.589584133739002</v>
      </c>
      <c r="KP219" s="44">
        <v>-9.1000000000000192</v>
      </c>
      <c r="KQ219" s="23">
        <v>152.17874669046799</v>
      </c>
      <c r="KR219" s="44">
        <v>9.6682518250926499</v>
      </c>
      <c r="KS219" s="23">
        <v>118.468259472159</v>
      </c>
      <c r="KT219" s="44">
        <v>14.581225141106</v>
      </c>
      <c r="KU219" s="54"/>
      <c r="KV219" s="54" t="s">
        <v>44</v>
      </c>
      <c r="KW219" s="23">
        <v>132.17432945829</v>
      </c>
      <c r="KX219" s="44">
        <v>-0.99515085090740696</v>
      </c>
      <c r="KY219" s="23">
        <v>122.385455487378</v>
      </c>
      <c r="KZ219" s="44">
        <v>-9.8972774253179399</v>
      </c>
      <c r="LA219" s="23">
        <v>118.50030986321001</v>
      </c>
      <c r="LB219" s="44">
        <v>6.0015399204121804</v>
      </c>
      <c r="LC219" s="54"/>
      <c r="LD219" s="54" t="s">
        <v>44</v>
      </c>
      <c r="LE219" s="23">
        <v>155.31594003928399</v>
      </c>
      <c r="LF219" s="44">
        <v>4.5002543172074398</v>
      </c>
      <c r="LG219" s="23">
        <v>109.354771261827</v>
      </c>
      <c r="LH219" s="44">
        <v>-0.73632907513628298</v>
      </c>
      <c r="LI219" s="23">
        <v>51.154427592188902</v>
      </c>
      <c r="LJ219" s="44">
        <v>0.74376076618334297</v>
      </c>
      <c r="LK219" s="54"/>
      <c r="LL219" s="54" t="s">
        <v>44</v>
      </c>
      <c r="LM219" s="23">
        <v>247.16467824018</v>
      </c>
      <c r="LN219" s="44">
        <v>4.6873312783095402</v>
      </c>
      <c r="LO219" s="23">
        <v>54.817706392160403</v>
      </c>
      <c r="LP219" s="44">
        <v>-20.083764693841001</v>
      </c>
      <c r="LQ219" s="23">
        <v>180.04524477479401</v>
      </c>
      <c r="LR219" s="44">
        <v>24.802174994429599</v>
      </c>
      <c r="LS219" s="54"/>
      <c r="LT219" s="54" t="s">
        <v>44</v>
      </c>
      <c r="LU219" s="23">
        <v>88.412018169901998</v>
      </c>
      <c r="LV219" s="44">
        <v>-8.1029705242891907</v>
      </c>
      <c r="LW219" s="23">
        <v>154.86658132829101</v>
      </c>
      <c r="LX219" s="44">
        <v>10.124982012311101</v>
      </c>
      <c r="LY219" s="23">
        <v>138.90619667115701</v>
      </c>
      <c r="LZ219" s="44">
        <v>-4.7796717581546497</v>
      </c>
      <c r="MA219" s="54"/>
      <c r="MB219" s="54" t="s">
        <v>44</v>
      </c>
      <c r="MC219" s="23">
        <v>132.02475500130501</v>
      </c>
      <c r="MD219" s="44">
        <v>-8.1484901110550396</v>
      </c>
      <c r="ME219" s="23">
        <v>117.326257507593</v>
      </c>
      <c r="MF219" s="44">
        <v>8.1051458899656996</v>
      </c>
      <c r="MG219" s="23">
        <v>70.724333135105397</v>
      </c>
      <c r="MH219" s="44">
        <v>-22.811772851845902</v>
      </c>
      <c r="MI219" s="54"/>
      <c r="MJ219" s="54" t="s">
        <v>44</v>
      </c>
      <c r="MK219" s="23">
        <v>130.084591494194</v>
      </c>
      <c r="ML219" s="44">
        <v>8.7339064532278492</v>
      </c>
      <c r="MM219" s="23">
        <v>144.61086987084099</v>
      </c>
      <c r="MN219" s="44">
        <v>1.78213107229128</v>
      </c>
      <c r="MO219" s="23">
        <v>215.15967309106099</v>
      </c>
      <c r="MP219" s="44">
        <v>22.337050305590399</v>
      </c>
    </row>
    <row r="220" spans="1:354" s="4" customFormat="1" ht="15" customHeight="1">
      <c r="A220" s="504"/>
      <c r="B220" s="528"/>
      <c r="C220" s="23"/>
      <c r="D220" s="44"/>
      <c r="E220" s="524"/>
      <c r="F220" s="44"/>
      <c r="G220" s="524"/>
      <c r="H220" s="44"/>
      <c r="I220" s="54"/>
      <c r="J220" s="54"/>
      <c r="K220" s="23"/>
      <c r="L220" s="44"/>
      <c r="M220" s="23"/>
      <c r="N220" s="44"/>
      <c r="O220" s="23"/>
      <c r="P220" s="44"/>
      <c r="Q220" s="54"/>
      <c r="R220" s="54"/>
      <c r="S220" s="23"/>
      <c r="T220" s="44"/>
      <c r="U220" s="23"/>
      <c r="V220" s="44"/>
      <c r="W220" s="23"/>
      <c r="X220" s="44"/>
      <c r="Y220" s="54"/>
      <c r="Z220" s="54"/>
      <c r="AA220" s="23"/>
      <c r="AB220" s="44"/>
      <c r="AC220" s="23"/>
      <c r="AD220" s="44"/>
      <c r="AE220" s="23"/>
      <c r="AF220" s="44"/>
      <c r="AG220" s="54"/>
      <c r="AH220" s="54"/>
      <c r="AI220" s="23"/>
      <c r="AJ220" s="44"/>
      <c r="AK220" s="23"/>
      <c r="AL220" s="44"/>
      <c r="AM220" s="23"/>
      <c r="AN220" s="44"/>
      <c r="AO220" s="54"/>
      <c r="AP220" s="54"/>
      <c r="AQ220" s="23"/>
      <c r="AR220" s="44"/>
      <c r="AS220" s="23"/>
      <c r="AT220" s="44"/>
      <c r="AU220" s="23"/>
      <c r="AV220" s="44"/>
      <c r="AW220" s="54"/>
      <c r="AX220" s="54"/>
      <c r="AY220" s="23"/>
      <c r="AZ220" s="44"/>
      <c r="BA220" s="23"/>
      <c r="BB220" s="44"/>
      <c r="BC220" s="23"/>
      <c r="BD220" s="44"/>
      <c r="BE220" s="54"/>
      <c r="BF220" s="54"/>
      <c r="BG220" s="23"/>
      <c r="BH220" s="44"/>
      <c r="BI220" s="23"/>
      <c r="BJ220" s="44"/>
      <c r="BK220" s="23"/>
      <c r="BL220" s="44"/>
      <c r="BM220" s="54"/>
      <c r="BN220" s="54"/>
      <c r="BO220" s="23"/>
      <c r="BP220" s="44"/>
      <c r="BQ220" s="23"/>
      <c r="BR220" s="44"/>
      <c r="BS220" s="23"/>
      <c r="BT220" s="44"/>
      <c r="BU220" s="54"/>
      <c r="BV220" s="54"/>
      <c r="BW220" s="23"/>
      <c r="BX220" s="44"/>
      <c r="BY220" s="23"/>
      <c r="BZ220" s="44"/>
      <c r="CA220" s="23"/>
      <c r="CB220" s="44"/>
      <c r="CC220" s="54"/>
      <c r="CD220" s="54"/>
      <c r="CE220" s="23"/>
      <c r="CF220" s="44"/>
      <c r="CG220" s="23"/>
      <c r="CH220" s="44"/>
      <c r="CI220" s="23"/>
      <c r="CJ220" s="44"/>
      <c r="CK220" s="54"/>
      <c r="CL220" s="54"/>
      <c r="CM220" s="23"/>
      <c r="CN220" s="44"/>
      <c r="CO220" s="23"/>
      <c r="CP220" s="44"/>
      <c r="CQ220" s="23"/>
      <c r="CR220" s="44"/>
      <c r="CS220" s="54"/>
      <c r="CT220" s="54"/>
      <c r="CU220" s="23"/>
      <c r="CV220" s="44"/>
      <c r="CW220" s="23"/>
      <c r="CX220" s="44"/>
      <c r="CY220" s="23"/>
      <c r="CZ220" s="44"/>
      <c r="DA220" s="54"/>
      <c r="DB220" s="54"/>
      <c r="DC220" s="23"/>
      <c r="DD220" s="44"/>
      <c r="DE220" s="23"/>
      <c r="DF220" s="44"/>
      <c r="DG220" s="23"/>
      <c r="DH220" s="44"/>
      <c r="DI220" s="54"/>
      <c r="DJ220" s="54"/>
      <c r="DK220" s="23"/>
      <c r="DL220" s="44"/>
      <c r="DM220" s="23"/>
      <c r="DN220" s="44"/>
      <c r="DO220" s="23"/>
      <c r="DP220" s="44"/>
      <c r="DQ220" s="54"/>
      <c r="DR220" s="54"/>
      <c r="DS220" s="23"/>
      <c r="DT220" s="44"/>
      <c r="DU220" s="23"/>
      <c r="DV220" s="44"/>
      <c r="DW220" s="23"/>
      <c r="DX220" s="44"/>
      <c r="DY220" s="54"/>
      <c r="DZ220" s="54"/>
      <c r="EA220" s="23"/>
      <c r="EB220" s="44"/>
      <c r="EC220" s="23"/>
      <c r="ED220" s="44"/>
      <c r="EE220" s="23"/>
      <c r="EF220" s="44"/>
      <c r="EG220" s="54"/>
      <c r="EH220" s="54"/>
      <c r="EI220" s="23"/>
      <c r="EJ220" s="44"/>
      <c r="EK220" s="23"/>
      <c r="EL220" s="44"/>
      <c r="EM220" s="23"/>
      <c r="EN220" s="44"/>
      <c r="EO220" s="54"/>
      <c r="EP220" s="54"/>
      <c r="EQ220" s="23"/>
      <c r="ER220" s="44"/>
      <c r="ES220" s="23"/>
      <c r="ET220" s="44"/>
      <c r="EU220" s="23"/>
      <c r="EV220" s="44"/>
      <c r="EW220" s="54"/>
      <c r="EX220" s="54"/>
      <c r="EY220" s="23"/>
      <c r="EZ220" s="44"/>
      <c r="FA220" s="23"/>
      <c r="FB220" s="44"/>
      <c r="FC220" s="23"/>
      <c r="FD220" s="44"/>
      <c r="FE220" s="54"/>
      <c r="FF220" s="54"/>
      <c r="FG220" s="23"/>
      <c r="FH220" s="44"/>
      <c r="FI220" s="23"/>
      <c r="FJ220" s="44"/>
      <c r="FK220" s="23"/>
      <c r="FL220" s="44"/>
      <c r="FM220" s="54"/>
      <c r="FN220" s="54"/>
      <c r="FO220" s="23"/>
      <c r="FP220" s="44"/>
      <c r="FQ220" s="23"/>
      <c r="FR220" s="44"/>
      <c r="FS220" s="23"/>
      <c r="FT220" s="44"/>
      <c r="FU220" s="54"/>
      <c r="FV220" s="54"/>
      <c r="FW220" s="23"/>
      <c r="FX220" s="44"/>
      <c r="FY220" s="23"/>
      <c r="FZ220" s="44"/>
      <c r="GA220" s="23"/>
      <c r="GB220" s="44"/>
      <c r="GC220" s="54"/>
      <c r="GD220" s="54"/>
      <c r="GE220" s="23"/>
      <c r="GF220" s="44"/>
      <c r="GG220" s="23"/>
      <c r="GH220" s="44"/>
      <c r="GI220" s="23"/>
      <c r="GJ220" s="44"/>
      <c r="GK220" s="54"/>
      <c r="GL220" s="54"/>
      <c r="GM220" s="23"/>
      <c r="GN220" s="44"/>
      <c r="GO220" s="23"/>
      <c r="GP220" s="44"/>
      <c r="GQ220" s="23"/>
      <c r="GR220" s="44"/>
      <c r="GS220" s="54"/>
      <c r="GT220" s="54"/>
      <c r="GU220" s="23"/>
      <c r="GV220" s="44"/>
      <c r="GW220" s="23"/>
      <c r="GX220" s="44"/>
      <c r="GY220" s="23"/>
      <c r="GZ220" s="44"/>
      <c r="HA220" s="54"/>
      <c r="HB220" s="54"/>
      <c r="HC220" s="23"/>
      <c r="HD220" s="44"/>
      <c r="HE220" s="23"/>
      <c r="HF220" s="44"/>
      <c r="HG220" s="23"/>
      <c r="HH220" s="44"/>
      <c r="HI220" s="54"/>
      <c r="HJ220" s="54"/>
      <c r="HK220" s="23"/>
      <c r="HL220" s="44"/>
      <c r="HM220" s="23"/>
      <c r="HN220" s="44"/>
      <c r="HO220" s="23"/>
      <c r="HP220" s="44"/>
      <c r="HQ220" s="54"/>
      <c r="HR220" s="54"/>
      <c r="HS220" s="23"/>
      <c r="HT220" s="44"/>
      <c r="HU220" s="23"/>
      <c r="HV220" s="44"/>
      <c r="HW220" s="23"/>
      <c r="HX220" s="44"/>
      <c r="HY220" s="54"/>
      <c r="HZ220" s="54"/>
      <c r="IA220" s="23"/>
      <c r="IB220" s="44"/>
      <c r="IC220" s="23"/>
      <c r="ID220" s="44"/>
      <c r="IE220" s="23"/>
      <c r="IF220" s="44"/>
      <c r="IG220" s="54"/>
      <c r="IH220" s="54"/>
      <c r="II220" s="23"/>
      <c r="IJ220" s="44"/>
      <c r="IK220" s="23"/>
      <c r="IL220" s="44"/>
      <c r="IM220" s="23"/>
      <c r="IN220" s="44"/>
      <c r="IO220" s="23"/>
      <c r="IP220" s="44"/>
      <c r="IQ220" s="54"/>
      <c r="IR220" s="54"/>
      <c r="IS220" s="23"/>
      <c r="IT220" s="44"/>
      <c r="IU220" s="23"/>
      <c r="IV220" s="44"/>
      <c r="IW220" s="23"/>
      <c r="IX220" s="44"/>
      <c r="IY220" s="54"/>
      <c r="IZ220" s="54"/>
      <c r="JA220" s="23"/>
      <c r="JB220" s="44"/>
      <c r="JC220" s="23"/>
      <c r="JD220" s="44"/>
      <c r="JE220" s="23"/>
      <c r="JF220" s="44"/>
      <c r="JG220" s="54"/>
      <c r="JH220" s="54"/>
      <c r="JI220" s="23"/>
      <c r="JJ220" s="44"/>
      <c r="JK220" s="23"/>
      <c r="JL220" s="44"/>
      <c r="JM220" s="23"/>
      <c r="JN220" s="44"/>
      <c r="JO220" s="54"/>
      <c r="JP220" s="54"/>
      <c r="JQ220" s="23"/>
      <c r="JR220" s="44"/>
      <c r="JS220" s="23"/>
      <c r="JT220" s="44"/>
      <c r="JU220" s="23"/>
      <c r="JV220" s="44"/>
      <c r="JW220" s="54"/>
      <c r="JX220" s="54"/>
      <c r="JY220" s="23"/>
      <c r="JZ220" s="44"/>
      <c r="KA220" s="23"/>
      <c r="KB220" s="44"/>
      <c r="KC220" s="23"/>
      <c r="KD220" s="44"/>
      <c r="KE220" s="54"/>
      <c r="KF220" s="54"/>
      <c r="KG220" s="23"/>
      <c r="KH220" s="44"/>
      <c r="KI220" s="23"/>
      <c r="KJ220" s="44"/>
      <c r="KK220" s="23"/>
      <c r="KL220" s="44"/>
      <c r="KM220" s="54"/>
      <c r="KN220" s="54"/>
      <c r="KO220" s="23"/>
      <c r="KP220" s="44"/>
      <c r="KQ220" s="23"/>
      <c r="KR220" s="44"/>
      <c r="KS220" s="23"/>
      <c r="KT220" s="44"/>
      <c r="KU220" s="54"/>
      <c r="KV220" s="54"/>
      <c r="KW220" s="23"/>
      <c r="KX220" s="44"/>
      <c r="KY220" s="23"/>
      <c r="KZ220" s="44"/>
      <c r="LA220" s="23"/>
      <c r="LB220" s="44"/>
      <c r="LC220" s="54"/>
      <c r="LD220" s="54"/>
      <c r="LE220" s="23"/>
      <c r="LF220" s="44"/>
      <c r="LG220" s="23"/>
      <c r="LH220" s="44"/>
      <c r="LI220" s="23"/>
      <c r="LJ220" s="44"/>
      <c r="LK220" s="54"/>
      <c r="LL220" s="54"/>
      <c r="LM220" s="23"/>
      <c r="LN220" s="44"/>
      <c r="LO220" s="23"/>
      <c r="LP220" s="44"/>
      <c r="LQ220" s="23"/>
      <c r="LR220" s="44"/>
      <c r="LS220" s="54"/>
      <c r="LT220" s="54"/>
      <c r="LU220" s="23"/>
      <c r="LV220" s="44"/>
      <c r="LW220" s="23"/>
      <c r="LX220" s="44"/>
      <c r="LY220" s="23"/>
      <c r="LZ220" s="44"/>
      <c r="MA220" s="54"/>
      <c r="MB220" s="54"/>
      <c r="MC220" s="23"/>
      <c r="MD220" s="44"/>
      <c r="ME220" s="23"/>
      <c r="MF220" s="44"/>
      <c r="MG220" s="23"/>
      <c r="MH220" s="44"/>
      <c r="MI220" s="54"/>
      <c r="MJ220" s="54"/>
      <c r="MK220" s="23"/>
      <c r="ML220" s="44"/>
      <c r="MM220" s="23"/>
      <c r="MN220" s="44"/>
      <c r="MO220" s="23"/>
      <c r="MP220" s="44"/>
    </row>
    <row r="221" spans="1:354" s="4" customFormat="1" ht="15" customHeight="1">
      <c r="A221" s="504">
        <v>2025</v>
      </c>
      <c r="B221" s="54" t="s">
        <v>33</v>
      </c>
      <c r="C221" s="23">
        <v>102.273317204314</v>
      </c>
      <c r="D221" s="44">
        <v>-3.10456242286415</v>
      </c>
      <c r="E221" s="23">
        <v>76.630042613501203</v>
      </c>
      <c r="F221" s="44">
        <v>-10.03188865609</v>
      </c>
      <c r="G221" s="23">
        <v>126.52062410185999</v>
      </c>
      <c r="H221" s="44">
        <v>1.36529955643798</v>
      </c>
      <c r="I221" s="504">
        <v>2025</v>
      </c>
      <c r="J221" s="54" t="s">
        <v>33</v>
      </c>
      <c r="K221" s="23">
        <v>74.364600938362997</v>
      </c>
      <c r="L221" s="44">
        <v>-11.8000000000004</v>
      </c>
      <c r="M221" s="23">
        <v>126.733322860225</v>
      </c>
      <c r="N221" s="44">
        <v>43.619252910585601</v>
      </c>
      <c r="O221" s="23">
        <v>72.352910854196907</v>
      </c>
      <c r="P221" s="44">
        <v>-15.0999999999999</v>
      </c>
      <c r="Q221" s="504">
        <v>2025</v>
      </c>
      <c r="R221" s="54" t="s">
        <v>33</v>
      </c>
      <c r="S221" s="23">
        <v>139.45633443754301</v>
      </c>
      <c r="T221" s="44">
        <v>18.0891658108835</v>
      </c>
      <c r="U221" s="23">
        <v>153.82975916205999</v>
      </c>
      <c r="V221" s="44">
        <v>-8.9881695544779507</v>
      </c>
      <c r="W221" s="23">
        <v>150.85971833408399</v>
      </c>
      <c r="X221" s="44">
        <v>-1.3720720165062701</v>
      </c>
      <c r="Y221" s="504">
        <v>2025</v>
      </c>
      <c r="Z221" s="54" t="s">
        <v>33</v>
      </c>
      <c r="AA221" s="23">
        <v>121.900346364087</v>
      </c>
      <c r="AB221" s="44">
        <v>-11.597217901427101</v>
      </c>
      <c r="AC221" s="23">
        <v>109.49678426603801</v>
      </c>
      <c r="AD221" s="44">
        <v>-5.8790134704794896</v>
      </c>
      <c r="AE221" s="23">
        <v>150.26330974509301</v>
      </c>
      <c r="AF221" s="44">
        <v>-18.5349508654934</v>
      </c>
      <c r="AG221" s="504">
        <v>2025</v>
      </c>
      <c r="AH221" s="54" t="s">
        <v>33</v>
      </c>
      <c r="AI221" s="23">
        <v>85.904911416363007</v>
      </c>
      <c r="AJ221" s="44">
        <v>-20.116844508987501</v>
      </c>
      <c r="AK221" s="23">
        <v>199.63289933816901</v>
      </c>
      <c r="AL221" s="44">
        <v>18.328379451589001</v>
      </c>
      <c r="AM221" s="23">
        <v>112.935775280401</v>
      </c>
      <c r="AN221" s="44">
        <v>0.43782492057036398</v>
      </c>
      <c r="AO221" s="504">
        <v>2025</v>
      </c>
      <c r="AP221" s="54" t="s">
        <v>33</v>
      </c>
      <c r="AQ221" s="23">
        <v>103.97553862779699</v>
      </c>
      <c r="AR221" s="44">
        <v>8.3514166983490004</v>
      </c>
      <c r="AS221" s="23">
        <v>212.65327365530999</v>
      </c>
      <c r="AT221" s="44">
        <v>20.862842103914598</v>
      </c>
      <c r="AU221" s="23">
        <v>199.90498717869599</v>
      </c>
      <c r="AV221" s="44">
        <v>14.923965237039701</v>
      </c>
      <c r="AW221" s="504">
        <v>2025</v>
      </c>
      <c r="AX221" s="54" t="s">
        <v>33</v>
      </c>
      <c r="AY221" s="23">
        <v>154.405538645966</v>
      </c>
      <c r="AZ221" s="44">
        <v>7.7046867682381004</v>
      </c>
      <c r="BA221" s="23">
        <v>109.65746582538</v>
      </c>
      <c r="BB221" s="44">
        <v>-3.8459977159479002</v>
      </c>
      <c r="BC221" s="23">
        <v>178.69049458766699</v>
      </c>
      <c r="BD221" s="44">
        <v>16.491595233170699</v>
      </c>
      <c r="BE221" s="504">
        <v>2025</v>
      </c>
      <c r="BF221" s="54" t="s">
        <v>33</v>
      </c>
      <c r="BG221" s="23">
        <v>136.60365329222</v>
      </c>
      <c r="BH221" s="44">
        <v>9.8874851641059802</v>
      </c>
      <c r="BI221" s="23">
        <v>175.28986906146201</v>
      </c>
      <c r="BJ221" s="44">
        <v>4.4766871390711902</v>
      </c>
      <c r="BK221" s="23">
        <v>263.10663327401801</v>
      </c>
      <c r="BL221" s="44">
        <v>6.9101799469214003</v>
      </c>
      <c r="BM221" s="504">
        <v>2025</v>
      </c>
      <c r="BN221" s="54" t="s">
        <v>33</v>
      </c>
      <c r="BO221" s="23">
        <v>129.06160034995801</v>
      </c>
      <c r="BP221" s="44">
        <v>14.610431703724799</v>
      </c>
      <c r="BQ221" s="530">
        <v>148.73748774070501</v>
      </c>
      <c r="BR221" s="44">
        <v>-1.8589175805840199</v>
      </c>
      <c r="BS221" s="23">
        <v>134.76486930279299</v>
      </c>
      <c r="BT221" s="44">
        <v>7.7154851233807999</v>
      </c>
      <c r="BU221" s="504">
        <v>2025</v>
      </c>
      <c r="BV221" s="54" t="s">
        <v>33</v>
      </c>
      <c r="BW221" s="23">
        <v>176.47041846748101</v>
      </c>
      <c r="BX221" s="44">
        <v>14.252396463365001</v>
      </c>
      <c r="BY221" s="23">
        <v>156.51687179345799</v>
      </c>
      <c r="BZ221" s="44">
        <v>1.6102339465453399</v>
      </c>
      <c r="CA221" s="23">
        <v>188.80134511569099</v>
      </c>
      <c r="CB221" s="44">
        <v>5.4444367476350397</v>
      </c>
      <c r="CC221" s="504">
        <v>2025</v>
      </c>
      <c r="CD221" s="54" t="s">
        <v>33</v>
      </c>
      <c r="CE221" s="23">
        <v>99.603174444110493</v>
      </c>
      <c r="CF221" s="44">
        <v>-10.9571951865362</v>
      </c>
      <c r="CG221" s="23">
        <v>69.231496345487201</v>
      </c>
      <c r="CH221" s="44">
        <v>-0.89983122235479096</v>
      </c>
      <c r="CI221" s="23">
        <v>132.46762400194299</v>
      </c>
      <c r="CJ221" s="44">
        <v>-9.9890466017143395E-2</v>
      </c>
      <c r="CK221" s="504">
        <v>2025</v>
      </c>
      <c r="CL221" s="54" t="s">
        <v>33</v>
      </c>
      <c r="CM221" s="23">
        <v>257.69887633978402</v>
      </c>
      <c r="CN221" s="44">
        <v>7.1902864671044702</v>
      </c>
      <c r="CO221" s="23">
        <v>114.736059640414</v>
      </c>
      <c r="CP221" s="44">
        <v>15.0995031474786</v>
      </c>
      <c r="CQ221" s="23">
        <v>143.99922223905099</v>
      </c>
      <c r="CR221" s="44">
        <v>6.31458948875445</v>
      </c>
      <c r="CS221" s="504">
        <v>2025</v>
      </c>
      <c r="CT221" s="54" t="s">
        <v>33</v>
      </c>
      <c r="CU221" s="23">
        <v>127.677022975874</v>
      </c>
      <c r="CV221" s="44">
        <v>13.332721243323199</v>
      </c>
      <c r="CW221" s="23">
        <v>60.586830587655399</v>
      </c>
      <c r="CX221" s="44">
        <v>-16.759480657630501</v>
      </c>
      <c r="CY221" s="23">
        <v>174.93534272429301</v>
      </c>
      <c r="CZ221" s="44">
        <v>6.5999999999997696</v>
      </c>
      <c r="DA221" s="504">
        <v>2025</v>
      </c>
      <c r="DB221" s="54" t="s">
        <v>33</v>
      </c>
      <c r="DC221" s="23">
        <v>95.041420605855194</v>
      </c>
      <c r="DD221" s="44">
        <v>0.59658223309438096</v>
      </c>
      <c r="DE221" s="23">
        <v>379.88715439984202</v>
      </c>
      <c r="DF221" s="44">
        <v>20.185125472985</v>
      </c>
      <c r="DG221" s="23">
        <v>97.191354883718702</v>
      </c>
      <c r="DH221" s="44">
        <v>-6.1483671008516003</v>
      </c>
      <c r="DI221" s="504">
        <v>2025</v>
      </c>
      <c r="DJ221" s="54" t="s">
        <v>33</v>
      </c>
      <c r="DK221" s="23">
        <v>191.13032205147499</v>
      </c>
      <c r="DL221" s="44">
        <v>-5.6893055717321204</v>
      </c>
      <c r="DM221" s="23">
        <v>52.436980064411799</v>
      </c>
      <c r="DN221" s="44">
        <v>9.5245041574719096</v>
      </c>
      <c r="DO221" s="23">
        <v>133.52160969991999</v>
      </c>
      <c r="DP221" s="44">
        <v>3.52844567424046</v>
      </c>
      <c r="DQ221" s="504">
        <v>2025</v>
      </c>
      <c r="DR221" s="54" t="s">
        <v>33</v>
      </c>
      <c r="DS221" s="23">
        <v>232.63137988184701</v>
      </c>
      <c r="DT221" s="44">
        <v>12.973542693495</v>
      </c>
      <c r="DU221" s="23">
        <v>156.528077237605</v>
      </c>
      <c r="DV221" s="44">
        <v>14.318271288582901</v>
      </c>
      <c r="DW221" s="23">
        <v>122.85702737155501</v>
      </c>
      <c r="DX221" s="44">
        <v>-18.894842576334</v>
      </c>
      <c r="DY221" s="504">
        <v>2025</v>
      </c>
      <c r="DZ221" s="54" t="s">
        <v>33</v>
      </c>
      <c r="EA221" s="23">
        <v>124.74392139016901</v>
      </c>
      <c r="EB221" s="44">
        <v>3.2423545816925898</v>
      </c>
      <c r="EC221" s="23">
        <v>147.615103515253</v>
      </c>
      <c r="ED221" s="44">
        <v>-10.7166319301319</v>
      </c>
      <c r="EE221" s="23">
        <v>157.75470086529299</v>
      </c>
      <c r="EF221" s="44">
        <v>17.986991427323598</v>
      </c>
      <c r="EG221" s="504">
        <v>2025</v>
      </c>
      <c r="EH221" s="54" t="s">
        <v>33</v>
      </c>
      <c r="EI221" s="23">
        <v>131.92128995266501</v>
      </c>
      <c r="EJ221" s="44">
        <v>-3.2647682041820301</v>
      </c>
      <c r="EK221" s="23">
        <v>151.02309196486999</v>
      </c>
      <c r="EL221" s="44">
        <v>-10.8760776431899</v>
      </c>
      <c r="EM221" s="23">
        <v>122.499448318999</v>
      </c>
      <c r="EN221" s="44">
        <v>11.129122952185901</v>
      </c>
      <c r="EO221" s="504">
        <v>2025</v>
      </c>
      <c r="EP221" s="54" t="s">
        <v>33</v>
      </c>
      <c r="EQ221" s="23">
        <v>76.822049535152502</v>
      </c>
      <c r="ER221" s="44">
        <v>-13.1224978427467</v>
      </c>
      <c r="ES221" s="23">
        <v>139.79586715998499</v>
      </c>
      <c r="ET221" s="44">
        <v>-10.9663871655462</v>
      </c>
      <c r="EU221" s="23">
        <v>73.876167220971794</v>
      </c>
      <c r="EV221" s="44">
        <v>3.30000000000001</v>
      </c>
      <c r="EW221" s="504">
        <v>2025</v>
      </c>
      <c r="EX221" s="54" t="s">
        <v>33</v>
      </c>
      <c r="EY221" s="23">
        <v>68.677153464534001</v>
      </c>
      <c r="EZ221" s="44">
        <v>-19.096606031999201</v>
      </c>
      <c r="FA221" s="23">
        <v>81.301225273221206</v>
      </c>
      <c r="FB221" s="44">
        <v>-13.783319622150501</v>
      </c>
      <c r="FC221" s="23">
        <v>288.21503745706701</v>
      </c>
      <c r="FD221" s="44">
        <v>5.3482847473811104</v>
      </c>
      <c r="FE221" s="504">
        <v>2025</v>
      </c>
      <c r="FF221" s="54" t="s">
        <v>33</v>
      </c>
      <c r="FG221" s="23">
        <v>120.212598641195</v>
      </c>
      <c r="FH221" s="44">
        <v>6.34450327528626</v>
      </c>
      <c r="FI221" s="23">
        <v>171.18140030869</v>
      </c>
      <c r="FJ221" s="44">
        <v>4.0326298784230898</v>
      </c>
      <c r="FK221" s="23">
        <v>74.654698219763702</v>
      </c>
      <c r="FL221" s="44">
        <v>-23.554490967486299</v>
      </c>
      <c r="FM221" s="504">
        <v>2025</v>
      </c>
      <c r="FN221" s="54" t="s">
        <v>33</v>
      </c>
      <c r="FO221" s="23">
        <v>83.059740268177407</v>
      </c>
      <c r="FP221" s="44">
        <v>-8.0269867331305296</v>
      </c>
      <c r="FQ221" s="23">
        <v>270.54461389074601</v>
      </c>
      <c r="FR221" s="44">
        <v>14.3485299178822</v>
      </c>
      <c r="FS221" s="23">
        <v>117.32783215875401</v>
      </c>
      <c r="FT221" s="44">
        <v>-5.7193769402666703</v>
      </c>
      <c r="FU221" s="504">
        <v>2025</v>
      </c>
      <c r="FV221" s="54" t="s">
        <v>33</v>
      </c>
      <c r="FW221" s="23">
        <v>118.503202647601</v>
      </c>
      <c r="FX221" s="44">
        <v>0.15409045829500201</v>
      </c>
      <c r="FY221" s="23">
        <v>180.99902020068001</v>
      </c>
      <c r="FZ221" s="44">
        <v>15.019060145881101</v>
      </c>
      <c r="GA221" s="23">
        <v>133.78799043501999</v>
      </c>
      <c r="GB221" s="44">
        <v>7.7855756416624899</v>
      </c>
      <c r="GC221" s="504">
        <v>2025</v>
      </c>
      <c r="GD221" s="54" t="s">
        <v>33</v>
      </c>
      <c r="GE221" s="23">
        <v>136.35238996679101</v>
      </c>
      <c r="GF221" s="44">
        <v>3.3431148878405601</v>
      </c>
      <c r="GG221" s="23">
        <v>124.465110480322</v>
      </c>
      <c r="GH221" s="44">
        <v>10.988780979307201</v>
      </c>
      <c r="GI221" s="23">
        <v>54.392229670494402</v>
      </c>
      <c r="GJ221" s="44">
        <v>-17.896964186721402</v>
      </c>
      <c r="GK221" s="504">
        <v>2025</v>
      </c>
      <c r="GL221" s="54" t="s">
        <v>33</v>
      </c>
      <c r="GM221" s="23">
        <v>127.90905523527999</v>
      </c>
      <c r="GN221" s="44">
        <v>4.1644746398470396</v>
      </c>
      <c r="GO221" s="23">
        <v>104.07668029993</v>
      </c>
      <c r="GP221" s="44">
        <v>-16.859865738244299</v>
      </c>
      <c r="GQ221" s="23">
        <v>105.689120064148</v>
      </c>
      <c r="GR221" s="44">
        <v>6.1752744154769799</v>
      </c>
      <c r="GS221" s="504">
        <v>2025</v>
      </c>
      <c r="GT221" s="54" t="s">
        <v>33</v>
      </c>
      <c r="GU221" s="23">
        <v>71.461240254243705</v>
      </c>
      <c r="GV221" s="44">
        <v>10.071200347742201</v>
      </c>
      <c r="GW221" s="23">
        <v>82.284154513053707</v>
      </c>
      <c r="GX221" s="44">
        <v>-1.49239171646892</v>
      </c>
      <c r="GY221" s="23">
        <v>245.40802889720001</v>
      </c>
      <c r="GZ221" s="44">
        <v>21.411045820708502</v>
      </c>
      <c r="HA221" s="504">
        <v>2025</v>
      </c>
      <c r="HB221" s="54" t="s">
        <v>33</v>
      </c>
      <c r="HC221" s="23">
        <v>160.158859745146</v>
      </c>
      <c r="HD221" s="44">
        <v>19.866754107555501</v>
      </c>
      <c r="HE221" s="23">
        <v>173.12328493306799</v>
      </c>
      <c r="HF221" s="44">
        <v>-18.8000000000001</v>
      </c>
      <c r="HG221" s="23">
        <v>75.954836210135099</v>
      </c>
      <c r="HH221" s="44">
        <v>-18.755644782311599</v>
      </c>
      <c r="HI221" s="504">
        <v>2025</v>
      </c>
      <c r="HJ221" s="54" t="s">
        <v>33</v>
      </c>
      <c r="HK221" s="23">
        <v>67.965703823350594</v>
      </c>
      <c r="HL221" s="44">
        <v>-27.178835790963799</v>
      </c>
      <c r="HM221" s="23">
        <v>84.361742640627398</v>
      </c>
      <c r="HN221" s="44">
        <v>-8.5433430980863694</v>
      </c>
      <c r="HO221" s="23">
        <v>112.749083050024</v>
      </c>
      <c r="HP221" s="44">
        <v>3.3195227724649201</v>
      </c>
      <c r="HQ221" s="504">
        <v>2025</v>
      </c>
      <c r="HR221" s="54" t="s">
        <v>33</v>
      </c>
      <c r="HS221" s="23">
        <v>129.356287700303</v>
      </c>
      <c r="HT221" s="44">
        <v>-1.68501540982624</v>
      </c>
      <c r="HU221" s="23">
        <v>152.199803546716</v>
      </c>
      <c r="HV221" s="44">
        <v>-1.24488803932567</v>
      </c>
      <c r="HW221" s="23">
        <v>77.353968654971197</v>
      </c>
      <c r="HX221" s="44">
        <v>-17.188820931290302</v>
      </c>
      <c r="HY221" s="504">
        <v>2025</v>
      </c>
      <c r="HZ221" s="54" t="s">
        <v>33</v>
      </c>
      <c r="IA221" s="23">
        <v>76.182471253454096</v>
      </c>
      <c r="IB221" s="44">
        <v>-5.8030948036672099</v>
      </c>
      <c r="IC221" s="23">
        <v>118.647409477167</v>
      </c>
      <c r="ID221" s="44">
        <v>7.1751534886163704</v>
      </c>
      <c r="IE221" s="23">
        <v>130.031934912228</v>
      </c>
      <c r="IF221" s="44">
        <v>3.8643094562388902</v>
      </c>
      <c r="IG221" s="504">
        <v>2025</v>
      </c>
      <c r="IH221" s="54" t="s">
        <v>33</v>
      </c>
      <c r="II221" s="23">
        <v>165.54027021995901</v>
      </c>
      <c r="IJ221" s="44">
        <v>6.2996100504646497</v>
      </c>
      <c r="IK221" s="23">
        <v>204.13532412209199</v>
      </c>
      <c r="IL221" s="44">
        <v>3.3391915790303601</v>
      </c>
      <c r="IM221" s="23">
        <v>168.10731014763999</v>
      </c>
      <c r="IN221" s="44">
        <v>11.8323436045501</v>
      </c>
      <c r="IO221" s="23">
        <v>352.619884104775</v>
      </c>
      <c r="IP221" s="44">
        <v>22.500000000000401</v>
      </c>
      <c r="IQ221" s="504">
        <v>2025</v>
      </c>
      <c r="IR221" s="54" t="s">
        <v>33</v>
      </c>
      <c r="IS221" s="23">
        <v>102.330694415409</v>
      </c>
      <c r="IT221" s="44">
        <v>-2.6427274427674901</v>
      </c>
      <c r="IU221" s="23">
        <v>93.689062937184701</v>
      </c>
      <c r="IV221" s="44">
        <v>-5.5759962014636804</v>
      </c>
      <c r="IW221" s="23">
        <v>106.059633717023</v>
      </c>
      <c r="IX221" s="44">
        <v>-11.8512916154818</v>
      </c>
      <c r="IY221" s="504">
        <v>2025</v>
      </c>
      <c r="IZ221" s="54" t="s">
        <v>33</v>
      </c>
      <c r="JA221" s="23">
        <v>179.19730195153201</v>
      </c>
      <c r="JB221" s="44">
        <v>8.5966754927018201</v>
      </c>
      <c r="JC221" s="23">
        <v>183.971984785693</v>
      </c>
      <c r="JD221" s="44">
        <v>1.94520248429247</v>
      </c>
      <c r="JE221" s="23">
        <v>78.425275192386707</v>
      </c>
      <c r="JF221" s="44">
        <v>-33.372592169118001</v>
      </c>
      <c r="JG221" s="504">
        <v>2025</v>
      </c>
      <c r="JH221" s="54" t="s">
        <v>33</v>
      </c>
      <c r="JI221" s="23">
        <v>170.95796492058</v>
      </c>
      <c r="JJ221" s="44">
        <v>6.8404482683066998</v>
      </c>
      <c r="JK221" s="23">
        <v>269.76927737256898</v>
      </c>
      <c r="JL221" s="44">
        <v>23.700000000000301</v>
      </c>
      <c r="JM221" s="23">
        <v>139.349022280458</v>
      </c>
      <c r="JN221" s="44">
        <v>13.998841770947999</v>
      </c>
      <c r="JO221" s="504">
        <v>2025</v>
      </c>
      <c r="JP221" s="54" t="s">
        <v>33</v>
      </c>
      <c r="JQ221" s="23">
        <v>99.832180640729504</v>
      </c>
      <c r="JR221" s="44">
        <v>-33.116326089493199</v>
      </c>
      <c r="JS221" s="23">
        <v>99.417037846176001</v>
      </c>
      <c r="JT221" s="44">
        <v>-3.4515788380230199</v>
      </c>
      <c r="JU221" s="23">
        <v>154.51706029802301</v>
      </c>
      <c r="JV221" s="44">
        <v>22.451029588832998</v>
      </c>
      <c r="JW221" s="504">
        <v>2025</v>
      </c>
      <c r="JX221" s="54" t="s">
        <v>33</v>
      </c>
      <c r="JY221" s="23">
        <v>78.789768732226506</v>
      </c>
      <c r="JZ221" s="44">
        <v>-21.113144031642399</v>
      </c>
      <c r="KA221" s="23">
        <v>258.50085995130797</v>
      </c>
      <c r="KB221" s="44">
        <v>22.411178451042101</v>
      </c>
      <c r="KC221" s="23">
        <v>174.61212624593099</v>
      </c>
      <c r="KD221" s="44">
        <v>-7.6590935528038697</v>
      </c>
      <c r="KE221" s="504">
        <v>2025</v>
      </c>
      <c r="KF221" s="54" t="s">
        <v>33</v>
      </c>
      <c r="KG221" s="23">
        <v>128.56392470118601</v>
      </c>
      <c r="KH221" s="44">
        <v>9.9272157343169205</v>
      </c>
      <c r="KI221" s="23">
        <v>166.68362378770999</v>
      </c>
      <c r="KJ221" s="44">
        <v>20.986017121578101</v>
      </c>
      <c r="KK221" s="23">
        <v>107.152244300482</v>
      </c>
      <c r="KL221" s="44">
        <v>10.6189509068946</v>
      </c>
      <c r="KM221" s="504">
        <v>2025</v>
      </c>
      <c r="KN221" s="54" t="s">
        <v>33</v>
      </c>
      <c r="KO221" s="23">
        <v>29.0467396387678</v>
      </c>
      <c r="KP221" s="44">
        <v>-18.799999999999699</v>
      </c>
      <c r="KQ221" s="23">
        <v>219.641931742248</v>
      </c>
      <c r="KR221" s="44">
        <v>8.3089539855991905</v>
      </c>
      <c r="KS221" s="23">
        <v>105.205714207195</v>
      </c>
      <c r="KT221" s="44">
        <v>6.8597006870432704</v>
      </c>
      <c r="KU221" s="504">
        <v>2025</v>
      </c>
      <c r="KV221" s="54" t="s">
        <v>33</v>
      </c>
      <c r="KW221" s="23">
        <v>138.76865524022901</v>
      </c>
      <c r="KX221" s="44">
        <v>-2.7916328063728599</v>
      </c>
      <c r="KY221" s="23">
        <v>135.128850674543</v>
      </c>
      <c r="KZ221" s="44">
        <v>-6.7148825600228603</v>
      </c>
      <c r="LA221" s="23">
        <v>134.57956821996501</v>
      </c>
      <c r="LB221" s="44">
        <v>7.33232426495114</v>
      </c>
      <c r="LC221" s="504">
        <v>2025</v>
      </c>
      <c r="LD221" s="54" t="s">
        <v>33</v>
      </c>
      <c r="LE221" s="23">
        <v>153.35914830114399</v>
      </c>
      <c r="LF221" s="44">
        <v>4.2022352903353699</v>
      </c>
      <c r="LG221" s="23">
        <v>96.371390306627305</v>
      </c>
      <c r="LH221" s="44">
        <v>-7.9685368870438396</v>
      </c>
      <c r="LI221" s="23">
        <v>54.9165115488385</v>
      </c>
      <c r="LJ221" s="44">
        <v>-5.4016952533093603</v>
      </c>
      <c r="LK221" s="504">
        <v>2025</v>
      </c>
      <c r="LL221" s="54" t="s">
        <v>33</v>
      </c>
      <c r="LM221" s="23">
        <v>172.96897268068699</v>
      </c>
      <c r="LN221" s="44">
        <v>-7.9205483989264298</v>
      </c>
      <c r="LO221" s="23">
        <v>60.610433520014197</v>
      </c>
      <c r="LP221" s="44">
        <v>-23.309390547039101</v>
      </c>
      <c r="LQ221" s="23">
        <v>167.85567190446</v>
      </c>
      <c r="LR221" s="44">
        <v>19.382493635891201</v>
      </c>
      <c r="LS221" s="504">
        <v>2025</v>
      </c>
      <c r="LT221" s="54" t="s">
        <v>33</v>
      </c>
      <c r="LU221" s="23">
        <v>85.327675670944402</v>
      </c>
      <c r="LV221" s="44">
        <v>-8.1136368808725496</v>
      </c>
      <c r="LW221" s="23">
        <v>150.35873028524401</v>
      </c>
      <c r="LX221" s="44">
        <v>9.3899650902089</v>
      </c>
      <c r="LY221" s="23">
        <v>136.52622916755101</v>
      </c>
      <c r="LZ221" s="44">
        <v>-22.918228322829702</v>
      </c>
      <c r="MA221" s="504">
        <v>2025</v>
      </c>
      <c r="MB221" s="54" t="s">
        <v>33</v>
      </c>
      <c r="MC221" s="23">
        <v>159.49827412680801</v>
      </c>
      <c r="MD221" s="44">
        <v>-10.683789715127</v>
      </c>
      <c r="ME221" s="23">
        <v>119.23378057177599</v>
      </c>
      <c r="MF221" s="44">
        <v>6.6313401479838801</v>
      </c>
      <c r="MG221" s="23">
        <v>74.949851442076607</v>
      </c>
      <c r="MH221" s="44">
        <v>-23.704015597111699</v>
      </c>
      <c r="MI221" s="504">
        <v>2025</v>
      </c>
      <c r="MJ221" s="54" t="s">
        <v>33</v>
      </c>
      <c r="MK221" s="23">
        <v>119.66254219669599</v>
      </c>
      <c r="ML221" s="44">
        <v>-1.64697268389313</v>
      </c>
      <c r="MM221" s="23">
        <v>144.09042550283701</v>
      </c>
      <c r="MN221" s="44">
        <v>-0.51876173914958201</v>
      </c>
      <c r="MO221" s="23">
        <v>259.23751018113398</v>
      </c>
      <c r="MP221" s="44">
        <v>23.621424569686301</v>
      </c>
    </row>
    <row r="222" spans="1:354" s="4" customFormat="1" ht="15" customHeight="1">
      <c r="A222" s="431"/>
      <c r="B222" s="54" t="s">
        <v>34</v>
      </c>
      <c r="C222" s="23">
        <v>89.501493048977295</v>
      </c>
      <c r="D222" s="44">
        <v>-8.8839781992315903</v>
      </c>
      <c r="E222" s="23">
        <v>73.445854177055097</v>
      </c>
      <c r="F222" s="44">
        <v>-6.7103290670052598</v>
      </c>
      <c r="G222" s="23">
        <v>104.683095608548</v>
      </c>
      <c r="H222" s="44">
        <v>-10.2709565263459</v>
      </c>
      <c r="I222" s="431"/>
      <c r="J222" s="54" t="s">
        <v>34</v>
      </c>
      <c r="K222" s="23">
        <v>71.425743743118701</v>
      </c>
      <c r="L222" s="44">
        <v>-5.7000000000000197</v>
      </c>
      <c r="M222" s="23">
        <v>113.909039317802</v>
      </c>
      <c r="N222" s="44">
        <v>61.6081735204654</v>
      </c>
      <c r="O222" s="23">
        <v>68.634201215687199</v>
      </c>
      <c r="P222" s="44">
        <v>-6.5999999999995698</v>
      </c>
      <c r="Q222" s="431"/>
      <c r="R222" s="54" t="s">
        <v>34</v>
      </c>
      <c r="S222" s="23">
        <v>148.22647044909499</v>
      </c>
      <c r="T222" s="44">
        <v>5.81860366485662</v>
      </c>
      <c r="U222" s="23">
        <v>123.162864258754</v>
      </c>
      <c r="V222" s="44">
        <v>-2.1539819323565701</v>
      </c>
      <c r="W222" s="23">
        <v>129.229215555878</v>
      </c>
      <c r="X222" s="44">
        <v>11.9541384003692</v>
      </c>
      <c r="Y222" s="431"/>
      <c r="Z222" s="54" t="s">
        <v>34</v>
      </c>
      <c r="AA222" s="23">
        <v>120.573295164147</v>
      </c>
      <c r="AB222" s="44">
        <v>-9.3058795286050806</v>
      </c>
      <c r="AC222" s="23">
        <v>111.82811918750799</v>
      </c>
      <c r="AD222" s="44">
        <v>1.2009294282309499</v>
      </c>
      <c r="AE222" s="23">
        <v>151.02967949137999</v>
      </c>
      <c r="AF222" s="44">
        <v>-14.692086857555299</v>
      </c>
      <c r="AG222" s="431"/>
      <c r="AH222" s="54" t="s">
        <v>34</v>
      </c>
      <c r="AI222" s="23">
        <v>81.436848799184801</v>
      </c>
      <c r="AJ222" s="44">
        <v>-11.715936519449</v>
      </c>
      <c r="AK222" s="23">
        <v>225.28073650855899</v>
      </c>
      <c r="AL222" s="44">
        <v>17.0615414615737</v>
      </c>
      <c r="AM222" s="23">
        <v>96.562891046550504</v>
      </c>
      <c r="AN222" s="44">
        <v>7.7429544710965397</v>
      </c>
      <c r="AO222" s="431"/>
      <c r="AP222" s="54" t="s">
        <v>34</v>
      </c>
      <c r="AQ222" s="23">
        <v>129.78096717561399</v>
      </c>
      <c r="AR222" s="44">
        <v>11.299999999999899</v>
      </c>
      <c r="AS222" s="23">
        <v>203.37798736383499</v>
      </c>
      <c r="AT222" s="44">
        <v>20.453774326578099</v>
      </c>
      <c r="AU222" s="23">
        <v>189.85562268458699</v>
      </c>
      <c r="AV222" s="44">
        <v>20.301153593860999</v>
      </c>
      <c r="AW222" s="431"/>
      <c r="AX222" s="54" t="s">
        <v>34</v>
      </c>
      <c r="AY222" s="23">
        <v>158.43423132649801</v>
      </c>
      <c r="AZ222" s="44">
        <v>8.4726981121265403</v>
      </c>
      <c r="BA222" s="23">
        <v>102.56418310655</v>
      </c>
      <c r="BB222" s="44">
        <v>-6.6169002583530698</v>
      </c>
      <c r="BC222" s="23">
        <v>175.015706059313</v>
      </c>
      <c r="BD222" s="44">
        <v>9.1140245755702001</v>
      </c>
      <c r="BE222" s="431"/>
      <c r="BF222" s="54" t="s">
        <v>34</v>
      </c>
      <c r="BG222" s="23">
        <v>138.66359944649801</v>
      </c>
      <c r="BH222" s="44">
        <v>12.4159903720444</v>
      </c>
      <c r="BI222" s="23">
        <v>165.32074534529599</v>
      </c>
      <c r="BJ222" s="44">
        <v>9.3191743863228904</v>
      </c>
      <c r="BK222" s="23">
        <v>287.70931057232002</v>
      </c>
      <c r="BL222" s="44">
        <v>9.1136241554943105</v>
      </c>
      <c r="BM222" s="431"/>
      <c r="BN222" s="54" t="s">
        <v>34</v>
      </c>
      <c r="BO222" s="23">
        <v>123.929440014498</v>
      </c>
      <c r="BP222" s="44">
        <v>14.3697969795879</v>
      </c>
      <c r="BQ222" s="530">
        <v>104.04974638375801</v>
      </c>
      <c r="BR222" s="44">
        <v>-3.4598112442606301</v>
      </c>
      <c r="BS222" s="23">
        <v>131.709667485936</v>
      </c>
      <c r="BT222" s="44">
        <v>10.7465536234072</v>
      </c>
      <c r="BU222" s="531"/>
      <c r="BV222" s="54" t="s">
        <v>34</v>
      </c>
      <c r="BW222" s="23">
        <v>210.671864332193</v>
      </c>
      <c r="BX222" s="44">
        <v>7.05898807590013</v>
      </c>
      <c r="BY222" s="23">
        <v>159.769736944448</v>
      </c>
      <c r="BZ222" s="44">
        <v>1.42463708459732</v>
      </c>
      <c r="CA222" s="23">
        <v>199.75128375961</v>
      </c>
      <c r="CB222" s="44">
        <v>6.1862953812536903</v>
      </c>
      <c r="CC222" s="531"/>
      <c r="CD222" s="54" t="s">
        <v>34</v>
      </c>
      <c r="CE222" s="23">
        <v>92.456083761484606</v>
      </c>
      <c r="CF222" s="44">
        <v>-12.7517055994467</v>
      </c>
      <c r="CG222" s="23">
        <v>65.906234106849396</v>
      </c>
      <c r="CH222" s="44">
        <v>-4.3127617341888502</v>
      </c>
      <c r="CI222" s="23">
        <v>138.54420884754401</v>
      </c>
      <c r="CJ222" s="44">
        <v>5.2152425604809602</v>
      </c>
      <c r="CK222" s="531"/>
      <c r="CL222" s="54" t="s">
        <v>34</v>
      </c>
      <c r="CM222" s="23">
        <v>251.416931910405</v>
      </c>
      <c r="CN222" s="44">
        <v>10.3599232501738</v>
      </c>
      <c r="CO222" s="23">
        <v>109.488579689519</v>
      </c>
      <c r="CP222" s="44">
        <v>16.091472290250699</v>
      </c>
      <c r="CQ222" s="23">
        <v>133.60286110032999</v>
      </c>
      <c r="CR222" s="44">
        <v>5.8966745210963003</v>
      </c>
      <c r="CS222" s="531"/>
      <c r="CT222" s="54" t="s">
        <v>34</v>
      </c>
      <c r="CU222" s="23">
        <v>112.63288871417301</v>
      </c>
      <c r="CV222" s="44">
        <v>14.7267249088315</v>
      </c>
      <c r="CW222" s="23">
        <v>75.074999191374005</v>
      </c>
      <c r="CX222" s="44">
        <v>-14.4294873320382</v>
      </c>
      <c r="CY222" s="23">
        <v>208.218554781107</v>
      </c>
      <c r="CZ222" s="44">
        <v>6.4999999999998996</v>
      </c>
      <c r="DA222" s="531"/>
      <c r="DB222" s="54" t="s">
        <v>34</v>
      </c>
      <c r="DC222" s="23">
        <v>85.846235427962995</v>
      </c>
      <c r="DD222" s="44">
        <v>0.46660885878767999</v>
      </c>
      <c r="DE222" s="23">
        <v>311.86999571327601</v>
      </c>
      <c r="DF222" s="44">
        <v>17.439626305148298</v>
      </c>
      <c r="DG222" s="23">
        <v>92.056837872694601</v>
      </c>
      <c r="DH222" s="44">
        <v>-2.8262012867920099</v>
      </c>
      <c r="DI222" s="531"/>
      <c r="DJ222" s="54" t="s">
        <v>34</v>
      </c>
      <c r="DK222" s="23">
        <v>184.291213412182</v>
      </c>
      <c r="DL222" s="44">
        <v>-0.69805467831433499</v>
      </c>
      <c r="DM222" s="23">
        <v>49.7743608003763</v>
      </c>
      <c r="DN222" s="44">
        <v>25.105364996841601</v>
      </c>
      <c r="DO222" s="23">
        <v>125.037484703746</v>
      </c>
      <c r="DP222" s="44">
        <v>4.7576778202782002</v>
      </c>
      <c r="DQ222" s="531"/>
      <c r="DR222" s="54" t="s">
        <v>34</v>
      </c>
      <c r="DS222" s="23">
        <v>206.95771928395601</v>
      </c>
      <c r="DT222" s="44">
        <v>6.0122396762781598</v>
      </c>
      <c r="DU222" s="23">
        <v>152.23146502962601</v>
      </c>
      <c r="DV222" s="44">
        <v>15.5971073003518</v>
      </c>
      <c r="DW222" s="23">
        <v>106.74165866716299</v>
      </c>
      <c r="DX222" s="44">
        <v>-17.948490409429301</v>
      </c>
      <c r="DY222" s="531"/>
      <c r="DZ222" s="54" t="s">
        <v>34</v>
      </c>
      <c r="EA222" s="23">
        <v>123.087656060252</v>
      </c>
      <c r="EB222" s="44">
        <v>-1.02337610087029</v>
      </c>
      <c r="EC222" s="23">
        <v>146.71470485864899</v>
      </c>
      <c r="ED222" s="44">
        <v>-3.8656955999120899</v>
      </c>
      <c r="EE222" s="23">
        <v>153.97923258613099</v>
      </c>
      <c r="EF222" s="44">
        <v>16.4619063849117</v>
      </c>
      <c r="EG222" s="531"/>
      <c r="EH222" s="54" t="s">
        <v>34</v>
      </c>
      <c r="EI222" s="23">
        <v>139.24785180731001</v>
      </c>
      <c r="EJ222" s="44">
        <v>-2.2336320562475298</v>
      </c>
      <c r="EK222" s="23">
        <v>131.427749786991</v>
      </c>
      <c r="EL222" s="44">
        <v>2.61092685412964</v>
      </c>
      <c r="EM222" s="23">
        <v>132.71250970514001</v>
      </c>
      <c r="EN222" s="44">
        <v>14.822539211296901</v>
      </c>
      <c r="EO222" s="531"/>
      <c r="EP222" s="54" t="s">
        <v>34</v>
      </c>
      <c r="EQ222" s="23">
        <v>68.847416038876105</v>
      </c>
      <c r="ER222" s="44">
        <v>-17.713117774203301</v>
      </c>
      <c r="ES222" s="23">
        <v>125.886644450711</v>
      </c>
      <c r="ET222" s="44">
        <v>-6.4323070086441199</v>
      </c>
      <c r="EU222" s="23">
        <v>47.889505903047201</v>
      </c>
      <c r="EV222" s="44">
        <v>-2.5999999999999099</v>
      </c>
      <c r="EW222" s="531"/>
      <c r="EX222" s="54" t="s">
        <v>34</v>
      </c>
      <c r="EY222" s="23">
        <v>72.310487978497704</v>
      </c>
      <c r="EZ222" s="44">
        <v>-14.9980838232101</v>
      </c>
      <c r="FA222" s="23">
        <v>78.167484771662501</v>
      </c>
      <c r="FB222" s="44">
        <v>-11.4103984425294</v>
      </c>
      <c r="FC222" s="23">
        <v>267.58815947095297</v>
      </c>
      <c r="FD222" s="44">
        <v>0.38606328904360498</v>
      </c>
      <c r="FE222" s="531"/>
      <c r="FF222" s="54" t="s">
        <v>34</v>
      </c>
      <c r="FG222" s="23">
        <v>105.20502760342001</v>
      </c>
      <c r="FH222" s="44">
        <v>3.3299307273530299</v>
      </c>
      <c r="FI222" s="23">
        <v>202.12289213230801</v>
      </c>
      <c r="FJ222" s="44">
        <v>9.8829185139487503</v>
      </c>
      <c r="FK222" s="23">
        <v>72.539572606462798</v>
      </c>
      <c r="FL222" s="44">
        <v>-10.506924834816401</v>
      </c>
      <c r="FM222" s="531"/>
      <c r="FN222" s="54" t="s">
        <v>34</v>
      </c>
      <c r="FO222" s="23">
        <v>81.427711591627201</v>
      </c>
      <c r="FP222" s="44">
        <v>-7.0929953115755504</v>
      </c>
      <c r="FQ222" s="23">
        <v>229.55671148925401</v>
      </c>
      <c r="FR222" s="44">
        <v>6.7569850945890098</v>
      </c>
      <c r="FS222" s="23">
        <v>108.520306164974</v>
      </c>
      <c r="FT222" s="44">
        <v>-1.6515039562390099</v>
      </c>
      <c r="FU222" s="531"/>
      <c r="FV222" s="54" t="s">
        <v>34</v>
      </c>
      <c r="FW222" s="23">
        <v>114.52214017386299</v>
      </c>
      <c r="FX222" s="44">
        <v>0.60962456777230001</v>
      </c>
      <c r="FY222" s="23">
        <v>215.70577346683601</v>
      </c>
      <c r="FZ222" s="44">
        <v>17.923018121081899</v>
      </c>
      <c r="GA222" s="23">
        <v>143.90412626364801</v>
      </c>
      <c r="GB222" s="44">
        <v>9.2625895340253894</v>
      </c>
      <c r="GC222" s="531"/>
      <c r="GD222" s="54" t="s">
        <v>34</v>
      </c>
      <c r="GE222" s="23">
        <v>129.34962709724999</v>
      </c>
      <c r="GF222" s="44">
        <v>0.18420009951232399</v>
      </c>
      <c r="GG222" s="23">
        <v>134.675087150232</v>
      </c>
      <c r="GH222" s="44">
        <v>8.7539118331750192</v>
      </c>
      <c r="GI222" s="23">
        <v>53.125823659557803</v>
      </c>
      <c r="GJ222" s="44">
        <v>-15.041467811054</v>
      </c>
      <c r="GK222" s="431"/>
      <c r="GL222" s="54" t="s">
        <v>34</v>
      </c>
      <c r="GM222" s="23">
        <v>105.893392771278</v>
      </c>
      <c r="GN222" s="44">
        <v>1.1501155891244801</v>
      </c>
      <c r="GO222" s="23">
        <v>120.19052806573301</v>
      </c>
      <c r="GP222" s="44">
        <v>-1.7721113895193501</v>
      </c>
      <c r="GQ222" s="23">
        <v>110.039713436185</v>
      </c>
      <c r="GR222" s="44">
        <v>6.2910892805425398</v>
      </c>
      <c r="GS222" s="431"/>
      <c r="GT222" s="54" t="s">
        <v>34</v>
      </c>
      <c r="GU222" s="23">
        <v>76.051512541769</v>
      </c>
      <c r="GV222" s="44">
        <v>20.836177836026401</v>
      </c>
      <c r="GW222" s="23">
        <v>103.11509509000901</v>
      </c>
      <c r="GX222" s="44">
        <v>4.6304685380853199</v>
      </c>
      <c r="GY222" s="23">
        <v>222.02502836976001</v>
      </c>
      <c r="GZ222" s="44">
        <v>13.898175698938401</v>
      </c>
      <c r="HA222" s="431"/>
      <c r="HB222" s="54" t="s">
        <v>34</v>
      </c>
      <c r="HC222" s="23">
        <v>144.61414421807299</v>
      </c>
      <c r="HD222" s="44">
        <v>23.638699607720699</v>
      </c>
      <c r="HE222" s="23">
        <v>129.18976053946901</v>
      </c>
      <c r="HF222" s="44">
        <v>-18.899999999999899</v>
      </c>
      <c r="HG222" s="23">
        <v>73.753994495796306</v>
      </c>
      <c r="HH222" s="44">
        <v>-15.662339034055201</v>
      </c>
      <c r="HI222" s="431"/>
      <c r="HJ222" s="54" t="s">
        <v>34</v>
      </c>
      <c r="HK222" s="23">
        <v>86.665165694768604</v>
      </c>
      <c r="HL222" s="44">
        <v>-24.129209993713999</v>
      </c>
      <c r="HM222" s="23">
        <v>85.414631210101504</v>
      </c>
      <c r="HN222" s="44">
        <v>-3.5418617148729199</v>
      </c>
      <c r="HO222" s="23">
        <v>134.959569704817</v>
      </c>
      <c r="HP222" s="44">
        <v>14.343257192690499</v>
      </c>
      <c r="HQ222" s="431"/>
      <c r="HR222" s="54" t="s">
        <v>34</v>
      </c>
      <c r="HS222" s="23">
        <v>164.57155702244</v>
      </c>
      <c r="HT222" s="44">
        <v>-2.6632696714206801</v>
      </c>
      <c r="HU222" s="23">
        <v>154.86551849392299</v>
      </c>
      <c r="HV222" s="44">
        <v>1.75893712103108</v>
      </c>
      <c r="HW222" s="23">
        <v>59.739661029884601</v>
      </c>
      <c r="HX222" s="44">
        <v>-18.909042444605099</v>
      </c>
      <c r="HY222" s="431"/>
      <c r="HZ222" s="54" t="s">
        <v>34</v>
      </c>
      <c r="IA222" s="23">
        <v>90.8602636705604</v>
      </c>
      <c r="IB222" s="44">
        <v>-5.2212625908377799</v>
      </c>
      <c r="IC222" s="23">
        <v>129.15951771216601</v>
      </c>
      <c r="ID222" s="44">
        <v>12.181976353686601</v>
      </c>
      <c r="IE222" s="23">
        <v>115.27386643325499</v>
      </c>
      <c r="IF222" s="44">
        <v>7.7938893664093003</v>
      </c>
      <c r="IG222" s="431"/>
      <c r="IH222" s="54" t="s">
        <v>34</v>
      </c>
      <c r="II222" s="23">
        <v>166.228734540814</v>
      </c>
      <c r="IJ222" s="44">
        <v>2.2353364662787398</v>
      </c>
      <c r="IK222" s="23">
        <v>164.475184150345</v>
      </c>
      <c r="IL222" s="44">
        <v>5.5738386619628102</v>
      </c>
      <c r="IM222" s="23">
        <v>123.11373176389201</v>
      </c>
      <c r="IN222" s="44">
        <v>11.862612696694001</v>
      </c>
      <c r="IO222" s="23">
        <v>243.001150875528</v>
      </c>
      <c r="IP222" s="44">
        <v>23</v>
      </c>
      <c r="IQ222" s="431"/>
      <c r="IR222" s="54" t="s">
        <v>34</v>
      </c>
      <c r="IS222" s="23">
        <v>102.576645830831</v>
      </c>
      <c r="IT222" s="44">
        <v>5.0463460728333596</v>
      </c>
      <c r="IU222" s="23">
        <v>86.919856513023802</v>
      </c>
      <c r="IV222" s="44">
        <v>5.46577731315364</v>
      </c>
      <c r="IW222" s="23">
        <v>82.364632152758006</v>
      </c>
      <c r="IX222" s="44">
        <v>-13.076370228560201</v>
      </c>
      <c r="IY222" s="431"/>
      <c r="IZ222" s="54" t="s">
        <v>34</v>
      </c>
      <c r="JA222" s="23">
        <v>163.287901538124</v>
      </c>
      <c r="JB222" s="44">
        <v>12.9864308771834</v>
      </c>
      <c r="JC222" s="23">
        <v>157.01522881613801</v>
      </c>
      <c r="JD222" s="44">
        <v>1.39118795363335</v>
      </c>
      <c r="JE222" s="23">
        <v>55.860905608068499</v>
      </c>
      <c r="JF222" s="44">
        <v>-31.961394845438999</v>
      </c>
      <c r="JG222" s="431"/>
      <c r="JH222" s="54" t="s">
        <v>34</v>
      </c>
      <c r="JI222" s="23">
        <v>221.908480216844</v>
      </c>
      <c r="JJ222" s="44">
        <v>12.8944267606386</v>
      </c>
      <c r="JK222" s="23">
        <v>228.223041829397</v>
      </c>
      <c r="JL222" s="44">
        <v>33.8999999999997</v>
      </c>
      <c r="JM222" s="23">
        <v>118.31816169629199</v>
      </c>
      <c r="JN222" s="44">
        <v>12.4837169694471</v>
      </c>
      <c r="JO222" s="431"/>
      <c r="JP222" s="54" t="s">
        <v>34</v>
      </c>
      <c r="JQ222" s="23">
        <v>112.057871665593</v>
      </c>
      <c r="JR222" s="44">
        <v>-29.126405414953201</v>
      </c>
      <c r="JS222" s="23">
        <v>74.930438739637097</v>
      </c>
      <c r="JT222" s="44">
        <v>-6.0746889867430003</v>
      </c>
      <c r="JU222" s="23">
        <v>136.94039190681801</v>
      </c>
      <c r="JV222" s="44">
        <v>12.687451816915001</v>
      </c>
      <c r="JW222" s="431"/>
      <c r="JX222" s="54" t="s">
        <v>34</v>
      </c>
      <c r="JY222" s="23">
        <v>89.027725168325802</v>
      </c>
      <c r="JZ222" s="44">
        <v>-21.115817830842399</v>
      </c>
      <c r="KA222" s="23">
        <v>243.21724196536499</v>
      </c>
      <c r="KB222" s="44">
        <v>15.6270075767476</v>
      </c>
      <c r="KC222" s="23">
        <v>146.91175550708201</v>
      </c>
      <c r="KD222" s="44">
        <v>-3.96553751086218</v>
      </c>
      <c r="KE222" s="431"/>
      <c r="KF222" s="54" t="s">
        <v>34</v>
      </c>
      <c r="KG222" s="23">
        <v>124.959003562997</v>
      </c>
      <c r="KH222" s="44">
        <v>17.880354348160601</v>
      </c>
      <c r="KI222" s="23">
        <v>171.270376287521</v>
      </c>
      <c r="KJ222" s="44">
        <v>21.867475046405001</v>
      </c>
      <c r="KK222" s="23">
        <v>111.259679843242</v>
      </c>
      <c r="KL222" s="44">
        <v>5.3842791171939401</v>
      </c>
      <c r="KM222" s="431"/>
      <c r="KN222" s="54" t="s">
        <v>34</v>
      </c>
      <c r="KO222" s="23">
        <v>32.584189739818797</v>
      </c>
      <c r="KP222" s="44">
        <v>9.1000000000005308</v>
      </c>
      <c r="KQ222" s="23">
        <v>216.82852297686301</v>
      </c>
      <c r="KR222" s="44">
        <v>15.204133569513999</v>
      </c>
      <c r="KS222" s="23">
        <v>109.844534290059</v>
      </c>
      <c r="KT222" s="44">
        <v>12.0144332539237</v>
      </c>
      <c r="KU222" s="431"/>
      <c r="KV222" s="54" t="s">
        <v>34</v>
      </c>
      <c r="KW222" s="23">
        <v>138.891896858097</v>
      </c>
      <c r="KX222" s="44">
        <v>-4.3647591921917703</v>
      </c>
      <c r="KY222" s="23">
        <v>139.65481823712099</v>
      </c>
      <c r="KZ222" s="44">
        <v>-5.6089623398547399</v>
      </c>
      <c r="LA222" s="23">
        <v>116.939701849581</v>
      </c>
      <c r="LB222" s="44">
        <v>2.3069724100202098</v>
      </c>
      <c r="LC222" s="431"/>
      <c r="LD222" s="54" t="s">
        <v>34</v>
      </c>
      <c r="LE222" s="23">
        <v>148.289443643352</v>
      </c>
      <c r="LF222" s="44">
        <v>-0.208079490063383</v>
      </c>
      <c r="LG222" s="23">
        <v>90.626306716802603</v>
      </c>
      <c r="LH222" s="44">
        <v>-3.6449329154933299</v>
      </c>
      <c r="LI222" s="23">
        <v>52.969506072820899</v>
      </c>
      <c r="LJ222" s="44">
        <v>-0.20937727380513099</v>
      </c>
      <c r="LK222" s="431"/>
      <c r="LL222" s="54" t="s">
        <v>34</v>
      </c>
      <c r="LM222" s="23">
        <v>124.805301550496</v>
      </c>
      <c r="LN222" s="44">
        <v>4.3777708014514296</v>
      </c>
      <c r="LO222" s="23">
        <v>63.082344823602199</v>
      </c>
      <c r="LP222" s="44">
        <v>-20.8000000000002</v>
      </c>
      <c r="LQ222" s="23">
        <v>211.71667813926101</v>
      </c>
      <c r="LR222" s="44">
        <v>25.059115643803398</v>
      </c>
      <c r="LS222" s="431"/>
      <c r="LT222" s="54" t="s">
        <v>34</v>
      </c>
      <c r="LU222" s="23">
        <v>82.924107435794099</v>
      </c>
      <c r="LV222" s="44">
        <v>-4.0085405738928896</v>
      </c>
      <c r="LW222" s="23">
        <v>150.95888217887901</v>
      </c>
      <c r="LX222" s="44">
        <v>5.6359610426346602</v>
      </c>
      <c r="LY222" s="23">
        <v>128.37440129161001</v>
      </c>
      <c r="LZ222" s="44">
        <v>-13.000911138838701</v>
      </c>
      <c r="MA222" s="431"/>
      <c r="MB222" s="54" t="s">
        <v>34</v>
      </c>
      <c r="MC222" s="23">
        <v>162.39676375795401</v>
      </c>
      <c r="MD222" s="44">
        <v>-4.2069923835502401</v>
      </c>
      <c r="ME222" s="23">
        <v>120.337318448624</v>
      </c>
      <c r="MF222" s="44">
        <v>6.52839712863668</v>
      </c>
      <c r="MG222" s="23">
        <v>72.048909457935395</v>
      </c>
      <c r="MH222" s="44">
        <v>-20.3744980651975</v>
      </c>
      <c r="MI222" s="431"/>
      <c r="MJ222" s="54" t="s">
        <v>34</v>
      </c>
      <c r="MK222" s="23">
        <v>114.405104625143</v>
      </c>
      <c r="ML222" s="44">
        <v>-3.71811105155939</v>
      </c>
      <c r="MM222" s="23">
        <v>134.36446124309799</v>
      </c>
      <c r="MN222" s="44">
        <v>3.34248326117826</v>
      </c>
      <c r="MO222" s="23">
        <v>264.38628594507202</v>
      </c>
      <c r="MP222" s="44">
        <v>23.354302214766001</v>
      </c>
    </row>
    <row r="223" spans="1:354" s="4" customFormat="1" ht="15" customHeight="1">
      <c r="A223" s="431"/>
      <c r="B223" s="54" t="s">
        <v>35</v>
      </c>
      <c r="C223" s="23">
        <v>105.44326274573299</v>
      </c>
      <c r="D223" s="44">
        <v>1.92291639730422</v>
      </c>
      <c r="E223" s="23">
        <v>86.092323392443703</v>
      </c>
      <c r="F223" s="44">
        <v>2.1767718412633901</v>
      </c>
      <c r="G223" s="23">
        <v>123.740776333295</v>
      </c>
      <c r="H223" s="44">
        <v>1.7565986844433801</v>
      </c>
      <c r="I223" s="431"/>
      <c r="J223" s="54" t="s">
        <v>35</v>
      </c>
      <c r="K223" s="23">
        <v>83.390409104088505</v>
      </c>
      <c r="L223" s="44">
        <v>-0.39999999999966501</v>
      </c>
      <c r="M223" s="23">
        <v>114.61652871944899</v>
      </c>
      <c r="N223" s="44">
        <v>30.603326521069398</v>
      </c>
      <c r="O223" s="23">
        <v>79.033021240253902</v>
      </c>
      <c r="P223" s="44">
        <v>-9.9999999999999396</v>
      </c>
      <c r="Q223" s="431"/>
      <c r="R223" s="54" t="s">
        <v>35</v>
      </c>
      <c r="S223" s="23">
        <v>99.658068235419606</v>
      </c>
      <c r="T223" s="44">
        <v>6.8331980643679797</v>
      </c>
      <c r="U223" s="23">
        <v>126.33989162437599</v>
      </c>
      <c r="V223" s="44">
        <v>-3.02727790549925</v>
      </c>
      <c r="W223" s="23">
        <v>139.99277871604701</v>
      </c>
      <c r="X223" s="44">
        <v>8.8579635665425407</v>
      </c>
      <c r="Y223" s="431"/>
      <c r="Z223" s="54" t="s">
        <v>35</v>
      </c>
      <c r="AA223" s="23">
        <v>132.38167026141099</v>
      </c>
      <c r="AB223" s="44">
        <v>-7.2636474017449002</v>
      </c>
      <c r="AC223" s="23">
        <v>144.615827352585</v>
      </c>
      <c r="AD223" s="44">
        <v>2.5062928064709</v>
      </c>
      <c r="AE223" s="23">
        <v>130.851722975125</v>
      </c>
      <c r="AF223" s="44">
        <v>-13.760116453239201</v>
      </c>
      <c r="AG223" s="431"/>
      <c r="AH223" s="54" t="s">
        <v>35</v>
      </c>
      <c r="AI223" s="23">
        <v>75.788880750836199</v>
      </c>
      <c r="AJ223" s="44">
        <v>-11.9113069614781</v>
      </c>
      <c r="AK223" s="23">
        <v>217.359629378775</v>
      </c>
      <c r="AL223" s="44">
        <v>19.715996765534801</v>
      </c>
      <c r="AM223" s="23">
        <v>111.318931954348</v>
      </c>
      <c r="AN223" s="44">
        <v>6.0258039764691604</v>
      </c>
      <c r="AO223" s="431"/>
      <c r="AP223" s="54" t="s">
        <v>35</v>
      </c>
      <c r="AQ223" s="23">
        <v>142.323909479625</v>
      </c>
      <c r="AR223" s="44">
        <v>7.3185861027469796</v>
      </c>
      <c r="AS223" s="23">
        <v>204.8457183543</v>
      </c>
      <c r="AT223" s="44">
        <v>22.387831928031499</v>
      </c>
      <c r="AU223" s="23">
        <v>192.32454809178</v>
      </c>
      <c r="AV223" s="44">
        <v>18.522040283176</v>
      </c>
      <c r="AW223" s="431"/>
      <c r="AX223" s="54" t="s">
        <v>35</v>
      </c>
      <c r="AY223" s="23">
        <v>168.875644087008</v>
      </c>
      <c r="AZ223" s="44">
        <v>5.77475331039739</v>
      </c>
      <c r="BA223" s="23">
        <v>83.4960064716402</v>
      </c>
      <c r="BB223" s="44">
        <v>-6.3376892576345796</v>
      </c>
      <c r="BC223" s="23">
        <v>190.550129932365</v>
      </c>
      <c r="BD223" s="44">
        <v>3.56844516968241</v>
      </c>
      <c r="BE223" s="431"/>
      <c r="BF223" s="54" t="s">
        <v>35</v>
      </c>
      <c r="BG223" s="23">
        <v>177.906370942824</v>
      </c>
      <c r="BH223" s="44">
        <v>13.5190107251819</v>
      </c>
      <c r="BI223" s="23">
        <v>133.34580221982</v>
      </c>
      <c r="BJ223" s="44">
        <v>5.6960996126181396</v>
      </c>
      <c r="BK223" s="23">
        <v>317.555560624105</v>
      </c>
      <c r="BL223" s="44">
        <v>9.3626804716558496</v>
      </c>
      <c r="BM223" s="431"/>
      <c r="BN223" s="54" t="s">
        <v>35</v>
      </c>
      <c r="BO223" s="23">
        <v>126.55258410559701</v>
      </c>
      <c r="BP223" s="44">
        <v>13.5164636048628</v>
      </c>
      <c r="BQ223" s="530">
        <v>105.436664558866</v>
      </c>
      <c r="BR223" s="44">
        <v>-2.5581587027005801</v>
      </c>
      <c r="BS223" s="23">
        <v>158.31248030122899</v>
      </c>
      <c r="BT223" s="44">
        <v>9.6540994710586094</v>
      </c>
      <c r="BU223" s="23"/>
      <c r="BV223" s="54" t="s">
        <v>35</v>
      </c>
      <c r="BW223" s="23">
        <v>146.441320251565</v>
      </c>
      <c r="BX223" s="44">
        <v>7.9400856552413304</v>
      </c>
      <c r="BY223" s="23">
        <v>161.56604075899699</v>
      </c>
      <c r="BZ223" s="44">
        <v>-1.97333176228574</v>
      </c>
      <c r="CA223" s="23">
        <v>183.478707413412</v>
      </c>
      <c r="CB223" s="44">
        <v>4.7054598614337504</v>
      </c>
      <c r="CC223" s="23"/>
      <c r="CD223" s="54" t="s">
        <v>35</v>
      </c>
      <c r="CE223" s="23">
        <v>114.06865419409</v>
      </c>
      <c r="CF223" s="44">
        <v>-10.487248396086899</v>
      </c>
      <c r="CG223" s="23">
        <v>82.945348214374405</v>
      </c>
      <c r="CH223" s="44">
        <v>-4.4199633642090497</v>
      </c>
      <c r="CI223" s="23">
        <v>172.44872292129199</v>
      </c>
      <c r="CJ223" s="44">
        <v>3.04584564590809</v>
      </c>
      <c r="CK223" s="23"/>
      <c r="CL223" s="54" t="s">
        <v>35</v>
      </c>
      <c r="CM223" s="23">
        <v>276.352750950038</v>
      </c>
      <c r="CN223" s="44">
        <v>8.7576441378723207</v>
      </c>
      <c r="CO223" s="23">
        <v>113.26467859465301</v>
      </c>
      <c r="CP223" s="44">
        <v>14.219177958864099</v>
      </c>
      <c r="CQ223" s="23">
        <v>145.00931863948099</v>
      </c>
      <c r="CR223" s="44">
        <v>6.2485693206917103</v>
      </c>
      <c r="CS223" s="23"/>
      <c r="CT223" s="54" t="s">
        <v>35</v>
      </c>
      <c r="CU223" s="23">
        <v>146.218566757937</v>
      </c>
      <c r="CV223" s="44">
        <v>14.415438161793601</v>
      </c>
      <c r="CW223" s="23">
        <v>61.533407369650497</v>
      </c>
      <c r="CX223" s="44">
        <v>-13.3319475157721</v>
      </c>
      <c r="CY223" s="23">
        <v>201.973929883594</v>
      </c>
      <c r="CZ223" s="44">
        <v>-3.59999999999981</v>
      </c>
      <c r="DA223" s="23"/>
      <c r="DB223" s="54" t="s">
        <v>35</v>
      </c>
      <c r="DC223" s="23">
        <v>85.119463716843697</v>
      </c>
      <c r="DD223" s="44">
        <v>4.3628127799820202</v>
      </c>
      <c r="DE223" s="23">
        <v>349.733269809538</v>
      </c>
      <c r="DF223" s="44">
        <v>18.475726502796402</v>
      </c>
      <c r="DG223" s="23">
        <v>89.128091222547098</v>
      </c>
      <c r="DH223" s="44">
        <v>8.9406223437890703E-2</v>
      </c>
      <c r="DI223" s="23"/>
      <c r="DJ223" s="54" t="s">
        <v>35</v>
      </c>
      <c r="DK223" s="23">
        <v>156.595345572143</v>
      </c>
      <c r="DL223" s="44">
        <v>-4.7018824909854002</v>
      </c>
      <c r="DM223" s="23">
        <v>49.638700295200799</v>
      </c>
      <c r="DN223" s="44">
        <v>18.209026384012699</v>
      </c>
      <c r="DO223" s="23">
        <v>135.582867063614</v>
      </c>
      <c r="DP223" s="44">
        <v>4.8185610851823499</v>
      </c>
      <c r="DQ223" s="23"/>
      <c r="DR223" s="54" t="s">
        <v>35</v>
      </c>
      <c r="DS223" s="23">
        <v>203.189371814655</v>
      </c>
      <c r="DT223" s="44">
        <v>5.1064971819784004</v>
      </c>
      <c r="DU223" s="23">
        <v>139.69415000756501</v>
      </c>
      <c r="DV223" s="44">
        <v>15.409741678980399</v>
      </c>
      <c r="DW223" s="23">
        <v>125.855151968287</v>
      </c>
      <c r="DX223" s="44">
        <v>-16.659496502832599</v>
      </c>
      <c r="DY223" s="23"/>
      <c r="DZ223" s="54" t="s">
        <v>35</v>
      </c>
      <c r="EA223" s="23">
        <v>136.905123802855</v>
      </c>
      <c r="EB223" s="44">
        <v>-2.8667021528487302</v>
      </c>
      <c r="EC223" s="23">
        <v>149.81483848259299</v>
      </c>
      <c r="ED223" s="44">
        <v>-4.4355314071244401</v>
      </c>
      <c r="EE223" s="23">
        <v>154.01559743768601</v>
      </c>
      <c r="EF223" s="44">
        <v>15.430552170499301</v>
      </c>
      <c r="EG223" s="23"/>
      <c r="EH223" s="54" t="s">
        <v>35</v>
      </c>
      <c r="EI223" s="23">
        <v>154.12243666761199</v>
      </c>
      <c r="EJ223" s="44">
        <v>4.4199799470537</v>
      </c>
      <c r="EK223" s="23">
        <v>155.92660188559</v>
      </c>
      <c r="EL223" s="44">
        <v>-3.8054728344353599</v>
      </c>
      <c r="EM223" s="23">
        <v>129.85861929023201</v>
      </c>
      <c r="EN223" s="44">
        <v>16.868249479271299</v>
      </c>
      <c r="EO223" s="23"/>
      <c r="EP223" s="54" t="s">
        <v>35</v>
      </c>
      <c r="EQ223" s="23">
        <v>62.778383756803798</v>
      </c>
      <c r="ER223" s="44">
        <v>-20.859531629816299</v>
      </c>
      <c r="ES223" s="23">
        <v>126.692879502191</v>
      </c>
      <c r="ET223" s="44">
        <v>-10.6554031933942</v>
      </c>
      <c r="EU223" s="23">
        <v>50.549076979293503</v>
      </c>
      <c r="EV223" s="44">
        <v>2.0298614165559901</v>
      </c>
      <c r="EW223" s="23"/>
      <c r="EX223" s="54" t="s">
        <v>35</v>
      </c>
      <c r="EY223" s="23">
        <v>77.137808824183793</v>
      </c>
      <c r="EZ223" s="44">
        <v>-17.047016912592699</v>
      </c>
      <c r="FA223" s="23">
        <v>89.4312115853471</v>
      </c>
      <c r="FB223" s="44">
        <v>-11.8267944931332</v>
      </c>
      <c r="FC223" s="23">
        <v>270.731322724954</v>
      </c>
      <c r="FD223" s="44">
        <v>0.38630917146966198</v>
      </c>
      <c r="FE223" s="23"/>
      <c r="FF223" s="54" t="s">
        <v>35</v>
      </c>
      <c r="FG223" s="23">
        <v>89.892656486424599</v>
      </c>
      <c r="FH223" s="44">
        <v>1.5854731467499901</v>
      </c>
      <c r="FI223" s="23">
        <v>203.82474051765601</v>
      </c>
      <c r="FJ223" s="44">
        <v>9.4996061657942601</v>
      </c>
      <c r="FK223" s="23">
        <v>81.835056853271794</v>
      </c>
      <c r="FL223" s="44">
        <v>-14.772057215460199</v>
      </c>
      <c r="FM223" s="23"/>
      <c r="FN223" s="54" t="s">
        <v>35</v>
      </c>
      <c r="FO223" s="23">
        <v>102.691408990645</v>
      </c>
      <c r="FP223" s="44">
        <v>-4.0682070856501298</v>
      </c>
      <c r="FQ223" s="23">
        <v>285.76332068981401</v>
      </c>
      <c r="FR223" s="44">
        <v>6.5914475696455002</v>
      </c>
      <c r="FS223" s="23">
        <v>108.032012351112</v>
      </c>
      <c r="FT223" s="44">
        <v>-5.89630725715105</v>
      </c>
      <c r="FU223" s="23"/>
      <c r="FV223" s="54" t="s">
        <v>35</v>
      </c>
      <c r="FW223" s="23">
        <v>104.791290350898</v>
      </c>
      <c r="FX223" s="44">
        <v>0.189612949676217</v>
      </c>
      <c r="FY223" s="23">
        <v>202.08399585124101</v>
      </c>
      <c r="FZ223" s="44">
        <v>16.641217209850598</v>
      </c>
      <c r="GA223" s="23">
        <v>131.12802705438099</v>
      </c>
      <c r="GB223" s="44">
        <v>5.0204091640134001</v>
      </c>
      <c r="GC223" s="23"/>
      <c r="GD223" s="54" t="s">
        <v>35</v>
      </c>
      <c r="GE223" s="23">
        <v>114.29057191774601</v>
      </c>
      <c r="GF223" s="44">
        <v>0.31590555017456301</v>
      </c>
      <c r="GG223" s="23">
        <v>122.426628479947</v>
      </c>
      <c r="GH223" s="44">
        <v>4.9489315470226103</v>
      </c>
      <c r="GI223" s="23">
        <v>50.363857060727902</v>
      </c>
      <c r="GJ223" s="44">
        <v>-17.531183195135</v>
      </c>
      <c r="GK223" s="431"/>
      <c r="GL223" s="54" t="s">
        <v>35</v>
      </c>
      <c r="GM223" s="23">
        <v>107.51439888877501</v>
      </c>
      <c r="GN223" s="44">
        <v>0.58483528240731197</v>
      </c>
      <c r="GO223" s="23">
        <v>106.540164961578</v>
      </c>
      <c r="GP223" s="44">
        <v>-3.6951453390917699</v>
      </c>
      <c r="GQ223" s="23">
        <v>111.56736043849099</v>
      </c>
      <c r="GR223" s="44">
        <v>5.5567377435078198</v>
      </c>
      <c r="GS223" s="431"/>
      <c r="GT223" s="54" t="s">
        <v>35</v>
      </c>
      <c r="GU223" s="23">
        <v>73.481224424227705</v>
      </c>
      <c r="GV223" s="44">
        <v>15.483280504978501</v>
      </c>
      <c r="GW223" s="23">
        <v>82.829399015557399</v>
      </c>
      <c r="GX223" s="44">
        <v>1.11190017220602</v>
      </c>
      <c r="GY223" s="23">
        <v>256.40304102196399</v>
      </c>
      <c r="GZ223" s="44">
        <v>17.466494667905099</v>
      </c>
      <c r="HA223" s="431"/>
      <c r="HB223" s="54" t="s">
        <v>35</v>
      </c>
      <c r="HC223" s="23">
        <v>149.60601995258901</v>
      </c>
      <c r="HD223" s="44">
        <v>26.225534953154099</v>
      </c>
      <c r="HE223" s="23">
        <v>153.041804607253</v>
      </c>
      <c r="HF223" s="44">
        <v>-19.7</v>
      </c>
      <c r="HG223" s="23">
        <v>70.888391259387703</v>
      </c>
      <c r="HH223" s="44">
        <v>-11.6176086927025</v>
      </c>
      <c r="HI223" s="431"/>
      <c r="HJ223" s="54" t="s">
        <v>35</v>
      </c>
      <c r="HK223" s="23">
        <v>85.395974715964201</v>
      </c>
      <c r="HL223" s="44">
        <v>-18.176312078268701</v>
      </c>
      <c r="HM223" s="23">
        <v>71.384733368025096</v>
      </c>
      <c r="HN223" s="44">
        <v>-4.8477565341201503</v>
      </c>
      <c r="HO223" s="23">
        <v>118.457385128539</v>
      </c>
      <c r="HP223" s="44">
        <v>9.8861740328878795</v>
      </c>
      <c r="HQ223" s="431"/>
      <c r="HR223" s="54" t="s">
        <v>35</v>
      </c>
      <c r="HS223" s="23">
        <v>173.17650021424399</v>
      </c>
      <c r="HT223" s="44">
        <v>-0.99436367156712901</v>
      </c>
      <c r="HU223" s="23">
        <v>168.14354338732801</v>
      </c>
      <c r="HV223" s="44">
        <v>2.37739600490332</v>
      </c>
      <c r="HW223" s="23">
        <v>49.5477649694527</v>
      </c>
      <c r="HX223" s="44">
        <v>-18.050488037652499</v>
      </c>
      <c r="HY223" s="431"/>
      <c r="HZ223" s="54" t="s">
        <v>35</v>
      </c>
      <c r="IA223" s="23">
        <v>87.520611914048004</v>
      </c>
      <c r="IB223" s="44">
        <v>-4.2373920202652897</v>
      </c>
      <c r="IC223" s="23">
        <v>135.675214773736</v>
      </c>
      <c r="ID223" s="44">
        <v>10.6196443075986</v>
      </c>
      <c r="IE223" s="23">
        <v>116.90917368756899</v>
      </c>
      <c r="IF223" s="44">
        <v>6.8252805666348699</v>
      </c>
      <c r="IG223" s="431"/>
      <c r="IH223" s="54" t="s">
        <v>35</v>
      </c>
      <c r="II223" s="23">
        <v>164.51195716020001</v>
      </c>
      <c r="IJ223" s="44">
        <v>-1.1137163705259201</v>
      </c>
      <c r="IK223" s="23">
        <v>154.00378555529599</v>
      </c>
      <c r="IL223" s="44">
        <v>3.2634643345182002</v>
      </c>
      <c r="IM223" s="23">
        <v>152.67034841164599</v>
      </c>
      <c r="IN223" s="44">
        <v>9.5447598384619905</v>
      </c>
      <c r="IO223" s="23">
        <v>235.77577882922699</v>
      </c>
      <c r="IP223" s="44">
        <v>17.816405295564799</v>
      </c>
      <c r="IQ223" s="431"/>
      <c r="IR223" s="54" t="s">
        <v>35</v>
      </c>
      <c r="IS223" s="23">
        <v>103.99033903770599</v>
      </c>
      <c r="IT223" s="44">
        <v>1.58524941202309</v>
      </c>
      <c r="IU223" s="23">
        <v>94.8983398706347</v>
      </c>
      <c r="IV223" s="44">
        <v>6.7517934897131902</v>
      </c>
      <c r="IW223" s="23">
        <v>84.178565050621003</v>
      </c>
      <c r="IX223" s="44">
        <v>-14.485875196783599</v>
      </c>
      <c r="IY223" s="431"/>
      <c r="IZ223" s="54" t="s">
        <v>35</v>
      </c>
      <c r="JA223" s="23">
        <v>161.14335016224399</v>
      </c>
      <c r="JB223" s="44">
        <v>12.2623977131476</v>
      </c>
      <c r="JC223" s="23">
        <v>172.58086174458899</v>
      </c>
      <c r="JD223" s="44">
        <v>5.4464562616727896</v>
      </c>
      <c r="JE223" s="23">
        <v>74.872914024183103</v>
      </c>
      <c r="JF223" s="44">
        <v>-32.884694700713503</v>
      </c>
      <c r="JG223" s="431"/>
      <c r="JH223" s="54" t="s">
        <v>35</v>
      </c>
      <c r="JI223" s="23">
        <v>237.59944349840501</v>
      </c>
      <c r="JJ223" s="44">
        <v>6.7622570041127297</v>
      </c>
      <c r="JK223" s="23">
        <v>305.74382601377999</v>
      </c>
      <c r="JL223" s="44">
        <v>33.000000000000298</v>
      </c>
      <c r="JM223" s="23">
        <v>129.20978682913099</v>
      </c>
      <c r="JN223" s="44">
        <v>13.4013565498835</v>
      </c>
      <c r="JO223" s="431"/>
      <c r="JP223" s="54" t="s">
        <v>35</v>
      </c>
      <c r="JQ223" s="23">
        <v>106.10172173645201</v>
      </c>
      <c r="JR223" s="44">
        <v>-27.317594487451</v>
      </c>
      <c r="JS223" s="23">
        <v>95.260096796212594</v>
      </c>
      <c r="JT223" s="44">
        <v>-4.9069623212313598</v>
      </c>
      <c r="JU223" s="23">
        <v>175.607716610951</v>
      </c>
      <c r="JV223" s="44">
        <v>13.180061133919301</v>
      </c>
      <c r="JW223" s="431"/>
      <c r="JX223" s="54" t="s">
        <v>35</v>
      </c>
      <c r="JY223" s="23">
        <v>87.975322757427506</v>
      </c>
      <c r="JZ223" s="44">
        <v>-21.992444748220699</v>
      </c>
      <c r="KA223" s="23">
        <v>259.61312409510299</v>
      </c>
      <c r="KB223" s="44">
        <v>15.667339415274901</v>
      </c>
      <c r="KC223" s="23">
        <v>135.96731310815099</v>
      </c>
      <c r="KD223" s="44">
        <v>-14.5658403144906</v>
      </c>
      <c r="KE223" s="431"/>
      <c r="KF223" s="54" t="s">
        <v>35</v>
      </c>
      <c r="KG223" s="23">
        <v>104.299298369101</v>
      </c>
      <c r="KH223" s="44">
        <v>18.8923249950087</v>
      </c>
      <c r="KI223" s="23">
        <v>179.44213353324901</v>
      </c>
      <c r="KJ223" s="44">
        <v>13.549415184227801</v>
      </c>
      <c r="KK223" s="23">
        <v>119.96924590383701</v>
      </c>
      <c r="KL223" s="44">
        <v>2.7897515000005302</v>
      </c>
      <c r="KM223" s="431"/>
      <c r="KN223" s="54" t="s">
        <v>35</v>
      </c>
      <c r="KO223" s="23">
        <v>30.209985635299098</v>
      </c>
      <c r="KP223" s="44">
        <v>10.8000000000001</v>
      </c>
      <c r="KQ223" s="23">
        <v>225.91599046914899</v>
      </c>
      <c r="KR223" s="44">
        <v>18.264426170969099</v>
      </c>
      <c r="KS223" s="23">
        <v>105.74472333262599</v>
      </c>
      <c r="KT223" s="44">
        <v>8.4421856232468695</v>
      </c>
      <c r="KU223" s="431"/>
      <c r="KV223" s="54" t="s">
        <v>35</v>
      </c>
      <c r="KW223" s="23">
        <v>127.530557216527</v>
      </c>
      <c r="KX223" s="44">
        <v>-3.5962153197224498</v>
      </c>
      <c r="KY223" s="23">
        <v>137.70392077655401</v>
      </c>
      <c r="KZ223" s="44">
        <v>-10.968269740699601</v>
      </c>
      <c r="LA223" s="23">
        <v>119.076799873645</v>
      </c>
      <c r="LB223" s="44">
        <v>2.5414476206569101</v>
      </c>
      <c r="LC223" s="431"/>
      <c r="LD223" s="54" t="s">
        <v>35</v>
      </c>
      <c r="LE223" s="23">
        <v>149.89043503886799</v>
      </c>
      <c r="LF223" s="44">
        <v>-0.25888906032078302</v>
      </c>
      <c r="LG223" s="23">
        <v>87.772102320615005</v>
      </c>
      <c r="LH223" s="44">
        <v>-2.8778204637285998</v>
      </c>
      <c r="LI223" s="23">
        <v>46.3154094641136</v>
      </c>
      <c r="LJ223" s="44">
        <v>-3.26109933812918</v>
      </c>
      <c r="LK223" s="431"/>
      <c r="LL223" s="54" t="s">
        <v>35</v>
      </c>
      <c r="LM223" s="23">
        <v>140.391210173079</v>
      </c>
      <c r="LN223" s="44">
        <v>-0.28463596458503598</v>
      </c>
      <c r="LO223" s="23">
        <v>66.113504288065599</v>
      </c>
      <c r="LP223" s="44">
        <v>-15.9</v>
      </c>
      <c r="LQ223" s="23">
        <v>235.97534095956999</v>
      </c>
      <c r="LR223" s="44">
        <v>20.5486317297832</v>
      </c>
      <c r="LS223" s="431"/>
      <c r="LT223" s="54" t="s">
        <v>35</v>
      </c>
      <c r="LU223" s="23">
        <v>77.777122876255405</v>
      </c>
      <c r="LV223" s="44">
        <v>-4.4563253189392897</v>
      </c>
      <c r="LW223" s="23">
        <v>149.23948420616699</v>
      </c>
      <c r="LX223" s="44">
        <v>5.8583275098710299</v>
      </c>
      <c r="LY223" s="23">
        <v>117.52939114430799</v>
      </c>
      <c r="LZ223" s="44">
        <v>-18.688800968003701</v>
      </c>
      <c r="MA223" s="431"/>
      <c r="MB223" s="54" t="s">
        <v>35</v>
      </c>
      <c r="MC223" s="23">
        <v>155.50894444193599</v>
      </c>
      <c r="MD223" s="44">
        <v>-2.48324413859457</v>
      </c>
      <c r="ME223" s="23">
        <v>118.443286991615</v>
      </c>
      <c r="MF223" s="44">
        <v>4.9879721255647</v>
      </c>
      <c r="MG223" s="23">
        <v>66.906115497658107</v>
      </c>
      <c r="MH223" s="44">
        <v>-18.2191729594925</v>
      </c>
      <c r="MI223" s="431"/>
      <c r="MJ223" s="54" t="s">
        <v>35</v>
      </c>
      <c r="MK223" s="23">
        <v>119.542815792141</v>
      </c>
      <c r="ML223" s="44">
        <v>-1.03985216763213</v>
      </c>
      <c r="MM223" s="23">
        <v>121.813700632082</v>
      </c>
      <c r="MN223" s="44">
        <v>2.51124867226584</v>
      </c>
      <c r="MO223" s="23">
        <v>292.94390762498699</v>
      </c>
      <c r="MP223" s="44">
        <v>29.4183488110878</v>
      </c>
    </row>
    <row r="224" spans="1:354" s="4" customFormat="1" ht="15" customHeight="1">
      <c r="A224" s="431"/>
      <c r="B224" s="54" t="s">
        <v>36</v>
      </c>
      <c r="C224" s="23">
        <v>90.836761973194498</v>
      </c>
      <c r="D224" s="44">
        <v>-6.2755806013528401</v>
      </c>
      <c r="E224" s="23">
        <v>79.751852618556399</v>
      </c>
      <c r="F224" s="44">
        <v>-0.69886852017316403</v>
      </c>
      <c r="G224" s="23">
        <v>101.318231416636</v>
      </c>
      <c r="H224" s="44">
        <v>-10.0359975488009</v>
      </c>
      <c r="I224" s="431"/>
      <c r="J224" s="54" t="s">
        <v>36</v>
      </c>
      <c r="K224" s="23">
        <v>101.56076054979199</v>
      </c>
      <c r="L224" s="44">
        <v>12.2999999999995</v>
      </c>
      <c r="M224" s="23">
        <v>102.43479073907299</v>
      </c>
      <c r="N224" s="44">
        <v>51.586214102960803</v>
      </c>
      <c r="O224" s="23">
        <v>93.139052229198896</v>
      </c>
      <c r="P224" s="44">
        <v>14.600000000000501</v>
      </c>
      <c r="Q224" s="431"/>
      <c r="R224" s="54" t="s">
        <v>36</v>
      </c>
      <c r="S224" s="23">
        <v>80.861655190610705</v>
      </c>
      <c r="T224" s="44">
        <v>-1.0301309156221901</v>
      </c>
      <c r="U224" s="23">
        <v>141.55485295194299</v>
      </c>
      <c r="V224" s="44">
        <v>-1.17691936198389</v>
      </c>
      <c r="W224" s="23">
        <v>136.936119613644</v>
      </c>
      <c r="X224" s="44">
        <v>12.8807563290808</v>
      </c>
      <c r="Y224" s="431"/>
      <c r="Z224" s="54" t="s">
        <v>36</v>
      </c>
      <c r="AA224" s="23">
        <v>122.432566812913</v>
      </c>
      <c r="AB224" s="44">
        <v>-3.4681271630244201</v>
      </c>
      <c r="AC224" s="23">
        <v>122.928053447973</v>
      </c>
      <c r="AD224" s="44">
        <v>6.7393519255417003</v>
      </c>
      <c r="AE224" s="23">
        <v>148.57529839159699</v>
      </c>
      <c r="AF224" s="44">
        <v>-15.2704590259408</v>
      </c>
      <c r="AG224" s="431"/>
      <c r="AH224" s="54" t="s">
        <v>36</v>
      </c>
      <c r="AI224" s="23">
        <v>79.263644801998694</v>
      </c>
      <c r="AJ224" s="44">
        <v>-11.879059009569101</v>
      </c>
      <c r="AK224" s="23">
        <v>213.34809673734199</v>
      </c>
      <c r="AL224" s="44">
        <v>21.170113207129301</v>
      </c>
      <c r="AM224" s="23">
        <v>72.509439107437302</v>
      </c>
      <c r="AN224" s="44">
        <v>5.7742057648064504</v>
      </c>
      <c r="AO224" s="431"/>
      <c r="AP224" s="54" t="s">
        <v>36</v>
      </c>
      <c r="AQ224" s="23">
        <v>154.65490463864799</v>
      </c>
      <c r="AR224" s="44">
        <v>10.6000000000003</v>
      </c>
      <c r="AS224" s="23">
        <v>194.232590828626</v>
      </c>
      <c r="AT224" s="44">
        <v>23.271499574296602</v>
      </c>
      <c r="AU224" s="23">
        <v>188.098253722029</v>
      </c>
      <c r="AV224" s="44">
        <v>17.014014134586301</v>
      </c>
      <c r="AW224" s="431"/>
      <c r="AX224" s="54" t="s">
        <v>36</v>
      </c>
      <c r="AY224" s="23">
        <v>169.52160001452199</v>
      </c>
      <c r="AZ224" s="44">
        <v>5.9930260188682203</v>
      </c>
      <c r="BA224" s="23">
        <v>81.662482588874397</v>
      </c>
      <c r="BB224" s="44">
        <v>-3.27361406279159</v>
      </c>
      <c r="BC224" s="23">
        <v>176.35513225456799</v>
      </c>
      <c r="BD224" s="44">
        <v>7.1918629515203101</v>
      </c>
      <c r="BE224" s="431"/>
      <c r="BF224" s="54" t="s">
        <v>36</v>
      </c>
      <c r="BG224" s="23">
        <v>171.88618650072499</v>
      </c>
      <c r="BH224" s="44">
        <v>12.466033265774801</v>
      </c>
      <c r="BI224" s="23">
        <v>111.55463049239999</v>
      </c>
      <c r="BJ224" s="44">
        <v>6.6150962973317204</v>
      </c>
      <c r="BK224" s="23">
        <v>255.11633840546099</v>
      </c>
      <c r="BL224" s="44">
        <v>10.5506379941374</v>
      </c>
      <c r="BM224" s="431"/>
      <c r="BN224" s="54" t="s">
        <v>36</v>
      </c>
      <c r="BO224" s="23">
        <v>148.20471070639701</v>
      </c>
      <c r="BP224" s="44">
        <v>13.525844328114101</v>
      </c>
      <c r="BQ224" s="530">
        <v>132.33438448956699</v>
      </c>
      <c r="BR224" s="44">
        <v>-3.5718721803154501</v>
      </c>
      <c r="BS224" s="23">
        <v>173.93449712347001</v>
      </c>
      <c r="BT224" s="44">
        <v>10.383865442441</v>
      </c>
      <c r="BU224" s="431"/>
      <c r="BV224" s="54" t="s">
        <v>36</v>
      </c>
      <c r="BW224" s="23">
        <v>162.06080510993499</v>
      </c>
      <c r="BX224" s="44">
        <v>7.9831909285965796</v>
      </c>
      <c r="BY224" s="23">
        <v>136.14402541929499</v>
      </c>
      <c r="BZ224" s="44">
        <v>-1.1753996072241799</v>
      </c>
      <c r="CA224" s="23">
        <v>144.08870085504401</v>
      </c>
      <c r="CB224" s="44">
        <v>5.8086158028723496</v>
      </c>
      <c r="CC224" s="431"/>
      <c r="CD224" s="54" t="s">
        <v>36</v>
      </c>
      <c r="CE224" s="23">
        <v>81.7351653390254</v>
      </c>
      <c r="CF224" s="44">
        <v>-11.0110814794382</v>
      </c>
      <c r="CG224" s="23">
        <v>71.4486082181119</v>
      </c>
      <c r="CH224" s="44">
        <v>-3.7937281307592499</v>
      </c>
      <c r="CI224" s="23">
        <v>127.516739491103</v>
      </c>
      <c r="CJ224" s="44">
        <v>3.0244609254369301</v>
      </c>
      <c r="CK224" s="431"/>
      <c r="CL224" s="54" t="s">
        <v>36</v>
      </c>
      <c r="CM224" s="23">
        <v>293.06174470767598</v>
      </c>
      <c r="CN224" s="44">
        <v>11.7632450173988</v>
      </c>
      <c r="CO224" s="23">
        <v>90.278039845867298</v>
      </c>
      <c r="CP224" s="44">
        <v>17.7071550497609</v>
      </c>
      <c r="CQ224" s="23">
        <v>140.18292894665299</v>
      </c>
      <c r="CR224" s="44">
        <v>6.2191235925778603</v>
      </c>
      <c r="CS224" s="431"/>
      <c r="CT224" s="54" t="s">
        <v>36</v>
      </c>
      <c r="CU224" s="23">
        <v>147.949665342407</v>
      </c>
      <c r="CV224" s="44">
        <v>14.2026974985504</v>
      </c>
      <c r="CW224" s="23">
        <v>64.776066897759506</v>
      </c>
      <c r="CX224" s="44">
        <v>-14.591810814671501</v>
      </c>
      <c r="CY224" s="23">
        <v>120.35394349255201</v>
      </c>
      <c r="CZ224" s="44">
        <v>-1.09999999999978</v>
      </c>
      <c r="DA224" s="431"/>
      <c r="DB224" s="54" t="s">
        <v>36</v>
      </c>
      <c r="DC224" s="23">
        <v>80.783130768930505</v>
      </c>
      <c r="DD224" s="44">
        <v>4.7509512006198404</v>
      </c>
      <c r="DE224" s="23">
        <v>449.507933605895</v>
      </c>
      <c r="DF224" s="44">
        <v>17.443882721301499</v>
      </c>
      <c r="DG224" s="23">
        <v>87.494757174342197</v>
      </c>
      <c r="DH224" s="44">
        <v>1.5655941619381499</v>
      </c>
      <c r="DI224" s="431"/>
      <c r="DJ224" s="54" t="s">
        <v>36</v>
      </c>
      <c r="DK224" s="23">
        <v>158.154068715911</v>
      </c>
      <c r="DL224" s="44">
        <v>-4.1080525664872196</v>
      </c>
      <c r="DM224" s="23">
        <v>49.290675650963003</v>
      </c>
      <c r="DN224" s="44">
        <v>14.7129609697337</v>
      </c>
      <c r="DO224" s="23">
        <v>124.11978712554399</v>
      </c>
      <c r="DP224" s="44">
        <v>4.9045661137504899</v>
      </c>
      <c r="DQ224" s="431"/>
      <c r="DR224" s="54" t="s">
        <v>36</v>
      </c>
      <c r="DS224" s="23">
        <v>216.67132296516999</v>
      </c>
      <c r="DT224" s="44">
        <v>6.6624771074903002</v>
      </c>
      <c r="DU224" s="23">
        <v>157.00851673642401</v>
      </c>
      <c r="DV224" s="44">
        <v>16.262202029070998</v>
      </c>
      <c r="DW224" s="23">
        <v>135.568885426636</v>
      </c>
      <c r="DX224" s="44">
        <v>-18.553371226808</v>
      </c>
      <c r="DY224" s="431"/>
      <c r="DZ224" s="54" t="s">
        <v>36</v>
      </c>
      <c r="EA224" s="23">
        <v>94.938263055079702</v>
      </c>
      <c r="EB224" s="44">
        <v>-4.2735863820572897</v>
      </c>
      <c r="EC224" s="23">
        <v>134.045928856834</v>
      </c>
      <c r="ED224" s="44">
        <v>-3.0162824660324601</v>
      </c>
      <c r="EE224" s="23">
        <v>149.845778223368</v>
      </c>
      <c r="EF224" s="44">
        <v>13.751107933777901</v>
      </c>
      <c r="EG224" s="431"/>
      <c r="EH224" s="54" t="s">
        <v>36</v>
      </c>
      <c r="EI224" s="23">
        <v>152.157920030269</v>
      </c>
      <c r="EJ224" s="44">
        <v>2.99225588343268</v>
      </c>
      <c r="EK224" s="23">
        <v>143.14743939345399</v>
      </c>
      <c r="EL224" s="44">
        <v>-5.1639466439200303</v>
      </c>
      <c r="EM224" s="23">
        <v>123.92287803608301</v>
      </c>
      <c r="EN224" s="44">
        <v>14.2027459562613</v>
      </c>
      <c r="EO224" s="431"/>
      <c r="EP224" s="54" t="s">
        <v>36</v>
      </c>
      <c r="EQ224" s="23">
        <v>72.161645679587295</v>
      </c>
      <c r="ER224" s="44">
        <v>-16.3993652915164</v>
      </c>
      <c r="ES224" s="23">
        <v>124.992995156633</v>
      </c>
      <c r="ET224" s="44">
        <v>-9.3229861525725006</v>
      </c>
      <c r="EU224" s="23">
        <v>50.6589920541713</v>
      </c>
      <c r="EV224" s="44">
        <v>0.90000000000000602</v>
      </c>
      <c r="EW224" s="431"/>
      <c r="EX224" s="54" t="s">
        <v>36</v>
      </c>
      <c r="EY224" s="23">
        <v>66.911644657375405</v>
      </c>
      <c r="EZ224" s="44">
        <v>-13.676176593362801</v>
      </c>
      <c r="FA224" s="23">
        <v>79.811668649024</v>
      </c>
      <c r="FB224" s="44">
        <v>-9.0627122792533807</v>
      </c>
      <c r="FC224" s="23">
        <v>266.11499393104401</v>
      </c>
      <c r="FD224" s="44">
        <v>0.387285986699411</v>
      </c>
      <c r="FE224" s="431"/>
      <c r="FF224" s="54" t="s">
        <v>36</v>
      </c>
      <c r="FG224" s="23">
        <v>108.18099519624</v>
      </c>
      <c r="FH224" s="44">
        <v>3.9623781166739702</v>
      </c>
      <c r="FI224" s="23">
        <v>200.82931292478401</v>
      </c>
      <c r="FJ224" s="44">
        <v>10.406516865098499</v>
      </c>
      <c r="FK224" s="23">
        <v>73.291597220582304</v>
      </c>
      <c r="FL224" s="44">
        <v>-15.513629484058299</v>
      </c>
      <c r="FM224" s="431"/>
      <c r="FN224" s="54" t="s">
        <v>36</v>
      </c>
      <c r="FO224" s="23">
        <v>87.261453449300205</v>
      </c>
      <c r="FP224" s="44">
        <v>-3.0868433929569399</v>
      </c>
      <c r="FQ224" s="23">
        <v>269.67023480740397</v>
      </c>
      <c r="FR224" s="44">
        <v>4.3151771625600803</v>
      </c>
      <c r="FS224" s="23">
        <v>91.330674749097497</v>
      </c>
      <c r="FT224" s="44">
        <v>-1.63129507959209</v>
      </c>
      <c r="FU224" s="431"/>
      <c r="FV224" s="54" t="s">
        <v>36</v>
      </c>
      <c r="FW224" s="23">
        <v>137.40486269976299</v>
      </c>
      <c r="FX224" s="44">
        <v>-0.49743865044291602</v>
      </c>
      <c r="FY224" s="23">
        <v>188.27973462691699</v>
      </c>
      <c r="FZ224" s="44">
        <v>17.297591057584601</v>
      </c>
      <c r="GA224" s="23">
        <v>104.01700514785</v>
      </c>
      <c r="GB224" s="44">
        <v>4.4204159865317401</v>
      </c>
      <c r="GC224" s="431"/>
      <c r="GD224" s="54" t="s">
        <v>36</v>
      </c>
      <c r="GE224" s="23">
        <v>124.412427482132</v>
      </c>
      <c r="GF224" s="44">
        <v>0.63967597149039102</v>
      </c>
      <c r="GG224" s="23">
        <v>98.181714236192207</v>
      </c>
      <c r="GH224" s="44">
        <v>3.8102357771686099</v>
      </c>
      <c r="GI224" s="23">
        <v>51.974007102600801</v>
      </c>
      <c r="GJ224" s="44">
        <v>-14.850721770098</v>
      </c>
      <c r="GK224" s="431"/>
      <c r="GL224" s="54" t="s">
        <v>36</v>
      </c>
      <c r="GM224" s="23">
        <v>109.76545019508499</v>
      </c>
      <c r="GN224" s="44">
        <v>1.5177085899123299</v>
      </c>
      <c r="GO224" s="23">
        <v>111.50895723224799</v>
      </c>
      <c r="GP224" s="44">
        <v>-4.3015456927697899</v>
      </c>
      <c r="GQ224" s="23">
        <v>101.212868425791</v>
      </c>
      <c r="GR224" s="44">
        <v>4.7854381337294001</v>
      </c>
      <c r="GS224" s="431"/>
      <c r="GT224" s="54" t="s">
        <v>36</v>
      </c>
      <c r="GU224" s="23">
        <v>91.290040095531097</v>
      </c>
      <c r="GV224" s="44">
        <v>17.634652219259301</v>
      </c>
      <c r="GW224" s="23">
        <v>98.908298792866205</v>
      </c>
      <c r="GX224" s="44">
        <v>2.9323445469227201</v>
      </c>
      <c r="GY224" s="23">
        <v>225.371909870553</v>
      </c>
      <c r="GZ224" s="44">
        <v>17.365325399185899</v>
      </c>
      <c r="HA224" s="431"/>
      <c r="HB224" s="54" t="s">
        <v>36</v>
      </c>
      <c r="HC224" s="23">
        <v>143.30117575973401</v>
      </c>
      <c r="HD224" s="44">
        <v>25.3664643724935</v>
      </c>
      <c r="HE224" s="23">
        <v>109.583535040404</v>
      </c>
      <c r="HF224" s="44">
        <v>-16.899999999999402</v>
      </c>
      <c r="HG224" s="23">
        <v>73.651256621203601</v>
      </c>
      <c r="HH224" s="44">
        <v>-11.8729087950764</v>
      </c>
      <c r="HI224" s="431"/>
      <c r="HJ224" s="54" t="s">
        <v>36</v>
      </c>
      <c r="HK224" s="23">
        <v>80.5214618335865</v>
      </c>
      <c r="HL224" s="44">
        <v>-16.9091519603035</v>
      </c>
      <c r="HM224" s="23">
        <v>72.568331653711695</v>
      </c>
      <c r="HN224" s="44">
        <v>-6.0879036486558702</v>
      </c>
      <c r="HO224" s="23">
        <v>105.090936072361</v>
      </c>
      <c r="HP224" s="44">
        <v>8.9823522579543909</v>
      </c>
      <c r="HQ224" s="431"/>
      <c r="HR224" s="54" t="s">
        <v>36</v>
      </c>
      <c r="HS224" s="23">
        <v>118.50616819130001</v>
      </c>
      <c r="HT224" s="44">
        <v>-2.3091124274513501</v>
      </c>
      <c r="HU224" s="23">
        <v>195.61852336995301</v>
      </c>
      <c r="HV224" s="44">
        <v>6.22588956673067</v>
      </c>
      <c r="HW224" s="23">
        <v>35.105555075741201</v>
      </c>
      <c r="HX224" s="44">
        <v>-15.923648745920699</v>
      </c>
      <c r="HY224" s="431"/>
      <c r="HZ224" s="54" t="s">
        <v>36</v>
      </c>
      <c r="IA224" s="23">
        <v>79.1868324596186</v>
      </c>
      <c r="IB224" s="44">
        <v>-4.2640145007444499</v>
      </c>
      <c r="IC224" s="23">
        <v>135.56852783518201</v>
      </c>
      <c r="ID224" s="44">
        <v>11.540815293720399</v>
      </c>
      <c r="IE224" s="23">
        <v>100.24969829991799</v>
      </c>
      <c r="IF224" s="44">
        <v>7.6158635916117703</v>
      </c>
      <c r="IG224" s="431"/>
      <c r="IH224" s="54" t="s">
        <v>36</v>
      </c>
      <c r="II224" s="23">
        <v>142.24358877473099</v>
      </c>
      <c r="IJ224" s="44">
        <v>0.29564562440018</v>
      </c>
      <c r="IK224" s="23">
        <v>175.41005532413001</v>
      </c>
      <c r="IL224" s="44">
        <v>5.6631603175020802</v>
      </c>
      <c r="IM224" s="23">
        <v>141.85681523119001</v>
      </c>
      <c r="IN224" s="44">
        <v>10.490514214236899</v>
      </c>
      <c r="IO224" s="23">
        <v>196.41095564773499</v>
      </c>
      <c r="IP224" s="44">
        <v>15.6000000000002</v>
      </c>
      <c r="IQ224" s="431"/>
      <c r="IR224" s="54" t="s">
        <v>36</v>
      </c>
      <c r="IS224" s="23">
        <v>84.001299279389599</v>
      </c>
      <c r="IT224" s="44">
        <v>-0.24708266154310399</v>
      </c>
      <c r="IU224" s="23">
        <v>94.003595830634097</v>
      </c>
      <c r="IV224" s="44">
        <v>7.5267428072167597</v>
      </c>
      <c r="IW224" s="23">
        <v>84.002086539058794</v>
      </c>
      <c r="IX224" s="44">
        <v>-12.162499762551599</v>
      </c>
      <c r="IY224" s="431"/>
      <c r="IZ224" s="54" t="s">
        <v>36</v>
      </c>
      <c r="JA224" s="23">
        <v>160.45160555159501</v>
      </c>
      <c r="JB224" s="44">
        <v>12.9496906764945</v>
      </c>
      <c r="JC224" s="23">
        <v>125.378022649534</v>
      </c>
      <c r="JD224" s="44">
        <v>2.2798255654102602</v>
      </c>
      <c r="JE224" s="23">
        <v>93.086940018981494</v>
      </c>
      <c r="JF224" s="44">
        <v>-16.005049696725901</v>
      </c>
      <c r="JG224" s="431"/>
      <c r="JH224" s="54" t="s">
        <v>36</v>
      </c>
      <c r="JI224" s="23">
        <v>205.65239137812199</v>
      </c>
      <c r="JJ224" s="44">
        <v>7.8128202615448403</v>
      </c>
      <c r="JK224" s="23">
        <v>266.485549023256</v>
      </c>
      <c r="JL224" s="44">
        <v>38.8999999999998</v>
      </c>
      <c r="JM224" s="23">
        <v>126.69323829612</v>
      </c>
      <c r="JN224" s="44">
        <v>13.837806586085801</v>
      </c>
      <c r="JO224" s="431"/>
      <c r="JP224" s="54" t="s">
        <v>36</v>
      </c>
      <c r="JQ224" s="23">
        <v>96.303152442450099</v>
      </c>
      <c r="JR224" s="44">
        <v>-25.514261687675202</v>
      </c>
      <c r="JS224" s="23">
        <v>118.089946635411</v>
      </c>
      <c r="JT224" s="44">
        <v>-3.9323755319056599</v>
      </c>
      <c r="JU224" s="23">
        <v>171.27143388507201</v>
      </c>
      <c r="JV224" s="44">
        <v>11.616409867108899</v>
      </c>
      <c r="JW224" s="431"/>
      <c r="JX224" s="54" t="s">
        <v>36</v>
      </c>
      <c r="JY224" s="23">
        <v>82.216973077021393</v>
      </c>
      <c r="JZ224" s="44">
        <v>-21.369508896790201</v>
      </c>
      <c r="KA224" s="23">
        <v>259.45385940129597</v>
      </c>
      <c r="KB224" s="44">
        <v>17.427511946666701</v>
      </c>
      <c r="KC224" s="23">
        <v>110.34328939437199</v>
      </c>
      <c r="KD224" s="44">
        <v>-11.9134366880164</v>
      </c>
      <c r="KE224" s="431"/>
      <c r="KF224" s="54" t="s">
        <v>36</v>
      </c>
      <c r="KG224" s="23">
        <v>93.854007737494499</v>
      </c>
      <c r="KH224" s="44">
        <v>19.0712221929859</v>
      </c>
      <c r="KI224" s="23">
        <v>142.301033364658</v>
      </c>
      <c r="KJ224" s="44">
        <v>13.698214304758601</v>
      </c>
      <c r="KK224" s="23">
        <v>119.35843052297901</v>
      </c>
      <c r="KL224" s="44">
        <v>1.56359187685628</v>
      </c>
      <c r="KM224" s="431"/>
      <c r="KN224" s="54" t="s">
        <v>36</v>
      </c>
      <c r="KO224" s="23">
        <v>23.528845943365098</v>
      </c>
      <c r="KP224" s="44">
        <v>11.2</v>
      </c>
      <c r="KQ224" s="23">
        <v>220.66471662323801</v>
      </c>
      <c r="KR224" s="44">
        <v>18.962256614258301</v>
      </c>
      <c r="KS224" s="23">
        <v>99.939628752469702</v>
      </c>
      <c r="KT224" s="44">
        <v>8.3256083418908293</v>
      </c>
      <c r="KU224" s="431"/>
      <c r="KV224" s="54" t="s">
        <v>36</v>
      </c>
      <c r="KW224" s="23">
        <v>128.482427533074</v>
      </c>
      <c r="KX224" s="44">
        <v>-3.7422912302059501</v>
      </c>
      <c r="KY224" s="23">
        <v>133.46098735183401</v>
      </c>
      <c r="KZ224" s="44">
        <v>-9.2221925371253199</v>
      </c>
      <c r="LA224" s="23">
        <v>124.59400305423</v>
      </c>
      <c r="LB224" s="44">
        <v>2.8376898467877498</v>
      </c>
      <c r="LC224" s="431"/>
      <c r="LD224" s="54" t="s">
        <v>36</v>
      </c>
      <c r="LE224" s="23">
        <v>153.48343936857</v>
      </c>
      <c r="LF224" s="44">
        <v>-0.218942981958378</v>
      </c>
      <c r="LG224" s="23">
        <v>92.633140183760105</v>
      </c>
      <c r="LH224" s="44">
        <v>-5.8021112525279497</v>
      </c>
      <c r="LI224" s="23">
        <v>39.2642213465002</v>
      </c>
      <c r="LJ224" s="44">
        <v>-2.71900988986134</v>
      </c>
      <c r="LK224" s="431"/>
      <c r="LL224" s="54" t="s">
        <v>36</v>
      </c>
      <c r="LM224" s="23">
        <v>121.874699000728</v>
      </c>
      <c r="LN224" s="44">
        <v>2.0863264284445902</v>
      </c>
      <c r="LO224" s="23">
        <v>74.523208044951005</v>
      </c>
      <c r="LP224" s="44">
        <v>-13.999999999999901</v>
      </c>
      <c r="LQ224" s="23">
        <v>274.46569820688399</v>
      </c>
      <c r="LR224" s="44">
        <v>20.8479598243777</v>
      </c>
      <c r="LS224" s="431"/>
      <c r="LT224" s="54" t="s">
        <v>36</v>
      </c>
      <c r="LU224" s="23">
        <v>83.672930311308306</v>
      </c>
      <c r="LV224" s="44">
        <v>-4.3044729771451999</v>
      </c>
      <c r="LW224" s="23">
        <v>151.728622153282</v>
      </c>
      <c r="LX224" s="44">
        <v>6.65076520496208</v>
      </c>
      <c r="LY224" s="23">
        <v>164.44665613142101</v>
      </c>
      <c r="LZ224" s="44">
        <v>-5.2683422337652104</v>
      </c>
      <c r="MA224" s="431"/>
      <c r="MB224" s="54" t="s">
        <v>36</v>
      </c>
      <c r="MC224" s="23">
        <v>156.66328526784901</v>
      </c>
      <c r="MD224" s="44">
        <v>-2.2551008931112899</v>
      </c>
      <c r="ME224" s="23">
        <v>109.09539692777901</v>
      </c>
      <c r="MF224" s="44">
        <v>4.4202619474609</v>
      </c>
      <c r="MG224" s="23">
        <v>55.028172713837499</v>
      </c>
      <c r="MH224" s="44">
        <v>-18.095339117938899</v>
      </c>
      <c r="MI224" s="431"/>
      <c r="MJ224" s="54" t="s">
        <v>36</v>
      </c>
      <c r="MK224" s="23">
        <v>107.07221417563299</v>
      </c>
      <c r="ML224" s="44">
        <v>-1.916531196685</v>
      </c>
      <c r="MM224" s="23">
        <v>117.831267717592</v>
      </c>
      <c r="MN224" s="44">
        <v>4.2591106714532598</v>
      </c>
      <c r="MO224" s="23">
        <v>286.26893754834998</v>
      </c>
      <c r="MP224" s="44">
        <v>29.1160073819036</v>
      </c>
    </row>
    <row r="225" spans="1:354" s="4" customFormat="1" ht="15" customHeight="1">
      <c r="A225" s="431"/>
      <c r="B225" s="54" t="s">
        <v>37</v>
      </c>
      <c r="C225" s="23">
        <v>79.233287124245905</v>
      </c>
      <c r="D225" s="44">
        <v>-10.2322133892631</v>
      </c>
      <c r="E225" s="23">
        <v>75.520968129762295</v>
      </c>
      <c r="F225" s="44">
        <v>-1.59818486552331</v>
      </c>
      <c r="G225" s="23">
        <v>82.743515025992906</v>
      </c>
      <c r="H225" s="44">
        <v>-16.5512898014074</v>
      </c>
      <c r="I225" s="431"/>
      <c r="J225" s="54" t="s">
        <v>37</v>
      </c>
      <c r="K225" s="23">
        <v>106.446902897359</v>
      </c>
      <c r="L225" s="44">
        <v>3.8999999999997201</v>
      </c>
      <c r="M225" s="23">
        <v>138.99584535977601</v>
      </c>
      <c r="N225" s="44">
        <v>37.911077833344898</v>
      </c>
      <c r="O225" s="23">
        <v>110.98153462493499</v>
      </c>
      <c r="P225" s="44">
        <v>8.4000000000006292</v>
      </c>
      <c r="Q225" s="431"/>
      <c r="R225" s="54" t="s">
        <v>37</v>
      </c>
      <c r="S225" s="23">
        <v>74.773778632664701</v>
      </c>
      <c r="T225" s="44">
        <v>8.8797346442241096</v>
      </c>
      <c r="U225" s="23">
        <v>132.113269647501</v>
      </c>
      <c r="V225" s="44">
        <v>-4.8533254586249202</v>
      </c>
      <c r="W225" s="23">
        <v>130.345933276398</v>
      </c>
      <c r="X225" s="44">
        <v>3.2055522651755801</v>
      </c>
      <c r="Y225" s="431"/>
      <c r="Z225" s="54" t="s">
        <v>37</v>
      </c>
      <c r="AA225" s="23">
        <v>149.48969237364099</v>
      </c>
      <c r="AB225" s="44">
        <v>-0.407048985797616</v>
      </c>
      <c r="AC225" s="23">
        <v>138.83143349467201</v>
      </c>
      <c r="AD225" s="44">
        <v>-3.2183958468932898</v>
      </c>
      <c r="AE225" s="23">
        <v>148.02030877186999</v>
      </c>
      <c r="AF225" s="44">
        <v>-10.990090078672299</v>
      </c>
      <c r="AG225" s="431"/>
      <c r="AH225" s="54" t="s">
        <v>37</v>
      </c>
      <c r="AI225" s="23">
        <v>76.267124892164404</v>
      </c>
      <c r="AJ225" s="44">
        <v>-9.8429949052746899</v>
      </c>
      <c r="AK225" s="23">
        <v>257.93573411367402</v>
      </c>
      <c r="AL225" s="44">
        <v>20.607763620236199</v>
      </c>
      <c r="AM225" s="23">
        <v>85.446301503374897</v>
      </c>
      <c r="AN225" s="44">
        <v>-0.114320172478244</v>
      </c>
      <c r="AO225" s="431"/>
      <c r="AP225" s="54" t="s">
        <v>37</v>
      </c>
      <c r="AQ225" s="23">
        <v>229.590587391002</v>
      </c>
      <c r="AR225" s="44">
        <v>20.594190243139199</v>
      </c>
      <c r="AS225" s="23">
        <v>207.360461340829</v>
      </c>
      <c r="AT225" s="44">
        <v>24.283891961435302</v>
      </c>
      <c r="AU225" s="23">
        <v>170.037307976032</v>
      </c>
      <c r="AV225" s="44">
        <v>4.2400557405279899</v>
      </c>
      <c r="AW225" s="431"/>
      <c r="AX225" s="54" t="s">
        <v>37</v>
      </c>
      <c r="AY225" s="23">
        <v>140.97994292422399</v>
      </c>
      <c r="AZ225" s="44">
        <v>4.1968797732187397</v>
      </c>
      <c r="BA225" s="23">
        <v>75.456276223608299</v>
      </c>
      <c r="BB225" s="44">
        <v>1.80063407878244</v>
      </c>
      <c r="BC225" s="23">
        <v>170.57321109943101</v>
      </c>
      <c r="BD225" s="44">
        <v>13.639352283834199</v>
      </c>
      <c r="BE225" s="431"/>
      <c r="BF225" s="54" t="s">
        <v>37</v>
      </c>
      <c r="BG225" s="23">
        <v>178.410145103096</v>
      </c>
      <c r="BH225" s="44">
        <v>3.1846617028788602</v>
      </c>
      <c r="BI225" s="23">
        <v>74.399650536675694</v>
      </c>
      <c r="BJ225" s="44">
        <v>0.97267287144153203</v>
      </c>
      <c r="BK225" s="23">
        <v>257.37019334022199</v>
      </c>
      <c r="BL225" s="44">
        <v>-7.54364100517979</v>
      </c>
      <c r="BM225" s="431"/>
      <c r="BN225" s="54" t="s">
        <v>37</v>
      </c>
      <c r="BO225" s="23">
        <v>151.466732659028</v>
      </c>
      <c r="BP225" s="44">
        <v>11.77021965338</v>
      </c>
      <c r="BQ225" s="530">
        <v>109.796286870301</v>
      </c>
      <c r="BR225" s="44">
        <v>7.1214186161961104</v>
      </c>
      <c r="BS225" s="23">
        <v>187.990854257162</v>
      </c>
      <c r="BT225" s="44">
        <v>8.3753105423815395</v>
      </c>
      <c r="BU225" s="431"/>
      <c r="BV225" s="54" t="s">
        <v>37</v>
      </c>
      <c r="BW225" s="23">
        <v>174.00093055234601</v>
      </c>
      <c r="BX225" s="44">
        <v>-0.299601685206355</v>
      </c>
      <c r="BY225" s="23">
        <v>149.98614161454901</v>
      </c>
      <c r="BZ225" s="44">
        <v>-1.2716641468404399</v>
      </c>
      <c r="CA225" s="23">
        <v>143.885234757885</v>
      </c>
      <c r="CB225" s="44">
        <v>3.9755297400440499</v>
      </c>
      <c r="CC225" s="431"/>
      <c r="CD225" s="54" t="s">
        <v>37</v>
      </c>
      <c r="CE225" s="23">
        <v>97.589279755015895</v>
      </c>
      <c r="CF225" s="44">
        <v>-11.4805794809115</v>
      </c>
      <c r="CG225" s="23">
        <v>88.319747696582596</v>
      </c>
      <c r="CH225" s="44">
        <v>0.19018665729669201</v>
      </c>
      <c r="CI225" s="23">
        <v>106.931645921857</v>
      </c>
      <c r="CJ225" s="44">
        <v>-0.464836555068246</v>
      </c>
      <c r="CK225" s="431"/>
      <c r="CL225" s="54" t="s">
        <v>37</v>
      </c>
      <c r="CM225" s="23">
        <v>337.202765033427</v>
      </c>
      <c r="CN225" s="44">
        <v>11.746353030602</v>
      </c>
      <c r="CO225" s="23">
        <v>98.291135628216907</v>
      </c>
      <c r="CP225" s="44">
        <v>10.5318449824124</v>
      </c>
      <c r="CQ225" s="23">
        <v>140.48310259467101</v>
      </c>
      <c r="CR225" s="44">
        <v>6.3752573393774599</v>
      </c>
      <c r="CS225" s="431"/>
      <c r="CT225" s="54" t="s">
        <v>37</v>
      </c>
      <c r="CU225" s="23">
        <v>136.12740789965201</v>
      </c>
      <c r="CV225" s="44">
        <v>20.316490477241398</v>
      </c>
      <c r="CW225" s="23">
        <v>92.071279752526806</v>
      </c>
      <c r="CX225" s="44">
        <v>-13.2268516620274</v>
      </c>
      <c r="CY225" s="23">
        <v>136.87387501498901</v>
      </c>
      <c r="CZ225" s="44">
        <v>-2</v>
      </c>
      <c r="DA225" s="431"/>
      <c r="DB225" s="54" t="s">
        <v>37</v>
      </c>
      <c r="DC225" s="23">
        <v>74.322273099347498</v>
      </c>
      <c r="DD225" s="44">
        <v>7.0112210609525798</v>
      </c>
      <c r="DE225" s="23">
        <v>366.86266605267002</v>
      </c>
      <c r="DF225" s="44">
        <v>18.074552097170901</v>
      </c>
      <c r="DG225" s="23">
        <v>91.725089585464204</v>
      </c>
      <c r="DH225" s="44">
        <v>-3.2121472739244901</v>
      </c>
      <c r="DI225" s="431"/>
      <c r="DJ225" s="54" t="s">
        <v>37</v>
      </c>
      <c r="DK225" s="23">
        <v>141.71933156028899</v>
      </c>
      <c r="DL225" s="44">
        <v>-7.6629750053186898</v>
      </c>
      <c r="DM225" s="23">
        <v>52.709907961182999</v>
      </c>
      <c r="DN225" s="44">
        <v>17.096140698640198</v>
      </c>
      <c r="DO225" s="23">
        <v>120.944342094001</v>
      </c>
      <c r="DP225" s="44">
        <v>1.7920722859927001</v>
      </c>
      <c r="DQ225" s="431"/>
      <c r="DR225" s="54" t="s">
        <v>37</v>
      </c>
      <c r="DS225" s="23">
        <v>178.50625019178199</v>
      </c>
      <c r="DT225" s="44">
        <v>7.4745180924444998</v>
      </c>
      <c r="DU225" s="23">
        <v>166.80781919194999</v>
      </c>
      <c r="DV225" s="44">
        <v>17.876566409381301</v>
      </c>
      <c r="DW225" s="23">
        <v>119.705809036335</v>
      </c>
      <c r="DX225" s="44">
        <v>-15.623191281107999</v>
      </c>
      <c r="DY225" s="431"/>
      <c r="DZ225" s="54" t="s">
        <v>37</v>
      </c>
      <c r="EA225" s="23">
        <v>103.910585832146</v>
      </c>
      <c r="EB225" s="44">
        <v>-5.0546922254289504</v>
      </c>
      <c r="EC225" s="23">
        <v>114.919607826811</v>
      </c>
      <c r="ED225" s="44">
        <v>-10.876857555968799</v>
      </c>
      <c r="EE225" s="23">
        <v>132.840288637854</v>
      </c>
      <c r="EF225" s="44">
        <v>4.55873407749701</v>
      </c>
      <c r="EG225" s="431"/>
      <c r="EH225" s="54" t="s">
        <v>37</v>
      </c>
      <c r="EI225" s="23">
        <v>153.75071501779701</v>
      </c>
      <c r="EJ225" s="44">
        <v>0.64059284010124895</v>
      </c>
      <c r="EK225" s="23">
        <v>110.600274421471</v>
      </c>
      <c r="EL225" s="44">
        <v>-9.3709738860724094</v>
      </c>
      <c r="EM225" s="23">
        <v>125.44912363890801</v>
      </c>
      <c r="EN225" s="44">
        <v>9.1212013022674103</v>
      </c>
      <c r="EO225" s="431"/>
      <c r="EP225" s="54" t="s">
        <v>37</v>
      </c>
      <c r="EQ225" s="23">
        <v>80.782889936769294</v>
      </c>
      <c r="ER225" s="44">
        <v>-13.897696703527499</v>
      </c>
      <c r="ES225" s="23">
        <v>155.61027184542399</v>
      </c>
      <c r="ET225" s="44">
        <v>-8.6244912848757007</v>
      </c>
      <c r="EU225" s="23">
        <v>32.156723526713101</v>
      </c>
      <c r="EV225" s="44">
        <v>-0.485899300033239</v>
      </c>
      <c r="EW225" s="431"/>
      <c r="EX225" s="54" t="s">
        <v>37</v>
      </c>
      <c r="EY225" s="23">
        <v>69.983093698564801</v>
      </c>
      <c r="EZ225" s="44">
        <v>-15.693043262716801</v>
      </c>
      <c r="FA225" s="23">
        <v>85.266914310295306</v>
      </c>
      <c r="FB225" s="44">
        <v>-4.8711730376276101</v>
      </c>
      <c r="FC225" s="23">
        <v>272.898862923764</v>
      </c>
      <c r="FD225" s="44">
        <v>0.38638676286055301</v>
      </c>
      <c r="FE225" s="431"/>
      <c r="FF225" s="54" t="s">
        <v>37</v>
      </c>
      <c r="FG225" s="23">
        <v>100.400948360404</v>
      </c>
      <c r="FH225" s="44">
        <v>-2.8494853269002101</v>
      </c>
      <c r="FI225" s="23">
        <v>201.27875378735399</v>
      </c>
      <c r="FJ225" s="44">
        <v>13.408592453598301</v>
      </c>
      <c r="FK225" s="23">
        <v>74.282746244773605</v>
      </c>
      <c r="FL225" s="44">
        <v>-20.332959934506601</v>
      </c>
      <c r="FM225" s="431"/>
      <c r="FN225" s="54" t="s">
        <v>37</v>
      </c>
      <c r="FO225" s="23">
        <v>89.086693988894595</v>
      </c>
      <c r="FP225" s="44">
        <v>-3.9982337996097801</v>
      </c>
      <c r="FQ225" s="23">
        <v>241.01214071949801</v>
      </c>
      <c r="FR225" s="44">
        <v>2.18336813073631</v>
      </c>
      <c r="FS225" s="23">
        <v>103.146585728841</v>
      </c>
      <c r="FT225" s="44">
        <v>-8.55009576257976</v>
      </c>
      <c r="FU225" s="431"/>
      <c r="FV225" s="54" t="s">
        <v>37</v>
      </c>
      <c r="FW225" s="23">
        <v>110.459156453848</v>
      </c>
      <c r="FX225" s="44">
        <v>-1.37917213771522</v>
      </c>
      <c r="FY225" s="23">
        <v>206.442803335311</v>
      </c>
      <c r="FZ225" s="44">
        <v>9.5564598059784096</v>
      </c>
      <c r="GA225" s="23">
        <v>127.172368044739</v>
      </c>
      <c r="GB225" s="44">
        <v>-4.0153235490251404</v>
      </c>
      <c r="GC225" s="431"/>
      <c r="GD225" s="54" t="s">
        <v>37</v>
      </c>
      <c r="GE225" s="23">
        <v>124.65052785392901</v>
      </c>
      <c r="GF225" s="44">
        <v>-4.5180439128468803</v>
      </c>
      <c r="GG225" s="23">
        <v>108.394080083226</v>
      </c>
      <c r="GH225" s="44">
        <v>-3.6992850703555602</v>
      </c>
      <c r="GI225" s="23">
        <v>49.2336802615892</v>
      </c>
      <c r="GJ225" s="44">
        <v>-16.1125980964425</v>
      </c>
      <c r="GK225" s="431"/>
      <c r="GL225" s="54" t="s">
        <v>37</v>
      </c>
      <c r="GM225" s="23">
        <v>104.686023580588</v>
      </c>
      <c r="GN225" s="44">
        <v>-1.9712179959113501</v>
      </c>
      <c r="GO225" s="23">
        <v>113.584234584303</v>
      </c>
      <c r="GP225" s="44">
        <v>-2.7084052000238001</v>
      </c>
      <c r="GQ225" s="23">
        <v>89.714134224427298</v>
      </c>
      <c r="GR225" s="44">
        <v>-1.62087422344754</v>
      </c>
      <c r="GS225" s="431"/>
      <c r="GT225" s="54" t="s">
        <v>37</v>
      </c>
      <c r="GU225" s="23">
        <v>101.43184720959199</v>
      </c>
      <c r="GV225" s="44">
        <v>23.238651286417198</v>
      </c>
      <c r="GW225" s="23">
        <v>97.421043874211506</v>
      </c>
      <c r="GX225" s="44">
        <v>6.8192344986774298</v>
      </c>
      <c r="GY225" s="23">
        <v>135.35205055731501</v>
      </c>
      <c r="GZ225" s="44">
        <v>12.074601817622399</v>
      </c>
      <c r="HA225" s="431"/>
      <c r="HB225" s="54" t="s">
        <v>37</v>
      </c>
      <c r="HC225" s="23">
        <v>175.19408226658501</v>
      </c>
      <c r="HD225" s="44">
        <v>28.504622523016799</v>
      </c>
      <c r="HE225" s="23">
        <v>115.70427006222</v>
      </c>
      <c r="HF225" s="44">
        <v>-18.299999999999699</v>
      </c>
      <c r="HG225" s="23">
        <v>64.103178985128295</v>
      </c>
      <c r="HH225" s="44">
        <v>-5.11702237512102</v>
      </c>
      <c r="HI225" s="431"/>
      <c r="HJ225" s="54" t="s">
        <v>37</v>
      </c>
      <c r="HK225" s="23">
        <v>75.887861789167701</v>
      </c>
      <c r="HL225" s="44">
        <v>-21.1388461367597</v>
      </c>
      <c r="HM225" s="23">
        <v>77.033706351805904</v>
      </c>
      <c r="HN225" s="44">
        <v>5.3010753823147603</v>
      </c>
      <c r="HO225" s="23">
        <v>70.758701356408594</v>
      </c>
      <c r="HP225" s="44">
        <v>6.05845356911232</v>
      </c>
      <c r="HQ225" s="431"/>
      <c r="HR225" s="54" t="s">
        <v>37</v>
      </c>
      <c r="HS225" s="23">
        <v>108.369364988242</v>
      </c>
      <c r="HT225" s="44">
        <v>1.9224437723800101</v>
      </c>
      <c r="HU225" s="23">
        <v>191.312103004584</v>
      </c>
      <c r="HV225" s="44">
        <v>5.14369385129707</v>
      </c>
      <c r="HW225" s="23">
        <v>45.6499587728661</v>
      </c>
      <c r="HX225" s="44">
        <v>-17.465138314343299</v>
      </c>
      <c r="HY225" s="431"/>
      <c r="HZ225" s="54" t="s">
        <v>37</v>
      </c>
      <c r="IA225" s="23">
        <v>75.961752279628598</v>
      </c>
      <c r="IB225" s="44">
        <v>-6.8513293756721403</v>
      </c>
      <c r="IC225" s="23">
        <v>117.959663850742</v>
      </c>
      <c r="ID225" s="44">
        <v>11.7676014539481</v>
      </c>
      <c r="IE225" s="23">
        <v>99.628276231109595</v>
      </c>
      <c r="IF225" s="44">
        <v>-0.52218049874306904</v>
      </c>
      <c r="IG225" s="431"/>
      <c r="IH225" s="54" t="s">
        <v>37</v>
      </c>
      <c r="II225" s="23">
        <v>115.8714426615</v>
      </c>
      <c r="IJ225" s="44">
        <v>-0.92426013072513102</v>
      </c>
      <c r="IK225" s="23">
        <v>183.18986976450401</v>
      </c>
      <c r="IL225" s="44">
        <v>3.3337742452304902</v>
      </c>
      <c r="IM225" s="23">
        <v>150.45556229436599</v>
      </c>
      <c r="IN225" s="44">
        <v>3.67551162427372</v>
      </c>
      <c r="IO225" s="23">
        <v>208.364160971313</v>
      </c>
      <c r="IP225" s="44">
        <v>19.0536207138333</v>
      </c>
      <c r="IQ225" s="431"/>
      <c r="IR225" s="54" t="s">
        <v>37</v>
      </c>
      <c r="IS225" s="23">
        <v>54.593682443843697</v>
      </c>
      <c r="IT225" s="44">
        <v>2.13268842938272</v>
      </c>
      <c r="IU225" s="23">
        <v>99.280875227063007</v>
      </c>
      <c r="IV225" s="44">
        <v>-0.49201261955798298</v>
      </c>
      <c r="IW225" s="23">
        <v>96.906489811664898</v>
      </c>
      <c r="IX225" s="44">
        <v>-12.599952787567901</v>
      </c>
      <c r="IY225" s="431"/>
      <c r="IZ225" s="54" t="s">
        <v>37</v>
      </c>
      <c r="JA225" s="23">
        <v>175.05108028572201</v>
      </c>
      <c r="JB225" s="44">
        <v>9.9993979191951308</v>
      </c>
      <c r="JC225" s="23">
        <v>176.021418448541</v>
      </c>
      <c r="JD225" s="44">
        <v>2.6757909567893599</v>
      </c>
      <c r="JE225" s="23">
        <v>139.42667120871499</v>
      </c>
      <c r="JF225" s="44">
        <v>-9.7769769150909607</v>
      </c>
      <c r="JG225" s="431"/>
      <c r="JH225" s="54" t="s">
        <v>37</v>
      </c>
      <c r="JI225" s="23">
        <v>158.31621647140901</v>
      </c>
      <c r="JJ225" s="44">
        <v>3.6315324103194402</v>
      </c>
      <c r="JK225" s="23">
        <v>283.522904866636</v>
      </c>
      <c r="JL225" s="44">
        <v>22.100000000000101</v>
      </c>
      <c r="JM225" s="23">
        <v>133.99362505023501</v>
      </c>
      <c r="JN225" s="44">
        <v>10.1532072739223</v>
      </c>
      <c r="JO225" s="431"/>
      <c r="JP225" s="54" t="s">
        <v>37</v>
      </c>
      <c r="JQ225" s="23">
        <v>84.640209175460498</v>
      </c>
      <c r="JR225" s="44">
        <v>-18.423467104051799</v>
      </c>
      <c r="JS225" s="23">
        <v>110.52337594917699</v>
      </c>
      <c r="JT225" s="44">
        <v>-3.3107582140463401</v>
      </c>
      <c r="JU225" s="23">
        <v>140.331215166661</v>
      </c>
      <c r="JV225" s="44">
        <v>10.7558068871093</v>
      </c>
      <c r="JW225" s="431"/>
      <c r="JX225" s="54" t="s">
        <v>37</v>
      </c>
      <c r="JY225" s="23">
        <v>103.847705708211</v>
      </c>
      <c r="JZ225" s="44">
        <v>-14.0838098952858</v>
      </c>
      <c r="KA225" s="23">
        <v>243.86429895140699</v>
      </c>
      <c r="KB225" s="44">
        <v>8.8778259159890496</v>
      </c>
      <c r="KC225" s="23">
        <v>129.05622263696</v>
      </c>
      <c r="KD225" s="44">
        <v>-10.2775361310356</v>
      </c>
      <c r="KE225" s="431"/>
      <c r="KF225" s="54" t="s">
        <v>37</v>
      </c>
      <c r="KG225" s="23">
        <v>99.396376709451701</v>
      </c>
      <c r="KH225" s="44">
        <v>9.5658006414730004</v>
      </c>
      <c r="KI225" s="23">
        <v>183.91451773595</v>
      </c>
      <c r="KJ225" s="44">
        <v>7.4928799111144304</v>
      </c>
      <c r="KK225" s="23">
        <v>127.548431015497</v>
      </c>
      <c r="KL225" s="44">
        <v>3.1139603226888299</v>
      </c>
      <c r="KM225" s="431"/>
      <c r="KN225" s="54" t="s">
        <v>37</v>
      </c>
      <c r="KO225" s="23">
        <v>28.6921485544059</v>
      </c>
      <c r="KP225" s="44">
        <v>-3.00000000000023</v>
      </c>
      <c r="KQ225" s="23">
        <v>188.294081178439</v>
      </c>
      <c r="KR225" s="44">
        <v>18.4209218283738</v>
      </c>
      <c r="KS225" s="23">
        <v>131.36924933916899</v>
      </c>
      <c r="KT225" s="44">
        <v>8.5252116715339099</v>
      </c>
      <c r="KU225" s="431"/>
      <c r="KV225" s="54" t="s">
        <v>37</v>
      </c>
      <c r="KW225" s="23">
        <v>129.416342854926</v>
      </c>
      <c r="KX225" s="44">
        <v>-5.4441309317400997</v>
      </c>
      <c r="KY225" s="23">
        <v>126.376709351012</v>
      </c>
      <c r="KZ225" s="44">
        <v>-4.5339061319648302</v>
      </c>
      <c r="LA225" s="23">
        <v>155.18529398698701</v>
      </c>
      <c r="LB225" s="44">
        <v>2.2197493483751001</v>
      </c>
      <c r="LC225" s="431"/>
      <c r="LD225" s="54" t="s">
        <v>37</v>
      </c>
      <c r="LE225" s="23">
        <v>156.07608898431801</v>
      </c>
      <c r="LF225" s="44">
        <v>0.64026169216757001</v>
      </c>
      <c r="LG225" s="23">
        <v>116.491987809104</v>
      </c>
      <c r="LH225" s="44">
        <v>-12.8743625474241</v>
      </c>
      <c r="LI225" s="23">
        <v>47.854711080223503</v>
      </c>
      <c r="LJ225" s="44">
        <v>-10.6285545801579</v>
      </c>
      <c r="LK225" s="431"/>
      <c r="LL225" s="54" t="s">
        <v>37</v>
      </c>
      <c r="LM225" s="23">
        <v>152.491416202826</v>
      </c>
      <c r="LN225" s="44">
        <v>-7.5185486921375997</v>
      </c>
      <c r="LO225" s="23">
        <v>54.8613486984204</v>
      </c>
      <c r="LP225" s="44">
        <v>-23.3000000000001</v>
      </c>
      <c r="LQ225" s="23">
        <v>273.76112523034197</v>
      </c>
      <c r="LR225" s="44">
        <v>20.243475185665201</v>
      </c>
      <c r="LS225" s="431"/>
      <c r="LT225" s="54" t="s">
        <v>37</v>
      </c>
      <c r="LU225" s="23">
        <v>96.429072248968197</v>
      </c>
      <c r="LV225" s="44">
        <v>-5.3207052086519901</v>
      </c>
      <c r="LW225" s="23">
        <v>163.04995765691899</v>
      </c>
      <c r="LX225" s="44">
        <v>5.9711437308831004</v>
      </c>
      <c r="LY225" s="23">
        <v>177.14883986886801</v>
      </c>
      <c r="LZ225" s="44">
        <v>-14.936412635250999</v>
      </c>
      <c r="MA225" s="431"/>
      <c r="MB225" s="54" t="s">
        <v>37</v>
      </c>
      <c r="MC225" s="23">
        <v>172.213344250787</v>
      </c>
      <c r="MD225" s="44">
        <v>-3.5402504728974802</v>
      </c>
      <c r="ME225" s="23">
        <v>118.516786067045</v>
      </c>
      <c r="MF225" s="44">
        <v>7.3623944798028296</v>
      </c>
      <c r="MG225" s="23">
        <v>51.915391831181601</v>
      </c>
      <c r="MH225" s="44">
        <v>-20.286740629297402</v>
      </c>
      <c r="MI225" s="431"/>
      <c r="MJ225" s="54" t="s">
        <v>37</v>
      </c>
      <c r="MK225" s="23">
        <v>110.77695735471001</v>
      </c>
      <c r="ML225" s="44">
        <v>-3.1435501434503799</v>
      </c>
      <c r="MM225" s="23">
        <v>128.83224637833601</v>
      </c>
      <c r="MN225" s="44">
        <v>4.8591769393559998</v>
      </c>
      <c r="MO225" s="23">
        <v>241.54304016911499</v>
      </c>
      <c r="MP225" s="44">
        <v>28.894389804971599</v>
      </c>
    </row>
    <row r="226" spans="1:354" s="4" customFormat="1" ht="15" customHeight="1">
      <c r="A226" s="431"/>
      <c r="B226" s="54" t="s">
        <v>38</v>
      </c>
      <c r="C226" s="23">
        <v>91.780586121206596</v>
      </c>
      <c r="D226" s="41">
        <v>-5.7833635501225401E-3</v>
      </c>
      <c r="E226" s="23">
        <v>75.806689061357602</v>
      </c>
      <c r="F226" s="44">
        <v>-3.20337252987993</v>
      </c>
      <c r="G226" s="23">
        <v>106.884896726636</v>
      </c>
      <c r="H226" s="44">
        <v>2.2596321868815199</v>
      </c>
      <c r="I226" s="431"/>
      <c r="J226" s="54" t="s">
        <v>38</v>
      </c>
      <c r="K226" s="23">
        <v>101.793105919326</v>
      </c>
      <c r="L226" s="44">
        <v>4.8000000000004901</v>
      </c>
      <c r="M226" s="23">
        <v>125.434912045627</v>
      </c>
      <c r="N226" s="44">
        <v>16.726197971257701</v>
      </c>
      <c r="O226" s="23">
        <v>101.530738032801</v>
      </c>
      <c r="P226" s="44">
        <v>12.6999999999998</v>
      </c>
      <c r="Q226" s="431"/>
      <c r="R226" s="54" t="s">
        <v>38</v>
      </c>
      <c r="S226" s="23">
        <v>81.1201613770465</v>
      </c>
      <c r="T226" s="44">
        <v>9.8114851105843393</v>
      </c>
      <c r="U226" s="23">
        <v>141.95871175319601</v>
      </c>
      <c r="V226" s="44">
        <v>-12.7984313076471</v>
      </c>
      <c r="W226" s="23">
        <v>148.39040088266401</v>
      </c>
      <c r="X226" s="44">
        <v>4.3128871451489497</v>
      </c>
      <c r="Y226" s="431"/>
      <c r="Z226" s="54" t="s">
        <v>38</v>
      </c>
      <c r="AA226" s="23">
        <v>161.74870922801301</v>
      </c>
      <c r="AB226" s="44">
        <v>3.5628153257695199</v>
      </c>
      <c r="AC226" s="23">
        <v>111.797186029217</v>
      </c>
      <c r="AD226" s="44">
        <v>5.9979777640778504</v>
      </c>
      <c r="AE226" s="23">
        <v>140.62591532266001</v>
      </c>
      <c r="AF226" s="44">
        <v>-11.2636409290701</v>
      </c>
      <c r="AG226" s="431"/>
      <c r="AH226" s="54" t="s">
        <v>38</v>
      </c>
      <c r="AI226" s="23">
        <v>90.0645774165977</v>
      </c>
      <c r="AJ226" s="44">
        <v>-10.973744356109499</v>
      </c>
      <c r="AK226" s="23">
        <v>294.76696517618399</v>
      </c>
      <c r="AL226" s="44">
        <v>24.728116254411301</v>
      </c>
      <c r="AM226" s="23">
        <v>80.202124349275906</v>
      </c>
      <c r="AN226" s="44">
        <v>-3.58883829225111</v>
      </c>
      <c r="AO226" s="431"/>
      <c r="AP226" s="54" t="s">
        <v>38</v>
      </c>
      <c r="AQ226" s="23">
        <v>205.38876866155499</v>
      </c>
      <c r="AR226" s="44">
        <v>19.2658597241157</v>
      </c>
      <c r="AS226" s="23">
        <v>213.34497932401101</v>
      </c>
      <c r="AT226" s="44">
        <v>24.875977347899699</v>
      </c>
      <c r="AU226" s="23">
        <v>197.24683175790901</v>
      </c>
      <c r="AV226" s="44">
        <v>6.8654253819920301</v>
      </c>
      <c r="AW226" s="431"/>
      <c r="AX226" s="54" t="s">
        <v>38</v>
      </c>
      <c r="AY226" s="23">
        <v>125.98457276948901</v>
      </c>
      <c r="AZ226" s="44">
        <v>-2.4941665926511298</v>
      </c>
      <c r="BA226" s="23">
        <v>79.848052060816997</v>
      </c>
      <c r="BB226" s="44">
        <v>-3.4132849756073802</v>
      </c>
      <c r="BC226" s="23">
        <v>148.59145628967201</v>
      </c>
      <c r="BD226" s="44">
        <v>15.689183852966501</v>
      </c>
      <c r="BE226" s="431"/>
      <c r="BF226" s="54" t="s">
        <v>38</v>
      </c>
      <c r="BG226" s="23">
        <v>131.42889172542701</v>
      </c>
      <c r="BH226" s="44">
        <v>3.1808434996116302</v>
      </c>
      <c r="BI226" s="23">
        <v>88.435291544095406</v>
      </c>
      <c r="BJ226" s="44">
        <v>-5.5662275617418304</v>
      </c>
      <c r="BK226" s="23">
        <v>303.81719414940801</v>
      </c>
      <c r="BL226" s="44">
        <v>5.3897440674319101</v>
      </c>
      <c r="BM226" s="431"/>
      <c r="BN226" s="54" t="s">
        <v>38</v>
      </c>
      <c r="BO226" s="23">
        <v>170.54323556038699</v>
      </c>
      <c r="BP226" s="44">
        <v>10.6540734151991</v>
      </c>
      <c r="BQ226" s="530">
        <v>119.191736390139</v>
      </c>
      <c r="BR226" s="44">
        <v>10.224095667139901</v>
      </c>
      <c r="BS226" s="23">
        <v>185.008808625592</v>
      </c>
      <c r="BT226" s="44">
        <v>11.8196683890824</v>
      </c>
      <c r="BU226" s="431"/>
      <c r="BV226" s="54" t="s">
        <v>38</v>
      </c>
      <c r="BW226" s="23">
        <v>151.86981738791101</v>
      </c>
      <c r="BX226" s="44">
        <v>1.0694786259023501</v>
      </c>
      <c r="BY226" s="23">
        <v>130.22981200815499</v>
      </c>
      <c r="BZ226" s="44">
        <v>1.5805349643375199</v>
      </c>
      <c r="CA226" s="23">
        <v>124.480065918574</v>
      </c>
      <c r="CB226" s="44">
        <v>1.4138582108082001</v>
      </c>
      <c r="CC226" s="431"/>
      <c r="CD226" s="54" t="s">
        <v>38</v>
      </c>
      <c r="CE226" s="23">
        <v>107.03300674010499</v>
      </c>
      <c r="CF226" s="44">
        <v>-9.9233740415540996</v>
      </c>
      <c r="CG226" s="23">
        <v>80.732263181058201</v>
      </c>
      <c r="CH226" s="44">
        <v>-8.3424740344759698</v>
      </c>
      <c r="CI226" s="23">
        <v>105.629383473185</v>
      </c>
      <c r="CJ226" s="44">
        <v>-3.0758008718871399</v>
      </c>
      <c r="CK226" s="431"/>
      <c r="CL226" s="54" t="s">
        <v>38</v>
      </c>
      <c r="CM226" s="23">
        <v>263.97877828287</v>
      </c>
      <c r="CN226" s="44">
        <v>10.2844118471742</v>
      </c>
      <c r="CO226" s="23">
        <v>88.813478329909998</v>
      </c>
      <c r="CP226" s="44">
        <v>14.7890375699783</v>
      </c>
      <c r="CQ226" s="23">
        <v>131.415532455462</v>
      </c>
      <c r="CR226" s="44">
        <v>5.39295677858237</v>
      </c>
      <c r="CS226" s="431"/>
      <c r="CT226" s="54" t="s">
        <v>38</v>
      </c>
      <c r="CU226" s="23">
        <v>143.61847652251001</v>
      </c>
      <c r="CV226" s="44">
        <v>16.287003854422601</v>
      </c>
      <c r="CW226" s="23">
        <v>94.797770377300296</v>
      </c>
      <c r="CX226" s="44">
        <v>-18.035741567982999</v>
      </c>
      <c r="CY226" s="23">
        <v>90.384050470564105</v>
      </c>
      <c r="CZ226" s="44">
        <v>-1.4999999999995299</v>
      </c>
      <c r="DA226" s="431"/>
      <c r="DB226" s="54" t="s">
        <v>38</v>
      </c>
      <c r="DC226" s="23">
        <v>80.152470694808102</v>
      </c>
      <c r="DD226" s="44">
        <v>5.7490762481144797</v>
      </c>
      <c r="DE226" s="23">
        <v>351.39995590528201</v>
      </c>
      <c r="DF226" s="44">
        <v>-1.56873822852278</v>
      </c>
      <c r="DG226" s="23">
        <v>95.282405789880201</v>
      </c>
      <c r="DH226" s="44">
        <v>-0.63180728582258905</v>
      </c>
      <c r="DI226" s="431"/>
      <c r="DJ226" s="54" t="s">
        <v>38</v>
      </c>
      <c r="DK226" s="23">
        <v>167.968043913266</v>
      </c>
      <c r="DL226" s="44">
        <v>-6.1538989515523896</v>
      </c>
      <c r="DM226" s="23">
        <v>55.575251150921801</v>
      </c>
      <c r="DN226" s="44">
        <v>20.175382881638999</v>
      </c>
      <c r="DO226" s="23">
        <v>145.34081585118699</v>
      </c>
      <c r="DP226" s="44">
        <v>1.5173439662065999</v>
      </c>
      <c r="DQ226" s="431"/>
      <c r="DR226" s="54" t="s">
        <v>38</v>
      </c>
      <c r="DS226" s="23">
        <v>169.35088490562001</v>
      </c>
      <c r="DT226" s="44">
        <v>-8.3166917148199406</v>
      </c>
      <c r="DU226" s="23">
        <v>148.69413844232099</v>
      </c>
      <c r="DV226" s="44">
        <v>13.7415313833115</v>
      </c>
      <c r="DW226" s="23">
        <v>129.059297535935</v>
      </c>
      <c r="DX226" s="44">
        <v>-9.9773086043727695</v>
      </c>
      <c r="DY226" s="431"/>
      <c r="DZ226" s="54" t="s">
        <v>38</v>
      </c>
      <c r="EA226" s="23">
        <v>128.64185059371999</v>
      </c>
      <c r="EB226" s="44">
        <v>-2.15749670512665</v>
      </c>
      <c r="EC226" s="23">
        <v>112.55007345113999</v>
      </c>
      <c r="ED226" s="44">
        <v>-9.3736128483617698</v>
      </c>
      <c r="EE226" s="23">
        <v>181.751177932556</v>
      </c>
      <c r="EF226" s="44">
        <v>3.0452441454903401</v>
      </c>
      <c r="EG226" s="431"/>
      <c r="EH226" s="54" t="s">
        <v>38</v>
      </c>
      <c r="EI226" s="23">
        <v>153.33916115886399</v>
      </c>
      <c r="EJ226" s="44">
        <v>-0.82698234547663696</v>
      </c>
      <c r="EK226" s="23">
        <v>129.20997265049101</v>
      </c>
      <c r="EL226" s="44">
        <v>-9.2462477773657508</v>
      </c>
      <c r="EM226" s="23">
        <v>152.48044088645801</v>
      </c>
      <c r="EN226" s="44">
        <v>3.57601780287089</v>
      </c>
      <c r="EO226" s="431"/>
      <c r="EP226" s="54" t="s">
        <v>38</v>
      </c>
      <c r="EQ226" s="23">
        <v>56.776697212941798</v>
      </c>
      <c r="ER226" s="44">
        <v>-11.162671748498999</v>
      </c>
      <c r="ES226" s="23">
        <v>137.95112799613699</v>
      </c>
      <c r="ET226" s="44">
        <v>-7.8874636505991296</v>
      </c>
      <c r="EU226" s="23">
        <v>44.921915172831</v>
      </c>
      <c r="EV226" s="44">
        <v>2.2592519964761801</v>
      </c>
      <c r="EW226" s="431"/>
      <c r="EX226" s="54" t="s">
        <v>38</v>
      </c>
      <c r="EY226" s="23">
        <v>87.711527617833596</v>
      </c>
      <c r="EZ226" s="44">
        <v>-20.227126654079399</v>
      </c>
      <c r="FA226" s="23">
        <v>94.210683713193006</v>
      </c>
      <c r="FB226" s="44">
        <v>-2.9521787853830799</v>
      </c>
      <c r="FC226" s="23">
        <v>275.71218826479299</v>
      </c>
      <c r="FD226" s="44">
        <v>0.38684509408631101</v>
      </c>
      <c r="FE226" s="431"/>
      <c r="FF226" s="54" t="s">
        <v>38</v>
      </c>
      <c r="FG226" s="23">
        <v>121.481777063252</v>
      </c>
      <c r="FH226" s="44">
        <v>1.9037698377866501</v>
      </c>
      <c r="FI226" s="23">
        <v>208.006456012782</v>
      </c>
      <c r="FJ226" s="44">
        <v>11.4319688734039</v>
      </c>
      <c r="FK226" s="23">
        <v>68.508453628580696</v>
      </c>
      <c r="FL226" s="44">
        <v>-14.129506853599599</v>
      </c>
      <c r="FM226" s="431"/>
      <c r="FN226" s="54" t="s">
        <v>38</v>
      </c>
      <c r="FO226" s="23">
        <v>102.649694236307</v>
      </c>
      <c r="FP226" s="44">
        <v>-1.5282539256779299</v>
      </c>
      <c r="FQ226" s="23">
        <v>240.636030535961</v>
      </c>
      <c r="FR226" s="44">
        <v>0.70986171089389005</v>
      </c>
      <c r="FS226" s="23">
        <v>123.19035072075501</v>
      </c>
      <c r="FT226" s="44">
        <v>-11.55420697485</v>
      </c>
      <c r="FU226" s="431"/>
      <c r="FV226" s="54" t="s">
        <v>38</v>
      </c>
      <c r="FW226" s="23">
        <v>120.652106183499</v>
      </c>
      <c r="FX226" s="44">
        <v>-5.3270507576789603</v>
      </c>
      <c r="FY226" s="23">
        <v>182.07463033857701</v>
      </c>
      <c r="FZ226" s="44">
        <v>10.102342292218299</v>
      </c>
      <c r="GA226" s="23">
        <v>122.327756831779</v>
      </c>
      <c r="GB226" s="44">
        <v>-3.1303815309893701</v>
      </c>
      <c r="GC226" s="431"/>
      <c r="GD226" s="54" t="s">
        <v>38</v>
      </c>
      <c r="GE226" s="23">
        <v>164.07475966652899</v>
      </c>
      <c r="GF226" s="44">
        <v>-4.4209843495873704</v>
      </c>
      <c r="GG226" s="23">
        <v>92.616029865191393</v>
      </c>
      <c r="GH226" s="44">
        <v>-6.9953730198426296</v>
      </c>
      <c r="GI226" s="23">
        <v>60.870256343253899</v>
      </c>
      <c r="GJ226" s="44">
        <v>-14.3329400306751</v>
      </c>
      <c r="GK226" s="431"/>
      <c r="GL226" s="54" t="s">
        <v>38</v>
      </c>
      <c r="GM226" s="23">
        <v>139.83669708200901</v>
      </c>
      <c r="GN226" s="44">
        <v>-1.8040413104535</v>
      </c>
      <c r="GO226" s="23">
        <v>123.201136114747</v>
      </c>
      <c r="GP226" s="44">
        <v>-3.1988656231783499</v>
      </c>
      <c r="GQ226" s="23">
        <v>85.919994019545598</v>
      </c>
      <c r="GR226" s="44">
        <v>-3.1766234237557698</v>
      </c>
      <c r="GS226" s="431"/>
      <c r="GT226" s="54" t="s">
        <v>38</v>
      </c>
      <c r="GU226" s="23">
        <v>103.55190028707899</v>
      </c>
      <c r="GV226" s="44">
        <v>23.631061296731598</v>
      </c>
      <c r="GW226" s="23">
        <v>95.300253712414801</v>
      </c>
      <c r="GX226" s="44">
        <v>2.04137160926174</v>
      </c>
      <c r="GY226" s="23">
        <v>123.183147512346</v>
      </c>
      <c r="GZ226" s="44">
        <v>16.151936509612</v>
      </c>
      <c r="HA226" s="431"/>
      <c r="HB226" s="54" t="s">
        <v>38</v>
      </c>
      <c r="HC226" s="23">
        <v>157.212188607527</v>
      </c>
      <c r="HD226" s="44">
        <v>20.579991804817201</v>
      </c>
      <c r="HE226" s="23">
        <v>138.067767306071</v>
      </c>
      <c r="HF226" s="44">
        <v>-17.941184875764801</v>
      </c>
      <c r="HG226" s="23">
        <v>86.579896194222997</v>
      </c>
      <c r="HH226" s="44">
        <v>-7.9753053049270299</v>
      </c>
      <c r="HI226" s="431"/>
      <c r="HJ226" s="54" t="s">
        <v>38</v>
      </c>
      <c r="HK226" s="23">
        <v>58.253634402365201</v>
      </c>
      <c r="HL226" s="44">
        <v>-17.534760649336299</v>
      </c>
      <c r="HM226" s="23">
        <v>85.311679321774207</v>
      </c>
      <c r="HN226" s="44">
        <v>2.4567976818372199</v>
      </c>
      <c r="HO226" s="23">
        <v>66.781581489195304</v>
      </c>
      <c r="HP226" s="44">
        <v>0.97281853689680997</v>
      </c>
      <c r="HQ226" s="431"/>
      <c r="HR226" s="54" t="s">
        <v>38</v>
      </c>
      <c r="HS226" s="23">
        <v>103.182323536627</v>
      </c>
      <c r="HT226" s="44">
        <v>-2.8395149998518101</v>
      </c>
      <c r="HU226" s="23">
        <v>179.258180688252</v>
      </c>
      <c r="HV226" s="44">
        <v>7.8613385966202403</v>
      </c>
      <c r="HW226" s="23">
        <v>44.159280248108203</v>
      </c>
      <c r="HX226" s="44">
        <v>-19.067643975562099</v>
      </c>
      <c r="HY226" s="431"/>
      <c r="HZ226" s="54" t="s">
        <v>38</v>
      </c>
      <c r="IA226" s="23">
        <v>87.519014620986795</v>
      </c>
      <c r="IB226" s="44">
        <v>-0.193386852769351</v>
      </c>
      <c r="IC226" s="23">
        <v>128.63488510809401</v>
      </c>
      <c r="ID226" s="44">
        <v>13.4764408379261</v>
      </c>
      <c r="IE226" s="23">
        <v>109.557699774962</v>
      </c>
      <c r="IF226" s="44">
        <v>1.5229254431186099</v>
      </c>
      <c r="IG226" s="431"/>
      <c r="IH226" s="54" t="s">
        <v>38</v>
      </c>
      <c r="II226" s="23">
        <v>117.740120431073</v>
      </c>
      <c r="IJ226" s="44">
        <v>-0.28099433848622402</v>
      </c>
      <c r="IK226" s="23">
        <v>174.6353107036</v>
      </c>
      <c r="IL226" s="44">
        <v>-3.95873824185374</v>
      </c>
      <c r="IM226" s="23">
        <v>146.27874789811699</v>
      </c>
      <c r="IN226" s="44">
        <v>3.38412492115047</v>
      </c>
      <c r="IO226" s="23">
        <v>212.23598369199499</v>
      </c>
      <c r="IP226" s="44">
        <v>21.8000000000001</v>
      </c>
      <c r="IQ226" s="431"/>
      <c r="IR226" s="54" t="s">
        <v>38</v>
      </c>
      <c r="IS226" s="23">
        <v>76.867607924896006</v>
      </c>
      <c r="IT226" s="44">
        <v>0.71807854568864105</v>
      </c>
      <c r="IU226" s="23">
        <v>114.306045897773</v>
      </c>
      <c r="IV226" s="44">
        <v>4.6884978311086503</v>
      </c>
      <c r="IW226" s="23">
        <v>99.039822423515403</v>
      </c>
      <c r="IX226" s="44">
        <v>-10.2240614352907</v>
      </c>
      <c r="IY226" s="431"/>
      <c r="IZ226" s="54" t="s">
        <v>38</v>
      </c>
      <c r="JA226" s="23">
        <v>156.81354912762899</v>
      </c>
      <c r="JB226" s="44">
        <v>4.5342283813661597</v>
      </c>
      <c r="JC226" s="23">
        <v>220.13133036245</v>
      </c>
      <c r="JD226" s="44">
        <v>2.8317431446422998</v>
      </c>
      <c r="JE226" s="23">
        <v>162.09640159627301</v>
      </c>
      <c r="JF226" s="44">
        <v>5.0237873067266303</v>
      </c>
      <c r="JG226" s="431"/>
      <c r="JH226" s="54" t="s">
        <v>38</v>
      </c>
      <c r="JI226" s="23">
        <v>169.707189637526</v>
      </c>
      <c r="JJ226" s="44">
        <v>3.7389200143396102</v>
      </c>
      <c r="JK226" s="23">
        <v>348.79659052858102</v>
      </c>
      <c r="JL226" s="44">
        <v>15.8000000000002</v>
      </c>
      <c r="JM226" s="23">
        <v>137.09772277554299</v>
      </c>
      <c r="JN226" s="44">
        <v>8.7296852937150202</v>
      </c>
      <c r="JO226" s="431"/>
      <c r="JP226" s="54" t="s">
        <v>38</v>
      </c>
      <c r="JQ226" s="23">
        <v>79.628758134493594</v>
      </c>
      <c r="JR226" s="44">
        <v>-26.395888157333999</v>
      </c>
      <c r="JS226" s="23">
        <v>152.51890265909901</v>
      </c>
      <c r="JT226" s="44">
        <v>-7.8417666607163703</v>
      </c>
      <c r="JU226" s="23">
        <v>173.90550928725401</v>
      </c>
      <c r="JV226" s="44">
        <v>9.6561086968090599</v>
      </c>
      <c r="JW226" s="431"/>
      <c r="JX226" s="54" t="s">
        <v>38</v>
      </c>
      <c r="JY226" s="23">
        <v>106.82430133254501</v>
      </c>
      <c r="JZ226" s="44">
        <v>-5.5876219130732601</v>
      </c>
      <c r="KA226" s="23">
        <v>225.825148160037</v>
      </c>
      <c r="KB226" s="44">
        <v>5.0471067196552299</v>
      </c>
      <c r="KC226" s="23">
        <v>141.661524315436</v>
      </c>
      <c r="KD226" s="44">
        <v>-7.8549346458629996</v>
      </c>
      <c r="KE226" s="431"/>
      <c r="KF226" s="54" t="s">
        <v>38</v>
      </c>
      <c r="KG226" s="23">
        <v>83.497934593999801</v>
      </c>
      <c r="KH226" s="44">
        <v>21.028556614325499</v>
      </c>
      <c r="KI226" s="23">
        <v>207.04989862022299</v>
      </c>
      <c r="KJ226" s="44">
        <v>3.6808507818365301</v>
      </c>
      <c r="KK226" s="23">
        <v>112.51355945455499</v>
      </c>
      <c r="KL226" s="44">
        <v>-2.5258165226555001</v>
      </c>
      <c r="KM226" s="431"/>
      <c r="KN226" s="54" t="s">
        <v>38</v>
      </c>
      <c r="KO226" s="23">
        <v>31.880040865805</v>
      </c>
      <c r="KP226" s="44">
        <v>5.5999999999997101</v>
      </c>
      <c r="KQ226" s="23">
        <v>162.64635518963399</v>
      </c>
      <c r="KR226" s="44">
        <v>13.5362303176059</v>
      </c>
      <c r="KS226" s="23">
        <v>126.542022175548</v>
      </c>
      <c r="KT226" s="44">
        <v>10.706936258280299</v>
      </c>
      <c r="KU226" s="431"/>
      <c r="KV226" s="54" t="s">
        <v>38</v>
      </c>
      <c r="KW226" s="23">
        <v>128.30513011442301</v>
      </c>
      <c r="KX226" s="44">
        <v>-3.98889842942918</v>
      </c>
      <c r="KY226" s="23">
        <v>124.16785641403</v>
      </c>
      <c r="KZ226" s="44">
        <v>-4.5667226348436998</v>
      </c>
      <c r="LA226" s="23">
        <v>146.960176425626</v>
      </c>
      <c r="LB226" s="44">
        <v>5.7804830271218597</v>
      </c>
      <c r="LC226" s="431"/>
      <c r="LD226" s="54" t="s">
        <v>38</v>
      </c>
      <c r="LE226" s="23">
        <v>156.252634368244</v>
      </c>
      <c r="LF226" s="44">
        <v>6.8555110917856196E-2</v>
      </c>
      <c r="LG226" s="23">
        <v>80.894081395784099</v>
      </c>
      <c r="LH226" s="44">
        <v>-12.312150675631001</v>
      </c>
      <c r="LI226" s="23">
        <v>40.587296083971196</v>
      </c>
      <c r="LJ226" s="44">
        <v>-5.6791767355595404</v>
      </c>
      <c r="LK226" s="431"/>
      <c r="LL226" s="54" t="s">
        <v>38</v>
      </c>
      <c r="LM226" s="23">
        <v>141.83489672096101</v>
      </c>
      <c r="LN226" s="44">
        <v>6.1806703337768303</v>
      </c>
      <c r="LO226" s="23">
        <v>68.626739921144903</v>
      </c>
      <c r="LP226" s="44">
        <v>-1.1999999999998701</v>
      </c>
      <c r="LQ226" s="23">
        <v>327.38694843777398</v>
      </c>
      <c r="LR226" s="44">
        <v>21.2790963391381</v>
      </c>
      <c r="LS226" s="431"/>
      <c r="LT226" s="54" t="s">
        <v>38</v>
      </c>
      <c r="LU226" s="23">
        <v>95.965687661697899</v>
      </c>
      <c r="LV226" s="44">
        <v>-1.6619069985102599</v>
      </c>
      <c r="LW226" s="23">
        <v>159.50601306470901</v>
      </c>
      <c r="LX226" s="44">
        <v>7.3930560611419303</v>
      </c>
      <c r="LY226" s="23">
        <v>126.769893928504</v>
      </c>
      <c r="LZ226" s="44">
        <v>4.9979146016443403</v>
      </c>
      <c r="MA226" s="431"/>
      <c r="MB226" s="54" t="s">
        <v>38</v>
      </c>
      <c r="MC226" s="23">
        <v>167.34083829196101</v>
      </c>
      <c r="MD226" s="44">
        <v>2.7649775778076302</v>
      </c>
      <c r="ME226" s="23">
        <v>118.604897057824</v>
      </c>
      <c r="MF226" s="44">
        <v>7.0180263949373796</v>
      </c>
      <c r="MG226" s="23">
        <v>47.0038210243763</v>
      </c>
      <c r="MH226" s="44">
        <v>-25.144558230461499</v>
      </c>
      <c r="MI226" s="431"/>
      <c r="MJ226" s="54" t="s">
        <v>38</v>
      </c>
      <c r="MK226" s="23">
        <v>101.697569380996</v>
      </c>
      <c r="ML226" s="44">
        <v>-2.1641773626222398</v>
      </c>
      <c r="MM226" s="23">
        <v>116.89387751383499</v>
      </c>
      <c r="MN226" s="44">
        <v>6.8910839471863898</v>
      </c>
      <c r="MO226" s="23">
        <v>281.01548042563701</v>
      </c>
      <c r="MP226" s="44">
        <v>28.519861337971001</v>
      </c>
    </row>
    <row r="227" spans="1:354" s="4" customFormat="1" ht="15" customHeight="1">
      <c r="A227" s="431"/>
      <c r="B227" s="54" t="s">
        <v>39</v>
      </c>
      <c r="C227" s="23">
        <v>93.753920995878602</v>
      </c>
      <c r="D227" s="44">
        <v>4.33964316577784</v>
      </c>
      <c r="E227" s="23">
        <v>79.070192574723706</v>
      </c>
      <c r="F227" s="44">
        <v>0.99216941517670398</v>
      </c>
      <c r="G227" s="23">
        <v>107.63829711824501</v>
      </c>
      <c r="H227" s="44">
        <v>6.7984848948220398</v>
      </c>
      <c r="I227" s="431"/>
      <c r="J227" s="54" t="s">
        <v>39</v>
      </c>
      <c r="K227" s="23">
        <v>108.93712908661099</v>
      </c>
      <c r="L227" s="44">
        <v>-1.60000000000035</v>
      </c>
      <c r="M227" s="23">
        <v>138.63167955659199</v>
      </c>
      <c r="N227" s="44">
        <v>15.0190294800662</v>
      </c>
      <c r="O227" s="23">
        <v>115.06180405699899</v>
      </c>
      <c r="P227" s="44">
        <v>5.9999999999998401</v>
      </c>
      <c r="Q227" s="431"/>
      <c r="R227" s="54" t="s">
        <v>39</v>
      </c>
      <c r="S227" s="23">
        <v>84.188488409343506</v>
      </c>
      <c r="T227" s="44">
        <v>17.6928681370456</v>
      </c>
      <c r="U227" s="23">
        <v>151.58390472226299</v>
      </c>
      <c r="V227" s="44">
        <v>-16.845167676765499</v>
      </c>
      <c r="W227" s="23">
        <v>159.99161923058799</v>
      </c>
      <c r="X227" s="44">
        <v>5.4399801162180896</v>
      </c>
      <c r="Y227" s="431"/>
      <c r="Z227" s="54" t="s">
        <v>39</v>
      </c>
      <c r="AA227" s="23">
        <v>181.78291273926601</v>
      </c>
      <c r="AB227" s="44">
        <v>2.8466787011988499</v>
      </c>
      <c r="AC227" s="23">
        <v>113.567789514797</v>
      </c>
      <c r="AD227" s="44">
        <v>-0.91678734084639801</v>
      </c>
      <c r="AE227" s="23">
        <v>130.886781987559</v>
      </c>
      <c r="AF227" s="44">
        <v>-11.791284491355</v>
      </c>
      <c r="AG227" s="431"/>
      <c r="AH227" s="54" t="s">
        <v>39</v>
      </c>
      <c r="AI227" s="23">
        <v>103.19026294595</v>
      </c>
      <c r="AJ227" s="44">
        <v>-6.8089624300043896</v>
      </c>
      <c r="AK227" s="23">
        <v>322.54482606970402</v>
      </c>
      <c r="AL227" s="44">
        <v>17.6147053634594</v>
      </c>
      <c r="AM227" s="23">
        <v>83.518625905650296</v>
      </c>
      <c r="AN227" s="44">
        <v>-4.3306005832954204</v>
      </c>
      <c r="AO227" s="431"/>
      <c r="AP227" s="54" t="s">
        <v>39</v>
      </c>
      <c r="AQ227" s="23">
        <v>228.15807497409301</v>
      </c>
      <c r="AR227" s="44">
        <v>12.4269421055726</v>
      </c>
      <c r="AS227" s="23">
        <v>215.83034849685001</v>
      </c>
      <c r="AT227" s="44">
        <v>21.6714917533217</v>
      </c>
      <c r="AU227" s="23">
        <v>242.06030050526601</v>
      </c>
      <c r="AV227" s="44">
        <v>8.2230897944833998</v>
      </c>
      <c r="AW227" s="431"/>
      <c r="AX227" s="54" t="s">
        <v>39</v>
      </c>
      <c r="AY227" s="23">
        <v>134.120096376904</v>
      </c>
      <c r="AZ227" s="44">
        <v>5.6456904416939997</v>
      </c>
      <c r="BA227" s="23">
        <v>90.786434685579493</v>
      </c>
      <c r="BB227" s="44">
        <v>-5.7517384848323898</v>
      </c>
      <c r="BC227" s="23">
        <v>179.575888580174</v>
      </c>
      <c r="BD227" s="44">
        <v>20.104071630212701</v>
      </c>
      <c r="BE227" s="431"/>
      <c r="BF227" s="54" t="s">
        <v>39</v>
      </c>
      <c r="BG227" s="23">
        <v>149.367869555163</v>
      </c>
      <c r="BH227" s="44">
        <v>8.5345486977106599</v>
      </c>
      <c r="BI227" s="23">
        <v>101.530908252475</v>
      </c>
      <c r="BJ227" s="44">
        <v>-3.6327484363034399</v>
      </c>
      <c r="BK227" s="23">
        <v>252.63960796147001</v>
      </c>
      <c r="BL227" s="44">
        <v>-4.6380602223252501</v>
      </c>
      <c r="BM227" s="431"/>
      <c r="BN227" s="54" t="s">
        <v>39</v>
      </c>
      <c r="BO227" s="23">
        <v>141.38813760106299</v>
      </c>
      <c r="BP227" s="44">
        <v>6.4870688124405698</v>
      </c>
      <c r="BQ227" s="530">
        <v>104.515265888315</v>
      </c>
      <c r="BR227" s="44">
        <v>11.816681518459699</v>
      </c>
      <c r="BS227" s="23">
        <v>189.16480574048799</v>
      </c>
      <c r="BT227" s="44">
        <v>13.0786711507959</v>
      </c>
      <c r="BU227" s="431"/>
      <c r="BV227" s="54" t="s">
        <v>39</v>
      </c>
      <c r="BW227" s="23">
        <v>178.32761139949</v>
      </c>
      <c r="BX227" s="44">
        <v>0.69387203059376601</v>
      </c>
      <c r="BY227" s="23">
        <v>99.237215982800393</v>
      </c>
      <c r="BZ227" s="44">
        <v>1.2412339581998399</v>
      </c>
      <c r="CA227" s="23">
        <v>134.81434620133999</v>
      </c>
      <c r="CB227" s="44">
        <v>-7.7760174870618597</v>
      </c>
      <c r="CC227" s="431"/>
      <c r="CD227" s="54" t="s">
        <v>39</v>
      </c>
      <c r="CE227" s="23">
        <v>97.253118808541103</v>
      </c>
      <c r="CF227" s="44">
        <v>-7.9252837946348196</v>
      </c>
      <c r="CG227" s="23">
        <v>77.721495868928301</v>
      </c>
      <c r="CH227" s="44">
        <v>3.1018594799463401</v>
      </c>
      <c r="CI227" s="23">
        <v>113.447946320613</v>
      </c>
      <c r="CJ227" s="44">
        <v>-3.5952076928961199</v>
      </c>
      <c r="CK227" s="431"/>
      <c r="CL227" s="54" t="s">
        <v>39</v>
      </c>
      <c r="CM227" s="23">
        <v>254.60803718860501</v>
      </c>
      <c r="CN227" s="44">
        <v>12.087806783310601</v>
      </c>
      <c r="CO227" s="23">
        <v>93.652199324630899</v>
      </c>
      <c r="CP227" s="44">
        <v>14.3462184509397</v>
      </c>
      <c r="CQ227" s="23">
        <v>123.896802640299</v>
      </c>
      <c r="CR227" s="44">
        <v>6.0129356818529098</v>
      </c>
      <c r="CS227" s="431"/>
      <c r="CT227" s="54" t="s">
        <v>39</v>
      </c>
      <c r="CU227" s="23">
        <v>191.30643541325199</v>
      </c>
      <c r="CV227" s="44">
        <v>21.3793510837097</v>
      </c>
      <c r="CW227" s="23">
        <v>62.739760096670103</v>
      </c>
      <c r="CX227" s="44">
        <v>-18.707281976810599</v>
      </c>
      <c r="CY227" s="23">
        <v>134.47873014630599</v>
      </c>
      <c r="CZ227" s="44">
        <v>-0.89999999999943703</v>
      </c>
      <c r="DA227" s="431"/>
      <c r="DB227" s="54" t="s">
        <v>39</v>
      </c>
      <c r="DC227" s="23">
        <v>83.213026463761494</v>
      </c>
      <c r="DD227" s="44">
        <v>7.40063585144408</v>
      </c>
      <c r="DE227" s="23">
        <v>325.95789994204802</v>
      </c>
      <c r="DF227" s="44">
        <v>-0.34952269040414302</v>
      </c>
      <c r="DG227" s="23">
        <v>99.026179863868904</v>
      </c>
      <c r="DH227" s="44">
        <v>2.0011664457376002</v>
      </c>
      <c r="DI227" s="431"/>
      <c r="DJ227" s="54" t="s">
        <v>39</v>
      </c>
      <c r="DK227" s="23">
        <v>172.67955884623001</v>
      </c>
      <c r="DL227" s="44">
        <v>-2.6637015846407799</v>
      </c>
      <c r="DM227" s="23">
        <v>56.981361738755901</v>
      </c>
      <c r="DN227" s="44">
        <v>17.5267296000832</v>
      </c>
      <c r="DO227" s="23">
        <v>141.74882296604801</v>
      </c>
      <c r="DP227" s="44">
        <v>-6.1375349418420102</v>
      </c>
      <c r="DQ227" s="431"/>
      <c r="DR227" s="54" t="s">
        <v>39</v>
      </c>
      <c r="DS227" s="23">
        <v>227.60794044754499</v>
      </c>
      <c r="DT227" s="44">
        <v>-2.7955498928131699</v>
      </c>
      <c r="DU227" s="23">
        <v>148.46902631791099</v>
      </c>
      <c r="DV227" s="44">
        <v>10.887878795364101</v>
      </c>
      <c r="DW227" s="23">
        <v>120.05116939852699</v>
      </c>
      <c r="DX227" s="44">
        <v>-12.7200095461614</v>
      </c>
      <c r="DY227" s="431"/>
      <c r="DZ227" s="54" t="s">
        <v>39</v>
      </c>
      <c r="EA227" s="23">
        <v>128.89891309129601</v>
      </c>
      <c r="EB227" s="44">
        <v>-1.31054030750543</v>
      </c>
      <c r="EC227" s="23">
        <v>100.519729012776</v>
      </c>
      <c r="ED227" s="44">
        <v>-6.3464139305107397</v>
      </c>
      <c r="EE227" s="23">
        <v>140.80744556573001</v>
      </c>
      <c r="EF227" s="44">
        <v>-2.4186986112386801</v>
      </c>
      <c r="EG227" s="431"/>
      <c r="EH227" s="54" t="s">
        <v>39</v>
      </c>
      <c r="EI227" s="23">
        <v>153.46406275013399</v>
      </c>
      <c r="EJ227" s="44">
        <v>4.0644997716716498</v>
      </c>
      <c r="EK227" s="23">
        <v>165.81178682707301</v>
      </c>
      <c r="EL227" s="44">
        <v>-0.57512203054169198</v>
      </c>
      <c r="EM227" s="23">
        <v>181.15157647562</v>
      </c>
      <c r="EN227" s="44">
        <v>6.7697096677048396</v>
      </c>
      <c r="EO227" s="431"/>
      <c r="EP227" s="54" t="s">
        <v>39</v>
      </c>
      <c r="EQ227" s="23">
        <v>45.916224127980598</v>
      </c>
      <c r="ER227" s="44">
        <v>-8.1398168361411898</v>
      </c>
      <c r="ES227" s="23">
        <v>156.278321828309</v>
      </c>
      <c r="ET227" s="44">
        <v>-4.39990144883427</v>
      </c>
      <c r="EU227" s="23">
        <v>52.0308963213703</v>
      </c>
      <c r="EV227" s="44">
        <v>5.3847311142955601</v>
      </c>
      <c r="EW227" s="431"/>
      <c r="EX227" s="54" t="s">
        <v>39</v>
      </c>
      <c r="EY227" s="23">
        <v>105.752593925298</v>
      </c>
      <c r="EZ227" s="44">
        <v>7.7873801102144302</v>
      </c>
      <c r="FA227" s="23">
        <v>97.031155670685095</v>
      </c>
      <c r="FB227" s="44">
        <v>-7.2907330243299997</v>
      </c>
      <c r="FC227" s="23">
        <v>280.34954155894002</v>
      </c>
      <c r="FD227" s="44">
        <v>0.38702730518720302</v>
      </c>
      <c r="FE227" s="431"/>
      <c r="FF227" s="54" t="s">
        <v>39</v>
      </c>
      <c r="FG227" s="23">
        <v>125.206589420551</v>
      </c>
      <c r="FH227" s="44">
        <v>2.32787119511136</v>
      </c>
      <c r="FI227" s="23">
        <v>217.258023111623</v>
      </c>
      <c r="FJ227" s="44">
        <v>10.262376841905599</v>
      </c>
      <c r="FK227" s="23">
        <v>68.305339112356407</v>
      </c>
      <c r="FL227" s="44">
        <v>-6.3310185039750699</v>
      </c>
      <c r="FM227" s="431"/>
      <c r="FN227" s="54" t="s">
        <v>39</v>
      </c>
      <c r="FO227" s="23">
        <v>112.793802646193</v>
      </c>
      <c r="FP227" s="44">
        <v>-1.9898836842149701</v>
      </c>
      <c r="FQ227" s="23">
        <v>259.08447097264701</v>
      </c>
      <c r="FR227" s="44">
        <v>1.2248487827415899</v>
      </c>
      <c r="FS227" s="23">
        <v>140.72519719968</v>
      </c>
      <c r="FT227" s="44">
        <v>-2.23677004019987</v>
      </c>
      <c r="FU227" s="431"/>
      <c r="FV227" s="54" t="s">
        <v>39</v>
      </c>
      <c r="FW227" s="23">
        <v>129.66610374633501</v>
      </c>
      <c r="FX227" s="44">
        <v>6.3057439947769495E-2</v>
      </c>
      <c r="FY227" s="23">
        <v>197.27879230444299</v>
      </c>
      <c r="FZ227" s="44">
        <v>7.5574018943214298</v>
      </c>
      <c r="GA227" s="23">
        <v>119.76728554210101</v>
      </c>
      <c r="GB227" s="44">
        <v>-4.2863187893926504</v>
      </c>
      <c r="GC227" s="431"/>
      <c r="GD227" s="54" t="s">
        <v>39</v>
      </c>
      <c r="GE227" s="23">
        <v>177.91729581792501</v>
      </c>
      <c r="GF227" s="44">
        <v>-3.43247313162018</v>
      </c>
      <c r="GG227" s="23">
        <v>88.907249257175806</v>
      </c>
      <c r="GH227" s="44">
        <v>-7.2844727865310102</v>
      </c>
      <c r="GI227" s="23">
        <v>66.957439765512802</v>
      </c>
      <c r="GJ227" s="44">
        <v>-17.0084388805872</v>
      </c>
      <c r="GK227" s="431"/>
      <c r="GL227" s="54" t="s">
        <v>39</v>
      </c>
      <c r="GM227" s="23">
        <v>148.540104708672</v>
      </c>
      <c r="GN227" s="44">
        <v>-1.7270565157931399</v>
      </c>
      <c r="GO227" s="23">
        <v>115.625198416834</v>
      </c>
      <c r="GP227" s="44">
        <v>-1.6982423181215001</v>
      </c>
      <c r="GQ227" s="23">
        <v>98.300072942708098</v>
      </c>
      <c r="GR227" s="44">
        <v>-3.8423703034526002</v>
      </c>
      <c r="GS227" s="431"/>
      <c r="GT227" s="54" t="s">
        <v>39</v>
      </c>
      <c r="GU227" s="23">
        <v>102.769807122461</v>
      </c>
      <c r="GV227" s="44">
        <v>22.533003244684298</v>
      </c>
      <c r="GW227" s="23">
        <v>99.1176243972035</v>
      </c>
      <c r="GX227" s="44">
        <v>3.40551960304991</v>
      </c>
      <c r="GY227" s="23">
        <v>111.16418521898299</v>
      </c>
      <c r="GZ227" s="44">
        <v>18.030543856204101</v>
      </c>
      <c r="HA227" s="431"/>
      <c r="HB227" s="54" t="s">
        <v>39</v>
      </c>
      <c r="HC227" s="23">
        <v>172.18240782532999</v>
      </c>
      <c r="HD227" s="44">
        <v>16.966215249806002</v>
      </c>
      <c r="HE227" s="23">
        <v>169.06782722175001</v>
      </c>
      <c r="HF227" s="44">
        <v>-18.482720084336901</v>
      </c>
      <c r="HG227" s="23">
        <v>89.693678490221899</v>
      </c>
      <c r="HH227" s="44">
        <v>-6.3275201265299303</v>
      </c>
      <c r="HI227" s="431"/>
      <c r="HJ227" s="54" t="s">
        <v>39</v>
      </c>
      <c r="HK227" s="23">
        <v>70.4780948970309</v>
      </c>
      <c r="HL227" s="44">
        <v>-9.5265620602783407</v>
      </c>
      <c r="HM227" s="23">
        <v>67.060844145383697</v>
      </c>
      <c r="HN227" s="44">
        <v>6.0030846915384499</v>
      </c>
      <c r="HO227" s="23">
        <v>74.309157294679807</v>
      </c>
      <c r="HP227" s="44">
        <v>6.92945161746567</v>
      </c>
      <c r="HQ227" s="431"/>
      <c r="HR227" s="54" t="s">
        <v>39</v>
      </c>
      <c r="HS227" s="23">
        <v>111.986207031486</v>
      </c>
      <c r="HT227" s="44">
        <v>-0.54255518045221196</v>
      </c>
      <c r="HU227" s="23">
        <v>156.52834308881299</v>
      </c>
      <c r="HV227" s="44">
        <v>7.5816763798181901</v>
      </c>
      <c r="HW227" s="23">
        <v>41.432892307206501</v>
      </c>
      <c r="HX227" s="44">
        <v>-15.368405062728099</v>
      </c>
      <c r="HY227" s="431"/>
      <c r="HZ227" s="54" t="s">
        <v>39</v>
      </c>
      <c r="IA227" s="23">
        <v>105.316512134178</v>
      </c>
      <c r="IB227" s="44">
        <v>-2.1715117105609099</v>
      </c>
      <c r="IC227" s="23">
        <v>145.97641662730601</v>
      </c>
      <c r="ID227" s="44">
        <v>14.4129081451355</v>
      </c>
      <c r="IE227" s="23">
        <v>107.827373422335</v>
      </c>
      <c r="IF227" s="44">
        <v>3.0019417191229101</v>
      </c>
      <c r="IG227" s="431"/>
      <c r="IH227" s="54" t="s">
        <v>39</v>
      </c>
      <c r="II227" s="23">
        <v>113.833236809531</v>
      </c>
      <c r="IJ227" s="44">
        <v>2.46587875582324</v>
      </c>
      <c r="IK227" s="23">
        <v>135.522156318904</v>
      </c>
      <c r="IL227" s="44">
        <v>-1.14519849001869</v>
      </c>
      <c r="IM227" s="23">
        <v>135.70573137426399</v>
      </c>
      <c r="IN227" s="44">
        <v>3.7698365460607599</v>
      </c>
      <c r="IO227" s="23">
        <v>191.11061768718301</v>
      </c>
      <c r="IP227" s="44">
        <v>26.199999999999601</v>
      </c>
      <c r="IQ227" s="431"/>
      <c r="IR227" s="54" t="s">
        <v>39</v>
      </c>
      <c r="IS227" s="23">
        <v>79.650996991681197</v>
      </c>
      <c r="IT227" s="44">
        <v>-2.5661091597584101E-2</v>
      </c>
      <c r="IU227" s="23">
        <v>124.87483889010301</v>
      </c>
      <c r="IV227" s="44">
        <v>4.3200146172729896</v>
      </c>
      <c r="IW227" s="23">
        <v>92.636656823907103</v>
      </c>
      <c r="IX227" s="44">
        <v>1.6111665411618099</v>
      </c>
      <c r="IY227" s="431"/>
      <c r="IZ227" s="54" t="s">
        <v>39</v>
      </c>
      <c r="JA227" s="23">
        <v>155.872610481869</v>
      </c>
      <c r="JB227" s="44">
        <v>1.5814227208591201</v>
      </c>
      <c r="JC227" s="23">
        <v>175.235615127237</v>
      </c>
      <c r="JD227" s="44">
        <v>2.27018749208337</v>
      </c>
      <c r="JE227" s="23">
        <v>149.831730415359</v>
      </c>
      <c r="JF227" s="44">
        <v>-1.33205921553885</v>
      </c>
      <c r="JG227" s="431"/>
      <c r="JH227" s="54" t="s">
        <v>39</v>
      </c>
      <c r="JI227" s="23">
        <v>191.964413332394</v>
      </c>
      <c r="JJ227" s="44">
        <v>17.342086332068298</v>
      </c>
      <c r="JK227" s="23">
        <v>327.09432386096501</v>
      </c>
      <c r="JL227" s="44">
        <v>24.599999999999699</v>
      </c>
      <c r="JM227" s="23">
        <v>131.185729142697</v>
      </c>
      <c r="JN227" s="44">
        <v>8.1534248794956206</v>
      </c>
      <c r="JO227" s="431"/>
      <c r="JP227" s="54" t="s">
        <v>39</v>
      </c>
      <c r="JQ227" s="23">
        <v>84.658135802307697</v>
      </c>
      <c r="JR227" s="44">
        <v>-23.268206765121299</v>
      </c>
      <c r="JS227" s="23">
        <v>125.526062276025</v>
      </c>
      <c r="JT227" s="44">
        <v>-9.8472913738937304</v>
      </c>
      <c r="JU227" s="23">
        <v>250.62385312458301</v>
      </c>
      <c r="JV227" s="44">
        <v>6.5277575349080301</v>
      </c>
      <c r="JW227" s="431"/>
      <c r="JX227" s="54" t="s">
        <v>39</v>
      </c>
      <c r="JY227" s="23">
        <v>104.309232419195</v>
      </c>
      <c r="JZ227" s="44">
        <v>-9.1499648590876692</v>
      </c>
      <c r="KA227" s="23">
        <v>207.559406237704</v>
      </c>
      <c r="KB227" s="44">
        <v>13.5213736569065</v>
      </c>
      <c r="KC227" s="23">
        <v>123.370943311064</v>
      </c>
      <c r="KD227" s="44">
        <v>-8.2732397459395095</v>
      </c>
      <c r="KE227" s="431"/>
      <c r="KF227" s="54" t="s">
        <v>39</v>
      </c>
      <c r="KG227" s="23">
        <v>99.346883729915106</v>
      </c>
      <c r="KH227" s="44">
        <v>26.182739551626</v>
      </c>
      <c r="KI227" s="23">
        <v>212.83678638425599</v>
      </c>
      <c r="KJ227" s="44">
        <v>4.5943956195597497</v>
      </c>
      <c r="KK227" s="23">
        <v>156.897997594868</v>
      </c>
      <c r="KL227" s="44">
        <v>-2.6163252809049</v>
      </c>
      <c r="KM227" s="431"/>
      <c r="KN227" s="54" t="s">
        <v>39</v>
      </c>
      <c r="KO227" s="23">
        <v>31.1054294384153</v>
      </c>
      <c r="KP227" s="44">
        <v>-2.60000000000012</v>
      </c>
      <c r="KQ227" s="23">
        <v>172.49619403950601</v>
      </c>
      <c r="KR227" s="44">
        <v>12.0820224980995</v>
      </c>
      <c r="KS227" s="23">
        <v>103.593861592274</v>
      </c>
      <c r="KT227" s="44">
        <v>13.532878274919501</v>
      </c>
      <c r="KU227" s="431"/>
      <c r="KV227" s="54" t="s">
        <v>39</v>
      </c>
      <c r="KW227" s="23">
        <v>132.731665106431</v>
      </c>
      <c r="KX227" s="44">
        <v>-5.3071499630479897</v>
      </c>
      <c r="KY227" s="23">
        <v>113.647174726955</v>
      </c>
      <c r="KZ227" s="44">
        <v>-10.489534938514099</v>
      </c>
      <c r="LA227" s="23">
        <v>147.28265890175899</v>
      </c>
      <c r="LB227" s="44">
        <v>7.9472496940270503</v>
      </c>
      <c r="LC227" s="431"/>
      <c r="LD227" s="54" t="s">
        <v>39</v>
      </c>
      <c r="LE227" s="23">
        <v>158.41425847905799</v>
      </c>
      <c r="LF227" s="44">
        <v>0.60325647889381195</v>
      </c>
      <c r="LG227" s="23">
        <v>74.292628667458501</v>
      </c>
      <c r="LH227" s="44">
        <v>-12.6883250189812</v>
      </c>
      <c r="LI227" s="23">
        <v>47.278138661778897</v>
      </c>
      <c r="LJ227" s="44">
        <v>-3.2605998717108502</v>
      </c>
      <c r="LK227" s="431"/>
      <c r="LL227" s="54" t="s">
        <v>39</v>
      </c>
      <c r="LM227" s="23">
        <v>153.10607217062599</v>
      </c>
      <c r="LN227" s="44">
        <v>5.6479172286249897</v>
      </c>
      <c r="LO227" s="23">
        <v>84.277621561149402</v>
      </c>
      <c r="LP227" s="44">
        <v>3.99873995883459</v>
      </c>
      <c r="LQ227" s="23">
        <v>319.26337529910899</v>
      </c>
      <c r="LR227" s="44">
        <v>23.161763045368101</v>
      </c>
      <c r="LS227" s="431"/>
      <c r="LT227" s="54" t="s">
        <v>39</v>
      </c>
      <c r="LU227" s="23">
        <v>85.739677983459998</v>
      </c>
      <c r="LV227" s="44">
        <v>-4.1210003077317596</v>
      </c>
      <c r="LW227" s="23">
        <v>166.88161735586701</v>
      </c>
      <c r="LX227" s="44">
        <v>6.69622936777255</v>
      </c>
      <c r="LY227" s="23">
        <v>134.50408704915401</v>
      </c>
      <c r="LZ227" s="44">
        <v>0.60535200591873195</v>
      </c>
      <c r="MA227" s="431"/>
      <c r="MB227" s="54" t="s">
        <v>39</v>
      </c>
      <c r="MC227" s="23">
        <v>184.88026897674399</v>
      </c>
      <c r="MD227" s="44">
        <v>1.8963709082981901</v>
      </c>
      <c r="ME227" s="23">
        <v>96.346769908958905</v>
      </c>
      <c r="MF227" s="44">
        <v>7.5496628159313</v>
      </c>
      <c r="MG227" s="23">
        <v>46.330545259487202</v>
      </c>
      <c r="MH227" s="44">
        <v>-18.367019442193602</v>
      </c>
      <c r="MI227" s="431"/>
      <c r="MJ227" s="54" t="s">
        <v>39</v>
      </c>
      <c r="MK227" s="23">
        <v>95.134569275900702</v>
      </c>
      <c r="ML227" s="44">
        <v>0.271750649844194</v>
      </c>
      <c r="MM227" s="23">
        <v>112.583205738236</v>
      </c>
      <c r="MN227" s="44">
        <v>9.5673513180108891</v>
      </c>
      <c r="MO227" s="23">
        <v>284.00530420330603</v>
      </c>
      <c r="MP227" s="44">
        <v>28.989707826277701</v>
      </c>
    </row>
    <row r="228" spans="1:354" s="4" customFormat="1" ht="15" customHeight="1">
      <c r="A228" s="431"/>
      <c r="B228" s="54" t="s">
        <v>40</v>
      </c>
      <c r="C228" s="23">
        <v>97.683444443746396</v>
      </c>
      <c r="D228" s="44">
        <v>16.754314284125002</v>
      </c>
      <c r="E228" s="23">
        <v>79.680054366890502</v>
      </c>
      <c r="F228" s="44">
        <v>11.3509859661284</v>
      </c>
      <c r="G228" s="23">
        <v>114.706766595674</v>
      </c>
      <c r="H228" s="44">
        <v>20.5980926645904</v>
      </c>
      <c r="I228" s="431"/>
      <c r="J228" s="54" t="s">
        <v>40</v>
      </c>
      <c r="K228" s="23">
        <v>111.45041768796899</v>
      </c>
      <c r="L228" s="44">
        <v>-2.0999999999999202</v>
      </c>
      <c r="M228" s="23">
        <v>136.560551858515</v>
      </c>
      <c r="N228" s="44">
        <v>-10.4565022118149</v>
      </c>
      <c r="O228" s="23">
        <v>110.070563404079</v>
      </c>
      <c r="P228" s="44">
        <v>0.69999999999936302</v>
      </c>
      <c r="Q228" s="431"/>
      <c r="R228" s="54" t="s">
        <v>40</v>
      </c>
      <c r="S228" s="23">
        <v>82.673541087415202</v>
      </c>
      <c r="T228" s="44">
        <v>10.0231946724404</v>
      </c>
      <c r="U228" s="23">
        <v>143.107485989678</v>
      </c>
      <c r="V228" s="44">
        <v>-29.401662439229099</v>
      </c>
      <c r="W228" s="23">
        <v>165.73922706583201</v>
      </c>
      <c r="X228" s="44">
        <v>12.3255881599303</v>
      </c>
      <c r="Y228" s="431"/>
      <c r="Z228" s="54" t="s">
        <v>40</v>
      </c>
      <c r="AA228" s="23">
        <v>183.95923899083499</v>
      </c>
      <c r="AB228" s="44">
        <v>-4.5914673001303496</v>
      </c>
      <c r="AC228" s="23">
        <v>107.774851848054</v>
      </c>
      <c r="AD228" s="44">
        <v>-8.7068924084899102</v>
      </c>
      <c r="AE228" s="23">
        <v>162.06831273076699</v>
      </c>
      <c r="AF228" s="44">
        <v>-13.3751080103447</v>
      </c>
      <c r="AG228" s="431"/>
      <c r="AH228" s="54" t="s">
        <v>40</v>
      </c>
      <c r="AI228" s="23">
        <v>100.02035907086</v>
      </c>
      <c r="AJ228" s="44">
        <v>-11.117077209286901</v>
      </c>
      <c r="AK228" s="23">
        <v>309.10083220366499</v>
      </c>
      <c r="AL228" s="44">
        <v>15.328821549825101</v>
      </c>
      <c r="AM228" s="23">
        <v>81.989853884087296</v>
      </c>
      <c r="AN228" s="44">
        <v>5.63334039154614</v>
      </c>
      <c r="AO228" s="431"/>
      <c r="AP228" s="54" t="s">
        <v>40</v>
      </c>
      <c r="AQ228" s="23">
        <v>184.01214222414799</v>
      </c>
      <c r="AR228" s="44">
        <v>18.066205741766598</v>
      </c>
      <c r="AS228" s="23">
        <v>205.44589515013601</v>
      </c>
      <c r="AT228" s="44">
        <v>19.040771633679</v>
      </c>
      <c r="AU228" s="23">
        <v>234.725838513236</v>
      </c>
      <c r="AV228" s="44">
        <v>6.3892596912336304</v>
      </c>
      <c r="AW228" s="431"/>
      <c r="AX228" s="54" t="s">
        <v>40</v>
      </c>
      <c r="AY228" s="23">
        <v>151.38344289521501</v>
      </c>
      <c r="AZ228" s="44">
        <v>8.4975185164959193</v>
      </c>
      <c r="BA228" s="23">
        <v>83.961168178791098</v>
      </c>
      <c r="BB228" s="44">
        <v>-1.68950059275556</v>
      </c>
      <c r="BC228" s="23">
        <v>160.929946904769</v>
      </c>
      <c r="BD228" s="44">
        <v>17.793573870941302</v>
      </c>
      <c r="BE228" s="431"/>
      <c r="BF228" s="54" t="s">
        <v>40</v>
      </c>
      <c r="BG228" s="23">
        <v>151.26657182656601</v>
      </c>
      <c r="BH228" s="44">
        <v>11.011360210795299</v>
      </c>
      <c r="BI228" s="23">
        <v>123.12117667996699</v>
      </c>
      <c r="BJ228" s="44">
        <v>3.0503230939972599</v>
      </c>
      <c r="BK228" s="23">
        <v>272.69663491264498</v>
      </c>
      <c r="BL228" s="44">
        <v>-0.90509123188799401</v>
      </c>
      <c r="BM228" s="431"/>
      <c r="BN228" s="54" t="s">
        <v>40</v>
      </c>
      <c r="BO228" s="23">
        <v>143.66589858837699</v>
      </c>
      <c r="BP228" s="44">
        <v>8.5315789631199994</v>
      </c>
      <c r="BQ228" s="530">
        <v>102.22024939102</v>
      </c>
      <c r="BR228" s="44">
        <v>6.1276652728047099</v>
      </c>
      <c r="BS228" s="23">
        <v>210.14253467448</v>
      </c>
      <c r="BT228" s="44">
        <v>16.031135513146999</v>
      </c>
      <c r="BU228" s="431"/>
      <c r="BV228" s="54" t="s">
        <v>40</v>
      </c>
      <c r="BW228" s="23">
        <v>130.06740374194999</v>
      </c>
      <c r="BX228" s="44">
        <v>4.9341883471324604</v>
      </c>
      <c r="BY228" s="23">
        <v>91.009723253719898</v>
      </c>
      <c r="BZ228" s="44">
        <v>1.3838371144202499</v>
      </c>
      <c r="CA228" s="23">
        <v>123.36970670728699</v>
      </c>
      <c r="CB228" s="44">
        <v>-14.533776887441901</v>
      </c>
      <c r="CC228" s="431"/>
      <c r="CD228" s="54" t="s">
        <v>40</v>
      </c>
      <c r="CE228" s="23">
        <v>94.017903370865298</v>
      </c>
      <c r="CF228" s="44">
        <v>-5.6685605238890702</v>
      </c>
      <c r="CG228" s="23">
        <v>71.421526614469499</v>
      </c>
      <c r="CH228" s="44">
        <v>-4.5727316156512501</v>
      </c>
      <c r="CI228" s="23">
        <v>117.252932220894</v>
      </c>
      <c r="CJ228" s="44">
        <v>-1.3200210057964601</v>
      </c>
      <c r="CK228" s="431"/>
      <c r="CL228" s="54" t="s">
        <v>40</v>
      </c>
      <c r="CM228" s="23">
        <v>295.03975562913001</v>
      </c>
      <c r="CN228" s="44">
        <v>11.2624763001538</v>
      </c>
      <c r="CO228" s="23">
        <v>86.418731132380202</v>
      </c>
      <c r="CP228" s="44">
        <v>2.91371292415216</v>
      </c>
      <c r="CQ228" s="23">
        <v>99.576871745538597</v>
      </c>
      <c r="CR228" s="44">
        <v>3.4162808723126998</v>
      </c>
      <c r="CS228" s="431"/>
      <c r="CT228" s="54" t="s">
        <v>40</v>
      </c>
      <c r="CU228" s="23">
        <v>182.577583414744</v>
      </c>
      <c r="CV228" s="44">
        <v>19.692419565995198</v>
      </c>
      <c r="CW228" s="23">
        <v>55.479288080521002</v>
      </c>
      <c r="CX228" s="44">
        <v>-11.984238786463999</v>
      </c>
      <c r="CY228" s="23">
        <v>164.44401812099801</v>
      </c>
      <c r="CZ228" s="44">
        <v>-2.4999999999995302</v>
      </c>
      <c r="DA228" s="431"/>
      <c r="DB228" s="54" t="s">
        <v>40</v>
      </c>
      <c r="DC228" s="23">
        <v>75.000008446788001</v>
      </c>
      <c r="DD228" s="44">
        <v>3.78021814778482</v>
      </c>
      <c r="DE228" s="23">
        <v>282.786822050328</v>
      </c>
      <c r="DF228" s="44">
        <v>-4.1424829772184202</v>
      </c>
      <c r="DG228" s="23">
        <v>98.627701464918204</v>
      </c>
      <c r="DH228" s="44">
        <v>-0.63922474200450097</v>
      </c>
      <c r="DI228" s="431"/>
      <c r="DJ228" s="54" t="s">
        <v>40</v>
      </c>
      <c r="DK228" s="23">
        <v>196.03577125296499</v>
      </c>
      <c r="DL228" s="44">
        <v>-2.5892612713581702</v>
      </c>
      <c r="DM228" s="23">
        <v>65.868546244218805</v>
      </c>
      <c r="DN228" s="44">
        <v>9.2642586269682408</v>
      </c>
      <c r="DO228" s="23">
        <v>100.52653033126499</v>
      </c>
      <c r="DP228" s="44">
        <v>-8.8595791578180894</v>
      </c>
      <c r="DQ228" s="431"/>
      <c r="DR228" s="54" t="s">
        <v>40</v>
      </c>
      <c r="DS228" s="23">
        <v>221.61550633492101</v>
      </c>
      <c r="DT228" s="44">
        <v>-6.5640715004381196</v>
      </c>
      <c r="DU228" s="23">
        <v>178.963218524816</v>
      </c>
      <c r="DV228" s="44">
        <v>11.7014139135694</v>
      </c>
      <c r="DW228" s="23">
        <v>79.108641082019702</v>
      </c>
      <c r="DX228" s="44">
        <v>-14.696121944373299</v>
      </c>
      <c r="DY228" s="431"/>
      <c r="DZ228" s="54" t="s">
        <v>40</v>
      </c>
      <c r="EA228" s="23">
        <v>119.199158116996</v>
      </c>
      <c r="EB228" s="44">
        <v>-0.63347056430465898</v>
      </c>
      <c r="EC228" s="23">
        <v>118.17461699211999</v>
      </c>
      <c r="ED228" s="44">
        <v>-0.90268739374373297</v>
      </c>
      <c r="EE228" s="23">
        <v>151.60039201193501</v>
      </c>
      <c r="EF228" s="44">
        <v>-4.56400642620412</v>
      </c>
      <c r="EG228" s="431"/>
      <c r="EH228" s="54" t="s">
        <v>40</v>
      </c>
      <c r="EI228" s="23">
        <v>157.26774760835599</v>
      </c>
      <c r="EJ228" s="44">
        <v>2.36814939198399</v>
      </c>
      <c r="EK228" s="23">
        <v>154.990583772522</v>
      </c>
      <c r="EL228" s="44">
        <v>-2.85193681121841</v>
      </c>
      <c r="EM228" s="23">
        <v>158.80408002245201</v>
      </c>
      <c r="EN228" s="44">
        <v>-3.1385352184128501</v>
      </c>
      <c r="EO228" s="431"/>
      <c r="EP228" s="54" t="s">
        <v>40</v>
      </c>
      <c r="EQ228" s="23">
        <v>49.881067242462002</v>
      </c>
      <c r="ER228" s="44">
        <v>-2.3771149737551398</v>
      </c>
      <c r="ES228" s="23">
        <v>156.78813705807701</v>
      </c>
      <c r="ET228" s="44">
        <v>1.5155625584723</v>
      </c>
      <c r="EU228" s="23">
        <v>57.370922392666699</v>
      </c>
      <c r="EV228" s="44">
        <v>-7.5582553868378604</v>
      </c>
      <c r="EW228" s="431"/>
      <c r="EX228" s="54" t="s">
        <v>40</v>
      </c>
      <c r="EY228" s="23">
        <v>113.923739290442</v>
      </c>
      <c r="EZ228" s="44">
        <v>-3.50934019647468</v>
      </c>
      <c r="FA228" s="23">
        <v>88.100919298690798</v>
      </c>
      <c r="FB228" s="44">
        <v>-10.7509661036566</v>
      </c>
      <c r="FC228" s="23">
        <v>287.005341779334</v>
      </c>
      <c r="FD228" s="44">
        <v>0.16724098852063199</v>
      </c>
      <c r="FE228" s="431"/>
      <c r="FF228" s="54" t="s">
        <v>40</v>
      </c>
      <c r="FG228" s="23">
        <v>126.91562655425101</v>
      </c>
      <c r="FH228" s="44">
        <v>5.2083275686375403</v>
      </c>
      <c r="FI228" s="23">
        <v>216.97957061035501</v>
      </c>
      <c r="FJ228" s="44">
        <v>12.3326738290026</v>
      </c>
      <c r="FK228" s="23">
        <v>69.003015667360103</v>
      </c>
      <c r="FL228" s="44">
        <v>-9.2537939213405291</v>
      </c>
      <c r="FM228" s="431"/>
      <c r="FN228" s="54" t="s">
        <v>40</v>
      </c>
      <c r="FO228" s="23">
        <v>117.72929906994599</v>
      </c>
      <c r="FP228" s="44">
        <v>-0.29917393969314798</v>
      </c>
      <c r="FQ228" s="23">
        <v>265.52231717599102</v>
      </c>
      <c r="FR228" s="44">
        <v>1.38328523265758</v>
      </c>
      <c r="FS228" s="23">
        <v>154.813887907397</v>
      </c>
      <c r="FT228" s="44">
        <v>-11.4322166431801</v>
      </c>
      <c r="FU228" s="431"/>
      <c r="FV228" s="54" t="s">
        <v>40</v>
      </c>
      <c r="FW228" s="23">
        <v>125.88087496800399</v>
      </c>
      <c r="FX228" s="44">
        <v>-2.1171752818745202</v>
      </c>
      <c r="FY228" s="23">
        <v>154.731738233811</v>
      </c>
      <c r="FZ228" s="44">
        <v>-3.0599820274427301</v>
      </c>
      <c r="GA228" s="23">
        <v>104.69282040662399</v>
      </c>
      <c r="GB228" s="44">
        <v>-1.6692663213371199</v>
      </c>
      <c r="GC228" s="431"/>
      <c r="GD228" s="54" t="s">
        <v>40</v>
      </c>
      <c r="GE228" s="23">
        <v>167.13652628438899</v>
      </c>
      <c r="GF228" s="44">
        <v>-5.3883789151687402</v>
      </c>
      <c r="GG228" s="23">
        <v>119.19131078554</v>
      </c>
      <c r="GH228" s="44">
        <v>-3.30735241761393</v>
      </c>
      <c r="GI228" s="23">
        <v>59.156705696837903</v>
      </c>
      <c r="GJ228" s="44">
        <v>-12.858734565887</v>
      </c>
      <c r="GK228" s="431"/>
      <c r="GL228" s="54" t="s">
        <v>40</v>
      </c>
      <c r="GM228" s="23">
        <v>173.49887750552699</v>
      </c>
      <c r="GN228" s="44">
        <v>4.9692115950054898</v>
      </c>
      <c r="GO228" s="23">
        <v>126.039620940877</v>
      </c>
      <c r="GP228" s="44">
        <v>-5.7444247893524203</v>
      </c>
      <c r="GQ228" s="23">
        <v>146.103059055952</v>
      </c>
      <c r="GR228" s="44">
        <v>-3.94968204704726</v>
      </c>
      <c r="GS228" s="431"/>
      <c r="GT228" s="54" t="s">
        <v>40</v>
      </c>
      <c r="GU228" s="23">
        <v>93.916520504036001</v>
      </c>
      <c r="GV228" s="44">
        <v>25.6275508582582</v>
      </c>
      <c r="GW228" s="23">
        <v>106.80632311874901</v>
      </c>
      <c r="GX228" s="44">
        <v>0.40110563620876899</v>
      </c>
      <c r="GY228" s="23">
        <v>159.664657327908</v>
      </c>
      <c r="GZ228" s="44">
        <v>18.442089114836101</v>
      </c>
      <c r="HA228" s="431"/>
      <c r="HB228" s="54" t="s">
        <v>40</v>
      </c>
      <c r="HC228" s="23">
        <v>181.912934159305</v>
      </c>
      <c r="HD228" s="44">
        <v>18.4194413563085</v>
      </c>
      <c r="HE228" s="23">
        <v>168.83337700070601</v>
      </c>
      <c r="HF228" s="44">
        <v>-20.8999999999998</v>
      </c>
      <c r="HG228" s="23">
        <v>76.492699958923794</v>
      </c>
      <c r="HH228" s="44">
        <v>-9.6419234879872402</v>
      </c>
      <c r="HI228" s="431"/>
      <c r="HJ228" s="54" t="s">
        <v>40</v>
      </c>
      <c r="HK228" s="23">
        <v>57.133884813913298</v>
      </c>
      <c r="HL228" s="44">
        <v>-17.5609873198574</v>
      </c>
      <c r="HM228" s="23">
        <v>65.286484230521395</v>
      </c>
      <c r="HN228" s="44">
        <v>7.4333786528635102</v>
      </c>
      <c r="HO228" s="23">
        <v>88.786602139517996</v>
      </c>
      <c r="HP228" s="44">
        <v>-4.7021762216641703</v>
      </c>
      <c r="HQ228" s="431"/>
      <c r="HR228" s="54" t="s">
        <v>40</v>
      </c>
      <c r="HS228" s="23">
        <v>125.491846965771</v>
      </c>
      <c r="HT228" s="44">
        <v>-6.2942570471243897</v>
      </c>
      <c r="HU228" s="23">
        <v>178.38874342167901</v>
      </c>
      <c r="HV228" s="44">
        <v>5.9333853196109603</v>
      </c>
      <c r="HW228" s="23">
        <v>52.878738259544498</v>
      </c>
      <c r="HX228" s="44">
        <v>-12.1435333985811</v>
      </c>
      <c r="HY228" s="431"/>
      <c r="HZ228" s="54" t="s">
        <v>40</v>
      </c>
      <c r="IA228" s="23">
        <v>86.911341151349603</v>
      </c>
      <c r="IB228" s="44">
        <v>0.56556176743795605</v>
      </c>
      <c r="IC228" s="23">
        <v>149.12476569764499</v>
      </c>
      <c r="ID228" s="44">
        <v>11.545940188192001</v>
      </c>
      <c r="IE228" s="23">
        <v>98.886691528039293</v>
      </c>
      <c r="IF228" s="44">
        <v>3.1780410608405001</v>
      </c>
      <c r="IG228" s="431"/>
      <c r="IH228" s="54" t="s">
        <v>40</v>
      </c>
      <c r="II228" s="23">
        <v>150.53139276053199</v>
      </c>
      <c r="IJ228" s="44">
        <v>-0.84343924251469105</v>
      </c>
      <c r="IK228" s="23">
        <v>116.354171626077</v>
      </c>
      <c r="IL228" s="44">
        <v>2.5726793574638802</v>
      </c>
      <c r="IM228" s="23">
        <v>151.07343263044299</v>
      </c>
      <c r="IN228" s="44">
        <v>6.2706311958918199</v>
      </c>
      <c r="IO228" s="23">
        <v>235.82832773928001</v>
      </c>
      <c r="IP228" s="44">
        <v>30.700000000000099</v>
      </c>
      <c r="IQ228" s="431"/>
      <c r="IR228" s="54" t="s">
        <v>40</v>
      </c>
      <c r="IS228" s="23">
        <v>86.546923590697901</v>
      </c>
      <c r="IT228" s="44">
        <v>3.9208309124200902</v>
      </c>
      <c r="IU228" s="23">
        <v>108.450508871149</v>
      </c>
      <c r="IV228" s="44">
        <v>0.59117781846089201</v>
      </c>
      <c r="IW228" s="23">
        <v>120.314828936414</v>
      </c>
      <c r="IX228" s="44">
        <v>5.3689006186120301</v>
      </c>
      <c r="IY228" s="431"/>
      <c r="IZ228" s="54" t="s">
        <v>40</v>
      </c>
      <c r="JA228" s="23">
        <v>159.702980121379</v>
      </c>
      <c r="JB228" s="44">
        <v>-0.54616798131461097</v>
      </c>
      <c r="JC228" s="23">
        <v>182.36456668294099</v>
      </c>
      <c r="JD228" s="44">
        <v>1.8140098202408701</v>
      </c>
      <c r="JE228" s="23">
        <v>166.62638587097501</v>
      </c>
      <c r="JF228" s="44">
        <v>-2.5691983470820601</v>
      </c>
      <c r="JG228" s="431"/>
      <c r="JH228" s="54" t="s">
        <v>40</v>
      </c>
      <c r="JI228" s="23">
        <v>147.471185814091</v>
      </c>
      <c r="JJ228" s="44">
        <v>14.746328775289101</v>
      </c>
      <c r="JK228" s="23">
        <v>279.68960660283898</v>
      </c>
      <c r="JL228" s="44">
        <v>23.6999999999999</v>
      </c>
      <c r="JM228" s="23">
        <v>131.167402608039</v>
      </c>
      <c r="JN228" s="44">
        <v>3.8423040872062302</v>
      </c>
      <c r="JO228" s="431"/>
      <c r="JP228" s="54" t="s">
        <v>40</v>
      </c>
      <c r="JQ228" s="23">
        <v>79.547795781778802</v>
      </c>
      <c r="JR228" s="44">
        <v>-9.8874707090240292</v>
      </c>
      <c r="JS228" s="23">
        <v>130.62955299563501</v>
      </c>
      <c r="JT228" s="44">
        <v>-9.0175876352921698</v>
      </c>
      <c r="JU228" s="23">
        <v>237.99281997857301</v>
      </c>
      <c r="JV228" s="44">
        <v>10.8879441408553</v>
      </c>
      <c r="JW228" s="431"/>
      <c r="JX228" s="54" t="s">
        <v>40</v>
      </c>
      <c r="JY228" s="23">
        <v>99.298729778448902</v>
      </c>
      <c r="JZ228" s="44">
        <v>-8.0098411087174402</v>
      </c>
      <c r="KA228" s="23">
        <v>306.963255890011</v>
      </c>
      <c r="KB228" s="44">
        <v>6.4993207532392701</v>
      </c>
      <c r="KC228" s="23">
        <v>182.26558305839501</v>
      </c>
      <c r="KD228" s="44">
        <v>-1.9768626545649</v>
      </c>
      <c r="KE228" s="431"/>
      <c r="KF228" s="54" t="s">
        <v>40</v>
      </c>
      <c r="KG228" s="23">
        <v>112.265043809471</v>
      </c>
      <c r="KH228" s="44">
        <v>11.447306620260999</v>
      </c>
      <c r="KI228" s="23">
        <v>207.76646399747801</v>
      </c>
      <c r="KJ228" s="44">
        <v>4.8021998277218803</v>
      </c>
      <c r="KK228" s="23">
        <v>111.192871620771</v>
      </c>
      <c r="KL228" s="44">
        <v>1.9801982747536999</v>
      </c>
      <c r="KM228" s="431"/>
      <c r="KN228" s="54" t="s">
        <v>40</v>
      </c>
      <c r="KO228" s="23">
        <v>43.230898137343303</v>
      </c>
      <c r="KP228" s="44">
        <v>-5.0999999999996497</v>
      </c>
      <c r="KQ228" s="23">
        <v>142.42640999822501</v>
      </c>
      <c r="KR228" s="44">
        <v>7.1666200076848803</v>
      </c>
      <c r="KS228" s="23">
        <v>84.355754055470996</v>
      </c>
      <c r="KT228" s="44">
        <v>11.1001080839293</v>
      </c>
      <c r="KU228" s="431"/>
      <c r="KV228" s="54" t="s">
        <v>40</v>
      </c>
      <c r="KW228" s="23">
        <v>134.39973407183501</v>
      </c>
      <c r="KX228" s="44">
        <v>-4.1926764162658996</v>
      </c>
      <c r="KY228" s="23">
        <v>110.68222643869601</v>
      </c>
      <c r="KZ228" s="44">
        <v>-12.0796573132238</v>
      </c>
      <c r="LA228" s="23">
        <v>186.20324090330001</v>
      </c>
      <c r="LB228" s="44">
        <v>15.844293533568001</v>
      </c>
      <c r="LC228" s="431"/>
      <c r="LD228" s="54" t="s">
        <v>40</v>
      </c>
      <c r="LE228" s="23">
        <v>150.30638240124799</v>
      </c>
      <c r="LF228" s="44">
        <v>2.1991329739080401E-2</v>
      </c>
      <c r="LG228" s="23">
        <v>93.749654899536694</v>
      </c>
      <c r="LH228" s="44">
        <v>-17.107457989624798</v>
      </c>
      <c r="LI228" s="23">
        <v>40.6557446349385</v>
      </c>
      <c r="LJ228" s="44">
        <v>-7.2863015132363502</v>
      </c>
      <c r="LK228" s="431"/>
      <c r="LL228" s="54" t="s">
        <v>40</v>
      </c>
      <c r="LM228" s="23">
        <v>203.33240522477001</v>
      </c>
      <c r="LN228" s="44">
        <v>-0.96309097121321896</v>
      </c>
      <c r="LO228" s="23">
        <v>78.552788090411795</v>
      </c>
      <c r="LP228" s="44">
        <v>2.9922310865421502</v>
      </c>
      <c r="LQ228" s="23">
        <v>276.82394690665097</v>
      </c>
      <c r="LR228" s="44">
        <v>14.303144952900601</v>
      </c>
      <c r="LS228" s="431"/>
      <c r="LT228" s="54" t="s">
        <v>40</v>
      </c>
      <c r="LU228" s="23">
        <v>91.396118787819503</v>
      </c>
      <c r="LV228" s="44">
        <v>-2.91353976466679</v>
      </c>
      <c r="LW228" s="23">
        <v>174.658351338713</v>
      </c>
      <c r="LX228" s="44">
        <v>5.3745713821479901</v>
      </c>
      <c r="LY228" s="23">
        <v>137.42267136393099</v>
      </c>
      <c r="LZ228" s="44">
        <v>-8.1292588483649109</v>
      </c>
      <c r="MA228" s="431"/>
      <c r="MB228" s="54" t="s">
        <v>40</v>
      </c>
      <c r="MC228" s="23">
        <v>178.215500243322</v>
      </c>
      <c r="MD228" s="44">
        <v>-2.26124283525925</v>
      </c>
      <c r="ME228" s="23">
        <v>142.27260822864099</v>
      </c>
      <c r="MF228" s="44">
        <v>9.4241427242270195</v>
      </c>
      <c r="MG228" s="23">
        <v>62.676067248353597</v>
      </c>
      <c r="MH228" s="44">
        <v>-21.629350225237499</v>
      </c>
      <c r="MI228" s="431"/>
      <c r="MJ228" s="54" t="s">
        <v>40</v>
      </c>
      <c r="MK228" s="23">
        <v>111.625028990936</v>
      </c>
      <c r="ML228" s="44">
        <v>1.80877951112201</v>
      </c>
      <c r="MM228" s="23">
        <v>104.538937379361</v>
      </c>
      <c r="MN228" s="44">
        <v>2.68936375067186</v>
      </c>
      <c r="MO228" s="23">
        <v>254.57080731268101</v>
      </c>
      <c r="MP228" s="44">
        <v>28.1305826144295</v>
      </c>
    </row>
    <row r="229" spans="1:354" s="4" customFormat="1" ht="15" customHeight="1">
      <c r="A229" s="431"/>
      <c r="B229" s="54" t="s">
        <v>41</v>
      </c>
      <c r="C229" s="23">
        <v>94.8170785335369</v>
      </c>
      <c r="D229" s="44">
        <v>10.244548577117101</v>
      </c>
      <c r="E229" s="23">
        <v>76.422760274798605</v>
      </c>
      <c r="F229" s="44">
        <v>13.0442052656573</v>
      </c>
      <c r="G229" s="23">
        <v>112.210047532533</v>
      </c>
      <c r="H229" s="44">
        <v>8.5138452569441405</v>
      </c>
      <c r="I229" s="431"/>
      <c r="J229" s="54" t="s">
        <v>41</v>
      </c>
      <c r="K229" s="23">
        <v>110.73444347618999</v>
      </c>
      <c r="L229" s="44">
        <v>1.0999999999994401</v>
      </c>
      <c r="M229" s="23">
        <v>150.99267363516699</v>
      </c>
      <c r="N229" s="44">
        <v>21.540529627912399</v>
      </c>
      <c r="O229" s="23">
        <v>103.91408772237401</v>
      </c>
      <c r="P229" s="44">
        <v>1.7000000000001301</v>
      </c>
      <c r="Q229" s="431"/>
      <c r="R229" s="54" t="s">
        <v>41</v>
      </c>
      <c r="S229" s="23">
        <v>76.057683726493906</v>
      </c>
      <c r="T229" s="44">
        <v>8.4469193685766193</v>
      </c>
      <c r="U229" s="23">
        <v>162.01189063803599</v>
      </c>
      <c r="V229" s="44">
        <v>-19.5111931072495</v>
      </c>
      <c r="W229" s="23">
        <v>150.253949249828</v>
      </c>
      <c r="X229" s="44">
        <v>15.7680849095435</v>
      </c>
      <c r="Y229" s="431"/>
      <c r="Z229" s="54" t="s">
        <v>41</v>
      </c>
      <c r="AA229" s="23">
        <v>169.90244780043099</v>
      </c>
      <c r="AB229" s="44">
        <v>-6.3420581107376002</v>
      </c>
      <c r="AC229" s="23">
        <v>139.33112556696301</v>
      </c>
      <c r="AD229" s="44">
        <v>-13.011230682633601</v>
      </c>
      <c r="AE229" s="23">
        <v>154.862085475876</v>
      </c>
      <c r="AF229" s="44">
        <v>-13.8898873685547</v>
      </c>
      <c r="AG229" s="431"/>
      <c r="AH229" s="54" t="s">
        <v>41</v>
      </c>
      <c r="AI229" s="23">
        <v>101.474416272214</v>
      </c>
      <c r="AJ229" s="44">
        <v>-13.941871561659299</v>
      </c>
      <c r="AK229" s="23">
        <v>293.59964624384401</v>
      </c>
      <c r="AL229" s="44">
        <v>12.2426749117234</v>
      </c>
      <c r="AM229" s="23">
        <v>93.054246790866898</v>
      </c>
      <c r="AN229" s="44">
        <v>9.3507970102411502</v>
      </c>
      <c r="AO229" s="431"/>
      <c r="AP229" s="54" t="s">
        <v>41</v>
      </c>
      <c r="AQ229" s="23">
        <v>215.482188546732</v>
      </c>
      <c r="AR229" s="44">
        <v>20.6999999999998</v>
      </c>
      <c r="AS229" s="23">
        <v>218.38146982977401</v>
      </c>
      <c r="AT229" s="44">
        <v>18.595310375523699</v>
      </c>
      <c r="AU229" s="23">
        <v>253.774987951513</v>
      </c>
      <c r="AV229" s="44">
        <v>3.0884542571189302</v>
      </c>
      <c r="AW229" s="431"/>
      <c r="AX229" s="54" t="s">
        <v>41</v>
      </c>
      <c r="AY229" s="23">
        <v>132.62759564669801</v>
      </c>
      <c r="AZ229" s="44">
        <v>6.9300779322361699</v>
      </c>
      <c r="BA229" s="23">
        <v>99.386445843266998</v>
      </c>
      <c r="BB229" s="44">
        <v>6.2058554075560304</v>
      </c>
      <c r="BC229" s="23">
        <v>171.76512406029099</v>
      </c>
      <c r="BD229" s="44">
        <v>17.105170040530599</v>
      </c>
      <c r="BE229" s="431"/>
      <c r="BF229" s="54" t="s">
        <v>41</v>
      </c>
      <c r="BG229" s="23">
        <v>158.439846803048</v>
      </c>
      <c r="BH229" s="44">
        <v>13.165994779148599</v>
      </c>
      <c r="BI229" s="23">
        <v>109.98698125556</v>
      </c>
      <c r="BJ229" s="44">
        <v>7.2540725752671698</v>
      </c>
      <c r="BK229" s="23">
        <v>237.60236041446501</v>
      </c>
      <c r="BL229" s="44">
        <v>2.5796228074069099</v>
      </c>
      <c r="BM229" s="431"/>
      <c r="BN229" s="54" t="s">
        <v>41</v>
      </c>
      <c r="BO229" s="23">
        <v>142.43320735780199</v>
      </c>
      <c r="BP229" s="44">
        <v>9.4239590704486194</v>
      </c>
      <c r="BQ229" s="530">
        <v>136.48689984323499</v>
      </c>
      <c r="BR229" s="44">
        <v>4.8497943653514701</v>
      </c>
      <c r="BS229" s="23">
        <v>192.09426545635799</v>
      </c>
      <c r="BT229" s="44">
        <v>20.3613485206367</v>
      </c>
      <c r="BU229" s="431"/>
      <c r="BV229" s="54" t="s">
        <v>41</v>
      </c>
      <c r="BW229" s="23">
        <v>201.55514042979701</v>
      </c>
      <c r="BX229" s="44">
        <v>5.4607220560768202</v>
      </c>
      <c r="BY229" s="23">
        <v>98.525459247377398</v>
      </c>
      <c r="BZ229" s="44">
        <v>3.0482656734586899</v>
      </c>
      <c r="CA229" s="23">
        <v>108.873454237752</v>
      </c>
      <c r="CB229" s="44">
        <v>-12.363298973987099</v>
      </c>
      <c r="CC229" s="431"/>
      <c r="CD229" s="54" t="s">
        <v>41</v>
      </c>
      <c r="CE229" s="23">
        <v>119.342652057378</v>
      </c>
      <c r="CF229" s="44">
        <v>2.2546875703693101</v>
      </c>
      <c r="CG229" s="23">
        <v>71.246098136384305</v>
      </c>
      <c r="CH229" s="44">
        <v>-4.1863119929075099</v>
      </c>
      <c r="CI229" s="23">
        <v>136.33453733814</v>
      </c>
      <c r="CJ229" s="44">
        <v>2.24611393941447</v>
      </c>
      <c r="CK229" s="431"/>
      <c r="CL229" s="54" t="s">
        <v>41</v>
      </c>
      <c r="CM229" s="23">
        <v>276.04527734905503</v>
      </c>
      <c r="CN229" s="44">
        <v>12.509728197371899</v>
      </c>
      <c r="CO229" s="23">
        <v>101.182055168874</v>
      </c>
      <c r="CP229" s="44">
        <v>2.8967002815281102</v>
      </c>
      <c r="CQ229" s="23">
        <v>119.7015070703</v>
      </c>
      <c r="CR229" s="44">
        <v>8.4969309208905894</v>
      </c>
      <c r="CS229" s="431"/>
      <c r="CT229" s="54" t="s">
        <v>41</v>
      </c>
      <c r="CU229" s="23">
        <v>191.59308197830299</v>
      </c>
      <c r="CV229" s="44">
        <v>24.8102619272446</v>
      </c>
      <c r="CW229" s="23">
        <v>65.544759732986407</v>
      </c>
      <c r="CX229" s="44">
        <v>-7.0411040734137202</v>
      </c>
      <c r="CY229" s="23">
        <v>144.562403997161</v>
      </c>
      <c r="CZ229" s="44">
        <v>-10.799999999999899</v>
      </c>
      <c r="DA229" s="431"/>
      <c r="DB229" s="54" t="s">
        <v>41</v>
      </c>
      <c r="DC229" s="23">
        <v>81.047863203895403</v>
      </c>
      <c r="DD229" s="44">
        <v>-2.2655447213397601</v>
      </c>
      <c r="DE229" s="23">
        <v>366.612092010889</v>
      </c>
      <c r="DF229" s="44">
        <v>-11.1752580714274</v>
      </c>
      <c r="DG229" s="23">
        <v>101.80304659276401</v>
      </c>
      <c r="DH229" s="44">
        <v>-1.6715688002500999</v>
      </c>
      <c r="DI229" s="431"/>
      <c r="DJ229" s="54" t="s">
        <v>41</v>
      </c>
      <c r="DK229" s="23">
        <v>212.397170248793</v>
      </c>
      <c r="DL229" s="44">
        <v>2.6157790129953602</v>
      </c>
      <c r="DM229" s="23">
        <v>69.118943755025995</v>
      </c>
      <c r="DN229" s="44">
        <v>4.7855489446950896</v>
      </c>
      <c r="DO229" s="23">
        <v>117.526657905958</v>
      </c>
      <c r="DP229" s="44">
        <v>-7.3201297014445297</v>
      </c>
      <c r="DQ229" s="431"/>
      <c r="DR229" s="54" t="s">
        <v>41</v>
      </c>
      <c r="DS229" s="23">
        <v>223.21192635740499</v>
      </c>
      <c r="DT229" s="44">
        <v>-7.3599088812774598</v>
      </c>
      <c r="DU229" s="23">
        <v>182.61964149341901</v>
      </c>
      <c r="DV229" s="44">
        <v>15.5257823963486</v>
      </c>
      <c r="DW229" s="23">
        <v>101.46967233592</v>
      </c>
      <c r="DX229" s="44">
        <v>-18.6660075282043</v>
      </c>
      <c r="DY229" s="431"/>
      <c r="DZ229" s="54" t="s">
        <v>41</v>
      </c>
      <c r="EA229" s="23">
        <v>111.359492892785</v>
      </c>
      <c r="EB229" s="44">
        <v>-0.42352486726446198</v>
      </c>
      <c r="EC229" s="23">
        <v>119.375187709738</v>
      </c>
      <c r="ED229" s="44">
        <v>7.0256811404055401</v>
      </c>
      <c r="EE229" s="23">
        <v>149.44561922283401</v>
      </c>
      <c r="EF229" s="44">
        <v>-3.2789772010315401</v>
      </c>
      <c r="EG229" s="431"/>
      <c r="EH229" s="54" t="s">
        <v>41</v>
      </c>
      <c r="EI229" s="23">
        <v>145.91967138608501</v>
      </c>
      <c r="EJ229" s="44">
        <v>1.98042408886892</v>
      </c>
      <c r="EK229" s="23">
        <v>164.12816677742001</v>
      </c>
      <c r="EL229" s="44">
        <v>-3.88528142126437</v>
      </c>
      <c r="EM229" s="23">
        <v>143.896572569993</v>
      </c>
      <c r="EN229" s="44">
        <v>-3.1607312306848199</v>
      </c>
      <c r="EO229" s="431"/>
      <c r="EP229" s="54" t="s">
        <v>41</v>
      </c>
      <c r="EQ229" s="23">
        <v>44.097673620248699</v>
      </c>
      <c r="ER229" s="44">
        <v>-3.1245179184680199</v>
      </c>
      <c r="ES229" s="23">
        <v>182.091197190733</v>
      </c>
      <c r="ET229" s="44">
        <v>-3.6359396863034199</v>
      </c>
      <c r="EU229" s="23">
        <v>41.845221231478199</v>
      </c>
      <c r="EV229" s="44">
        <v>-10.1999999999999</v>
      </c>
      <c r="EW229" s="431"/>
      <c r="EX229" s="54" t="s">
        <v>41</v>
      </c>
      <c r="EY229" s="23">
        <v>99.246349054245599</v>
      </c>
      <c r="EZ229" s="44">
        <v>-5.7371514333273002</v>
      </c>
      <c r="FA229" s="23">
        <v>89.450188026449794</v>
      </c>
      <c r="FB229" s="44">
        <v>-12.864006943375401</v>
      </c>
      <c r="FC229" s="23">
        <v>288.14994182416501</v>
      </c>
      <c r="FD229" s="44">
        <v>0.216642188254383</v>
      </c>
      <c r="FE229" s="431"/>
      <c r="FF229" s="54" t="s">
        <v>41</v>
      </c>
      <c r="FG229" s="23">
        <v>115.220084000445</v>
      </c>
      <c r="FH229" s="44">
        <v>5.9847604488124899</v>
      </c>
      <c r="FI229" s="23">
        <v>229.200704024874</v>
      </c>
      <c r="FJ229" s="44">
        <v>13.224503843627501</v>
      </c>
      <c r="FK229" s="23">
        <v>64.541433741343795</v>
      </c>
      <c r="FL229" s="44">
        <v>-12.6552483500985</v>
      </c>
      <c r="FM229" s="431"/>
      <c r="FN229" s="54" t="s">
        <v>41</v>
      </c>
      <c r="FO229" s="23">
        <v>104.95868160173001</v>
      </c>
      <c r="FP229" s="44">
        <v>1.75210250209558</v>
      </c>
      <c r="FQ229" s="23">
        <v>254.257474647831</v>
      </c>
      <c r="FR229" s="44">
        <v>3.3476279227747598</v>
      </c>
      <c r="FS229" s="23">
        <v>128.35463098344101</v>
      </c>
      <c r="FT229" s="44">
        <v>-13.268359854378399</v>
      </c>
      <c r="FU229" s="431"/>
      <c r="FV229" s="54" t="s">
        <v>41</v>
      </c>
      <c r="FW229" s="23">
        <v>132.40937938529899</v>
      </c>
      <c r="FX229" s="44">
        <v>-6.0289919585433003</v>
      </c>
      <c r="FY229" s="23">
        <v>177.927643846123</v>
      </c>
      <c r="FZ229" s="44">
        <v>-7.9444945224703503</v>
      </c>
      <c r="GA229" s="23">
        <v>95.531314838289603</v>
      </c>
      <c r="GB229" s="44">
        <v>1.27027556832637</v>
      </c>
      <c r="GC229" s="431"/>
      <c r="GD229" s="54" t="s">
        <v>41</v>
      </c>
      <c r="GE229" s="23">
        <v>153.20323497776599</v>
      </c>
      <c r="GF229" s="44">
        <v>-4.7108138705071996</v>
      </c>
      <c r="GG229" s="23">
        <v>121.84377886134899</v>
      </c>
      <c r="GH229" s="44">
        <v>-4.6582472688704302</v>
      </c>
      <c r="GI229" s="23">
        <v>53.838910802201703</v>
      </c>
      <c r="GJ229" s="44">
        <v>-2.6971234230849599</v>
      </c>
      <c r="GK229" s="431"/>
      <c r="GL229" s="54" t="s">
        <v>41</v>
      </c>
      <c r="GM229" s="23">
        <v>160.020657306126</v>
      </c>
      <c r="GN229" s="44">
        <v>7.1125672766122499</v>
      </c>
      <c r="GO229" s="23">
        <v>109.544479393831</v>
      </c>
      <c r="GP229" s="44">
        <v>-8.1078249161764706</v>
      </c>
      <c r="GQ229" s="23">
        <v>156.26888189296099</v>
      </c>
      <c r="GR229" s="44">
        <v>-0.79308404217053396</v>
      </c>
      <c r="GS229" s="431"/>
      <c r="GT229" s="54" t="s">
        <v>41</v>
      </c>
      <c r="GU229" s="23">
        <v>82.293532550121498</v>
      </c>
      <c r="GV229" s="44">
        <v>23.752954332875301</v>
      </c>
      <c r="GW229" s="23">
        <v>106.85425911388199</v>
      </c>
      <c r="GX229" s="44">
        <v>4.3759854013107304</v>
      </c>
      <c r="GY229" s="23">
        <v>166.92762986573101</v>
      </c>
      <c r="GZ229" s="44">
        <v>13.1873761220196</v>
      </c>
      <c r="HA229" s="431"/>
      <c r="HB229" s="54" t="s">
        <v>41</v>
      </c>
      <c r="HC229" s="23">
        <v>171.95170501612699</v>
      </c>
      <c r="HD229" s="44">
        <v>18.833813530557201</v>
      </c>
      <c r="HE229" s="23">
        <v>177.66087242505699</v>
      </c>
      <c r="HF229" s="44">
        <v>-20.699999999999701</v>
      </c>
      <c r="HG229" s="23">
        <v>72.864716954265205</v>
      </c>
      <c r="HH229" s="44">
        <v>-12.8431725028434</v>
      </c>
      <c r="HI229" s="431"/>
      <c r="HJ229" s="54" t="s">
        <v>41</v>
      </c>
      <c r="HK229" s="23">
        <v>59.436642848804297</v>
      </c>
      <c r="HL229" s="44">
        <v>-26.882573152139798</v>
      </c>
      <c r="HM229" s="23">
        <v>81.384247540355005</v>
      </c>
      <c r="HN229" s="44">
        <v>6.6558588985744898</v>
      </c>
      <c r="HO229" s="23">
        <v>73.639354313898195</v>
      </c>
      <c r="HP229" s="44">
        <v>-16.690969072394299</v>
      </c>
      <c r="HQ229" s="431"/>
      <c r="HR229" s="54" t="s">
        <v>41</v>
      </c>
      <c r="HS229" s="23">
        <v>109.276026535016</v>
      </c>
      <c r="HT229" s="44">
        <v>-11.257106648078199</v>
      </c>
      <c r="HU229" s="23">
        <v>182.35056752848899</v>
      </c>
      <c r="HV229" s="44">
        <v>7.5604946902591497</v>
      </c>
      <c r="HW229" s="23">
        <v>62.0609158299957</v>
      </c>
      <c r="HX229" s="44">
        <v>-9.3488238062819704</v>
      </c>
      <c r="HY229" s="431"/>
      <c r="HZ229" s="54" t="s">
        <v>41</v>
      </c>
      <c r="IA229" s="23">
        <v>97.9494870260406</v>
      </c>
      <c r="IB229" s="44">
        <v>2.5812595262384299</v>
      </c>
      <c r="IC229" s="23">
        <v>164.07438139721299</v>
      </c>
      <c r="ID229" s="44">
        <v>11.205471245245599</v>
      </c>
      <c r="IE229" s="23">
        <v>106.58030337364499</v>
      </c>
      <c r="IF229" s="44">
        <v>3.75962928138311</v>
      </c>
      <c r="IG229" s="431"/>
      <c r="IH229" s="54" t="s">
        <v>41</v>
      </c>
      <c r="II229" s="23">
        <v>140.38256416467601</v>
      </c>
      <c r="IJ229" s="44">
        <v>-2.0205439606112798</v>
      </c>
      <c r="IK229" s="23">
        <v>134.24471131342</v>
      </c>
      <c r="IL229" s="44">
        <v>4.0698689249559097</v>
      </c>
      <c r="IM229" s="23">
        <v>203.68561819974701</v>
      </c>
      <c r="IN229" s="44">
        <v>8.9766865165244401</v>
      </c>
      <c r="IO229" s="23">
        <v>331.16601966594402</v>
      </c>
      <c r="IP229" s="44">
        <v>32.500000000000398</v>
      </c>
      <c r="IQ229" s="431"/>
      <c r="IR229" s="54" t="s">
        <v>41</v>
      </c>
      <c r="IS229" s="23">
        <v>86.975448909031201</v>
      </c>
      <c r="IT229" s="44">
        <v>0.15423851940896299</v>
      </c>
      <c r="IU229" s="23">
        <v>91.196497579877501</v>
      </c>
      <c r="IV229" s="44">
        <v>-3.0298904473553101</v>
      </c>
      <c r="IW229" s="23">
        <v>132.154196229321</v>
      </c>
      <c r="IX229" s="44">
        <v>9.2957987558807798</v>
      </c>
      <c r="IY229" s="431"/>
      <c r="IZ229" s="54" t="s">
        <v>41</v>
      </c>
      <c r="JA229" s="23">
        <v>204.65665652336099</v>
      </c>
      <c r="JB229" s="44">
        <v>-6.7670080698724604</v>
      </c>
      <c r="JC229" s="23">
        <v>196.02940769350101</v>
      </c>
      <c r="JD229" s="44">
        <v>7.7312608817315303</v>
      </c>
      <c r="JE229" s="23">
        <v>157.890481270702</v>
      </c>
      <c r="JF229" s="44">
        <v>-2.9232450138257802</v>
      </c>
      <c r="JG229" s="431"/>
      <c r="JH229" s="54" t="s">
        <v>41</v>
      </c>
      <c r="JI229" s="23">
        <v>175.57185308403601</v>
      </c>
      <c r="JJ229" s="44">
        <v>11.8385180762924</v>
      </c>
      <c r="JK229" s="23">
        <v>283.39837501210297</v>
      </c>
      <c r="JL229" s="44">
        <v>29.099999999999699</v>
      </c>
      <c r="JM229" s="23">
        <v>130.03708583982899</v>
      </c>
      <c r="JN229" s="44">
        <v>-0.65139579230954303</v>
      </c>
      <c r="JO229" s="431"/>
      <c r="JP229" s="54" t="s">
        <v>41</v>
      </c>
      <c r="JQ229" s="23">
        <v>90.507800324949699</v>
      </c>
      <c r="JR229" s="44">
        <v>3.5585885017088499</v>
      </c>
      <c r="JS229" s="23">
        <v>113.074855015514</v>
      </c>
      <c r="JT229" s="44">
        <v>-8.3096308500795093</v>
      </c>
      <c r="JU229" s="23">
        <v>207.272964583354</v>
      </c>
      <c r="JV229" s="44">
        <v>8.5785627703993192</v>
      </c>
      <c r="JW229" s="431"/>
      <c r="JX229" s="54" t="s">
        <v>41</v>
      </c>
      <c r="JY229" s="23">
        <v>110.367126018657</v>
      </c>
      <c r="JZ229" s="44">
        <v>-6.1908221993368899</v>
      </c>
      <c r="KA229" s="23">
        <v>355.35979991373898</v>
      </c>
      <c r="KB229" s="44">
        <v>5.7128196789093701</v>
      </c>
      <c r="KC229" s="23">
        <v>231.46616098250701</v>
      </c>
      <c r="KD229" s="44">
        <v>8.9512653048940898</v>
      </c>
      <c r="KE229" s="431"/>
      <c r="KF229" s="54" t="s">
        <v>41</v>
      </c>
      <c r="KG229" s="23">
        <v>74.343666821963396</v>
      </c>
      <c r="KH229" s="44">
        <v>4.6590673511549703</v>
      </c>
      <c r="KI229" s="23">
        <v>202.87713807484201</v>
      </c>
      <c r="KJ229" s="44">
        <v>5.1174987453872198</v>
      </c>
      <c r="KK229" s="23">
        <v>116.801357554533</v>
      </c>
      <c r="KL229" s="44">
        <v>4.0097446015281397</v>
      </c>
      <c r="KM229" s="431"/>
      <c r="KN229" s="54" t="s">
        <v>41</v>
      </c>
      <c r="KO229" s="23">
        <v>28.856611572037099</v>
      </c>
      <c r="KP229" s="44">
        <v>-7.5</v>
      </c>
      <c r="KQ229" s="23">
        <v>151.054026166325</v>
      </c>
      <c r="KR229" s="44">
        <v>5.5215350669707304</v>
      </c>
      <c r="KS229" s="23">
        <v>116.11671683812099</v>
      </c>
      <c r="KT229" s="44">
        <v>18.262796455964999</v>
      </c>
      <c r="KU229" s="431"/>
      <c r="KV229" s="54" t="s">
        <v>41</v>
      </c>
      <c r="KW229" s="23">
        <v>129.61240809809999</v>
      </c>
      <c r="KX229" s="44">
        <v>-3.4076807495244998</v>
      </c>
      <c r="KY229" s="23">
        <v>133.11653599636401</v>
      </c>
      <c r="KZ229" s="44">
        <v>-11.3721451503129</v>
      </c>
      <c r="LA229" s="23">
        <v>162.02418986179899</v>
      </c>
      <c r="LB229" s="44">
        <v>1.4116930407905799</v>
      </c>
      <c r="LC229" s="431"/>
      <c r="LD229" s="54" t="s">
        <v>41</v>
      </c>
      <c r="LE229" s="23">
        <v>153.53996954412401</v>
      </c>
      <c r="LF229" s="44">
        <v>-0.18895556611481401</v>
      </c>
      <c r="LG229" s="23">
        <v>65.274575644356702</v>
      </c>
      <c r="LH229" s="44">
        <v>-22.574738618786999</v>
      </c>
      <c r="LI229" s="23">
        <v>53.3913996254716</v>
      </c>
      <c r="LJ229" s="44">
        <v>-10.5496472098366</v>
      </c>
      <c r="LK229" s="431"/>
      <c r="LL229" s="54" t="s">
        <v>41</v>
      </c>
      <c r="LM229" s="23">
        <v>196.83849682345399</v>
      </c>
      <c r="LN229" s="44">
        <v>-5.7828278418774497</v>
      </c>
      <c r="LO229" s="23">
        <v>81.0679607171692</v>
      </c>
      <c r="LP229" s="44">
        <v>-3.8000000000001002</v>
      </c>
      <c r="LQ229" s="23">
        <v>216.62754432384099</v>
      </c>
      <c r="LR229" s="44">
        <v>19.294077447986702</v>
      </c>
      <c r="LS229" s="431"/>
      <c r="LT229" s="54" t="s">
        <v>41</v>
      </c>
      <c r="LU229" s="23">
        <v>93.359370261919494</v>
      </c>
      <c r="LV229" s="44">
        <v>0.66181178500863802</v>
      </c>
      <c r="LW229" s="23">
        <v>168.438009561765</v>
      </c>
      <c r="LX229" s="44">
        <v>6.4697059237404497</v>
      </c>
      <c r="LY229" s="23">
        <v>109.845968047258</v>
      </c>
      <c r="LZ229" s="44">
        <v>9.0286860255301296</v>
      </c>
      <c r="MA229" s="431"/>
      <c r="MB229" s="54" t="s">
        <v>41</v>
      </c>
      <c r="MC229" s="23">
        <v>133.02746946478501</v>
      </c>
      <c r="MD229" s="44">
        <v>0.75890410543027498</v>
      </c>
      <c r="ME229" s="23">
        <v>164.63298359566201</v>
      </c>
      <c r="MF229" s="44">
        <v>11.129216432527</v>
      </c>
      <c r="MG229" s="23">
        <v>67.881358480000998</v>
      </c>
      <c r="MH229" s="44">
        <v>-21.713629765249099</v>
      </c>
      <c r="MI229" s="431"/>
      <c r="MJ229" s="54" t="s">
        <v>41</v>
      </c>
      <c r="MK229" s="23">
        <v>127.37479091658101</v>
      </c>
      <c r="ML229" s="44">
        <v>5.0785515206015601</v>
      </c>
      <c r="MM229" s="23">
        <v>105.996378542849</v>
      </c>
      <c r="MN229" s="44">
        <v>2.33438732128542</v>
      </c>
      <c r="MO229" s="23">
        <v>235.46467885829901</v>
      </c>
      <c r="MP229" s="44">
        <v>28.138058485511401</v>
      </c>
    </row>
    <row r="230" spans="1:354" s="4" customFormat="1" ht="15" customHeight="1">
      <c r="A230" s="431"/>
      <c r="B230" s="54" t="s">
        <v>42</v>
      </c>
      <c r="C230" s="23">
        <v>104.373518593109</v>
      </c>
      <c r="D230" s="44">
        <v>5.8404314073540204</v>
      </c>
      <c r="E230" s="23">
        <v>85.335240929360907</v>
      </c>
      <c r="F230" s="44">
        <v>8.8424614369369703</v>
      </c>
      <c r="G230" s="23">
        <v>122.375391157347</v>
      </c>
      <c r="H230" s="44">
        <v>3.9499803353939198</v>
      </c>
      <c r="I230" s="431"/>
      <c r="J230" s="54" t="s">
        <v>42</v>
      </c>
      <c r="K230" s="23">
        <v>122.861243738794</v>
      </c>
      <c r="L230" s="44">
        <v>13.699999999999299</v>
      </c>
      <c r="M230" s="23">
        <v>202.27132524854301</v>
      </c>
      <c r="N230" s="44">
        <v>17.418410425047099</v>
      </c>
      <c r="O230" s="23">
        <v>111.076179473596</v>
      </c>
      <c r="P230" s="44">
        <v>0.69999999999954798</v>
      </c>
      <c r="Q230" s="431"/>
      <c r="R230" s="54" t="s">
        <v>42</v>
      </c>
      <c r="S230" s="23">
        <v>110.86906327850799</v>
      </c>
      <c r="T230" s="44">
        <v>26.761967166043501</v>
      </c>
      <c r="U230" s="23">
        <v>166.432315106543</v>
      </c>
      <c r="V230" s="44">
        <v>-17.243212575140099</v>
      </c>
      <c r="W230" s="23">
        <v>197.00642303622999</v>
      </c>
      <c r="X230" s="44">
        <v>17.646570557095899</v>
      </c>
      <c r="Y230" s="431"/>
      <c r="Z230" s="54" t="s">
        <v>42</v>
      </c>
      <c r="AA230" s="23">
        <v>149.58685260410201</v>
      </c>
      <c r="AB230" s="44">
        <v>-0.96137099038102702</v>
      </c>
      <c r="AC230" s="23">
        <v>115.979933892235</v>
      </c>
      <c r="AD230" s="44">
        <v>-18.239902579037299</v>
      </c>
      <c r="AE230" s="23">
        <v>129.16566733151799</v>
      </c>
      <c r="AF230" s="44">
        <v>-8.5946528494729506</v>
      </c>
      <c r="AG230" s="431"/>
      <c r="AH230" s="54" t="s">
        <v>42</v>
      </c>
      <c r="AI230" s="23">
        <v>91.650486253531199</v>
      </c>
      <c r="AJ230" s="44">
        <v>-19.653209015432701</v>
      </c>
      <c r="AK230" s="23">
        <v>260.22035798208799</v>
      </c>
      <c r="AL230" s="44">
        <v>12.088318234219599</v>
      </c>
      <c r="AM230" s="23">
        <v>89.919736247860101</v>
      </c>
      <c r="AN230" s="44">
        <v>8.0516943282692601</v>
      </c>
      <c r="AO230" s="431"/>
      <c r="AP230" s="54" t="s">
        <v>42</v>
      </c>
      <c r="AQ230" s="23">
        <v>170.57735083152201</v>
      </c>
      <c r="AR230" s="44">
        <v>21.899999999999501</v>
      </c>
      <c r="AS230" s="23">
        <v>215.25645214380401</v>
      </c>
      <c r="AT230" s="44">
        <v>19.196653681822202</v>
      </c>
      <c r="AU230" s="23">
        <v>232.933264776019</v>
      </c>
      <c r="AV230" s="44">
        <v>3.7760450870673901</v>
      </c>
      <c r="AW230" s="431"/>
      <c r="AX230" s="54" t="s">
        <v>42</v>
      </c>
      <c r="AY230" s="23">
        <v>132.23761006099301</v>
      </c>
      <c r="AZ230" s="44">
        <v>12.1946264607668</v>
      </c>
      <c r="BA230" s="23">
        <v>107.704373581155</v>
      </c>
      <c r="BB230" s="44">
        <v>5.9063225982267902</v>
      </c>
      <c r="BC230" s="23">
        <v>188.444382032882</v>
      </c>
      <c r="BD230" s="44">
        <v>16.805437549389801</v>
      </c>
      <c r="BE230" s="431"/>
      <c r="BF230" s="54" t="s">
        <v>42</v>
      </c>
      <c r="BG230" s="23">
        <v>187.846434611261</v>
      </c>
      <c r="BH230" s="44">
        <v>10.766728435370601</v>
      </c>
      <c r="BI230" s="23">
        <v>114.167574464751</v>
      </c>
      <c r="BJ230" s="44">
        <v>8.5041763921407405</v>
      </c>
      <c r="BK230" s="23">
        <v>211.892079919488</v>
      </c>
      <c r="BL230" s="44">
        <v>3.77099032243704</v>
      </c>
      <c r="BM230" s="431"/>
      <c r="BN230" s="54" t="s">
        <v>42</v>
      </c>
      <c r="BO230" s="23">
        <v>147.73776245885</v>
      </c>
      <c r="BP230" s="44">
        <v>10.218627515803799</v>
      </c>
      <c r="BQ230" s="530">
        <v>161.58720062968499</v>
      </c>
      <c r="BR230" s="44">
        <v>11.140740568385899</v>
      </c>
      <c r="BS230" s="23">
        <v>184.67229657734001</v>
      </c>
      <c r="BT230" s="44">
        <v>19.816488779024599</v>
      </c>
      <c r="BU230" s="431"/>
      <c r="BV230" s="54" t="s">
        <v>42</v>
      </c>
      <c r="BW230" s="23">
        <v>180.20429007210501</v>
      </c>
      <c r="BX230" s="44">
        <v>7.3668331181285103</v>
      </c>
      <c r="BY230" s="23">
        <v>102.63655854140799</v>
      </c>
      <c r="BZ230" s="44">
        <v>1.16178047836341</v>
      </c>
      <c r="CA230" s="23">
        <v>121.693268908026</v>
      </c>
      <c r="CB230" s="44">
        <v>-8.9958091552426396</v>
      </c>
      <c r="CC230" s="431"/>
      <c r="CD230" s="54" t="s">
        <v>42</v>
      </c>
      <c r="CE230" s="23">
        <v>101.685018967769</v>
      </c>
      <c r="CF230" s="44">
        <v>0.71444271227294098</v>
      </c>
      <c r="CG230" s="23">
        <v>80.750280948572794</v>
      </c>
      <c r="CH230" s="44">
        <v>-2.1069834019208602</v>
      </c>
      <c r="CI230" s="23">
        <v>153.44334685713801</v>
      </c>
      <c r="CJ230" s="44">
        <v>1.42331406701747</v>
      </c>
      <c r="CK230" s="431"/>
      <c r="CL230" s="54" t="s">
        <v>42</v>
      </c>
      <c r="CM230" s="23">
        <v>198.57374356134201</v>
      </c>
      <c r="CN230" s="44">
        <v>12.187390985745701</v>
      </c>
      <c r="CO230" s="23">
        <v>103.138311382217</v>
      </c>
      <c r="CP230" s="44">
        <v>-1.3813582067947301</v>
      </c>
      <c r="CQ230" s="23">
        <v>143.98504855131799</v>
      </c>
      <c r="CR230" s="44">
        <v>11.889298370346699</v>
      </c>
      <c r="CS230" s="431"/>
      <c r="CT230" s="54" t="s">
        <v>42</v>
      </c>
      <c r="CU230" s="23">
        <v>200.30553910035701</v>
      </c>
      <c r="CV230" s="44">
        <v>22.279103162559402</v>
      </c>
      <c r="CW230" s="23">
        <v>64.985136077292097</v>
      </c>
      <c r="CX230" s="44">
        <v>-7.3918492022576503</v>
      </c>
      <c r="CY230" s="23">
        <v>140.48116335810599</v>
      </c>
      <c r="CZ230" s="44">
        <v>-11.6999999999999</v>
      </c>
      <c r="DA230" s="431"/>
      <c r="DB230" s="54" t="s">
        <v>42</v>
      </c>
      <c r="DC230" s="23">
        <v>90.948622819047799</v>
      </c>
      <c r="DD230" s="44">
        <v>0.15142059289023299</v>
      </c>
      <c r="DE230" s="23">
        <v>420.35458730610299</v>
      </c>
      <c r="DF230" s="44">
        <v>-8.8229159292446298</v>
      </c>
      <c r="DG230" s="23">
        <v>111.821653937791</v>
      </c>
      <c r="DH230" s="44">
        <v>3.9610252526837502</v>
      </c>
      <c r="DI230" s="431"/>
      <c r="DJ230" s="54" t="s">
        <v>42</v>
      </c>
      <c r="DK230" s="23">
        <v>167.76820380437201</v>
      </c>
      <c r="DL230" s="44">
        <v>-0.53740180166072105</v>
      </c>
      <c r="DM230" s="23">
        <v>63.462617759155101</v>
      </c>
      <c r="DN230" s="44">
        <v>16.218921645762499</v>
      </c>
      <c r="DO230" s="23">
        <v>108.487528259607</v>
      </c>
      <c r="DP230" s="44">
        <v>-1.8318060394082101</v>
      </c>
      <c r="DQ230" s="431"/>
      <c r="DR230" s="54" t="s">
        <v>42</v>
      </c>
      <c r="DS230" s="23">
        <v>206.31671328225801</v>
      </c>
      <c r="DT230" s="44">
        <v>-8.1883929809132905</v>
      </c>
      <c r="DU230" s="23">
        <v>188.64845031489901</v>
      </c>
      <c r="DV230" s="44">
        <v>15.3473161912554</v>
      </c>
      <c r="DW230" s="23">
        <v>79.329173005558303</v>
      </c>
      <c r="DX230" s="44">
        <v>-17.5147796958722</v>
      </c>
      <c r="DY230" s="431"/>
      <c r="DZ230" s="54" t="s">
        <v>42</v>
      </c>
      <c r="EA230" s="23">
        <v>117.844423165123</v>
      </c>
      <c r="EB230" s="44">
        <v>-2.5825423972829098</v>
      </c>
      <c r="EC230" s="23">
        <v>144.93323206486301</v>
      </c>
      <c r="ED230" s="44">
        <v>18.614772858345201</v>
      </c>
      <c r="EE230" s="23">
        <v>137.92671368273</v>
      </c>
      <c r="EF230" s="44">
        <v>-5.0164637832397103</v>
      </c>
      <c r="EG230" s="431"/>
      <c r="EH230" s="54" t="s">
        <v>42</v>
      </c>
      <c r="EI230" s="23">
        <v>141.31227904465001</v>
      </c>
      <c r="EJ230" s="44">
        <v>2.3322179167287098</v>
      </c>
      <c r="EK230" s="23">
        <v>193.830167502851</v>
      </c>
      <c r="EL230" s="44">
        <v>3.9333001314061802</v>
      </c>
      <c r="EM230" s="23">
        <v>129.67383798178599</v>
      </c>
      <c r="EN230" s="44">
        <v>4.0863007606272097</v>
      </c>
      <c r="EO230" s="431"/>
      <c r="EP230" s="54" t="s">
        <v>42</v>
      </c>
      <c r="EQ230" s="23">
        <v>56.798768185103398</v>
      </c>
      <c r="ER230" s="44">
        <v>2.7356600688828601</v>
      </c>
      <c r="ES230" s="23">
        <v>156.95246413767401</v>
      </c>
      <c r="ET230" s="44">
        <v>-2.2216029195546301</v>
      </c>
      <c r="EU230" s="23">
        <v>66.121925838788698</v>
      </c>
      <c r="EV230" s="44">
        <v>4.8410898999495497</v>
      </c>
      <c r="EW230" s="431"/>
      <c r="EX230" s="54" t="s">
        <v>42</v>
      </c>
      <c r="EY230" s="23">
        <v>106.490207814003</v>
      </c>
      <c r="EZ230" s="44">
        <v>-11.8676021989661</v>
      </c>
      <c r="FA230" s="23">
        <v>104.936636469368</v>
      </c>
      <c r="FB230" s="44">
        <v>-10.22523391248</v>
      </c>
      <c r="FC230" s="23">
        <v>283.84334466826402</v>
      </c>
      <c r="FD230" s="44">
        <v>0.21655544764965401</v>
      </c>
      <c r="FE230" s="431"/>
      <c r="FF230" s="54" t="s">
        <v>42</v>
      </c>
      <c r="FG230" s="23">
        <v>125.906040052214</v>
      </c>
      <c r="FH230" s="44">
        <v>6.8194168363475303</v>
      </c>
      <c r="FI230" s="23">
        <v>229.225116919562</v>
      </c>
      <c r="FJ230" s="44">
        <v>16.071403991333302</v>
      </c>
      <c r="FK230" s="23">
        <v>69.188855534775499</v>
      </c>
      <c r="FL230" s="44">
        <v>-15.746541408515601</v>
      </c>
      <c r="FM230" s="431"/>
      <c r="FN230" s="54" t="s">
        <v>42</v>
      </c>
      <c r="FO230" s="23">
        <v>94.227458842122303</v>
      </c>
      <c r="FP230" s="44">
        <v>-0.72317039565058405</v>
      </c>
      <c r="FQ230" s="23">
        <v>245.93985091356899</v>
      </c>
      <c r="FR230" s="44">
        <v>4.4110291786611402</v>
      </c>
      <c r="FS230" s="23">
        <v>141.64099136752699</v>
      </c>
      <c r="FT230" s="44">
        <v>-10.1627277890953</v>
      </c>
      <c r="FU230" s="431"/>
      <c r="FV230" s="54" t="s">
        <v>42</v>
      </c>
      <c r="FW230" s="23">
        <v>163.28446182789301</v>
      </c>
      <c r="FX230" s="44">
        <v>-11.948799798986901</v>
      </c>
      <c r="FY230" s="23">
        <v>162.60871880148099</v>
      </c>
      <c r="FZ230" s="44">
        <v>-1.7241890758190599</v>
      </c>
      <c r="GA230" s="23">
        <v>103.182025749077</v>
      </c>
      <c r="GB230" s="44">
        <v>0.61666866025873901</v>
      </c>
      <c r="GC230" s="431"/>
      <c r="GD230" s="54" t="s">
        <v>42</v>
      </c>
      <c r="GE230" s="23">
        <v>165.93317598918</v>
      </c>
      <c r="GF230" s="44">
        <v>-1.3339544302600099</v>
      </c>
      <c r="GG230" s="23">
        <v>107.536392147215</v>
      </c>
      <c r="GH230" s="44">
        <v>-2.9463731196566698</v>
      </c>
      <c r="GI230" s="23">
        <v>48.144271476503697</v>
      </c>
      <c r="GJ230" s="44">
        <v>-8.7370567337454901</v>
      </c>
      <c r="GK230" s="431"/>
      <c r="GL230" s="54" t="s">
        <v>42</v>
      </c>
      <c r="GM230" s="23">
        <v>159.69738040787001</v>
      </c>
      <c r="GN230" s="44">
        <v>4.8385271590079002</v>
      </c>
      <c r="GO230" s="23">
        <v>116.295250472342</v>
      </c>
      <c r="GP230" s="44">
        <v>-4.7527515847682098</v>
      </c>
      <c r="GQ230" s="23">
        <v>177.33908873206099</v>
      </c>
      <c r="GR230" s="44">
        <v>-0.62966179921407694</v>
      </c>
      <c r="GS230" s="431"/>
      <c r="GT230" s="54" t="s">
        <v>42</v>
      </c>
      <c r="GU230" s="23">
        <v>93.555416937501107</v>
      </c>
      <c r="GV230" s="44">
        <v>23.647754969736098</v>
      </c>
      <c r="GW230" s="23">
        <v>94.764565980256705</v>
      </c>
      <c r="GX230" s="44">
        <v>5.8836706369647098</v>
      </c>
      <c r="GY230" s="23">
        <v>197.24104172627699</v>
      </c>
      <c r="GZ230" s="44">
        <v>11.2147482434333</v>
      </c>
      <c r="HA230" s="431"/>
      <c r="HB230" s="54" t="s">
        <v>42</v>
      </c>
      <c r="HC230" s="23">
        <v>227.97749639858199</v>
      </c>
      <c r="HD230" s="44">
        <v>22.7450721594263</v>
      </c>
      <c r="HE230" s="23">
        <v>180.99950406992599</v>
      </c>
      <c r="HF230" s="44">
        <v>-20.266505962244999</v>
      </c>
      <c r="HG230" s="23">
        <v>78.505522432933205</v>
      </c>
      <c r="HH230" s="44">
        <v>-13.2554227736074</v>
      </c>
      <c r="HI230" s="431"/>
      <c r="HJ230" s="54" t="s">
        <v>42</v>
      </c>
      <c r="HK230" s="23">
        <v>48.464553699838397</v>
      </c>
      <c r="HL230" s="44">
        <v>-28.7522840593764</v>
      </c>
      <c r="HM230" s="23">
        <v>78.514027231932701</v>
      </c>
      <c r="HN230" s="44">
        <v>4.1255302729266496</v>
      </c>
      <c r="HO230" s="23">
        <v>86.795044444637199</v>
      </c>
      <c r="HP230" s="44">
        <v>-11.6171271319252</v>
      </c>
      <c r="HQ230" s="431"/>
      <c r="HR230" s="54" t="s">
        <v>42</v>
      </c>
      <c r="HS230" s="23">
        <v>119.588097689864</v>
      </c>
      <c r="HT230" s="44">
        <v>-3.5738958363500499</v>
      </c>
      <c r="HU230" s="23">
        <v>185.19534434407501</v>
      </c>
      <c r="HV230" s="44">
        <v>9.5908697965688194</v>
      </c>
      <c r="HW230" s="23">
        <v>57.166632750620899</v>
      </c>
      <c r="HX230" s="44">
        <v>-8.5073221853308496</v>
      </c>
      <c r="HY230" s="431"/>
      <c r="HZ230" s="54" t="s">
        <v>42</v>
      </c>
      <c r="IA230" s="23">
        <v>91.569422261636703</v>
      </c>
      <c r="IB230" s="44">
        <v>3.79162192483702</v>
      </c>
      <c r="IC230" s="23">
        <v>155.62670784261499</v>
      </c>
      <c r="ID230" s="44">
        <v>15.5740252219294</v>
      </c>
      <c r="IE230" s="23">
        <v>129.63184320455801</v>
      </c>
      <c r="IF230" s="44">
        <v>0.63876450908333005</v>
      </c>
      <c r="IG230" s="431"/>
      <c r="IH230" s="54" t="s">
        <v>42</v>
      </c>
      <c r="II230" s="23">
        <v>140.60593000823701</v>
      </c>
      <c r="IJ230" s="44">
        <v>0.184689231631012</v>
      </c>
      <c r="IK230" s="23">
        <v>155.27906460854501</v>
      </c>
      <c r="IL230" s="44">
        <v>6.9877693452216096</v>
      </c>
      <c r="IM230" s="23">
        <v>124.015095369939</v>
      </c>
      <c r="IN230" s="44">
        <v>9.4736620431712293</v>
      </c>
      <c r="IO230" s="23">
        <v>340.39044989736902</v>
      </c>
      <c r="IP230" s="44">
        <v>30.900000000000301</v>
      </c>
      <c r="IQ230" s="431"/>
      <c r="IR230" s="54" t="s">
        <v>42</v>
      </c>
      <c r="IS230" s="23">
        <v>90.653966124334602</v>
      </c>
      <c r="IT230" s="44">
        <v>-1.4431157290923999</v>
      </c>
      <c r="IU230" s="23">
        <v>78.9324578380606</v>
      </c>
      <c r="IV230" s="44">
        <v>2.5188582223506302</v>
      </c>
      <c r="IW230" s="23">
        <v>102.949032431088</v>
      </c>
      <c r="IX230" s="44">
        <v>7.6072539342794396</v>
      </c>
      <c r="IY230" s="431"/>
      <c r="IZ230" s="54" t="s">
        <v>42</v>
      </c>
      <c r="JA230" s="23">
        <v>254.10333448164701</v>
      </c>
      <c r="JB230" s="44">
        <v>6.8855314293760896</v>
      </c>
      <c r="JC230" s="23">
        <v>188.16275708973299</v>
      </c>
      <c r="JD230" s="44">
        <v>12.394397515984799</v>
      </c>
      <c r="JE230" s="23">
        <v>97.533114553431304</v>
      </c>
      <c r="JF230" s="44">
        <v>-1.2103504485180601</v>
      </c>
      <c r="JG230" s="431"/>
      <c r="JH230" s="54" t="s">
        <v>42</v>
      </c>
      <c r="JI230" s="23">
        <v>161.396750045148</v>
      </c>
      <c r="JJ230" s="44">
        <v>5.9919022728306102</v>
      </c>
      <c r="JK230" s="23">
        <v>459.190353805798</v>
      </c>
      <c r="JL230" s="44">
        <v>36.200000000000102</v>
      </c>
      <c r="JM230" s="23">
        <v>140.86646531908801</v>
      </c>
      <c r="JN230" s="44">
        <v>-1.6614878343897199</v>
      </c>
      <c r="JO230" s="431"/>
      <c r="JP230" s="54" t="s">
        <v>42</v>
      </c>
      <c r="JQ230" s="23">
        <v>105.281224362816</v>
      </c>
      <c r="JR230" s="44">
        <v>6.4539002474952598</v>
      </c>
      <c r="JS230" s="23">
        <v>155.220757779091</v>
      </c>
      <c r="JT230" s="44">
        <v>-0.530276626879569</v>
      </c>
      <c r="JU230" s="23">
        <v>185.13804432867599</v>
      </c>
      <c r="JV230" s="44">
        <v>3.1677658250193601</v>
      </c>
      <c r="JW230" s="431"/>
      <c r="JX230" s="54" t="s">
        <v>42</v>
      </c>
      <c r="JY230" s="23">
        <v>103.52215183279699</v>
      </c>
      <c r="JZ230" s="44">
        <v>0.57826844256392496</v>
      </c>
      <c r="KA230" s="23">
        <v>201.526162785525</v>
      </c>
      <c r="KB230" s="44">
        <v>0.27871667294957098</v>
      </c>
      <c r="KC230" s="23">
        <v>234.90276153663299</v>
      </c>
      <c r="KD230" s="44">
        <v>28.2434156629079</v>
      </c>
      <c r="KE230" s="431"/>
      <c r="KF230" s="54" t="s">
        <v>42</v>
      </c>
      <c r="KG230" s="23">
        <v>105.112602878318</v>
      </c>
      <c r="KH230" s="44">
        <v>15.488022360085299</v>
      </c>
      <c r="KI230" s="23">
        <v>217.87468681161201</v>
      </c>
      <c r="KJ230" s="44">
        <v>2.7432922239481701</v>
      </c>
      <c r="KK230" s="23">
        <v>87.533296649262596</v>
      </c>
      <c r="KL230" s="44">
        <v>-5.1783677938477304</v>
      </c>
      <c r="KM230" s="431"/>
      <c r="KN230" s="54" t="s">
        <v>42</v>
      </c>
      <c r="KO230" s="23">
        <v>42.544418089153403</v>
      </c>
      <c r="KP230" s="44">
        <v>13.299999999999599</v>
      </c>
      <c r="KQ230" s="23">
        <v>155.42856257952599</v>
      </c>
      <c r="KR230" s="44">
        <v>-2.8188713436878601</v>
      </c>
      <c r="KS230" s="23">
        <v>131.580552766598</v>
      </c>
      <c r="KT230" s="44">
        <v>15.6610460004408</v>
      </c>
      <c r="KU230" s="431"/>
      <c r="KV230" s="54" t="s">
        <v>42</v>
      </c>
      <c r="KW230" s="23">
        <v>132.703542705231</v>
      </c>
      <c r="KX230" s="44">
        <v>-4.9834119750233699</v>
      </c>
      <c r="KY230" s="23">
        <v>132.200103703135</v>
      </c>
      <c r="KZ230" s="44">
        <v>-8.3307418326568801</v>
      </c>
      <c r="LA230" s="23">
        <v>136.60568626359199</v>
      </c>
      <c r="LB230" s="44">
        <v>4.7938044679940903</v>
      </c>
      <c r="LC230" s="431"/>
      <c r="LD230" s="54" t="s">
        <v>42</v>
      </c>
      <c r="LE230" s="23">
        <v>154.20155553777201</v>
      </c>
      <c r="LF230" s="44">
        <v>-0.13777018206147301</v>
      </c>
      <c r="LG230" s="23">
        <v>83.253971154804404</v>
      </c>
      <c r="LH230" s="44">
        <v>-16.2793325372662</v>
      </c>
      <c r="LI230" s="23">
        <v>51.475124814977697</v>
      </c>
      <c r="LJ230" s="44">
        <v>-9.8599252820160395</v>
      </c>
      <c r="LK230" s="431"/>
      <c r="LL230" s="54" t="s">
        <v>42</v>
      </c>
      <c r="LM230" s="23">
        <v>205.27686732126901</v>
      </c>
      <c r="LN230" s="44">
        <v>0.10240307912570799</v>
      </c>
      <c r="LO230" s="23">
        <v>94.306360494706794</v>
      </c>
      <c r="LP230" s="44">
        <v>-1.57498517005993</v>
      </c>
      <c r="LQ230" s="23">
        <v>190.05757561954101</v>
      </c>
      <c r="LR230" s="44">
        <v>24.129744466973801</v>
      </c>
      <c r="LS230" s="431"/>
      <c r="LT230" s="54" t="s">
        <v>42</v>
      </c>
      <c r="LU230" s="23">
        <v>115.979618824661</v>
      </c>
      <c r="LV230" s="44">
        <v>3.2197384102617699</v>
      </c>
      <c r="LW230" s="23">
        <v>162.01748930133999</v>
      </c>
      <c r="LX230" s="44">
        <v>7.0690366259048902</v>
      </c>
      <c r="LY230" s="23">
        <v>131.77974302803199</v>
      </c>
      <c r="LZ230" s="44">
        <v>-5.9962815348733001</v>
      </c>
      <c r="MA230" s="431"/>
      <c r="MB230" s="54" t="s">
        <v>42</v>
      </c>
      <c r="MC230" s="23">
        <v>129.480937984485</v>
      </c>
      <c r="MD230" s="44">
        <v>-0.145352754305691</v>
      </c>
      <c r="ME230" s="23">
        <v>129.94894231664901</v>
      </c>
      <c r="MF230" s="44">
        <v>11.8899101730685</v>
      </c>
      <c r="MG230" s="23">
        <v>53.267988737274003</v>
      </c>
      <c r="MH230" s="44">
        <v>-18.208979564854499</v>
      </c>
      <c r="MI230" s="431"/>
      <c r="MJ230" s="54" t="s">
        <v>42</v>
      </c>
      <c r="MK230" s="23">
        <v>123.505079752238</v>
      </c>
      <c r="ML230" s="44">
        <v>5.4347532377644097</v>
      </c>
      <c r="MM230" s="23">
        <v>135.770565234043</v>
      </c>
      <c r="MN230" s="44">
        <v>6.5170656518589896</v>
      </c>
      <c r="MO230" s="23">
        <v>245.941535393565</v>
      </c>
      <c r="MP230" s="44">
        <v>27.961382474317201</v>
      </c>
    </row>
    <row r="231" spans="1:354" s="4" customFormat="1" ht="15" customHeight="1">
      <c r="A231" s="431"/>
      <c r="B231" s="54" t="s">
        <v>43</v>
      </c>
      <c r="C231" s="23">
        <v>101.093687791508</v>
      </c>
      <c r="D231" s="44">
        <v>2.27746563660493</v>
      </c>
      <c r="E231" s="23">
        <v>82.593605000481602</v>
      </c>
      <c r="F231" s="44">
        <v>4.2501163903101702</v>
      </c>
      <c r="G231" s="23">
        <v>118.58666371685</v>
      </c>
      <c r="H231" s="44">
        <v>1.0186108251964301</v>
      </c>
      <c r="I231" s="431"/>
      <c r="J231" s="54" t="s">
        <v>43</v>
      </c>
      <c r="K231" s="23">
        <v>116.297615075126</v>
      </c>
      <c r="L231" s="44">
        <v>19.4000000000005</v>
      </c>
      <c r="M231" s="23">
        <v>137.39004454784299</v>
      </c>
      <c r="N231" s="44">
        <v>-7.7713932784597803</v>
      </c>
      <c r="O231" s="23">
        <v>109.55346467812799</v>
      </c>
      <c r="P231" s="44">
        <v>17.800000000000601</v>
      </c>
      <c r="Q231" s="431"/>
      <c r="R231" s="54" t="s">
        <v>43</v>
      </c>
      <c r="S231" s="23">
        <v>120.52138365314499</v>
      </c>
      <c r="T231" s="44">
        <v>23.648508471682501</v>
      </c>
      <c r="U231" s="23">
        <v>165.11934560134401</v>
      </c>
      <c r="V231" s="44">
        <v>0.40953778588206502</v>
      </c>
      <c r="W231" s="23">
        <v>176.25833477674601</v>
      </c>
      <c r="X231" s="44">
        <v>1.5862460043406399</v>
      </c>
      <c r="Y231" s="431"/>
      <c r="Z231" s="54" t="s">
        <v>43</v>
      </c>
      <c r="AA231" s="23">
        <v>131.53391257619899</v>
      </c>
      <c r="AB231" s="44">
        <v>-2.78905814438001</v>
      </c>
      <c r="AC231" s="23">
        <v>107.68484504698699</v>
      </c>
      <c r="AD231" s="44">
        <v>-20.7241714501145</v>
      </c>
      <c r="AE231" s="23">
        <v>144.26139420273299</v>
      </c>
      <c r="AF231" s="44">
        <v>-11.427588718775</v>
      </c>
      <c r="AG231" s="431"/>
      <c r="AH231" s="54" t="s">
        <v>43</v>
      </c>
      <c r="AI231" s="23">
        <v>81.6021016336326</v>
      </c>
      <c r="AJ231" s="44">
        <v>-14.976256306618801</v>
      </c>
      <c r="AK231" s="23">
        <v>301.66535338333699</v>
      </c>
      <c r="AL231" s="44">
        <v>16.9088608572368</v>
      </c>
      <c r="AM231" s="23">
        <v>89.102044643258395</v>
      </c>
      <c r="AN231" s="44">
        <v>12.890063803131</v>
      </c>
      <c r="AO231" s="431"/>
      <c r="AP231" s="54" t="s">
        <v>43</v>
      </c>
      <c r="AQ231" s="23">
        <v>230.395866169306</v>
      </c>
      <c r="AR231" s="44">
        <v>24.500000000000298</v>
      </c>
      <c r="AS231" s="23">
        <v>226.842965279125</v>
      </c>
      <c r="AT231" s="44">
        <v>18.636495233784299</v>
      </c>
      <c r="AU231" s="23">
        <v>212.60130512624701</v>
      </c>
      <c r="AV231" s="44">
        <v>3.3373651434108802</v>
      </c>
      <c r="AW231" s="431"/>
      <c r="AX231" s="54" t="s">
        <v>43</v>
      </c>
      <c r="AY231" s="23">
        <v>132.11652437379701</v>
      </c>
      <c r="AZ231" s="44">
        <v>10.988142344150599</v>
      </c>
      <c r="BA231" s="23">
        <v>98.709428592510406</v>
      </c>
      <c r="BB231" s="44">
        <v>1.9492627964856399</v>
      </c>
      <c r="BC231" s="23">
        <v>160.54312549929</v>
      </c>
      <c r="BD231" s="44">
        <v>7.3587963690233504</v>
      </c>
      <c r="BE231" s="431"/>
      <c r="BF231" s="54" t="s">
        <v>43</v>
      </c>
      <c r="BG231" s="23">
        <v>136.95077359510299</v>
      </c>
      <c r="BH231" s="44">
        <v>13.835307305761299</v>
      </c>
      <c r="BI231" s="23">
        <v>120.779527722889</v>
      </c>
      <c r="BJ231" s="44">
        <v>6.7250281794298798</v>
      </c>
      <c r="BK231" s="23">
        <v>264.87673849804298</v>
      </c>
      <c r="BL231" s="44">
        <v>6.1360478474153997</v>
      </c>
      <c r="BM231" s="431"/>
      <c r="BN231" s="54" t="s">
        <v>43</v>
      </c>
      <c r="BO231" s="23">
        <v>144.757930876866</v>
      </c>
      <c r="BP231" s="44">
        <v>8.1106451309040306</v>
      </c>
      <c r="BQ231" s="530">
        <v>156.55975815514</v>
      </c>
      <c r="BR231" s="44">
        <v>-2.1009140369496202</v>
      </c>
      <c r="BS231" s="23">
        <v>176.3212152744</v>
      </c>
      <c r="BT231" s="44">
        <v>18.327078199351401</v>
      </c>
      <c r="BU231" s="431"/>
      <c r="BV231" s="54" t="s">
        <v>43</v>
      </c>
      <c r="BW231" s="23">
        <v>251.72738707612399</v>
      </c>
      <c r="BX231" s="44">
        <v>7.4743096651336902</v>
      </c>
      <c r="BY231" s="23">
        <v>136.58306506845901</v>
      </c>
      <c r="BZ231" s="44">
        <v>4.3485132010584504</v>
      </c>
      <c r="CA231" s="23">
        <v>131.42569240288</v>
      </c>
      <c r="CB231" s="44">
        <v>-11.060328196661899</v>
      </c>
      <c r="CC231" s="431"/>
      <c r="CD231" s="54" t="s">
        <v>43</v>
      </c>
      <c r="CE231" s="23">
        <v>107.15645071916801</v>
      </c>
      <c r="CF231" s="44">
        <v>-6.8344818363150504</v>
      </c>
      <c r="CG231" s="23">
        <v>93.664729516954907</v>
      </c>
      <c r="CH231" s="44">
        <v>1.5581454384107001</v>
      </c>
      <c r="CI231" s="23">
        <v>166.51038024918799</v>
      </c>
      <c r="CJ231" s="44">
        <v>2.9059290493155499</v>
      </c>
      <c r="CK231" s="431"/>
      <c r="CL231" s="54" t="s">
        <v>43</v>
      </c>
      <c r="CM231" s="23">
        <v>258.80786813254201</v>
      </c>
      <c r="CN231" s="44">
        <v>12.3031784305928</v>
      </c>
      <c r="CO231" s="23">
        <v>113.29695502067</v>
      </c>
      <c r="CP231" s="44">
        <v>-2.2227552330707598</v>
      </c>
      <c r="CQ231" s="23">
        <v>176.262620310546</v>
      </c>
      <c r="CR231" s="44">
        <v>14.442928225730901</v>
      </c>
      <c r="CS231" s="431"/>
      <c r="CT231" s="54" t="s">
        <v>43</v>
      </c>
      <c r="CU231" s="23">
        <v>168.458813054773</v>
      </c>
      <c r="CV231" s="44">
        <v>23.485703127792</v>
      </c>
      <c r="CW231" s="23">
        <v>63.1398625648999</v>
      </c>
      <c r="CX231" s="44">
        <v>-10.564765849019301</v>
      </c>
      <c r="CY231" s="23">
        <v>172.79137700563601</v>
      </c>
      <c r="CZ231" s="44">
        <v>-3.6999999999997302</v>
      </c>
      <c r="DA231" s="431"/>
      <c r="DB231" s="54" t="s">
        <v>43</v>
      </c>
      <c r="DC231" s="23">
        <v>109.617971624522</v>
      </c>
      <c r="DD231" s="44">
        <v>6.09030322353708</v>
      </c>
      <c r="DE231" s="23">
        <v>392.06662285807198</v>
      </c>
      <c r="DF231" s="44">
        <v>-0.79400249255066102</v>
      </c>
      <c r="DG231" s="23">
        <v>108.338742865274</v>
      </c>
      <c r="DH231" s="44">
        <v>4.8192659626872398</v>
      </c>
      <c r="DI231" s="431"/>
      <c r="DJ231" s="54" t="s">
        <v>43</v>
      </c>
      <c r="DK231" s="23">
        <v>206.539408622146</v>
      </c>
      <c r="DL231" s="44">
        <v>-7.0795795850880996</v>
      </c>
      <c r="DM231" s="23">
        <v>81.198382689030097</v>
      </c>
      <c r="DN231" s="44">
        <v>10.345034688567001</v>
      </c>
      <c r="DO231" s="23">
        <v>155.46527971816599</v>
      </c>
      <c r="DP231" s="44">
        <v>0.674349546292348</v>
      </c>
      <c r="DQ231" s="431"/>
      <c r="DR231" s="54" t="s">
        <v>43</v>
      </c>
      <c r="DS231" s="23">
        <v>177.95350143276201</v>
      </c>
      <c r="DT231" s="44">
        <v>-11.671682276097201</v>
      </c>
      <c r="DU231" s="23">
        <v>182.59785818691901</v>
      </c>
      <c r="DV231" s="44">
        <v>12.925708063154801</v>
      </c>
      <c r="DW231" s="23">
        <v>98.430297677453495</v>
      </c>
      <c r="DX231" s="44">
        <v>-22.664362831891101</v>
      </c>
      <c r="DY231" s="431"/>
      <c r="DZ231" s="54" t="s">
        <v>43</v>
      </c>
      <c r="EA231" s="23">
        <v>118.64273901076</v>
      </c>
      <c r="EB231" s="44">
        <v>-2.9512633135697999</v>
      </c>
      <c r="EC231" s="23">
        <v>144.30869004137401</v>
      </c>
      <c r="ED231" s="44">
        <v>5.73602065014882</v>
      </c>
      <c r="EE231" s="23">
        <v>130.07771222238699</v>
      </c>
      <c r="EF231" s="44">
        <v>-5.7314220769700501</v>
      </c>
      <c r="EG231" s="431"/>
      <c r="EH231" s="54" t="s">
        <v>43</v>
      </c>
      <c r="EI231" s="23">
        <v>134.37426918867899</v>
      </c>
      <c r="EJ231" s="44">
        <v>3.0239256835843098</v>
      </c>
      <c r="EK231" s="23">
        <v>173.62341500782199</v>
      </c>
      <c r="EL231" s="44">
        <v>-1.2119359173340001</v>
      </c>
      <c r="EM231" s="23">
        <v>126.712676037989</v>
      </c>
      <c r="EN231" s="44">
        <v>6.0306978561169</v>
      </c>
      <c r="EO231" s="431"/>
      <c r="EP231" s="54" t="s">
        <v>43</v>
      </c>
      <c r="EQ231" s="23">
        <v>60.503914196095998</v>
      </c>
      <c r="ER231" s="44">
        <v>6.0290599444764901</v>
      </c>
      <c r="ES231" s="23">
        <v>152.517189482134</v>
      </c>
      <c r="ET231" s="44">
        <v>-1.1621156038461899</v>
      </c>
      <c r="EU231" s="23">
        <v>56.630084429043201</v>
      </c>
      <c r="EV231" s="44">
        <v>-4.7143319785518401</v>
      </c>
      <c r="EW231" s="431"/>
      <c r="EX231" s="54" t="s">
        <v>43</v>
      </c>
      <c r="EY231" s="23">
        <v>87.923323771284998</v>
      </c>
      <c r="EZ231" s="44">
        <v>-5.2470600030464603</v>
      </c>
      <c r="FA231" s="23">
        <v>78.803623815342107</v>
      </c>
      <c r="FB231" s="44">
        <v>-11.486006994472</v>
      </c>
      <c r="FC231" s="23">
        <v>285.70332729061698</v>
      </c>
      <c r="FD231" s="44">
        <v>-7.3172195238285595E-2</v>
      </c>
      <c r="FE231" s="431"/>
      <c r="FF231" s="54" t="s">
        <v>43</v>
      </c>
      <c r="FG231" s="23">
        <v>118.47116980785</v>
      </c>
      <c r="FH231" s="44">
        <v>1.57008690442173</v>
      </c>
      <c r="FI231" s="23">
        <v>192.19268198783001</v>
      </c>
      <c r="FJ231" s="44">
        <v>12.4769493169375</v>
      </c>
      <c r="FK231" s="23">
        <v>64.948534793480704</v>
      </c>
      <c r="FL231" s="44">
        <v>-13.9742839753868</v>
      </c>
      <c r="FM231" s="431"/>
      <c r="FN231" s="54" t="s">
        <v>43</v>
      </c>
      <c r="FO231" s="23">
        <v>90.8583103203365</v>
      </c>
      <c r="FP231" s="44">
        <v>1.8935473013623001</v>
      </c>
      <c r="FQ231" s="23">
        <v>234.733114098107</v>
      </c>
      <c r="FR231" s="44">
        <v>5.5758810424948297</v>
      </c>
      <c r="FS231" s="23">
        <v>101.898069939859</v>
      </c>
      <c r="FT231" s="44">
        <v>-17.2375343806907</v>
      </c>
      <c r="FU231" s="431"/>
      <c r="FV231" s="54" t="s">
        <v>43</v>
      </c>
      <c r="FW231" s="23">
        <v>116.16382435529999</v>
      </c>
      <c r="FX231" s="44">
        <v>-13.2700904727799</v>
      </c>
      <c r="FY231" s="23">
        <v>194.083406118509</v>
      </c>
      <c r="FZ231" s="44">
        <v>-10.116644902357899</v>
      </c>
      <c r="GA231" s="23">
        <v>115.591869171178</v>
      </c>
      <c r="GB231" s="44">
        <v>2.4121496415364199</v>
      </c>
      <c r="GC231" s="431"/>
      <c r="GD231" s="54" t="s">
        <v>43</v>
      </c>
      <c r="GE231" s="23">
        <v>153.477239123727</v>
      </c>
      <c r="GF231" s="44">
        <v>-3.4648084994863702</v>
      </c>
      <c r="GG231" s="23">
        <v>103.63474347107</v>
      </c>
      <c r="GH231" s="44">
        <v>-6.5876770195973098</v>
      </c>
      <c r="GI231" s="23">
        <v>53.368837072112697</v>
      </c>
      <c r="GJ231" s="44">
        <v>-9.3418942278010793</v>
      </c>
      <c r="GK231" s="431"/>
      <c r="GL231" s="54" t="s">
        <v>43</v>
      </c>
      <c r="GM231" s="23">
        <v>157.513582750594</v>
      </c>
      <c r="GN231" s="44">
        <v>0.80883708249960795</v>
      </c>
      <c r="GO231" s="23">
        <v>103.49229631766499</v>
      </c>
      <c r="GP231" s="44">
        <v>-7.0001046389159001</v>
      </c>
      <c r="GQ231" s="23">
        <v>156.50203356205699</v>
      </c>
      <c r="GR231" s="44">
        <v>4.4927897236068004</v>
      </c>
      <c r="GS231" s="431"/>
      <c r="GT231" s="54" t="s">
        <v>43</v>
      </c>
      <c r="GU231" s="23">
        <v>129.83217012448301</v>
      </c>
      <c r="GV231" s="44">
        <v>22.662110562059102</v>
      </c>
      <c r="GW231" s="23">
        <v>83.418252849566301</v>
      </c>
      <c r="GX231" s="44">
        <v>3.7276557131794199</v>
      </c>
      <c r="GY231" s="23">
        <v>231.216430637499</v>
      </c>
      <c r="GZ231" s="44">
        <v>5.8414322355611299</v>
      </c>
      <c r="HA231" s="431"/>
      <c r="HB231" s="54" t="s">
        <v>43</v>
      </c>
      <c r="HC231" s="23">
        <v>210.25537778663701</v>
      </c>
      <c r="HD231" s="44">
        <v>23.703646824336801</v>
      </c>
      <c r="HE231" s="23">
        <v>114.60218503312799</v>
      </c>
      <c r="HF231" s="44">
        <v>-21.006826381780598</v>
      </c>
      <c r="HG231" s="23">
        <v>67.504490475339395</v>
      </c>
      <c r="HH231" s="44">
        <v>-9.7515127907087908</v>
      </c>
      <c r="HI231" s="431"/>
      <c r="HJ231" s="54" t="s">
        <v>43</v>
      </c>
      <c r="HK231" s="23">
        <v>53.070114992374201</v>
      </c>
      <c r="HL231" s="44">
        <v>-30.278444847391501</v>
      </c>
      <c r="HM231" s="23">
        <v>100.72510462165999</v>
      </c>
      <c r="HN231" s="44">
        <v>7.4291567971136097</v>
      </c>
      <c r="HO231" s="23">
        <v>101.388665646974</v>
      </c>
      <c r="HP231" s="44">
        <v>-4.7949228308666099</v>
      </c>
      <c r="HQ231" s="431"/>
      <c r="HR231" s="54" t="s">
        <v>43</v>
      </c>
      <c r="HS231" s="23">
        <v>124.507407582517</v>
      </c>
      <c r="HT231" s="44">
        <v>-13.1563255130794</v>
      </c>
      <c r="HU231" s="23">
        <v>191.93741955390601</v>
      </c>
      <c r="HV231" s="44">
        <v>5.3547169106612502</v>
      </c>
      <c r="HW231" s="23">
        <v>57.596899066191497</v>
      </c>
      <c r="HX231" s="44">
        <v>-10.3707934164124</v>
      </c>
      <c r="HY231" s="431"/>
      <c r="HZ231" s="54" t="s">
        <v>43</v>
      </c>
      <c r="IA231" s="23">
        <v>100.870267416251</v>
      </c>
      <c r="IB231" s="44">
        <v>5.4122115539594899</v>
      </c>
      <c r="IC231" s="23">
        <v>143.231632180671</v>
      </c>
      <c r="ID231" s="44">
        <v>16.463270166455001</v>
      </c>
      <c r="IE231" s="23">
        <v>113.162552763723</v>
      </c>
      <c r="IF231" s="44">
        <v>-4.36696220707144</v>
      </c>
      <c r="IG231" s="431"/>
      <c r="IH231" s="54" t="s">
        <v>43</v>
      </c>
      <c r="II231" s="23">
        <v>142.09471947625499</v>
      </c>
      <c r="IJ231" s="44">
        <v>-2.4645260637176101</v>
      </c>
      <c r="IK231" s="23">
        <v>194.22305954799501</v>
      </c>
      <c r="IL231" s="44">
        <v>7.0501538742906096</v>
      </c>
      <c r="IM231" s="23">
        <v>124.817449078889</v>
      </c>
      <c r="IN231" s="44">
        <v>5.9599993974557002</v>
      </c>
      <c r="IO231" s="23">
        <v>378.717166266253</v>
      </c>
      <c r="IP231" s="44">
        <v>27.800000000000502</v>
      </c>
      <c r="IQ231" s="431"/>
      <c r="IR231" s="54" t="s">
        <v>43</v>
      </c>
      <c r="IS231" s="23">
        <v>91.686465741226797</v>
      </c>
      <c r="IT231" s="44">
        <v>3.03641047086218</v>
      </c>
      <c r="IU231" s="23">
        <v>102.45132595316301</v>
      </c>
      <c r="IV231" s="44">
        <v>0.33947889555344102</v>
      </c>
      <c r="IW231" s="23">
        <v>106.755809448126</v>
      </c>
      <c r="IX231" s="44">
        <v>3.5688706737519702</v>
      </c>
      <c r="IY231" s="431"/>
      <c r="IZ231" s="54" t="s">
        <v>43</v>
      </c>
      <c r="JA231" s="23">
        <v>166.287308148222</v>
      </c>
      <c r="JB231" s="44">
        <v>2.9716711080059799</v>
      </c>
      <c r="JC231" s="23">
        <v>204.66856249035001</v>
      </c>
      <c r="JD231" s="44">
        <v>8.9418301492300003</v>
      </c>
      <c r="JE231" s="23">
        <v>89.018133893788402</v>
      </c>
      <c r="JF231" s="44">
        <v>1.0802322170527501</v>
      </c>
      <c r="JG231" s="431"/>
      <c r="JH231" s="54" t="s">
        <v>43</v>
      </c>
      <c r="JI231" s="23">
        <v>173.522690464249</v>
      </c>
      <c r="JJ231" s="44">
        <v>10.129178071368401</v>
      </c>
      <c r="JK231" s="23">
        <v>363.32700938084002</v>
      </c>
      <c r="JL231" s="44">
        <v>29.900000000000201</v>
      </c>
      <c r="JM231" s="23">
        <v>137.02962969640799</v>
      </c>
      <c r="JN231" s="44">
        <v>-2.7254789069591498</v>
      </c>
      <c r="JO231" s="431"/>
      <c r="JP231" s="54" t="s">
        <v>43</v>
      </c>
      <c r="JQ231" s="23">
        <v>115.56167136959699</v>
      </c>
      <c r="JR231" s="44">
        <v>12.7683821207635</v>
      </c>
      <c r="JS231" s="23">
        <v>107.19903449597901</v>
      </c>
      <c r="JT231" s="44">
        <v>-1.0143686753651899</v>
      </c>
      <c r="JU231" s="23">
        <v>179.76586635564399</v>
      </c>
      <c r="JV231" s="44">
        <v>2.60901330977575</v>
      </c>
      <c r="JW231" s="431"/>
      <c r="JX231" s="54" t="s">
        <v>43</v>
      </c>
      <c r="JY231" s="23">
        <v>105.540150946545</v>
      </c>
      <c r="JZ231" s="44">
        <v>-0.84579949886634198</v>
      </c>
      <c r="KA231" s="23">
        <v>280.85777912986202</v>
      </c>
      <c r="KB231" s="44">
        <v>0.96406462365447998</v>
      </c>
      <c r="KC231" s="23">
        <v>273.52817248678201</v>
      </c>
      <c r="KD231" s="44">
        <v>24.774607173455301</v>
      </c>
      <c r="KE231" s="431"/>
      <c r="KF231" s="54" t="s">
        <v>43</v>
      </c>
      <c r="KG231" s="23">
        <v>107.80734290306501</v>
      </c>
      <c r="KH231" s="44">
        <v>6.24167375562131</v>
      </c>
      <c r="KI231" s="23">
        <v>210.917777186992</v>
      </c>
      <c r="KJ231" s="44">
        <v>7.2767979152650097</v>
      </c>
      <c r="KK231" s="23">
        <v>84.395398926464495</v>
      </c>
      <c r="KL231" s="44">
        <v>-0.36494755930411299</v>
      </c>
      <c r="KM231" s="431"/>
      <c r="KN231" s="54" t="s">
        <v>43</v>
      </c>
      <c r="KO231" s="23">
        <v>29.809118943176099</v>
      </c>
      <c r="KP231" s="44">
        <v>16.399999999999601</v>
      </c>
      <c r="KQ231" s="23">
        <v>172.806324277388</v>
      </c>
      <c r="KR231" s="44">
        <v>7.2316858962207702</v>
      </c>
      <c r="KS231" s="23">
        <v>120.600830418211</v>
      </c>
      <c r="KT231" s="44">
        <v>14.436470679686201</v>
      </c>
      <c r="KU231" s="431"/>
      <c r="KV231" s="54" t="s">
        <v>43</v>
      </c>
      <c r="KW231" s="23">
        <v>128.06378021530199</v>
      </c>
      <c r="KX231" s="44">
        <v>-4.2182802131411599</v>
      </c>
      <c r="KY231" s="23">
        <v>111.202009329365</v>
      </c>
      <c r="KZ231" s="44">
        <v>-5.1113120088796196</v>
      </c>
      <c r="LA231" s="23">
        <v>112.054116928819</v>
      </c>
      <c r="LB231" s="44">
        <v>6.5512478611013298</v>
      </c>
      <c r="LC231" s="431"/>
      <c r="LD231" s="54" t="s">
        <v>43</v>
      </c>
      <c r="LE231" s="23">
        <v>154.984383975166</v>
      </c>
      <c r="LF231" s="44">
        <v>0.59076681714115897</v>
      </c>
      <c r="LG231" s="23">
        <v>107.214442072609</v>
      </c>
      <c r="LH231" s="44">
        <v>-17.161226214230499</v>
      </c>
      <c r="LI231" s="23">
        <v>53.991093623600399</v>
      </c>
      <c r="LJ231" s="44">
        <v>-6.0875925207592703</v>
      </c>
      <c r="LK231" s="431"/>
      <c r="LL231" s="54" t="s">
        <v>43</v>
      </c>
      <c r="LM231" s="23">
        <v>219.17481373693499</v>
      </c>
      <c r="LN231" s="44">
        <v>-5.2450325886598002</v>
      </c>
      <c r="LO231" s="23">
        <v>76.946030806132399</v>
      </c>
      <c r="LP231" s="44">
        <v>-0.47287446440007802</v>
      </c>
      <c r="LQ231" s="23">
        <v>241.045477190144</v>
      </c>
      <c r="LR231" s="44">
        <v>19.728159456126701</v>
      </c>
      <c r="LS231" s="431"/>
      <c r="LT231" s="54" t="s">
        <v>43</v>
      </c>
      <c r="LU231" s="23">
        <v>101.693042372489</v>
      </c>
      <c r="LV231" s="44">
        <v>2.6319010372467901</v>
      </c>
      <c r="LW231" s="23">
        <v>176.20915010053901</v>
      </c>
      <c r="LX231" s="44">
        <v>8.44160470562562</v>
      </c>
      <c r="LY231" s="23">
        <v>138.920013976701</v>
      </c>
      <c r="LZ231" s="44">
        <v>5.1709510250419299</v>
      </c>
      <c r="MA231" s="431"/>
      <c r="MB231" s="54" t="s">
        <v>43</v>
      </c>
      <c r="MC231" s="23">
        <v>125.03793928353799</v>
      </c>
      <c r="MD231" s="44">
        <v>-3.0203786089576599</v>
      </c>
      <c r="ME231" s="23">
        <v>141.604892006228</v>
      </c>
      <c r="MF231" s="44">
        <v>12.371568409863301</v>
      </c>
      <c r="MG231" s="23">
        <v>74.142724272062594</v>
      </c>
      <c r="MH231" s="44">
        <v>-21.823877590192101</v>
      </c>
      <c r="MI231" s="431"/>
      <c r="MJ231" s="54" t="s">
        <v>43</v>
      </c>
      <c r="MK231" s="23">
        <v>145.86976841461299</v>
      </c>
      <c r="ML231" s="44">
        <v>6.6336997630882601</v>
      </c>
      <c r="MM231" s="23">
        <v>145.36983495701801</v>
      </c>
      <c r="MN231" s="44">
        <v>2.37469048209647</v>
      </c>
      <c r="MO231" s="23">
        <v>263.62467682368401</v>
      </c>
      <c r="MP231" s="44">
        <v>28.600524538611399</v>
      </c>
    </row>
    <row r="232" spans="1:354" s="4" customFormat="1" ht="15" customHeight="1">
      <c r="A232" s="431"/>
      <c r="B232" s="54" t="s">
        <v>44</v>
      </c>
      <c r="C232" s="23">
        <v>100.211196451299</v>
      </c>
      <c r="D232" s="44">
        <v>-2.497218791341</v>
      </c>
      <c r="E232" s="23">
        <v>84.627741173131696</v>
      </c>
      <c r="F232" s="44">
        <v>6.4329504723426396</v>
      </c>
      <c r="G232" s="23">
        <v>114.946320131223</v>
      </c>
      <c r="H232" s="44">
        <v>-7.8781090664767497</v>
      </c>
      <c r="I232" s="431"/>
      <c r="J232" s="54" t="s">
        <v>44</v>
      </c>
      <c r="K232" s="23">
        <v>110.099802980855</v>
      </c>
      <c r="L232" s="44">
        <v>23.1400000000001</v>
      </c>
      <c r="M232" s="23">
        <v>157.52235441688899</v>
      </c>
      <c r="N232" s="44">
        <v>15.1303476305579</v>
      </c>
      <c r="O232" s="23">
        <v>110.742002049973</v>
      </c>
      <c r="P232" s="44">
        <v>33.739999999999498</v>
      </c>
      <c r="Q232" s="431"/>
      <c r="R232" s="54" t="s">
        <v>44</v>
      </c>
      <c r="S232" s="23">
        <v>147.32441666289401</v>
      </c>
      <c r="T232" s="44">
        <v>22.836396910777101</v>
      </c>
      <c r="U232" s="23">
        <v>166.237605388285</v>
      </c>
      <c r="V232" s="44">
        <v>-1.0282700160424301</v>
      </c>
      <c r="W232" s="23">
        <v>151.012083768233</v>
      </c>
      <c r="X232" s="44">
        <v>-4.0061060417758201</v>
      </c>
      <c r="Y232" s="431"/>
      <c r="Z232" s="54" t="s">
        <v>44</v>
      </c>
      <c r="AA232" s="23">
        <v>123.195023396498</v>
      </c>
      <c r="AB232" s="44">
        <v>-1.06514953023674</v>
      </c>
      <c r="AC232" s="23">
        <v>87.723846345206496</v>
      </c>
      <c r="AD232" s="44">
        <v>-27.962252392674301</v>
      </c>
      <c r="AE232" s="23">
        <v>133.65945016234701</v>
      </c>
      <c r="AF232" s="44">
        <v>-13.679156275904999</v>
      </c>
      <c r="AG232" s="431"/>
      <c r="AH232" s="54" t="s">
        <v>44</v>
      </c>
      <c r="AI232" s="23">
        <v>98.246043626650803</v>
      </c>
      <c r="AJ232" s="44">
        <v>-11.2367426761387</v>
      </c>
      <c r="AK232" s="23">
        <v>203.21311580504201</v>
      </c>
      <c r="AL232" s="44">
        <v>9.0316506259615608</v>
      </c>
      <c r="AM232" s="23">
        <v>96.557324832298093</v>
      </c>
      <c r="AN232" s="44">
        <v>8.9823635592459503</v>
      </c>
      <c r="AO232" s="431"/>
      <c r="AP232" s="54" t="s">
        <v>44</v>
      </c>
      <c r="AQ232" s="23">
        <v>145.10429281681201</v>
      </c>
      <c r="AR232" s="44">
        <v>19.300000000000299</v>
      </c>
      <c r="AS232" s="23">
        <v>237.29094430085601</v>
      </c>
      <c r="AT232" s="44">
        <v>16.572669695669902</v>
      </c>
      <c r="AU232" s="23">
        <v>220.898923738701</v>
      </c>
      <c r="AV232" s="44">
        <v>2.92932425500361</v>
      </c>
      <c r="AW232" s="431"/>
      <c r="AX232" s="54" t="s">
        <v>44</v>
      </c>
      <c r="AY232" s="23">
        <v>148.57438734761701</v>
      </c>
      <c r="AZ232" s="44">
        <v>9.1556123948160693</v>
      </c>
      <c r="BA232" s="23">
        <v>100.418397646112</v>
      </c>
      <c r="BB232" s="44">
        <v>2.6811840754285998</v>
      </c>
      <c r="BC232" s="23">
        <v>147.848042476475</v>
      </c>
      <c r="BD232" s="44">
        <v>6.0315197062330599</v>
      </c>
      <c r="BE232" s="431"/>
      <c r="BF232" s="54" t="s">
        <v>44</v>
      </c>
      <c r="BG232" s="23">
        <v>114.86462267852001</v>
      </c>
      <c r="BH232" s="44">
        <v>6.1382050739124301</v>
      </c>
      <c r="BI232" s="23">
        <v>149.70201333976101</v>
      </c>
      <c r="BJ232" s="44">
        <v>-0.64509867179546598</v>
      </c>
      <c r="BK232" s="23">
        <v>253.97112016933301</v>
      </c>
      <c r="BL232" s="44">
        <v>0.19166039037284599</v>
      </c>
      <c r="BM232" s="431"/>
      <c r="BN232" s="54" t="s">
        <v>44</v>
      </c>
      <c r="BO232" s="23">
        <v>147.69208397456899</v>
      </c>
      <c r="BP232" s="44">
        <v>10.057453560774601</v>
      </c>
      <c r="BQ232" s="530">
        <v>162.06517332274399</v>
      </c>
      <c r="BR232" s="44">
        <v>-7.3643585808215697</v>
      </c>
      <c r="BS232" s="23">
        <v>186.87788487926301</v>
      </c>
      <c r="BT232" s="44">
        <v>17.8022153554368</v>
      </c>
      <c r="BU232" s="431"/>
      <c r="BV232" s="54" t="s">
        <v>44</v>
      </c>
      <c r="BW232" s="23">
        <v>250.65025798546301</v>
      </c>
      <c r="BX232" s="44">
        <v>6.8297229477650196</v>
      </c>
      <c r="BY232" s="23">
        <v>127.97210048337701</v>
      </c>
      <c r="BZ232" s="44">
        <v>2.14597273379762</v>
      </c>
      <c r="CA232" s="23">
        <v>142.599979556683</v>
      </c>
      <c r="CB232" s="44">
        <v>-9.7471206917060709</v>
      </c>
      <c r="CC232" s="431"/>
      <c r="CD232" s="54" t="s">
        <v>44</v>
      </c>
      <c r="CE232" s="23">
        <v>85.826282683058594</v>
      </c>
      <c r="CF232" s="44">
        <v>-1.4019538271689</v>
      </c>
      <c r="CG232" s="23">
        <v>93.363226082204605</v>
      </c>
      <c r="CH232" s="44">
        <v>-0.80844077427541094</v>
      </c>
      <c r="CI232" s="23">
        <v>145.134943128527</v>
      </c>
      <c r="CJ232" s="44">
        <v>4.3345053013676704</v>
      </c>
      <c r="CK232" s="431"/>
      <c r="CL232" s="54" t="s">
        <v>44</v>
      </c>
      <c r="CM232" s="23">
        <v>290.66010026170801</v>
      </c>
      <c r="CN232" s="44">
        <v>14.5660393602697</v>
      </c>
      <c r="CO232" s="23">
        <v>107.40887100776</v>
      </c>
      <c r="CP232" s="44">
        <v>-6.88169391808347</v>
      </c>
      <c r="CQ232" s="23">
        <v>184.27615465991599</v>
      </c>
      <c r="CR232" s="44">
        <v>18.225357450174101</v>
      </c>
      <c r="CS232" s="431"/>
      <c r="CT232" s="54" t="s">
        <v>44</v>
      </c>
      <c r="CU232" s="23">
        <v>181.87147628435699</v>
      </c>
      <c r="CV232" s="44">
        <v>26.842150413771101</v>
      </c>
      <c r="CW232" s="23">
        <v>55.994069956366999</v>
      </c>
      <c r="CX232" s="44">
        <v>-13.5149251033396</v>
      </c>
      <c r="CY232" s="23">
        <v>177.76383618563801</v>
      </c>
      <c r="CZ232" s="44">
        <v>-11.2999999999998</v>
      </c>
      <c r="DA232" s="431"/>
      <c r="DB232" s="54" t="s">
        <v>44</v>
      </c>
      <c r="DC232" s="23">
        <v>101.49453429379101</v>
      </c>
      <c r="DD232" s="44">
        <v>4.8038112739697398</v>
      </c>
      <c r="DE232" s="23">
        <v>301.44638644687598</v>
      </c>
      <c r="DF232" s="44">
        <v>-4.0831822592334701</v>
      </c>
      <c r="DG232" s="23">
        <v>96.920908157007204</v>
      </c>
      <c r="DH232" s="44">
        <v>6.5192536197377802</v>
      </c>
      <c r="DI232" s="431"/>
      <c r="DJ232" s="54" t="s">
        <v>44</v>
      </c>
      <c r="DK232" s="23">
        <v>191.90904774977599</v>
      </c>
      <c r="DL232" s="44">
        <v>-7.0873563071138497</v>
      </c>
      <c r="DM232" s="23">
        <v>80.322383835346997</v>
      </c>
      <c r="DN232" s="44">
        <v>13.0307339460308</v>
      </c>
      <c r="DO232" s="23">
        <v>147.17399521667099</v>
      </c>
      <c r="DP232" s="44">
        <v>1.7572073060504201</v>
      </c>
      <c r="DQ232" s="431"/>
      <c r="DR232" s="54" t="s">
        <v>44</v>
      </c>
      <c r="DS232" s="23">
        <v>225.09163199136199</v>
      </c>
      <c r="DT232" s="44">
        <v>-8.1130420161987598</v>
      </c>
      <c r="DU232" s="23">
        <v>194.84702724414299</v>
      </c>
      <c r="DV232" s="44">
        <v>11.163656702069799</v>
      </c>
      <c r="DW232" s="23">
        <v>118.33845556413399</v>
      </c>
      <c r="DX232" s="44">
        <v>-21.177476417017289</v>
      </c>
      <c r="DY232" s="431"/>
      <c r="DZ232" s="54" t="s">
        <v>44</v>
      </c>
      <c r="EA232" s="23">
        <v>113.089973603991</v>
      </c>
      <c r="EB232" s="44">
        <v>-1.16953205350609</v>
      </c>
      <c r="EC232" s="23">
        <v>162.97154379947</v>
      </c>
      <c r="ED232" s="44">
        <v>7.7524529341217203</v>
      </c>
      <c r="EE232" s="23">
        <v>148.38275357466401</v>
      </c>
      <c r="EF232" s="44">
        <v>-1.13185487522463</v>
      </c>
      <c r="EG232" s="431"/>
      <c r="EH232" s="54" t="s">
        <v>44</v>
      </c>
      <c r="EI232" s="23">
        <v>126.88169136366299</v>
      </c>
      <c r="EJ232" s="44">
        <v>2.9790386395384698</v>
      </c>
      <c r="EK232" s="23">
        <v>135.24546395736701</v>
      </c>
      <c r="EL232" s="44">
        <v>-5.4355389083545704</v>
      </c>
      <c r="EM232" s="23">
        <v>141.82889393500699</v>
      </c>
      <c r="EN232" s="44">
        <v>12.623162575846001</v>
      </c>
      <c r="EO232" s="431"/>
      <c r="EP232" s="54" t="s">
        <v>44</v>
      </c>
      <c r="EQ232" s="23">
        <v>67.456098351048695</v>
      </c>
      <c r="ER232" s="44">
        <v>14.5681839935638</v>
      </c>
      <c r="ES232" s="23">
        <v>162.62063261566499</v>
      </c>
      <c r="ET232" s="44">
        <v>2.0883909947722499</v>
      </c>
      <c r="EU232" s="23">
        <v>49.680580513142303</v>
      </c>
      <c r="EV232" s="44">
        <v>-6.9654139786636096</v>
      </c>
      <c r="EW232" s="431"/>
      <c r="EX232" s="54" t="s">
        <v>44</v>
      </c>
      <c r="EY232" s="23">
        <v>76.5122855448558</v>
      </c>
      <c r="EZ232" s="44">
        <v>-1.0891989909842199</v>
      </c>
      <c r="FA232" s="23">
        <v>80.715198159986102</v>
      </c>
      <c r="FB232" s="44">
        <v>-4.7415815139453104</v>
      </c>
      <c r="FC232" s="23">
        <v>288.86860791171898</v>
      </c>
      <c r="FD232" s="41">
        <v>2.6915016223824799E-2</v>
      </c>
      <c r="FE232" s="431"/>
      <c r="FF232" s="54" t="s">
        <v>44</v>
      </c>
      <c r="FG232" s="23">
        <v>114.931050930149</v>
      </c>
      <c r="FH232" s="44">
        <v>-2.1011598162643992</v>
      </c>
      <c r="FI232" s="23">
        <v>212.28452830728401</v>
      </c>
      <c r="FJ232" s="44">
        <v>7.7013745428233698</v>
      </c>
      <c r="FK232" s="23">
        <v>60.701926252762902</v>
      </c>
      <c r="FL232" s="44">
        <v>-16.866668438895701</v>
      </c>
      <c r="FM232" s="431"/>
      <c r="FN232" s="54" t="s">
        <v>44</v>
      </c>
      <c r="FO232" s="23">
        <v>93.268679428933297</v>
      </c>
      <c r="FP232" s="44">
        <v>-1.34216309125139</v>
      </c>
      <c r="FQ232" s="23">
        <v>261.147301777959</v>
      </c>
      <c r="FR232" s="44">
        <v>5.61795549086274</v>
      </c>
      <c r="FS232" s="23">
        <v>112.511924507361</v>
      </c>
      <c r="FT232" s="44">
        <v>-14.216786362027101</v>
      </c>
      <c r="FU232" s="431"/>
      <c r="FV232" s="54" t="s">
        <v>44</v>
      </c>
      <c r="FW232" s="23">
        <v>110.85247991528701</v>
      </c>
      <c r="FX232" s="44">
        <v>-12.4694723675901</v>
      </c>
      <c r="FY232" s="23">
        <v>170.14611582992501</v>
      </c>
      <c r="FZ232" s="44">
        <v>-2.9881830531904399</v>
      </c>
      <c r="GA232" s="23">
        <v>129.96224833671599</v>
      </c>
      <c r="GB232" s="44">
        <v>7.9762601036174496</v>
      </c>
      <c r="GC232" s="431"/>
      <c r="GD232" s="54" t="s">
        <v>44</v>
      </c>
      <c r="GE232" s="23">
        <v>129.89709237591299</v>
      </c>
      <c r="GF232" s="44">
        <v>-0.67600503859749494</v>
      </c>
      <c r="GG232" s="23">
        <v>91.162426675770504</v>
      </c>
      <c r="GH232" s="44">
        <v>-4.2505389359996402</v>
      </c>
      <c r="GI232" s="23">
        <v>52.192587944306098</v>
      </c>
      <c r="GJ232" s="44">
        <v>-12.312319668232901</v>
      </c>
      <c r="GK232" s="431"/>
      <c r="GL232" s="54" t="s">
        <v>44</v>
      </c>
      <c r="GM232" s="23">
        <v>138.453834157454</v>
      </c>
      <c r="GN232" s="44">
        <v>-2.3007103808070899</v>
      </c>
      <c r="GO232" s="23">
        <v>113.72373204004199</v>
      </c>
      <c r="GP232" s="44">
        <v>-2.6297478219639698</v>
      </c>
      <c r="GQ232" s="23">
        <v>121.705953297417</v>
      </c>
      <c r="GR232" s="44">
        <v>2.3363520274337901</v>
      </c>
      <c r="GS232" s="431"/>
      <c r="GT232" s="54" t="s">
        <v>44</v>
      </c>
      <c r="GU232" s="23">
        <v>98.256233655992901</v>
      </c>
      <c r="GV232" s="44">
        <v>17.23953851804</v>
      </c>
      <c r="GW232" s="23">
        <v>80.756080363178</v>
      </c>
      <c r="GX232" s="44">
        <v>-1.8491373812143099</v>
      </c>
      <c r="GY232" s="23">
        <v>278.29488784283001</v>
      </c>
      <c r="GZ232" s="44">
        <v>11.223399404060199</v>
      </c>
      <c r="HA232" s="431"/>
      <c r="HB232" s="54" t="s">
        <v>44</v>
      </c>
      <c r="HC232" s="23">
        <v>197.43906104505899</v>
      </c>
      <c r="HD232" s="44">
        <v>14.441349241488</v>
      </c>
      <c r="HE232" s="23">
        <v>133.082455542829</v>
      </c>
      <c r="HF232" s="44">
        <v>-19.1999999999998</v>
      </c>
      <c r="HG232" s="23">
        <v>71.606947826408202</v>
      </c>
      <c r="HH232" s="44">
        <v>-10.0288205520826</v>
      </c>
      <c r="HI232" s="431"/>
      <c r="HJ232" s="54" t="s">
        <v>44</v>
      </c>
      <c r="HK232" s="23">
        <v>47.482297256697599</v>
      </c>
      <c r="HL232" s="44">
        <v>-30.432735795352102</v>
      </c>
      <c r="HM232" s="23">
        <v>93.120906598715294</v>
      </c>
      <c r="HN232" s="44">
        <v>11.044755405308999</v>
      </c>
      <c r="HO232" s="23">
        <v>96.890679052952706</v>
      </c>
      <c r="HP232" s="44">
        <v>-1.7113447974368099</v>
      </c>
      <c r="HQ232" s="431"/>
      <c r="HR232" s="54" t="s">
        <v>44</v>
      </c>
      <c r="HS232" s="23">
        <v>126.758974663508</v>
      </c>
      <c r="HT232" s="44">
        <v>-12.0897524087541</v>
      </c>
      <c r="HU232" s="23">
        <v>172.39302228433499</v>
      </c>
      <c r="HV232" s="44">
        <v>5.3649511395912599</v>
      </c>
      <c r="HW232" s="23">
        <v>61.382541250517299</v>
      </c>
      <c r="HX232" s="44">
        <v>-11.6789732375625</v>
      </c>
      <c r="HY232" s="431"/>
      <c r="HZ232" s="54" t="s">
        <v>44</v>
      </c>
      <c r="IA232" s="23">
        <v>66.0532454372687</v>
      </c>
      <c r="IB232" s="44">
        <v>5.8128363441806004</v>
      </c>
      <c r="IC232" s="23">
        <v>146.32747220450401</v>
      </c>
      <c r="ID232" s="44">
        <v>19.718550715705099</v>
      </c>
      <c r="IE232" s="23">
        <v>138.860976072847</v>
      </c>
      <c r="IF232" s="44">
        <v>3.6172689509012899</v>
      </c>
      <c r="IG232" s="431"/>
      <c r="IH232" s="54" t="s">
        <v>44</v>
      </c>
      <c r="II232" s="23">
        <v>169.53139221415401</v>
      </c>
      <c r="IJ232" s="44">
        <v>-0.52888626657143301</v>
      </c>
      <c r="IK232" s="23">
        <v>195.522095617725</v>
      </c>
      <c r="IL232" s="44">
        <v>8.4434446640255807</v>
      </c>
      <c r="IM232" s="23">
        <v>135.422609052734</v>
      </c>
      <c r="IN232" s="44">
        <v>15.9877838273205</v>
      </c>
      <c r="IO232" s="23">
        <v>328.10080336064902</v>
      </c>
      <c r="IP232" s="44">
        <v>26.3000000000002</v>
      </c>
      <c r="IQ232" s="431"/>
      <c r="IR232" s="54" t="s">
        <v>44</v>
      </c>
      <c r="IS232" s="23">
        <v>100.871710667638</v>
      </c>
      <c r="IT232" s="44">
        <v>1.54590775731278</v>
      </c>
      <c r="IU232" s="23">
        <v>91.560788241155095</v>
      </c>
      <c r="IV232" s="44">
        <v>-1.8550541914634799</v>
      </c>
      <c r="IW232" s="23">
        <v>102.974535468838</v>
      </c>
      <c r="IX232" s="44">
        <v>10.4799114230704</v>
      </c>
      <c r="IY232" s="431"/>
      <c r="IZ232" s="54" t="s">
        <v>44</v>
      </c>
      <c r="JA232" s="23">
        <v>179.20875501688801</v>
      </c>
      <c r="JB232" s="44">
        <v>13.032772160587699</v>
      </c>
      <c r="JC232" s="23">
        <v>204.17029428468101</v>
      </c>
      <c r="JD232" s="44">
        <v>10.6739293824611</v>
      </c>
      <c r="JE232" s="23">
        <v>104.39840070990699</v>
      </c>
      <c r="JF232" s="44">
        <v>10.592166889187</v>
      </c>
      <c r="JG232" s="431"/>
      <c r="JH232" s="54" t="s">
        <v>44</v>
      </c>
      <c r="JI232" s="23">
        <v>151.69393256478901</v>
      </c>
      <c r="JJ232" s="44">
        <v>18.162609428879101</v>
      </c>
      <c r="JK232" s="23">
        <v>400.50991238681502</v>
      </c>
      <c r="JL232" s="44">
        <v>34.799999999999898</v>
      </c>
      <c r="JM232" s="23">
        <v>137.97576812971101</v>
      </c>
      <c r="JN232" s="44">
        <v>1.25044054495973</v>
      </c>
      <c r="JO232" s="431"/>
      <c r="JP232" s="54" t="s">
        <v>44</v>
      </c>
      <c r="JQ232" s="23">
        <v>110.151699408979</v>
      </c>
      <c r="JR232" s="44">
        <v>12.8912219529096</v>
      </c>
      <c r="JS232" s="23">
        <v>90.428753954156605</v>
      </c>
      <c r="JT232" s="44">
        <v>10.010821079609601</v>
      </c>
      <c r="JU232" s="23">
        <v>169.19326822810001</v>
      </c>
      <c r="JV232" s="44">
        <v>2.7516114142302102</v>
      </c>
      <c r="JW232" s="431"/>
      <c r="JX232" s="54" t="s">
        <v>44</v>
      </c>
      <c r="JY232" s="23">
        <v>97.732329863063399</v>
      </c>
      <c r="JZ232" s="44">
        <v>-1.43429159576714</v>
      </c>
      <c r="KA232" s="23">
        <v>255.81587704993001</v>
      </c>
      <c r="KB232" s="44">
        <v>-1.15061862719654</v>
      </c>
      <c r="KC232" s="23">
        <v>281.351573069305</v>
      </c>
      <c r="KD232" s="44">
        <v>28.478667974810101</v>
      </c>
      <c r="KE232" s="431"/>
      <c r="KF232" s="54" t="s">
        <v>44</v>
      </c>
      <c r="KG232" s="23">
        <v>124.088387689806</v>
      </c>
      <c r="KH232" s="44">
        <v>-2.6279837596414102</v>
      </c>
      <c r="KI232" s="23">
        <v>179.97382253177099</v>
      </c>
      <c r="KJ232" s="44">
        <v>3.2717166736230001</v>
      </c>
      <c r="KK232" s="23">
        <v>90.308688040479296</v>
      </c>
      <c r="KL232" s="44">
        <v>-5.7362438111619101</v>
      </c>
      <c r="KM232" s="431"/>
      <c r="KN232" s="54" t="s">
        <v>44</v>
      </c>
      <c r="KO232" s="23">
        <v>38.221490467781599</v>
      </c>
      <c r="KP232" s="44">
        <v>10.5</v>
      </c>
      <c r="KQ232" s="23">
        <v>154.819369935282</v>
      </c>
      <c r="KR232" s="44">
        <v>1.7352115865332001</v>
      </c>
      <c r="KS232" s="23">
        <v>143.93062962810799</v>
      </c>
      <c r="KT232" s="44">
        <v>21.4929891511851</v>
      </c>
      <c r="KU232" s="431"/>
      <c r="KV232" s="54" t="s">
        <v>44</v>
      </c>
      <c r="KW232" s="23">
        <v>124.751251570498</v>
      </c>
      <c r="KX232" s="44">
        <v>-5.6161267609339198</v>
      </c>
      <c r="KY232" s="23">
        <v>120.37603080609</v>
      </c>
      <c r="KZ232" s="44">
        <v>-1.64188193220005</v>
      </c>
      <c r="LA232" s="23">
        <v>125.820630580927</v>
      </c>
      <c r="LB232" s="44">
        <v>6.1774696843975798</v>
      </c>
      <c r="LC232" s="431"/>
      <c r="LD232" s="54" t="s">
        <v>44</v>
      </c>
      <c r="LE232" s="23">
        <v>155.494258318146</v>
      </c>
      <c r="LF232" s="44">
        <v>0.114810030971</v>
      </c>
      <c r="LG232" s="23">
        <v>87.855802319070605</v>
      </c>
      <c r="LH232" s="44">
        <v>-19.6598362327343</v>
      </c>
      <c r="LI232" s="23">
        <v>46.7824937034136</v>
      </c>
      <c r="LJ232" s="44">
        <v>-8.5465405333611493</v>
      </c>
      <c r="LK232" s="431"/>
      <c r="LL232" s="54" t="s">
        <v>44</v>
      </c>
      <c r="LM232" s="23">
        <v>249.779488037325</v>
      </c>
      <c r="LN232" s="44">
        <v>1.05792211725499</v>
      </c>
      <c r="LO232" s="23">
        <v>50.8708315319248</v>
      </c>
      <c r="LP232" s="44">
        <v>-7.2000000000000997</v>
      </c>
      <c r="LQ232" s="23">
        <v>222.11587733667201</v>
      </c>
      <c r="LR232" s="44">
        <v>23.366700194998899</v>
      </c>
      <c r="LS232" s="431"/>
      <c r="LT232" s="54" t="s">
        <v>44</v>
      </c>
      <c r="LU232" s="23">
        <v>88.722203823384802</v>
      </c>
      <c r="LV232" s="44">
        <v>0.35084105068918298</v>
      </c>
      <c r="LW232" s="23">
        <v>165.87130185052899</v>
      </c>
      <c r="LX232" s="44">
        <v>7.1059362374054302</v>
      </c>
      <c r="LY232" s="23">
        <v>149.45905080843499</v>
      </c>
      <c r="LZ232" s="44">
        <v>7.5971082573519304</v>
      </c>
      <c r="MA232" s="431"/>
      <c r="MB232" s="54" t="s">
        <v>44</v>
      </c>
      <c r="MC232" s="23">
        <v>124.81141803257201</v>
      </c>
      <c r="MD232" s="44">
        <v>-5.4636245821184799</v>
      </c>
      <c r="ME232" s="23">
        <v>131.88321546655899</v>
      </c>
      <c r="MF232" s="44">
        <v>12.407246483613401</v>
      </c>
      <c r="MG232" s="23">
        <v>56.716132855524798</v>
      </c>
      <c r="MH232" s="44">
        <v>-19.806761914347899</v>
      </c>
      <c r="MI232" s="431"/>
      <c r="MJ232" s="54" t="s">
        <v>44</v>
      </c>
      <c r="MK232" s="23">
        <v>136.49797567565</v>
      </c>
      <c r="ML232" s="44">
        <v>4.9301643705759197</v>
      </c>
      <c r="MM232" s="23">
        <v>140.93773518487501</v>
      </c>
      <c r="MN232" s="44">
        <v>-2.5400128560506099</v>
      </c>
      <c r="MO232" s="23">
        <v>276.48897396376799</v>
      </c>
      <c r="MP232" s="44">
        <v>28.504087216544001</v>
      </c>
    </row>
  </sheetData>
  <mergeCells count="1239"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FO7:FP7"/>
    <mergeCell ref="FQ7:FR7"/>
    <mergeCell ref="FS7:FT7"/>
    <mergeCell ref="FW7:FX7"/>
    <mergeCell ref="FY7:FZ7"/>
    <mergeCell ref="GA7:GB7"/>
    <mergeCell ref="GE7:GF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M8:GN8"/>
    <mergeCell ref="GO8:GP8"/>
    <mergeCell ref="GQ8:GR8"/>
    <mergeCell ref="GU8:GV8"/>
    <mergeCell ref="GW8:GX8"/>
    <mergeCell ref="GY8:GZ8"/>
    <mergeCell ref="HC8:HD8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DP5:DP6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GK5:GK8"/>
    <mergeCell ref="GL5:GL8"/>
    <mergeCell ref="GM5:GM6"/>
    <mergeCell ref="GN5:GN6"/>
    <mergeCell ref="GO5:GO6"/>
    <mergeCell ref="GP5:GP6"/>
    <mergeCell ref="GQ5:GQ6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</mergeCells>
  <printOptions horizontalCentered="1"/>
  <pageMargins left="0.43307086614173201" right="0.39370078740157499" top="0.78740157480314998" bottom="0.196850393700787" header="0.23622047244094499" footer="0.55118110236220497"/>
  <pageSetup paperSize="9" scale="78" firstPageNumber="9" orientation="portrait" useFirstPageNumber="1" r:id="rId1"/>
  <headerFooter alignWithMargins="0">
    <oddFooter>&amp;C&amp;P</oddFooter>
  </headerFooter>
  <colBreaks count="43" manualBreakCount="43">
    <brk id="8" max="231" man="1"/>
    <brk id="16" max="231" man="1"/>
    <brk id="24" max="231" man="1"/>
    <brk id="32" max="231" man="1"/>
    <brk id="40" max="231" man="1"/>
    <brk id="48" max="231" man="1"/>
    <brk id="56" max="231" man="1"/>
    <brk id="64" max="231" man="1"/>
    <brk id="72" max="231" man="1"/>
    <brk id="80" max="231" man="1"/>
    <brk id="88" max="231" man="1"/>
    <brk id="96" max="231" man="1"/>
    <brk id="104" max="231" man="1"/>
    <brk id="112" max="231" man="1"/>
    <brk id="120" max="231" man="1"/>
    <brk id="128" max="231" man="1"/>
    <brk id="136" max="231" man="1"/>
    <brk id="144" max="231" man="1"/>
    <brk id="152" max="231" man="1"/>
    <brk id="160" max="231" man="1"/>
    <brk id="168" max="231" man="1"/>
    <brk id="176" max="231" man="1"/>
    <brk id="184" max="231" man="1"/>
    <brk id="192" max="231" man="1"/>
    <brk id="200" max="231" man="1"/>
    <brk id="208" max="231" man="1"/>
    <brk id="216" max="231" man="1"/>
    <brk id="224" max="231" man="1"/>
    <brk id="232" max="231" man="1"/>
    <brk id="240" max="231" man="1"/>
    <brk id="250" max="231" man="1"/>
    <brk id="258" max="231" man="1"/>
    <brk id="266" max="231" man="1"/>
    <brk id="274" max="231" man="1"/>
    <brk id="282" max="231" man="1"/>
    <brk id="290" max="231" man="1"/>
    <brk id="298" max="231" man="1"/>
    <brk id="306" max="231" man="1"/>
    <brk id="314" max="231" man="1"/>
    <brk id="322" max="231" man="1"/>
    <brk id="330" max="231" man="1"/>
    <brk id="338" max="231" man="1"/>
    <brk id="346" max="2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32"/>
  <sheetViews>
    <sheetView view="pageBreakPreview" zoomScaleNormal="100" zoomScaleSheetLayoutView="100" workbookViewId="0">
      <pane xSplit="2" ySplit="19" topLeftCell="DH235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ColWidth="13.5703125" defaultRowHeight="15"/>
  <cols>
    <col min="1" max="1" width="9.140625" style="431" customWidth="1"/>
    <col min="2" max="2" width="11.140625" style="431" customWidth="1"/>
    <col min="3" max="3" width="12.140625" style="488" customWidth="1"/>
    <col min="4" max="4" width="14.5703125" style="465" customWidth="1"/>
    <col min="5" max="5" width="12.140625" style="488" customWidth="1"/>
    <col min="6" max="6" width="14.5703125" style="465" customWidth="1"/>
    <col min="7" max="7" width="12.140625" style="465" customWidth="1"/>
    <col min="8" max="8" width="14.5703125" style="465" customWidth="1"/>
    <col min="9" max="9" width="9.140625" style="431" customWidth="1"/>
    <col min="10" max="10" width="11.140625" style="431" customWidth="1"/>
    <col min="11" max="11" width="12.140625" style="465" customWidth="1"/>
    <col min="12" max="12" width="14.5703125" style="465" customWidth="1"/>
    <col min="13" max="13" width="12.140625" style="465" customWidth="1"/>
    <col min="14" max="14" width="14.5703125" style="465" customWidth="1"/>
    <col min="15" max="15" width="12.140625" style="465" customWidth="1"/>
    <col min="16" max="16" width="14.5703125" style="465" customWidth="1"/>
    <col min="17" max="17" width="9.140625" style="431" customWidth="1"/>
    <col min="18" max="18" width="11.140625" style="431" customWidth="1"/>
    <col min="19" max="19" width="12.140625" style="465" customWidth="1"/>
    <col min="20" max="20" width="14.5703125" style="465" customWidth="1"/>
    <col min="21" max="21" width="12.140625" style="465" customWidth="1"/>
    <col min="22" max="22" width="14.5703125" style="465" customWidth="1"/>
    <col min="23" max="23" width="12.140625" style="465" customWidth="1"/>
    <col min="24" max="24" width="14.5703125" style="465" customWidth="1"/>
    <col min="25" max="25" width="9.140625" style="431" customWidth="1"/>
    <col min="26" max="26" width="11.140625" style="431" customWidth="1"/>
    <col min="27" max="27" width="12.140625" style="465" customWidth="1"/>
    <col min="28" max="28" width="14.5703125" style="465" customWidth="1"/>
    <col min="29" max="29" width="12.140625" style="465" customWidth="1"/>
    <col min="30" max="30" width="14.5703125" style="465" customWidth="1"/>
    <col min="31" max="31" width="12.140625" style="465" customWidth="1"/>
    <col min="32" max="32" width="14.5703125" style="465" customWidth="1"/>
    <col min="33" max="33" width="9.140625" style="431" customWidth="1"/>
    <col min="34" max="34" width="11.140625" style="431" customWidth="1"/>
    <col min="35" max="35" width="12.140625" style="465" customWidth="1"/>
    <col min="36" max="36" width="14.5703125" style="465" customWidth="1"/>
    <col min="37" max="37" width="12.140625" style="465" customWidth="1"/>
    <col min="38" max="38" width="14.5703125" style="465" customWidth="1"/>
    <col min="39" max="39" width="12.140625" style="465" customWidth="1"/>
    <col min="40" max="40" width="14.5703125" style="465" customWidth="1"/>
    <col min="41" max="41" width="9.140625" style="431" customWidth="1"/>
    <col min="42" max="42" width="11.140625" style="431" customWidth="1"/>
    <col min="43" max="43" width="12.140625" style="465" customWidth="1"/>
    <col min="44" max="44" width="14.5703125" style="465" customWidth="1"/>
    <col min="45" max="45" width="12.140625" style="465" customWidth="1"/>
    <col min="46" max="46" width="14.5703125" style="465" customWidth="1"/>
    <col min="47" max="47" width="12.140625" style="465" customWidth="1"/>
    <col min="48" max="48" width="14.5703125" style="465" customWidth="1"/>
    <col min="49" max="49" width="9.140625" style="431" customWidth="1"/>
    <col min="50" max="50" width="11.140625" style="431" customWidth="1"/>
    <col min="51" max="51" width="12.140625" style="465" customWidth="1"/>
    <col min="52" max="52" width="14.5703125" style="465" customWidth="1"/>
    <col min="53" max="53" width="12.140625" style="465" customWidth="1"/>
    <col min="54" max="54" width="14.5703125" style="465" customWidth="1"/>
    <col min="55" max="55" width="12.140625" style="465" customWidth="1"/>
    <col min="56" max="56" width="14.5703125" style="465" customWidth="1"/>
    <col min="57" max="57" width="9.140625" style="431" customWidth="1"/>
    <col min="58" max="58" width="11.140625" style="431" customWidth="1"/>
    <col min="59" max="59" width="12.140625" style="465" customWidth="1"/>
    <col min="60" max="60" width="14.5703125" style="465" customWidth="1"/>
    <col min="61" max="61" width="12.140625" style="465" customWidth="1"/>
    <col min="62" max="62" width="14.5703125" style="465" customWidth="1"/>
    <col min="63" max="63" width="12.140625" style="465" customWidth="1"/>
    <col min="64" max="64" width="14.5703125" style="465" customWidth="1"/>
    <col min="65" max="65" width="9.140625" style="431" customWidth="1"/>
    <col min="66" max="66" width="11.140625" style="431" customWidth="1"/>
    <col min="67" max="67" width="12.140625" style="465" customWidth="1"/>
    <col min="68" max="68" width="14.5703125" style="465" customWidth="1"/>
    <col min="69" max="69" width="12.140625" style="465" customWidth="1"/>
    <col min="70" max="70" width="14.5703125" style="465" customWidth="1"/>
    <col min="71" max="71" width="12.140625" style="465" customWidth="1"/>
    <col min="72" max="72" width="14.5703125" style="465" customWidth="1"/>
    <col min="73" max="73" width="9.140625" style="431" customWidth="1"/>
    <col min="74" max="74" width="11.140625" style="431" customWidth="1"/>
    <col min="75" max="75" width="12.140625" style="465" customWidth="1"/>
    <col min="76" max="76" width="14.5703125" style="465" customWidth="1"/>
    <col min="77" max="77" width="12.140625" style="465" customWidth="1"/>
    <col min="78" max="78" width="14.5703125" style="465" customWidth="1"/>
    <col min="79" max="79" width="12.140625" style="465" customWidth="1"/>
    <col min="80" max="80" width="14.5703125" style="465" customWidth="1"/>
    <col min="81" max="81" width="9.140625" style="431" customWidth="1"/>
    <col min="82" max="82" width="11.140625" style="431" customWidth="1"/>
    <col min="83" max="83" width="12.140625" style="465" customWidth="1"/>
    <col min="84" max="84" width="14.5703125" style="465" customWidth="1"/>
    <col min="85" max="85" width="12.140625" style="465" customWidth="1"/>
    <col min="86" max="86" width="14.5703125" style="465" customWidth="1"/>
    <col min="87" max="87" width="12.140625" style="465" customWidth="1"/>
    <col min="88" max="88" width="14.5703125" style="465" customWidth="1"/>
    <col min="89" max="89" width="9.140625" style="431" customWidth="1"/>
    <col min="90" max="90" width="11.140625" style="431" customWidth="1"/>
    <col min="91" max="91" width="12.140625" style="465" customWidth="1"/>
    <col min="92" max="92" width="14.5703125" style="465" customWidth="1"/>
    <col min="93" max="93" width="12.140625" style="465" customWidth="1"/>
    <col min="94" max="94" width="14.5703125" style="465" customWidth="1"/>
    <col min="95" max="95" width="12.140625" style="465" customWidth="1"/>
    <col min="96" max="96" width="14.5703125" style="465" customWidth="1"/>
    <col min="97" max="97" width="9.140625" style="431" customWidth="1"/>
    <col min="98" max="98" width="11.140625" style="431" customWidth="1"/>
    <col min="99" max="99" width="12.140625" style="465" customWidth="1"/>
    <col min="100" max="100" width="14.5703125" style="465" customWidth="1"/>
    <col min="101" max="101" width="12.140625" style="465" customWidth="1"/>
    <col min="102" max="102" width="14.5703125" style="465" customWidth="1"/>
    <col min="103" max="103" width="12.140625" style="465" customWidth="1"/>
    <col min="104" max="104" width="14.5703125" style="465" customWidth="1"/>
    <col min="105" max="105" width="9.140625" style="431" customWidth="1"/>
    <col min="106" max="106" width="11.140625" style="431" customWidth="1"/>
    <col min="107" max="107" width="12.140625" style="465" customWidth="1"/>
    <col min="108" max="108" width="14.5703125" style="465" customWidth="1"/>
    <col min="109" max="109" width="12.140625" style="465" customWidth="1"/>
    <col min="110" max="110" width="14.5703125" style="465" customWidth="1"/>
    <col min="111" max="111" width="12.140625" style="465" customWidth="1"/>
    <col min="112" max="112" width="14.5703125" style="465" customWidth="1"/>
    <col min="113" max="113" width="9.140625" style="431" customWidth="1"/>
    <col min="114" max="114" width="11.140625" style="431" customWidth="1"/>
    <col min="115" max="115" width="12.140625" style="465" customWidth="1"/>
    <col min="116" max="116" width="14.5703125" style="465" customWidth="1"/>
    <col min="117" max="117" width="12.140625" style="465" customWidth="1"/>
    <col min="118" max="118" width="14.5703125" style="465" customWidth="1"/>
    <col min="119" max="119" width="12.140625" style="465" customWidth="1"/>
    <col min="120" max="120" width="14.5703125" style="4" customWidth="1"/>
    <col min="121" max="16384" width="13.5703125" style="4"/>
  </cols>
  <sheetData>
    <row r="1" spans="1:120" s="4" customFormat="1" ht="15" customHeight="1">
      <c r="A1" s="431"/>
      <c r="B1" s="431"/>
      <c r="C1" s="488"/>
      <c r="D1" s="465"/>
      <c r="E1" s="488"/>
      <c r="F1" s="465"/>
      <c r="G1" s="465"/>
      <c r="H1" s="465"/>
      <c r="I1" s="431"/>
      <c r="J1" s="431"/>
      <c r="K1" s="465"/>
      <c r="L1" s="465"/>
      <c r="M1" s="465"/>
      <c r="N1" s="465"/>
      <c r="O1" s="465"/>
      <c r="P1" s="465"/>
      <c r="Q1" s="431"/>
      <c r="R1" s="431"/>
      <c r="S1" s="465"/>
      <c r="T1" s="465"/>
      <c r="U1" s="465"/>
      <c r="V1" s="465"/>
      <c r="W1" s="465"/>
      <c r="X1" s="465"/>
      <c r="Y1" s="431"/>
      <c r="Z1" s="431"/>
      <c r="AA1" s="465"/>
      <c r="AB1" s="465"/>
      <c r="AC1" s="465"/>
      <c r="AD1" s="465"/>
      <c r="AE1" s="465"/>
      <c r="AF1" s="465"/>
      <c r="AG1" s="431"/>
      <c r="AH1" s="431"/>
      <c r="AI1" s="465"/>
      <c r="AJ1" s="465"/>
      <c r="AK1" s="465"/>
      <c r="AL1" s="465"/>
      <c r="AM1" s="465"/>
      <c r="AN1" s="465"/>
      <c r="AO1" s="431"/>
      <c r="AP1" s="431"/>
      <c r="AQ1" s="465"/>
      <c r="AR1" s="465"/>
      <c r="AS1" s="465"/>
      <c r="AT1" s="465"/>
      <c r="AU1" s="465"/>
      <c r="AV1" s="465"/>
      <c r="AW1" s="431"/>
      <c r="AX1" s="431"/>
      <c r="AY1" s="465"/>
      <c r="AZ1" s="465"/>
      <c r="BA1" s="465"/>
      <c r="BB1" s="465"/>
      <c r="BC1" s="465"/>
      <c r="BD1" s="465"/>
      <c r="BE1" s="431"/>
      <c r="BF1" s="431"/>
      <c r="BG1" s="465"/>
      <c r="BH1" s="465"/>
      <c r="BI1" s="465"/>
      <c r="BJ1" s="465"/>
      <c r="BK1" s="465"/>
      <c r="BL1" s="465"/>
      <c r="BM1" s="431"/>
      <c r="BN1" s="431"/>
      <c r="BO1" s="465"/>
      <c r="BP1" s="465"/>
      <c r="BQ1" s="465"/>
      <c r="BR1" s="465"/>
      <c r="BS1" s="465"/>
      <c r="BT1" s="465"/>
      <c r="BU1" s="431"/>
      <c r="BV1" s="431"/>
      <c r="BW1" s="465"/>
      <c r="BX1" s="465"/>
      <c r="BY1" s="465"/>
      <c r="BZ1" s="465"/>
      <c r="CA1" s="465"/>
      <c r="CB1" s="465"/>
      <c r="CC1" s="431"/>
      <c r="CD1" s="431"/>
      <c r="CE1" s="465"/>
      <c r="CF1" s="465"/>
      <c r="CG1" s="465"/>
      <c r="CH1" s="465"/>
      <c r="CI1" s="465"/>
      <c r="CJ1" s="465"/>
      <c r="CK1" s="431"/>
      <c r="CL1" s="431"/>
      <c r="CM1" s="465"/>
      <c r="CN1" s="465"/>
      <c r="CO1" s="465"/>
      <c r="CP1" s="465"/>
      <c r="CQ1" s="465"/>
      <c r="CR1" s="465"/>
      <c r="CS1" s="431"/>
      <c r="CT1" s="431"/>
      <c r="CU1" s="465"/>
      <c r="CV1" s="465"/>
      <c r="CW1" s="465"/>
      <c r="CX1" s="465"/>
      <c r="CY1" s="465"/>
      <c r="CZ1" s="465"/>
      <c r="DA1" s="431"/>
      <c r="DB1" s="431"/>
      <c r="DC1" s="465"/>
      <c r="DD1" s="465"/>
      <c r="DE1" s="465"/>
      <c r="DF1" s="465"/>
      <c r="DG1" s="465"/>
      <c r="DH1" s="465"/>
      <c r="DI1" s="431"/>
      <c r="DJ1" s="431"/>
      <c r="DK1" s="465"/>
      <c r="DL1" s="465"/>
      <c r="DM1" s="465"/>
      <c r="DN1" s="465"/>
      <c r="DO1" s="465"/>
    </row>
    <row r="2" spans="1:120" s="4" customFormat="1" ht="15" customHeight="1">
      <c r="A2" s="441" t="s">
        <v>339</v>
      </c>
      <c r="B2" s="441"/>
      <c r="C2" s="441"/>
      <c r="D2" s="441"/>
      <c r="E2" s="441"/>
      <c r="F2" s="441"/>
      <c r="G2" s="441"/>
      <c r="H2" s="441"/>
      <c r="I2" s="441" t="s">
        <v>339</v>
      </c>
      <c r="J2" s="441"/>
      <c r="K2" s="441"/>
      <c r="L2" s="441"/>
      <c r="M2" s="441"/>
      <c r="N2" s="441"/>
      <c r="O2" s="441"/>
      <c r="P2" s="441"/>
      <c r="Q2" s="441" t="s">
        <v>339</v>
      </c>
      <c r="R2" s="441"/>
      <c r="S2" s="441"/>
      <c r="T2" s="441"/>
      <c r="U2" s="441"/>
      <c r="V2" s="441"/>
      <c r="W2" s="441"/>
      <c r="X2" s="441"/>
      <c r="Y2" s="441" t="s">
        <v>339</v>
      </c>
      <c r="Z2" s="441"/>
      <c r="AA2" s="441"/>
      <c r="AB2" s="441"/>
      <c r="AC2" s="441"/>
      <c r="AD2" s="441"/>
      <c r="AE2" s="441"/>
      <c r="AF2" s="441"/>
      <c r="AG2" s="441" t="s">
        <v>339</v>
      </c>
      <c r="AH2" s="441"/>
      <c r="AI2" s="441"/>
      <c r="AJ2" s="441"/>
      <c r="AK2" s="441"/>
      <c r="AL2" s="441"/>
      <c r="AM2" s="441"/>
      <c r="AN2" s="441"/>
      <c r="AO2" s="441" t="s">
        <v>339</v>
      </c>
      <c r="AP2" s="441"/>
      <c r="AQ2" s="441"/>
      <c r="AR2" s="441"/>
      <c r="AS2" s="441"/>
      <c r="AT2" s="441"/>
      <c r="AU2" s="441"/>
      <c r="AV2" s="441"/>
      <c r="AW2" s="441" t="s">
        <v>339</v>
      </c>
      <c r="AX2" s="441"/>
      <c r="AY2" s="441"/>
      <c r="AZ2" s="441"/>
      <c r="BA2" s="441"/>
      <c r="BB2" s="441"/>
      <c r="BC2" s="441"/>
      <c r="BD2" s="441"/>
      <c r="BE2" s="441" t="s">
        <v>339</v>
      </c>
      <c r="BF2" s="441"/>
      <c r="BG2" s="441"/>
      <c r="BH2" s="441"/>
      <c r="BI2" s="441"/>
      <c r="BJ2" s="441"/>
      <c r="BK2" s="441"/>
      <c r="BL2" s="441"/>
      <c r="BM2" s="441" t="s">
        <v>339</v>
      </c>
      <c r="BN2" s="441"/>
      <c r="BO2" s="441"/>
      <c r="BP2" s="441"/>
      <c r="BQ2" s="441"/>
      <c r="BR2" s="441"/>
      <c r="BS2" s="441"/>
      <c r="BT2" s="441"/>
      <c r="BU2" s="441" t="s">
        <v>339</v>
      </c>
      <c r="BV2" s="441"/>
      <c r="BW2" s="441"/>
      <c r="BX2" s="441"/>
      <c r="BY2" s="441"/>
      <c r="BZ2" s="441"/>
      <c r="CA2" s="441"/>
      <c r="CB2" s="441"/>
      <c r="CC2" s="441" t="s">
        <v>339</v>
      </c>
      <c r="CD2" s="441"/>
      <c r="CE2" s="441"/>
      <c r="CF2" s="441"/>
      <c r="CG2" s="441"/>
      <c r="CH2" s="441"/>
      <c r="CI2" s="441"/>
      <c r="CJ2" s="441"/>
      <c r="CK2" s="441" t="s">
        <v>339</v>
      </c>
      <c r="CL2" s="441"/>
      <c r="CM2" s="441"/>
      <c r="CN2" s="441"/>
      <c r="CO2" s="441"/>
      <c r="CP2" s="441"/>
      <c r="CQ2" s="441"/>
      <c r="CR2" s="441"/>
      <c r="CS2" s="441" t="s">
        <v>339</v>
      </c>
      <c r="CT2" s="441"/>
      <c r="CU2" s="441"/>
      <c r="CV2" s="441"/>
      <c r="CW2" s="441"/>
      <c r="CX2" s="441"/>
      <c r="CY2" s="441"/>
      <c r="CZ2" s="441"/>
      <c r="DA2" s="441" t="s">
        <v>339</v>
      </c>
      <c r="DB2" s="441"/>
      <c r="DC2" s="441"/>
      <c r="DD2" s="441"/>
      <c r="DE2" s="441"/>
      <c r="DF2" s="441"/>
      <c r="DG2" s="441"/>
      <c r="DH2" s="441"/>
      <c r="DI2" s="441" t="s">
        <v>339</v>
      </c>
      <c r="DJ2" s="441"/>
      <c r="DK2" s="441"/>
      <c r="DL2" s="441"/>
      <c r="DM2" s="441"/>
      <c r="DN2" s="441"/>
      <c r="DO2" s="441"/>
      <c r="DP2" s="441"/>
    </row>
    <row r="3" spans="1:120" s="4" customFormat="1" ht="15" customHeight="1">
      <c r="A3" s="489" t="s">
        <v>340</v>
      </c>
      <c r="B3" s="489"/>
      <c r="C3" s="489"/>
      <c r="D3" s="489"/>
      <c r="E3" s="489"/>
      <c r="F3" s="489"/>
      <c r="G3" s="489"/>
      <c r="H3" s="489"/>
      <c r="I3" s="489" t="s">
        <v>340</v>
      </c>
      <c r="J3" s="489"/>
      <c r="K3" s="489"/>
      <c r="L3" s="489"/>
      <c r="M3" s="489"/>
      <c r="N3" s="489"/>
      <c r="O3" s="489"/>
      <c r="P3" s="489"/>
      <c r="Q3" s="489" t="s">
        <v>340</v>
      </c>
      <c r="R3" s="489"/>
      <c r="S3" s="489"/>
      <c r="T3" s="489"/>
      <c r="U3" s="489"/>
      <c r="V3" s="489"/>
      <c r="W3" s="489"/>
      <c r="X3" s="489"/>
      <c r="Y3" s="489" t="s">
        <v>340</v>
      </c>
      <c r="Z3" s="489"/>
      <c r="AA3" s="489"/>
      <c r="AB3" s="489"/>
      <c r="AC3" s="489"/>
      <c r="AD3" s="489"/>
      <c r="AE3" s="489"/>
      <c r="AF3" s="489"/>
      <c r="AG3" s="489" t="s">
        <v>340</v>
      </c>
      <c r="AH3" s="489"/>
      <c r="AI3" s="489"/>
      <c r="AJ3" s="489"/>
      <c r="AK3" s="489"/>
      <c r="AL3" s="489"/>
      <c r="AM3" s="489"/>
      <c r="AN3" s="489"/>
      <c r="AO3" s="489" t="s">
        <v>340</v>
      </c>
      <c r="AP3" s="489"/>
      <c r="AQ3" s="489"/>
      <c r="AR3" s="489"/>
      <c r="AS3" s="489"/>
      <c r="AT3" s="489"/>
      <c r="AU3" s="489"/>
      <c r="AV3" s="489"/>
      <c r="AW3" s="489" t="s">
        <v>340</v>
      </c>
      <c r="AX3" s="489"/>
      <c r="AY3" s="489"/>
      <c r="AZ3" s="489"/>
      <c r="BA3" s="489"/>
      <c r="BB3" s="489"/>
      <c r="BC3" s="489"/>
      <c r="BD3" s="489"/>
      <c r="BE3" s="489" t="s">
        <v>340</v>
      </c>
      <c r="BF3" s="489"/>
      <c r="BG3" s="489"/>
      <c r="BH3" s="489"/>
      <c r="BI3" s="489"/>
      <c r="BJ3" s="489"/>
      <c r="BK3" s="489"/>
      <c r="BL3" s="489"/>
      <c r="BM3" s="489" t="s">
        <v>340</v>
      </c>
      <c r="BN3" s="489"/>
      <c r="BO3" s="489"/>
      <c r="BP3" s="489"/>
      <c r="BQ3" s="489"/>
      <c r="BR3" s="489"/>
      <c r="BS3" s="489"/>
      <c r="BT3" s="489"/>
      <c r="BU3" s="489" t="s">
        <v>340</v>
      </c>
      <c r="BV3" s="489"/>
      <c r="BW3" s="489"/>
      <c r="BX3" s="489"/>
      <c r="BY3" s="489"/>
      <c r="BZ3" s="489"/>
      <c r="CA3" s="489"/>
      <c r="CB3" s="489"/>
      <c r="CC3" s="489" t="s">
        <v>340</v>
      </c>
      <c r="CD3" s="489"/>
      <c r="CE3" s="489"/>
      <c r="CF3" s="489"/>
      <c r="CG3" s="489"/>
      <c r="CH3" s="489"/>
      <c r="CI3" s="489"/>
      <c r="CJ3" s="489"/>
      <c r="CK3" s="489" t="s">
        <v>340</v>
      </c>
      <c r="CL3" s="489"/>
      <c r="CM3" s="489"/>
      <c r="CN3" s="489"/>
      <c r="CO3" s="489"/>
      <c r="CP3" s="489"/>
      <c r="CQ3" s="489"/>
      <c r="CR3" s="489"/>
      <c r="CS3" s="489" t="s">
        <v>340</v>
      </c>
      <c r="CT3" s="489"/>
      <c r="CU3" s="489"/>
      <c r="CV3" s="489"/>
      <c r="CW3" s="489"/>
      <c r="CX3" s="489"/>
      <c r="CY3" s="489"/>
      <c r="CZ3" s="489"/>
      <c r="DA3" s="489" t="s">
        <v>340</v>
      </c>
      <c r="DB3" s="489"/>
      <c r="DC3" s="489"/>
      <c r="DD3" s="489"/>
      <c r="DE3" s="489"/>
      <c r="DF3" s="489"/>
      <c r="DG3" s="489"/>
      <c r="DH3" s="489"/>
      <c r="DI3" s="489" t="s">
        <v>340</v>
      </c>
      <c r="DJ3" s="489"/>
      <c r="DK3" s="489"/>
      <c r="DL3" s="489"/>
      <c r="DM3" s="489"/>
      <c r="DN3" s="489"/>
      <c r="DO3" s="489"/>
      <c r="DP3" s="489"/>
    </row>
    <row r="4" spans="1:120" s="4" customFormat="1" ht="15" customHeight="1">
      <c r="A4" s="437"/>
      <c r="B4" s="437"/>
      <c r="C4" s="490"/>
      <c r="D4" s="491"/>
      <c r="E4" s="490"/>
      <c r="F4" s="491"/>
      <c r="G4" s="491"/>
      <c r="H4" s="491"/>
      <c r="I4" s="437"/>
      <c r="J4" s="437"/>
      <c r="K4" s="491"/>
      <c r="L4" s="491"/>
      <c r="M4" s="491"/>
      <c r="N4" s="491"/>
      <c r="O4" s="491"/>
      <c r="P4" s="491"/>
      <c r="Q4" s="437"/>
      <c r="R4" s="437"/>
      <c r="S4" s="491"/>
      <c r="T4" s="491"/>
      <c r="U4" s="491"/>
      <c r="V4" s="491"/>
      <c r="W4" s="491"/>
      <c r="X4" s="491"/>
      <c r="Y4" s="437"/>
      <c r="Z4" s="437"/>
      <c r="AA4" s="491"/>
      <c r="AB4" s="491"/>
      <c r="AC4" s="491"/>
      <c r="AD4" s="491"/>
      <c r="AE4" s="491"/>
      <c r="AF4" s="491"/>
      <c r="AG4" s="437"/>
      <c r="AH4" s="437"/>
      <c r="AI4" s="491"/>
      <c r="AJ4" s="491"/>
      <c r="AK4" s="491"/>
      <c r="AL4" s="491"/>
      <c r="AM4" s="491"/>
      <c r="AN4" s="491"/>
      <c r="AO4" s="437"/>
      <c r="AP4" s="437"/>
      <c r="AQ4" s="491"/>
      <c r="AR4" s="491"/>
      <c r="AS4" s="491"/>
      <c r="AT4" s="491"/>
      <c r="AU4" s="491"/>
      <c r="AV4" s="491"/>
      <c r="AW4" s="437"/>
      <c r="AX4" s="437"/>
      <c r="AY4" s="491"/>
      <c r="AZ4" s="491"/>
      <c r="BA4" s="491"/>
      <c r="BB4" s="491"/>
      <c r="BC4" s="491"/>
      <c r="BD4" s="491"/>
      <c r="BE4" s="437"/>
      <c r="BF4" s="437"/>
      <c r="BG4" s="491"/>
      <c r="BH4" s="491"/>
      <c r="BI4" s="491"/>
      <c r="BJ4" s="491"/>
      <c r="BK4" s="491"/>
      <c r="BL4" s="491"/>
      <c r="BM4" s="437"/>
      <c r="BN4" s="437"/>
      <c r="BO4" s="491"/>
      <c r="BP4" s="491"/>
      <c r="BQ4" s="491"/>
      <c r="BR4" s="491"/>
      <c r="BS4" s="465"/>
      <c r="BT4" s="465"/>
      <c r="BU4" s="437"/>
      <c r="BV4" s="437"/>
      <c r="BW4" s="465"/>
      <c r="BX4" s="465"/>
      <c r="BY4" s="465"/>
      <c r="BZ4" s="465"/>
      <c r="CA4" s="465"/>
      <c r="CB4" s="465"/>
      <c r="CC4" s="437"/>
      <c r="CD4" s="437"/>
      <c r="CE4" s="465"/>
      <c r="CF4" s="465"/>
      <c r="CG4" s="465"/>
      <c r="CH4" s="465"/>
      <c r="CI4" s="465"/>
      <c r="CJ4" s="465"/>
      <c r="CK4" s="437"/>
      <c r="CL4" s="437"/>
      <c r="CM4" s="465"/>
      <c r="CN4" s="465"/>
      <c r="CO4" s="465"/>
      <c r="CP4" s="465"/>
      <c r="CQ4" s="465"/>
      <c r="CR4" s="465"/>
      <c r="CS4" s="437"/>
      <c r="CT4" s="437"/>
      <c r="CU4" s="465"/>
      <c r="CV4" s="465"/>
      <c r="CW4" s="465"/>
      <c r="CX4" s="465"/>
      <c r="CY4" s="465"/>
      <c r="CZ4" s="465"/>
      <c r="DA4" s="437"/>
      <c r="DB4" s="437"/>
      <c r="DC4" s="465"/>
      <c r="DD4" s="465"/>
      <c r="DE4" s="465"/>
      <c r="DF4" s="465"/>
      <c r="DG4" s="465"/>
      <c r="DH4" s="465"/>
      <c r="DI4" s="437"/>
      <c r="DJ4" s="437"/>
      <c r="DK4" s="465"/>
      <c r="DL4" s="465"/>
      <c r="DM4" s="465"/>
      <c r="DN4" s="465"/>
      <c r="DO4" s="465"/>
    </row>
    <row r="5" spans="1:120" s="4" customFormat="1" ht="33.75" customHeight="1">
      <c r="A5" s="443" t="s">
        <v>10</v>
      </c>
      <c r="B5" s="443" t="s">
        <v>5</v>
      </c>
      <c r="C5" s="442" t="s">
        <v>63</v>
      </c>
      <c r="D5" s="442" t="s">
        <v>64</v>
      </c>
      <c r="E5" s="442" t="s">
        <v>63</v>
      </c>
      <c r="F5" s="442" t="s">
        <v>64</v>
      </c>
      <c r="G5" s="442" t="s">
        <v>63</v>
      </c>
      <c r="H5" s="442" t="s">
        <v>64</v>
      </c>
      <c r="I5" s="443" t="s">
        <v>10</v>
      </c>
      <c r="J5" s="443" t="s">
        <v>5</v>
      </c>
      <c r="K5" s="442" t="s">
        <v>63</v>
      </c>
      <c r="L5" s="442" t="s">
        <v>64</v>
      </c>
      <c r="M5" s="442" t="s">
        <v>63</v>
      </c>
      <c r="N5" s="442" t="s">
        <v>64</v>
      </c>
      <c r="O5" s="442" t="s">
        <v>63</v>
      </c>
      <c r="P5" s="442" t="s">
        <v>64</v>
      </c>
      <c r="Q5" s="443" t="s">
        <v>10</v>
      </c>
      <c r="R5" s="443" t="s">
        <v>5</v>
      </c>
      <c r="S5" s="442" t="s">
        <v>63</v>
      </c>
      <c r="T5" s="442" t="s">
        <v>64</v>
      </c>
      <c r="U5" s="442" t="s">
        <v>63</v>
      </c>
      <c r="V5" s="442" t="s">
        <v>64</v>
      </c>
      <c r="W5" s="442" t="s">
        <v>63</v>
      </c>
      <c r="X5" s="442" t="s">
        <v>64</v>
      </c>
      <c r="Y5" s="443" t="s">
        <v>10</v>
      </c>
      <c r="Z5" s="443" t="s">
        <v>5</v>
      </c>
      <c r="AA5" s="442" t="s">
        <v>63</v>
      </c>
      <c r="AB5" s="442" t="s">
        <v>64</v>
      </c>
      <c r="AC5" s="442" t="s">
        <v>63</v>
      </c>
      <c r="AD5" s="442" t="s">
        <v>64</v>
      </c>
      <c r="AE5" s="442" t="s">
        <v>63</v>
      </c>
      <c r="AF5" s="442" t="s">
        <v>64</v>
      </c>
      <c r="AG5" s="443" t="s">
        <v>10</v>
      </c>
      <c r="AH5" s="443" t="s">
        <v>5</v>
      </c>
      <c r="AI5" s="442" t="s">
        <v>63</v>
      </c>
      <c r="AJ5" s="442" t="s">
        <v>64</v>
      </c>
      <c r="AK5" s="442" t="s">
        <v>63</v>
      </c>
      <c r="AL5" s="442" t="s">
        <v>64</v>
      </c>
      <c r="AM5" s="442" t="s">
        <v>63</v>
      </c>
      <c r="AN5" s="442" t="s">
        <v>64</v>
      </c>
      <c r="AO5" s="443" t="s">
        <v>10</v>
      </c>
      <c r="AP5" s="443" t="s">
        <v>5</v>
      </c>
      <c r="AQ5" s="442" t="s">
        <v>63</v>
      </c>
      <c r="AR5" s="442" t="s">
        <v>64</v>
      </c>
      <c r="AS5" s="442" t="s">
        <v>63</v>
      </c>
      <c r="AT5" s="442" t="s">
        <v>64</v>
      </c>
      <c r="AU5" s="442" t="s">
        <v>63</v>
      </c>
      <c r="AV5" s="442" t="s">
        <v>64</v>
      </c>
      <c r="AW5" s="443" t="s">
        <v>10</v>
      </c>
      <c r="AX5" s="443" t="s">
        <v>5</v>
      </c>
      <c r="AY5" s="442" t="s">
        <v>63</v>
      </c>
      <c r="AZ5" s="442" t="s">
        <v>64</v>
      </c>
      <c r="BA5" s="442" t="s">
        <v>63</v>
      </c>
      <c r="BB5" s="442" t="s">
        <v>64</v>
      </c>
      <c r="BC5" s="442" t="s">
        <v>63</v>
      </c>
      <c r="BD5" s="442" t="s">
        <v>64</v>
      </c>
      <c r="BE5" s="443" t="s">
        <v>10</v>
      </c>
      <c r="BF5" s="443" t="s">
        <v>5</v>
      </c>
      <c r="BG5" s="442" t="s">
        <v>63</v>
      </c>
      <c r="BH5" s="442" t="s">
        <v>64</v>
      </c>
      <c r="BI5" s="442" t="s">
        <v>63</v>
      </c>
      <c r="BJ5" s="442" t="s">
        <v>64</v>
      </c>
      <c r="BK5" s="442" t="s">
        <v>63</v>
      </c>
      <c r="BL5" s="442" t="s">
        <v>64</v>
      </c>
      <c r="BM5" s="443" t="s">
        <v>10</v>
      </c>
      <c r="BN5" s="443" t="s">
        <v>5</v>
      </c>
      <c r="BO5" s="442" t="s">
        <v>63</v>
      </c>
      <c r="BP5" s="442" t="s">
        <v>64</v>
      </c>
      <c r="BQ5" s="442" t="s">
        <v>63</v>
      </c>
      <c r="BR5" s="442" t="s">
        <v>64</v>
      </c>
      <c r="BS5" s="442" t="s">
        <v>63</v>
      </c>
      <c r="BT5" s="442" t="s">
        <v>64</v>
      </c>
      <c r="BU5" s="443" t="s">
        <v>10</v>
      </c>
      <c r="BV5" s="443" t="s">
        <v>5</v>
      </c>
      <c r="BW5" s="442" t="s">
        <v>63</v>
      </c>
      <c r="BX5" s="442" t="s">
        <v>64</v>
      </c>
      <c r="BY5" s="442" t="s">
        <v>63</v>
      </c>
      <c r="BZ5" s="442" t="s">
        <v>64</v>
      </c>
      <c r="CA5" s="442" t="s">
        <v>63</v>
      </c>
      <c r="CB5" s="442" t="s">
        <v>64</v>
      </c>
      <c r="CC5" s="443" t="s">
        <v>10</v>
      </c>
      <c r="CD5" s="443" t="s">
        <v>5</v>
      </c>
      <c r="CE5" s="442" t="s">
        <v>63</v>
      </c>
      <c r="CF5" s="442" t="s">
        <v>64</v>
      </c>
      <c r="CG5" s="442" t="s">
        <v>63</v>
      </c>
      <c r="CH5" s="442" t="s">
        <v>64</v>
      </c>
      <c r="CI5" s="442" t="s">
        <v>63</v>
      </c>
      <c r="CJ5" s="442" t="s">
        <v>64</v>
      </c>
      <c r="CK5" s="443" t="s">
        <v>10</v>
      </c>
      <c r="CL5" s="443" t="s">
        <v>5</v>
      </c>
      <c r="CM5" s="442" t="s">
        <v>63</v>
      </c>
      <c r="CN5" s="442" t="s">
        <v>64</v>
      </c>
      <c r="CO5" s="442" t="s">
        <v>63</v>
      </c>
      <c r="CP5" s="442" t="s">
        <v>64</v>
      </c>
      <c r="CQ5" s="442" t="s">
        <v>63</v>
      </c>
      <c r="CR5" s="442" t="s">
        <v>64</v>
      </c>
      <c r="CS5" s="443" t="s">
        <v>10</v>
      </c>
      <c r="CT5" s="443" t="s">
        <v>5</v>
      </c>
      <c r="CU5" s="442" t="s">
        <v>63</v>
      </c>
      <c r="CV5" s="442" t="s">
        <v>64</v>
      </c>
      <c r="CW5" s="442" t="s">
        <v>63</v>
      </c>
      <c r="CX5" s="442" t="s">
        <v>64</v>
      </c>
      <c r="CY5" s="442" t="s">
        <v>63</v>
      </c>
      <c r="CZ5" s="442" t="s">
        <v>64</v>
      </c>
      <c r="DA5" s="443" t="s">
        <v>10</v>
      </c>
      <c r="DB5" s="443" t="s">
        <v>5</v>
      </c>
      <c r="DC5" s="442" t="s">
        <v>63</v>
      </c>
      <c r="DD5" s="442" t="s">
        <v>64</v>
      </c>
      <c r="DE5" s="442" t="s">
        <v>63</v>
      </c>
      <c r="DF5" s="442" t="s">
        <v>64</v>
      </c>
      <c r="DG5" s="442" t="s">
        <v>63</v>
      </c>
      <c r="DH5" s="442" t="s">
        <v>64</v>
      </c>
      <c r="DI5" s="443" t="s">
        <v>10</v>
      </c>
      <c r="DJ5" s="443" t="s">
        <v>5</v>
      </c>
      <c r="DK5" s="442" t="s">
        <v>63</v>
      </c>
      <c r="DL5" s="442" t="s">
        <v>64</v>
      </c>
      <c r="DM5" s="442" t="s">
        <v>63</v>
      </c>
      <c r="DN5" s="442" t="s">
        <v>64</v>
      </c>
      <c r="DO5" s="442" t="s">
        <v>63</v>
      </c>
      <c r="DP5" s="442" t="s">
        <v>64</v>
      </c>
    </row>
    <row r="6" spans="1:120" s="4" customFormat="1" ht="33.75" customHeight="1">
      <c r="A6" s="440"/>
      <c r="B6" s="440"/>
      <c r="C6" s="393"/>
      <c r="D6" s="393"/>
      <c r="E6" s="393"/>
      <c r="F6" s="393"/>
      <c r="G6" s="393"/>
      <c r="H6" s="393"/>
      <c r="I6" s="440"/>
      <c r="J6" s="440"/>
      <c r="K6" s="393"/>
      <c r="L6" s="393"/>
      <c r="M6" s="393"/>
      <c r="N6" s="393"/>
      <c r="O6" s="393"/>
      <c r="P6" s="393"/>
      <c r="Q6" s="440"/>
      <c r="R6" s="440"/>
      <c r="S6" s="393"/>
      <c r="T6" s="393"/>
      <c r="U6" s="393"/>
      <c r="V6" s="393"/>
      <c r="W6" s="393"/>
      <c r="X6" s="393"/>
      <c r="Y6" s="440"/>
      <c r="Z6" s="440"/>
      <c r="AA6" s="393"/>
      <c r="AB6" s="393"/>
      <c r="AC6" s="393"/>
      <c r="AD6" s="393"/>
      <c r="AE6" s="393"/>
      <c r="AF6" s="393"/>
      <c r="AG6" s="440"/>
      <c r="AH6" s="440"/>
      <c r="AI6" s="393"/>
      <c r="AJ6" s="393"/>
      <c r="AK6" s="393"/>
      <c r="AL6" s="393"/>
      <c r="AM6" s="393"/>
      <c r="AN6" s="393"/>
      <c r="AO6" s="440"/>
      <c r="AP6" s="440"/>
      <c r="AQ6" s="393"/>
      <c r="AR6" s="393"/>
      <c r="AS6" s="393"/>
      <c r="AT6" s="393"/>
      <c r="AU6" s="393"/>
      <c r="AV6" s="393"/>
      <c r="AW6" s="440"/>
      <c r="AX6" s="440"/>
      <c r="AY6" s="393"/>
      <c r="AZ6" s="393"/>
      <c r="BA6" s="393"/>
      <c r="BB6" s="393"/>
      <c r="BC6" s="393"/>
      <c r="BD6" s="393"/>
      <c r="BE6" s="440"/>
      <c r="BF6" s="440"/>
      <c r="BG6" s="393"/>
      <c r="BH6" s="393"/>
      <c r="BI6" s="393"/>
      <c r="BJ6" s="393"/>
      <c r="BK6" s="393"/>
      <c r="BL6" s="510"/>
      <c r="BM6" s="440"/>
      <c r="BN6" s="440"/>
      <c r="BO6" s="393"/>
      <c r="BP6" s="393"/>
      <c r="BQ6" s="393"/>
      <c r="BR6" s="393"/>
      <c r="BS6" s="393"/>
      <c r="BT6" s="393"/>
      <c r="BU6" s="440"/>
      <c r="BV6" s="440"/>
      <c r="BW6" s="393"/>
      <c r="BX6" s="393"/>
      <c r="BY6" s="393"/>
      <c r="BZ6" s="393"/>
      <c r="CA6" s="393"/>
      <c r="CB6" s="393"/>
      <c r="CC6" s="440"/>
      <c r="CD6" s="440"/>
      <c r="CE6" s="393"/>
      <c r="CF6" s="393"/>
      <c r="CG6" s="393"/>
      <c r="CH6" s="393"/>
      <c r="CI6" s="393"/>
      <c r="CJ6" s="393"/>
      <c r="CK6" s="440"/>
      <c r="CL6" s="440"/>
      <c r="CM6" s="393"/>
      <c r="CN6" s="393"/>
      <c r="CO6" s="393"/>
      <c r="CP6" s="393"/>
      <c r="CQ6" s="393"/>
      <c r="CR6" s="393"/>
      <c r="CS6" s="440"/>
      <c r="CT6" s="440"/>
      <c r="CU6" s="393"/>
      <c r="CV6" s="393"/>
      <c r="CW6" s="393"/>
      <c r="CX6" s="393"/>
      <c r="CY6" s="393"/>
      <c r="CZ6" s="393"/>
      <c r="DA6" s="440"/>
      <c r="DB6" s="440"/>
      <c r="DC6" s="393"/>
      <c r="DD6" s="393"/>
      <c r="DE6" s="393"/>
      <c r="DF6" s="393"/>
      <c r="DG6" s="393"/>
      <c r="DH6" s="393"/>
      <c r="DI6" s="440"/>
      <c r="DJ6" s="440"/>
      <c r="DK6" s="393"/>
      <c r="DL6" s="393"/>
      <c r="DM6" s="393"/>
      <c r="DN6" s="393"/>
      <c r="DO6" s="393"/>
      <c r="DP6" s="393"/>
    </row>
    <row r="7" spans="1:120" s="4" customFormat="1" ht="69.95" customHeight="1">
      <c r="A7" s="440"/>
      <c r="B7" s="440"/>
      <c r="C7" s="492" t="s">
        <v>341</v>
      </c>
      <c r="D7" s="492"/>
      <c r="E7" s="492" t="s">
        <v>342</v>
      </c>
      <c r="F7" s="492"/>
      <c r="G7" s="492" t="s">
        <v>343</v>
      </c>
      <c r="H7" s="492"/>
      <c r="I7" s="440"/>
      <c r="J7" s="440"/>
      <c r="K7" s="492" t="s">
        <v>344</v>
      </c>
      <c r="L7" s="492"/>
      <c r="M7" s="492" t="s">
        <v>92</v>
      </c>
      <c r="N7" s="492"/>
      <c r="O7" s="492" t="s">
        <v>94</v>
      </c>
      <c r="P7" s="492"/>
      <c r="Q7" s="440"/>
      <c r="R7" s="440"/>
      <c r="S7" s="492" t="s">
        <v>345</v>
      </c>
      <c r="T7" s="492"/>
      <c r="U7" s="492" t="s">
        <v>346</v>
      </c>
      <c r="V7" s="492"/>
      <c r="W7" s="492" t="s">
        <v>347</v>
      </c>
      <c r="X7" s="492"/>
      <c r="Y7" s="440"/>
      <c r="Z7" s="440"/>
      <c r="AA7" s="492" t="s">
        <v>348</v>
      </c>
      <c r="AB7" s="492"/>
      <c r="AC7" s="492" t="s">
        <v>102</v>
      </c>
      <c r="AD7" s="492"/>
      <c r="AE7" s="492" t="s">
        <v>349</v>
      </c>
      <c r="AF7" s="492"/>
      <c r="AG7" s="440"/>
      <c r="AH7" s="440"/>
      <c r="AI7" s="492" t="s">
        <v>350</v>
      </c>
      <c r="AJ7" s="492"/>
      <c r="AK7" s="492" t="s">
        <v>351</v>
      </c>
      <c r="AL7" s="492"/>
      <c r="AM7" s="492" t="s">
        <v>114</v>
      </c>
      <c r="AN7" s="492"/>
      <c r="AO7" s="440"/>
      <c r="AP7" s="440"/>
      <c r="AQ7" s="492" t="s">
        <v>352</v>
      </c>
      <c r="AR7" s="492"/>
      <c r="AS7" s="492" t="s">
        <v>353</v>
      </c>
      <c r="AT7" s="492"/>
      <c r="AU7" s="492" t="s">
        <v>354</v>
      </c>
      <c r="AV7" s="492"/>
      <c r="AW7" s="440"/>
      <c r="AX7" s="440"/>
      <c r="AY7" s="492" t="s">
        <v>355</v>
      </c>
      <c r="AZ7" s="492"/>
      <c r="BA7" s="492" t="s">
        <v>356</v>
      </c>
      <c r="BB7" s="492"/>
      <c r="BC7" s="492" t="s">
        <v>357</v>
      </c>
      <c r="BD7" s="492"/>
      <c r="BE7" s="440"/>
      <c r="BF7" s="440"/>
      <c r="BG7" s="492" t="s">
        <v>358</v>
      </c>
      <c r="BH7" s="492"/>
      <c r="BI7" s="492" t="s">
        <v>359</v>
      </c>
      <c r="BJ7" s="492"/>
      <c r="BK7" s="492" t="s">
        <v>360</v>
      </c>
      <c r="BL7" s="492"/>
      <c r="BM7" s="440"/>
      <c r="BN7" s="440"/>
      <c r="BO7" s="492" t="s">
        <v>361</v>
      </c>
      <c r="BP7" s="492"/>
      <c r="BQ7" s="492" t="s">
        <v>362</v>
      </c>
      <c r="BR7" s="492"/>
      <c r="BS7" s="492" t="s">
        <v>363</v>
      </c>
      <c r="BT7" s="492"/>
      <c r="BU7" s="440"/>
      <c r="BV7" s="440"/>
      <c r="BW7" s="492" t="s">
        <v>364</v>
      </c>
      <c r="BX7" s="492"/>
      <c r="BY7" s="492" t="s">
        <v>172</v>
      </c>
      <c r="BZ7" s="492"/>
      <c r="CA7" s="492" t="s">
        <v>365</v>
      </c>
      <c r="CB7" s="492"/>
      <c r="CC7" s="440"/>
      <c r="CD7" s="440"/>
      <c r="CE7" s="492" t="s">
        <v>366</v>
      </c>
      <c r="CF7" s="492"/>
      <c r="CG7" s="492" t="s">
        <v>176</v>
      </c>
      <c r="CH7" s="492"/>
      <c r="CI7" s="492" t="s">
        <v>367</v>
      </c>
      <c r="CJ7" s="492"/>
      <c r="CK7" s="440"/>
      <c r="CL7" s="440"/>
      <c r="CM7" s="492" t="s">
        <v>368</v>
      </c>
      <c r="CN7" s="492"/>
      <c r="CO7" s="492" t="s">
        <v>369</v>
      </c>
      <c r="CP7" s="492"/>
      <c r="CQ7" s="492" t="s">
        <v>183</v>
      </c>
      <c r="CR7" s="492"/>
      <c r="CS7" s="440"/>
      <c r="CT7" s="440"/>
      <c r="CU7" s="492" t="s">
        <v>370</v>
      </c>
      <c r="CV7" s="492"/>
      <c r="CW7" s="492" t="s">
        <v>371</v>
      </c>
      <c r="CX7" s="492"/>
      <c r="CY7" s="492" t="s">
        <v>372</v>
      </c>
      <c r="CZ7" s="492"/>
      <c r="DA7" s="440"/>
      <c r="DB7" s="440"/>
      <c r="DC7" s="492" t="s">
        <v>193</v>
      </c>
      <c r="DD7" s="492"/>
      <c r="DE7" s="492" t="s">
        <v>373</v>
      </c>
      <c r="DF7" s="492"/>
      <c r="DG7" s="492" t="s">
        <v>374</v>
      </c>
      <c r="DH7" s="492"/>
      <c r="DI7" s="440"/>
      <c r="DJ7" s="440"/>
      <c r="DK7" s="492" t="s">
        <v>375</v>
      </c>
      <c r="DL7" s="492"/>
      <c r="DM7" s="492" t="s">
        <v>376</v>
      </c>
      <c r="DN7" s="492"/>
      <c r="DO7" s="492" t="s">
        <v>377</v>
      </c>
      <c r="DP7" s="492"/>
    </row>
    <row r="8" spans="1:120" s="4" customFormat="1" ht="69.95" customHeight="1">
      <c r="A8" s="448"/>
      <c r="B8" s="448"/>
      <c r="C8" s="493" t="s">
        <v>378</v>
      </c>
      <c r="D8" s="493"/>
      <c r="E8" s="493" t="s">
        <v>379</v>
      </c>
      <c r="F8" s="493"/>
      <c r="G8" s="493" t="s">
        <v>380</v>
      </c>
      <c r="H8" s="493"/>
      <c r="I8" s="448"/>
      <c r="J8" s="448"/>
      <c r="K8" s="493" t="s">
        <v>381</v>
      </c>
      <c r="L8" s="493"/>
      <c r="M8" s="493" t="s">
        <v>382</v>
      </c>
      <c r="N8" s="493"/>
      <c r="O8" s="493" t="s">
        <v>227</v>
      </c>
      <c r="P8" s="493"/>
      <c r="Q8" s="448"/>
      <c r="R8" s="448"/>
      <c r="S8" s="493" t="s">
        <v>383</v>
      </c>
      <c r="T8" s="493"/>
      <c r="U8" s="493" t="s">
        <v>384</v>
      </c>
      <c r="V8" s="493"/>
      <c r="W8" s="493" t="s">
        <v>385</v>
      </c>
      <c r="X8" s="493"/>
      <c r="Y8" s="448"/>
      <c r="Z8" s="448"/>
      <c r="AA8" s="493" t="s">
        <v>386</v>
      </c>
      <c r="AB8" s="493"/>
      <c r="AC8" s="493" t="s">
        <v>235</v>
      </c>
      <c r="AD8" s="493"/>
      <c r="AE8" s="493" t="s">
        <v>387</v>
      </c>
      <c r="AF8" s="493"/>
      <c r="AG8" s="448"/>
      <c r="AH8" s="448"/>
      <c r="AI8" s="493" t="s">
        <v>388</v>
      </c>
      <c r="AJ8" s="493"/>
      <c r="AK8" s="493" t="s">
        <v>389</v>
      </c>
      <c r="AL8" s="493"/>
      <c r="AM8" s="493" t="s">
        <v>247</v>
      </c>
      <c r="AN8" s="493"/>
      <c r="AO8" s="448"/>
      <c r="AP8" s="448"/>
      <c r="AQ8" s="493" t="s">
        <v>390</v>
      </c>
      <c r="AR8" s="493"/>
      <c r="AS8" s="493" t="s">
        <v>391</v>
      </c>
      <c r="AT8" s="493"/>
      <c r="AU8" s="493" t="s">
        <v>392</v>
      </c>
      <c r="AV8" s="493"/>
      <c r="AW8" s="448"/>
      <c r="AX8" s="448"/>
      <c r="AY8" s="493" t="s">
        <v>393</v>
      </c>
      <c r="AZ8" s="493"/>
      <c r="BA8" s="493" t="s">
        <v>394</v>
      </c>
      <c r="BB8" s="493"/>
      <c r="BC8" s="493" t="s">
        <v>395</v>
      </c>
      <c r="BD8" s="493"/>
      <c r="BE8" s="448"/>
      <c r="BF8" s="448"/>
      <c r="BG8" s="493" t="s">
        <v>396</v>
      </c>
      <c r="BH8" s="493"/>
      <c r="BI8" s="493" t="s">
        <v>397</v>
      </c>
      <c r="BJ8" s="493"/>
      <c r="BK8" s="493" t="s">
        <v>398</v>
      </c>
      <c r="BL8" s="493"/>
      <c r="BM8" s="448"/>
      <c r="BN8" s="448"/>
      <c r="BO8" s="493" t="s">
        <v>399</v>
      </c>
      <c r="BP8" s="493"/>
      <c r="BQ8" s="493" t="s">
        <v>400</v>
      </c>
      <c r="BR8" s="493"/>
      <c r="BS8" s="493" t="s">
        <v>401</v>
      </c>
      <c r="BT8" s="493"/>
      <c r="BU8" s="448"/>
      <c r="BV8" s="448"/>
      <c r="BW8" s="493" t="s">
        <v>402</v>
      </c>
      <c r="BX8" s="493"/>
      <c r="BY8" s="493" t="s">
        <v>305</v>
      </c>
      <c r="BZ8" s="493"/>
      <c r="CA8" s="493" t="s">
        <v>306</v>
      </c>
      <c r="CB8" s="493"/>
      <c r="CC8" s="448"/>
      <c r="CD8" s="448"/>
      <c r="CE8" s="493" t="s">
        <v>403</v>
      </c>
      <c r="CF8" s="493"/>
      <c r="CG8" s="493" t="s">
        <v>404</v>
      </c>
      <c r="CH8" s="493"/>
      <c r="CI8" s="493" t="s">
        <v>405</v>
      </c>
      <c r="CJ8" s="493"/>
      <c r="CK8" s="448"/>
      <c r="CL8" s="448"/>
      <c r="CM8" s="493" t="s">
        <v>406</v>
      </c>
      <c r="CN8" s="493"/>
      <c r="CO8" s="493" t="s">
        <v>407</v>
      </c>
      <c r="CP8" s="493"/>
      <c r="CQ8" s="493" t="s">
        <v>316</v>
      </c>
      <c r="CR8" s="493"/>
      <c r="CS8" s="448"/>
      <c r="CT8" s="448"/>
      <c r="CU8" s="493" t="s">
        <v>408</v>
      </c>
      <c r="CV8" s="493"/>
      <c r="CW8" s="493" t="s">
        <v>409</v>
      </c>
      <c r="CX8" s="493"/>
      <c r="CY8" s="493" t="s">
        <v>410</v>
      </c>
      <c r="CZ8" s="493"/>
      <c r="DA8" s="448"/>
      <c r="DB8" s="448"/>
      <c r="DC8" s="493" t="s">
        <v>411</v>
      </c>
      <c r="DD8" s="493"/>
      <c r="DE8" s="493" t="s">
        <v>412</v>
      </c>
      <c r="DF8" s="493"/>
      <c r="DG8" s="493" t="s">
        <v>328</v>
      </c>
      <c r="DH8" s="493"/>
      <c r="DI8" s="448"/>
      <c r="DJ8" s="448"/>
      <c r="DK8" s="493" t="s">
        <v>413</v>
      </c>
      <c r="DL8" s="493"/>
      <c r="DM8" s="493" t="s">
        <v>414</v>
      </c>
      <c r="DN8" s="493"/>
      <c r="DO8" s="493" t="s">
        <v>415</v>
      </c>
      <c r="DP8" s="493"/>
    </row>
    <row r="9" spans="1:120" s="495" customFormat="1" ht="15" customHeight="1">
      <c r="A9" s="494" t="s">
        <v>416</v>
      </c>
      <c r="B9" s="494"/>
      <c r="C9" s="379">
        <v>104</v>
      </c>
      <c r="D9" s="379"/>
      <c r="E9" s="379">
        <v>105</v>
      </c>
      <c r="F9" s="379"/>
      <c r="G9" s="379">
        <v>106</v>
      </c>
      <c r="H9" s="379" t="s">
        <v>417</v>
      </c>
      <c r="I9" s="494" t="s">
        <v>416</v>
      </c>
      <c r="J9" s="494"/>
      <c r="K9" s="379">
        <v>107</v>
      </c>
      <c r="L9" s="379" t="s">
        <v>417</v>
      </c>
      <c r="M9" s="379">
        <v>110</v>
      </c>
      <c r="N9" s="379" t="s">
        <v>417</v>
      </c>
      <c r="O9" s="379">
        <v>120</v>
      </c>
      <c r="P9" s="379" t="s">
        <v>417</v>
      </c>
      <c r="Q9" s="494" t="s">
        <v>416</v>
      </c>
      <c r="R9" s="494"/>
      <c r="S9" s="379">
        <v>131</v>
      </c>
      <c r="T9" s="379" t="s">
        <v>417</v>
      </c>
      <c r="U9" s="379">
        <v>141</v>
      </c>
      <c r="V9" s="379" t="s">
        <v>417</v>
      </c>
      <c r="W9" s="379">
        <v>151</v>
      </c>
      <c r="X9" s="379" t="s">
        <v>417</v>
      </c>
      <c r="Y9" s="494" t="s">
        <v>416</v>
      </c>
      <c r="Z9" s="494"/>
      <c r="AA9" s="379">
        <v>152</v>
      </c>
      <c r="AB9" s="379" t="s">
        <v>417</v>
      </c>
      <c r="AC9" s="379">
        <v>161</v>
      </c>
      <c r="AD9" s="379" t="s">
        <v>417</v>
      </c>
      <c r="AE9" s="379">
        <v>162</v>
      </c>
      <c r="AF9" s="379" t="s">
        <v>417</v>
      </c>
      <c r="AG9" s="494" t="s">
        <v>416</v>
      </c>
      <c r="AH9" s="494"/>
      <c r="AI9" s="379">
        <v>170</v>
      </c>
      <c r="AJ9" s="379" t="s">
        <v>417</v>
      </c>
      <c r="AK9" s="379">
        <v>181</v>
      </c>
      <c r="AL9" s="379" t="s">
        <v>417</v>
      </c>
      <c r="AM9" s="379">
        <v>192</v>
      </c>
      <c r="AN9" s="379" t="s">
        <v>417</v>
      </c>
      <c r="AO9" s="494" t="s">
        <v>416</v>
      </c>
      <c r="AP9" s="494"/>
      <c r="AQ9" s="379">
        <v>201</v>
      </c>
      <c r="AR9" s="379" t="s">
        <v>417</v>
      </c>
      <c r="AS9" s="379">
        <v>202</v>
      </c>
      <c r="AT9" s="379" t="s">
        <v>417</v>
      </c>
      <c r="AU9" s="379">
        <v>210</v>
      </c>
      <c r="AV9" s="379" t="s">
        <v>417</v>
      </c>
      <c r="AW9" s="494" t="s">
        <v>416</v>
      </c>
      <c r="AX9" s="494"/>
      <c r="AY9" s="379">
        <v>221</v>
      </c>
      <c r="AZ9" s="379" t="s">
        <v>417</v>
      </c>
      <c r="BA9" s="379">
        <v>222</v>
      </c>
      <c r="BB9" s="379" t="s">
        <v>417</v>
      </c>
      <c r="BC9" s="379">
        <v>231</v>
      </c>
      <c r="BD9" s="379" t="s">
        <v>417</v>
      </c>
      <c r="BE9" s="494" t="s">
        <v>416</v>
      </c>
      <c r="BF9" s="494"/>
      <c r="BG9" s="379">
        <v>239</v>
      </c>
      <c r="BH9" s="379" t="s">
        <v>417</v>
      </c>
      <c r="BI9" s="379">
        <v>241</v>
      </c>
      <c r="BJ9" s="379" t="s">
        <v>417</v>
      </c>
      <c r="BK9" s="379">
        <v>242</v>
      </c>
      <c r="BL9" s="379" t="s">
        <v>417</v>
      </c>
      <c r="BM9" s="494" t="s">
        <v>416</v>
      </c>
      <c r="BN9" s="494"/>
      <c r="BO9" s="379" t="s">
        <v>418</v>
      </c>
      <c r="BP9" s="379" t="s">
        <v>417</v>
      </c>
      <c r="BQ9" s="379">
        <v>259</v>
      </c>
      <c r="BR9" s="379" t="s">
        <v>417</v>
      </c>
      <c r="BS9" s="379">
        <v>261</v>
      </c>
      <c r="BT9" s="379" t="s">
        <v>417</v>
      </c>
      <c r="BU9" s="494" t="s">
        <v>416</v>
      </c>
      <c r="BV9" s="494"/>
      <c r="BW9" s="379">
        <v>262</v>
      </c>
      <c r="BX9" s="379" t="s">
        <v>417</v>
      </c>
      <c r="BY9" s="379">
        <v>263</v>
      </c>
      <c r="BZ9" s="379" t="s">
        <v>417</v>
      </c>
      <c r="CA9" s="379">
        <v>264</v>
      </c>
      <c r="CB9" s="379" t="s">
        <v>417</v>
      </c>
      <c r="CC9" s="494" t="s">
        <v>416</v>
      </c>
      <c r="CD9" s="494"/>
      <c r="CE9" s="379">
        <v>265</v>
      </c>
      <c r="CF9" s="379" t="s">
        <v>417</v>
      </c>
      <c r="CG9" s="379">
        <v>266</v>
      </c>
      <c r="CH9" s="379" t="s">
        <v>417</v>
      </c>
      <c r="CI9" s="379">
        <v>267</v>
      </c>
      <c r="CJ9" s="379" t="s">
        <v>417</v>
      </c>
      <c r="CK9" s="494" t="s">
        <v>416</v>
      </c>
      <c r="CL9" s="494"/>
      <c r="CM9" s="379">
        <v>271</v>
      </c>
      <c r="CN9" s="379" t="s">
        <v>417</v>
      </c>
      <c r="CO9" s="379">
        <v>273</v>
      </c>
      <c r="CP9" s="379" t="s">
        <v>417</v>
      </c>
      <c r="CQ9" s="379">
        <v>275</v>
      </c>
      <c r="CR9" s="379" t="s">
        <v>417</v>
      </c>
      <c r="CS9" s="494" t="s">
        <v>416</v>
      </c>
      <c r="CT9" s="494"/>
      <c r="CU9" s="379">
        <v>281</v>
      </c>
      <c r="CV9" s="379" t="s">
        <v>417</v>
      </c>
      <c r="CW9" s="379">
        <v>282</v>
      </c>
      <c r="CX9" s="379" t="s">
        <v>417</v>
      </c>
      <c r="CY9" s="379">
        <v>291</v>
      </c>
      <c r="CZ9" s="379" t="s">
        <v>417</v>
      </c>
      <c r="DA9" s="494" t="s">
        <v>416</v>
      </c>
      <c r="DB9" s="494"/>
      <c r="DC9" s="379">
        <v>293</v>
      </c>
      <c r="DD9" s="379" t="s">
        <v>417</v>
      </c>
      <c r="DE9" s="379">
        <v>301</v>
      </c>
      <c r="DF9" s="379" t="s">
        <v>417</v>
      </c>
      <c r="DG9" s="379">
        <v>303</v>
      </c>
      <c r="DH9" s="379" t="s">
        <v>417</v>
      </c>
      <c r="DI9" s="494" t="s">
        <v>416</v>
      </c>
      <c r="DJ9" s="494"/>
      <c r="DK9" s="379">
        <v>309</v>
      </c>
      <c r="DL9" s="379" t="s">
        <v>417</v>
      </c>
      <c r="DM9" s="379">
        <v>310</v>
      </c>
      <c r="DN9" s="379" t="s">
        <v>417</v>
      </c>
      <c r="DO9" s="379">
        <v>331</v>
      </c>
      <c r="DP9" s="379"/>
    </row>
    <row r="10" spans="1:120" s="498" customFormat="1" ht="15" hidden="1" customHeight="1">
      <c r="A10" s="496" t="s">
        <v>26</v>
      </c>
      <c r="B10" s="496"/>
      <c r="C10" s="497">
        <v>3.9209429613851499</v>
      </c>
      <c r="D10" s="497"/>
      <c r="E10" s="497">
        <v>0.39953791142818301</v>
      </c>
      <c r="F10" s="497"/>
      <c r="G10" s="497">
        <v>0.227245434271067</v>
      </c>
      <c r="H10" s="497"/>
      <c r="I10" s="496" t="s">
        <v>26</v>
      </c>
      <c r="J10" s="496"/>
      <c r="K10" s="497">
        <v>1.82527679102198</v>
      </c>
      <c r="L10" s="497"/>
      <c r="M10" s="497">
        <v>0.643699288807704</v>
      </c>
      <c r="N10" s="497"/>
      <c r="O10" s="497">
        <v>0.35134077293196297</v>
      </c>
      <c r="P10" s="497"/>
      <c r="Q10" s="496" t="s">
        <v>26</v>
      </c>
      <c r="R10" s="496"/>
      <c r="S10" s="497">
        <v>0.37008844826871101</v>
      </c>
      <c r="T10" s="497"/>
      <c r="U10" s="497">
        <v>0.39287141649572499</v>
      </c>
      <c r="V10" s="497"/>
      <c r="W10" s="497">
        <v>2.41424420534984E-2</v>
      </c>
      <c r="X10" s="497"/>
      <c r="Y10" s="496" t="s">
        <v>26</v>
      </c>
      <c r="Z10" s="496"/>
      <c r="AA10" s="497">
        <v>7.7921468150030995E-2</v>
      </c>
      <c r="AB10" s="497"/>
      <c r="AC10" s="497">
        <v>0.37770922025547499</v>
      </c>
      <c r="AD10" s="497"/>
      <c r="AE10" s="497">
        <v>1.3599935737241</v>
      </c>
      <c r="AF10" s="497"/>
      <c r="AG10" s="496" t="s">
        <v>26</v>
      </c>
      <c r="AH10" s="496"/>
      <c r="AI10" s="497">
        <v>1.0594365285109399</v>
      </c>
      <c r="AJ10" s="497"/>
      <c r="AK10" s="497">
        <v>0.90600666513945805</v>
      </c>
      <c r="AL10" s="497"/>
      <c r="AM10" s="497">
        <v>13.8668021684541</v>
      </c>
      <c r="AN10" s="497"/>
      <c r="AO10" s="496" t="s">
        <v>26</v>
      </c>
      <c r="AP10" s="496"/>
      <c r="AQ10" s="497">
        <v>5.5905663087712396</v>
      </c>
      <c r="AR10" s="497"/>
      <c r="AS10" s="497">
        <v>1.32291145679744</v>
      </c>
      <c r="AT10" s="497"/>
      <c r="AU10" s="497">
        <v>0.29061807665763401</v>
      </c>
      <c r="AV10" s="497"/>
      <c r="AW10" s="496" t="s">
        <v>26</v>
      </c>
      <c r="AX10" s="496"/>
      <c r="AY10" s="497">
        <v>2.0615431588157702</v>
      </c>
      <c r="AZ10" s="497"/>
      <c r="BA10" s="497">
        <v>2.23907782996536</v>
      </c>
      <c r="BB10" s="497"/>
      <c r="BC10" s="497">
        <v>0.70290930309950295</v>
      </c>
      <c r="BD10" s="497"/>
      <c r="BE10" s="496" t="s">
        <v>26</v>
      </c>
      <c r="BF10" s="496"/>
      <c r="BG10" s="497">
        <v>2.04998264401498</v>
      </c>
      <c r="BH10" s="497"/>
      <c r="BI10" s="497">
        <v>1.75161436011309</v>
      </c>
      <c r="BJ10" s="497"/>
      <c r="BK10" s="497">
        <v>0.89637658879218896</v>
      </c>
      <c r="BL10" s="497"/>
      <c r="BM10" s="496" t="s">
        <v>26</v>
      </c>
      <c r="BN10" s="496"/>
      <c r="BO10" s="497">
        <v>0.61611918888371298</v>
      </c>
      <c r="BP10" s="497"/>
      <c r="BQ10" s="497">
        <v>1.4425710120062201</v>
      </c>
      <c r="BR10" s="497"/>
      <c r="BS10" s="497">
        <v>7.6525244101364098</v>
      </c>
      <c r="BT10" s="497"/>
      <c r="BU10" s="496" t="s">
        <v>26</v>
      </c>
      <c r="BV10" s="496"/>
      <c r="BW10" s="497">
        <v>2.4041400730898701</v>
      </c>
      <c r="BX10" s="497"/>
      <c r="BY10" s="497">
        <v>0.86247008673105696</v>
      </c>
      <c r="BZ10" s="497"/>
      <c r="CA10" s="497">
        <v>2.2196526779102301</v>
      </c>
      <c r="CB10" s="497"/>
      <c r="CC10" s="496" t="s">
        <v>26</v>
      </c>
      <c r="CD10" s="496"/>
      <c r="CE10" s="497">
        <v>0.221927072114351</v>
      </c>
      <c r="CF10" s="497"/>
      <c r="CG10" s="497">
        <v>0.247213075112548</v>
      </c>
      <c r="CH10" s="497"/>
      <c r="CI10" s="497">
        <v>0.18780732775903999</v>
      </c>
      <c r="CJ10" s="497"/>
      <c r="CK10" s="496" t="s">
        <v>26</v>
      </c>
      <c r="CL10" s="496"/>
      <c r="CM10" s="497">
        <v>0.52734463151711597</v>
      </c>
      <c r="CN10" s="497"/>
      <c r="CO10" s="497">
        <v>0.42255736112154701</v>
      </c>
      <c r="CP10" s="497"/>
      <c r="CQ10" s="497">
        <v>0.23530380864969799</v>
      </c>
      <c r="CR10" s="497"/>
      <c r="CS10" s="496" t="s">
        <v>26</v>
      </c>
      <c r="CT10" s="496"/>
      <c r="CU10" s="497">
        <v>1.0038187304798301</v>
      </c>
      <c r="CV10" s="497"/>
      <c r="CW10" s="497">
        <v>0.58899410339603198</v>
      </c>
      <c r="CX10" s="497"/>
      <c r="CY10" s="497">
        <v>1.46630023431946</v>
      </c>
      <c r="CZ10" s="497"/>
      <c r="DA10" s="496" t="s">
        <v>26</v>
      </c>
      <c r="DB10" s="496"/>
      <c r="DC10" s="497">
        <v>1.14300419873401</v>
      </c>
      <c r="DD10" s="497"/>
      <c r="DE10" s="497">
        <v>0.50019042588614304</v>
      </c>
      <c r="DF10" s="497"/>
      <c r="DG10" s="497">
        <v>0.18312582970412</v>
      </c>
      <c r="DH10" s="497"/>
      <c r="DI10" s="496" t="s">
        <v>26</v>
      </c>
      <c r="DJ10" s="496"/>
      <c r="DK10" s="497">
        <v>0.232696987391564</v>
      </c>
      <c r="DL10" s="497"/>
      <c r="DM10" s="497">
        <v>0.91883950063422304</v>
      </c>
      <c r="DN10" s="497"/>
      <c r="DO10" s="497">
        <v>0.100267933501578</v>
      </c>
      <c r="DP10" s="497"/>
    </row>
    <row r="11" spans="1:120" s="498" customFormat="1" ht="15" customHeight="1">
      <c r="A11" s="496" t="s">
        <v>58</v>
      </c>
      <c r="B11" s="496"/>
      <c r="C11" s="497">
        <v>3.71152496061777</v>
      </c>
      <c r="D11" s="497"/>
      <c r="E11" s="497">
        <v>0.474625549153043</v>
      </c>
      <c r="F11" s="497"/>
      <c r="G11" s="497">
        <v>0.23294367978829</v>
      </c>
      <c r="H11" s="497"/>
      <c r="I11" s="496" t="s">
        <v>58</v>
      </c>
      <c r="J11" s="496"/>
      <c r="K11" s="497">
        <v>1.8546908853664099</v>
      </c>
      <c r="L11" s="497"/>
      <c r="M11" s="497">
        <v>0.64755184550826095</v>
      </c>
      <c r="N11" s="497"/>
      <c r="O11" s="497">
        <v>0.51641002307315098</v>
      </c>
      <c r="P11" s="497"/>
      <c r="Q11" s="496" t="s">
        <v>58</v>
      </c>
      <c r="R11" s="496"/>
      <c r="S11" s="497">
        <v>0.40387961651170001</v>
      </c>
      <c r="T11" s="497"/>
      <c r="U11" s="497">
        <v>0.584907994477744</v>
      </c>
      <c r="V11" s="497"/>
      <c r="W11" s="497">
        <v>5.9858607290674E-2</v>
      </c>
      <c r="X11" s="497"/>
      <c r="Y11" s="496" t="s">
        <v>58</v>
      </c>
      <c r="Z11" s="496"/>
      <c r="AA11" s="497">
        <v>8.8218852381993701E-2</v>
      </c>
      <c r="AB11" s="497"/>
      <c r="AC11" s="497">
        <v>0.347934160364129</v>
      </c>
      <c r="AD11" s="497"/>
      <c r="AE11" s="497">
        <v>1.09158301802994</v>
      </c>
      <c r="AF11" s="497"/>
      <c r="AG11" s="496" t="s">
        <v>58</v>
      </c>
      <c r="AH11" s="496"/>
      <c r="AI11" s="497">
        <v>1.15368662569003</v>
      </c>
      <c r="AJ11" s="497"/>
      <c r="AK11" s="497">
        <v>0.92325000376756405</v>
      </c>
      <c r="AL11" s="497"/>
      <c r="AM11" s="497">
        <v>9.3572843416015807</v>
      </c>
      <c r="AN11" s="497"/>
      <c r="AO11" s="496" t="s">
        <v>58</v>
      </c>
      <c r="AP11" s="496"/>
      <c r="AQ11" s="497">
        <v>4.9634763881817099</v>
      </c>
      <c r="AR11" s="497"/>
      <c r="AS11" s="497">
        <v>1.3829667845846401</v>
      </c>
      <c r="AT11" s="497"/>
      <c r="AU11" s="497">
        <v>0.38260864516027698</v>
      </c>
      <c r="AV11" s="497"/>
      <c r="AW11" s="496" t="s">
        <v>58</v>
      </c>
      <c r="AX11" s="496"/>
      <c r="AY11" s="497">
        <v>2.22101546941082</v>
      </c>
      <c r="AZ11" s="497"/>
      <c r="BA11" s="497">
        <v>2.2644343686703898</v>
      </c>
      <c r="BB11" s="497"/>
      <c r="BC11" s="497">
        <v>0.37694137700639302</v>
      </c>
      <c r="BD11" s="497"/>
      <c r="BE11" s="496" t="s">
        <v>58</v>
      </c>
      <c r="BF11" s="496"/>
      <c r="BG11" s="497">
        <v>2.5960349299935501</v>
      </c>
      <c r="BH11" s="497"/>
      <c r="BI11" s="497">
        <v>1.4710267605337499</v>
      </c>
      <c r="BJ11" s="497"/>
      <c r="BK11" s="497">
        <v>0.70975970604242999</v>
      </c>
      <c r="BL11" s="497"/>
      <c r="BM11" s="496" t="s">
        <v>58</v>
      </c>
      <c r="BN11" s="496"/>
      <c r="BO11" s="497">
        <v>1.38762104571248</v>
      </c>
      <c r="BP11" s="497"/>
      <c r="BQ11" s="497">
        <v>2.4044371951441699</v>
      </c>
      <c r="BR11" s="497"/>
      <c r="BS11" s="497">
        <v>7.6833841424861404</v>
      </c>
      <c r="BT11" s="497"/>
      <c r="BU11" s="496" t="s">
        <v>58</v>
      </c>
      <c r="BV11" s="496"/>
      <c r="BW11" s="497">
        <v>1.8155257052167399</v>
      </c>
      <c r="BX11" s="497"/>
      <c r="BY11" s="497">
        <v>0.90877197496935203</v>
      </c>
      <c r="BZ11" s="497"/>
      <c r="CA11" s="497">
        <v>2.4309808257863299</v>
      </c>
      <c r="CB11" s="497"/>
      <c r="CC11" s="496" t="s">
        <v>58</v>
      </c>
      <c r="CD11" s="496"/>
      <c r="CE11" s="497">
        <v>0.55025268862003096</v>
      </c>
      <c r="CF11" s="497"/>
      <c r="CG11" s="497">
        <v>0.40159409048706801</v>
      </c>
      <c r="CH11" s="497"/>
      <c r="CI11" s="497">
        <v>8.8665321549037404E-2</v>
      </c>
      <c r="CJ11" s="497"/>
      <c r="CK11" s="496" t="s">
        <v>58</v>
      </c>
      <c r="CL11" s="496"/>
      <c r="CM11" s="497">
        <v>0.64610276562081104</v>
      </c>
      <c r="CN11" s="497"/>
      <c r="CO11" s="497">
        <v>0.503531896672886</v>
      </c>
      <c r="CP11" s="497"/>
      <c r="CQ11" s="497">
        <v>0.47239134962598101</v>
      </c>
      <c r="CR11" s="497"/>
      <c r="CS11" s="496" t="s">
        <v>58</v>
      </c>
      <c r="CT11" s="496"/>
      <c r="CU11" s="497">
        <v>1.27156500770591</v>
      </c>
      <c r="CV11" s="497"/>
      <c r="CW11" s="497">
        <v>0.87323626800393395</v>
      </c>
      <c r="CX11" s="497"/>
      <c r="CY11" s="497">
        <v>1.6587982056117001</v>
      </c>
      <c r="CZ11" s="497"/>
      <c r="DA11" s="496" t="s">
        <v>58</v>
      </c>
      <c r="DB11" s="496"/>
      <c r="DC11" s="497">
        <v>1.4190711609834099</v>
      </c>
      <c r="DD11" s="497"/>
      <c r="DE11" s="497">
        <v>0.449236016888791</v>
      </c>
      <c r="DF11" s="497"/>
      <c r="DG11" s="497">
        <v>0.278034347108155</v>
      </c>
      <c r="DH11" s="497"/>
      <c r="DI11" s="496" t="s">
        <v>58</v>
      </c>
      <c r="DJ11" s="496"/>
      <c r="DK11" s="497">
        <v>0.33556108302458698</v>
      </c>
      <c r="DL11" s="497"/>
      <c r="DM11" s="497">
        <v>1.0428349407836</v>
      </c>
      <c r="DN11" s="497"/>
      <c r="DO11" s="497">
        <v>0.68709384663348505</v>
      </c>
      <c r="DP11" s="497"/>
    </row>
    <row r="12" spans="1:120" s="4" customFormat="1" ht="15" customHeight="1">
      <c r="A12" s="456"/>
      <c r="B12" s="54"/>
      <c r="C12" s="314"/>
      <c r="D12" s="314"/>
      <c r="E12" s="314"/>
      <c r="F12" s="314"/>
      <c r="G12" s="314"/>
      <c r="H12" s="314"/>
      <c r="I12" s="456"/>
      <c r="J12" s="54"/>
      <c r="K12" s="314"/>
      <c r="L12" s="314"/>
      <c r="M12" s="314"/>
      <c r="N12" s="314"/>
      <c r="O12" s="314"/>
      <c r="P12" s="314"/>
      <c r="Q12" s="456"/>
      <c r="R12" s="54"/>
      <c r="S12" s="314"/>
      <c r="T12" s="314"/>
      <c r="U12" s="314"/>
      <c r="V12" s="314"/>
      <c r="W12" s="314"/>
      <c r="X12" s="314"/>
      <c r="Y12" s="456"/>
      <c r="Z12" s="54"/>
      <c r="AA12" s="314"/>
      <c r="AB12" s="314"/>
      <c r="AC12" s="314"/>
      <c r="AD12" s="314"/>
      <c r="AE12" s="314"/>
      <c r="AF12" s="314"/>
      <c r="AG12" s="456"/>
      <c r="AH12" s="54"/>
      <c r="AI12" s="314"/>
      <c r="AJ12" s="314"/>
      <c r="AK12" s="314"/>
      <c r="AL12" s="314"/>
      <c r="AM12" s="314"/>
      <c r="AN12" s="314"/>
      <c r="AO12" s="456"/>
      <c r="AP12" s="54"/>
      <c r="AQ12" s="314"/>
      <c r="AR12" s="314"/>
      <c r="AS12" s="314"/>
      <c r="AT12" s="314"/>
      <c r="AU12" s="314"/>
      <c r="AV12" s="314"/>
      <c r="AW12" s="456"/>
      <c r="AX12" s="54"/>
      <c r="AY12" s="314"/>
      <c r="AZ12" s="314"/>
      <c r="BA12" s="314"/>
      <c r="BB12" s="314"/>
      <c r="BC12" s="314"/>
      <c r="BD12" s="314"/>
      <c r="BE12" s="456"/>
      <c r="BF12" s="54"/>
      <c r="BG12" s="314"/>
      <c r="BH12" s="314"/>
      <c r="BI12" s="314"/>
      <c r="BJ12" s="314"/>
      <c r="BK12" s="314"/>
      <c r="BL12" s="314"/>
      <c r="BM12" s="456"/>
      <c r="BN12" s="54"/>
      <c r="BO12" s="314"/>
      <c r="BP12" s="314"/>
      <c r="BQ12" s="314"/>
      <c r="BR12" s="314"/>
      <c r="BS12" s="465"/>
      <c r="BT12" s="465"/>
      <c r="BU12" s="456"/>
      <c r="BV12" s="54"/>
      <c r="BW12" s="465"/>
      <c r="BX12" s="465"/>
      <c r="BY12" s="465"/>
      <c r="BZ12" s="465"/>
      <c r="CA12" s="465"/>
      <c r="CB12" s="465"/>
      <c r="CC12" s="456"/>
      <c r="CD12" s="54"/>
      <c r="CE12" s="465"/>
      <c r="CF12" s="465"/>
      <c r="CG12" s="465"/>
      <c r="CH12" s="465"/>
      <c r="CI12" s="465"/>
      <c r="CJ12" s="465"/>
      <c r="CK12" s="456"/>
      <c r="CL12" s="54"/>
      <c r="CM12" s="465"/>
      <c r="CN12" s="465"/>
      <c r="CO12" s="465"/>
      <c r="CP12" s="465"/>
      <c r="CQ12" s="465"/>
      <c r="CR12" s="465"/>
      <c r="CS12" s="456"/>
      <c r="CT12" s="54"/>
      <c r="CU12" s="465"/>
      <c r="CV12" s="465"/>
      <c r="CW12" s="465"/>
      <c r="CX12" s="465"/>
      <c r="CY12" s="465"/>
      <c r="CZ12" s="465"/>
      <c r="DA12" s="456"/>
      <c r="DB12" s="54"/>
      <c r="DC12" s="465"/>
      <c r="DD12" s="465"/>
      <c r="DE12" s="465"/>
      <c r="DF12" s="465"/>
      <c r="DG12" s="465"/>
      <c r="DH12" s="465"/>
      <c r="DI12" s="456"/>
      <c r="DJ12" s="54"/>
      <c r="DK12" s="465"/>
      <c r="DL12" s="465"/>
      <c r="DM12" s="465"/>
      <c r="DN12" s="465"/>
      <c r="DO12" s="465"/>
    </row>
    <row r="13" spans="1:120" s="4" customFormat="1" ht="15" hidden="1" customHeight="1">
      <c r="A13" s="456">
        <v>2015</v>
      </c>
      <c r="B13" s="54"/>
      <c r="C13" s="314">
        <v>99.999999999999901</v>
      </c>
      <c r="D13" s="499"/>
      <c r="E13" s="314">
        <v>100</v>
      </c>
      <c r="F13" s="314"/>
      <c r="G13" s="314">
        <v>100</v>
      </c>
      <c r="H13" s="314"/>
      <c r="I13" s="456">
        <v>2015</v>
      </c>
      <c r="J13" s="54"/>
      <c r="K13" s="314">
        <v>100</v>
      </c>
      <c r="L13" s="499"/>
      <c r="M13" s="314">
        <v>100</v>
      </c>
      <c r="N13" s="314"/>
      <c r="O13" s="314">
        <v>100</v>
      </c>
      <c r="P13" s="314"/>
      <c r="Q13" s="456">
        <v>2015</v>
      </c>
      <c r="R13" s="54"/>
      <c r="S13" s="314">
        <v>100</v>
      </c>
      <c r="T13" s="499"/>
      <c r="U13" s="314">
        <v>100</v>
      </c>
      <c r="V13" s="314"/>
      <c r="W13" s="314">
        <v>100</v>
      </c>
      <c r="X13" s="314"/>
      <c r="Y13" s="456">
        <v>2015</v>
      </c>
      <c r="Z13" s="54"/>
      <c r="AA13" s="314">
        <v>100</v>
      </c>
      <c r="AB13" s="499"/>
      <c r="AC13" s="314">
        <v>99.999999999999901</v>
      </c>
      <c r="AD13" s="314"/>
      <c r="AE13" s="314">
        <v>100</v>
      </c>
      <c r="AF13" s="314"/>
      <c r="AG13" s="456">
        <v>2015</v>
      </c>
      <c r="AH13" s="54"/>
      <c r="AI13" s="314">
        <v>100</v>
      </c>
      <c r="AJ13" s="499"/>
      <c r="AK13" s="314">
        <v>100</v>
      </c>
      <c r="AL13" s="314"/>
      <c r="AM13" s="314">
        <v>100</v>
      </c>
      <c r="AN13" s="314"/>
      <c r="AO13" s="456">
        <v>2015</v>
      </c>
      <c r="AP13" s="54"/>
      <c r="AQ13" s="314">
        <v>99.999999999999901</v>
      </c>
      <c r="AR13" s="499"/>
      <c r="AS13" s="314">
        <v>100</v>
      </c>
      <c r="AT13" s="314"/>
      <c r="AU13" s="314">
        <v>100</v>
      </c>
      <c r="AV13" s="314"/>
      <c r="AW13" s="456">
        <v>2015</v>
      </c>
      <c r="AX13" s="54"/>
      <c r="AY13" s="314">
        <v>99.999999999999901</v>
      </c>
      <c r="AZ13" s="499"/>
      <c r="BA13" s="314">
        <v>99.999999999999801</v>
      </c>
      <c r="BB13" s="314"/>
      <c r="BC13" s="314">
        <v>100</v>
      </c>
      <c r="BD13" s="314"/>
      <c r="BE13" s="456">
        <v>2015</v>
      </c>
      <c r="BF13" s="54"/>
      <c r="BG13" s="314">
        <v>100</v>
      </c>
      <c r="BH13" s="499"/>
      <c r="BI13" s="314">
        <v>99.999999999999801</v>
      </c>
      <c r="BJ13" s="314"/>
      <c r="BK13" s="314">
        <v>100</v>
      </c>
      <c r="BL13" s="314"/>
      <c r="BM13" s="456">
        <v>2015</v>
      </c>
      <c r="BN13" s="511"/>
      <c r="BO13" s="314">
        <v>99.999999999999801</v>
      </c>
      <c r="BP13" s="499"/>
      <c r="BQ13" s="314">
        <v>100</v>
      </c>
      <c r="BR13" s="314"/>
      <c r="BS13" s="314">
        <v>100</v>
      </c>
      <c r="BT13" s="314"/>
      <c r="BU13" s="456">
        <v>2015</v>
      </c>
      <c r="BV13" s="54"/>
      <c r="BW13" s="314">
        <v>100</v>
      </c>
      <c r="BX13" s="499"/>
      <c r="BY13" s="314">
        <v>100</v>
      </c>
      <c r="BZ13" s="314"/>
      <c r="CA13" s="314">
        <v>99.999999999999901</v>
      </c>
      <c r="CB13" s="314"/>
      <c r="CC13" s="456">
        <v>2015</v>
      </c>
      <c r="CD13" s="54"/>
      <c r="CE13" s="314">
        <v>99.999999999999901</v>
      </c>
      <c r="CF13" s="499"/>
      <c r="CG13" s="314">
        <v>100</v>
      </c>
      <c r="CH13" s="314"/>
      <c r="CI13" s="314">
        <v>99.999999999999901</v>
      </c>
      <c r="CJ13" s="314"/>
      <c r="CK13" s="456">
        <v>2015</v>
      </c>
      <c r="CL13" s="54"/>
      <c r="CM13" s="314">
        <v>100</v>
      </c>
      <c r="CN13" s="499"/>
      <c r="CO13" s="314">
        <v>100</v>
      </c>
      <c r="CP13" s="314"/>
      <c r="CQ13" s="314">
        <v>100</v>
      </c>
      <c r="CR13" s="314"/>
      <c r="CS13" s="456">
        <v>2015</v>
      </c>
      <c r="CT13" s="54"/>
      <c r="CU13" s="314">
        <v>100</v>
      </c>
      <c r="CV13" s="499"/>
      <c r="CW13" s="314">
        <v>100</v>
      </c>
      <c r="CX13" s="314"/>
      <c r="CY13" s="314">
        <v>100</v>
      </c>
      <c r="CZ13" s="314"/>
      <c r="DA13" s="456">
        <v>2015</v>
      </c>
      <c r="DB13" s="54"/>
      <c r="DC13" s="314">
        <v>100</v>
      </c>
      <c r="DD13" s="499"/>
      <c r="DE13" s="314">
        <v>100</v>
      </c>
      <c r="DF13" s="314"/>
      <c r="DG13" s="314">
        <v>100</v>
      </c>
      <c r="DH13" s="314"/>
      <c r="DI13" s="456">
        <v>2015</v>
      </c>
      <c r="DJ13" s="54"/>
      <c r="DK13" s="314">
        <v>99.999999999999901</v>
      </c>
      <c r="DL13" s="499"/>
      <c r="DM13" s="314">
        <v>100.002872844123</v>
      </c>
      <c r="DN13" s="314"/>
      <c r="DO13" s="314">
        <v>99.999999999999901</v>
      </c>
      <c r="DP13" s="314"/>
    </row>
    <row r="14" spans="1:120" s="4" customFormat="1" ht="15" hidden="1" customHeight="1">
      <c r="A14" s="456">
        <v>2016</v>
      </c>
      <c r="B14" s="54"/>
      <c r="C14" s="314">
        <v>97.034435387399199</v>
      </c>
      <c r="D14" s="499">
        <v>-2.96556461260072</v>
      </c>
      <c r="E14" s="314">
        <v>108.114384964908</v>
      </c>
      <c r="F14" s="499">
        <v>8.1143849649079698</v>
      </c>
      <c r="G14" s="314">
        <v>106.09178577763301</v>
      </c>
      <c r="H14" s="499">
        <v>6.0917857776330102</v>
      </c>
      <c r="I14" s="456">
        <v>2016</v>
      </c>
      <c r="J14" s="54"/>
      <c r="K14" s="314">
        <v>108.346332091467</v>
      </c>
      <c r="L14" s="499">
        <v>8.3463320914668202</v>
      </c>
      <c r="M14" s="314">
        <v>109.945559262339</v>
      </c>
      <c r="N14" s="499">
        <v>9.9455592623393994</v>
      </c>
      <c r="O14" s="314">
        <v>103.232590283614</v>
      </c>
      <c r="P14" s="499">
        <v>3.2325902836137299</v>
      </c>
      <c r="Q14" s="456">
        <v>2016</v>
      </c>
      <c r="R14" s="54"/>
      <c r="S14" s="314">
        <v>105.002258085954</v>
      </c>
      <c r="T14" s="499">
        <v>5.0022580859541401</v>
      </c>
      <c r="U14" s="314">
        <v>108.251655793512</v>
      </c>
      <c r="V14" s="499">
        <v>8.2516557935124393</v>
      </c>
      <c r="W14" s="314">
        <v>112.591504026569</v>
      </c>
      <c r="X14" s="499">
        <v>12.591504026568799</v>
      </c>
      <c r="Y14" s="456">
        <v>2016</v>
      </c>
      <c r="Z14" s="54"/>
      <c r="AA14" s="314">
        <v>105.690030131219</v>
      </c>
      <c r="AB14" s="499">
        <v>5.6900301312191202</v>
      </c>
      <c r="AC14" s="314">
        <v>112.580343035135</v>
      </c>
      <c r="AD14" s="499">
        <v>12.5803430351346</v>
      </c>
      <c r="AE14" s="314">
        <v>100.30103045274301</v>
      </c>
      <c r="AF14" s="499">
        <v>0.30103045274255202</v>
      </c>
      <c r="AG14" s="456">
        <v>2016</v>
      </c>
      <c r="AH14" s="54"/>
      <c r="AI14" s="314">
        <v>104.52705441239701</v>
      </c>
      <c r="AJ14" s="499">
        <v>4.5270544123972503</v>
      </c>
      <c r="AK14" s="314">
        <v>105.33254585388001</v>
      </c>
      <c r="AL14" s="499">
        <v>5.3325458538803998</v>
      </c>
      <c r="AM14" s="314">
        <v>103.086366005776</v>
      </c>
      <c r="AN14" s="499">
        <v>3.08636600577614</v>
      </c>
      <c r="AO14" s="456">
        <v>2016</v>
      </c>
      <c r="AP14" s="54"/>
      <c r="AQ14" s="314">
        <v>106.76614637775</v>
      </c>
      <c r="AR14" s="499">
        <v>6.7661463777501902</v>
      </c>
      <c r="AS14" s="314">
        <v>103.322711347176</v>
      </c>
      <c r="AT14" s="499">
        <v>3.3227113471757299</v>
      </c>
      <c r="AU14" s="314">
        <v>104.43949930572001</v>
      </c>
      <c r="AV14" s="499">
        <v>4.4394993057197398</v>
      </c>
      <c r="AW14" s="456">
        <v>2016</v>
      </c>
      <c r="AX14" s="54"/>
      <c r="AY14" s="314">
        <v>103.656506341335</v>
      </c>
      <c r="AZ14" s="499">
        <v>3.6565063413352701</v>
      </c>
      <c r="BA14" s="314">
        <v>103.64093480097701</v>
      </c>
      <c r="BB14" s="499">
        <v>3.6409348009774201</v>
      </c>
      <c r="BC14" s="314">
        <v>115.502325503135</v>
      </c>
      <c r="BD14" s="499">
        <v>15.502325503135101</v>
      </c>
      <c r="BE14" s="456">
        <v>2016</v>
      </c>
      <c r="BF14" s="54"/>
      <c r="BG14" s="314">
        <v>102.794414010466</v>
      </c>
      <c r="BH14" s="499">
        <v>2.7944140104663</v>
      </c>
      <c r="BI14" s="314">
        <v>100.385826499256</v>
      </c>
      <c r="BJ14" s="499">
        <v>0.385826499256609</v>
      </c>
      <c r="BK14" s="314">
        <v>105.55150539368</v>
      </c>
      <c r="BL14" s="499">
        <v>5.5515053936804204</v>
      </c>
      <c r="BM14" s="456">
        <v>2016</v>
      </c>
      <c r="BN14" s="54"/>
      <c r="BO14" s="314">
        <v>102.936321529145</v>
      </c>
      <c r="BP14" s="499">
        <v>2.93632152914476</v>
      </c>
      <c r="BQ14" s="314">
        <v>106.181327106523</v>
      </c>
      <c r="BR14" s="499">
        <v>6.1813271065233302</v>
      </c>
      <c r="BS14" s="314">
        <v>110.625900390857</v>
      </c>
      <c r="BT14" s="499">
        <v>10.625900390857399</v>
      </c>
      <c r="BU14" s="456">
        <v>2016</v>
      </c>
      <c r="BV14" s="54"/>
      <c r="BW14" s="314">
        <v>104.182850610838</v>
      </c>
      <c r="BX14" s="499">
        <v>4.1828506108378702</v>
      </c>
      <c r="BY14" s="314">
        <v>103.008405865027</v>
      </c>
      <c r="BZ14" s="499">
        <v>3.0084058650271102</v>
      </c>
      <c r="CA14" s="314">
        <v>104.23005470645199</v>
      </c>
      <c r="CB14" s="499">
        <v>4.2300547064525098</v>
      </c>
      <c r="CC14" s="456">
        <v>2016</v>
      </c>
      <c r="CD14" s="54"/>
      <c r="CE14" s="314">
        <v>110.902544630699</v>
      </c>
      <c r="CF14" s="499">
        <v>10.9025446306993</v>
      </c>
      <c r="CG14" s="314">
        <v>110.17794958688999</v>
      </c>
      <c r="CH14" s="499">
        <v>10.1779495868895</v>
      </c>
      <c r="CI14" s="314">
        <v>99.577442453592695</v>
      </c>
      <c r="CJ14" s="499">
        <v>-0.42255754640723397</v>
      </c>
      <c r="CK14" s="456">
        <v>2016</v>
      </c>
      <c r="CL14" s="54"/>
      <c r="CM14" s="314">
        <v>103.37964878795999</v>
      </c>
      <c r="CN14" s="499">
        <v>3.3796487879602899</v>
      </c>
      <c r="CO14" s="314">
        <v>108.109205400349</v>
      </c>
      <c r="CP14" s="499">
        <v>8.1092054003489107</v>
      </c>
      <c r="CQ14" s="314">
        <v>106.22224784504</v>
      </c>
      <c r="CR14" s="499">
        <v>6.2222478450404601</v>
      </c>
      <c r="CS14" s="456">
        <v>2016</v>
      </c>
      <c r="CT14" s="54"/>
      <c r="CU14" s="314">
        <v>107.24289250038299</v>
      </c>
      <c r="CV14" s="499">
        <v>7.2428925003832596</v>
      </c>
      <c r="CW14" s="314">
        <v>102.992059358559</v>
      </c>
      <c r="CX14" s="499">
        <v>2.9920593585588899</v>
      </c>
      <c r="CY14" s="314">
        <v>78.675567783058199</v>
      </c>
      <c r="CZ14" s="499">
        <v>-21.324432216941801</v>
      </c>
      <c r="DA14" s="456">
        <v>2016</v>
      </c>
      <c r="DB14" s="54"/>
      <c r="DC14" s="314">
        <v>115.815202838502</v>
      </c>
      <c r="DD14" s="499">
        <v>15.8152028385022</v>
      </c>
      <c r="DE14" s="314">
        <v>97.201831180845303</v>
      </c>
      <c r="DF14" s="499">
        <v>-2.7981688191546699</v>
      </c>
      <c r="DG14" s="314">
        <v>100.648620045532</v>
      </c>
      <c r="DH14" s="499">
        <v>0.648620045532184</v>
      </c>
      <c r="DI14" s="456">
        <v>2016</v>
      </c>
      <c r="DJ14" s="54"/>
      <c r="DK14" s="314">
        <v>94.133820802839594</v>
      </c>
      <c r="DL14" s="499">
        <v>-5.8661791971602897</v>
      </c>
      <c r="DM14" s="314">
        <v>109.998696962012</v>
      </c>
      <c r="DN14" s="499">
        <v>9.9955369616921192</v>
      </c>
      <c r="DO14" s="314">
        <v>106.870372385821</v>
      </c>
      <c r="DP14" s="499">
        <v>6.8703723858207697</v>
      </c>
    </row>
    <row r="15" spans="1:120" s="4" customFormat="1" ht="15" hidden="1" customHeight="1">
      <c r="A15" s="456">
        <v>2017</v>
      </c>
      <c r="B15" s="54"/>
      <c r="C15" s="314">
        <v>114.352023132292</v>
      </c>
      <c r="D15" s="499">
        <v>17.846847540003498</v>
      </c>
      <c r="E15" s="314">
        <v>107.006344489631</v>
      </c>
      <c r="F15" s="499">
        <v>-1.0248779342701899</v>
      </c>
      <c r="G15" s="314">
        <v>110.574554148743</v>
      </c>
      <c r="H15" s="499">
        <v>4.22536800398984</v>
      </c>
      <c r="I15" s="456">
        <v>2017</v>
      </c>
      <c r="J15" s="54"/>
      <c r="K15" s="314">
        <v>113.18520375252299</v>
      </c>
      <c r="L15" s="499">
        <v>4.4661148814630804</v>
      </c>
      <c r="M15" s="314">
        <v>119.94916611040099</v>
      </c>
      <c r="N15" s="499">
        <v>9.0986911296635498</v>
      </c>
      <c r="O15" s="314">
        <v>105.35403745282299</v>
      </c>
      <c r="P15" s="499">
        <v>2.0550168928054702</v>
      </c>
      <c r="Q15" s="456">
        <v>2017</v>
      </c>
      <c r="R15" s="54"/>
      <c r="S15" s="314">
        <v>109.790110391339</v>
      </c>
      <c r="T15" s="499">
        <v>4.5597612781483701</v>
      </c>
      <c r="U15" s="314">
        <v>120.867661705831</v>
      </c>
      <c r="V15" s="499">
        <v>11.6543306611244</v>
      </c>
      <c r="W15" s="314">
        <v>123.983189913407</v>
      </c>
      <c r="X15" s="499">
        <v>10.1177135746847</v>
      </c>
      <c r="Y15" s="456">
        <v>2017</v>
      </c>
      <c r="Z15" s="54"/>
      <c r="AA15" s="314">
        <v>109.684638952432</v>
      </c>
      <c r="AB15" s="499">
        <v>3.7795512180790101</v>
      </c>
      <c r="AC15" s="314">
        <v>123.931843532076</v>
      </c>
      <c r="AD15" s="499">
        <v>10.083021769971699</v>
      </c>
      <c r="AE15" s="314">
        <v>101.391361377401</v>
      </c>
      <c r="AF15" s="499">
        <v>1.08705854739142</v>
      </c>
      <c r="AG15" s="456">
        <v>2017</v>
      </c>
      <c r="AH15" s="54"/>
      <c r="AI15" s="314">
        <v>110.329232222893</v>
      </c>
      <c r="AJ15" s="499">
        <v>5.5508861730708503</v>
      </c>
      <c r="AK15" s="314">
        <v>110.162700860922</v>
      </c>
      <c r="AL15" s="499">
        <v>4.5856244790113401</v>
      </c>
      <c r="AM15" s="314">
        <v>106.65639736908101</v>
      </c>
      <c r="AN15" s="499">
        <v>3.4631460023577998</v>
      </c>
      <c r="AO15" s="456">
        <v>2017</v>
      </c>
      <c r="AP15" s="54"/>
      <c r="AQ15" s="314">
        <v>111.572529367741</v>
      </c>
      <c r="AR15" s="499">
        <v>4.5017855875268502</v>
      </c>
      <c r="AS15" s="314">
        <v>107.058755728672</v>
      </c>
      <c r="AT15" s="499">
        <v>3.6158985113569702</v>
      </c>
      <c r="AU15" s="314">
        <v>109.44645436640199</v>
      </c>
      <c r="AV15" s="499">
        <v>4.7941201307614598</v>
      </c>
      <c r="AW15" s="456">
        <v>2017</v>
      </c>
      <c r="AX15" s="54"/>
      <c r="AY15" s="314">
        <v>110.258128544625</v>
      </c>
      <c r="AZ15" s="499">
        <v>6.3687485101526304</v>
      </c>
      <c r="BA15" s="314">
        <v>106.573515315809</v>
      </c>
      <c r="BB15" s="499">
        <v>2.8295581475249101</v>
      </c>
      <c r="BC15" s="314">
        <v>125.294242708412</v>
      </c>
      <c r="BD15" s="499">
        <v>8.4776797026575395</v>
      </c>
      <c r="BE15" s="456">
        <v>2017</v>
      </c>
      <c r="BF15" s="54"/>
      <c r="BG15" s="314">
        <v>106.76728876144399</v>
      </c>
      <c r="BH15" s="499">
        <v>3.8648741658019201</v>
      </c>
      <c r="BI15" s="314">
        <v>108.98145501086999</v>
      </c>
      <c r="BJ15" s="499">
        <v>8.5625917635668891</v>
      </c>
      <c r="BK15" s="314">
        <v>105.146730545013</v>
      </c>
      <c r="BL15" s="499">
        <v>-0.38348562359028898</v>
      </c>
      <c r="BM15" s="456">
        <v>2017</v>
      </c>
      <c r="BN15" s="54"/>
      <c r="BO15" s="314">
        <v>106.766247245822</v>
      </c>
      <c r="BP15" s="499">
        <v>3.7206747431645901</v>
      </c>
      <c r="BQ15" s="314">
        <v>112.069258540598</v>
      </c>
      <c r="BR15" s="499">
        <v>5.5451665509582</v>
      </c>
      <c r="BS15" s="314">
        <v>126.132009598002</v>
      </c>
      <c r="BT15" s="499">
        <v>14.0167077984079</v>
      </c>
      <c r="BU15" s="456">
        <v>2017</v>
      </c>
      <c r="BV15" s="54"/>
      <c r="BW15" s="314">
        <v>96.863999970257098</v>
      </c>
      <c r="BX15" s="499">
        <v>-7.0250051689595896</v>
      </c>
      <c r="BY15" s="314">
        <v>103.86077321603599</v>
      </c>
      <c r="BZ15" s="499">
        <v>0.82747358708338903</v>
      </c>
      <c r="CA15" s="314">
        <v>106.615698286162</v>
      </c>
      <c r="CB15" s="499">
        <v>2.2888250288540601</v>
      </c>
      <c r="CC15" s="456">
        <v>2017</v>
      </c>
      <c r="CD15" s="54"/>
      <c r="CE15" s="314">
        <v>110.01809220833201</v>
      </c>
      <c r="CF15" s="499">
        <v>-0.79750417387850803</v>
      </c>
      <c r="CG15" s="314">
        <v>110.06858868211501</v>
      </c>
      <c r="CH15" s="499">
        <v>-9.9258431641331399E-2</v>
      </c>
      <c r="CI15" s="314">
        <v>109.27482550776</v>
      </c>
      <c r="CJ15" s="499">
        <v>9.7385339643432296</v>
      </c>
      <c r="CK15" s="456">
        <v>2017</v>
      </c>
      <c r="CL15" s="54"/>
      <c r="CM15" s="314">
        <v>112.047172584439</v>
      </c>
      <c r="CN15" s="499">
        <v>8.3841683523770705</v>
      </c>
      <c r="CO15" s="314">
        <v>118.82243525621899</v>
      </c>
      <c r="CP15" s="499">
        <v>9.9096370343276998</v>
      </c>
      <c r="CQ15" s="314">
        <v>105.01896209914401</v>
      </c>
      <c r="CR15" s="499">
        <v>-1.1328001151432101</v>
      </c>
      <c r="CS15" s="456">
        <v>2017</v>
      </c>
      <c r="CT15" s="54"/>
      <c r="CU15" s="314">
        <v>113.696403937501</v>
      </c>
      <c r="CV15" s="499">
        <v>6.0176588738452503</v>
      </c>
      <c r="CW15" s="314">
        <v>110.73476649054599</v>
      </c>
      <c r="CX15" s="499">
        <v>7.5177709623534401</v>
      </c>
      <c r="CY15" s="314">
        <v>75.266441506734907</v>
      </c>
      <c r="CZ15" s="499">
        <v>-4.3331448026199597</v>
      </c>
      <c r="DA15" s="456">
        <v>2017</v>
      </c>
      <c r="DB15" s="54"/>
      <c r="DC15" s="314">
        <v>130.29343295017699</v>
      </c>
      <c r="DD15" s="499">
        <v>12.5011481712502</v>
      </c>
      <c r="DE15" s="314">
        <v>105.26626632836</v>
      </c>
      <c r="DF15" s="499">
        <v>8.2965876769442595</v>
      </c>
      <c r="DG15" s="314">
        <v>103.093236966821</v>
      </c>
      <c r="DH15" s="499">
        <v>2.4288628300940198</v>
      </c>
      <c r="DI15" s="456">
        <v>2017</v>
      </c>
      <c r="DJ15" s="54"/>
      <c r="DK15" s="314">
        <v>92.027955012060403</v>
      </c>
      <c r="DL15" s="499">
        <v>-2.2370979662983799</v>
      </c>
      <c r="DM15" s="314">
        <v>116.716763488731</v>
      </c>
      <c r="DN15" s="499">
        <v>6.1074055532125904</v>
      </c>
      <c r="DO15" s="314">
        <v>119.536198693298</v>
      </c>
      <c r="DP15" s="499">
        <v>11.8515787160838</v>
      </c>
    </row>
    <row r="16" spans="1:120" s="4" customFormat="1" ht="15" hidden="1" customHeight="1">
      <c r="A16" s="456">
        <v>2018</v>
      </c>
      <c r="B16" s="54"/>
      <c r="C16" s="314">
        <v>114.179595929115</v>
      </c>
      <c r="D16" s="499">
        <v>-0.15078631619607599</v>
      </c>
      <c r="E16" s="314">
        <v>108.62602743118499</v>
      </c>
      <c r="F16" s="499">
        <v>1.5136326255039301</v>
      </c>
      <c r="G16" s="314">
        <v>115.171199864321</v>
      </c>
      <c r="H16" s="499">
        <v>4.1570556182351996</v>
      </c>
      <c r="I16" s="456">
        <v>2018</v>
      </c>
      <c r="J16" s="54"/>
      <c r="K16" s="314">
        <v>119.723851020658</v>
      </c>
      <c r="L16" s="499">
        <v>5.7769452643571704</v>
      </c>
      <c r="M16" s="314">
        <v>123.695956317588</v>
      </c>
      <c r="N16" s="499">
        <v>3.12364839930488</v>
      </c>
      <c r="O16" s="314">
        <v>107.293766270191</v>
      </c>
      <c r="P16" s="499">
        <v>1.8411528065426901</v>
      </c>
      <c r="Q16" s="456">
        <v>2018</v>
      </c>
      <c r="R16" s="54"/>
      <c r="S16" s="314">
        <v>111.43378773788</v>
      </c>
      <c r="T16" s="499">
        <v>1.4971087474834499</v>
      </c>
      <c r="U16" s="314">
        <v>127.462957481168</v>
      </c>
      <c r="V16" s="499">
        <v>5.4566256037852598</v>
      </c>
      <c r="W16" s="314">
        <v>130.41331327290999</v>
      </c>
      <c r="X16" s="499">
        <v>5.1862864344711301</v>
      </c>
      <c r="Y16" s="456">
        <v>2018</v>
      </c>
      <c r="Z16" s="54"/>
      <c r="AA16" s="314">
        <v>112.650018258459</v>
      </c>
      <c r="AB16" s="499">
        <v>2.7035502275880501</v>
      </c>
      <c r="AC16" s="314">
        <v>130.61290184932801</v>
      </c>
      <c r="AD16" s="499">
        <v>5.39091336563766</v>
      </c>
      <c r="AE16" s="314">
        <v>107.210050528802</v>
      </c>
      <c r="AF16" s="499">
        <v>5.7388411323747297</v>
      </c>
      <c r="AG16" s="456">
        <v>2018</v>
      </c>
      <c r="AH16" s="54"/>
      <c r="AI16" s="314">
        <v>115.004420680355</v>
      </c>
      <c r="AJ16" s="499">
        <v>4.2374884364431402</v>
      </c>
      <c r="AK16" s="314">
        <v>114.429494188585</v>
      </c>
      <c r="AL16" s="499">
        <v>3.8731742180597299</v>
      </c>
      <c r="AM16" s="314">
        <v>110.183026326185</v>
      </c>
      <c r="AN16" s="499">
        <v>3.3065329826397698</v>
      </c>
      <c r="AO16" s="456">
        <v>2018</v>
      </c>
      <c r="AP16" s="54"/>
      <c r="AQ16" s="314">
        <v>116.53138700771299</v>
      </c>
      <c r="AR16" s="499">
        <v>4.4445148533178296</v>
      </c>
      <c r="AS16" s="314">
        <v>111.513008871921</v>
      </c>
      <c r="AT16" s="499">
        <v>4.1605687577184396</v>
      </c>
      <c r="AU16" s="314">
        <v>115.889200723954</v>
      </c>
      <c r="AV16" s="499">
        <v>5.8866652143734699</v>
      </c>
      <c r="AW16" s="456">
        <v>2018</v>
      </c>
      <c r="AX16" s="54"/>
      <c r="AY16" s="314">
        <v>115.95088071748501</v>
      </c>
      <c r="AZ16" s="499">
        <v>5.1631133667896396</v>
      </c>
      <c r="BA16" s="314">
        <v>110.899291053979</v>
      </c>
      <c r="BB16" s="499">
        <v>4.0589594190935996</v>
      </c>
      <c r="BC16" s="314">
        <v>127.94540915879099</v>
      </c>
      <c r="BD16" s="499">
        <v>2.1159523319430602</v>
      </c>
      <c r="BE16" s="456">
        <v>2018</v>
      </c>
      <c r="BF16" s="54"/>
      <c r="BG16" s="314">
        <v>113.25162647534501</v>
      </c>
      <c r="BH16" s="499">
        <v>6.0733374323939104</v>
      </c>
      <c r="BI16" s="314">
        <v>111.604050094672</v>
      </c>
      <c r="BJ16" s="499">
        <v>2.4064599647162601</v>
      </c>
      <c r="BK16" s="314">
        <v>112.15964185720399</v>
      </c>
      <c r="BL16" s="499">
        <v>6.6696427704797001</v>
      </c>
      <c r="BM16" s="456">
        <v>2018</v>
      </c>
      <c r="BN16" s="54"/>
      <c r="BO16" s="314">
        <v>115.23562775400799</v>
      </c>
      <c r="BP16" s="499">
        <v>7.9326385694588497</v>
      </c>
      <c r="BQ16" s="314">
        <v>115.67011109162701</v>
      </c>
      <c r="BR16" s="499">
        <v>3.2130600290573499</v>
      </c>
      <c r="BS16" s="314">
        <v>135.09287102406901</v>
      </c>
      <c r="BT16" s="499">
        <v>7.1043515873775602</v>
      </c>
      <c r="BU16" s="456">
        <v>2018</v>
      </c>
      <c r="BV16" s="54"/>
      <c r="BW16" s="314">
        <v>100.691687950915</v>
      </c>
      <c r="BX16" s="499">
        <v>3.95161048669654</v>
      </c>
      <c r="BY16" s="314">
        <v>110.59876424302701</v>
      </c>
      <c r="BZ16" s="499">
        <v>6.4875224960786397</v>
      </c>
      <c r="CA16" s="314">
        <v>114.15355636668301</v>
      </c>
      <c r="CB16" s="499">
        <v>7.0701202559206804</v>
      </c>
      <c r="CC16" s="456">
        <v>2018</v>
      </c>
      <c r="CD16" s="54"/>
      <c r="CE16" s="314">
        <v>120.46352062623799</v>
      </c>
      <c r="CF16" s="499">
        <v>9.4942824477689101</v>
      </c>
      <c r="CG16" s="314">
        <v>115.282251460089</v>
      </c>
      <c r="CH16" s="499">
        <v>4.73673991862597</v>
      </c>
      <c r="CI16" s="314">
        <v>118.802597187541</v>
      </c>
      <c r="CJ16" s="499">
        <v>8.7190911863818297</v>
      </c>
      <c r="CK16" s="456">
        <v>2018</v>
      </c>
      <c r="CL16" s="54"/>
      <c r="CM16" s="314">
        <v>111.426132714747</v>
      </c>
      <c r="CN16" s="499">
        <v>-0.55426643561537503</v>
      </c>
      <c r="CO16" s="314">
        <v>121.74863408099699</v>
      </c>
      <c r="CP16" s="499">
        <v>2.4626652521196899</v>
      </c>
      <c r="CQ16" s="314">
        <v>116.30471411899499</v>
      </c>
      <c r="CR16" s="499">
        <v>10.7463945503447</v>
      </c>
      <c r="CS16" s="456">
        <v>2018</v>
      </c>
      <c r="CT16" s="54"/>
      <c r="CU16" s="314">
        <v>120.061212024494</v>
      </c>
      <c r="CV16" s="499">
        <v>5.5980733484693799</v>
      </c>
      <c r="CW16" s="314">
        <v>113.388723762393</v>
      </c>
      <c r="CX16" s="499">
        <v>2.39667934105647</v>
      </c>
      <c r="CY16" s="314">
        <v>83.0909089726578</v>
      </c>
      <c r="CZ16" s="499">
        <v>10.395692036566899</v>
      </c>
      <c r="DA16" s="456">
        <v>2018</v>
      </c>
      <c r="DB16" s="54"/>
      <c r="DC16" s="314">
        <v>135.89879460617101</v>
      </c>
      <c r="DD16" s="499">
        <v>4.3021060456189</v>
      </c>
      <c r="DE16" s="314">
        <v>102.935129726903</v>
      </c>
      <c r="DF16" s="499">
        <v>-2.2145143765101101</v>
      </c>
      <c r="DG16" s="314">
        <v>124.389179419203</v>
      </c>
      <c r="DH16" s="499">
        <v>20.6569733174993</v>
      </c>
      <c r="DI16" s="456">
        <v>2018</v>
      </c>
      <c r="DJ16" s="54"/>
      <c r="DK16" s="314">
        <v>87.5254614776089</v>
      </c>
      <c r="DL16" s="499">
        <v>-4.8925280735200696</v>
      </c>
      <c r="DM16" s="314">
        <v>122.138923742259</v>
      </c>
      <c r="DN16" s="499">
        <v>4.64557111717005</v>
      </c>
      <c r="DO16" s="314">
        <v>127.81328945131099</v>
      </c>
      <c r="DP16" s="499">
        <v>6.9243382745083899</v>
      </c>
    </row>
    <row r="17" spans="1:120" s="4" customFormat="1" ht="15" hidden="1" customHeight="1">
      <c r="A17" s="456">
        <v>2019</v>
      </c>
      <c r="B17" s="54"/>
      <c r="C17" s="314">
        <v>112.550792548049</v>
      </c>
      <c r="D17" s="499">
        <v>-1.4265275400667601</v>
      </c>
      <c r="E17" s="314">
        <v>124.71135885933199</v>
      </c>
      <c r="F17" s="499">
        <v>14.807990136928201</v>
      </c>
      <c r="G17" s="314">
        <v>122.187765414418</v>
      </c>
      <c r="H17" s="499">
        <v>6.0922917868032904</v>
      </c>
      <c r="I17" s="456">
        <v>2019</v>
      </c>
      <c r="J17" s="54"/>
      <c r="K17" s="314">
        <v>124.618201524508</v>
      </c>
      <c r="L17" s="499">
        <v>4.0880329709788903</v>
      </c>
      <c r="M17" s="314">
        <v>127.17021426370999</v>
      </c>
      <c r="N17" s="499">
        <v>2.8087077779668701</v>
      </c>
      <c r="O17" s="314">
        <v>113.568660496685</v>
      </c>
      <c r="P17" s="499">
        <v>5.8483306576191403</v>
      </c>
      <c r="Q17" s="456">
        <v>2019</v>
      </c>
      <c r="R17" s="54"/>
      <c r="S17" s="314">
        <v>116.52678664975799</v>
      </c>
      <c r="T17" s="499">
        <v>4.5704260936177699</v>
      </c>
      <c r="U17" s="314">
        <v>135.20933874071901</v>
      </c>
      <c r="V17" s="499">
        <v>6.0773587971202101</v>
      </c>
      <c r="W17" s="314">
        <v>139.29659480775899</v>
      </c>
      <c r="X17" s="499">
        <v>6.8116370268571398</v>
      </c>
      <c r="Y17" s="456">
        <v>2019</v>
      </c>
      <c r="Z17" s="54"/>
      <c r="AA17" s="314">
        <v>116.840075097281</v>
      </c>
      <c r="AB17" s="499">
        <v>3.71953498419172</v>
      </c>
      <c r="AC17" s="314">
        <v>126.825058433301</v>
      </c>
      <c r="AD17" s="499">
        <v>-2.9000530287553401</v>
      </c>
      <c r="AE17" s="314">
        <v>115.704427750893</v>
      </c>
      <c r="AF17" s="499">
        <v>7.9231165177085598</v>
      </c>
      <c r="AG17" s="456">
        <v>2019</v>
      </c>
      <c r="AH17" s="54"/>
      <c r="AI17" s="314">
        <v>119.966083846259</v>
      </c>
      <c r="AJ17" s="499">
        <v>4.3143238638579602</v>
      </c>
      <c r="AK17" s="314">
        <v>119.158587475595</v>
      </c>
      <c r="AL17" s="499">
        <v>4.1327573109915603</v>
      </c>
      <c r="AM17" s="314">
        <v>113.18798239718799</v>
      </c>
      <c r="AN17" s="499">
        <v>2.7272404572619</v>
      </c>
      <c r="AO17" s="456">
        <v>2019</v>
      </c>
      <c r="AP17" s="54"/>
      <c r="AQ17" s="314">
        <v>119.29055099111299</v>
      </c>
      <c r="AR17" s="499">
        <v>2.3677431928420298</v>
      </c>
      <c r="AS17" s="314">
        <v>111.12821577856</v>
      </c>
      <c r="AT17" s="499">
        <v>-0.34506565400225497</v>
      </c>
      <c r="AU17" s="314">
        <v>120.70214815046199</v>
      </c>
      <c r="AV17" s="499">
        <v>4.15305947097883</v>
      </c>
      <c r="AW17" s="456">
        <v>2019</v>
      </c>
      <c r="AX17" s="54"/>
      <c r="AY17" s="314">
        <v>123.85172473900001</v>
      </c>
      <c r="AZ17" s="499">
        <v>6.8139577488549596</v>
      </c>
      <c r="BA17" s="314">
        <v>114.107037511122</v>
      </c>
      <c r="BB17" s="499">
        <v>2.8924859903582201</v>
      </c>
      <c r="BC17" s="314">
        <v>128.91049012182299</v>
      </c>
      <c r="BD17" s="499">
        <v>0.75429120073766898</v>
      </c>
      <c r="BE17" s="456">
        <v>2019</v>
      </c>
      <c r="BF17" s="54"/>
      <c r="BG17" s="314">
        <v>119.068353967424</v>
      </c>
      <c r="BH17" s="499">
        <v>5.1361094521191299</v>
      </c>
      <c r="BI17" s="314">
        <v>116.689604277505</v>
      </c>
      <c r="BJ17" s="499">
        <v>4.5567828215185404</v>
      </c>
      <c r="BK17" s="314">
        <v>116.002735372451</v>
      </c>
      <c r="BL17" s="499">
        <v>3.4264495246343101</v>
      </c>
      <c r="BM17" s="456">
        <v>2019</v>
      </c>
      <c r="BN17" s="54"/>
      <c r="BO17" s="314">
        <v>120.09840451235399</v>
      </c>
      <c r="BP17" s="499">
        <v>4.2198553113508099</v>
      </c>
      <c r="BQ17" s="314">
        <v>119.645542119892</v>
      </c>
      <c r="BR17" s="499">
        <v>3.4368697243807298</v>
      </c>
      <c r="BS17" s="314">
        <v>138.068391884367</v>
      </c>
      <c r="BT17" s="499">
        <v>2.2025743014731098</v>
      </c>
      <c r="BU17" s="456">
        <v>2019</v>
      </c>
      <c r="BV17" s="54"/>
      <c r="BW17" s="314">
        <v>105.59627468558</v>
      </c>
      <c r="BX17" s="499">
        <v>4.8708953385067701</v>
      </c>
      <c r="BY17" s="314">
        <v>116.61928589550099</v>
      </c>
      <c r="BZ17" s="499">
        <v>5.4435704536846101</v>
      </c>
      <c r="CA17" s="314">
        <v>119.82072969634</v>
      </c>
      <c r="CB17" s="499">
        <v>4.9645175411381599</v>
      </c>
      <c r="CC17" s="456">
        <v>2019</v>
      </c>
      <c r="CD17" s="54"/>
      <c r="CE17" s="314">
        <v>119.769428768975</v>
      </c>
      <c r="CF17" s="499">
        <v>-0.57618427027048802</v>
      </c>
      <c r="CG17" s="314">
        <v>115.30918115257499</v>
      </c>
      <c r="CH17" s="499">
        <v>2.3359790553186599E-2</v>
      </c>
      <c r="CI17" s="314">
        <v>110.669264253073</v>
      </c>
      <c r="CJ17" s="499">
        <v>-6.8460901756459096</v>
      </c>
      <c r="CK17" s="456">
        <v>2019</v>
      </c>
      <c r="CL17" s="54"/>
      <c r="CM17" s="314">
        <v>110.642205885867</v>
      </c>
      <c r="CN17" s="499">
        <v>-0.70353947478996304</v>
      </c>
      <c r="CO17" s="314">
        <v>122.319762628199</v>
      </c>
      <c r="CP17" s="499">
        <v>0.46910468566083802</v>
      </c>
      <c r="CQ17" s="314">
        <v>123.66149309944301</v>
      </c>
      <c r="CR17" s="499">
        <v>6.3254349027685404</v>
      </c>
      <c r="CS17" s="456">
        <v>2019</v>
      </c>
      <c r="CT17" s="54"/>
      <c r="CU17" s="314">
        <v>125.384177997257</v>
      </c>
      <c r="CV17" s="499">
        <v>4.4335434258958202</v>
      </c>
      <c r="CW17" s="314">
        <v>115.667660284999</v>
      </c>
      <c r="CX17" s="499">
        <v>2.0098440541421798</v>
      </c>
      <c r="CY17" s="314">
        <v>95.261542844322094</v>
      </c>
      <c r="CZ17" s="499">
        <v>14.6473712011854</v>
      </c>
      <c r="DA17" s="456">
        <v>2019</v>
      </c>
      <c r="DB17" s="54"/>
      <c r="DC17" s="314">
        <v>138.53187300576101</v>
      </c>
      <c r="DD17" s="499">
        <v>1.9375288848003001</v>
      </c>
      <c r="DE17" s="314">
        <v>106.001028290729</v>
      </c>
      <c r="DF17" s="499">
        <v>2.9784764170996301</v>
      </c>
      <c r="DG17" s="314">
        <v>132.03582699154799</v>
      </c>
      <c r="DH17" s="499">
        <v>6.1473575177906197</v>
      </c>
      <c r="DI17" s="456">
        <v>2019</v>
      </c>
      <c r="DJ17" s="54"/>
      <c r="DK17" s="314">
        <v>96.111074705001101</v>
      </c>
      <c r="DL17" s="499">
        <v>9.8092750183198092</v>
      </c>
      <c r="DM17" s="314">
        <v>132.014760241696</v>
      </c>
      <c r="DN17" s="499">
        <v>8.0857405623428793</v>
      </c>
      <c r="DO17" s="314">
        <v>134.25619236431899</v>
      </c>
      <c r="DP17" s="499">
        <v>5.0408708990020896</v>
      </c>
    </row>
    <row r="18" spans="1:120" s="4" customFormat="1" ht="15" hidden="1" customHeight="1">
      <c r="A18" s="456">
        <v>2020</v>
      </c>
      <c r="B18" s="54"/>
      <c r="C18" s="314">
        <v>108.150009368279</v>
      </c>
      <c r="D18" s="499">
        <v>-3.9100419287506401</v>
      </c>
      <c r="E18" s="314">
        <v>133.144351617772</v>
      </c>
      <c r="F18" s="499">
        <v>6.7620085576587901</v>
      </c>
      <c r="G18" s="314">
        <v>121.54562474700801</v>
      </c>
      <c r="H18" s="499">
        <v>-0.52553597754445003</v>
      </c>
      <c r="I18" s="456">
        <v>2020</v>
      </c>
      <c r="J18" s="54"/>
      <c r="K18" s="314">
        <v>129.28792968060301</v>
      </c>
      <c r="L18" s="499">
        <v>3.7472280124160702</v>
      </c>
      <c r="M18" s="314">
        <v>108.713782363077</v>
      </c>
      <c r="N18" s="499">
        <v>-14.5131719778036</v>
      </c>
      <c r="O18" s="314">
        <v>95.444839151962398</v>
      </c>
      <c r="P18" s="499">
        <v>-15.9584706427454</v>
      </c>
      <c r="Q18" s="456">
        <v>2020</v>
      </c>
      <c r="R18" s="54"/>
      <c r="S18" s="314">
        <v>96.942019482717697</v>
      </c>
      <c r="T18" s="499">
        <v>-16.807094514590901</v>
      </c>
      <c r="U18" s="314">
        <v>119.87704037454699</v>
      </c>
      <c r="V18" s="499">
        <v>-11.3396741001549</v>
      </c>
      <c r="W18" s="314">
        <v>119.485143618959</v>
      </c>
      <c r="X18" s="499">
        <v>-14.222494969199801</v>
      </c>
      <c r="Y18" s="456">
        <v>2020</v>
      </c>
      <c r="Z18" s="54"/>
      <c r="AA18" s="314">
        <v>92.472826110369098</v>
      </c>
      <c r="AB18" s="499">
        <v>-20.855215102030499</v>
      </c>
      <c r="AC18" s="314">
        <v>109.586767246836</v>
      </c>
      <c r="AD18" s="499">
        <v>-13.5921807562429</v>
      </c>
      <c r="AE18" s="314">
        <v>102.276133402322</v>
      </c>
      <c r="AF18" s="499">
        <v>-11.605687534690899</v>
      </c>
      <c r="AG18" s="456">
        <v>2020</v>
      </c>
      <c r="AH18" s="54"/>
      <c r="AI18" s="314">
        <v>116.48781809778301</v>
      </c>
      <c r="AJ18" s="499">
        <v>-2.8993742539213101</v>
      </c>
      <c r="AK18" s="314">
        <v>113.115523710635</v>
      </c>
      <c r="AL18" s="499">
        <v>-5.0714462910176499</v>
      </c>
      <c r="AM18" s="314">
        <v>101.177212864243</v>
      </c>
      <c r="AN18" s="499">
        <v>-10.611346963318701</v>
      </c>
      <c r="AO18" s="456">
        <v>2020</v>
      </c>
      <c r="AP18" s="54"/>
      <c r="AQ18" s="314">
        <v>109.929477856617</v>
      </c>
      <c r="AR18" s="499">
        <v>-7.8472880347356302</v>
      </c>
      <c r="AS18" s="314">
        <v>107.173722179527</v>
      </c>
      <c r="AT18" s="499">
        <v>-3.5584964370455801</v>
      </c>
      <c r="AU18" s="314">
        <v>138.243083819258</v>
      </c>
      <c r="AV18" s="499">
        <v>14.532413828236599</v>
      </c>
      <c r="AW18" s="456">
        <v>2020</v>
      </c>
      <c r="AX18" s="54"/>
      <c r="AY18" s="314">
        <v>184.44945365573801</v>
      </c>
      <c r="AZ18" s="499">
        <v>48.927642343649197</v>
      </c>
      <c r="BA18" s="314">
        <v>116.545003467732</v>
      </c>
      <c r="BB18" s="499">
        <v>2.1365605573382398</v>
      </c>
      <c r="BC18" s="314">
        <v>120.93601481658899</v>
      </c>
      <c r="BD18" s="499">
        <v>-6.1860561523720898</v>
      </c>
      <c r="BE18" s="456">
        <v>2020</v>
      </c>
      <c r="BF18" s="54"/>
      <c r="BG18" s="314">
        <v>100.501552094072</v>
      </c>
      <c r="BH18" s="499">
        <v>-15.5933976196826</v>
      </c>
      <c r="BI18" s="314">
        <v>113.40428592965</v>
      </c>
      <c r="BJ18" s="499">
        <v>-2.8154336182697599</v>
      </c>
      <c r="BK18" s="314">
        <v>106.527333986839</v>
      </c>
      <c r="BL18" s="499">
        <v>-8.1682568563486093</v>
      </c>
      <c r="BM18" s="456">
        <v>2020</v>
      </c>
      <c r="BN18" s="54"/>
      <c r="BO18" s="314">
        <v>110.77833146141</v>
      </c>
      <c r="BP18" s="499">
        <v>-7.76036375236409</v>
      </c>
      <c r="BQ18" s="314">
        <v>95.826420721394101</v>
      </c>
      <c r="BR18" s="499">
        <v>-19.908072608865002</v>
      </c>
      <c r="BS18" s="314">
        <v>143.21429098544101</v>
      </c>
      <c r="BT18" s="499">
        <v>3.7270652832571902</v>
      </c>
      <c r="BU18" s="456">
        <v>2020</v>
      </c>
      <c r="BV18" s="54"/>
      <c r="BW18" s="314">
        <v>104.127374286855</v>
      </c>
      <c r="BX18" s="499">
        <v>-1.39105323847735</v>
      </c>
      <c r="BY18" s="314">
        <v>111.22898407174</v>
      </c>
      <c r="BZ18" s="499">
        <v>-4.6221358520329003</v>
      </c>
      <c r="CA18" s="314">
        <v>125.393447583727</v>
      </c>
      <c r="CB18" s="499">
        <v>4.6508796111572703</v>
      </c>
      <c r="CC18" s="456">
        <v>2020</v>
      </c>
      <c r="CD18" s="54"/>
      <c r="CE18" s="314">
        <v>117.32582112912399</v>
      </c>
      <c r="CF18" s="499">
        <v>-2.0402599102023098</v>
      </c>
      <c r="CG18" s="314">
        <v>121.351447061038</v>
      </c>
      <c r="CH18" s="499">
        <v>5.2400562106738597</v>
      </c>
      <c r="CI18" s="314">
        <v>89.379037130023207</v>
      </c>
      <c r="CJ18" s="499">
        <v>-19.237705488277498</v>
      </c>
      <c r="CK18" s="456">
        <v>2020</v>
      </c>
      <c r="CL18" s="54"/>
      <c r="CM18" s="314">
        <v>112.6507493549</v>
      </c>
      <c r="CN18" s="499">
        <v>1.8153501667385299</v>
      </c>
      <c r="CO18" s="314">
        <v>128.267887097016</v>
      </c>
      <c r="CP18" s="499">
        <v>4.8627665235889497</v>
      </c>
      <c r="CQ18" s="314">
        <v>127.204172379318</v>
      </c>
      <c r="CR18" s="499">
        <v>2.8648200754185198</v>
      </c>
      <c r="CS18" s="456">
        <v>2020</v>
      </c>
      <c r="CT18" s="54"/>
      <c r="CU18" s="314">
        <v>122.51944354289</v>
      </c>
      <c r="CV18" s="499">
        <v>-2.2847655103898199</v>
      </c>
      <c r="CW18" s="314">
        <v>123.223622472236</v>
      </c>
      <c r="CX18" s="499">
        <v>6.5324760340266899</v>
      </c>
      <c r="CY18" s="314">
        <v>97.714231036249799</v>
      </c>
      <c r="CZ18" s="499">
        <v>2.57468871350946</v>
      </c>
      <c r="DA18" s="456">
        <v>2020</v>
      </c>
      <c r="DB18" s="54"/>
      <c r="DC18" s="314">
        <v>132.07234992572899</v>
      </c>
      <c r="DD18" s="499">
        <v>-4.6628425212759499</v>
      </c>
      <c r="DE18" s="314">
        <v>88.265058220028493</v>
      </c>
      <c r="DF18" s="499">
        <v>-16.7318849229049</v>
      </c>
      <c r="DG18" s="314">
        <v>106.27794398745</v>
      </c>
      <c r="DH18" s="499">
        <v>-19.508252866660499</v>
      </c>
      <c r="DI18" s="456">
        <v>2020</v>
      </c>
      <c r="DJ18" s="54"/>
      <c r="DK18" s="314">
        <v>90.246919027846502</v>
      </c>
      <c r="DL18" s="499">
        <v>-6.1014359637052999</v>
      </c>
      <c r="DM18" s="314">
        <v>122.795892288427</v>
      </c>
      <c r="DN18" s="499">
        <v>-6.9832100110555801</v>
      </c>
      <c r="DO18" s="314">
        <v>122.18222860301999</v>
      </c>
      <c r="DP18" s="499">
        <v>-8.9932267172709306</v>
      </c>
    </row>
    <row r="19" spans="1:120" s="4" customFormat="1" ht="15" hidden="1" customHeight="1">
      <c r="A19" s="456">
        <v>2021</v>
      </c>
      <c r="B19" s="54"/>
      <c r="C19" s="314">
        <v>99.0546839683211</v>
      </c>
      <c r="D19" s="499">
        <v>-8.40991642357233</v>
      </c>
      <c r="E19" s="314">
        <v>142.15964587933499</v>
      </c>
      <c r="F19" s="499">
        <v>6.7710677561774597</v>
      </c>
      <c r="G19" s="314">
        <v>136.52093691761399</v>
      </c>
      <c r="H19" s="499">
        <v>12.320733224068199</v>
      </c>
      <c r="I19" s="456">
        <v>2021</v>
      </c>
      <c r="J19" s="54"/>
      <c r="K19" s="314">
        <v>137.83487326247501</v>
      </c>
      <c r="L19" s="499">
        <v>6.6107823081289299</v>
      </c>
      <c r="M19" s="314">
        <v>119.44116984636101</v>
      </c>
      <c r="N19" s="499">
        <v>9.8675505994789905</v>
      </c>
      <c r="O19" s="314">
        <v>83.632605665206199</v>
      </c>
      <c r="P19" s="499">
        <v>-12.3759792480235</v>
      </c>
      <c r="Q19" s="456">
        <v>2021</v>
      </c>
      <c r="R19" s="54"/>
      <c r="S19" s="314">
        <v>114.016146825985</v>
      </c>
      <c r="T19" s="499">
        <v>17.612720917487199</v>
      </c>
      <c r="U19" s="314">
        <v>121.579278856043</v>
      </c>
      <c r="V19" s="499">
        <v>1.41998707690647</v>
      </c>
      <c r="W19" s="314">
        <v>143.64873171785399</v>
      </c>
      <c r="X19" s="499">
        <v>20.223089973389101</v>
      </c>
      <c r="Y19" s="456">
        <v>2021</v>
      </c>
      <c r="Z19" s="54"/>
      <c r="AA19" s="314">
        <v>95.999897505440501</v>
      </c>
      <c r="AB19" s="499">
        <v>3.8141706525349499</v>
      </c>
      <c r="AC19" s="314">
        <v>124.453260823918</v>
      </c>
      <c r="AD19" s="499">
        <v>13.5659568673985</v>
      </c>
      <c r="AE19" s="314">
        <v>110.156478621994</v>
      </c>
      <c r="AF19" s="499">
        <v>7.7049698277829304</v>
      </c>
      <c r="AG19" s="456">
        <v>2021</v>
      </c>
      <c r="AH19" s="54"/>
      <c r="AI19" s="314">
        <v>133.796025257069</v>
      </c>
      <c r="AJ19" s="499">
        <v>14.8583838567202</v>
      </c>
      <c r="AK19" s="314">
        <v>116.640327398664</v>
      </c>
      <c r="AL19" s="499">
        <v>3.1161095952189299</v>
      </c>
      <c r="AM19" s="314">
        <v>112.89264267018</v>
      </c>
      <c r="AN19" s="499">
        <v>11.579118928347199</v>
      </c>
      <c r="AO19" s="456">
        <v>2021</v>
      </c>
      <c r="AP19" s="54"/>
      <c r="AQ19" s="314">
        <v>121.38521659626601</v>
      </c>
      <c r="AR19" s="499">
        <v>10.4209889494709</v>
      </c>
      <c r="AS19" s="314">
        <v>113.19796664033601</v>
      </c>
      <c r="AT19" s="499">
        <v>5.6210088987278404</v>
      </c>
      <c r="AU19" s="314">
        <v>159.93795689914</v>
      </c>
      <c r="AV19" s="499">
        <v>15.693279172104001</v>
      </c>
      <c r="AW19" s="456">
        <v>2021</v>
      </c>
      <c r="AX19" s="54"/>
      <c r="AY19" s="314">
        <v>227.16627494023399</v>
      </c>
      <c r="AZ19" s="499">
        <v>23.159093419828299</v>
      </c>
      <c r="BA19" s="314">
        <v>130.62436669446899</v>
      </c>
      <c r="BB19" s="499">
        <v>12.0806236284806</v>
      </c>
      <c r="BC19" s="314">
        <v>103.022871789191</v>
      </c>
      <c r="BD19" s="499">
        <v>-14.812083112351299</v>
      </c>
      <c r="BE19" s="456">
        <v>2021</v>
      </c>
      <c r="BF19" s="54"/>
      <c r="BG19" s="314">
        <v>104.336813358613</v>
      </c>
      <c r="BH19" s="499">
        <v>3.81612142760821</v>
      </c>
      <c r="BI19" s="314">
        <v>114.488045654239</v>
      </c>
      <c r="BJ19" s="499">
        <v>0.95566028717919904</v>
      </c>
      <c r="BK19" s="314">
        <v>112.73417076370799</v>
      </c>
      <c r="BL19" s="499">
        <v>5.8265203348048402</v>
      </c>
      <c r="BM19" s="456">
        <v>2021</v>
      </c>
      <c r="BN19" s="54"/>
      <c r="BO19" s="314">
        <v>115.74861526867301</v>
      </c>
      <c r="BP19" s="499">
        <v>4.4866931481040497</v>
      </c>
      <c r="BQ19" s="314">
        <v>103.049436565657</v>
      </c>
      <c r="BR19" s="499">
        <v>7.5376037108415899</v>
      </c>
      <c r="BS19" s="314">
        <v>167.044931534135</v>
      </c>
      <c r="BT19" s="499">
        <v>16.6398481497333</v>
      </c>
      <c r="BU19" s="456">
        <v>2021</v>
      </c>
      <c r="BV19" s="54"/>
      <c r="BW19" s="314">
        <v>118.64089305201701</v>
      </c>
      <c r="BX19" s="499">
        <v>13.938235612451701</v>
      </c>
      <c r="BY19" s="314">
        <v>97.206509336519005</v>
      </c>
      <c r="BZ19" s="499">
        <v>-12.6068531977037</v>
      </c>
      <c r="CA19" s="314">
        <v>155.913659323481</v>
      </c>
      <c r="CB19" s="499">
        <v>24.3395586674296</v>
      </c>
      <c r="CC19" s="456">
        <v>2021</v>
      </c>
      <c r="CD19" s="54"/>
      <c r="CE19" s="314">
        <v>131.58179278774699</v>
      </c>
      <c r="CF19" s="499">
        <v>12.1507537909612</v>
      </c>
      <c r="CG19" s="314">
        <v>132.56476953669801</v>
      </c>
      <c r="CH19" s="499">
        <v>9.2403698078852301</v>
      </c>
      <c r="CI19" s="314">
        <v>84.608137089397701</v>
      </c>
      <c r="CJ19" s="499">
        <v>-5.3378288621358401</v>
      </c>
      <c r="CK19" s="456">
        <v>2021</v>
      </c>
      <c r="CL19" s="54"/>
      <c r="CM19" s="314">
        <v>118.610492269891</v>
      </c>
      <c r="CN19" s="499">
        <v>5.2904600716112098</v>
      </c>
      <c r="CO19" s="314">
        <v>143.235902024246</v>
      </c>
      <c r="CP19" s="499">
        <v>11.669339275783701</v>
      </c>
      <c r="CQ19" s="314">
        <v>136.10802245110699</v>
      </c>
      <c r="CR19" s="499">
        <v>6.9996525312374196</v>
      </c>
      <c r="CS19" s="456">
        <v>2021</v>
      </c>
      <c r="CT19" s="54"/>
      <c r="CU19" s="314">
        <v>142.49014248677099</v>
      </c>
      <c r="CV19" s="499">
        <v>16.300024197294</v>
      </c>
      <c r="CW19" s="314">
        <v>129.20164853905899</v>
      </c>
      <c r="CX19" s="499">
        <v>4.8513636808315699</v>
      </c>
      <c r="CY19" s="314">
        <v>97.161850037963802</v>
      </c>
      <c r="CZ19" s="499">
        <v>-0.56530250755505995</v>
      </c>
      <c r="DA19" s="456">
        <v>2021</v>
      </c>
      <c r="DB19" s="54"/>
      <c r="DC19" s="314">
        <v>134.510328565419</v>
      </c>
      <c r="DD19" s="499">
        <v>1.8459417440983401</v>
      </c>
      <c r="DE19" s="314">
        <v>93.242144245863699</v>
      </c>
      <c r="DF19" s="499">
        <v>5.6387953808722697</v>
      </c>
      <c r="DG19" s="314">
        <v>101.48225897923599</v>
      </c>
      <c r="DH19" s="499">
        <v>-4.5123991190309898</v>
      </c>
      <c r="DI19" s="456">
        <v>2021</v>
      </c>
      <c r="DJ19" s="54"/>
      <c r="DK19" s="314">
        <v>92.059304868970003</v>
      </c>
      <c r="DL19" s="499">
        <v>2.0082523155879</v>
      </c>
      <c r="DM19" s="314">
        <v>118.250511412935</v>
      </c>
      <c r="DN19" s="499">
        <v>-3.7015740435482201</v>
      </c>
      <c r="DO19" s="314">
        <v>122.48260892351399</v>
      </c>
      <c r="DP19" s="499">
        <v>0.24584616267718201</v>
      </c>
    </row>
    <row r="20" spans="1:120" s="4" customFormat="1" ht="15" hidden="1" customHeight="1">
      <c r="A20" s="456">
        <v>2022</v>
      </c>
      <c r="B20" s="54"/>
      <c r="C20" s="314">
        <v>97.274810422093793</v>
      </c>
      <c r="D20" s="499">
        <v>-1.79685954759755</v>
      </c>
      <c r="E20" s="314">
        <v>153.900290472666</v>
      </c>
      <c r="F20" s="499">
        <v>8.2587745071460006</v>
      </c>
      <c r="G20" s="314">
        <v>149.60643656558599</v>
      </c>
      <c r="H20" s="499">
        <v>9.5849764464106499</v>
      </c>
      <c r="I20" s="456">
        <v>2022</v>
      </c>
      <c r="J20" s="54"/>
      <c r="K20" s="314">
        <v>144.91469785882899</v>
      </c>
      <c r="L20" s="499">
        <v>5.1364538079364301</v>
      </c>
      <c r="M20" s="314">
        <v>135.26943896181399</v>
      </c>
      <c r="N20" s="499">
        <v>13.2519374482129</v>
      </c>
      <c r="O20" s="314">
        <v>102.15308235986799</v>
      </c>
      <c r="P20" s="499">
        <v>22.145043248803699</v>
      </c>
      <c r="Q20" s="456">
        <v>2022</v>
      </c>
      <c r="R20" s="54"/>
      <c r="S20" s="314">
        <v>119.871337492707</v>
      </c>
      <c r="T20" s="499">
        <v>5.1354047910936202</v>
      </c>
      <c r="U20" s="314">
        <v>123.77093169406599</v>
      </c>
      <c r="V20" s="499">
        <v>1.8026532634875401</v>
      </c>
      <c r="W20" s="314">
        <v>191.54563146562799</v>
      </c>
      <c r="X20" s="499">
        <v>33.3430717939438</v>
      </c>
      <c r="Y20" s="456">
        <v>2022</v>
      </c>
      <c r="Z20" s="54"/>
      <c r="AA20" s="314">
        <v>112.992705824757</v>
      </c>
      <c r="AB20" s="499">
        <v>17.700860897641999</v>
      </c>
      <c r="AC20" s="314">
        <v>134.58048946129699</v>
      </c>
      <c r="AD20" s="499">
        <v>8.1373750838937902</v>
      </c>
      <c r="AE20" s="314">
        <v>116.99119130554701</v>
      </c>
      <c r="AF20" s="499">
        <v>6.2045489916268499</v>
      </c>
      <c r="AG20" s="456">
        <v>2022</v>
      </c>
      <c r="AH20" s="54"/>
      <c r="AI20" s="314">
        <v>143.853392470259</v>
      </c>
      <c r="AJ20" s="499">
        <v>7.5169402034672697</v>
      </c>
      <c r="AK20" s="314">
        <v>124.642005789333</v>
      </c>
      <c r="AL20" s="499">
        <v>6.8601302560824697</v>
      </c>
      <c r="AM20" s="314">
        <v>120.002128614513</v>
      </c>
      <c r="AN20" s="499">
        <v>6.2975635756023403</v>
      </c>
      <c r="AO20" s="456">
        <v>2022</v>
      </c>
      <c r="AP20" s="54"/>
      <c r="AQ20" s="314">
        <v>128.30511751672299</v>
      </c>
      <c r="AR20" s="499">
        <v>5.7007773388688197</v>
      </c>
      <c r="AS20" s="314">
        <v>110.82674661464</v>
      </c>
      <c r="AT20" s="499">
        <v>-2.0947549643103298</v>
      </c>
      <c r="AU20" s="314">
        <v>169.701133456013</v>
      </c>
      <c r="AV20" s="499">
        <v>6.10435242900442</v>
      </c>
      <c r="AW20" s="456">
        <v>2022</v>
      </c>
      <c r="AX20" s="54"/>
      <c r="AY20" s="314">
        <v>188.803915366529</v>
      </c>
      <c r="AZ20" s="499">
        <v>-16.8873480818392</v>
      </c>
      <c r="BA20" s="314">
        <v>134.22214498152101</v>
      </c>
      <c r="BB20" s="499">
        <v>2.7542933819293398</v>
      </c>
      <c r="BC20" s="314">
        <v>111.079891326964</v>
      </c>
      <c r="BD20" s="499">
        <v>7.8206124502721703</v>
      </c>
      <c r="BE20" s="456">
        <v>2022</v>
      </c>
      <c r="BF20" s="54"/>
      <c r="BG20" s="314">
        <v>114.067835897707</v>
      </c>
      <c r="BH20" s="499">
        <v>9.3265475778401896</v>
      </c>
      <c r="BI20" s="314">
        <v>122.217130492081</v>
      </c>
      <c r="BJ20" s="499">
        <v>6.7509972710899904</v>
      </c>
      <c r="BK20" s="314">
        <v>120.955527274264</v>
      </c>
      <c r="BL20" s="499">
        <v>7.29269258367842</v>
      </c>
      <c r="BM20" s="456">
        <v>2022</v>
      </c>
      <c r="BN20" s="54"/>
      <c r="BO20" s="314">
        <v>54.765926732927099</v>
      </c>
      <c r="BP20" s="499">
        <v>-52.685458391181697</v>
      </c>
      <c r="BQ20" s="314">
        <v>109.690619397181</v>
      </c>
      <c r="BR20" s="499">
        <v>6.4446571013452703</v>
      </c>
      <c r="BS20" s="314">
        <v>198.76678012057599</v>
      </c>
      <c r="BT20" s="499">
        <v>18.990009631007101</v>
      </c>
      <c r="BU20" s="456">
        <v>2022</v>
      </c>
      <c r="BV20" s="54"/>
      <c r="BW20" s="314">
        <v>125.40792212184201</v>
      </c>
      <c r="BX20" s="499">
        <v>5.7037914126777203</v>
      </c>
      <c r="BY20" s="314">
        <v>95.405621285785102</v>
      </c>
      <c r="BZ20" s="499">
        <v>-1.8526414157094699</v>
      </c>
      <c r="CA20" s="314">
        <v>182.97414245068501</v>
      </c>
      <c r="CB20" s="499">
        <v>17.356069535293202</v>
      </c>
      <c r="CC20" s="456">
        <v>2022</v>
      </c>
      <c r="CD20" s="54"/>
      <c r="CE20" s="314">
        <v>151.66921749986199</v>
      </c>
      <c r="CF20" s="499">
        <v>15.266112648668599</v>
      </c>
      <c r="CG20" s="314">
        <v>144.77828572545801</v>
      </c>
      <c r="CH20" s="499">
        <v>9.21324438721172</v>
      </c>
      <c r="CI20" s="314">
        <v>74.395810745136899</v>
      </c>
      <c r="CJ20" s="499">
        <v>-12.070146791519999</v>
      </c>
      <c r="CK20" s="456">
        <v>2022</v>
      </c>
      <c r="CL20" s="54"/>
      <c r="CM20" s="314">
        <v>119.92302458270601</v>
      </c>
      <c r="CN20" s="499">
        <v>1.1065903932241401</v>
      </c>
      <c r="CO20" s="314">
        <v>161.096623699026</v>
      </c>
      <c r="CP20" s="499">
        <v>12.469444756773701</v>
      </c>
      <c r="CQ20" s="314">
        <v>142.57426370086199</v>
      </c>
      <c r="CR20" s="499">
        <v>4.7508156634029897</v>
      </c>
      <c r="CS20" s="456">
        <v>2022</v>
      </c>
      <c r="CT20" s="54"/>
      <c r="CU20" s="314">
        <v>152.86628586447199</v>
      </c>
      <c r="CV20" s="499">
        <v>7.28200786146623</v>
      </c>
      <c r="CW20" s="314">
        <v>137.77311249756201</v>
      </c>
      <c r="CX20" s="499">
        <v>6.63417538044202</v>
      </c>
      <c r="CY20" s="314">
        <v>135.24838448497599</v>
      </c>
      <c r="CZ20" s="499">
        <v>39.199062628110497</v>
      </c>
      <c r="DA20" s="456">
        <v>2022</v>
      </c>
      <c r="DB20" s="54"/>
      <c r="DC20" s="314">
        <v>154.26396753634901</v>
      </c>
      <c r="DD20" s="499">
        <v>14.6855926839274</v>
      </c>
      <c r="DE20" s="314">
        <v>100.5282233528</v>
      </c>
      <c r="DF20" s="499">
        <v>7.8141479540888401</v>
      </c>
      <c r="DG20" s="314">
        <v>102.86856336836</v>
      </c>
      <c r="DH20" s="499">
        <v>1.3660559028421799</v>
      </c>
      <c r="DI20" s="456">
        <v>2022</v>
      </c>
      <c r="DJ20" s="54"/>
      <c r="DK20" s="314">
        <v>101.562963688831</v>
      </c>
      <c r="DL20" s="499">
        <v>10.323409277734299</v>
      </c>
      <c r="DM20" s="314">
        <v>129.48274390323201</v>
      </c>
      <c r="DN20" s="499">
        <v>9.4986756133960206</v>
      </c>
      <c r="DO20" s="314">
        <v>135.497726661249</v>
      </c>
      <c r="DP20" s="499">
        <v>10.6260944734303</v>
      </c>
    </row>
    <row r="21" spans="1:120" s="4" customFormat="1" ht="15" customHeight="1">
      <c r="A21" s="456">
        <v>2023</v>
      </c>
      <c r="B21" s="54"/>
      <c r="C21" s="314">
        <v>101.574628642921</v>
      </c>
      <c r="D21" s="314">
        <v>4.4202792091492302</v>
      </c>
      <c r="E21" s="314">
        <v>156.98973174858699</v>
      </c>
      <c r="F21" s="314">
        <v>2.0074304385211099</v>
      </c>
      <c r="G21" s="314">
        <v>153.92525668398</v>
      </c>
      <c r="H21" s="314">
        <v>2.8867876393142202</v>
      </c>
      <c r="I21" s="456">
        <v>2023</v>
      </c>
      <c r="J21" s="54"/>
      <c r="K21" s="314">
        <v>150.06639749886801</v>
      </c>
      <c r="L21" s="314">
        <v>3.5549876694061999</v>
      </c>
      <c r="M21" s="314">
        <v>137.67269415705999</v>
      </c>
      <c r="N21" s="314">
        <v>1.77664313069567</v>
      </c>
      <c r="O21" s="314">
        <v>116.350261853798</v>
      </c>
      <c r="P21" s="314">
        <v>13.8979452856018</v>
      </c>
      <c r="Q21" s="456">
        <v>2023</v>
      </c>
      <c r="R21" s="54"/>
      <c r="S21" s="314">
        <v>107.010668115087</v>
      </c>
      <c r="T21" s="314">
        <v>-10.7287276897213</v>
      </c>
      <c r="U21" s="314">
        <v>129.15880032502699</v>
      </c>
      <c r="V21" s="314">
        <v>4.3530969325484401</v>
      </c>
      <c r="W21" s="314">
        <v>207.73259914929201</v>
      </c>
      <c r="X21" s="314">
        <v>8.4507109662634399</v>
      </c>
      <c r="Y21" s="456">
        <v>2023</v>
      </c>
      <c r="Z21" s="54"/>
      <c r="AA21" s="314">
        <v>120.737344074666</v>
      </c>
      <c r="AB21" s="314">
        <v>6.85410460204369</v>
      </c>
      <c r="AC21" s="314">
        <v>127.880057810065</v>
      </c>
      <c r="AD21" s="314">
        <v>-4.9787541106833997</v>
      </c>
      <c r="AE21" s="314">
        <v>111.959306441902</v>
      </c>
      <c r="AF21" s="314">
        <v>-4.30108011337596</v>
      </c>
      <c r="AG21" s="456">
        <v>2023</v>
      </c>
      <c r="AH21" s="54"/>
      <c r="AI21" s="314">
        <v>149.69363934466199</v>
      </c>
      <c r="AJ21" s="314">
        <v>4.0598603718085302</v>
      </c>
      <c r="AK21" s="314">
        <v>132.34236774392099</v>
      </c>
      <c r="AL21" s="314">
        <v>6.1779830209111299</v>
      </c>
      <c r="AM21" s="314">
        <v>118.070409838393</v>
      </c>
      <c r="AN21" s="314">
        <v>-1.60973709251813</v>
      </c>
      <c r="AO21" s="456">
        <v>2023</v>
      </c>
      <c r="AP21" s="54"/>
      <c r="AQ21" s="314">
        <v>134.55767913267201</v>
      </c>
      <c r="AR21" s="314">
        <v>4.8731973727662403</v>
      </c>
      <c r="AS21" s="314">
        <v>112.59021104347499</v>
      </c>
      <c r="AT21" s="314">
        <v>1.59119028817747</v>
      </c>
      <c r="AU21" s="314">
        <v>168.44389919801901</v>
      </c>
      <c r="AV21" s="314">
        <v>-0.74085200987744304</v>
      </c>
      <c r="AW21" s="456">
        <v>2023</v>
      </c>
      <c r="AX21" s="54"/>
      <c r="AY21" s="314">
        <v>175.34398184304499</v>
      </c>
      <c r="AZ21" s="314">
        <v>-7.1290542345764303</v>
      </c>
      <c r="BA21" s="314">
        <v>130.346163652109</v>
      </c>
      <c r="BB21" s="314">
        <v>-2.8877360959673002</v>
      </c>
      <c r="BC21" s="314">
        <v>110.93020873938799</v>
      </c>
      <c r="BD21" s="314">
        <v>-0.13475219122696599</v>
      </c>
      <c r="BE21" s="456">
        <v>2023</v>
      </c>
      <c r="BF21" s="54"/>
      <c r="BG21" s="314">
        <v>119.896833085936</v>
      </c>
      <c r="BH21" s="314">
        <v>5.1101146456888404</v>
      </c>
      <c r="BI21" s="314">
        <v>128.12768726800701</v>
      </c>
      <c r="BJ21" s="314">
        <v>4.83611155991687</v>
      </c>
      <c r="BK21" s="314">
        <v>120.799175398485</v>
      </c>
      <c r="BL21" s="314">
        <v>-0.129263936343222</v>
      </c>
      <c r="BM21" s="456">
        <v>2023</v>
      </c>
      <c r="BN21" s="54"/>
      <c r="BO21" s="314">
        <v>51.089787766178603</v>
      </c>
      <c r="BP21" s="314">
        <v>-6.7124564232714601</v>
      </c>
      <c r="BQ21" s="314">
        <v>115.989867293015</v>
      </c>
      <c r="BR21" s="314">
        <v>5.7427407470683196</v>
      </c>
      <c r="BS21" s="314">
        <v>184.13029048576001</v>
      </c>
      <c r="BT21" s="314">
        <v>-7.3636498140873501</v>
      </c>
      <c r="BU21" s="456">
        <v>2023</v>
      </c>
      <c r="BV21" s="54"/>
      <c r="BW21" s="314">
        <v>131.13420949388799</v>
      </c>
      <c r="BX21" s="314">
        <v>4.5661288977283201</v>
      </c>
      <c r="BY21" s="314">
        <v>112.390583454872</v>
      </c>
      <c r="BZ21" s="314">
        <v>17.802894567615802</v>
      </c>
      <c r="CA21" s="314">
        <v>194.30690900133499</v>
      </c>
      <c r="CB21" s="314">
        <v>6.1936437569066101</v>
      </c>
      <c r="CC21" s="456">
        <v>2023</v>
      </c>
      <c r="CD21" s="54"/>
      <c r="CE21" s="314">
        <v>167.29519135336599</v>
      </c>
      <c r="CF21" s="314">
        <v>10.302666626151501</v>
      </c>
      <c r="CG21" s="314">
        <v>150.35619326396301</v>
      </c>
      <c r="CH21" s="314">
        <v>3.8527238463666098</v>
      </c>
      <c r="CI21" s="314">
        <v>67.609002935111505</v>
      </c>
      <c r="CJ21" s="314">
        <v>-9.1225671742129695</v>
      </c>
      <c r="CK21" s="456">
        <v>2023</v>
      </c>
      <c r="CL21" s="54"/>
      <c r="CM21" s="314">
        <v>114.593737067616</v>
      </c>
      <c r="CN21" s="314">
        <v>-4.4439235364800096</v>
      </c>
      <c r="CO21" s="314">
        <v>149.965896123112</v>
      </c>
      <c r="CP21" s="314">
        <v>-6.9093487624605796</v>
      </c>
      <c r="CQ21" s="314">
        <v>125.501707657369</v>
      </c>
      <c r="CR21" s="314">
        <v>-11.9745005868056</v>
      </c>
      <c r="CS21" s="456">
        <v>2023</v>
      </c>
      <c r="CT21" s="54"/>
      <c r="CU21" s="314">
        <v>155.55918075695399</v>
      </c>
      <c r="CV21" s="314">
        <v>1.7616015704529799</v>
      </c>
      <c r="CW21" s="314">
        <v>132.42051700217601</v>
      </c>
      <c r="CX21" s="314">
        <v>-3.8850798957458998</v>
      </c>
      <c r="CY21" s="314">
        <v>142.784747040463</v>
      </c>
      <c r="CZ21" s="314">
        <v>5.57223850339187</v>
      </c>
      <c r="DA21" s="456">
        <v>2023</v>
      </c>
      <c r="DB21" s="54"/>
      <c r="DC21" s="314">
        <v>159.51642526290999</v>
      </c>
      <c r="DD21" s="314">
        <v>3.40485066632495</v>
      </c>
      <c r="DE21" s="314">
        <v>108.522482783828</v>
      </c>
      <c r="DF21" s="314">
        <v>7.9522537695428799</v>
      </c>
      <c r="DG21" s="314">
        <v>90.718811543374798</v>
      </c>
      <c r="DH21" s="314">
        <v>-11.8109473167987</v>
      </c>
      <c r="DI21" s="456">
        <v>2023</v>
      </c>
      <c r="DJ21" s="54"/>
      <c r="DK21" s="314">
        <v>105.21053858573801</v>
      </c>
      <c r="DL21" s="314">
        <v>3.5914419631180299</v>
      </c>
      <c r="DM21" s="314">
        <v>123.536887691017</v>
      </c>
      <c r="DN21" s="314">
        <v>-4.5920066512170301</v>
      </c>
      <c r="DO21" s="314">
        <v>143.43863168542899</v>
      </c>
      <c r="DP21" s="314">
        <v>5.8605448370601296</v>
      </c>
    </row>
    <row r="22" spans="1:120" s="4" customFormat="1" ht="15" customHeight="1">
      <c r="A22" s="456">
        <v>2024</v>
      </c>
      <c r="B22" s="54"/>
      <c r="C22" s="314">
        <v>106.84699423226</v>
      </c>
      <c r="D22" s="314">
        <v>5.1906324047454699</v>
      </c>
      <c r="E22" s="314">
        <v>150.512227678123</v>
      </c>
      <c r="F22" s="314">
        <v>-4.1260686277481096</v>
      </c>
      <c r="G22" s="314">
        <v>147.31305572486099</v>
      </c>
      <c r="H22" s="314">
        <v>-4.2957218987748602</v>
      </c>
      <c r="I22" s="456">
        <v>2024</v>
      </c>
      <c r="J22" s="54"/>
      <c r="K22" s="314">
        <v>160.23011606809399</v>
      </c>
      <c r="L22" s="314">
        <v>6.7728143932437801</v>
      </c>
      <c r="M22" s="314">
        <v>147.29297918814399</v>
      </c>
      <c r="N22" s="314">
        <v>6.98779455867174</v>
      </c>
      <c r="O22" s="314">
        <v>127.941419742512</v>
      </c>
      <c r="P22" s="314">
        <v>9.9622963490011607</v>
      </c>
      <c r="Q22" s="456">
        <v>2024</v>
      </c>
      <c r="R22" s="54"/>
      <c r="S22" s="314">
        <v>109.506334643184</v>
      </c>
      <c r="T22" s="314">
        <v>2.3321661027404401</v>
      </c>
      <c r="U22" s="314">
        <v>130.832720182651</v>
      </c>
      <c r="V22" s="314">
        <v>1.2960168826365901</v>
      </c>
      <c r="W22" s="314">
        <v>226.94290411468401</v>
      </c>
      <c r="X22" s="314">
        <v>9.2476120955797096</v>
      </c>
      <c r="Y22" s="456">
        <v>2024</v>
      </c>
      <c r="Z22" s="54"/>
      <c r="AA22" s="314">
        <v>123.685743918059</v>
      </c>
      <c r="AB22" s="314">
        <v>2.4419949486134098</v>
      </c>
      <c r="AC22" s="314">
        <v>134.34110587499401</v>
      </c>
      <c r="AD22" s="314">
        <v>5.0524281702509297</v>
      </c>
      <c r="AE22" s="314">
        <v>115.516672386533</v>
      </c>
      <c r="AF22" s="314">
        <v>3.1773740457002999</v>
      </c>
      <c r="AG22" s="456">
        <v>2024</v>
      </c>
      <c r="AH22" s="54"/>
      <c r="AI22" s="314">
        <v>154.14280417016101</v>
      </c>
      <c r="AJ22" s="314">
        <v>2.9721802776503399</v>
      </c>
      <c r="AK22" s="314">
        <v>143.42668985337701</v>
      </c>
      <c r="AL22" s="314">
        <v>8.3754902518468999</v>
      </c>
      <c r="AM22" s="314">
        <v>120.32649903624601</v>
      </c>
      <c r="AN22" s="314">
        <v>1.91079983625086</v>
      </c>
      <c r="AO22" s="456">
        <v>2024</v>
      </c>
      <c r="AP22" s="54"/>
      <c r="AQ22" s="314">
        <v>138.955115354475</v>
      </c>
      <c r="AR22" s="314">
        <v>3.2680678279733701</v>
      </c>
      <c r="AS22" s="314">
        <v>109.67282103602101</v>
      </c>
      <c r="AT22" s="314">
        <v>-2.5911577750991501</v>
      </c>
      <c r="AU22" s="314">
        <v>178.10699593281399</v>
      </c>
      <c r="AV22" s="314">
        <v>5.73668549635926</v>
      </c>
      <c r="AW22" s="456">
        <v>2024</v>
      </c>
      <c r="AX22" s="54"/>
      <c r="AY22" s="314">
        <v>189.86352865710501</v>
      </c>
      <c r="AZ22" s="314">
        <v>8.2806074445469395</v>
      </c>
      <c r="BA22" s="314">
        <v>137.404035511073</v>
      </c>
      <c r="BB22" s="314">
        <v>5.4147139134849702</v>
      </c>
      <c r="BC22" s="314">
        <v>120.19956446988</v>
      </c>
      <c r="BD22" s="314">
        <v>8.3560247797495695</v>
      </c>
      <c r="BE22" s="456">
        <v>2024</v>
      </c>
      <c r="BF22" s="54"/>
      <c r="BG22" s="314">
        <v>128.23074610701499</v>
      </c>
      <c r="BH22" s="314">
        <v>6.9509033779954601</v>
      </c>
      <c r="BI22" s="314">
        <v>135.73655116344099</v>
      </c>
      <c r="BJ22" s="314">
        <v>5.9385009264376096</v>
      </c>
      <c r="BK22" s="314">
        <v>123.134374096854</v>
      </c>
      <c r="BL22" s="314">
        <v>1.93312470111351</v>
      </c>
      <c r="BM22" s="456">
        <v>2024</v>
      </c>
      <c r="BN22" s="54"/>
      <c r="BO22" s="314">
        <v>54.079126391762102</v>
      </c>
      <c r="BP22" s="314">
        <v>5.8511470810266797</v>
      </c>
      <c r="BQ22" s="314">
        <v>128.76308296991201</v>
      </c>
      <c r="BR22" s="314">
        <v>11.0123547642568</v>
      </c>
      <c r="BS22" s="314">
        <v>181.41173083538601</v>
      </c>
      <c r="BT22" s="314">
        <v>-1.4764326082372601</v>
      </c>
      <c r="BU22" s="456">
        <v>2024</v>
      </c>
      <c r="BV22" s="54"/>
      <c r="BW22" s="314">
        <v>149.83989854037199</v>
      </c>
      <c r="BX22" s="314">
        <v>14.2645379254425</v>
      </c>
      <c r="BY22" s="314">
        <v>109.418709835615</v>
      </c>
      <c r="BZ22" s="314">
        <v>-2.6442372019985498</v>
      </c>
      <c r="CA22" s="314">
        <v>237.58589031388601</v>
      </c>
      <c r="CB22" s="314">
        <v>22.2735164359257</v>
      </c>
      <c r="CC22" s="456">
        <v>2024</v>
      </c>
      <c r="CD22" s="54"/>
      <c r="CE22" s="314">
        <v>152.42843221909601</v>
      </c>
      <c r="CF22" s="314">
        <v>-8.8865430105920495</v>
      </c>
      <c r="CG22" s="314">
        <v>175.83037562163901</v>
      </c>
      <c r="CH22" s="314">
        <v>16.942556076126198</v>
      </c>
      <c r="CI22" s="314">
        <v>66.307997743183805</v>
      </c>
      <c r="CJ22" s="314">
        <v>-1.9243076150321501</v>
      </c>
      <c r="CK22" s="456">
        <v>2024</v>
      </c>
      <c r="CL22" s="54"/>
      <c r="CM22" s="314">
        <v>122.194657502607</v>
      </c>
      <c r="CN22" s="314">
        <v>6.6329283165851196</v>
      </c>
      <c r="CO22" s="314">
        <v>135.884213244161</v>
      </c>
      <c r="CP22" s="314">
        <v>-9.3899234712604294</v>
      </c>
      <c r="CQ22" s="314">
        <v>131.556699314768</v>
      </c>
      <c r="CR22" s="314">
        <v>4.8246288998152203</v>
      </c>
      <c r="CS22" s="456">
        <v>2024</v>
      </c>
      <c r="CT22" s="54"/>
      <c r="CU22" s="314">
        <v>166.267123113607</v>
      </c>
      <c r="CV22" s="314">
        <v>6.8835168098394499</v>
      </c>
      <c r="CW22" s="314">
        <v>130.83638010149201</v>
      </c>
      <c r="CX22" s="314">
        <v>-1.19629264146235</v>
      </c>
      <c r="CY22" s="314">
        <v>144.62244239355701</v>
      </c>
      <c r="CZ22" s="314">
        <v>1.2870389808325799</v>
      </c>
      <c r="DA22" s="456">
        <v>2024</v>
      </c>
      <c r="DB22" s="54"/>
      <c r="DC22" s="314">
        <v>157.97123650998</v>
      </c>
      <c r="DD22" s="314">
        <v>-0.968670624597607</v>
      </c>
      <c r="DE22" s="314">
        <v>117.937751457258</v>
      </c>
      <c r="DF22" s="314">
        <v>8.6758692133728097</v>
      </c>
      <c r="DG22" s="314">
        <v>76.647290919474798</v>
      </c>
      <c r="DH22" s="314">
        <v>-15.511138632114999</v>
      </c>
      <c r="DI22" s="456">
        <v>2024</v>
      </c>
      <c r="DJ22" s="54"/>
      <c r="DK22" s="314">
        <v>111.10508652138201</v>
      </c>
      <c r="DL22" s="314">
        <v>5.6026211963931196</v>
      </c>
      <c r="DM22" s="314">
        <v>131.723438198807</v>
      </c>
      <c r="DN22" s="314">
        <v>6.6268065035484502</v>
      </c>
      <c r="DO22" s="314">
        <v>151.271054122452</v>
      </c>
      <c r="DP22" s="314">
        <v>5.46046929268</v>
      </c>
    </row>
    <row r="23" spans="1:120" s="4" customFormat="1" ht="15" customHeight="1">
      <c r="A23" s="456"/>
      <c r="B23" s="5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4"/>
      <c r="CA23" s="314"/>
      <c r="CB23" s="314"/>
      <c r="CC23" s="314"/>
      <c r="CD23" s="314"/>
      <c r="CE23" s="314"/>
      <c r="CF23" s="314"/>
      <c r="CG23" s="314"/>
      <c r="CH23" s="314"/>
      <c r="CI23" s="314"/>
      <c r="CJ23" s="314"/>
      <c r="CK23" s="314"/>
      <c r="CL23" s="314"/>
      <c r="CM23" s="314"/>
      <c r="CN23" s="314"/>
      <c r="CO23" s="314"/>
      <c r="CP23" s="314"/>
      <c r="CQ23" s="314"/>
      <c r="CR23" s="314"/>
      <c r="CS23" s="314"/>
      <c r="CT23" s="314"/>
      <c r="CU23" s="314"/>
      <c r="CV23" s="314"/>
      <c r="CW23" s="314"/>
      <c r="CX23" s="314"/>
      <c r="CY23" s="314"/>
      <c r="CZ23" s="314"/>
      <c r="DA23" s="314"/>
      <c r="DB23" s="314"/>
      <c r="DC23" s="314"/>
      <c r="DD23" s="314"/>
      <c r="DE23" s="314"/>
      <c r="DF23" s="314"/>
      <c r="DG23" s="314"/>
      <c r="DH23" s="314"/>
      <c r="DI23" s="314"/>
      <c r="DJ23" s="314"/>
      <c r="DK23" s="314"/>
      <c r="DL23" s="314"/>
      <c r="DM23" s="314"/>
      <c r="DN23" s="314"/>
      <c r="DO23" s="314"/>
      <c r="DP23" s="314"/>
    </row>
    <row r="24" spans="1:120" s="4" customFormat="1" ht="15" hidden="1" customHeight="1">
      <c r="A24" s="456">
        <v>2015</v>
      </c>
      <c r="B24" s="54" t="s">
        <v>28</v>
      </c>
      <c r="C24" s="457">
        <v>76.429486587222996</v>
      </c>
      <c r="D24" s="499"/>
      <c r="E24" s="457">
        <v>95.935000109879695</v>
      </c>
      <c r="F24" s="499"/>
      <c r="G24" s="457">
        <v>98.066757025346803</v>
      </c>
      <c r="H24" s="499"/>
      <c r="I24" s="456">
        <v>2015</v>
      </c>
      <c r="J24" s="54" t="s">
        <v>28</v>
      </c>
      <c r="K24" s="457">
        <v>97.528501301164994</v>
      </c>
      <c r="L24" s="499"/>
      <c r="M24" s="457">
        <v>89.682511991487004</v>
      </c>
      <c r="N24" s="499"/>
      <c r="O24" s="457">
        <v>99.518289499757003</v>
      </c>
      <c r="P24" s="499"/>
      <c r="Q24" s="456">
        <v>2015</v>
      </c>
      <c r="R24" s="54" t="s">
        <v>28</v>
      </c>
      <c r="S24" s="457">
        <v>94.667982975935004</v>
      </c>
      <c r="T24" s="499"/>
      <c r="U24" s="457">
        <v>92.881605009518296</v>
      </c>
      <c r="V24" s="499"/>
      <c r="W24" s="457">
        <v>77.997532432754397</v>
      </c>
      <c r="X24" s="499"/>
      <c r="Y24" s="456">
        <v>2015</v>
      </c>
      <c r="Z24" s="54" t="s">
        <v>28</v>
      </c>
      <c r="AA24" s="457">
        <v>104.931218269276</v>
      </c>
      <c r="AB24" s="499"/>
      <c r="AC24" s="457">
        <v>84.474672120527998</v>
      </c>
      <c r="AD24" s="499"/>
      <c r="AE24" s="457">
        <v>100.138681801324</v>
      </c>
      <c r="AF24" s="499"/>
      <c r="AG24" s="456">
        <v>2015</v>
      </c>
      <c r="AH24" s="54" t="s">
        <v>28</v>
      </c>
      <c r="AI24" s="457">
        <v>95.904610586226099</v>
      </c>
      <c r="AJ24" s="499"/>
      <c r="AK24" s="457">
        <v>84.431851381505894</v>
      </c>
      <c r="AL24" s="499"/>
      <c r="AM24" s="457">
        <v>104.783137015121</v>
      </c>
      <c r="AN24" s="499"/>
      <c r="AO24" s="456">
        <v>2015</v>
      </c>
      <c r="AP24" s="54" t="s">
        <v>28</v>
      </c>
      <c r="AQ24" s="457">
        <v>96.655229437730299</v>
      </c>
      <c r="AR24" s="499"/>
      <c r="AS24" s="457">
        <v>99.971966084637501</v>
      </c>
      <c r="AT24" s="499"/>
      <c r="AU24" s="457">
        <v>89.770711249561103</v>
      </c>
      <c r="AV24" s="499"/>
      <c r="AW24" s="456">
        <v>2015</v>
      </c>
      <c r="AX24" s="54" t="s">
        <v>28</v>
      </c>
      <c r="AY24" s="457">
        <v>94.978313979559005</v>
      </c>
      <c r="AZ24" s="499"/>
      <c r="BA24" s="457">
        <v>95.996530436355599</v>
      </c>
      <c r="BB24" s="499"/>
      <c r="BC24" s="457">
        <v>86.340432272772205</v>
      </c>
      <c r="BD24" s="499"/>
      <c r="BE24" s="456">
        <v>2015</v>
      </c>
      <c r="BF24" s="54" t="s">
        <v>28</v>
      </c>
      <c r="BG24" s="457">
        <v>95.712994040050702</v>
      </c>
      <c r="BH24" s="499"/>
      <c r="BI24" s="457">
        <v>104.475427317045</v>
      </c>
      <c r="BJ24" s="499"/>
      <c r="BK24" s="457">
        <v>80.385820331071997</v>
      </c>
      <c r="BL24" s="499"/>
      <c r="BM24" s="456">
        <v>2015</v>
      </c>
      <c r="BN24" s="54" t="s">
        <v>28</v>
      </c>
      <c r="BO24" s="457">
        <v>94.609330929985006</v>
      </c>
      <c r="BP24" s="499"/>
      <c r="BQ24" s="457">
        <v>101.219162234</v>
      </c>
      <c r="BR24" s="499"/>
      <c r="BS24" s="457">
        <v>91.246864569416203</v>
      </c>
      <c r="BT24" s="499"/>
      <c r="BU24" s="456">
        <v>2015</v>
      </c>
      <c r="BV24" s="54" t="s">
        <v>28</v>
      </c>
      <c r="BW24" s="457">
        <v>92.4228012260632</v>
      </c>
      <c r="BX24" s="499"/>
      <c r="BY24" s="457">
        <v>100.79576248702099</v>
      </c>
      <c r="BZ24" s="499"/>
      <c r="CA24" s="457">
        <v>77.981286701819101</v>
      </c>
      <c r="CB24" s="499"/>
      <c r="CC24" s="456">
        <v>2015</v>
      </c>
      <c r="CD24" s="54" t="s">
        <v>28</v>
      </c>
      <c r="CE24" s="457">
        <v>94.938813564600196</v>
      </c>
      <c r="CF24" s="499"/>
      <c r="CG24" s="457">
        <v>114.609197919956</v>
      </c>
      <c r="CH24" s="499"/>
      <c r="CI24" s="457">
        <v>81.949763105408294</v>
      </c>
      <c r="CJ24" s="499"/>
      <c r="CK24" s="456">
        <v>2015</v>
      </c>
      <c r="CL24" s="54" t="s">
        <v>28</v>
      </c>
      <c r="CM24" s="457">
        <v>94.910754956441707</v>
      </c>
      <c r="CN24" s="499"/>
      <c r="CO24" s="457">
        <v>98.784932953266903</v>
      </c>
      <c r="CP24" s="499"/>
      <c r="CQ24" s="457">
        <v>88.208007270894001</v>
      </c>
      <c r="CR24" s="499"/>
      <c r="CS24" s="456">
        <v>2015</v>
      </c>
      <c r="CT24" s="54" t="s">
        <v>28</v>
      </c>
      <c r="CU24" s="457">
        <v>104.442406479749</v>
      </c>
      <c r="CV24" s="499"/>
      <c r="CW24" s="457">
        <v>90.077907909421498</v>
      </c>
      <c r="CX24" s="499"/>
      <c r="CY24" s="457">
        <v>105.78992895786099</v>
      </c>
      <c r="CZ24" s="499"/>
      <c r="DA24" s="456">
        <v>2015</v>
      </c>
      <c r="DB24" s="54" t="s">
        <v>28</v>
      </c>
      <c r="DC24" s="457">
        <v>101.099885215082</v>
      </c>
      <c r="DD24" s="499"/>
      <c r="DE24" s="457">
        <v>95.679691035448201</v>
      </c>
      <c r="DF24" s="499"/>
      <c r="DG24" s="457">
        <v>95.621911934778595</v>
      </c>
      <c r="DH24" s="499"/>
      <c r="DI24" s="456">
        <v>2015</v>
      </c>
      <c r="DJ24" s="54" t="s">
        <v>28</v>
      </c>
      <c r="DK24" s="457">
        <v>105.113137016252</v>
      </c>
      <c r="DL24" s="499"/>
      <c r="DM24" s="457">
        <v>98.025072290712004</v>
      </c>
      <c r="DN24" s="499"/>
      <c r="DO24" s="457">
        <v>107.00043103823501</v>
      </c>
      <c r="DP24" s="499"/>
    </row>
    <row r="25" spans="1:120" s="4" customFormat="1" ht="15" hidden="1" customHeight="1">
      <c r="A25" s="456"/>
      <c r="B25" s="54" t="s">
        <v>29</v>
      </c>
      <c r="C25" s="457">
        <v>109.042093167497</v>
      </c>
      <c r="D25" s="499"/>
      <c r="E25" s="457">
        <v>98.488108265928801</v>
      </c>
      <c r="F25" s="499"/>
      <c r="G25" s="457">
        <v>93.254152768261207</v>
      </c>
      <c r="H25" s="499"/>
      <c r="I25" s="456"/>
      <c r="J25" s="54" t="s">
        <v>29</v>
      </c>
      <c r="K25" s="457">
        <v>95.261156526430099</v>
      </c>
      <c r="L25" s="499"/>
      <c r="M25" s="457">
        <v>101.18084241878201</v>
      </c>
      <c r="N25" s="499"/>
      <c r="O25" s="457">
        <v>100.85798184589601</v>
      </c>
      <c r="P25" s="499"/>
      <c r="Q25" s="456"/>
      <c r="R25" s="54" t="s">
        <v>29</v>
      </c>
      <c r="S25" s="457">
        <v>102.167494865373</v>
      </c>
      <c r="T25" s="499"/>
      <c r="U25" s="457">
        <v>101.023402709083</v>
      </c>
      <c r="V25" s="499"/>
      <c r="W25" s="457">
        <v>96.8183102590597</v>
      </c>
      <c r="X25" s="499"/>
      <c r="Y25" s="456"/>
      <c r="Z25" s="54" t="s">
        <v>29</v>
      </c>
      <c r="AA25" s="457">
        <v>107.079141952036</v>
      </c>
      <c r="AB25" s="499"/>
      <c r="AC25" s="457">
        <v>91.497677365504103</v>
      </c>
      <c r="AD25" s="499"/>
      <c r="AE25" s="457">
        <v>101.62052999111</v>
      </c>
      <c r="AF25" s="499"/>
      <c r="AG25" s="456"/>
      <c r="AH25" s="54" t="s">
        <v>29</v>
      </c>
      <c r="AI25" s="457">
        <v>96.292625140909095</v>
      </c>
      <c r="AJ25" s="499"/>
      <c r="AK25" s="457">
        <v>103.843229678079</v>
      </c>
      <c r="AL25" s="499"/>
      <c r="AM25" s="457">
        <v>98.068734081710005</v>
      </c>
      <c r="AN25" s="499"/>
      <c r="AO25" s="456"/>
      <c r="AP25" s="54" t="s">
        <v>29</v>
      </c>
      <c r="AQ25" s="457">
        <v>100.71643779192</v>
      </c>
      <c r="AR25" s="499"/>
      <c r="AS25" s="457">
        <v>101.514203938203</v>
      </c>
      <c r="AT25" s="499"/>
      <c r="AU25" s="457">
        <v>104.109987794342</v>
      </c>
      <c r="AV25" s="499"/>
      <c r="AW25" s="456"/>
      <c r="AX25" s="54" t="s">
        <v>29</v>
      </c>
      <c r="AY25" s="457">
        <v>96.581414056224105</v>
      </c>
      <c r="AZ25" s="499"/>
      <c r="BA25" s="457">
        <v>98.251802283060798</v>
      </c>
      <c r="BB25" s="499"/>
      <c r="BC25" s="457">
        <v>94.868210797744894</v>
      </c>
      <c r="BD25" s="499"/>
      <c r="BE25" s="456"/>
      <c r="BF25" s="54" t="s">
        <v>29</v>
      </c>
      <c r="BG25" s="457">
        <v>99.772126261909094</v>
      </c>
      <c r="BH25" s="499"/>
      <c r="BI25" s="457">
        <v>103.48903954273101</v>
      </c>
      <c r="BJ25" s="499"/>
      <c r="BK25" s="457">
        <v>98.928288370418301</v>
      </c>
      <c r="BL25" s="499"/>
      <c r="BM25" s="456"/>
      <c r="BN25" s="54" t="s">
        <v>29</v>
      </c>
      <c r="BO25" s="457">
        <v>99.739548984231504</v>
      </c>
      <c r="BP25" s="499"/>
      <c r="BQ25" s="457">
        <v>102.671558533195</v>
      </c>
      <c r="BR25" s="499"/>
      <c r="BS25" s="457">
        <v>97.107081142303699</v>
      </c>
      <c r="BT25" s="499"/>
      <c r="BU25" s="456"/>
      <c r="BV25" s="54" t="s">
        <v>29</v>
      </c>
      <c r="BW25" s="457">
        <v>102.97485066644199</v>
      </c>
      <c r="BX25" s="499"/>
      <c r="BY25" s="457">
        <v>100.548308922651</v>
      </c>
      <c r="BZ25" s="499"/>
      <c r="CA25" s="457">
        <v>82.350203548684206</v>
      </c>
      <c r="CB25" s="499"/>
      <c r="CC25" s="456"/>
      <c r="CD25" s="54" t="s">
        <v>29</v>
      </c>
      <c r="CE25" s="457">
        <v>103.616658309366</v>
      </c>
      <c r="CF25" s="499"/>
      <c r="CG25" s="457">
        <v>81.788831133980395</v>
      </c>
      <c r="CH25" s="499"/>
      <c r="CI25" s="457">
        <v>89.430487439769706</v>
      </c>
      <c r="CJ25" s="499"/>
      <c r="CK25" s="456"/>
      <c r="CL25" s="54" t="s">
        <v>29</v>
      </c>
      <c r="CM25" s="457">
        <v>102.392702282944</v>
      </c>
      <c r="CN25" s="499"/>
      <c r="CO25" s="457">
        <v>102.86217327401999</v>
      </c>
      <c r="CP25" s="499"/>
      <c r="CQ25" s="457">
        <v>100.53295902999299</v>
      </c>
      <c r="CR25" s="499"/>
      <c r="CS25" s="456"/>
      <c r="CT25" s="54" t="s">
        <v>29</v>
      </c>
      <c r="CU25" s="457">
        <v>121.032626620801</v>
      </c>
      <c r="CV25" s="499"/>
      <c r="CW25" s="457">
        <v>98.084205728974098</v>
      </c>
      <c r="CX25" s="499"/>
      <c r="CY25" s="457">
        <v>106.345781639603</v>
      </c>
      <c r="CZ25" s="499"/>
      <c r="DA25" s="456"/>
      <c r="DB25" s="54" t="s">
        <v>29</v>
      </c>
      <c r="DC25" s="457">
        <v>102.071492329831</v>
      </c>
      <c r="DD25" s="499"/>
      <c r="DE25" s="457">
        <v>94.445921130868996</v>
      </c>
      <c r="DF25" s="499"/>
      <c r="DG25" s="457">
        <v>96.032569997527105</v>
      </c>
      <c r="DH25" s="499"/>
      <c r="DI25" s="456"/>
      <c r="DJ25" s="54" t="s">
        <v>29</v>
      </c>
      <c r="DK25" s="457">
        <v>106.364312956275</v>
      </c>
      <c r="DL25" s="499"/>
      <c r="DM25" s="457">
        <v>94.526658361739607</v>
      </c>
      <c r="DN25" s="499"/>
      <c r="DO25" s="457">
        <v>91.693183590721006</v>
      </c>
      <c r="DP25" s="499"/>
    </row>
    <row r="26" spans="1:120" s="4" customFormat="1" ht="15" hidden="1" customHeight="1">
      <c r="A26" s="456"/>
      <c r="B26" s="54" t="s">
        <v>30</v>
      </c>
      <c r="C26" s="457">
        <v>113.413368517188</v>
      </c>
      <c r="D26" s="499"/>
      <c r="E26" s="457">
        <v>101.39046904553101</v>
      </c>
      <c r="F26" s="499"/>
      <c r="G26" s="457">
        <v>94.519681311110602</v>
      </c>
      <c r="H26" s="499"/>
      <c r="I26" s="456"/>
      <c r="J26" s="54" t="s">
        <v>30</v>
      </c>
      <c r="K26" s="457">
        <v>97.813780635102304</v>
      </c>
      <c r="L26" s="499"/>
      <c r="M26" s="457">
        <v>100.196669784354</v>
      </c>
      <c r="N26" s="499"/>
      <c r="O26" s="457">
        <v>103.100356505349</v>
      </c>
      <c r="P26" s="499"/>
      <c r="Q26" s="456"/>
      <c r="R26" s="54" t="s">
        <v>30</v>
      </c>
      <c r="S26" s="457">
        <v>100.01750898289799</v>
      </c>
      <c r="T26" s="499"/>
      <c r="U26" s="457">
        <v>93.361148753323903</v>
      </c>
      <c r="V26" s="499"/>
      <c r="W26" s="457">
        <v>104.969512792925</v>
      </c>
      <c r="X26" s="499"/>
      <c r="Y26" s="456"/>
      <c r="Z26" s="54" t="s">
        <v>30</v>
      </c>
      <c r="AA26" s="457">
        <v>91.437182341222496</v>
      </c>
      <c r="AB26" s="499"/>
      <c r="AC26" s="457">
        <v>108.51733377047</v>
      </c>
      <c r="AD26" s="499"/>
      <c r="AE26" s="457">
        <v>95.660357469973107</v>
      </c>
      <c r="AF26" s="499"/>
      <c r="AG26" s="456"/>
      <c r="AH26" s="54" t="s">
        <v>30</v>
      </c>
      <c r="AI26" s="457">
        <v>102.858945310477</v>
      </c>
      <c r="AJ26" s="499"/>
      <c r="AK26" s="457">
        <v>103.381680737126</v>
      </c>
      <c r="AL26" s="499"/>
      <c r="AM26" s="457">
        <v>94.173097216412302</v>
      </c>
      <c r="AN26" s="499"/>
      <c r="AO26" s="456"/>
      <c r="AP26" s="54" t="s">
        <v>30</v>
      </c>
      <c r="AQ26" s="457">
        <v>101.545638640975</v>
      </c>
      <c r="AR26" s="499"/>
      <c r="AS26" s="457">
        <v>101.219668935554</v>
      </c>
      <c r="AT26" s="499"/>
      <c r="AU26" s="457">
        <v>106.81148037983699</v>
      </c>
      <c r="AV26" s="499"/>
      <c r="AW26" s="456"/>
      <c r="AX26" s="54" t="s">
        <v>30</v>
      </c>
      <c r="AY26" s="457">
        <v>103.266017658184</v>
      </c>
      <c r="AZ26" s="499"/>
      <c r="BA26" s="457">
        <v>103.327281820035</v>
      </c>
      <c r="BB26" s="499"/>
      <c r="BC26" s="457">
        <v>106.71278651668599</v>
      </c>
      <c r="BD26" s="499"/>
      <c r="BE26" s="456"/>
      <c r="BF26" s="54" t="s">
        <v>30</v>
      </c>
      <c r="BG26" s="457">
        <v>99.111229889320697</v>
      </c>
      <c r="BH26" s="499"/>
      <c r="BI26" s="457">
        <v>99.856627394061505</v>
      </c>
      <c r="BJ26" s="499"/>
      <c r="BK26" s="457">
        <v>115.156813760829</v>
      </c>
      <c r="BL26" s="499"/>
      <c r="BM26" s="456"/>
      <c r="BN26" s="54" t="s">
        <v>30</v>
      </c>
      <c r="BO26" s="457">
        <v>100.580867548369</v>
      </c>
      <c r="BP26" s="499"/>
      <c r="BQ26" s="457">
        <v>98.081008666190002</v>
      </c>
      <c r="BR26" s="499"/>
      <c r="BS26" s="457">
        <v>102.90227322877</v>
      </c>
      <c r="BT26" s="499"/>
      <c r="BU26" s="456"/>
      <c r="BV26" s="54" t="s">
        <v>30</v>
      </c>
      <c r="BW26" s="457">
        <v>107.08508982229699</v>
      </c>
      <c r="BX26" s="499"/>
      <c r="BY26" s="457">
        <v>100.208381516858</v>
      </c>
      <c r="BZ26" s="499"/>
      <c r="CA26" s="457">
        <v>119.544216952635</v>
      </c>
      <c r="CB26" s="499"/>
      <c r="CC26" s="456"/>
      <c r="CD26" s="54" t="s">
        <v>30</v>
      </c>
      <c r="CE26" s="457">
        <v>96.392896389932503</v>
      </c>
      <c r="CF26" s="499"/>
      <c r="CG26" s="457">
        <v>111.446580134263</v>
      </c>
      <c r="CH26" s="499"/>
      <c r="CI26" s="457">
        <v>110.64259053511999</v>
      </c>
      <c r="CJ26" s="499"/>
      <c r="CK26" s="456"/>
      <c r="CL26" s="54" t="s">
        <v>30</v>
      </c>
      <c r="CM26" s="457">
        <v>99.717630234992399</v>
      </c>
      <c r="CN26" s="499"/>
      <c r="CO26" s="457">
        <v>98.482327070408999</v>
      </c>
      <c r="CP26" s="499"/>
      <c r="CQ26" s="457">
        <v>107.561471111822</v>
      </c>
      <c r="CR26" s="499"/>
      <c r="CS26" s="456"/>
      <c r="CT26" s="54" t="s">
        <v>30</v>
      </c>
      <c r="CU26" s="457">
        <v>90.9297965325718</v>
      </c>
      <c r="CV26" s="499"/>
      <c r="CW26" s="457">
        <v>115.48841929182301</v>
      </c>
      <c r="CX26" s="499"/>
      <c r="CY26" s="457">
        <v>87.585238038968299</v>
      </c>
      <c r="CZ26" s="499"/>
      <c r="DA26" s="456"/>
      <c r="DB26" s="54" t="s">
        <v>30</v>
      </c>
      <c r="DC26" s="457">
        <v>101.579414801485</v>
      </c>
      <c r="DD26" s="499"/>
      <c r="DE26" s="457">
        <v>106.389268538495</v>
      </c>
      <c r="DF26" s="499"/>
      <c r="DG26" s="457">
        <v>100.83732444609799</v>
      </c>
      <c r="DH26" s="499"/>
      <c r="DI26" s="456"/>
      <c r="DJ26" s="54" t="s">
        <v>30</v>
      </c>
      <c r="DK26" s="457">
        <v>93.341890123435505</v>
      </c>
      <c r="DL26" s="499"/>
      <c r="DM26" s="457">
        <v>97.790107498001703</v>
      </c>
      <c r="DN26" s="499"/>
      <c r="DO26" s="457">
        <v>94.388041959870804</v>
      </c>
      <c r="DP26" s="499"/>
    </row>
    <row r="27" spans="1:120" s="4" customFormat="1" ht="15" hidden="1" customHeight="1">
      <c r="A27" s="456"/>
      <c r="B27" s="54" t="s">
        <v>31</v>
      </c>
      <c r="C27" s="457">
        <v>101.115051728091</v>
      </c>
      <c r="D27" s="499"/>
      <c r="E27" s="457">
        <v>104.18642257866099</v>
      </c>
      <c r="F27" s="499"/>
      <c r="G27" s="457">
        <v>114.159408895281</v>
      </c>
      <c r="H27" s="499"/>
      <c r="I27" s="456"/>
      <c r="J27" s="54" t="s">
        <v>31</v>
      </c>
      <c r="K27" s="457">
        <v>109.396561537303</v>
      </c>
      <c r="L27" s="499"/>
      <c r="M27" s="457">
        <v>108.939975805377</v>
      </c>
      <c r="N27" s="499"/>
      <c r="O27" s="457">
        <v>96.523372148997595</v>
      </c>
      <c r="P27" s="499"/>
      <c r="Q27" s="456"/>
      <c r="R27" s="54" t="s">
        <v>31</v>
      </c>
      <c r="S27" s="457">
        <v>103.147013175795</v>
      </c>
      <c r="T27" s="499"/>
      <c r="U27" s="457">
        <v>112.733843528075</v>
      </c>
      <c r="V27" s="499"/>
      <c r="W27" s="457">
        <v>120.214644515261</v>
      </c>
      <c r="X27" s="499"/>
      <c r="Y27" s="456"/>
      <c r="Z27" s="54" t="s">
        <v>31</v>
      </c>
      <c r="AA27" s="457">
        <v>96.552457437466302</v>
      </c>
      <c r="AB27" s="499"/>
      <c r="AC27" s="457">
        <v>115.510316743497</v>
      </c>
      <c r="AD27" s="499"/>
      <c r="AE27" s="457">
        <v>102.58043073759301</v>
      </c>
      <c r="AF27" s="499"/>
      <c r="AG27" s="456"/>
      <c r="AH27" s="54" t="s">
        <v>31</v>
      </c>
      <c r="AI27" s="457">
        <v>104.94381896238799</v>
      </c>
      <c r="AJ27" s="499"/>
      <c r="AK27" s="457">
        <v>108.343238203289</v>
      </c>
      <c r="AL27" s="499"/>
      <c r="AM27" s="457">
        <v>102.97503168675701</v>
      </c>
      <c r="AN27" s="499"/>
      <c r="AO27" s="456"/>
      <c r="AP27" s="54" t="s">
        <v>31</v>
      </c>
      <c r="AQ27" s="457">
        <v>101.082694129374</v>
      </c>
      <c r="AR27" s="499"/>
      <c r="AS27" s="457">
        <v>97.294161041605506</v>
      </c>
      <c r="AT27" s="499"/>
      <c r="AU27" s="457">
        <v>99.3078205762598</v>
      </c>
      <c r="AV27" s="499"/>
      <c r="AW27" s="456"/>
      <c r="AX27" s="54" t="s">
        <v>31</v>
      </c>
      <c r="AY27" s="457">
        <v>105.174254306032</v>
      </c>
      <c r="AZ27" s="499"/>
      <c r="BA27" s="457">
        <v>102.424385460548</v>
      </c>
      <c r="BB27" s="499"/>
      <c r="BC27" s="457">
        <v>112.07857041279701</v>
      </c>
      <c r="BD27" s="499"/>
      <c r="BE27" s="456"/>
      <c r="BF27" s="54" t="s">
        <v>31</v>
      </c>
      <c r="BG27" s="457">
        <v>105.403649808719</v>
      </c>
      <c r="BH27" s="499"/>
      <c r="BI27" s="457">
        <v>92.178905746161703</v>
      </c>
      <c r="BJ27" s="499"/>
      <c r="BK27" s="457">
        <v>105.52907753768</v>
      </c>
      <c r="BL27" s="499"/>
      <c r="BM27" s="456"/>
      <c r="BN27" s="54" t="s">
        <v>31</v>
      </c>
      <c r="BO27" s="457">
        <v>105.07025253741401</v>
      </c>
      <c r="BP27" s="499"/>
      <c r="BQ27" s="457">
        <v>98.028270566615205</v>
      </c>
      <c r="BR27" s="499"/>
      <c r="BS27" s="457">
        <v>108.74378105951</v>
      </c>
      <c r="BT27" s="499"/>
      <c r="BU27" s="456"/>
      <c r="BV27" s="54" t="s">
        <v>31</v>
      </c>
      <c r="BW27" s="457">
        <v>97.5172582851974</v>
      </c>
      <c r="BX27" s="499"/>
      <c r="BY27" s="457">
        <v>98.447547073469394</v>
      </c>
      <c r="BZ27" s="499"/>
      <c r="CA27" s="457">
        <v>120.12429279686199</v>
      </c>
      <c r="CB27" s="499"/>
      <c r="CC27" s="456"/>
      <c r="CD27" s="54" t="s">
        <v>31</v>
      </c>
      <c r="CE27" s="457">
        <v>105.051631736101</v>
      </c>
      <c r="CF27" s="499"/>
      <c r="CG27" s="457">
        <v>92.155390811801198</v>
      </c>
      <c r="CH27" s="499"/>
      <c r="CI27" s="457">
        <v>117.977158919701</v>
      </c>
      <c r="CJ27" s="499"/>
      <c r="CK27" s="456"/>
      <c r="CL27" s="54" t="s">
        <v>31</v>
      </c>
      <c r="CM27" s="457">
        <v>102.97891252562199</v>
      </c>
      <c r="CN27" s="499"/>
      <c r="CO27" s="457">
        <v>99.870566702303904</v>
      </c>
      <c r="CP27" s="499"/>
      <c r="CQ27" s="457">
        <v>103.69756258728999</v>
      </c>
      <c r="CR27" s="499"/>
      <c r="CS27" s="456"/>
      <c r="CT27" s="54" t="s">
        <v>31</v>
      </c>
      <c r="CU27" s="457">
        <v>83.595170366878406</v>
      </c>
      <c r="CV27" s="499"/>
      <c r="CW27" s="457">
        <v>96.349467069781397</v>
      </c>
      <c r="CX27" s="499"/>
      <c r="CY27" s="457">
        <v>100.279051363568</v>
      </c>
      <c r="CZ27" s="499"/>
      <c r="DA27" s="456"/>
      <c r="DB27" s="54" t="s">
        <v>31</v>
      </c>
      <c r="DC27" s="457">
        <v>95.249207653601601</v>
      </c>
      <c r="DD27" s="499"/>
      <c r="DE27" s="457">
        <v>103.485119295188</v>
      </c>
      <c r="DF27" s="499"/>
      <c r="DG27" s="457">
        <v>107.50819362159601</v>
      </c>
      <c r="DH27" s="499"/>
      <c r="DI27" s="456"/>
      <c r="DJ27" s="54" t="s">
        <v>31</v>
      </c>
      <c r="DK27" s="457">
        <v>95.180659904036801</v>
      </c>
      <c r="DL27" s="499"/>
      <c r="DM27" s="457">
        <v>109.66965322604</v>
      </c>
      <c r="DN27" s="499"/>
      <c r="DO27" s="457">
        <v>106.918343411173</v>
      </c>
      <c r="DP27" s="499"/>
    </row>
    <row r="28" spans="1:120" s="503" customFormat="1" ht="15" hidden="1" customHeight="1">
      <c r="A28" s="500"/>
      <c r="B28" s="501"/>
      <c r="C28" s="499"/>
      <c r="D28" s="502"/>
      <c r="E28" s="499"/>
      <c r="F28" s="502"/>
      <c r="G28" s="499"/>
      <c r="H28" s="502"/>
      <c r="I28" s="500"/>
      <c r="J28" s="501"/>
      <c r="K28" s="499"/>
      <c r="L28" s="502"/>
      <c r="M28" s="499"/>
      <c r="N28" s="502"/>
      <c r="O28" s="499"/>
      <c r="P28" s="502"/>
      <c r="Q28" s="500"/>
      <c r="R28" s="501"/>
      <c r="S28" s="499"/>
      <c r="T28" s="502"/>
      <c r="U28" s="499"/>
      <c r="V28" s="502"/>
      <c r="W28" s="499"/>
      <c r="X28" s="502"/>
      <c r="Y28" s="500"/>
      <c r="Z28" s="501"/>
      <c r="AA28" s="499"/>
      <c r="AB28" s="502"/>
      <c r="AC28" s="499"/>
      <c r="AD28" s="502"/>
      <c r="AE28" s="499"/>
      <c r="AF28" s="502"/>
      <c r="AG28" s="500"/>
      <c r="AH28" s="501"/>
      <c r="AI28" s="499"/>
      <c r="AJ28" s="502"/>
      <c r="AK28" s="499"/>
      <c r="AL28" s="502"/>
      <c r="AM28" s="499"/>
      <c r="AN28" s="502"/>
      <c r="AO28" s="500"/>
      <c r="AP28" s="501"/>
      <c r="AQ28" s="499"/>
      <c r="AR28" s="502"/>
      <c r="AS28" s="499"/>
      <c r="AT28" s="502"/>
      <c r="AU28" s="499"/>
      <c r="AV28" s="502"/>
      <c r="AW28" s="500"/>
      <c r="AX28" s="501"/>
      <c r="AY28" s="499"/>
      <c r="AZ28" s="502"/>
      <c r="BA28" s="499"/>
      <c r="BB28" s="502"/>
      <c r="BC28" s="499"/>
      <c r="BD28" s="502"/>
      <c r="BE28" s="500"/>
      <c r="BF28" s="501"/>
      <c r="BG28" s="499"/>
      <c r="BH28" s="502"/>
      <c r="BI28" s="499"/>
      <c r="BJ28" s="502"/>
      <c r="BK28" s="499"/>
      <c r="BL28" s="502"/>
      <c r="BM28" s="500"/>
      <c r="BN28" s="501"/>
      <c r="BO28" s="499"/>
      <c r="BP28" s="502"/>
      <c r="BQ28" s="499"/>
      <c r="BR28" s="502"/>
      <c r="BS28" s="499"/>
      <c r="BT28" s="502"/>
      <c r="BU28" s="500"/>
      <c r="BV28" s="501"/>
      <c r="BW28" s="499"/>
      <c r="BX28" s="502"/>
      <c r="BY28" s="499"/>
      <c r="BZ28" s="502"/>
      <c r="CA28" s="499"/>
      <c r="CB28" s="502"/>
      <c r="CC28" s="500"/>
      <c r="CD28" s="501"/>
      <c r="CE28" s="499"/>
      <c r="CF28" s="502"/>
      <c r="CG28" s="499"/>
      <c r="CH28" s="502"/>
      <c r="CI28" s="499"/>
      <c r="CJ28" s="502"/>
      <c r="CK28" s="500"/>
      <c r="CL28" s="501"/>
      <c r="CM28" s="499"/>
      <c r="CN28" s="502"/>
      <c r="CO28" s="499"/>
      <c r="CP28" s="502"/>
      <c r="CQ28" s="499"/>
      <c r="CR28" s="502"/>
      <c r="CS28" s="500"/>
      <c r="CT28" s="501"/>
      <c r="CU28" s="499"/>
      <c r="CV28" s="502"/>
      <c r="CW28" s="499"/>
      <c r="CX28" s="502"/>
      <c r="CY28" s="499"/>
      <c r="CZ28" s="502"/>
      <c r="DA28" s="500"/>
      <c r="DB28" s="501"/>
      <c r="DC28" s="499"/>
      <c r="DD28" s="502"/>
      <c r="DE28" s="499"/>
      <c r="DF28" s="502"/>
      <c r="DG28" s="499"/>
      <c r="DH28" s="502"/>
      <c r="DI28" s="500"/>
      <c r="DJ28" s="501"/>
      <c r="DK28" s="499"/>
      <c r="DL28" s="502"/>
      <c r="DM28" s="499"/>
      <c r="DN28" s="502"/>
      <c r="DO28" s="499"/>
      <c r="DP28" s="502"/>
    </row>
    <row r="29" spans="1:120" s="4" customFormat="1" ht="15" hidden="1" customHeight="1">
      <c r="A29" s="456">
        <v>2016</v>
      </c>
      <c r="B29" s="54" t="s">
        <v>28</v>
      </c>
      <c r="C29" s="457">
        <v>80.466282578575303</v>
      </c>
      <c r="D29" s="499">
        <v>5.2817259039748397</v>
      </c>
      <c r="E29" s="457">
        <v>104.120382736032</v>
      </c>
      <c r="F29" s="499">
        <v>8.5322172479039207</v>
      </c>
      <c r="G29" s="457">
        <v>103.11691044526999</v>
      </c>
      <c r="H29" s="499">
        <v>5.1497098232966696</v>
      </c>
      <c r="I29" s="456">
        <v>2016</v>
      </c>
      <c r="J29" s="54" t="s">
        <v>28</v>
      </c>
      <c r="K29" s="457">
        <v>103.90467137015</v>
      </c>
      <c r="L29" s="499">
        <v>6.5377504872097498</v>
      </c>
      <c r="M29" s="457">
        <v>97.278436667605405</v>
      </c>
      <c r="N29" s="499">
        <v>8.4697947319310192</v>
      </c>
      <c r="O29" s="457">
        <v>107.238361134455</v>
      </c>
      <c r="P29" s="499">
        <v>7.7574400379106798</v>
      </c>
      <c r="Q29" s="456">
        <v>2016</v>
      </c>
      <c r="R29" s="54" t="s">
        <v>28</v>
      </c>
      <c r="S29" s="457">
        <v>98.724076291644295</v>
      </c>
      <c r="T29" s="499">
        <v>4.2845460399640301</v>
      </c>
      <c r="U29" s="457">
        <v>101.51174537084999</v>
      </c>
      <c r="V29" s="499">
        <v>9.2915495597294502</v>
      </c>
      <c r="W29" s="457">
        <v>117.29312904990699</v>
      </c>
      <c r="X29" s="499">
        <v>50.380563835184603</v>
      </c>
      <c r="Y29" s="456">
        <v>2016</v>
      </c>
      <c r="Z29" s="54" t="s">
        <v>28</v>
      </c>
      <c r="AA29" s="457">
        <v>105.21910614830701</v>
      </c>
      <c r="AB29" s="499">
        <v>0.27435865491658301</v>
      </c>
      <c r="AC29" s="457">
        <v>104.947038807205</v>
      </c>
      <c r="AD29" s="499">
        <v>24.234917014495299</v>
      </c>
      <c r="AE29" s="457">
        <v>97.566735644117003</v>
      </c>
      <c r="AF29" s="499">
        <v>-2.5683842756287301</v>
      </c>
      <c r="AG29" s="456">
        <v>2016</v>
      </c>
      <c r="AH29" s="54" t="s">
        <v>28</v>
      </c>
      <c r="AI29" s="457">
        <v>104.27931574860401</v>
      </c>
      <c r="AJ29" s="499">
        <v>8.7323279988177909</v>
      </c>
      <c r="AK29" s="457">
        <v>90.034596881890394</v>
      </c>
      <c r="AL29" s="499">
        <v>6.6358197868580504</v>
      </c>
      <c r="AM29" s="457">
        <v>106.051752487728</v>
      </c>
      <c r="AN29" s="499">
        <v>1.2107057573821201</v>
      </c>
      <c r="AO29" s="456">
        <v>2016</v>
      </c>
      <c r="AP29" s="54" t="s">
        <v>28</v>
      </c>
      <c r="AQ29" s="457">
        <v>100.664617890968</v>
      </c>
      <c r="AR29" s="499">
        <v>4.1481340187815796</v>
      </c>
      <c r="AS29" s="457">
        <v>102.11315393117</v>
      </c>
      <c r="AT29" s="499">
        <v>2.1417882736445901</v>
      </c>
      <c r="AU29" s="457">
        <v>93.382726549511403</v>
      </c>
      <c r="AV29" s="499">
        <v>4.0236010717449098</v>
      </c>
      <c r="AW29" s="456">
        <v>2016</v>
      </c>
      <c r="AX29" s="54" t="s">
        <v>28</v>
      </c>
      <c r="AY29" s="457">
        <v>100.84874181616701</v>
      </c>
      <c r="AZ29" s="499">
        <v>6.1808086400349103</v>
      </c>
      <c r="BA29" s="457">
        <v>98.048774055132895</v>
      </c>
      <c r="BB29" s="499">
        <v>2.1378310335266701</v>
      </c>
      <c r="BC29" s="457">
        <v>108.541299918856</v>
      </c>
      <c r="BD29" s="499">
        <v>25.7131763898808</v>
      </c>
      <c r="BE29" s="456">
        <v>2016</v>
      </c>
      <c r="BF29" s="54" t="s">
        <v>28</v>
      </c>
      <c r="BG29" s="457">
        <v>97.710154380091893</v>
      </c>
      <c r="BH29" s="499">
        <v>2.08661358896107</v>
      </c>
      <c r="BI29" s="457">
        <v>97.377988161439106</v>
      </c>
      <c r="BJ29" s="499">
        <v>-6.7934052416628097</v>
      </c>
      <c r="BK29" s="457">
        <v>93.866693616720298</v>
      </c>
      <c r="BL29" s="499">
        <v>16.770212992946799</v>
      </c>
      <c r="BM29" s="456">
        <v>2016</v>
      </c>
      <c r="BN29" s="54" t="s">
        <v>28</v>
      </c>
      <c r="BO29" s="457">
        <v>93.1255374063403</v>
      </c>
      <c r="BP29" s="499">
        <v>-1.5683374029383499</v>
      </c>
      <c r="BQ29" s="457">
        <v>111.029812685089</v>
      </c>
      <c r="BR29" s="499">
        <v>9.6924833544942892</v>
      </c>
      <c r="BS29" s="457">
        <v>97.024634718372994</v>
      </c>
      <c r="BT29" s="499">
        <v>6.3320204767818096</v>
      </c>
      <c r="BU29" s="456">
        <v>2016</v>
      </c>
      <c r="BV29" s="54" t="s">
        <v>28</v>
      </c>
      <c r="BW29" s="457">
        <v>98.350364150425705</v>
      </c>
      <c r="BX29" s="499">
        <v>6.41352874585984</v>
      </c>
      <c r="BY29" s="457">
        <v>92.941623460108701</v>
      </c>
      <c r="BZ29" s="499">
        <v>-7.79213216222632</v>
      </c>
      <c r="CA29" s="457">
        <v>94.291218825809693</v>
      </c>
      <c r="CB29" s="499">
        <v>20.915187237619801</v>
      </c>
      <c r="CC29" s="456">
        <v>2016</v>
      </c>
      <c r="CD29" s="54" t="s">
        <v>28</v>
      </c>
      <c r="CE29" s="457">
        <v>104.03757460902099</v>
      </c>
      <c r="CF29" s="499">
        <v>9.5838158312669304</v>
      </c>
      <c r="CG29" s="457">
        <v>133.536465014225</v>
      </c>
      <c r="CH29" s="499">
        <v>16.5146143920207</v>
      </c>
      <c r="CI29" s="457">
        <v>86.514418444787594</v>
      </c>
      <c r="CJ29" s="499">
        <v>5.5700653258850803</v>
      </c>
      <c r="CK29" s="456">
        <v>2016</v>
      </c>
      <c r="CL29" s="54" t="s">
        <v>28</v>
      </c>
      <c r="CM29" s="457">
        <v>102.276888784161</v>
      </c>
      <c r="CN29" s="499">
        <v>7.7611160411693696</v>
      </c>
      <c r="CO29" s="457">
        <v>98.946938836437496</v>
      </c>
      <c r="CP29" s="499">
        <v>0.163998575822589</v>
      </c>
      <c r="CQ29" s="457">
        <v>92.354991380161707</v>
      </c>
      <c r="CR29" s="499">
        <v>4.7013692266417504</v>
      </c>
      <c r="CS29" s="456">
        <v>2016</v>
      </c>
      <c r="CT29" s="54" t="s">
        <v>28</v>
      </c>
      <c r="CU29" s="457">
        <v>110.495038072855</v>
      </c>
      <c r="CV29" s="499">
        <v>5.7951858800571197</v>
      </c>
      <c r="CW29" s="457">
        <v>90.928807363792203</v>
      </c>
      <c r="CX29" s="499">
        <v>0.94462612877997298</v>
      </c>
      <c r="CY29" s="457">
        <v>84.425794374960304</v>
      </c>
      <c r="CZ29" s="499">
        <v>-20.194866178056301</v>
      </c>
      <c r="DA29" s="456">
        <v>2016</v>
      </c>
      <c r="DB29" s="54" t="s">
        <v>28</v>
      </c>
      <c r="DC29" s="457">
        <v>118.911144687342</v>
      </c>
      <c r="DD29" s="499">
        <v>17.6174873338061</v>
      </c>
      <c r="DE29" s="457">
        <v>107.67028497492301</v>
      </c>
      <c r="DF29" s="499">
        <v>12.532015738881</v>
      </c>
      <c r="DG29" s="457">
        <v>93.701480182128407</v>
      </c>
      <c r="DH29" s="499">
        <v>-2.00835950023674</v>
      </c>
      <c r="DI29" s="456">
        <v>2016</v>
      </c>
      <c r="DJ29" s="54" t="s">
        <v>28</v>
      </c>
      <c r="DK29" s="457">
        <v>101.69626635298199</v>
      </c>
      <c r="DL29" s="499">
        <v>-3.2506599653111601</v>
      </c>
      <c r="DM29" s="457">
        <v>107.56440941135099</v>
      </c>
      <c r="DN29" s="499">
        <v>9.7315277588866405</v>
      </c>
      <c r="DO29" s="457">
        <v>108.120028146056</v>
      </c>
      <c r="DP29" s="499">
        <v>1.04634822211224</v>
      </c>
    </row>
    <row r="30" spans="1:120" s="4" customFormat="1" ht="15" hidden="1" customHeight="1">
      <c r="A30" s="456"/>
      <c r="B30" s="54" t="s">
        <v>29</v>
      </c>
      <c r="C30" s="457">
        <v>85.832861755147505</v>
      </c>
      <c r="D30" s="499">
        <v>-21.2846532363411</v>
      </c>
      <c r="E30" s="457">
        <v>113.444111475501</v>
      </c>
      <c r="F30" s="499">
        <v>15.185592933909399</v>
      </c>
      <c r="G30" s="457">
        <v>107.69036608748701</v>
      </c>
      <c r="H30" s="499">
        <v>15.4805045037509</v>
      </c>
      <c r="I30" s="456"/>
      <c r="J30" s="54" t="s">
        <v>29</v>
      </c>
      <c r="K30" s="457">
        <v>109.367622208273</v>
      </c>
      <c r="L30" s="499">
        <v>14.808203255362599</v>
      </c>
      <c r="M30" s="457">
        <v>110.14334905398999</v>
      </c>
      <c r="N30" s="499">
        <v>8.8579086919565704</v>
      </c>
      <c r="O30" s="457">
        <v>105.37666666666701</v>
      </c>
      <c r="P30" s="499">
        <v>4.4802451308958204</v>
      </c>
      <c r="Q30" s="456"/>
      <c r="R30" s="54" t="s">
        <v>29</v>
      </c>
      <c r="S30" s="457">
        <v>106.93682677097701</v>
      </c>
      <c r="T30" s="499">
        <v>4.6681499941725502</v>
      </c>
      <c r="U30" s="457">
        <v>110.577080747251</v>
      </c>
      <c r="V30" s="499">
        <v>9.4568959092374207</v>
      </c>
      <c r="W30" s="457">
        <v>103.603259074185</v>
      </c>
      <c r="X30" s="499">
        <v>7.0079190568093104</v>
      </c>
      <c r="Y30" s="456"/>
      <c r="Z30" s="54" t="s">
        <v>29</v>
      </c>
      <c r="AA30" s="457">
        <v>116.304906553405</v>
      </c>
      <c r="AB30" s="499">
        <v>8.6158372519476103</v>
      </c>
      <c r="AC30" s="457">
        <v>112.443333333333</v>
      </c>
      <c r="AD30" s="499">
        <v>22.8920083776095</v>
      </c>
      <c r="AE30" s="457">
        <v>100.301082262173</v>
      </c>
      <c r="AF30" s="499">
        <v>-1.2984066596117601</v>
      </c>
      <c r="AG30" s="456"/>
      <c r="AH30" s="54" t="s">
        <v>29</v>
      </c>
      <c r="AI30" s="457">
        <v>101.56017690747601</v>
      </c>
      <c r="AJ30" s="499">
        <v>5.4703584608467404</v>
      </c>
      <c r="AK30" s="457">
        <v>107.054243542672</v>
      </c>
      <c r="AL30" s="499">
        <v>3.0921744966401401</v>
      </c>
      <c r="AM30" s="457">
        <v>102.956083980316</v>
      </c>
      <c r="AN30" s="499">
        <v>4.9835963973325104</v>
      </c>
      <c r="AO30" s="456"/>
      <c r="AP30" s="54" t="s">
        <v>29</v>
      </c>
      <c r="AQ30" s="457">
        <v>106.72795128094</v>
      </c>
      <c r="AR30" s="499">
        <v>5.9687511004307501</v>
      </c>
      <c r="AS30" s="457">
        <v>105.464159731487</v>
      </c>
      <c r="AT30" s="499">
        <v>3.89103754947276</v>
      </c>
      <c r="AU30" s="457">
        <v>108.111687938903</v>
      </c>
      <c r="AV30" s="499">
        <v>3.8437235747887999</v>
      </c>
      <c r="AW30" s="456"/>
      <c r="AX30" s="54" t="s">
        <v>29</v>
      </c>
      <c r="AY30" s="457">
        <v>101.59752022964599</v>
      </c>
      <c r="AZ30" s="499">
        <v>5.1936557591727803</v>
      </c>
      <c r="BA30" s="457">
        <v>101.95203112821901</v>
      </c>
      <c r="BB30" s="499">
        <v>3.7660671450056902</v>
      </c>
      <c r="BC30" s="457">
        <v>112.995949489669</v>
      </c>
      <c r="BD30" s="499">
        <v>19.108338335347501</v>
      </c>
      <c r="BE30" s="456"/>
      <c r="BF30" s="54" t="s">
        <v>29</v>
      </c>
      <c r="BG30" s="457">
        <v>101.951529537917</v>
      </c>
      <c r="BH30" s="499">
        <v>2.1843809064338702</v>
      </c>
      <c r="BI30" s="457">
        <v>103.75030985455101</v>
      </c>
      <c r="BJ30" s="499">
        <v>0.25246181911995802</v>
      </c>
      <c r="BK30" s="457">
        <v>106.387711112739</v>
      </c>
      <c r="BL30" s="499">
        <v>7.5402322886556599</v>
      </c>
      <c r="BM30" s="456"/>
      <c r="BN30" s="54" t="s">
        <v>29</v>
      </c>
      <c r="BO30" s="457">
        <v>107.807277003321</v>
      </c>
      <c r="BP30" s="499">
        <v>8.0887953687911995</v>
      </c>
      <c r="BQ30" s="457">
        <v>106.627528514326</v>
      </c>
      <c r="BR30" s="499">
        <v>3.8530339245325802</v>
      </c>
      <c r="BS30" s="457">
        <v>109.375211946533</v>
      </c>
      <c r="BT30" s="499">
        <v>12.6336109168512</v>
      </c>
      <c r="BU30" s="456"/>
      <c r="BV30" s="54" t="s">
        <v>29</v>
      </c>
      <c r="BW30" s="457">
        <v>107.22642402447499</v>
      </c>
      <c r="BX30" s="499">
        <v>4.1287492339316003</v>
      </c>
      <c r="BY30" s="457">
        <v>104.332333333333</v>
      </c>
      <c r="BZ30" s="499">
        <v>3.7633894107486601</v>
      </c>
      <c r="CA30" s="457">
        <v>89.495999999999995</v>
      </c>
      <c r="CB30" s="499">
        <v>8.6773270051376805</v>
      </c>
      <c r="CC30" s="456"/>
      <c r="CD30" s="54" t="s">
        <v>29</v>
      </c>
      <c r="CE30" s="457">
        <v>113.309243466179</v>
      </c>
      <c r="CF30" s="499">
        <v>9.3542730628056496</v>
      </c>
      <c r="CG30" s="457">
        <v>97.0866666666669</v>
      </c>
      <c r="CH30" s="499">
        <v>18.704064259858001</v>
      </c>
      <c r="CI30" s="457">
        <v>90.078943431668193</v>
      </c>
      <c r="CJ30" s="499">
        <v>0.72509499887858897</v>
      </c>
      <c r="CK30" s="456"/>
      <c r="CL30" s="54" t="s">
        <v>29</v>
      </c>
      <c r="CM30" s="457">
        <v>103.049889773129</v>
      </c>
      <c r="CN30" s="499">
        <v>0.64183039956158405</v>
      </c>
      <c r="CO30" s="457">
        <v>108.89476444268399</v>
      </c>
      <c r="CP30" s="499">
        <v>5.8647323662834197</v>
      </c>
      <c r="CQ30" s="457">
        <v>116.307</v>
      </c>
      <c r="CR30" s="499">
        <v>15.690417473239201</v>
      </c>
      <c r="CS30" s="456"/>
      <c r="CT30" s="54" t="s">
        <v>29</v>
      </c>
      <c r="CU30" s="457">
        <v>126.51964012343301</v>
      </c>
      <c r="CV30" s="499">
        <v>4.5334994834271596</v>
      </c>
      <c r="CW30" s="457">
        <v>101.69224266215799</v>
      </c>
      <c r="CX30" s="499">
        <v>3.6785096095425298</v>
      </c>
      <c r="CY30" s="457">
        <v>78.764572243878504</v>
      </c>
      <c r="CZ30" s="499">
        <v>-25.935405213527801</v>
      </c>
      <c r="DA30" s="456"/>
      <c r="DB30" s="54" t="s">
        <v>29</v>
      </c>
      <c r="DC30" s="457">
        <v>114.80200000000001</v>
      </c>
      <c r="DD30" s="499">
        <v>12.4721480793407</v>
      </c>
      <c r="DE30" s="457">
        <v>84.711620600403606</v>
      </c>
      <c r="DF30" s="499">
        <v>-10.306745292872</v>
      </c>
      <c r="DG30" s="457">
        <v>98.561000000000107</v>
      </c>
      <c r="DH30" s="499">
        <v>2.6328879905412101</v>
      </c>
      <c r="DI30" s="456"/>
      <c r="DJ30" s="54" t="s">
        <v>29</v>
      </c>
      <c r="DK30" s="457">
        <v>98.013933333905896</v>
      </c>
      <c r="DL30" s="499">
        <v>-7.8507343208263096</v>
      </c>
      <c r="DM30" s="457">
        <v>103.70208504873</v>
      </c>
      <c r="DN30" s="499">
        <v>9.7067079763655109</v>
      </c>
      <c r="DO30" s="457">
        <v>96.918880543100599</v>
      </c>
      <c r="DP30" s="499">
        <v>5.6991116981005101</v>
      </c>
    </row>
    <row r="31" spans="1:120" s="4" customFormat="1" ht="15" hidden="1" customHeight="1">
      <c r="A31" s="456"/>
      <c r="B31" s="54" t="s">
        <v>30</v>
      </c>
      <c r="C31" s="457">
        <v>107.4958773287</v>
      </c>
      <c r="D31" s="499">
        <v>-5.2176311010388901</v>
      </c>
      <c r="E31" s="457">
        <v>108.32809115486199</v>
      </c>
      <c r="F31" s="499">
        <v>6.8424795492521202</v>
      </c>
      <c r="G31" s="457">
        <v>102.82172336275799</v>
      </c>
      <c r="H31" s="499">
        <v>8.7834003844350992</v>
      </c>
      <c r="I31" s="456"/>
      <c r="J31" s="54" t="s">
        <v>30</v>
      </c>
      <c r="K31" s="457">
        <v>107.034128198621</v>
      </c>
      <c r="L31" s="499">
        <v>9.4264300016329692</v>
      </c>
      <c r="M31" s="457">
        <v>111.858534819689</v>
      </c>
      <c r="N31" s="499">
        <v>11.638974688912899</v>
      </c>
      <c r="O31" s="457">
        <v>105.239</v>
      </c>
      <c r="P31" s="499">
        <v>2.0743318133334299</v>
      </c>
      <c r="Q31" s="456"/>
      <c r="R31" s="54" t="s">
        <v>30</v>
      </c>
      <c r="S31" s="457">
        <v>105.102377438839</v>
      </c>
      <c r="T31" s="499">
        <v>5.08397830304955</v>
      </c>
      <c r="U31" s="457">
        <v>100.935152019933</v>
      </c>
      <c r="V31" s="499">
        <v>8.1125857680058608</v>
      </c>
      <c r="W31" s="457">
        <v>104.262951541877</v>
      </c>
      <c r="X31" s="499">
        <v>-0.67311091787377098</v>
      </c>
      <c r="Y31" s="456"/>
      <c r="Z31" s="54" t="s">
        <v>30</v>
      </c>
      <c r="AA31" s="457">
        <v>103.034752444514</v>
      </c>
      <c r="AB31" s="499">
        <v>12.683647730977</v>
      </c>
      <c r="AC31" s="457">
        <v>114.069666666667</v>
      </c>
      <c r="AD31" s="499">
        <v>5.1165400985065803</v>
      </c>
      <c r="AE31" s="457">
        <v>97.656879157718606</v>
      </c>
      <c r="AF31" s="499">
        <v>2.0870941114475601</v>
      </c>
      <c r="AG31" s="456"/>
      <c r="AH31" s="54" t="s">
        <v>30</v>
      </c>
      <c r="AI31" s="457">
        <v>104.92983334950399</v>
      </c>
      <c r="AJ31" s="499">
        <v>2.0133280900134198</v>
      </c>
      <c r="AK31" s="457">
        <v>108.90157032985501</v>
      </c>
      <c r="AL31" s="499">
        <v>5.3393304823166696</v>
      </c>
      <c r="AM31" s="457">
        <v>97.131935730576302</v>
      </c>
      <c r="AN31" s="499">
        <v>3.14191483727511</v>
      </c>
      <c r="AO31" s="456"/>
      <c r="AP31" s="54" t="s">
        <v>30</v>
      </c>
      <c r="AQ31" s="457">
        <v>110.086602711639</v>
      </c>
      <c r="AR31" s="499">
        <v>8.4109610072590595</v>
      </c>
      <c r="AS31" s="457">
        <v>103.962175835891</v>
      </c>
      <c r="AT31" s="499">
        <v>2.70946045287211</v>
      </c>
      <c r="AU31" s="457">
        <v>110.947054208277</v>
      </c>
      <c r="AV31" s="499">
        <v>3.8718439382479799</v>
      </c>
      <c r="AW31" s="456"/>
      <c r="AX31" s="54" t="s">
        <v>30</v>
      </c>
      <c r="AY31" s="457">
        <v>105.735734837165</v>
      </c>
      <c r="AZ31" s="499">
        <v>2.3916068760934301</v>
      </c>
      <c r="BA31" s="457">
        <v>106.220611560648</v>
      </c>
      <c r="BB31" s="499">
        <v>2.8001605090631498</v>
      </c>
      <c r="BC31" s="457">
        <v>117.92244220535299</v>
      </c>
      <c r="BD31" s="499">
        <v>10.5045103352392</v>
      </c>
      <c r="BE31" s="456"/>
      <c r="BF31" s="54" t="s">
        <v>30</v>
      </c>
      <c r="BG31" s="457">
        <v>102.975461393347</v>
      </c>
      <c r="BH31" s="499">
        <v>3.8988836162574101</v>
      </c>
      <c r="BI31" s="457">
        <v>101.729746152945</v>
      </c>
      <c r="BJ31" s="499">
        <v>1.87580815391635</v>
      </c>
      <c r="BK31" s="457">
        <v>115.18100881066999</v>
      </c>
      <c r="BL31" s="499">
        <v>2.1010523867843699E-2</v>
      </c>
      <c r="BM31" s="456"/>
      <c r="BN31" s="54" t="s">
        <v>30</v>
      </c>
      <c r="BO31" s="457">
        <v>106.65776141990899</v>
      </c>
      <c r="BP31" s="499">
        <v>6.0417990216856099</v>
      </c>
      <c r="BQ31" s="457">
        <v>101.86067691408699</v>
      </c>
      <c r="BR31" s="499">
        <v>3.85361885985537</v>
      </c>
      <c r="BS31" s="457">
        <v>114.83269552386299</v>
      </c>
      <c r="BT31" s="499">
        <v>11.593934634047599</v>
      </c>
      <c r="BU31" s="456"/>
      <c r="BV31" s="54" t="s">
        <v>30</v>
      </c>
      <c r="BW31" s="457">
        <v>105.473800523487</v>
      </c>
      <c r="BX31" s="499">
        <v>-1.50468127867711</v>
      </c>
      <c r="BY31" s="457">
        <v>108.972333333333</v>
      </c>
      <c r="BZ31" s="499">
        <v>8.7457273371895106</v>
      </c>
      <c r="CA31" s="457">
        <v>116.039333333333</v>
      </c>
      <c r="CB31" s="499">
        <v>-2.9318721629922102</v>
      </c>
      <c r="CC31" s="456"/>
      <c r="CD31" s="54" t="s">
        <v>30</v>
      </c>
      <c r="CE31" s="457">
        <v>107.383805709773</v>
      </c>
      <c r="CF31" s="499">
        <v>11.402198431074799</v>
      </c>
      <c r="CG31" s="457">
        <v>120.561333333333</v>
      </c>
      <c r="CH31" s="499">
        <v>8.1785849221124405</v>
      </c>
      <c r="CI31" s="457">
        <v>113.938027619615</v>
      </c>
      <c r="CJ31" s="499">
        <v>2.9784525728801601</v>
      </c>
      <c r="CK31" s="456"/>
      <c r="CL31" s="54" t="s">
        <v>30</v>
      </c>
      <c r="CM31" s="457">
        <v>103.780093173209</v>
      </c>
      <c r="CN31" s="499">
        <v>4.0739665880976199</v>
      </c>
      <c r="CO31" s="457">
        <v>111.978732247488</v>
      </c>
      <c r="CP31" s="499">
        <v>13.7043930404185</v>
      </c>
      <c r="CQ31" s="457">
        <v>105.648666666667</v>
      </c>
      <c r="CR31" s="499">
        <v>-1.77833607646282</v>
      </c>
      <c r="CS31" s="456"/>
      <c r="CT31" s="54" t="s">
        <v>30</v>
      </c>
      <c r="CU31" s="457">
        <v>99.500030307305494</v>
      </c>
      <c r="CV31" s="499">
        <v>9.4251104715315002</v>
      </c>
      <c r="CW31" s="457">
        <v>119.110746413783</v>
      </c>
      <c r="CX31" s="499">
        <v>3.1365284451655402</v>
      </c>
      <c r="CY31" s="457">
        <v>71.255939938225097</v>
      </c>
      <c r="CZ31" s="499">
        <v>-18.643893042201999</v>
      </c>
      <c r="DA31" s="456"/>
      <c r="DB31" s="54" t="s">
        <v>30</v>
      </c>
      <c r="DC31" s="457">
        <v>110.975666666667</v>
      </c>
      <c r="DD31" s="499">
        <v>9.2501535705283704</v>
      </c>
      <c r="DE31" s="457">
        <v>110.878677828276</v>
      </c>
      <c r="DF31" s="499">
        <v>4.2197952401159604</v>
      </c>
      <c r="DG31" s="457">
        <v>96.407000000000096</v>
      </c>
      <c r="DH31" s="499">
        <v>-4.3935362926710404</v>
      </c>
      <c r="DI31" s="456"/>
      <c r="DJ31" s="54" t="s">
        <v>30</v>
      </c>
      <c r="DK31" s="457">
        <v>87.099402792342801</v>
      </c>
      <c r="DL31" s="499">
        <v>-6.6877661496222904</v>
      </c>
      <c r="DM31" s="457">
        <v>108.698585581903</v>
      </c>
      <c r="DN31" s="499">
        <v>11.1549914025038</v>
      </c>
      <c r="DO31" s="457">
        <v>116.942480408558</v>
      </c>
      <c r="DP31" s="499">
        <v>23.895440545610601</v>
      </c>
    </row>
    <row r="32" spans="1:120" s="4" customFormat="1" ht="15" hidden="1" customHeight="1">
      <c r="A32" s="456"/>
      <c r="B32" s="54" t="s">
        <v>31</v>
      </c>
      <c r="C32" s="457">
        <v>114.342719887174</v>
      </c>
      <c r="D32" s="499">
        <v>13.081799329593199</v>
      </c>
      <c r="E32" s="457">
        <v>106.56495449323801</v>
      </c>
      <c r="F32" s="499">
        <v>2.28295765965207</v>
      </c>
      <c r="G32" s="457">
        <v>110.738143215018</v>
      </c>
      <c r="H32" s="499">
        <v>-2.9969195823371102</v>
      </c>
      <c r="I32" s="456"/>
      <c r="J32" s="54" t="s">
        <v>31</v>
      </c>
      <c r="K32" s="457">
        <v>113.078906588823</v>
      </c>
      <c r="L32" s="499">
        <v>3.3660519122118</v>
      </c>
      <c r="M32" s="457">
        <v>120.501916508074</v>
      </c>
      <c r="N32" s="499">
        <v>10.613129493760701</v>
      </c>
      <c r="O32" s="457">
        <v>95.076333333333196</v>
      </c>
      <c r="P32" s="499">
        <v>-1.4991589948086499</v>
      </c>
      <c r="Q32" s="456"/>
      <c r="R32" s="54" t="s">
        <v>31</v>
      </c>
      <c r="S32" s="457">
        <v>109.245751842358</v>
      </c>
      <c r="T32" s="499">
        <v>5.9126662796992804</v>
      </c>
      <c r="U32" s="457">
        <v>119.982645036017</v>
      </c>
      <c r="V32" s="499">
        <v>6.4300136330723303</v>
      </c>
      <c r="W32" s="457">
        <v>125.20667644030701</v>
      </c>
      <c r="X32" s="499">
        <v>4.1525988328415302</v>
      </c>
      <c r="Y32" s="456"/>
      <c r="Z32" s="54" t="s">
        <v>31</v>
      </c>
      <c r="AA32" s="457">
        <v>98.201355378650504</v>
      </c>
      <c r="AB32" s="499">
        <v>1.7077741830156601</v>
      </c>
      <c r="AC32" s="457">
        <v>118.86133333333299</v>
      </c>
      <c r="AD32" s="499">
        <v>2.9010539355348302</v>
      </c>
      <c r="AE32" s="457">
        <v>105.679424746962</v>
      </c>
      <c r="AF32" s="499">
        <v>3.0210382107834999</v>
      </c>
      <c r="AG32" s="456"/>
      <c r="AH32" s="54" t="s">
        <v>31</v>
      </c>
      <c r="AI32" s="457">
        <v>107.338891644005</v>
      </c>
      <c r="AJ32" s="499">
        <v>2.2822427326327399</v>
      </c>
      <c r="AK32" s="457">
        <v>115.339772661105</v>
      </c>
      <c r="AL32" s="499">
        <v>6.4577490703087799</v>
      </c>
      <c r="AM32" s="457">
        <v>106.205691824485</v>
      </c>
      <c r="AN32" s="499">
        <v>3.13732376170057</v>
      </c>
      <c r="AO32" s="456"/>
      <c r="AP32" s="54" t="s">
        <v>31</v>
      </c>
      <c r="AQ32" s="457">
        <v>109.58541362745299</v>
      </c>
      <c r="AR32" s="499">
        <v>8.4116470888635302</v>
      </c>
      <c r="AS32" s="457">
        <v>101.751355890155</v>
      </c>
      <c r="AT32" s="499">
        <v>4.5811534842707697</v>
      </c>
      <c r="AU32" s="457">
        <v>105.31652852618799</v>
      </c>
      <c r="AV32" s="499">
        <v>6.05058888117878</v>
      </c>
      <c r="AW32" s="456"/>
      <c r="AX32" s="54" t="s">
        <v>31</v>
      </c>
      <c r="AY32" s="457">
        <v>106.444028482363</v>
      </c>
      <c r="AZ32" s="499">
        <v>1.20730513822861</v>
      </c>
      <c r="BA32" s="457">
        <v>108.342322459909</v>
      </c>
      <c r="BB32" s="499">
        <v>5.7778594157545804</v>
      </c>
      <c r="BC32" s="457">
        <v>122.54961039866301</v>
      </c>
      <c r="BD32" s="499">
        <v>9.3425888172021097</v>
      </c>
      <c r="BE32" s="456"/>
      <c r="BF32" s="54" t="s">
        <v>31</v>
      </c>
      <c r="BG32" s="457">
        <v>108.540510730509</v>
      </c>
      <c r="BH32" s="499">
        <v>2.9760458271438401</v>
      </c>
      <c r="BI32" s="457">
        <v>98.685261828090702</v>
      </c>
      <c r="BJ32" s="499">
        <v>7.0584002156045802</v>
      </c>
      <c r="BK32" s="457">
        <v>106.770608034592</v>
      </c>
      <c r="BL32" s="499">
        <v>1.1764819004209399</v>
      </c>
      <c r="BM32" s="456"/>
      <c r="BN32" s="54" t="s">
        <v>31</v>
      </c>
      <c r="BO32" s="457">
        <v>104.154710287008</v>
      </c>
      <c r="BP32" s="499">
        <v>-0.87136199666049696</v>
      </c>
      <c r="BQ32" s="457">
        <v>105.207290312593</v>
      </c>
      <c r="BR32" s="499">
        <v>7.3234177288672297</v>
      </c>
      <c r="BS32" s="457">
        <v>121.27105937466</v>
      </c>
      <c r="BT32" s="499">
        <v>11.5199951602702</v>
      </c>
      <c r="BU32" s="456"/>
      <c r="BV32" s="54" t="s">
        <v>31</v>
      </c>
      <c r="BW32" s="457">
        <v>105.680813744964</v>
      </c>
      <c r="BX32" s="499">
        <v>8.3713955901957302</v>
      </c>
      <c r="BY32" s="457">
        <v>105.787333333333</v>
      </c>
      <c r="BZ32" s="499">
        <v>7.4555298512277197</v>
      </c>
      <c r="CA32" s="457">
        <v>117.093666666667</v>
      </c>
      <c r="CB32" s="499">
        <v>-2.5229086137640402</v>
      </c>
      <c r="CC32" s="456"/>
      <c r="CD32" s="54" t="s">
        <v>31</v>
      </c>
      <c r="CE32" s="457">
        <v>118.87955473782399</v>
      </c>
      <c r="CF32" s="499">
        <v>13.1629778359464</v>
      </c>
      <c r="CG32" s="457">
        <v>89.527333333333601</v>
      </c>
      <c r="CH32" s="499">
        <v>-2.8517674932707999</v>
      </c>
      <c r="CI32" s="457">
        <v>107.77838031829999</v>
      </c>
      <c r="CJ32" s="499">
        <v>-8.6447060556381192</v>
      </c>
      <c r="CK32" s="456"/>
      <c r="CL32" s="54" t="s">
        <v>31</v>
      </c>
      <c r="CM32" s="457">
        <v>104.411723421343</v>
      </c>
      <c r="CN32" s="499">
        <v>1.3913633972048001</v>
      </c>
      <c r="CO32" s="457">
        <v>112.61638607478601</v>
      </c>
      <c r="CP32" s="499">
        <v>12.762338087531599</v>
      </c>
      <c r="CQ32" s="457">
        <v>110.57833333333301</v>
      </c>
      <c r="CR32" s="499">
        <v>6.6354218694882698</v>
      </c>
      <c r="CS32" s="456"/>
      <c r="CT32" s="54" t="s">
        <v>31</v>
      </c>
      <c r="CU32" s="457">
        <v>92.456861497939201</v>
      </c>
      <c r="CV32" s="499">
        <v>10.6007214198728</v>
      </c>
      <c r="CW32" s="457">
        <v>100.236440994502</v>
      </c>
      <c r="CX32" s="499">
        <v>4.0342453808341201</v>
      </c>
      <c r="CY32" s="457">
        <v>80.255964575169003</v>
      </c>
      <c r="CZ32" s="499">
        <v>-19.9673675769067</v>
      </c>
      <c r="DA32" s="456"/>
      <c r="DB32" s="54" t="s">
        <v>31</v>
      </c>
      <c r="DC32" s="457">
        <v>118.572</v>
      </c>
      <c r="DD32" s="499">
        <v>24.4860749196128</v>
      </c>
      <c r="DE32" s="457">
        <v>85.546741319778405</v>
      </c>
      <c r="DF32" s="499">
        <v>-17.334258391528898</v>
      </c>
      <c r="DG32" s="457">
        <v>113.925</v>
      </c>
      <c r="DH32" s="499">
        <v>5.9686672822253399</v>
      </c>
      <c r="DI32" s="456"/>
      <c r="DJ32" s="54" t="s">
        <v>31</v>
      </c>
      <c r="DK32" s="457">
        <v>89.725680732127799</v>
      </c>
      <c r="DL32" s="499">
        <v>-5.7311844416805702</v>
      </c>
      <c r="DM32" s="457">
        <v>120.02970780606201</v>
      </c>
      <c r="DN32" s="499">
        <v>9.4466010197632908</v>
      </c>
      <c r="DO32" s="457">
        <v>105.50010044556799</v>
      </c>
      <c r="DP32" s="499">
        <v>-1.3264730076767799</v>
      </c>
    </row>
    <row r="33" spans="1:120" s="4" customFormat="1" ht="15" hidden="1" customHeight="1">
      <c r="A33" s="456"/>
      <c r="B33" s="54"/>
      <c r="C33" s="457"/>
      <c r="D33" s="499"/>
      <c r="E33" s="457"/>
      <c r="F33" s="499"/>
      <c r="G33" s="457"/>
      <c r="H33" s="499"/>
      <c r="I33" s="499"/>
      <c r="J33" s="499"/>
      <c r="K33" s="457"/>
      <c r="L33" s="499"/>
      <c r="M33" s="457"/>
      <c r="N33" s="499"/>
      <c r="O33" s="457"/>
      <c r="P33" s="499"/>
      <c r="Q33" s="499"/>
      <c r="R33" s="499"/>
      <c r="S33" s="457"/>
      <c r="T33" s="499"/>
      <c r="U33" s="457"/>
      <c r="V33" s="499"/>
      <c r="W33" s="457"/>
      <c r="X33" s="499"/>
      <c r="Y33" s="499"/>
      <c r="Z33" s="499"/>
      <c r="AA33" s="457"/>
      <c r="AB33" s="499"/>
      <c r="AC33" s="457"/>
      <c r="AD33" s="499"/>
      <c r="AE33" s="457"/>
      <c r="AF33" s="499"/>
      <c r="AG33" s="499"/>
      <c r="AH33" s="499"/>
      <c r="AI33" s="457"/>
      <c r="AJ33" s="499"/>
      <c r="AK33" s="457"/>
      <c r="AL33" s="499"/>
      <c r="AM33" s="457"/>
      <c r="AN33" s="499"/>
      <c r="AO33" s="499"/>
      <c r="AP33" s="499"/>
      <c r="AQ33" s="457"/>
      <c r="AR33" s="499"/>
      <c r="AS33" s="457"/>
      <c r="AT33" s="499"/>
      <c r="AU33" s="457"/>
      <c r="AV33" s="499"/>
      <c r="AW33" s="499"/>
      <c r="AX33" s="499"/>
      <c r="AY33" s="457"/>
      <c r="AZ33" s="499"/>
      <c r="BA33" s="457"/>
      <c r="BB33" s="499"/>
      <c r="BC33" s="457"/>
      <c r="BD33" s="499"/>
      <c r="BE33" s="499"/>
      <c r="BF33" s="499"/>
      <c r="BG33" s="457"/>
      <c r="BH33" s="499"/>
      <c r="BI33" s="457"/>
      <c r="BJ33" s="499"/>
      <c r="BK33" s="457"/>
      <c r="BL33" s="499"/>
      <c r="BM33" s="499"/>
      <c r="BN33" s="499"/>
      <c r="BO33" s="457"/>
      <c r="BP33" s="499"/>
      <c r="BQ33" s="457"/>
      <c r="BR33" s="499"/>
      <c r="BS33" s="457"/>
      <c r="BT33" s="499"/>
      <c r="BU33" s="499"/>
      <c r="BV33" s="499"/>
      <c r="BW33" s="457"/>
      <c r="BX33" s="499"/>
      <c r="BY33" s="457"/>
      <c r="BZ33" s="499"/>
      <c r="CA33" s="457"/>
      <c r="CB33" s="499"/>
      <c r="CC33" s="499"/>
      <c r="CD33" s="499"/>
      <c r="CE33" s="457"/>
      <c r="CF33" s="499"/>
      <c r="CG33" s="457"/>
      <c r="CH33" s="499"/>
      <c r="CI33" s="457"/>
      <c r="CJ33" s="499"/>
      <c r="CK33" s="499"/>
      <c r="CL33" s="499"/>
      <c r="CM33" s="457"/>
      <c r="CN33" s="499"/>
      <c r="CO33" s="457"/>
      <c r="CP33" s="499"/>
      <c r="CQ33" s="457"/>
      <c r="CR33" s="499"/>
      <c r="CS33" s="499"/>
      <c r="CT33" s="499"/>
      <c r="CU33" s="457"/>
      <c r="CV33" s="499"/>
      <c r="CW33" s="457"/>
      <c r="CX33" s="499"/>
      <c r="CY33" s="457"/>
      <c r="CZ33" s="499"/>
      <c r="DA33" s="499"/>
      <c r="DB33" s="499"/>
      <c r="DC33" s="457"/>
      <c r="DD33" s="499"/>
      <c r="DE33" s="457"/>
      <c r="DF33" s="499"/>
      <c r="DG33" s="457"/>
      <c r="DH33" s="499"/>
      <c r="DI33" s="499"/>
      <c r="DJ33" s="499"/>
      <c r="DK33" s="457"/>
      <c r="DL33" s="499"/>
      <c r="DM33" s="457"/>
      <c r="DN33" s="499"/>
      <c r="DO33" s="457"/>
      <c r="DP33" s="499"/>
    </row>
    <row r="34" spans="1:120" s="4" customFormat="1" ht="15" hidden="1" customHeight="1">
      <c r="A34" s="456">
        <v>2017</v>
      </c>
      <c r="B34" s="54" t="s">
        <v>28</v>
      </c>
      <c r="C34" s="457">
        <v>89.732186198751407</v>
      </c>
      <c r="D34" s="499">
        <v>11.5152624468863</v>
      </c>
      <c r="E34" s="457">
        <v>100.603017916516</v>
      </c>
      <c r="F34" s="499">
        <v>-3.3781712351485398</v>
      </c>
      <c r="G34" s="457">
        <v>109.97097335209401</v>
      </c>
      <c r="H34" s="499">
        <v>6.6468854402524196</v>
      </c>
      <c r="I34" s="456">
        <v>2017</v>
      </c>
      <c r="J34" s="54" t="s">
        <v>28</v>
      </c>
      <c r="K34" s="457">
        <v>111.883394835033</v>
      </c>
      <c r="L34" s="499">
        <v>7.6788881189559701</v>
      </c>
      <c r="M34" s="457">
        <v>110.094330997957</v>
      </c>
      <c r="N34" s="499">
        <v>13.174445200166099</v>
      </c>
      <c r="O34" s="457">
        <v>110.22199999999999</v>
      </c>
      <c r="P34" s="499">
        <v>2.7822495923861901</v>
      </c>
      <c r="Q34" s="456">
        <v>2017</v>
      </c>
      <c r="R34" s="54" t="s">
        <v>28</v>
      </c>
      <c r="S34" s="457">
        <v>103.562330713927</v>
      </c>
      <c r="T34" s="499">
        <v>4.9007846961157604</v>
      </c>
      <c r="U34" s="457">
        <v>111.006281909496</v>
      </c>
      <c r="V34" s="499">
        <v>9.3531408645962806</v>
      </c>
      <c r="W34" s="457">
        <v>137.78225666403401</v>
      </c>
      <c r="X34" s="499">
        <v>17.468310190113101</v>
      </c>
      <c r="Y34" s="456">
        <v>2017</v>
      </c>
      <c r="Z34" s="54" t="s">
        <v>28</v>
      </c>
      <c r="AA34" s="457">
        <v>107.50660394589799</v>
      </c>
      <c r="AB34" s="499">
        <v>2.1740327221248901</v>
      </c>
      <c r="AC34" s="457">
        <v>133.26066666666699</v>
      </c>
      <c r="AD34" s="499">
        <v>26.9789678501323</v>
      </c>
      <c r="AE34" s="457">
        <v>96.6701139943127</v>
      </c>
      <c r="AF34" s="499">
        <v>-0.91898293397335395</v>
      </c>
      <c r="AG34" s="456">
        <v>2017</v>
      </c>
      <c r="AH34" s="54" t="s">
        <v>28</v>
      </c>
      <c r="AI34" s="457">
        <v>111.253958167669</v>
      </c>
      <c r="AJ34" s="499">
        <v>6.6884236523751897</v>
      </c>
      <c r="AK34" s="457">
        <v>103.135453922153</v>
      </c>
      <c r="AL34" s="499">
        <v>14.550914308472599</v>
      </c>
      <c r="AM34" s="457">
        <v>108.646907458877</v>
      </c>
      <c r="AN34" s="499">
        <v>2.44706467387135</v>
      </c>
      <c r="AO34" s="456">
        <v>2017</v>
      </c>
      <c r="AP34" s="54" t="s">
        <v>28</v>
      </c>
      <c r="AQ34" s="457">
        <v>104.015291867871</v>
      </c>
      <c r="AR34" s="499">
        <v>3.3285518259577</v>
      </c>
      <c r="AS34" s="457">
        <v>107.454184100353</v>
      </c>
      <c r="AT34" s="499">
        <v>5.2305016186092201</v>
      </c>
      <c r="AU34" s="457">
        <v>97.827004660474898</v>
      </c>
      <c r="AV34" s="499">
        <v>4.7592079126187103</v>
      </c>
      <c r="AW34" s="456">
        <v>2017</v>
      </c>
      <c r="AX34" s="54" t="s">
        <v>28</v>
      </c>
      <c r="AY34" s="457">
        <v>107.899230888834</v>
      </c>
      <c r="AZ34" s="499">
        <v>6.9911522401727204</v>
      </c>
      <c r="BA34" s="457">
        <v>99.906106737448496</v>
      </c>
      <c r="BB34" s="499">
        <v>1.8942946510184699</v>
      </c>
      <c r="BC34" s="457">
        <v>112.516530848625</v>
      </c>
      <c r="BD34" s="499">
        <v>3.6624132314066702</v>
      </c>
      <c r="BE34" s="456">
        <v>2017</v>
      </c>
      <c r="BF34" s="54" t="s">
        <v>28</v>
      </c>
      <c r="BG34" s="457">
        <v>101.992413570262</v>
      </c>
      <c r="BH34" s="499">
        <v>4.3826142915624198</v>
      </c>
      <c r="BI34" s="457">
        <v>104.637651003633</v>
      </c>
      <c r="BJ34" s="499">
        <v>7.4551374281412599</v>
      </c>
      <c r="BK34" s="457">
        <v>92.695286407696102</v>
      </c>
      <c r="BL34" s="499">
        <v>-1.24794766267927</v>
      </c>
      <c r="BM34" s="456">
        <v>2017</v>
      </c>
      <c r="BN34" s="54" t="s">
        <v>28</v>
      </c>
      <c r="BO34" s="457">
        <v>93.836687673225398</v>
      </c>
      <c r="BP34" s="499">
        <v>0.76364688644115097</v>
      </c>
      <c r="BQ34" s="457">
        <v>115.66423082950701</v>
      </c>
      <c r="BR34" s="499">
        <v>4.1740304088982603</v>
      </c>
      <c r="BS34" s="457">
        <v>110.527611223444</v>
      </c>
      <c r="BT34" s="499">
        <v>13.9170598727483</v>
      </c>
      <c r="BU34" s="456">
        <v>2017</v>
      </c>
      <c r="BV34" s="54" t="s">
        <v>28</v>
      </c>
      <c r="BW34" s="457">
        <v>97.612623530286598</v>
      </c>
      <c r="BX34" s="499">
        <v>-0.75011478250421204</v>
      </c>
      <c r="BY34" s="457">
        <v>94.555333333333294</v>
      </c>
      <c r="BZ34" s="499">
        <v>1.7362617664165201</v>
      </c>
      <c r="CA34" s="457">
        <v>93.652666666666704</v>
      </c>
      <c r="CB34" s="499">
        <v>-0.67721275331335595</v>
      </c>
      <c r="CC34" s="456">
        <v>2017</v>
      </c>
      <c r="CD34" s="54" t="s">
        <v>28</v>
      </c>
      <c r="CE34" s="457">
        <v>104.79340551714</v>
      </c>
      <c r="CF34" s="499">
        <v>0.72649800897363503</v>
      </c>
      <c r="CG34" s="457">
        <v>128.923</v>
      </c>
      <c r="CH34" s="499">
        <v>-3.4548353618118899</v>
      </c>
      <c r="CI34" s="457">
        <v>93.828443074511497</v>
      </c>
      <c r="CJ34" s="499">
        <v>8.4541106109285096</v>
      </c>
      <c r="CK34" s="456">
        <v>2017</v>
      </c>
      <c r="CL34" s="54" t="s">
        <v>28</v>
      </c>
      <c r="CM34" s="457">
        <v>107.90511897615301</v>
      </c>
      <c r="CN34" s="499">
        <v>5.5029344937050002</v>
      </c>
      <c r="CO34" s="457">
        <v>113.5354993334</v>
      </c>
      <c r="CP34" s="499">
        <v>14.7438219600482</v>
      </c>
      <c r="CQ34" s="457">
        <v>97.276000000000096</v>
      </c>
      <c r="CR34" s="499">
        <v>5.3283623833410001</v>
      </c>
      <c r="CS34" s="456">
        <v>2017</v>
      </c>
      <c r="CT34" s="54" t="s">
        <v>28</v>
      </c>
      <c r="CU34" s="457">
        <v>112.83057414587699</v>
      </c>
      <c r="CV34" s="499">
        <v>2.1137022202584199</v>
      </c>
      <c r="CW34" s="457">
        <v>106.354016385861</v>
      </c>
      <c r="CX34" s="499">
        <v>16.9640507439568</v>
      </c>
      <c r="CY34" s="457">
        <v>88.830402251040695</v>
      </c>
      <c r="CZ34" s="499">
        <v>5.2171352472187396</v>
      </c>
      <c r="DA34" s="456">
        <v>2017</v>
      </c>
      <c r="DB34" s="54" t="s">
        <v>28</v>
      </c>
      <c r="DC34" s="457">
        <v>143.05866666666699</v>
      </c>
      <c r="DD34" s="499">
        <v>20.3071983225935</v>
      </c>
      <c r="DE34" s="457">
        <v>97.721803832994993</v>
      </c>
      <c r="DF34" s="499">
        <v>-9.2397648471398206</v>
      </c>
      <c r="DG34" s="457">
        <v>104.910333333333</v>
      </c>
      <c r="DH34" s="499">
        <v>11.962301053748799</v>
      </c>
      <c r="DI34" s="456">
        <v>2017</v>
      </c>
      <c r="DJ34" s="54" t="s">
        <v>28</v>
      </c>
      <c r="DK34" s="457">
        <v>86.381700809573402</v>
      </c>
      <c r="DL34" s="499">
        <v>-15.059122711794201</v>
      </c>
      <c r="DM34" s="457">
        <v>121.011172060595</v>
      </c>
      <c r="DN34" s="499">
        <v>12.5011262766477</v>
      </c>
      <c r="DO34" s="457">
        <v>104.927189284455</v>
      </c>
      <c r="DP34" s="499">
        <v>-2.9530503426141501</v>
      </c>
    </row>
    <row r="35" spans="1:120" s="4" customFormat="1" ht="15" hidden="1" customHeight="1">
      <c r="A35" s="456"/>
      <c r="B35" s="54" t="s">
        <v>29</v>
      </c>
      <c r="C35" s="457">
        <v>103.12896166522199</v>
      </c>
      <c r="D35" s="499">
        <v>20.150906723131499</v>
      </c>
      <c r="E35" s="457">
        <v>111.695993421472</v>
      </c>
      <c r="F35" s="499">
        <v>-1.5409508975755599</v>
      </c>
      <c r="G35" s="457">
        <v>112.01516642584301</v>
      </c>
      <c r="H35" s="499">
        <v>4.0159584329415203</v>
      </c>
      <c r="I35" s="456"/>
      <c r="J35" s="54" t="s">
        <v>29</v>
      </c>
      <c r="K35" s="457">
        <v>115.02645528431</v>
      </c>
      <c r="L35" s="499">
        <v>5.1741392578329197</v>
      </c>
      <c r="M35" s="457">
        <v>120.762730256689</v>
      </c>
      <c r="N35" s="499">
        <v>9.6414184732064996</v>
      </c>
      <c r="O35" s="457">
        <v>107.72</v>
      </c>
      <c r="P35" s="499">
        <v>2.2237687027488602</v>
      </c>
      <c r="Q35" s="456"/>
      <c r="R35" s="54" t="s">
        <v>29</v>
      </c>
      <c r="S35" s="457">
        <v>111.887830256931</v>
      </c>
      <c r="T35" s="499">
        <v>4.6298395374658101</v>
      </c>
      <c r="U35" s="457">
        <v>121.981527332507</v>
      </c>
      <c r="V35" s="499">
        <v>10.3135717711013</v>
      </c>
      <c r="W35" s="457">
        <v>114.565233409483</v>
      </c>
      <c r="X35" s="499">
        <v>10.5807234572117</v>
      </c>
      <c r="Y35" s="456"/>
      <c r="Z35" s="54" t="s">
        <v>29</v>
      </c>
      <c r="AA35" s="457">
        <v>121.939608484766</v>
      </c>
      <c r="AB35" s="499">
        <v>4.8447671713433902</v>
      </c>
      <c r="AC35" s="457">
        <v>124.77</v>
      </c>
      <c r="AD35" s="499">
        <v>10.962558918566399</v>
      </c>
      <c r="AE35" s="457">
        <v>101.69980563650201</v>
      </c>
      <c r="AF35" s="499">
        <v>1.39452470779231</v>
      </c>
      <c r="AG35" s="456"/>
      <c r="AH35" s="54" t="s">
        <v>29</v>
      </c>
      <c r="AI35" s="457">
        <v>108.798046666936</v>
      </c>
      <c r="AJ35" s="499">
        <v>7.12668092933085</v>
      </c>
      <c r="AK35" s="457">
        <v>109.69777941712201</v>
      </c>
      <c r="AL35" s="499">
        <v>2.4693424445115801</v>
      </c>
      <c r="AM35" s="457">
        <v>104.785001509064</v>
      </c>
      <c r="AN35" s="499">
        <v>1.77640549061493</v>
      </c>
      <c r="AO35" s="456"/>
      <c r="AP35" s="54" t="s">
        <v>29</v>
      </c>
      <c r="AQ35" s="457">
        <v>111.636631655876</v>
      </c>
      <c r="AR35" s="499">
        <v>4.5992453860699998</v>
      </c>
      <c r="AS35" s="457">
        <v>107.139977782423</v>
      </c>
      <c r="AT35" s="499">
        <v>1.5889929386463399</v>
      </c>
      <c r="AU35" s="457">
        <v>113.28740320854099</v>
      </c>
      <c r="AV35" s="499">
        <v>4.7873780978824003</v>
      </c>
      <c r="AW35" s="456"/>
      <c r="AX35" s="54" t="s">
        <v>29</v>
      </c>
      <c r="AY35" s="457">
        <v>109.287270766631</v>
      </c>
      <c r="AZ35" s="499">
        <v>7.5688368373593002</v>
      </c>
      <c r="BA35" s="457">
        <v>103.55648423384</v>
      </c>
      <c r="BB35" s="499">
        <v>1.5737333409311001</v>
      </c>
      <c r="BC35" s="457">
        <v>122.451654012148</v>
      </c>
      <c r="BD35" s="499">
        <v>8.3681800676788907</v>
      </c>
      <c r="BE35" s="456"/>
      <c r="BF35" s="54" t="s">
        <v>29</v>
      </c>
      <c r="BG35" s="457">
        <v>105.936241100304</v>
      </c>
      <c r="BH35" s="499">
        <v>3.9084372548862798</v>
      </c>
      <c r="BI35" s="457">
        <v>111.25293471398</v>
      </c>
      <c r="BJ35" s="499">
        <v>7.2314240506336196</v>
      </c>
      <c r="BK35" s="457">
        <v>106.23146936782</v>
      </c>
      <c r="BL35" s="499">
        <v>-0.14686070720463801</v>
      </c>
      <c r="BM35" s="456"/>
      <c r="BN35" s="54" t="s">
        <v>29</v>
      </c>
      <c r="BO35" s="457">
        <v>110.717152259749</v>
      </c>
      <c r="BP35" s="499">
        <v>2.6991454912070099</v>
      </c>
      <c r="BQ35" s="457">
        <v>110.756327810484</v>
      </c>
      <c r="BR35" s="499">
        <v>3.8721701174982699</v>
      </c>
      <c r="BS35" s="457">
        <v>128.058833376857</v>
      </c>
      <c r="BT35" s="499">
        <v>17.0821350631591</v>
      </c>
      <c r="BU35" s="456"/>
      <c r="BV35" s="54" t="s">
        <v>29</v>
      </c>
      <c r="BW35" s="457">
        <v>98.3444371249075</v>
      </c>
      <c r="BX35" s="499">
        <v>-8.2833937440086292</v>
      </c>
      <c r="BY35" s="457">
        <v>97.526666666666699</v>
      </c>
      <c r="BZ35" s="499">
        <v>-6.5230657162848296</v>
      </c>
      <c r="CA35" s="457">
        <v>93.654666666666699</v>
      </c>
      <c r="CB35" s="499">
        <v>4.6467626113643403</v>
      </c>
      <c r="CC35" s="456"/>
      <c r="CD35" s="54" t="s">
        <v>29</v>
      </c>
      <c r="CE35" s="457">
        <v>108.88824189009399</v>
      </c>
      <c r="CF35" s="499">
        <v>-3.9017130825736901</v>
      </c>
      <c r="CG35" s="457">
        <v>98.704333333333395</v>
      </c>
      <c r="CH35" s="499">
        <v>1.6662088855317001</v>
      </c>
      <c r="CI35" s="457">
        <v>104.35046347124801</v>
      </c>
      <c r="CJ35" s="499">
        <v>15.843347508183999</v>
      </c>
      <c r="CK35" s="456"/>
      <c r="CL35" s="54" t="s">
        <v>29</v>
      </c>
      <c r="CM35" s="457">
        <v>116.05727002987901</v>
      </c>
      <c r="CN35" s="499">
        <v>12.622410645355</v>
      </c>
      <c r="CO35" s="457">
        <v>122.320546962234</v>
      </c>
      <c r="CP35" s="499">
        <v>12.329135003195301</v>
      </c>
      <c r="CQ35" s="457">
        <v>111.999</v>
      </c>
      <c r="CR35" s="499">
        <v>-3.7039903015295699</v>
      </c>
      <c r="CS35" s="456"/>
      <c r="CT35" s="54" t="s">
        <v>29</v>
      </c>
      <c r="CU35" s="457">
        <v>124.782797143271</v>
      </c>
      <c r="CV35" s="499">
        <v>-1.37278526754201</v>
      </c>
      <c r="CW35" s="457">
        <v>115.24436470936899</v>
      </c>
      <c r="CX35" s="499">
        <v>13.3266035760797</v>
      </c>
      <c r="CY35" s="457">
        <v>71.216256813106099</v>
      </c>
      <c r="CZ35" s="499">
        <v>-9.5833890996076008</v>
      </c>
      <c r="DA35" s="456"/>
      <c r="DB35" s="54" t="s">
        <v>29</v>
      </c>
      <c r="DC35" s="457">
        <v>124.621666666667</v>
      </c>
      <c r="DD35" s="499">
        <v>8.5535675917376608</v>
      </c>
      <c r="DE35" s="457">
        <v>92.165690741538</v>
      </c>
      <c r="DF35" s="499">
        <v>8.7993478206447104</v>
      </c>
      <c r="DG35" s="457">
        <v>101.083</v>
      </c>
      <c r="DH35" s="499">
        <v>2.55882144052917</v>
      </c>
      <c r="DI35" s="456"/>
      <c r="DJ35" s="54" t="s">
        <v>29</v>
      </c>
      <c r="DK35" s="457">
        <v>95.794167794607404</v>
      </c>
      <c r="DL35" s="499">
        <v>-2.2647448824815699</v>
      </c>
      <c r="DM35" s="457">
        <v>112.18775752231601</v>
      </c>
      <c r="DN35" s="499">
        <v>8.1827404623527702</v>
      </c>
      <c r="DO35" s="457">
        <v>122.39295185428</v>
      </c>
      <c r="DP35" s="499">
        <v>26.2839099754678</v>
      </c>
    </row>
    <row r="36" spans="1:120" s="4" customFormat="1" ht="15" hidden="1" customHeight="1">
      <c r="A36" s="456"/>
      <c r="B36" s="54" t="s">
        <v>30</v>
      </c>
      <c r="C36" s="457">
        <v>129.12600830324601</v>
      </c>
      <c r="D36" s="499">
        <v>20.1218237499527</v>
      </c>
      <c r="E36" s="457">
        <v>108.845033800133</v>
      </c>
      <c r="F36" s="499">
        <v>0.47720091784073299</v>
      </c>
      <c r="G36" s="457">
        <v>109.98154305117301</v>
      </c>
      <c r="H36" s="499">
        <v>6.96333367527318</v>
      </c>
      <c r="I36" s="456"/>
      <c r="J36" s="54" t="s">
        <v>30</v>
      </c>
      <c r="K36" s="457">
        <v>113.695495093657</v>
      </c>
      <c r="L36" s="499">
        <v>6.2235914910005601</v>
      </c>
      <c r="M36" s="457">
        <v>121.309443110095</v>
      </c>
      <c r="N36" s="499">
        <v>8.4489827313047403</v>
      </c>
      <c r="O36" s="457">
        <v>103.959698351386</v>
      </c>
      <c r="P36" s="499">
        <v>-1.21561554995203</v>
      </c>
      <c r="Q36" s="456"/>
      <c r="R36" s="54" t="s">
        <v>30</v>
      </c>
      <c r="S36" s="457">
        <v>110.258220846819</v>
      </c>
      <c r="T36" s="499">
        <v>4.9055440358434899</v>
      </c>
      <c r="U36" s="457">
        <v>114.861273048239</v>
      </c>
      <c r="V36" s="499">
        <v>13.797097195193601</v>
      </c>
      <c r="W36" s="457">
        <v>107.080106380012</v>
      </c>
      <c r="X36" s="499">
        <v>2.7019711186708801</v>
      </c>
      <c r="Y36" s="456"/>
      <c r="Z36" s="54" t="s">
        <v>30</v>
      </c>
      <c r="AA36" s="457">
        <v>110.583183274173</v>
      </c>
      <c r="AB36" s="499">
        <v>7.3261017768969596</v>
      </c>
      <c r="AC36" s="457">
        <v>111.439306769656</v>
      </c>
      <c r="AD36" s="499">
        <v>-2.3059240671729699</v>
      </c>
      <c r="AE36" s="457">
        <v>100.761800848654</v>
      </c>
      <c r="AF36" s="499">
        <v>3.1794193278705798</v>
      </c>
      <c r="AG36" s="456"/>
      <c r="AH36" s="54" t="s">
        <v>30</v>
      </c>
      <c r="AI36" s="457">
        <v>107.027974527635</v>
      </c>
      <c r="AJ36" s="499">
        <v>1.9995659110053601</v>
      </c>
      <c r="AK36" s="457">
        <v>110.750239366217</v>
      </c>
      <c r="AL36" s="499">
        <v>1.69755957674671</v>
      </c>
      <c r="AM36" s="457">
        <v>102.975757033101</v>
      </c>
      <c r="AN36" s="499">
        <v>6.01637479843356</v>
      </c>
      <c r="AO36" s="456"/>
      <c r="AP36" s="54" t="s">
        <v>30</v>
      </c>
      <c r="AQ36" s="457">
        <v>114.397349002871</v>
      </c>
      <c r="AR36" s="499">
        <v>3.9157773834871201</v>
      </c>
      <c r="AS36" s="457">
        <v>108.57057611806199</v>
      </c>
      <c r="AT36" s="499">
        <v>4.43276628746779</v>
      </c>
      <c r="AU36" s="457">
        <v>114.727984882523</v>
      </c>
      <c r="AV36" s="499">
        <v>3.4078693672643099</v>
      </c>
      <c r="AW36" s="456"/>
      <c r="AX36" s="54" t="s">
        <v>30</v>
      </c>
      <c r="AY36" s="457">
        <v>111.559404991409</v>
      </c>
      <c r="AZ36" s="499">
        <v>5.50775966442363</v>
      </c>
      <c r="BA36" s="457">
        <v>110.93342872752601</v>
      </c>
      <c r="BB36" s="499">
        <v>4.4368198390449196</v>
      </c>
      <c r="BC36" s="457">
        <v>130.51504191326799</v>
      </c>
      <c r="BD36" s="499">
        <v>10.678713459806</v>
      </c>
      <c r="BE36" s="456"/>
      <c r="BF36" s="54" t="s">
        <v>30</v>
      </c>
      <c r="BG36" s="457">
        <v>107.383617132653</v>
      </c>
      <c r="BH36" s="499">
        <v>4.2807827026554204</v>
      </c>
      <c r="BI36" s="457">
        <v>113.431383422469</v>
      </c>
      <c r="BJ36" s="499">
        <v>11.5026702729905</v>
      </c>
      <c r="BK36" s="457">
        <v>114.39287378916499</v>
      </c>
      <c r="BL36" s="499">
        <v>-0.68425778662913195</v>
      </c>
      <c r="BM36" s="456"/>
      <c r="BN36" s="54" t="s">
        <v>30</v>
      </c>
      <c r="BO36" s="457">
        <v>113.226683484864</v>
      </c>
      <c r="BP36" s="499">
        <v>6.1588786202756403</v>
      </c>
      <c r="BQ36" s="457">
        <v>111.205616157949</v>
      </c>
      <c r="BR36" s="499">
        <v>9.1742363461258698</v>
      </c>
      <c r="BS36" s="457">
        <v>133.30261952688099</v>
      </c>
      <c r="BT36" s="499">
        <v>16.0842031259116</v>
      </c>
      <c r="BU36" s="456"/>
      <c r="BV36" s="54" t="s">
        <v>30</v>
      </c>
      <c r="BW36" s="457">
        <v>89.754350025985005</v>
      </c>
      <c r="BX36" s="499">
        <v>-14.903654196097101</v>
      </c>
      <c r="BY36" s="457">
        <v>109.520548271058</v>
      </c>
      <c r="BZ36" s="499">
        <v>0.503077176523405</v>
      </c>
      <c r="CA36" s="457">
        <v>120.19102406277899</v>
      </c>
      <c r="CB36" s="499">
        <v>3.5778305598492302</v>
      </c>
      <c r="CC36" s="456"/>
      <c r="CD36" s="54" t="s">
        <v>30</v>
      </c>
      <c r="CE36" s="457">
        <v>107.172129779502</v>
      </c>
      <c r="CF36" s="499">
        <v>-0.197120905589003</v>
      </c>
      <c r="CG36" s="457">
        <v>124.064807862487</v>
      </c>
      <c r="CH36" s="499">
        <v>2.90596863213747</v>
      </c>
      <c r="CI36" s="457">
        <v>116.661442614397</v>
      </c>
      <c r="CJ36" s="499">
        <v>2.3902599085476899</v>
      </c>
      <c r="CK36" s="456"/>
      <c r="CL36" s="54" t="s">
        <v>30</v>
      </c>
      <c r="CM36" s="457">
        <v>112.833271410393</v>
      </c>
      <c r="CN36" s="499">
        <v>8.7234246572454293</v>
      </c>
      <c r="CO36" s="457">
        <v>124.445671819544</v>
      </c>
      <c r="CP36" s="499">
        <v>11.1333101579522</v>
      </c>
      <c r="CQ36" s="457">
        <v>103.383934573126</v>
      </c>
      <c r="CR36" s="499">
        <v>-2.1436447472506299</v>
      </c>
      <c r="CS36" s="456"/>
      <c r="CT36" s="54" t="s">
        <v>30</v>
      </c>
      <c r="CU36" s="457">
        <v>111.684805379762</v>
      </c>
      <c r="CV36" s="499">
        <v>12.2460013678631</v>
      </c>
      <c r="CW36" s="457">
        <v>123.447066769958</v>
      </c>
      <c r="CX36" s="499">
        <v>3.6405786100201101</v>
      </c>
      <c r="CY36" s="457">
        <v>68.769993538024906</v>
      </c>
      <c r="CZ36" s="499">
        <v>-3.4887567301130802</v>
      </c>
      <c r="DA36" s="456"/>
      <c r="DB36" s="54" t="s">
        <v>30</v>
      </c>
      <c r="DC36" s="457">
        <v>122.67805479694201</v>
      </c>
      <c r="DD36" s="499">
        <v>10.545003676729401</v>
      </c>
      <c r="DE36" s="457">
        <v>131.82912301455701</v>
      </c>
      <c r="DF36" s="499">
        <v>18.8949269567666</v>
      </c>
      <c r="DG36" s="457">
        <v>95.816477439515396</v>
      </c>
      <c r="DH36" s="499">
        <v>-0.61253079183532599</v>
      </c>
      <c r="DI36" s="456"/>
      <c r="DJ36" s="54" t="s">
        <v>30</v>
      </c>
      <c r="DK36" s="457">
        <v>94.4064382271836</v>
      </c>
      <c r="DL36" s="499">
        <v>8.3893060119618408</v>
      </c>
      <c r="DM36" s="457">
        <v>117.01717959879799</v>
      </c>
      <c r="DN36" s="499">
        <v>7.6528999640270303</v>
      </c>
      <c r="DO36" s="457">
        <v>136.957743209423</v>
      </c>
      <c r="DP36" s="499">
        <v>17.115476541064201</v>
      </c>
    </row>
    <row r="37" spans="1:120" s="4" customFormat="1" ht="15" hidden="1" customHeight="1">
      <c r="A37" s="456"/>
      <c r="B37" s="54" t="s">
        <v>31</v>
      </c>
      <c r="C37" s="457">
        <v>135.42093636194701</v>
      </c>
      <c r="D37" s="499">
        <v>18.434244432501899</v>
      </c>
      <c r="E37" s="457">
        <v>106.88133282040199</v>
      </c>
      <c r="F37" s="499">
        <v>0.29688777954113699</v>
      </c>
      <c r="G37" s="457">
        <v>110.33053376586101</v>
      </c>
      <c r="H37" s="499">
        <v>-0.368084056065697</v>
      </c>
      <c r="I37" s="456"/>
      <c r="J37" s="54" t="s">
        <v>31</v>
      </c>
      <c r="K37" s="457">
        <v>112.13546979709299</v>
      </c>
      <c r="L37" s="499">
        <v>-0.83431722165492805</v>
      </c>
      <c r="M37" s="457">
        <v>127.630160076862</v>
      </c>
      <c r="N37" s="499">
        <v>5.9154607456477901</v>
      </c>
      <c r="O37" s="457">
        <v>99.514451459904706</v>
      </c>
      <c r="P37" s="499">
        <v>4.6679525503066897</v>
      </c>
      <c r="Q37" s="456"/>
      <c r="R37" s="54" t="s">
        <v>31</v>
      </c>
      <c r="S37" s="457">
        <v>113.452059747679</v>
      </c>
      <c r="T37" s="499">
        <v>3.8503171376324201</v>
      </c>
      <c r="U37" s="457">
        <v>135.62156453308</v>
      </c>
      <c r="V37" s="499">
        <v>13.0343179985482</v>
      </c>
      <c r="W37" s="457">
        <v>136.505163200097</v>
      </c>
      <c r="X37" s="499">
        <v>9.0238692384562906</v>
      </c>
      <c r="Y37" s="456"/>
      <c r="Z37" s="54" t="s">
        <v>31</v>
      </c>
      <c r="AA37" s="457">
        <v>98.709160104889193</v>
      </c>
      <c r="AB37" s="499">
        <v>0.51710561863498605</v>
      </c>
      <c r="AC37" s="457">
        <v>126.257400691981</v>
      </c>
      <c r="AD37" s="499">
        <v>6.2224334451192398</v>
      </c>
      <c r="AE37" s="457">
        <v>106.433725030134</v>
      </c>
      <c r="AF37" s="499">
        <v>0.71376266948691103</v>
      </c>
      <c r="AG37" s="456"/>
      <c r="AH37" s="54" t="s">
        <v>31</v>
      </c>
      <c r="AI37" s="457">
        <v>114.236949529333</v>
      </c>
      <c r="AJ37" s="499">
        <v>6.4264292090939099</v>
      </c>
      <c r="AK37" s="457">
        <v>117.06733073819601</v>
      </c>
      <c r="AL37" s="499">
        <v>1.4977991002002</v>
      </c>
      <c r="AM37" s="457">
        <v>110.21792347528201</v>
      </c>
      <c r="AN37" s="499">
        <v>3.7777934326046001</v>
      </c>
      <c r="AO37" s="456"/>
      <c r="AP37" s="54" t="s">
        <v>31</v>
      </c>
      <c r="AQ37" s="457">
        <v>116.240844944348</v>
      </c>
      <c r="AR37" s="499">
        <v>6.0732821062489801</v>
      </c>
      <c r="AS37" s="457">
        <v>105.07028491385</v>
      </c>
      <c r="AT37" s="499">
        <v>3.26180324051654</v>
      </c>
      <c r="AU37" s="457">
        <v>111.943424714068</v>
      </c>
      <c r="AV37" s="499">
        <v>6.2923610193176698</v>
      </c>
      <c r="AW37" s="456"/>
      <c r="AX37" s="54" t="s">
        <v>31</v>
      </c>
      <c r="AY37" s="457">
        <v>112.28660753162799</v>
      </c>
      <c r="AZ37" s="499">
        <v>5.4888744183832596</v>
      </c>
      <c r="BA37" s="457">
        <v>111.898041564423</v>
      </c>
      <c r="BB37" s="499">
        <v>3.2819299270877602</v>
      </c>
      <c r="BC37" s="457">
        <v>135.69374405960701</v>
      </c>
      <c r="BD37" s="499">
        <v>10.7255613609746</v>
      </c>
      <c r="BE37" s="456"/>
      <c r="BF37" s="54" t="s">
        <v>31</v>
      </c>
      <c r="BG37" s="457">
        <v>111.756883242559</v>
      </c>
      <c r="BH37" s="499">
        <v>2.9632922218652502</v>
      </c>
      <c r="BI37" s="457">
        <v>106.60385090339901</v>
      </c>
      <c r="BJ37" s="499">
        <v>8.0240847808690603</v>
      </c>
      <c r="BK37" s="457">
        <v>107.267292615369</v>
      </c>
      <c r="BL37" s="499">
        <v>0.46518849140181801</v>
      </c>
      <c r="BM37" s="456"/>
      <c r="BN37" s="54" t="s">
        <v>31</v>
      </c>
      <c r="BO37" s="457">
        <v>109.28446556545001</v>
      </c>
      <c r="BP37" s="499">
        <v>4.9251303798993904</v>
      </c>
      <c r="BQ37" s="457">
        <v>110.65085936445099</v>
      </c>
      <c r="BR37" s="499">
        <v>5.1741367310998099</v>
      </c>
      <c r="BS37" s="457">
        <v>132.63897426482501</v>
      </c>
      <c r="BT37" s="499">
        <v>9.3739717858356499</v>
      </c>
      <c r="BU37" s="456"/>
      <c r="BV37" s="54" t="s">
        <v>31</v>
      </c>
      <c r="BW37" s="457">
        <v>101.744589199849</v>
      </c>
      <c r="BX37" s="499">
        <v>-3.7246349698007699</v>
      </c>
      <c r="BY37" s="457">
        <v>113.840544593085</v>
      </c>
      <c r="BZ37" s="499">
        <v>7.6126422757784402</v>
      </c>
      <c r="CA37" s="457">
        <v>118.964435748536</v>
      </c>
      <c r="CB37" s="499">
        <v>1.5976688877587999</v>
      </c>
      <c r="CC37" s="456"/>
      <c r="CD37" s="54" t="s">
        <v>31</v>
      </c>
      <c r="CE37" s="457">
        <v>119.218591646592</v>
      </c>
      <c r="CF37" s="499">
        <v>0.285193622667677</v>
      </c>
      <c r="CG37" s="457">
        <v>88.582213532640594</v>
      </c>
      <c r="CH37" s="499">
        <v>-1.05567737304776</v>
      </c>
      <c r="CI37" s="457">
        <v>122.258952870885</v>
      </c>
      <c r="CJ37" s="499">
        <v>13.435507668439101</v>
      </c>
      <c r="CK37" s="456"/>
      <c r="CL37" s="54" t="s">
        <v>31</v>
      </c>
      <c r="CM37" s="457">
        <v>111.393029921332</v>
      </c>
      <c r="CN37" s="499">
        <v>6.6863243620802697</v>
      </c>
      <c r="CO37" s="457">
        <v>114.988022909699</v>
      </c>
      <c r="CP37" s="499">
        <v>2.1059429427425602</v>
      </c>
      <c r="CQ37" s="457">
        <v>107.41691382345</v>
      </c>
      <c r="CR37" s="499">
        <v>-2.8589863986766901</v>
      </c>
      <c r="CS37" s="456"/>
      <c r="CT37" s="54" t="s">
        <v>31</v>
      </c>
      <c r="CU37" s="457">
        <v>105.487439081093</v>
      </c>
      <c r="CV37" s="499">
        <v>14.0936836618065</v>
      </c>
      <c r="CW37" s="457">
        <v>97.893618096997997</v>
      </c>
      <c r="CX37" s="499">
        <v>-2.3372965702492201</v>
      </c>
      <c r="CY37" s="457">
        <v>72.249113424767799</v>
      </c>
      <c r="CZ37" s="499">
        <v>-9.9766430978496707</v>
      </c>
      <c r="DA37" s="456"/>
      <c r="DB37" s="54" t="s">
        <v>31</v>
      </c>
      <c r="DC37" s="457">
        <v>130.815343670434</v>
      </c>
      <c r="DD37" s="499">
        <v>10.3256617670566</v>
      </c>
      <c r="DE37" s="457">
        <v>99.348447724347594</v>
      </c>
      <c r="DF37" s="499">
        <v>16.133526761677199</v>
      </c>
      <c r="DG37" s="457">
        <v>110.563137094434</v>
      </c>
      <c r="DH37" s="499">
        <v>-2.9509439592417799</v>
      </c>
      <c r="DI37" s="456"/>
      <c r="DJ37" s="54" t="s">
        <v>31</v>
      </c>
      <c r="DK37" s="457">
        <v>91.529513216877007</v>
      </c>
      <c r="DL37" s="499">
        <v>2.0103859564292201</v>
      </c>
      <c r="DM37" s="457">
        <v>116.650944773215</v>
      </c>
      <c r="DN37" s="499">
        <v>-2.8149389801949898</v>
      </c>
      <c r="DO37" s="457">
        <v>113.86691042503401</v>
      </c>
      <c r="DP37" s="499">
        <v>7.93061802228583</v>
      </c>
    </row>
    <row r="38" spans="1:120" s="4" customFormat="1" ht="15" hidden="1" customHeight="1">
      <c r="A38" s="456"/>
      <c r="B38" s="54"/>
      <c r="C38" s="499"/>
      <c r="D38" s="499"/>
      <c r="E38" s="499"/>
      <c r="F38" s="499"/>
      <c r="G38" s="499"/>
      <c r="H38" s="499"/>
      <c r="I38" s="456"/>
      <c r="J38" s="54"/>
      <c r="K38" s="499"/>
      <c r="L38" s="499"/>
      <c r="M38" s="499"/>
      <c r="N38" s="499"/>
      <c r="O38" s="499"/>
      <c r="P38" s="499"/>
      <c r="Q38" s="456"/>
      <c r="R38" s="54"/>
      <c r="S38" s="499"/>
      <c r="T38" s="499"/>
      <c r="U38" s="499"/>
      <c r="V38" s="499"/>
      <c r="W38" s="499"/>
      <c r="X38" s="499"/>
      <c r="Y38" s="456"/>
      <c r="Z38" s="54"/>
      <c r="AA38" s="499"/>
      <c r="AB38" s="499"/>
      <c r="AC38" s="499"/>
      <c r="AD38" s="499"/>
      <c r="AE38" s="499"/>
      <c r="AF38" s="499"/>
      <c r="AG38" s="456"/>
      <c r="AH38" s="54"/>
      <c r="AI38" s="499"/>
      <c r="AJ38" s="499"/>
      <c r="AK38" s="499"/>
      <c r="AL38" s="499"/>
      <c r="AM38" s="499"/>
      <c r="AN38" s="499"/>
      <c r="AO38" s="456"/>
      <c r="AP38" s="54"/>
      <c r="AQ38" s="499"/>
      <c r="AR38" s="499"/>
      <c r="AS38" s="499"/>
      <c r="AT38" s="499"/>
      <c r="AU38" s="499"/>
      <c r="AV38" s="499"/>
      <c r="AW38" s="456"/>
      <c r="AX38" s="54"/>
      <c r="AY38" s="499"/>
      <c r="AZ38" s="499"/>
      <c r="BA38" s="499"/>
      <c r="BB38" s="499"/>
      <c r="BC38" s="499"/>
      <c r="BD38" s="499"/>
      <c r="BE38" s="456"/>
      <c r="BF38" s="54"/>
      <c r="BG38" s="499"/>
      <c r="BH38" s="499"/>
      <c r="BI38" s="499"/>
      <c r="BJ38" s="499"/>
      <c r="BK38" s="499"/>
      <c r="BL38" s="499"/>
      <c r="BM38" s="456"/>
      <c r="BN38" s="54"/>
      <c r="BO38" s="499"/>
      <c r="BP38" s="499"/>
      <c r="BQ38" s="499"/>
      <c r="BR38" s="499"/>
      <c r="BS38" s="499"/>
      <c r="BT38" s="499"/>
      <c r="BU38" s="456"/>
      <c r="BV38" s="54"/>
      <c r="BW38" s="499"/>
      <c r="BX38" s="499"/>
      <c r="BY38" s="499"/>
      <c r="BZ38" s="499"/>
      <c r="CA38" s="499"/>
      <c r="CB38" s="499"/>
      <c r="CC38" s="456"/>
      <c r="CD38" s="54"/>
      <c r="CE38" s="499"/>
      <c r="CF38" s="499"/>
      <c r="CG38" s="499"/>
      <c r="CH38" s="499"/>
      <c r="CI38" s="499"/>
      <c r="CJ38" s="499"/>
      <c r="CK38" s="456"/>
      <c r="CL38" s="54"/>
      <c r="CM38" s="499"/>
      <c r="CN38" s="499"/>
      <c r="CO38" s="499"/>
      <c r="CP38" s="499"/>
      <c r="CQ38" s="499"/>
      <c r="CR38" s="499"/>
      <c r="CS38" s="456"/>
      <c r="CT38" s="54"/>
      <c r="CU38" s="499"/>
      <c r="CV38" s="499"/>
      <c r="CW38" s="499"/>
      <c r="CX38" s="499"/>
      <c r="CY38" s="499"/>
      <c r="CZ38" s="499"/>
      <c r="DA38" s="456"/>
      <c r="DB38" s="54"/>
      <c r="DC38" s="499"/>
      <c r="DD38" s="499"/>
      <c r="DE38" s="499"/>
      <c r="DF38" s="499"/>
      <c r="DG38" s="499"/>
      <c r="DH38" s="499"/>
      <c r="DI38" s="456"/>
      <c r="DJ38" s="54"/>
      <c r="DK38" s="499"/>
      <c r="DL38" s="499"/>
      <c r="DM38" s="499"/>
      <c r="DN38" s="499"/>
      <c r="DO38" s="499"/>
      <c r="DP38" s="499"/>
    </row>
    <row r="39" spans="1:120" s="4" customFormat="1" ht="15" hidden="1" customHeight="1">
      <c r="A39" s="456">
        <v>2018</v>
      </c>
      <c r="B39" s="54" t="s">
        <v>28</v>
      </c>
      <c r="C39" s="457">
        <v>103.627424383898</v>
      </c>
      <c r="D39" s="499">
        <v>15.4852330850045</v>
      </c>
      <c r="E39" s="457">
        <v>101.20198309826399</v>
      </c>
      <c r="F39" s="499">
        <v>0.595374964044453</v>
      </c>
      <c r="G39" s="457">
        <v>115.67181781822801</v>
      </c>
      <c r="H39" s="499">
        <v>5.1839538128680704</v>
      </c>
      <c r="I39" s="456">
        <v>2018</v>
      </c>
      <c r="J39" s="54" t="s">
        <v>28</v>
      </c>
      <c r="K39" s="457">
        <v>116.165234317944</v>
      </c>
      <c r="L39" s="499">
        <v>3.8270553813852799</v>
      </c>
      <c r="M39" s="457">
        <v>112.77338491149899</v>
      </c>
      <c r="N39" s="499">
        <v>2.4334167701983902</v>
      </c>
      <c r="O39" s="457">
        <v>109.96919858</v>
      </c>
      <c r="P39" s="499">
        <v>-0.22935658942860501</v>
      </c>
      <c r="Q39" s="456">
        <v>2018</v>
      </c>
      <c r="R39" s="54" t="s">
        <v>28</v>
      </c>
      <c r="S39" s="457">
        <v>108.653860514643</v>
      </c>
      <c r="T39" s="499">
        <v>4.9163916702306096</v>
      </c>
      <c r="U39" s="457">
        <v>120.668086266369</v>
      </c>
      <c r="V39" s="499">
        <v>8.7038356664815009</v>
      </c>
      <c r="W39" s="457">
        <v>145.22398025935101</v>
      </c>
      <c r="X39" s="499">
        <v>5.4010754181958296</v>
      </c>
      <c r="Y39" s="456">
        <v>2018</v>
      </c>
      <c r="Z39" s="54" t="s">
        <v>28</v>
      </c>
      <c r="AA39" s="457">
        <v>111.382781856837</v>
      </c>
      <c r="AB39" s="499">
        <v>3.6055253990619698</v>
      </c>
      <c r="AC39" s="457">
        <v>141.341410542288</v>
      </c>
      <c r="AD39" s="499">
        <v>6.0638627118937203</v>
      </c>
      <c r="AE39" s="457">
        <v>102.390679552447</v>
      </c>
      <c r="AF39" s="499">
        <v>5.9176154053891104</v>
      </c>
      <c r="AG39" s="456">
        <v>2018</v>
      </c>
      <c r="AH39" s="54" t="s">
        <v>28</v>
      </c>
      <c r="AI39" s="457">
        <v>115.42810078651701</v>
      </c>
      <c r="AJ39" s="499">
        <v>3.7519048199228</v>
      </c>
      <c r="AK39" s="457">
        <v>107.048977509567</v>
      </c>
      <c r="AL39" s="499">
        <v>3.7945473051076801</v>
      </c>
      <c r="AM39" s="457">
        <v>113.422220974954</v>
      </c>
      <c r="AN39" s="499">
        <v>4.3952594949694701</v>
      </c>
      <c r="AO39" s="456">
        <v>2018</v>
      </c>
      <c r="AP39" s="54" t="s">
        <v>28</v>
      </c>
      <c r="AQ39" s="457">
        <v>111.690187526736</v>
      </c>
      <c r="AR39" s="499">
        <v>7.3786224323762202</v>
      </c>
      <c r="AS39" s="457">
        <v>111.301019617728</v>
      </c>
      <c r="AT39" s="499">
        <v>3.5799774104487501</v>
      </c>
      <c r="AU39" s="457">
        <v>105.466289715256</v>
      </c>
      <c r="AV39" s="499">
        <v>7.8089736891105703</v>
      </c>
      <c r="AW39" s="456">
        <v>2018</v>
      </c>
      <c r="AX39" s="54" t="s">
        <v>28</v>
      </c>
      <c r="AY39" s="457">
        <v>110.25507622863699</v>
      </c>
      <c r="AZ39" s="499">
        <v>2.1833754702389898</v>
      </c>
      <c r="BA39" s="457">
        <v>103.75295113712799</v>
      </c>
      <c r="BB39" s="499">
        <v>3.8504597219360299</v>
      </c>
      <c r="BC39" s="457">
        <v>121.454796288762</v>
      </c>
      <c r="BD39" s="499">
        <v>7.9439575435923198</v>
      </c>
      <c r="BE39" s="456">
        <v>2018</v>
      </c>
      <c r="BF39" s="54" t="s">
        <v>28</v>
      </c>
      <c r="BG39" s="457">
        <v>107.863798883361</v>
      </c>
      <c r="BH39" s="499">
        <v>5.7566882747160504</v>
      </c>
      <c r="BI39" s="457">
        <v>109.97810836542401</v>
      </c>
      <c r="BJ39" s="499">
        <v>5.1037626614968898</v>
      </c>
      <c r="BK39" s="457">
        <v>100.00425142789101</v>
      </c>
      <c r="BL39" s="499">
        <v>7.8849370916752797</v>
      </c>
      <c r="BM39" s="456">
        <v>2018</v>
      </c>
      <c r="BN39" s="54" t="s">
        <v>28</v>
      </c>
      <c r="BO39" s="457">
        <v>105.288716475642</v>
      </c>
      <c r="BP39" s="499">
        <v>12.2042125381668</v>
      </c>
      <c r="BQ39" s="457">
        <v>116.44412214174299</v>
      </c>
      <c r="BR39" s="499">
        <v>0.67427181821283</v>
      </c>
      <c r="BS39" s="457">
        <v>118.32832709391</v>
      </c>
      <c r="BT39" s="499">
        <v>7.0577078289478798</v>
      </c>
      <c r="BU39" s="456">
        <v>2018</v>
      </c>
      <c r="BV39" s="54" t="s">
        <v>28</v>
      </c>
      <c r="BW39" s="457">
        <v>99.255332792126097</v>
      </c>
      <c r="BX39" s="499">
        <v>1.68288608832421</v>
      </c>
      <c r="BY39" s="457">
        <v>99.868528272938207</v>
      </c>
      <c r="BZ39" s="499">
        <v>5.6191382889788004</v>
      </c>
      <c r="CA39" s="457">
        <v>100.183709374893</v>
      </c>
      <c r="CB39" s="499">
        <v>6.9736857910002801</v>
      </c>
      <c r="CC39" s="456">
        <v>2018</v>
      </c>
      <c r="CD39" s="54" t="s">
        <v>28</v>
      </c>
      <c r="CE39" s="457">
        <v>115.281003754577</v>
      </c>
      <c r="CF39" s="499">
        <v>10.0078799669517</v>
      </c>
      <c r="CG39" s="457">
        <v>125.142606519697</v>
      </c>
      <c r="CH39" s="499">
        <v>-2.9322878619819601</v>
      </c>
      <c r="CI39" s="457">
        <v>116.665921489639</v>
      </c>
      <c r="CJ39" s="499">
        <v>24.339611387339499</v>
      </c>
      <c r="CK39" s="456">
        <v>2018</v>
      </c>
      <c r="CL39" s="54" t="s">
        <v>28</v>
      </c>
      <c r="CM39" s="457">
        <v>107.88815810594301</v>
      </c>
      <c r="CN39" s="499">
        <v>-1.5718318436839199E-2</v>
      </c>
      <c r="CO39" s="457">
        <v>119.955372626057</v>
      </c>
      <c r="CP39" s="499">
        <v>5.6545074715397003</v>
      </c>
      <c r="CQ39" s="457">
        <v>102.417575859504</v>
      </c>
      <c r="CR39" s="499">
        <v>5.28555436027764</v>
      </c>
      <c r="CS39" s="456">
        <v>2018</v>
      </c>
      <c r="CT39" s="54" t="s">
        <v>28</v>
      </c>
      <c r="CU39" s="457">
        <v>119.40212159929</v>
      </c>
      <c r="CV39" s="499">
        <v>5.8242612901332098</v>
      </c>
      <c r="CW39" s="457">
        <v>112.013896066738</v>
      </c>
      <c r="CX39" s="499">
        <v>5.3217357211440497</v>
      </c>
      <c r="CY39" s="457">
        <v>88.387886479123395</v>
      </c>
      <c r="CZ39" s="499">
        <v>-0.49815801876790999</v>
      </c>
      <c r="DA39" s="456">
        <v>2018</v>
      </c>
      <c r="DB39" s="54" t="s">
        <v>28</v>
      </c>
      <c r="DC39" s="457">
        <v>144.79562211507499</v>
      </c>
      <c r="DD39" s="499">
        <v>1.2141560444258299</v>
      </c>
      <c r="DE39" s="457">
        <v>97.730225644640896</v>
      </c>
      <c r="DF39" s="499">
        <v>8.6181500090702894E-3</v>
      </c>
      <c r="DG39" s="457">
        <v>114.645343317778</v>
      </c>
      <c r="DH39" s="499">
        <v>9.2793623612968297</v>
      </c>
      <c r="DI39" s="456">
        <v>2018</v>
      </c>
      <c r="DJ39" s="54" t="s">
        <v>28</v>
      </c>
      <c r="DK39" s="457">
        <v>91.579323505187503</v>
      </c>
      <c r="DL39" s="499">
        <v>6.01704139522798</v>
      </c>
      <c r="DM39" s="457">
        <v>123.69275513112601</v>
      </c>
      <c r="DN39" s="499">
        <v>2.21597975200855</v>
      </c>
      <c r="DO39" s="457">
        <v>114.707405652316</v>
      </c>
      <c r="DP39" s="499">
        <v>9.3209552591251992</v>
      </c>
    </row>
    <row r="40" spans="1:120" s="4" customFormat="1" ht="15" hidden="1" customHeight="1">
      <c r="A40" s="456"/>
      <c r="B40" s="54" t="s">
        <v>29</v>
      </c>
      <c r="C40" s="457">
        <v>104.08589799316501</v>
      </c>
      <c r="D40" s="499">
        <v>0.92790261095589699</v>
      </c>
      <c r="E40" s="457">
        <v>106.836399071625</v>
      </c>
      <c r="F40" s="499">
        <v>-4.3507329143936904</v>
      </c>
      <c r="G40" s="457">
        <v>119.360006277144</v>
      </c>
      <c r="H40" s="499">
        <v>6.5570048107406604</v>
      </c>
      <c r="I40" s="456"/>
      <c r="J40" s="54" t="s">
        <v>29</v>
      </c>
      <c r="K40" s="457">
        <v>119.574019475909</v>
      </c>
      <c r="L40" s="499">
        <v>3.95349415954689</v>
      </c>
      <c r="M40" s="457">
        <v>127.02112943730501</v>
      </c>
      <c r="N40" s="499">
        <v>5.1823929181732398</v>
      </c>
      <c r="O40" s="457">
        <v>109.56922979806799</v>
      </c>
      <c r="P40" s="499">
        <v>1.7167005180730801</v>
      </c>
      <c r="Q40" s="456"/>
      <c r="R40" s="54" t="s">
        <v>29</v>
      </c>
      <c r="S40" s="457">
        <v>113.57190418559099</v>
      </c>
      <c r="T40" s="499">
        <v>1.50514486230821</v>
      </c>
      <c r="U40" s="457">
        <v>127.635240888345</v>
      </c>
      <c r="V40" s="499">
        <v>4.6348932329944601</v>
      </c>
      <c r="W40" s="457">
        <v>134.04941669734001</v>
      </c>
      <c r="X40" s="499">
        <v>17.0070646285998</v>
      </c>
      <c r="Y40" s="456"/>
      <c r="Z40" s="54" t="s">
        <v>29</v>
      </c>
      <c r="AA40" s="457">
        <v>119.16953773464</v>
      </c>
      <c r="AB40" s="499">
        <v>-2.2716743021786501</v>
      </c>
      <c r="AC40" s="457">
        <v>133.10916972152199</v>
      </c>
      <c r="AD40" s="499">
        <v>6.6836336631575399</v>
      </c>
      <c r="AE40" s="457">
        <v>104.442053441254</v>
      </c>
      <c r="AF40" s="499">
        <v>2.6964140074700702</v>
      </c>
      <c r="AG40" s="456"/>
      <c r="AH40" s="54" t="s">
        <v>29</v>
      </c>
      <c r="AI40" s="457">
        <v>115.023388618626</v>
      </c>
      <c r="AJ40" s="499">
        <v>5.72192437493635</v>
      </c>
      <c r="AK40" s="457">
        <v>112.63364355377</v>
      </c>
      <c r="AL40" s="499">
        <v>2.6763204800018299</v>
      </c>
      <c r="AM40" s="457">
        <v>107.32517789121501</v>
      </c>
      <c r="AN40" s="499">
        <v>2.4241793630470001</v>
      </c>
      <c r="AO40" s="456"/>
      <c r="AP40" s="54" t="s">
        <v>29</v>
      </c>
      <c r="AQ40" s="457">
        <v>117.591381618353</v>
      </c>
      <c r="AR40" s="499">
        <v>5.3340466065234597</v>
      </c>
      <c r="AS40" s="457">
        <v>113.343462806671</v>
      </c>
      <c r="AT40" s="499">
        <v>5.7900749586167697</v>
      </c>
      <c r="AU40" s="457">
        <v>118.984768736392</v>
      </c>
      <c r="AV40" s="499">
        <v>5.0291253630061004</v>
      </c>
      <c r="AW40" s="456"/>
      <c r="AX40" s="54" t="s">
        <v>29</v>
      </c>
      <c r="AY40" s="457">
        <v>114.06559083511</v>
      </c>
      <c r="AZ40" s="499">
        <v>4.3722567458777304</v>
      </c>
      <c r="BA40" s="457">
        <v>106.58569284609</v>
      </c>
      <c r="BB40" s="499">
        <v>2.9251752168501199</v>
      </c>
      <c r="BC40" s="457">
        <v>130.61631490226301</v>
      </c>
      <c r="BD40" s="499">
        <v>6.6676607645542303</v>
      </c>
      <c r="BE40" s="456"/>
      <c r="BF40" s="54" t="s">
        <v>29</v>
      </c>
      <c r="BG40" s="457">
        <v>111.85666036920099</v>
      </c>
      <c r="BH40" s="499">
        <v>5.5886627724419196</v>
      </c>
      <c r="BI40" s="457">
        <v>109.54967065282101</v>
      </c>
      <c r="BJ40" s="499">
        <v>-1.5309834886940901</v>
      </c>
      <c r="BK40" s="457">
        <v>116.821773454113</v>
      </c>
      <c r="BL40" s="499">
        <v>9.9690836899039699</v>
      </c>
      <c r="BM40" s="456"/>
      <c r="BN40" s="54" t="s">
        <v>29</v>
      </c>
      <c r="BO40" s="457">
        <v>117.407533597122</v>
      </c>
      <c r="BP40" s="499">
        <v>6.04276862330852</v>
      </c>
      <c r="BQ40" s="457">
        <v>116.88259892992301</v>
      </c>
      <c r="BR40" s="499">
        <v>5.5313057416653599</v>
      </c>
      <c r="BS40" s="457">
        <v>135.68461119000699</v>
      </c>
      <c r="BT40" s="499">
        <v>5.9549018307147001</v>
      </c>
      <c r="BU40" s="456"/>
      <c r="BV40" s="54" t="s">
        <v>29</v>
      </c>
      <c r="BW40" s="457">
        <v>101.087327413785</v>
      </c>
      <c r="BX40" s="499">
        <v>2.7890650138081798</v>
      </c>
      <c r="BY40" s="457">
        <v>108.216595466271</v>
      </c>
      <c r="BZ40" s="499">
        <v>10.961031649058</v>
      </c>
      <c r="CA40" s="457">
        <v>101.471626996845</v>
      </c>
      <c r="CB40" s="499">
        <v>8.3465785618570703</v>
      </c>
      <c r="CC40" s="456"/>
      <c r="CD40" s="54" t="s">
        <v>29</v>
      </c>
      <c r="CE40" s="457">
        <v>118.030802205539</v>
      </c>
      <c r="CF40" s="499">
        <v>8.3962787503480492</v>
      </c>
      <c r="CG40" s="457">
        <v>104.40893995354099</v>
      </c>
      <c r="CH40" s="499">
        <v>5.7794895396769999</v>
      </c>
      <c r="CI40" s="457">
        <v>118.709089472573</v>
      </c>
      <c r="CJ40" s="499">
        <v>13.760002134807401</v>
      </c>
      <c r="CK40" s="456"/>
      <c r="CL40" s="54" t="s">
        <v>29</v>
      </c>
      <c r="CM40" s="457">
        <v>116.086011833287</v>
      </c>
      <c r="CN40" s="499">
        <v>2.47651899801298E-2</v>
      </c>
      <c r="CO40" s="457">
        <v>123.739471843443</v>
      </c>
      <c r="CP40" s="499">
        <v>1.16000534370329</v>
      </c>
      <c r="CQ40" s="457">
        <v>125.29692001815</v>
      </c>
      <c r="CR40" s="499">
        <v>11.873248884498899</v>
      </c>
      <c r="CS40" s="456"/>
      <c r="CT40" s="54" t="s">
        <v>29</v>
      </c>
      <c r="CU40" s="457">
        <v>135.84222464549401</v>
      </c>
      <c r="CV40" s="499">
        <v>8.8629424531366396</v>
      </c>
      <c r="CW40" s="457">
        <v>115.471420440963</v>
      </c>
      <c r="CX40" s="499">
        <v>0.19702111436563999</v>
      </c>
      <c r="CY40" s="457">
        <v>75.5416382149821</v>
      </c>
      <c r="CZ40" s="499">
        <v>6.0735871210237198</v>
      </c>
      <c r="DA40" s="456"/>
      <c r="DB40" s="54" t="s">
        <v>29</v>
      </c>
      <c r="DC40" s="457">
        <v>134.77181536134199</v>
      </c>
      <c r="DD40" s="499">
        <v>8.14477046100221</v>
      </c>
      <c r="DE40" s="457">
        <v>76.016707537354705</v>
      </c>
      <c r="DF40" s="499">
        <v>-17.521686295901802</v>
      </c>
      <c r="DG40" s="457">
        <v>129.923372353742</v>
      </c>
      <c r="DH40" s="499">
        <v>28.531377535037201</v>
      </c>
      <c r="DI40" s="456"/>
      <c r="DJ40" s="54" t="s">
        <v>29</v>
      </c>
      <c r="DK40" s="457">
        <v>93.040923475599897</v>
      </c>
      <c r="DL40" s="499">
        <v>-2.8741252023930199</v>
      </c>
      <c r="DM40" s="457">
        <v>114.729679044202</v>
      </c>
      <c r="DN40" s="499">
        <v>2.2657744285333501</v>
      </c>
      <c r="DO40" s="457">
        <v>126.95040192254901</v>
      </c>
      <c r="DP40" s="499">
        <v>3.7236213353971399</v>
      </c>
    </row>
    <row r="41" spans="1:120" s="4" customFormat="1" ht="15" hidden="1" customHeight="1">
      <c r="A41" s="456"/>
      <c r="B41" s="54" t="s">
        <v>30</v>
      </c>
      <c r="C41" s="457">
        <v>121.358053520833</v>
      </c>
      <c r="D41" s="499">
        <v>-6.0157940948426303</v>
      </c>
      <c r="E41" s="457">
        <v>116.535638147474</v>
      </c>
      <c r="F41" s="499">
        <v>7.0656456053504799</v>
      </c>
      <c r="G41" s="457">
        <v>112.931724523808</v>
      </c>
      <c r="H41" s="499">
        <v>2.6824332436061602</v>
      </c>
      <c r="I41" s="456"/>
      <c r="J41" s="54" t="s">
        <v>30</v>
      </c>
      <c r="K41" s="457">
        <v>124.961746985362</v>
      </c>
      <c r="L41" s="499">
        <v>9.9091453732833408</v>
      </c>
      <c r="M41" s="457">
        <v>125.945673445041</v>
      </c>
      <c r="N41" s="499">
        <v>3.8218214642521402</v>
      </c>
      <c r="O41" s="457">
        <v>106.80978181196301</v>
      </c>
      <c r="P41" s="499">
        <v>2.7415272512081299</v>
      </c>
      <c r="Q41" s="456"/>
      <c r="R41" s="54" t="s">
        <v>30</v>
      </c>
      <c r="S41" s="457">
        <v>111.526887779495</v>
      </c>
      <c r="T41" s="499">
        <v>1.1506325087885301</v>
      </c>
      <c r="U41" s="457">
        <v>118.67457098269099</v>
      </c>
      <c r="V41" s="499">
        <v>3.3199161329596598</v>
      </c>
      <c r="W41" s="457">
        <v>114.312650636632</v>
      </c>
      <c r="X41" s="499">
        <v>6.7543304738159096</v>
      </c>
      <c r="Y41" s="456"/>
      <c r="Z41" s="54" t="s">
        <v>30</v>
      </c>
      <c r="AA41" s="457">
        <v>112.139596668709</v>
      </c>
      <c r="AB41" s="499">
        <v>1.4074593879944199</v>
      </c>
      <c r="AC41" s="457">
        <v>121.25652268477199</v>
      </c>
      <c r="AD41" s="499">
        <v>8.8094732457445009</v>
      </c>
      <c r="AE41" s="457">
        <v>107.15561437892799</v>
      </c>
      <c r="AF41" s="499">
        <v>6.3454736580951696</v>
      </c>
      <c r="AG41" s="456"/>
      <c r="AH41" s="54" t="s">
        <v>30</v>
      </c>
      <c r="AI41" s="457">
        <v>112.470045343227</v>
      </c>
      <c r="AJ41" s="499">
        <v>5.0847181212296002</v>
      </c>
      <c r="AK41" s="457">
        <v>116.006886982887</v>
      </c>
      <c r="AL41" s="499">
        <v>4.7463984247367801</v>
      </c>
      <c r="AM41" s="457">
        <v>105.311673293506</v>
      </c>
      <c r="AN41" s="499">
        <v>2.2684137778698501</v>
      </c>
      <c r="AO41" s="456"/>
      <c r="AP41" s="54" t="s">
        <v>30</v>
      </c>
      <c r="AQ41" s="457">
        <v>119.396153300017</v>
      </c>
      <c r="AR41" s="499">
        <v>4.36968543477425</v>
      </c>
      <c r="AS41" s="457">
        <v>113.367122740101</v>
      </c>
      <c r="AT41" s="499">
        <v>4.4179065761090301</v>
      </c>
      <c r="AU41" s="457">
        <v>121.20316778480399</v>
      </c>
      <c r="AV41" s="499">
        <v>5.6439437238537202</v>
      </c>
      <c r="AW41" s="456"/>
      <c r="AX41" s="54" t="s">
        <v>30</v>
      </c>
      <c r="AY41" s="457">
        <v>118.743813179532</v>
      </c>
      <c r="AZ41" s="499">
        <v>6.4399843192748101</v>
      </c>
      <c r="BA41" s="457">
        <v>116.078601183679</v>
      </c>
      <c r="BB41" s="499">
        <v>4.6380721439620096</v>
      </c>
      <c r="BC41" s="457">
        <v>132.97274179314601</v>
      </c>
      <c r="BD41" s="499">
        <v>1.8830778765801299</v>
      </c>
      <c r="BE41" s="456"/>
      <c r="BF41" s="54" t="s">
        <v>30</v>
      </c>
      <c r="BG41" s="457">
        <v>114.685138368648</v>
      </c>
      <c r="BH41" s="499">
        <v>6.7994741013199897</v>
      </c>
      <c r="BI41" s="457">
        <v>115.458671880024</v>
      </c>
      <c r="BJ41" s="499">
        <v>1.78723770828495</v>
      </c>
      <c r="BK41" s="457">
        <v>120.48640920544899</v>
      </c>
      <c r="BL41" s="499">
        <v>5.3268487926225303</v>
      </c>
      <c r="BM41" s="456"/>
      <c r="BN41" s="54" t="s">
        <v>30</v>
      </c>
      <c r="BO41" s="457">
        <v>122.747002899921</v>
      </c>
      <c r="BP41" s="499">
        <v>8.4081941835990595</v>
      </c>
      <c r="BQ41" s="457">
        <v>114.650877353224</v>
      </c>
      <c r="BR41" s="499">
        <v>3.0981000009761899</v>
      </c>
      <c r="BS41" s="457">
        <v>142.774792855155</v>
      </c>
      <c r="BT41" s="499">
        <v>7.1057668348102103</v>
      </c>
      <c r="BU41" s="456"/>
      <c r="BV41" s="54" t="s">
        <v>30</v>
      </c>
      <c r="BW41" s="457">
        <v>96.307798269597598</v>
      </c>
      <c r="BX41" s="499">
        <v>7.3015383006120196</v>
      </c>
      <c r="BY41" s="457">
        <v>114.003458938573</v>
      </c>
      <c r="BZ41" s="499">
        <v>4.0932142308309096</v>
      </c>
      <c r="CA41" s="457">
        <v>129.52916967806601</v>
      </c>
      <c r="CB41" s="499">
        <v>7.7694201277538202</v>
      </c>
      <c r="CC41" s="456"/>
      <c r="CD41" s="54" t="s">
        <v>30</v>
      </c>
      <c r="CE41" s="457">
        <v>118.93039221476</v>
      </c>
      <c r="CF41" s="499">
        <v>10.9713807679755</v>
      </c>
      <c r="CG41" s="457">
        <v>131.89673257016199</v>
      </c>
      <c r="CH41" s="499">
        <v>6.31276898147979</v>
      </c>
      <c r="CI41" s="457">
        <v>115.135336068705</v>
      </c>
      <c r="CJ41" s="499">
        <v>-1.30814990067935</v>
      </c>
      <c r="CK41" s="456"/>
      <c r="CL41" s="54" t="s">
        <v>30</v>
      </c>
      <c r="CM41" s="457">
        <v>109.205954725936</v>
      </c>
      <c r="CN41" s="499">
        <v>-3.2147580577214701</v>
      </c>
      <c r="CO41" s="457">
        <v>126.89340377294999</v>
      </c>
      <c r="CP41" s="499">
        <v>1.9669080632675</v>
      </c>
      <c r="CQ41" s="457">
        <v>123.373667596923</v>
      </c>
      <c r="CR41" s="499">
        <v>19.335434568566399</v>
      </c>
      <c r="CS41" s="456"/>
      <c r="CT41" s="54" t="s">
        <v>30</v>
      </c>
      <c r="CU41" s="457">
        <v>113.33658454637001</v>
      </c>
      <c r="CV41" s="499">
        <v>1.47896498632119</v>
      </c>
      <c r="CW41" s="457">
        <v>126.01359389118799</v>
      </c>
      <c r="CX41" s="499">
        <v>2.07905071249081</v>
      </c>
      <c r="CY41" s="457">
        <v>76.187348351040299</v>
      </c>
      <c r="CZ41" s="499">
        <v>10.785743071088399</v>
      </c>
      <c r="DA41" s="456"/>
      <c r="DB41" s="54" t="s">
        <v>30</v>
      </c>
      <c r="DC41" s="457">
        <v>135.93811676234199</v>
      </c>
      <c r="DD41" s="499">
        <v>10.808829653639499</v>
      </c>
      <c r="DE41" s="457">
        <v>139.578065611369</v>
      </c>
      <c r="DF41" s="499">
        <v>5.8780202883966801</v>
      </c>
      <c r="DG41" s="457">
        <v>112.599515593779</v>
      </c>
      <c r="DH41" s="499">
        <v>17.515816279989799</v>
      </c>
      <c r="DI41" s="456"/>
      <c r="DJ41" s="54" t="s">
        <v>30</v>
      </c>
      <c r="DK41" s="457">
        <v>80.841637991087595</v>
      </c>
      <c r="DL41" s="499">
        <v>-14.3685118206166</v>
      </c>
      <c r="DM41" s="457">
        <v>126.16475425420801</v>
      </c>
      <c r="DN41" s="499">
        <v>7.8172920307708402</v>
      </c>
      <c r="DO41" s="457">
        <v>144.57406236537301</v>
      </c>
      <c r="DP41" s="499">
        <v>5.5610723260119101</v>
      </c>
    </row>
    <row r="42" spans="1:120" s="4" customFormat="1" ht="15" hidden="1" customHeight="1">
      <c r="A42" s="456"/>
      <c r="B42" s="54" t="s">
        <v>31</v>
      </c>
      <c r="C42" s="457">
        <v>127.647007818562</v>
      </c>
      <c r="D42" s="499">
        <v>-5.7405662316550403</v>
      </c>
      <c r="E42" s="457">
        <v>109.930089407376</v>
      </c>
      <c r="F42" s="499">
        <v>2.8524687207047901</v>
      </c>
      <c r="G42" s="457">
        <v>112.72125083810499</v>
      </c>
      <c r="H42" s="499">
        <v>2.16686803792456</v>
      </c>
      <c r="I42" s="456"/>
      <c r="J42" s="54" t="s">
        <v>31</v>
      </c>
      <c r="K42" s="457">
        <v>118.194403303417</v>
      </c>
      <c r="L42" s="499">
        <v>5.4032265770026697</v>
      </c>
      <c r="M42" s="457">
        <v>129.043637476507</v>
      </c>
      <c r="N42" s="499">
        <v>1.1074791403485</v>
      </c>
      <c r="O42" s="457">
        <v>102.826854890734</v>
      </c>
      <c r="P42" s="499">
        <v>3.3285652307131799</v>
      </c>
      <c r="Q42" s="456"/>
      <c r="R42" s="54" t="s">
        <v>31</v>
      </c>
      <c r="S42" s="457">
        <v>111.982498471789</v>
      </c>
      <c r="T42" s="499">
        <v>-1.29531476040043</v>
      </c>
      <c r="U42" s="457">
        <v>142.87393178726501</v>
      </c>
      <c r="V42" s="499">
        <v>5.3475030163186101</v>
      </c>
      <c r="W42" s="457">
        <v>128.067205498318</v>
      </c>
      <c r="X42" s="499">
        <v>-6.1814201777922202</v>
      </c>
      <c r="Y42" s="456"/>
      <c r="Z42" s="54" t="s">
        <v>31</v>
      </c>
      <c r="AA42" s="457">
        <v>107.908156773652</v>
      </c>
      <c r="AB42" s="499">
        <v>9.3192938314817706</v>
      </c>
      <c r="AC42" s="457">
        <v>126.74450444873</v>
      </c>
      <c r="AD42" s="499">
        <v>0.38580214235284399</v>
      </c>
      <c r="AE42" s="457">
        <v>114.851854742578</v>
      </c>
      <c r="AF42" s="499">
        <v>7.90926908746256</v>
      </c>
      <c r="AG42" s="456"/>
      <c r="AH42" s="54" t="s">
        <v>31</v>
      </c>
      <c r="AI42" s="457">
        <v>117.09614797304999</v>
      </c>
      <c r="AJ42" s="499">
        <v>2.5028665904483298</v>
      </c>
      <c r="AK42" s="457">
        <v>122.028468708118</v>
      </c>
      <c r="AL42" s="499">
        <v>4.2378500804953099</v>
      </c>
      <c r="AM42" s="457">
        <v>114.67303314506501</v>
      </c>
      <c r="AN42" s="499">
        <v>4.0420918207392003</v>
      </c>
      <c r="AO42" s="456"/>
      <c r="AP42" s="54" t="s">
        <v>31</v>
      </c>
      <c r="AQ42" s="457">
        <v>117.447825585746</v>
      </c>
      <c r="AR42" s="499">
        <v>1.0383446902648601</v>
      </c>
      <c r="AS42" s="457">
        <v>108.04043032318501</v>
      </c>
      <c r="AT42" s="499">
        <v>2.8268176980491302</v>
      </c>
      <c r="AU42" s="457">
        <v>117.90257665936301</v>
      </c>
      <c r="AV42" s="499">
        <v>5.3233604032711099</v>
      </c>
      <c r="AW42" s="456"/>
      <c r="AX42" s="54" t="s">
        <v>31</v>
      </c>
      <c r="AY42" s="457">
        <v>120.73904262665999</v>
      </c>
      <c r="AZ42" s="499">
        <v>7.5275540697512504</v>
      </c>
      <c r="BA42" s="457">
        <v>117.179919049021</v>
      </c>
      <c r="BB42" s="499">
        <v>4.7202590954704702</v>
      </c>
      <c r="BC42" s="457">
        <v>126.737783650992</v>
      </c>
      <c r="BD42" s="499">
        <v>-6.60012771456962</v>
      </c>
      <c r="BE42" s="456"/>
      <c r="BF42" s="54" t="s">
        <v>31</v>
      </c>
      <c r="BG42" s="457">
        <v>118.600908280171</v>
      </c>
      <c r="BH42" s="499">
        <v>6.1240299827954496</v>
      </c>
      <c r="BI42" s="457">
        <v>111.42974948041901</v>
      </c>
      <c r="BJ42" s="499">
        <v>4.5269458243048897</v>
      </c>
      <c r="BK42" s="457">
        <v>111.326133341362</v>
      </c>
      <c r="BL42" s="499">
        <v>3.7838567815322501</v>
      </c>
      <c r="BM42" s="456"/>
      <c r="BN42" s="54" t="s">
        <v>31</v>
      </c>
      <c r="BO42" s="457">
        <v>115.49925804334799</v>
      </c>
      <c r="BP42" s="499">
        <v>5.6868031936122101</v>
      </c>
      <c r="BQ42" s="457">
        <v>114.702845941617</v>
      </c>
      <c r="BR42" s="499">
        <v>3.66195671722677</v>
      </c>
      <c r="BS42" s="457">
        <v>143.58375295720199</v>
      </c>
      <c r="BT42" s="499">
        <v>8.2515555876694897</v>
      </c>
      <c r="BU42" s="456"/>
      <c r="BV42" s="54" t="s">
        <v>31</v>
      </c>
      <c r="BW42" s="457">
        <v>106.11629332815301</v>
      </c>
      <c r="BX42" s="499">
        <v>4.2967436034530699</v>
      </c>
      <c r="BY42" s="457">
        <v>120.306474294327</v>
      </c>
      <c r="BZ42" s="499">
        <v>5.6798126927042203</v>
      </c>
      <c r="CA42" s="457">
        <v>125.429719416929</v>
      </c>
      <c r="CB42" s="499">
        <v>5.4346356772196698</v>
      </c>
      <c r="CC42" s="456"/>
      <c r="CD42" s="54" t="s">
        <v>31</v>
      </c>
      <c r="CE42" s="457">
        <v>129.61188433007499</v>
      </c>
      <c r="CF42" s="499">
        <v>8.7178455473566192</v>
      </c>
      <c r="CG42" s="457">
        <v>99.680726796955994</v>
      </c>
      <c r="CH42" s="499">
        <v>12.529053883064099</v>
      </c>
      <c r="CI42" s="457">
        <v>124.700041719249</v>
      </c>
      <c r="CJ42" s="499">
        <v>1.9966544707298399</v>
      </c>
      <c r="CK42" s="456"/>
      <c r="CL42" s="54" t="s">
        <v>31</v>
      </c>
      <c r="CM42" s="457">
        <v>112.52440619382401</v>
      </c>
      <c r="CN42" s="499">
        <v>1.0156616381569601</v>
      </c>
      <c r="CO42" s="457">
        <v>116.406288081537</v>
      </c>
      <c r="CP42" s="499">
        <v>1.2334025196268501</v>
      </c>
      <c r="CQ42" s="457">
        <v>114.130693001404</v>
      </c>
      <c r="CR42" s="499">
        <v>6.2502067309332103</v>
      </c>
      <c r="CS42" s="456"/>
      <c r="CT42" s="54" t="s">
        <v>31</v>
      </c>
      <c r="CU42" s="457">
        <v>111.663917306823</v>
      </c>
      <c r="CV42" s="499">
        <v>5.8551788530782698</v>
      </c>
      <c r="CW42" s="457">
        <v>100.055984650681</v>
      </c>
      <c r="CX42" s="499">
        <v>2.2088943035489899</v>
      </c>
      <c r="CY42" s="457">
        <v>92.246762845485506</v>
      </c>
      <c r="CZ42" s="499">
        <v>27.678747146898999</v>
      </c>
      <c r="DA42" s="456"/>
      <c r="DB42" s="54" t="s">
        <v>31</v>
      </c>
      <c r="DC42" s="457">
        <v>128.08962418592699</v>
      </c>
      <c r="DD42" s="499">
        <v>-2.08363897386121</v>
      </c>
      <c r="DE42" s="457">
        <v>98.415520114246107</v>
      </c>
      <c r="DF42" s="499">
        <v>-0.93904598559005603</v>
      </c>
      <c r="DG42" s="457">
        <v>140.38848641151401</v>
      </c>
      <c r="DH42" s="499">
        <v>26.975852983988599</v>
      </c>
      <c r="DI42" s="456"/>
      <c r="DJ42" s="54" t="s">
        <v>31</v>
      </c>
      <c r="DK42" s="457">
        <v>84.639960938560606</v>
      </c>
      <c r="DL42" s="499">
        <v>-7.5271374621995299</v>
      </c>
      <c r="DM42" s="457">
        <v>123.968506539502</v>
      </c>
      <c r="DN42" s="499">
        <v>6.2730411489702202</v>
      </c>
      <c r="DO42" s="457">
        <v>125.021287865004</v>
      </c>
      <c r="DP42" s="499">
        <v>9.7959779520967896</v>
      </c>
    </row>
    <row r="43" spans="1:120" s="4" customFormat="1" ht="15" hidden="1" customHeight="1">
      <c r="A43" s="456"/>
      <c r="B43" s="54"/>
      <c r="C43" s="457"/>
      <c r="D43" s="499"/>
      <c r="E43" s="457"/>
      <c r="F43" s="499"/>
      <c r="G43" s="457"/>
      <c r="H43" s="499"/>
      <c r="I43" s="456"/>
      <c r="J43" s="54"/>
      <c r="K43" s="457"/>
      <c r="L43" s="499"/>
      <c r="M43" s="457"/>
      <c r="N43" s="499"/>
      <c r="O43" s="457"/>
      <c r="P43" s="499"/>
      <c r="Q43" s="456"/>
      <c r="R43" s="54"/>
      <c r="S43" s="457"/>
      <c r="T43" s="499"/>
      <c r="U43" s="457"/>
      <c r="V43" s="499"/>
      <c r="W43" s="457"/>
      <c r="X43" s="499"/>
      <c r="Y43" s="456"/>
      <c r="Z43" s="54"/>
      <c r="AA43" s="457"/>
      <c r="AB43" s="499"/>
      <c r="AC43" s="457"/>
      <c r="AD43" s="499"/>
      <c r="AE43" s="457"/>
      <c r="AF43" s="499"/>
      <c r="AG43" s="456"/>
      <c r="AH43" s="54"/>
      <c r="AI43" s="457"/>
      <c r="AJ43" s="499"/>
      <c r="AK43" s="457"/>
      <c r="AL43" s="499"/>
      <c r="AM43" s="457"/>
      <c r="AN43" s="499"/>
      <c r="AO43" s="456"/>
      <c r="AP43" s="54"/>
      <c r="AQ43" s="457"/>
      <c r="AR43" s="499"/>
      <c r="AS43" s="457"/>
      <c r="AT43" s="499"/>
      <c r="AU43" s="457"/>
      <c r="AV43" s="499"/>
      <c r="AW43" s="456"/>
      <c r="AX43" s="54"/>
      <c r="AY43" s="457"/>
      <c r="AZ43" s="499"/>
      <c r="BA43" s="457"/>
      <c r="BB43" s="499"/>
      <c r="BC43" s="457"/>
      <c r="BD43" s="499"/>
      <c r="BE43" s="456"/>
      <c r="BF43" s="54"/>
      <c r="BG43" s="457"/>
      <c r="BH43" s="499"/>
      <c r="BI43" s="457"/>
      <c r="BJ43" s="499"/>
      <c r="BK43" s="457"/>
      <c r="BL43" s="499"/>
      <c r="BM43" s="456"/>
      <c r="BN43" s="54"/>
      <c r="BO43" s="457"/>
      <c r="BP43" s="499"/>
      <c r="BQ43" s="457"/>
      <c r="BR43" s="499"/>
      <c r="BS43" s="457"/>
      <c r="BT43" s="499"/>
      <c r="BU43" s="456"/>
      <c r="BV43" s="54"/>
      <c r="BW43" s="457"/>
      <c r="BX43" s="499"/>
      <c r="BY43" s="457"/>
      <c r="BZ43" s="499"/>
      <c r="CA43" s="457"/>
      <c r="CB43" s="499"/>
      <c r="CC43" s="456"/>
      <c r="CD43" s="54"/>
      <c r="CE43" s="457"/>
      <c r="CF43" s="499"/>
      <c r="CG43" s="457"/>
      <c r="CH43" s="499"/>
      <c r="CI43" s="457"/>
      <c r="CJ43" s="499"/>
      <c r="CK43" s="456"/>
      <c r="CL43" s="54"/>
      <c r="CM43" s="457"/>
      <c r="CN43" s="499"/>
      <c r="CO43" s="457"/>
      <c r="CP43" s="499"/>
      <c r="CQ43" s="457"/>
      <c r="CR43" s="499"/>
      <c r="CS43" s="456"/>
      <c r="CT43" s="54"/>
      <c r="CU43" s="457"/>
      <c r="CV43" s="499"/>
      <c r="CW43" s="457"/>
      <c r="CX43" s="499"/>
      <c r="CY43" s="457"/>
      <c r="CZ43" s="499"/>
      <c r="DA43" s="456"/>
      <c r="DB43" s="54"/>
      <c r="DC43" s="457"/>
      <c r="DD43" s="499"/>
      <c r="DE43" s="457"/>
      <c r="DF43" s="499"/>
      <c r="DG43" s="457"/>
      <c r="DH43" s="499"/>
      <c r="DI43" s="456"/>
      <c r="DJ43" s="54"/>
      <c r="DK43" s="457"/>
      <c r="DL43" s="499"/>
      <c r="DM43" s="457"/>
      <c r="DN43" s="499"/>
      <c r="DO43" s="457"/>
      <c r="DP43" s="499"/>
    </row>
    <row r="44" spans="1:120" s="4" customFormat="1" ht="15" hidden="1" customHeight="1">
      <c r="A44" s="456">
        <v>2019</v>
      </c>
      <c r="B44" s="54" t="s">
        <v>28</v>
      </c>
      <c r="C44" s="457">
        <v>114.791811813194</v>
      </c>
      <c r="D44" s="499">
        <v>10.7735838226913</v>
      </c>
      <c r="E44" s="457">
        <v>113.83424828636301</v>
      </c>
      <c r="F44" s="499">
        <v>12.4822308826037</v>
      </c>
      <c r="G44" s="457">
        <v>108.410484192181</v>
      </c>
      <c r="H44" s="499">
        <v>-6.2775304849605797</v>
      </c>
      <c r="I44" s="456">
        <v>2019</v>
      </c>
      <c r="J44" s="54" t="s">
        <v>28</v>
      </c>
      <c r="K44" s="457">
        <v>114.127679698485</v>
      </c>
      <c r="L44" s="499">
        <v>-1.75401412601774</v>
      </c>
      <c r="M44" s="457">
        <v>115.028977103184</v>
      </c>
      <c r="N44" s="499">
        <v>2.0001103925851802</v>
      </c>
      <c r="O44" s="457">
        <v>118.850976120563</v>
      </c>
      <c r="P44" s="499">
        <v>8.0766047722914998</v>
      </c>
      <c r="Q44" s="456">
        <v>2019</v>
      </c>
      <c r="R44" s="54" t="s">
        <v>28</v>
      </c>
      <c r="S44" s="457">
        <v>112.180826023656</v>
      </c>
      <c r="T44" s="499">
        <v>3.2460563226258601</v>
      </c>
      <c r="U44" s="457">
        <v>127.906095703102</v>
      </c>
      <c r="V44" s="499">
        <v>5.9982797943399504</v>
      </c>
      <c r="W44" s="457">
        <v>149.35755471985399</v>
      </c>
      <c r="X44" s="499">
        <v>2.8463442835824799</v>
      </c>
      <c r="Y44" s="456">
        <v>2019</v>
      </c>
      <c r="Z44" s="54" t="s">
        <v>28</v>
      </c>
      <c r="AA44" s="457">
        <v>115.571724075674</v>
      </c>
      <c r="AB44" s="499">
        <v>3.7608525743423802</v>
      </c>
      <c r="AC44" s="457">
        <v>138.03564011949501</v>
      </c>
      <c r="AD44" s="499">
        <v>-2.33885484099032</v>
      </c>
      <c r="AE44" s="457">
        <v>110.780046645301</v>
      </c>
      <c r="AF44" s="499">
        <v>8.1934870727721396</v>
      </c>
      <c r="AG44" s="456">
        <v>2019</v>
      </c>
      <c r="AH44" s="54" t="s">
        <v>28</v>
      </c>
      <c r="AI44" s="457">
        <v>119.52627034777601</v>
      </c>
      <c r="AJ44" s="499">
        <v>3.5504088981236799</v>
      </c>
      <c r="AK44" s="457">
        <v>112.51224422170699</v>
      </c>
      <c r="AL44" s="499">
        <v>5.1035206867362302</v>
      </c>
      <c r="AM44" s="457">
        <v>116.59595446743</v>
      </c>
      <c r="AN44" s="499">
        <v>2.79815847829046</v>
      </c>
      <c r="AO44" s="456">
        <v>2019</v>
      </c>
      <c r="AP44" s="54" t="s">
        <v>28</v>
      </c>
      <c r="AQ44" s="457">
        <v>112.66470528883301</v>
      </c>
      <c r="AR44" s="499">
        <v>0.87251869092295897</v>
      </c>
      <c r="AS44" s="457">
        <v>116.006999921708</v>
      </c>
      <c r="AT44" s="499">
        <v>4.2281556091253503</v>
      </c>
      <c r="AU44" s="457">
        <v>112.117828985438</v>
      </c>
      <c r="AV44" s="499">
        <v>6.3067917607981796</v>
      </c>
      <c r="AW44" s="456">
        <v>2019</v>
      </c>
      <c r="AX44" s="54" t="s">
        <v>28</v>
      </c>
      <c r="AY44" s="457">
        <v>117.510836450921</v>
      </c>
      <c r="AZ44" s="499">
        <v>6.58088540725113</v>
      </c>
      <c r="BA44" s="457">
        <v>108.891175607086</v>
      </c>
      <c r="BB44" s="499">
        <v>4.9523646447089797</v>
      </c>
      <c r="BC44" s="457">
        <v>118.781155984961</v>
      </c>
      <c r="BD44" s="499">
        <v>-2.2013460032030001</v>
      </c>
      <c r="BE44" s="456">
        <v>2019</v>
      </c>
      <c r="BF44" s="54" t="s">
        <v>28</v>
      </c>
      <c r="BG44" s="457">
        <v>114.48973565294401</v>
      </c>
      <c r="BH44" s="499">
        <v>6.1428735481017602</v>
      </c>
      <c r="BI44" s="457">
        <v>113.68135694851399</v>
      </c>
      <c r="BJ44" s="499">
        <v>3.3672597557184099</v>
      </c>
      <c r="BK44" s="457">
        <v>103.321462762517</v>
      </c>
      <c r="BL44" s="499">
        <v>3.31707031177339</v>
      </c>
      <c r="BM44" s="456">
        <v>2019</v>
      </c>
      <c r="BN44" s="54" t="s">
        <v>28</v>
      </c>
      <c r="BO44" s="457">
        <v>112.062408944373</v>
      </c>
      <c r="BP44" s="499">
        <v>6.4334457627268602</v>
      </c>
      <c r="BQ44" s="457">
        <v>119.59831777523399</v>
      </c>
      <c r="BR44" s="499">
        <v>2.70876328961617</v>
      </c>
      <c r="BS44" s="457">
        <v>120.848155276901</v>
      </c>
      <c r="BT44" s="499">
        <v>2.1295223594185</v>
      </c>
      <c r="BU44" s="456">
        <v>2019</v>
      </c>
      <c r="BV44" s="54" t="s">
        <v>28</v>
      </c>
      <c r="BW44" s="457">
        <v>102.671163064818</v>
      </c>
      <c r="BX44" s="499">
        <v>3.4414576795040102</v>
      </c>
      <c r="BY44" s="457">
        <v>105.890500712468</v>
      </c>
      <c r="BZ44" s="499">
        <v>6.0299000532694702</v>
      </c>
      <c r="CA44" s="457">
        <v>111.25014498830301</v>
      </c>
      <c r="CB44" s="499">
        <v>11.046142813497701</v>
      </c>
      <c r="CC44" s="456">
        <v>2019</v>
      </c>
      <c r="CD44" s="54" t="s">
        <v>28</v>
      </c>
      <c r="CE44" s="457">
        <v>108.452770843567</v>
      </c>
      <c r="CF44" s="499">
        <v>-5.9231206257942697</v>
      </c>
      <c r="CG44" s="457">
        <v>109.36382962447399</v>
      </c>
      <c r="CH44" s="499">
        <v>-12.6086369255381</v>
      </c>
      <c r="CI44" s="457">
        <v>121.71889800824999</v>
      </c>
      <c r="CJ44" s="499">
        <v>4.3311503942995397</v>
      </c>
      <c r="CK44" s="456">
        <v>2019</v>
      </c>
      <c r="CL44" s="54" t="s">
        <v>28</v>
      </c>
      <c r="CM44" s="457">
        <v>114.36816372864</v>
      </c>
      <c r="CN44" s="499">
        <v>6.0062250912967103</v>
      </c>
      <c r="CO44" s="457">
        <v>122.59914283260299</v>
      </c>
      <c r="CP44" s="499">
        <v>2.20396148056459</v>
      </c>
      <c r="CQ44" s="457">
        <v>110.424293049835</v>
      </c>
      <c r="CR44" s="499">
        <v>7.8177179289176602</v>
      </c>
      <c r="CS44" s="456">
        <v>2019</v>
      </c>
      <c r="CT44" s="54" t="s">
        <v>28</v>
      </c>
      <c r="CU44" s="457">
        <v>121.167800074062</v>
      </c>
      <c r="CV44" s="499">
        <v>1.47876641647784</v>
      </c>
      <c r="CW44" s="457">
        <v>115.423284926294</v>
      </c>
      <c r="CX44" s="499">
        <v>3.0437195555843601</v>
      </c>
      <c r="CY44" s="457">
        <v>94.681747015601402</v>
      </c>
      <c r="CZ44" s="499">
        <v>7.1207274969343404</v>
      </c>
      <c r="DA44" s="456">
        <v>2019</v>
      </c>
      <c r="DB44" s="54" t="s">
        <v>28</v>
      </c>
      <c r="DC44" s="457">
        <v>154.850428056022</v>
      </c>
      <c r="DD44" s="499">
        <v>6.94413670390969</v>
      </c>
      <c r="DE44" s="457">
        <v>100.063343038656</v>
      </c>
      <c r="DF44" s="499">
        <v>2.3873038035325602</v>
      </c>
      <c r="DG44" s="457">
        <v>134.08410653975201</v>
      </c>
      <c r="DH44" s="499">
        <v>16.9555628335407</v>
      </c>
      <c r="DI44" s="456">
        <v>2019</v>
      </c>
      <c r="DJ44" s="54" t="s">
        <v>28</v>
      </c>
      <c r="DK44" s="457">
        <v>97.882677246205404</v>
      </c>
      <c r="DL44" s="499">
        <v>6.8829442059166599</v>
      </c>
      <c r="DM44" s="457">
        <v>133.625226695371</v>
      </c>
      <c r="DN44" s="499">
        <v>8.0299541826164198</v>
      </c>
      <c r="DO44" s="457">
        <v>123.46635585458</v>
      </c>
      <c r="DP44" s="499">
        <v>7.6359064634526002</v>
      </c>
    </row>
    <row r="45" spans="1:120" s="4" customFormat="1" ht="15" hidden="1" customHeight="1">
      <c r="A45" s="456"/>
      <c r="B45" s="54" t="s">
        <v>29</v>
      </c>
      <c r="C45" s="457">
        <v>104.93686248004801</v>
      </c>
      <c r="D45" s="499">
        <v>0.81755982634564395</v>
      </c>
      <c r="E45" s="457">
        <v>125.19363679764</v>
      </c>
      <c r="F45" s="499">
        <v>17.182568755155799</v>
      </c>
      <c r="G45" s="457">
        <v>120.385337333259</v>
      </c>
      <c r="H45" s="499">
        <v>0.85902396296316397</v>
      </c>
      <c r="I45" s="456"/>
      <c r="J45" s="54" t="s">
        <v>29</v>
      </c>
      <c r="K45" s="457">
        <v>122.464400094292</v>
      </c>
      <c r="L45" s="499">
        <v>2.4172312940984302</v>
      </c>
      <c r="M45" s="457">
        <v>131.05167667092999</v>
      </c>
      <c r="N45" s="499">
        <v>3.1731313140425899</v>
      </c>
      <c r="O45" s="457">
        <v>115.820822871403</v>
      </c>
      <c r="P45" s="499">
        <v>5.7056101287345298</v>
      </c>
      <c r="Q45" s="456"/>
      <c r="R45" s="54" t="s">
        <v>29</v>
      </c>
      <c r="S45" s="457">
        <v>120.923955268564</v>
      </c>
      <c r="T45" s="499">
        <v>6.4734769886034504</v>
      </c>
      <c r="U45" s="457">
        <v>134.50979524626601</v>
      </c>
      <c r="V45" s="499">
        <v>5.3860942401752796</v>
      </c>
      <c r="W45" s="457">
        <v>151.524944133422</v>
      </c>
      <c r="X45" s="499">
        <v>13.036630719205601</v>
      </c>
      <c r="Y45" s="456"/>
      <c r="Z45" s="54" t="s">
        <v>29</v>
      </c>
      <c r="AA45" s="457">
        <v>119.645314202504</v>
      </c>
      <c r="AB45" s="499">
        <v>0.39924336110384201</v>
      </c>
      <c r="AC45" s="457">
        <v>137.54820987115701</v>
      </c>
      <c r="AD45" s="499">
        <v>3.3348868142758001</v>
      </c>
      <c r="AE45" s="457">
        <v>109.700887146372</v>
      </c>
      <c r="AF45" s="499">
        <v>5.0351688154768102</v>
      </c>
      <c r="AG45" s="456"/>
      <c r="AH45" s="54" t="s">
        <v>29</v>
      </c>
      <c r="AI45" s="457">
        <v>120.53182924581201</v>
      </c>
      <c r="AJ45" s="499">
        <v>4.7889743932429498</v>
      </c>
      <c r="AK45" s="457">
        <v>117.64915416638399</v>
      </c>
      <c r="AL45" s="499">
        <v>4.4529418159323599</v>
      </c>
      <c r="AM45" s="457">
        <v>110.430459861095</v>
      </c>
      <c r="AN45" s="499">
        <v>2.89333969054944</v>
      </c>
      <c r="AO45" s="456"/>
      <c r="AP45" s="54" t="s">
        <v>29</v>
      </c>
      <c r="AQ45" s="457">
        <v>121.367022275202</v>
      </c>
      <c r="AR45" s="499">
        <v>3.2108140961412599</v>
      </c>
      <c r="AS45" s="457">
        <v>110.50081182868099</v>
      </c>
      <c r="AT45" s="499">
        <v>-2.5079972921234899</v>
      </c>
      <c r="AU45" s="457">
        <v>123.584487011142</v>
      </c>
      <c r="AV45" s="499">
        <v>3.8658042736040099</v>
      </c>
      <c r="AW45" s="456"/>
      <c r="AX45" s="54" t="s">
        <v>29</v>
      </c>
      <c r="AY45" s="457">
        <v>122.760511124441</v>
      </c>
      <c r="AZ45" s="499">
        <v>7.6227372564087004</v>
      </c>
      <c r="BA45" s="457">
        <v>110.785660439564</v>
      </c>
      <c r="BB45" s="499">
        <v>3.94046093929181</v>
      </c>
      <c r="BC45" s="457">
        <v>133.51529582807601</v>
      </c>
      <c r="BD45" s="499">
        <v>2.21946311070091</v>
      </c>
      <c r="BE45" s="456"/>
      <c r="BF45" s="54" t="s">
        <v>29</v>
      </c>
      <c r="BG45" s="457">
        <v>117.396256645539</v>
      </c>
      <c r="BH45" s="499">
        <v>4.9524062832328202</v>
      </c>
      <c r="BI45" s="457">
        <v>115.52297243302</v>
      </c>
      <c r="BJ45" s="499">
        <v>5.4525967486738702</v>
      </c>
      <c r="BK45" s="457">
        <v>118.95014640174</v>
      </c>
      <c r="BL45" s="499">
        <v>1.8218974808351001</v>
      </c>
      <c r="BM45" s="456"/>
      <c r="BN45" s="54" t="s">
        <v>29</v>
      </c>
      <c r="BO45" s="457">
        <v>122.84361688190801</v>
      </c>
      <c r="BP45" s="499">
        <v>4.6300975058720004</v>
      </c>
      <c r="BQ45" s="457">
        <v>121.339819004586</v>
      </c>
      <c r="BR45" s="499">
        <v>3.8134162958978699</v>
      </c>
      <c r="BS45" s="457">
        <v>138.89530675016101</v>
      </c>
      <c r="BT45" s="499">
        <v>2.3662930762707202</v>
      </c>
      <c r="BU45" s="456"/>
      <c r="BV45" s="54" t="s">
        <v>29</v>
      </c>
      <c r="BW45" s="457">
        <v>112.791687341339</v>
      </c>
      <c r="BX45" s="499">
        <v>11.578464113156899</v>
      </c>
      <c r="BY45" s="457">
        <v>117.151284564995</v>
      </c>
      <c r="BZ45" s="499">
        <v>8.25630215054038</v>
      </c>
      <c r="CA45" s="457">
        <v>108.924862207776</v>
      </c>
      <c r="CB45" s="499">
        <v>7.3451421165862696</v>
      </c>
      <c r="CC45" s="456"/>
      <c r="CD45" s="54" t="s">
        <v>29</v>
      </c>
      <c r="CE45" s="457">
        <v>109.607204662385</v>
      </c>
      <c r="CF45" s="499">
        <v>-7.1367790320401401</v>
      </c>
      <c r="CG45" s="457">
        <v>108.48363418655001</v>
      </c>
      <c r="CH45" s="499">
        <v>3.9026296357592698</v>
      </c>
      <c r="CI45" s="457">
        <v>117.333405719499</v>
      </c>
      <c r="CJ45" s="499">
        <v>-1.15886977078716</v>
      </c>
      <c r="CK45" s="456"/>
      <c r="CL45" s="54" t="s">
        <v>29</v>
      </c>
      <c r="CM45" s="457">
        <v>112.722118421471</v>
      </c>
      <c r="CN45" s="499">
        <v>-2.8977594791069698</v>
      </c>
      <c r="CO45" s="457">
        <v>127.439943792972</v>
      </c>
      <c r="CP45" s="499">
        <v>2.99053478603058</v>
      </c>
      <c r="CQ45" s="457">
        <v>129.65502299948901</v>
      </c>
      <c r="CR45" s="499">
        <v>3.4782203590540899</v>
      </c>
      <c r="CS45" s="456"/>
      <c r="CT45" s="54" t="s">
        <v>29</v>
      </c>
      <c r="CU45" s="457">
        <v>141.095938302403</v>
      </c>
      <c r="CV45" s="499">
        <v>3.8675114977101002</v>
      </c>
      <c r="CW45" s="457">
        <v>117.06397659141</v>
      </c>
      <c r="CX45" s="499">
        <v>1.3791777604928801</v>
      </c>
      <c r="CY45" s="457">
        <v>92.046142385091898</v>
      </c>
      <c r="CZ45" s="499">
        <v>21.848221140161101</v>
      </c>
      <c r="DA45" s="456"/>
      <c r="DB45" s="54" t="s">
        <v>29</v>
      </c>
      <c r="DC45" s="457">
        <v>135.69354519570001</v>
      </c>
      <c r="DD45" s="499">
        <v>0.68391883858434699</v>
      </c>
      <c r="DE45" s="457">
        <v>95.636720422184098</v>
      </c>
      <c r="DF45" s="499">
        <v>25.810132430673999</v>
      </c>
      <c r="DG45" s="457">
        <v>117.836720584764</v>
      </c>
      <c r="DH45" s="499">
        <v>-9.3029079756866899</v>
      </c>
      <c r="DI45" s="456"/>
      <c r="DJ45" s="54" t="s">
        <v>29</v>
      </c>
      <c r="DK45" s="457">
        <v>97.326057680431006</v>
      </c>
      <c r="DL45" s="499">
        <v>4.6056445322738302</v>
      </c>
      <c r="DM45" s="457">
        <v>124.161360002799</v>
      </c>
      <c r="DN45" s="499">
        <v>8.2207856216203794</v>
      </c>
      <c r="DO45" s="457">
        <v>131.14931714081399</v>
      </c>
      <c r="DP45" s="499">
        <v>3.3075241627254099</v>
      </c>
    </row>
    <row r="46" spans="1:120" s="4" customFormat="1" ht="15" hidden="1" customHeight="1">
      <c r="A46" s="456"/>
      <c r="B46" s="54" t="s">
        <v>30</v>
      </c>
      <c r="C46" s="457">
        <v>110.93062055079</v>
      </c>
      <c r="D46" s="499">
        <v>-8.5922875882758092</v>
      </c>
      <c r="E46" s="457">
        <v>140.336678021361</v>
      </c>
      <c r="F46" s="499">
        <v>20.423829355760802</v>
      </c>
      <c r="G46" s="457">
        <v>132.43250167740399</v>
      </c>
      <c r="H46" s="499">
        <v>17.267758228100501</v>
      </c>
      <c r="I46" s="456"/>
      <c r="J46" s="54" t="s">
        <v>30</v>
      </c>
      <c r="K46" s="457">
        <v>133.78241113857999</v>
      </c>
      <c r="L46" s="499">
        <v>7.0586914523940196</v>
      </c>
      <c r="M46" s="457">
        <v>129.76856640654401</v>
      </c>
      <c r="N46" s="499">
        <v>3.0353507642892898</v>
      </c>
      <c r="O46" s="457">
        <v>111.64565575283299</v>
      </c>
      <c r="P46" s="499">
        <v>4.5275571757870399</v>
      </c>
      <c r="Q46" s="456"/>
      <c r="R46" s="54" t="s">
        <v>30</v>
      </c>
      <c r="S46" s="457">
        <v>116.52600216697699</v>
      </c>
      <c r="T46" s="499">
        <v>4.4824297413965004</v>
      </c>
      <c r="U46" s="457">
        <v>125.20066186000599</v>
      </c>
      <c r="V46" s="499">
        <v>5.4991484892475704</v>
      </c>
      <c r="W46" s="457">
        <v>121.929817358378</v>
      </c>
      <c r="X46" s="499">
        <v>6.6634503524541602</v>
      </c>
      <c r="Y46" s="456"/>
      <c r="Z46" s="54" t="s">
        <v>30</v>
      </c>
      <c r="AA46" s="457">
        <v>118.52893184513999</v>
      </c>
      <c r="AB46" s="499">
        <v>5.6976619911581103</v>
      </c>
      <c r="AC46" s="457">
        <v>119.683175813847</v>
      </c>
      <c r="AD46" s="499">
        <v>-1.29753586536167</v>
      </c>
      <c r="AE46" s="457">
        <v>116.08484135232</v>
      </c>
      <c r="AF46" s="499">
        <v>8.3329529909804307</v>
      </c>
      <c r="AG46" s="456"/>
      <c r="AH46" s="54" t="s">
        <v>30</v>
      </c>
      <c r="AI46" s="457">
        <v>117.580745995847</v>
      </c>
      <c r="AJ46" s="499">
        <v>4.5440549410496098</v>
      </c>
      <c r="AK46" s="457">
        <v>122.070227408645</v>
      </c>
      <c r="AL46" s="499">
        <v>5.2267072959666603</v>
      </c>
      <c r="AM46" s="457">
        <v>108.45910998475701</v>
      </c>
      <c r="AN46" s="499">
        <v>2.9886873817669799</v>
      </c>
      <c r="AO46" s="456"/>
      <c r="AP46" s="54" t="s">
        <v>30</v>
      </c>
      <c r="AQ46" s="457">
        <v>122.86534877526699</v>
      </c>
      <c r="AR46" s="499">
        <v>2.9056174586565802</v>
      </c>
      <c r="AS46" s="457">
        <v>111.358558444205</v>
      </c>
      <c r="AT46" s="499">
        <v>-1.7717343859036601</v>
      </c>
      <c r="AU46" s="457">
        <v>125.63495209917799</v>
      </c>
      <c r="AV46" s="499">
        <v>3.6564921489862501</v>
      </c>
      <c r="AW46" s="456"/>
      <c r="AX46" s="54" t="s">
        <v>30</v>
      </c>
      <c r="AY46" s="457">
        <v>126.963626079579</v>
      </c>
      <c r="AZ46" s="499">
        <v>6.9223083543894601</v>
      </c>
      <c r="BA46" s="457">
        <v>116.83235897569899</v>
      </c>
      <c r="BB46" s="499">
        <v>0.64935120197331697</v>
      </c>
      <c r="BC46" s="457">
        <v>134.31685126084699</v>
      </c>
      <c r="BD46" s="499">
        <v>1.01081578793962</v>
      </c>
      <c r="BE46" s="456"/>
      <c r="BF46" s="54" t="s">
        <v>30</v>
      </c>
      <c r="BG46" s="457">
        <v>120.466982578688</v>
      </c>
      <c r="BH46" s="499">
        <v>5.0414938607427002</v>
      </c>
      <c r="BI46" s="457">
        <v>120.25316507714599</v>
      </c>
      <c r="BJ46" s="499">
        <v>4.1525622277239798</v>
      </c>
      <c r="BK46" s="457">
        <v>125.23101718688901</v>
      </c>
      <c r="BL46" s="499">
        <v>3.93787814968324</v>
      </c>
      <c r="BM46" s="456"/>
      <c r="BN46" s="54" t="s">
        <v>30</v>
      </c>
      <c r="BO46" s="457">
        <v>127.80241996367801</v>
      </c>
      <c r="BP46" s="499">
        <v>4.11856659985337</v>
      </c>
      <c r="BQ46" s="457">
        <v>119.109021663587</v>
      </c>
      <c r="BR46" s="499">
        <v>3.8884519798556698</v>
      </c>
      <c r="BS46" s="457">
        <v>145.178317420708</v>
      </c>
      <c r="BT46" s="499">
        <v>1.68343761352307</v>
      </c>
      <c r="BU46" s="456"/>
      <c r="BV46" s="54" t="s">
        <v>30</v>
      </c>
      <c r="BW46" s="457">
        <v>107.435031445375</v>
      </c>
      <c r="BX46" s="499">
        <v>11.5538236526062</v>
      </c>
      <c r="BY46" s="457">
        <v>118.892901790049</v>
      </c>
      <c r="BZ46" s="499">
        <v>4.2888548268610496</v>
      </c>
      <c r="CA46" s="457">
        <v>131.79865732645499</v>
      </c>
      <c r="CB46" s="499">
        <v>1.7521054554970199</v>
      </c>
      <c r="CC46" s="456"/>
      <c r="CD46" s="54" t="s">
        <v>30</v>
      </c>
      <c r="CE46" s="457">
        <v>127.067457168434</v>
      </c>
      <c r="CF46" s="499">
        <v>6.8418717891555199</v>
      </c>
      <c r="CG46" s="457">
        <v>131.99874251327</v>
      </c>
      <c r="CH46" s="499">
        <v>7.7340765855396398E-2</v>
      </c>
      <c r="CI46" s="457">
        <v>98.545952944078806</v>
      </c>
      <c r="CJ46" s="499">
        <v>-14.408593999957599</v>
      </c>
      <c r="CK46" s="456"/>
      <c r="CL46" s="54" t="s">
        <v>30</v>
      </c>
      <c r="CM46" s="457">
        <v>103.765080662473</v>
      </c>
      <c r="CN46" s="499">
        <v>-4.9822137237090702</v>
      </c>
      <c r="CO46" s="457">
        <v>115.81955127324601</v>
      </c>
      <c r="CP46" s="499">
        <v>-8.7268937316227504</v>
      </c>
      <c r="CQ46" s="457">
        <v>135.32521162014501</v>
      </c>
      <c r="CR46" s="499">
        <v>9.6872730267444407</v>
      </c>
      <c r="CS46" s="456"/>
      <c r="CT46" s="54" t="s">
        <v>30</v>
      </c>
      <c r="CU46" s="457">
        <v>123.732958113058</v>
      </c>
      <c r="CV46" s="499">
        <v>9.1730076464713797</v>
      </c>
      <c r="CW46" s="457">
        <v>124.17693297030701</v>
      </c>
      <c r="CX46" s="499">
        <v>-1.4575101496329499</v>
      </c>
      <c r="CY46" s="457">
        <v>90.970710726566494</v>
      </c>
      <c r="CZ46" s="499">
        <v>19.403959706551799</v>
      </c>
      <c r="DA46" s="456"/>
      <c r="DB46" s="54" t="s">
        <v>30</v>
      </c>
      <c r="DC46" s="457">
        <v>137.10343745215499</v>
      </c>
      <c r="DD46" s="499">
        <v>0.85724351459937498</v>
      </c>
      <c r="DE46" s="457">
        <v>129.451797693944</v>
      </c>
      <c r="DF46" s="499">
        <v>-7.2549134945169804</v>
      </c>
      <c r="DG46" s="457">
        <v>127.751044844956</v>
      </c>
      <c r="DH46" s="499">
        <v>13.4561229426947</v>
      </c>
      <c r="DI46" s="456"/>
      <c r="DJ46" s="54" t="s">
        <v>30</v>
      </c>
      <c r="DK46" s="457">
        <v>100.099940665978</v>
      </c>
      <c r="DL46" s="499">
        <v>23.822256888230701</v>
      </c>
      <c r="DM46" s="457">
        <v>134.98470683244199</v>
      </c>
      <c r="DN46" s="499">
        <v>6.9908213513126798</v>
      </c>
      <c r="DO46" s="457">
        <v>151.053228454373</v>
      </c>
      <c r="DP46" s="499">
        <v>4.48155497811653</v>
      </c>
    </row>
    <row r="47" spans="1:120" s="4" customFormat="1" ht="15" hidden="1" customHeight="1">
      <c r="A47" s="456"/>
      <c r="B47" s="54" t="s">
        <v>31</v>
      </c>
      <c r="C47" s="457">
        <v>119.54387534816399</v>
      </c>
      <c r="D47" s="499">
        <v>-6.3480786654363497</v>
      </c>
      <c r="E47" s="457">
        <v>119.480872331962</v>
      </c>
      <c r="F47" s="499">
        <v>8.6880516299712092</v>
      </c>
      <c r="G47" s="457">
        <v>127.522738454829</v>
      </c>
      <c r="H47" s="499">
        <v>13.1310533787303</v>
      </c>
      <c r="I47" s="456"/>
      <c r="J47" s="54" t="s">
        <v>31</v>
      </c>
      <c r="K47" s="457">
        <v>128.09831516667501</v>
      </c>
      <c r="L47" s="499">
        <v>8.3793408033319992</v>
      </c>
      <c r="M47" s="457">
        <v>132.831636874183</v>
      </c>
      <c r="N47" s="499">
        <v>2.93544065538758</v>
      </c>
      <c r="O47" s="457">
        <v>107.957187241941</v>
      </c>
      <c r="P47" s="499">
        <v>4.9892922978719101</v>
      </c>
      <c r="Q47" s="456"/>
      <c r="R47" s="54" t="s">
        <v>31</v>
      </c>
      <c r="S47" s="457">
        <v>116.476363139836</v>
      </c>
      <c r="T47" s="499">
        <v>4.0130062548828498</v>
      </c>
      <c r="U47" s="457">
        <v>153.22080215350201</v>
      </c>
      <c r="V47" s="499">
        <v>7.2419581632585697</v>
      </c>
      <c r="W47" s="457">
        <v>134.37406301938199</v>
      </c>
      <c r="X47" s="499">
        <v>4.9246467872270197</v>
      </c>
      <c r="Y47" s="456"/>
      <c r="Z47" s="54" t="s">
        <v>31</v>
      </c>
      <c r="AA47" s="457">
        <v>113.614330265807</v>
      </c>
      <c r="AB47" s="499">
        <v>5.2879908829548601</v>
      </c>
      <c r="AC47" s="457">
        <v>112.03320792870601</v>
      </c>
      <c r="AD47" s="499">
        <v>-11.607048829462199</v>
      </c>
      <c r="AE47" s="457">
        <v>126.25193585957901</v>
      </c>
      <c r="AF47" s="499">
        <v>9.9259007549793701</v>
      </c>
      <c r="AG47" s="456"/>
      <c r="AH47" s="54" t="s">
        <v>31</v>
      </c>
      <c r="AI47" s="457">
        <v>122.22548979560101</v>
      </c>
      <c r="AJ47" s="499">
        <v>4.3804530817969702</v>
      </c>
      <c r="AK47" s="457">
        <v>124.402724105643</v>
      </c>
      <c r="AL47" s="499">
        <v>1.9456569623962401</v>
      </c>
      <c r="AM47" s="457">
        <v>117.266405275472</v>
      </c>
      <c r="AN47" s="499">
        <v>2.2615361774954401</v>
      </c>
      <c r="AO47" s="456"/>
      <c r="AP47" s="54" t="s">
        <v>31</v>
      </c>
      <c r="AQ47" s="457">
        <v>120.265127625148</v>
      </c>
      <c r="AR47" s="499">
        <v>2.3987690068765599</v>
      </c>
      <c r="AS47" s="457">
        <v>106.646492919645</v>
      </c>
      <c r="AT47" s="499">
        <v>-1.2901997885149299</v>
      </c>
      <c r="AU47" s="457">
        <v>121.471324506089</v>
      </c>
      <c r="AV47" s="499">
        <v>3.0268616240994399</v>
      </c>
      <c r="AW47" s="456"/>
      <c r="AX47" s="54" t="s">
        <v>31</v>
      </c>
      <c r="AY47" s="457">
        <v>128.171925301057</v>
      </c>
      <c r="AZ47" s="499">
        <v>6.1561550536557403</v>
      </c>
      <c r="BA47" s="457">
        <v>119.91895502214101</v>
      </c>
      <c r="BB47" s="499">
        <v>2.33746190930104</v>
      </c>
      <c r="BC47" s="457">
        <v>129.02865741340901</v>
      </c>
      <c r="BD47" s="499">
        <v>1.80756968949834</v>
      </c>
      <c r="BE47" s="456"/>
      <c r="BF47" s="54" t="s">
        <v>31</v>
      </c>
      <c r="BG47" s="457">
        <v>123.92044099252399</v>
      </c>
      <c r="BH47" s="499">
        <v>4.4852377519630799</v>
      </c>
      <c r="BI47" s="457">
        <v>117.300922651341</v>
      </c>
      <c r="BJ47" s="499">
        <v>5.2689458589818097</v>
      </c>
      <c r="BK47" s="457">
        <v>116.50831513866</v>
      </c>
      <c r="BL47" s="499">
        <v>4.65495534764338</v>
      </c>
      <c r="BM47" s="456"/>
      <c r="BN47" s="54" t="s">
        <v>31</v>
      </c>
      <c r="BO47" s="457">
        <v>117.685172259457</v>
      </c>
      <c r="BP47" s="499">
        <v>1.89257857854672</v>
      </c>
      <c r="BQ47" s="457">
        <v>118.53501003616201</v>
      </c>
      <c r="BR47" s="499">
        <v>3.3409494447033099</v>
      </c>
      <c r="BS47" s="457">
        <v>147.35178808969701</v>
      </c>
      <c r="BT47" s="499">
        <v>2.6242768104957599</v>
      </c>
      <c r="BU47" s="456"/>
      <c r="BV47" s="54" t="s">
        <v>31</v>
      </c>
      <c r="BW47" s="457">
        <v>99.487216890789597</v>
      </c>
      <c r="BX47" s="499">
        <v>-6.2469920777047703</v>
      </c>
      <c r="BY47" s="457">
        <v>124.54245651449401</v>
      </c>
      <c r="BZ47" s="499">
        <v>3.5209927354395099</v>
      </c>
      <c r="CA47" s="457">
        <v>127.309254262827</v>
      </c>
      <c r="CB47" s="499">
        <v>1.4984764812001401</v>
      </c>
      <c r="CC47" s="456"/>
      <c r="CD47" s="54" t="s">
        <v>31</v>
      </c>
      <c r="CE47" s="457">
        <v>133.95028240151601</v>
      </c>
      <c r="CF47" s="499">
        <v>3.3472224355538001</v>
      </c>
      <c r="CG47" s="457">
        <v>111.39051828600699</v>
      </c>
      <c r="CH47" s="499">
        <v>11.7472974619286</v>
      </c>
      <c r="CI47" s="457">
        <v>105.078800340464</v>
      </c>
      <c r="CJ47" s="499">
        <v>-15.7347512545025</v>
      </c>
      <c r="CK47" s="456"/>
      <c r="CL47" s="54" t="s">
        <v>31</v>
      </c>
      <c r="CM47" s="457">
        <v>111.713460730886</v>
      </c>
      <c r="CN47" s="499">
        <v>-0.72068406345654501</v>
      </c>
      <c r="CO47" s="457">
        <v>123.42041261397399</v>
      </c>
      <c r="CP47" s="499">
        <v>6.0255546740951296</v>
      </c>
      <c r="CQ47" s="457">
        <v>119.241444728304</v>
      </c>
      <c r="CR47" s="499">
        <v>4.4779818579013799</v>
      </c>
      <c r="CS47" s="456"/>
      <c r="CT47" s="54" t="s">
        <v>31</v>
      </c>
      <c r="CU47" s="457">
        <v>115.54001549950399</v>
      </c>
      <c r="CV47" s="499">
        <v>3.4712181751876998</v>
      </c>
      <c r="CW47" s="457">
        <v>106.00644665198401</v>
      </c>
      <c r="CX47" s="499">
        <v>5.9471325199369298</v>
      </c>
      <c r="CY47" s="457">
        <v>103.34757125002901</v>
      </c>
      <c r="CZ47" s="499">
        <v>12.033818924504899</v>
      </c>
      <c r="DA47" s="456"/>
      <c r="DB47" s="54" t="s">
        <v>31</v>
      </c>
      <c r="DC47" s="457">
        <v>126.480081319167</v>
      </c>
      <c r="DD47" s="499">
        <v>-1.2565755243555401</v>
      </c>
      <c r="DE47" s="457">
        <v>98.852252008132893</v>
      </c>
      <c r="DF47" s="499">
        <v>0.44376323305495202</v>
      </c>
      <c r="DG47" s="457">
        <v>148.47143599671699</v>
      </c>
      <c r="DH47" s="499">
        <v>5.75755875129971</v>
      </c>
      <c r="DI47" s="456"/>
      <c r="DJ47" s="54" t="s">
        <v>31</v>
      </c>
      <c r="DK47" s="457">
        <v>89.1356232273899</v>
      </c>
      <c r="DL47" s="499">
        <v>5.3115127168982497</v>
      </c>
      <c r="DM47" s="457">
        <v>135.28774743617299</v>
      </c>
      <c r="DN47" s="499">
        <v>9.1307390986953703</v>
      </c>
      <c r="DO47" s="457">
        <v>131.35586800750801</v>
      </c>
      <c r="DP47" s="499">
        <v>5.0668012229594099</v>
      </c>
    </row>
    <row r="48" spans="1:120" s="4" customFormat="1" ht="15" hidden="1" customHeight="1">
      <c r="A48" s="456"/>
      <c r="B48" s="54"/>
      <c r="C48" s="457"/>
      <c r="D48" s="499"/>
      <c r="E48" s="457"/>
      <c r="F48" s="499"/>
      <c r="G48" s="457"/>
      <c r="H48" s="499"/>
      <c r="I48" s="456"/>
      <c r="J48" s="54"/>
      <c r="K48" s="457"/>
      <c r="L48" s="499"/>
      <c r="M48" s="457"/>
      <c r="N48" s="499"/>
      <c r="O48" s="457"/>
      <c r="P48" s="499"/>
      <c r="Q48" s="456"/>
      <c r="R48" s="54"/>
      <c r="S48" s="457"/>
      <c r="T48" s="499"/>
      <c r="U48" s="457"/>
      <c r="V48" s="499"/>
      <c r="W48" s="457"/>
      <c r="X48" s="499"/>
      <c r="Y48" s="456"/>
      <c r="Z48" s="54"/>
      <c r="AA48" s="457"/>
      <c r="AB48" s="499"/>
      <c r="AC48" s="457"/>
      <c r="AD48" s="499"/>
      <c r="AE48" s="457"/>
      <c r="AF48" s="499"/>
      <c r="AG48" s="456"/>
      <c r="AH48" s="54"/>
      <c r="AI48" s="457"/>
      <c r="AJ48" s="499"/>
      <c r="AK48" s="457"/>
      <c r="AL48" s="499"/>
      <c r="AM48" s="457"/>
      <c r="AN48" s="499"/>
      <c r="AO48" s="456"/>
      <c r="AP48" s="54"/>
      <c r="AQ48" s="457"/>
      <c r="AR48" s="499"/>
      <c r="AS48" s="457"/>
      <c r="AT48" s="499"/>
      <c r="AU48" s="457"/>
      <c r="AV48" s="499"/>
      <c r="AW48" s="456"/>
      <c r="AX48" s="54"/>
      <c r="AY48" s="457"/>
      <c r="AZ48" s="499"/>
      <c r="BA48" s="457"/>
      <c r="BB48" s="499"/>
      <c r="BC48" s="457"/>
      <c r="BD48" s="499"/>
      <c r="BE48" s="456"/>
      <c r="BF48" s="54"/>
      <c r="BG48" s="457"/>
      <c r="BH48" s="499"/>
      <c r="BI48" s="457"/>
      <c r="BJ48" s="499"/>
      <c r="BK48" s="457"/>
      <c r="BL48" s="499"/>
      <c r="BM48" s="456"/>
      <c r="BN48" s="54"/>
      <c r="BO48" s="457"/>
      <c r="BP48" s="499"/>
      <c r="BQ48" s="457"/>
      <c r="BR48" s="499"/>
      <c r="BS48" s="457"/>
      <c r="BT48" s="499"/>
      <c r="BU48" s="456"/>
      <c r="BV48" s="54"/>
      <c r="BW48" s="457"/>
      <c r="BX48" s="499"/>
      <c r="BY48" s="457"/>
      <c r="BZ48" s="499"/>
      <c r="CA48" s="457"/>
      <c r="CB48" s="499"/>
      <c r="CC48" s="456"/>
      <c r="CD48" s="54"/>
      <c r="CE48" s="457"/>
      <c r="CF48" s="499"/>
      <c r="CG48" s="457"/>
      <c r="CH48" s="499"/>
      <c r="CI48" s="457"/>
      <c r="CJ48" s="499"/>
      <c r="CK48" s="456"/>
      <c r="CL48" s="54"/>
      <c r="CM48" s="457"/>
      <c r="CN48" s="499"/>
      <c r="CO48" s="457"/>
      <c r="CP48" s="499"/>
      <c r="CQ48" s="457"/>
      <c r="CR48" s="499"/>
      <c r="CS48" s="456"/>
      <c r="CT48" s="54"/>
      <c r="CU48" s="457"/>
      <c r="CV48" s="499"/>
      <c r="CW48" s="457"/>
      <c r="CX48" s="499"/>
      <c r="CY48" s="457"/>
      <c r="CZ48" s="499"/>
      <c r="DA48" s="456"/>
      <c r="DB48" s="54"/>
      <c r="DC48" s="457"/>
      <c r="DD48" s="499"/>
      <c r="DE48" s="457"/>
      <c r="DF48" s="499"/>
      <c r="DG48" s="457"/>
      <c r="DH48" s="499"/>
      <c r="DI48" s="456"/>
      <c r="DJ48" s="54"/>
      <c r="DK48" s="457"/>
      <c r="DL48" s="499"/>
      <c r="DM48" s="457"/>
      <c r="DN48" s="499"/>
      <c r="DO48" s="457"/>
      <c r="DP48" s="499"/>
    </row>
    <row r="49" spans="1:120" s="4" customFormat="1" ht="15" hidden="1" customHeight="1">
      <c r="A49" s="456">
        <v>2020</v>
      </c>
      <c r="B49" s="54" t="s">
        <v>28</v>
      </c>
      <c r="C49" s="457">
        <v>95.301718781330607</v>
      </c>
      <c r="D49" s="499">
        <v>-16.978643967724999</v>
      </c>
      <c r="E49" s="457">
        <v>119.224865046133</v>
      </c>
      <c r="F49" s="499">
        <v>4.7354964265311397</v>
      </c>
      <c r="G49" s="457">
        <v>122.96542408216099</v>
      </c>
      <c r="H49" s="499">
        <v>13.4257678105916</v>
      </c>
      <c r="I49" s="456">
        <v>2020</v>
      </c>
      <c r="J49" s="54" t="s">
        <v>28</v>
      </c>
      <c r="K49" s="457">
        <v>127.26229207396599</v>
      </c>
      <c r="L49" s="499">
        <v>11.5087000893921</v>
      </c>
      <c r="M49" s="457">
        <v>114.149754539246</v>
      </c>
      <c r="N49" s="499">
        <v>-0.76434876331144597</v>
      </c>
      <c r="O49" s="457">
        <v>114.91977720544</v>
      </c>
      <c r="P49" s="499">
        <v>-3.30767070110993</v>
      </c>
      <c r="Q49" s="456">
        <v>2020</v>
      </c>
      <c r="R49" s="54" t="s">
        <v>28</v>
      </c>
      <c r="S49" s="457">
        <v>115.699921178525</v>
      </c>
      <c r="T49" s="499">
        <v>3.1369845272194299</v>
      </c>
      <c r="U49" s="457">
        <v>132.20437519403899</v>
      </c>
      <c r="V49" s="499">
        <v>3.3604962041170001</v>
      </c>
      <c r="W49" s="457">
        <v>156.470305937776</v>
      </c>
      <c r="X49" s="499">
        <v>4.7622306292193901</v>
      </c>
      <c r="Y49" s="456">
        <v>2020</v>
      </c>
      <c r="Z49" s="54" t="s">
        <v>28</v>
      </c>
      <c r="AA49" s="457">
        <v>116.72884644685099</v>
      </c>
      <c r="AB49" s="499">
        <v>1.00121580813254</v>
      </c>
      <c r="AC49" s="457">
        <v>127.393008064746</v>
      </c>
      <c r="AD49" s="499">
        <v>-7.7100609998523204</v>
      </c>
      <c r="AE49" s="457">
        <v>117.724264598499</v>
      </c>
      <c r="AF49" s="499">
        <v>6.2684735775861897</v>
      </c>
      <c r="AG49" s="456">
        <v>2020</v>
      </c>
      <c r="AH49" s="54" t="s">
        <v>28</v>
      </c>
      <c r="AI49" s="457">
        <v>118.16404483619201</v>
      </c>
      <c r="AJ49" s="499">
        <v>-1.1396871228568599</v>
      </c>
      <c r="AK49" s="457">
        <v>114.69354160919799</v>
      </c>
      <c r="AL49" s="499">
        <v>1.9387200056135501</v>
      </c>
      <c r="AM49" s="457">
        <v>120.831497877141</v>
      </c>
      <c r="AN49" s="499">
        <v>3.6326675561410702</v>
      </c>
      <c r="AO49" s="456">
        <v>2020</v>
      </c>
      <c r="AP49" s="54" t="s">
        <v>28</v>
      </c>
      <c r="AQ49" s="457">
        <v>117.48159325242</v>
      </c>
      <c r="AR49" s="499">
        <v>4.2754187757720397</v>
      </c>
      <c r="AS49" s="457">
        <v>108.236605163203</v>
      </c>
      <c r="AT49" s="499">
        <v>-6.6982119731991601</v>
      </c>
      <c r="AU49" s="457">
        <v>116.99329638931</v>
      </c>
      <c r="AV49" s="499">
        <v>4.3485210585956198</v>
      </c>
      <c r="AW49" s="456">
        <v>2020</v>
      </c>
      <c r="AX49" s="54" t="s">
        <v>28</v>
      </c>
      <c r="AY49" s="457">
        <v>141.572121177789</v>
      </c>
      <c r="AZ49" s="499">
        <v>20.4758007461867</v>
      </c>
      <c r="BA49" s="457">
        <v>108.743388341235</v>
      </c>
      <c r="BB49" s="499">
        <v>-0.135720149063559</v>
      </c>
      <c r="BC49" s="457">
        <v>114.503495398365</v>
      </c>
      <c r="BD49" s="499">
        <v>-3.6012956357638899</v>
      </c>
      <c r="BE49" s="456">
        <v>2020</v>
      </c>
      <c r="BF49" s="54" t="s">
        <v>28</v>
      </c>
      <c r="BG49" s="457">
        <v>114.406964543585</v>
      </c>
      <c r="BH49" s="499">
        <v>-7.2295659421001801E-2</v>
      </c>
      <c r="BI49" s="457">
        <v>113.672473726224</v>
      </c>
      <c r="BJ49" s="499">
        <v>-7.8141416746859704E-3</v>
      </c>
      <c r="BK49" s="457">
        <v>105.799011447235</v>
      </c>
      <c r="BL49" s="499">
        <v>2.3979032221139698</v>
      </c>
      <c r="BM49" s="456">
        <v>2020</v>
      </c>
      <c r="BN49" s="54" t="s">
        <v>28</v>
      </c>
      <c r="BO49" s="457">
        <v>118.319291734378</v>
      </c>
      <c r="BP49" s="499">
        <v>5.5833912986027601</v>
      </c>
      <c r="BQ49" s="457">
        <v>115.46401304154</v>
      </c>
      <c r="BR49" s="499">
        <v>-3.4568251549020799</v>
      </c>
      <c r="BS49" s="457">
        <v>127.042331209868</v>
      </c>
      <c r="BT49" s="499">
        <v>5.1255858385046897</v>
      </c>
      <c r="BU49" s="456">
        <v>2020</v>
      </c>
      <c r="BV49" s="54" t="s">
        <v>28</v>
      </c>
      <c r="BW49" s="457">
        <v>95.924495907181296</v>
      </c>
      <c r="BX49" s="499">
        <v>-6.5711412593790604</v>
      </c>
      <c r="BY49" s="457">
        <v>106.70549020222801</v>
      </c>
      <c r="BZ49" s="499">
        <v>0.76965307017833595</v>
      </c>
      <c r="CA49" s="457">
        <v>109.973843116897</v>
      </c>
      <c r="CB49" s="499">
        <v>-1.1472361420658499</v>
      </c>
      <c r="CC49" s="456">
        <v>2020</v>
      </c>
      <c r="CD49" s="54" t="s">
        <v>28</v>
      </c>
      <c r="CE49" s="457">
        <v>110.771940366815</v>
      </c>
      <c r="CF49" s="499">
        <v>2.13841426568362</v>
      </c>
      <c r="CG49" s="457">
        <v>115.973430421042</v>
      </c>
      <c r="CH49" s="499">
        <v>6.0436808214046804</v>
      </c>
      <c r="CI49" s="457">
        <v>99.327651545429106</v>
      </c>
      <c r="CJ49" s="499">
        <v>-18.3958668943121</v>
      </c>
      <c r="CK49" s="456">
        <v>2020</v>
      </c>
      <c r="CL49" s="54" t="s">
        <v>28</v>
      </c>
      <c r="CM49" s="457">
        <v>110.747998809511</v>
      </c>
      <c r="CN49" s="499">
        <v>-3.16536070975009</v>
      </c>
      <c r="CO49" s="457">
        <v>120.45558862665899</v>
      </c>
      <c r="CP49" s="499">
        <v>-1.7484251165364999</v>
      </c>
      <c r="CQ49" s="457">
        <v>108.75393724674601</v>
      </c>
      <c r="CR49" s="499">
        <v>-1.51267058810588</v>
      </c>
      <c r="CS49" s="456">
        <v>2020</v>
      </c>
      <c r="CT49" s="54" t="s">
        <v>28</v>
      </c>
      <c r="CU49" s="457">
        <v>118.54582214886599</v>
      </c>
      <c r="CV49" s="499">
        <v>-2.1639230254187498</v>
      </c>
      <c r="CW49" s="457">
        <v>119.25219019183</v>
      </c>
      <c r="CX49" s="499">
        <v>3.31727282582631</v>
      </c>
      <c r="CY49" s="457">
        <v>92.775333642721506</v>
      </c>
      <c r="CZ49" s="499">
        <v>-2.01349619432533</v>
      </c>
      <c r="DA49" s="456">
        <v>2020</v>
      </c>
      <c r="DB49" s="54" t="s">
        <v>28</v>
      </c>
      <c r="DC49" s="457">
        <v>153.11486166169399</v>
      </c>
      <c r="DD49" s="499">
        <v>-1.1208018060504099</v>
      </c>
      <c r="DE49" s="457">
        <v>87.024801213576595</v>
      </c>
      <c r="DF49" s="499">
        <v>-13.0302880446866</v>
      </c>
      <c r="DG49" s="457">
        <v>137.42721736397201</v>
      </c>
      <c r="DH49" s="499">
        <v>2.4932938813514101</v>
      </c>
      <c r="DI49" s="456">
        <v>2020</v>
      </c>
      <c r="DJ49" s="54" t="s">
        <v>28</v>
      </c>
      <c r="DK49" s="457">
        <v>101.243400458759</v>
      </c>
      <c r="DL49" s="499">
        <v>3.4334197910226001</v>
      </c>
      <c r="DM49" s="457">
        <v>134.97545179481801</v>
      </c>
      <c r="DN49" s="499">
        <v>1.0104567324892</v>
      </c>
      <c r="DO49" s="457">
        <v>122.118054230187</v>
      </c>
      <c r="DP49" s="499">
        <v>-1.0920397018777499</v>
      </c>
    </row>
    <row r="50" spans="1:120" s="4" customFormat="1" ht="15" hidden="1" customHeight="1">
      <c r="A50" s="456"/>
      <c r="B50" s="54" t="s">
        <v>29</v>
      </c>
      <c r="C50" s="457">
        <v>118.29806417299901</v>
      </c>
      <c r="D50" s="499">
        <v>12.732610235503699</v>
      </c>
      <c r="E50" s="457">
        <v>134.24669432096999</v>
      </c>
      <c r="F50" s="499">
        <v>7.2312441390000002</v>
      </c>
      <c r="G50" s="457">
        <v>112.878846165548</v>
      </c>
      <c r="H50" s="499">
        <v>-6.23538657945626</v>
      </c>
      <c r="I50" s="456"/>
      <c r="J50" s="54" t="s">
        <v>29</v>
      </c>
      <c r="K50" s="457">
        <v>130.07484731797399</v>
      </c>
      <c r="L50" s="499">
        <v>6.2144159591053896</v>
      </c>
      <c r="M50" s="457">
        <v>81.024562243532401</v>
      </c>
      <c r="N50" s="499">
        <v>-38.173578315228802</v>
      </c>
      <c r="O50" s="457">
        <v>35.765230692871803</v>
      </c>
      <c r="P50" s="499">
        <v>-69.120206707059694</v>
      </c>
      <c r="Q50" s="456"/>
      <c r="R50" s="54" t="s">
        <v>29</v>
      </c>
      <c r="S50" s="457">
        <v>66.883217241449501</v>
      </c>
      <c r="T50" s="499">
        <v>-44.689853145386799</v>
      </c>
      <c r="U50" s="457">
        <v>74.497380919335598</v>
      </c>
      <c r="V50" s="499">
        <v>-44.615646181794503</v>
      </c>
      <c r="W50" s="457">
        <v>92.781309669641502</v>
      </c>
      <c r="X50" s="499">
        <v>-38.768293101665698</v>
      </c>
      <c r="Y50" s="456"/>
      <c r="Z50" s="54" t="s">
        <v>29</v>
      </c>
      <c r="AA50" s="457">
        <v>58.214932244141302</v>
      </c>
      <c r="AB50" s="499">
        <v>-51.343742433898903</v>
      </c>
      <c r="AC50" s="457">
        <v>69.806733042838005</v>
      </c>
      <c r="AD50" s="499">
        <v>-49.249260962227801</v>
      </c>
      <c r="AE50" s="457">
        <v>67.196649857680598</v>
      </c>
      <c r="AF50" s="499">
        <v>-38.745572979714098</v>
      </c>
      <c r="AG50" s="456"/>
      <c r="AH50" s="54" t="s">
        <v>29</v>
      </c>
      <c r="AI50" s="457">
        <v>96.453002518530397</v>
      </c>
      <c r="AJ50" s="499">
        <v>-19.977151992089698</v>
      </c>
      <c r="AK50" s="457">
        <v>83.288927822230093</v>
      </c>
      <c r="AL50" s="499">
        <v>-29.205672227409401</v>
      </c>
      <c r="AM50" s="457">
        <v>78.779428008076096</v>
      </c>
      <c r="AN50" s="499">
        <v>-28.6615050710021</v>
      </c>
      <c r="AO50" s="456"/>
      <c r="AP50" s="54" t="s">
        <v>29</v>
      </c>
      <c r="AQ50" s="457">
        <v>96.627175868685697</v>
      </c>
      <c r="AR50" s="499">
        <v>-20.3843234700268</v>
      </c>
      <c r="AS50" s="457">
        <v>98.408436544228493</v>
      </c>
      <c r="AT50" s="499">
        <v>-10.943245650719801</v>
      </c>
      <c r="AU50" s="457">
        <v>140.04832189570101</v>
      </c>
      <c r="AV50" s="499">
        <v>13.3219267909206</v>
      </c>
      <c r="AW50" s="456"/>
      <c r="AX50" s="54" t="s">
        <v>29</v>
      </c>
      <c r="AY50" s="457">
        <v>179.03086939094399</v>
      </c>
      <c r="AZ50" s="499">
        <v>45.837507314923101</v>
      </c>
      <c r="BA50" s="457">
        <v>101.27633280230199</v>
      </c>
      <c r="BB50" s="499">
        <v>-8.5835365330957494</v>
      </c>
      <c r="BC50" s="457">
        <v>94.740906025705698</v>
      </c>
      <c r="BD50" s="499">
        <v>-29.0411593382521</v>
      </c>
      <c r="BE50" s="456"/>
      <c r="BF50" s="54" t="s">
        <v>29</v>
      </c>
      <c r="BG50" s="457">
        <v>58.635043798202098</v>
      </c>
      <c r="BH50" s="499">
        <v>-50.0537364021393</v>
      </c>
      <c r="BI50" s="457">
        <v>93.3915326797337</v>
      </c>
      <c r="BJ50" s="499">
        <v>-19.157609337067399</v>
      </c>
      <c r="BK50" s="457">
        <v>73.329359348793801</v>
      </c>
      <c r="BL50" s="499">
        <v>-38.352863307008803</v>
      </c>
      <c r="BM50" s="456"/>
      <c r="BN50" s="54" t="s">
        <v>29</v>
      </c>
      <c r="BO50" s="457">
        <v>74.670011496224404</v>
      </c>
      <c r="BP50" s="499">
        <v>-39.2153915754484</v>
      </c>
      <c r="BQ50" s="457">
        <v>66.374630415781496</v>
      </c>
      <c r="BR50" s="499">
        <v>-45.298558247171201</v>
      </c>
      <c r="BS50" s="457">
        <v>126.243636108587</v>
      </c>
      <c r="BT50" s="499">
        <v>-9.1087819578607299</v>
      </c>
      <c r="BU50" s="456"/>
      <c r="BV50" s="54" t="s">
        <v>29</v>
      </c>
      <c r="BW50" s="457">
        <v>90.775992130931499</v>
      </c>
      <c r="BX50" s="499">
        <v>-19.5188987143903</v>
      </c>
      <c r="BY50" s="457">
        <v>93.4771313120374</v>
      </c>
      <c r="BZ50" s="499">
        <v>-20.2081892152219</v>
      </c>
      <c r="CA50" s="457">
        <v>95.237678646032904</v>
      </c>
      <c r="CB50" s="499">
        <v>-12.5657111556723</v>
      </c>
      <c r="CC50" s="456"/>
      <c r="CD50" s="54" t="s">
        <v>29</v>
      </c>
      <c r="CE50" s="457">
        <v>90.209907909721494</v>
      </c>
      <c r="CF50" s="499">
        <v>-17.697100124405001</v>
      </c>
      <c r="CG50" s="457">
        <v>120.51104094257001</v>
      </c>
      <c r="CH50" s="499">
        <v>11.086839822619501</v>
      </c>
      <c r="CI50" s="457">
        <v>89.144127615271003</v>
      </c>
      <c r="CJ50" s="499">
        <v>-24.024938108093401</v>
      </c>
      <c r="CK50" s="456"/>
      <c r="CL50" s="54" t="s">
        <v>29</v>
      </c>
      <c r="CM50" s="457">
        <v>114.363758779584</v>
      </c>
      <c r="CN50" s="499">
        <v>1.45636045622788</v>
      </c>
      <c r="CO50" s="457">
        <v>125.78544279981401</v>
      </c>
      <c r="CP50" s="499">
        <v>-1.29825935567378</v>
      </c>
      <c r="CQ50" s="457">
        <v>112.481717000952</v>
      </c>
      <c r="CR50" s="499">
        <v>-13.2453842521815</v>
      </c>
      <c r="CS50" s="456"/>
      <c r="CT50" s="54" t="s">
        <v>29</v>
      </c>
      <c r="CU50" s="457">
        <v>128.954694834565</v>
      </c>
      <c r="CV50" s="499">
        <v>-8.6049560419074602</v>
      </c>
      <c r="CW50" s="457">
        <v>126.44818405092001</v>
      </c>
      <c r="CX50" s="499">
        <v>8.0163067518751205</v>
      </c>
      <c r="CY50" s="457">
        <v>52.793824068093699</v>
      </c>
      <c r="CZ50" s="499">
        <v>-42.644175301533998</v>
      </c>
      <c r="DA50" s="456"/>
      <c r="DB50" s="54" t="s">
        <v>29</v>
      </c>
      <c r="DC50" s="457">
        <v>106.469448236535</v>
      </c>
      <c r="DD50" s="499">
        <v>-21.5368364921246</v>
      </c>
      <c r="DE50" s="457">
        <v>55.495529107323797</v>
      </c>
      <c r="DF50" s="499">
        <v>-41.972571976181101</v>
      </c>
      <c r="DG50" s="457">
        <v>89.680474349389897</v>
      </c>
      <c r="DH50" s="499">
        <v>-23.894288720569499</v>
      </c>
      <c r="DI50" s="456"/>
      <c r="DJ50" s="54" t="s">
        <v>29</v>
      </c>
      <c r="DK50" s="457">
        <v>56.5753916993201</v>
      </c>
      <c r="DL50" s="499">
        <v>-41.870252378777302</v>
      </c>
      <c r="DM50" s="457">
        <v>75.593713314902999</v>
      </c>
      <c r="DN50" s="499">
        <v>-39.116555010996201</v>
      </c>
      <c r="DO50" s="457">
        <v>94.324327708655801</v>
      </c>
      <c r="DP50" s="499">
        <v>-28.078674166957001</v>
      </c>
    </row>
    <row r="51" spans="1:120" s="4" customFormat="1" ht="15" hidden="1" customHeight="1">
      <c r="A51" s="456"/>
      <c r="B51" s="54" t="s">
        <v>30</v>
      </c>
      <c r="C51" s="457">
        <v>121.298149485425</v>
      </c>
      <c r="D51" s="499">
        <v>9.3459577555404394</v>
      </c>
      <c r="E51" s="457">
        <v>152.59335830881</v>
      </c>
      <c r="F51" s="499">
        <v>8.7337682922659496</v>
      </c>
      <c r="G51" s="457">
        <v>123.623234849215</v>
      </c>
      <c r="H51" s="499">
        <v>-6.6518918819848398</v>
      </c>
      <c r="I51" s="456"/>
      <c r="J51" s="54" t="s">
        <v>30</v>
      </c>
      <c r="K51" s="457">
        <v>135.13544988904701</v>
      </c>
      <c r="L51" s="499">
        <v>1.0113726751913099</v>
      </c>
      <c r="M51" s="457">
        <v>116.868201985944</v>
      </c>
      <c r="N51" s="499">
        <v>-9.9410548932054805</v>
      </c>
      <c r="O51" s="457">
        <v>117.349713825726</v>
      </c>
      <c r="P51" s="499">
        <v>5.10907301715402</v>
      </c>
      <c r="Q51" s="456"/>
      <c r="R51" s="54" t="s">
        <v>30</v>
      </c>
      <c r="S51" s="457">
        <v>95.547704505807204</v>
      </c>
      <c r="T51" s="499">
        <v>-18.003104260891501</v>
      </c>
      <c r="U51" s="457">
        <v>120.428504022597</v>
      </c>
      <c r="V51" s="499">
        <v>-3.8116075158974398</v>
      </c>
      <c r="W51" s="457">
        <v>89.142415450327107</v>
      </c>
      <c r="X51" s="499">
        <v>-26.890388764941399</v>
      </c>
      <c r="Y51" s="456"/>
      <c r="Z51" s="54" t="s">
        <v>30</v>
      </c>
      <c r="AA51" s="457">
        <v>94.677986851273005</v>
      </c>
      <c r="AB51" s="499">
        <v>-20.122466829472799</v>
      </c>
      <c r="AC51" s="457">
        <v>118.826171221709</v>
      </c>
      <c r="AD51" s="499">
        <v>-0.71606103891380701</v>
      </c>
      <c r="AE51" s="457">
        <v>103.282336480438</v>
      </c>
      <c r="AF51" s="499">
        <v>-11.028575930104701</v>
      </c>
      <c r="AG51" s="456"/>
      <c r="AH51" s="54" t="s">
        <v>30</v>
      </c>
      <c r="AI51" s="457">
        <v>123.178258892114</v>
      </c>
      <c r="AJ51" s="499">
        <v>4.7605692997259403</v>
      </c>
      <c r="AK51" s="457">
        <v>125.977163931945</v>
      </c>
      <c r="AL51" s="499">
        <v>3.2005646308997502</v>
      </c>
      <c r="AM51" s="457">
        <v>97.966553292409699</v>
      </c>
      <c r="AN51" s="499">
        <v>-9.67420504724927</v>
      </c>
      <c r="AO51" s="456"/>
      <c r="AP51" s="54" t="s">
        <v>30</v>
      </c>
      <c r="AQ51" s="457">
        <v>111.344335170642</v>
      </c>
      <c r="AR51" s="499">
        <v>-9.3769429049504307</v>
      </c>
      <c r="AS51" s="457">
        <v>112.29668352805101</v>
      </c>
      <c r="AT51" s="499">
        <v>0.84243644759047198</v>
      </c>
      <c r="AU51" s="457">
        <v>154.46615868325901</v>
      </c>
      <c r="AV51" s="499">
        <v>22.948396208501698</v>
      </c>
      <c r="AW51" s="456"/>
      <c r="AX51" s="54" t="s">
        <v>30</v>
      </c>
      <c r="AY51" s="457">
        <v>204.505493902654</v>
      </c>
      <c r="AZ51" s="499">
        <v>61.074080992671803</v>
      </c>
      <c r="BA51" s="457">
        <v>127.002965668792</v>
      </c>
      <c r="BB51" s="499">
        <v>8.7052994412351001</v>
      </c>
      <c r="BC51" s="457">
        <v>139.225746763361</v>
      </c>
      <c r="BD51" s="499">
        <v>3.6547130582896599</v>
      </c>
      <c r="BE51" s="456"/>
      <c r="BF51" s="54" t="s">
        <v>30</v>
      </c>
      <c r="BG51" s="457">
        <v>108.254096183624</v>
      </c>
      <c r="BH51" s="499">
        <v>-10.137953266229299</v>
      </c>
      <c r="BI51" s="457">
        <v>128.71835932355901</v>
      </c>
      <c r="BJ51" s="499">
        <v>7.0394772902506704</v>
      </c>
      <c r="BK51" s="457">
        <v>119.447862512184</v>
      </c>
      <c r="BL51" s="499">
        <v>-4.6179890610283101</v>
      </c>
      <c r="BM51" s="456"/>
      <c r="BN51" s="54" t="s">
        <v>30</v>
      </c>
      <c r="BO51" s="457">
        <v>127.714524872805</v>
      </c>
      <c r="BP51" s="499">
        <v>-6.8774199188140997E-2</v>
      </c>
      <c r="BQ51" s="457">
        <v>96.300677575858103</v>
      </c>
      <c r="BR51" s="499">
        <v>-19.149132256454099</v>
      </c>
      <c r="BS51" s="457">
        <v>160.70951827987</v>
      </c>
      <c r="BT51" s="499">
        <v>10.698016849275</v>
      </c>
      <c r="BU51" s="456"/>
      <c r="BV51" s="54" t="s">
        <v>30</v>
      </c>
      <c r="BW51" s="457">
        <v>120.72224610804101</v>
      </c>
      <c r="BX51" s="499">
        <v>12.3676741970542</v>
      </c>
      <c r="BY51" s="457">
        <v>118.290470596549</v>
      </c>
      <c r="BZ51" s="499">
        <v>-0.50670072344945505</v>
      </c>
      <c r="CA51" s="457">
        <v>145.81164632124799</v>
      </c>
      <c r="CB51" s="499">
        <v>10.6321181710401</v>
      </c>
      <c r="CC51" s="456"/>
      <c r="CD51" s="54" t="s">
        <v>30</v>
      </c>
      <c r="CE51" s="457">
        <v>130.89389925162001</v>
      </c>
      <c r="CF51" s="499">
        <v>3.0113470187053499</v>
      </c>
      <c r="CG51" s="457">
        <v>135.12769824752201</v>
      </c>
      <c r="CH51" s="499">
        <v>2.3704435926249698</v>
      </c>
      <c r="CI51" s="457">
        <v>81.574664835286697</v>
      </c>
      <c r="CJ51" s="499">
        <v>-17.221699726647</v>
      </c>
      <c r="CK51" s="456"/>
      <c r="CL51" s="54" t="s">
        <v>30</v>
      </c>
      <c r="CM51" s="457">
        <v>110.51288995964001</v>
      </c>
      <c r="CN51" s="499">
        <v>6.5029673316752499</v>
      </c>
      <c r="CO51" s="457">
        <v>127.67772746407201</v>
      </c>
      <c r="CP51" s="499">
        <v>10.238492603765801</v>
      </c>
      <c r="CQ51" s="457">
        <v>156.15163108524601</v>
      </c>
      <c r="CR51" s="499">
        <v>15.389903489351999</v>
      </c>
      <c r="CS51" s="456"/>
      <c r="CT51" s="54" t="s">
        <v>30</v>
      </c>
      <c r="CU51" s="457">
        <v>127.27983078474399</v>
      </c>
      <c r="CV51" s="499">
        <v>2.8665544942723402</v>
      </c>
      <c r="CW51" s="457">
        <v>132.71453566354299</v>
      </c>
      <c r="CX51" s="499">
        <v>6.8753531666605898</v>
      </c>
      <c r="CY51" s="457">
        <v>115.17534675275699</v>
      </c>
      <c r="CZ51" s="499">
        <v>26.607064881512098</v>
      </c>
      <c r="DA51" s="456"/>
      <c r="DB51" s="54" t="s">
        <v>30</v>
      </c>
      <c r="DC51" s="457">
        <v>139.33636543997301</v>
      </c>
      <c r="DD51" s="499">
        <v>1.62864478769677</v>
      </c>
      <c r="DE51" s="457">
        <v>113.821466514604</v>
      </c>
      <c r="DF51" s="499">
        <v>-12.0742480659045</v>
      </c>
      <c r="DG51" s="457">
        <v>87.956056749536003</v>
      </c>
      <c r="DH51" s="499">
        <v>-31.150420838997501</v>
      </c>
      <c r="DI51" s="456"/>
      <c r="DJ51" s="54" t="s">
        <v>30</v>
      </c>
      <c r="DK51" s="457">
        <v>107.081647002949</v>
      </c>
      <c r="DL51" s="499">
        <v>6.9747357396223499</v>
      </c>
      <c r="DM51" s="457">
        <v>140.23328963134301</v>
      </c>
      <c r="DN51" s="499">
        <v>3.8882795851946201</v>
      </c>
      <c r="DO51" s="457">
        <v>144.16141400018199</v>
      </c>
      <c r="DP51" s="499">
        <v>-4.5625072199453198</v>
      </c>
    </row>
    <row r="52" spans="1:120" s="4" customFormat="1" ht="15" hidden="1" customHeight="1">
      <c r="A52" s="456"/>
      <c r="B52" s="54" t="s">
        <v>31</v>
      </c>
      <c r="C52" s="457">
        <v>97.702105033360894</v>
      </c>
      <c r="D52" s="499">
        <v>-18.270923751794399</v>
      </c>
      <c r="E52" s="457">
        <v>126.512488795176</v>
      </c>
      <c r="F52" s="499">
        <v>5.8851398771823504</v>
      </c>
      <c r="G52" s="457">
        <v>126.714993891107</v>
      </c>
      <c r="H52" s="499">
        <v>-0.63341218476745098</v>
      </c>
      <c r="I52" s="456"/>
      <c r="J52" s="54" t="s">
        <v>31</v>
      </c>
      <c r="K52" s="457">
        <v>124.679129441426</v>
      </c>
      <c r="L52" s="499">
        <v>-2.6691886780869298</v>
      </c>
      <c r="M52" s="457">
        <v>122.81261068358501</v>
      </c>
      <c r="N52" s="499">
        <v>-7.5426505510040904</v>
      </c>
      <c r="O52" s="457">
        <v>113.744634883812</v>
      </c>
      <c r="P52" s="499">
        <v>5.3608729439206702</v>
      </c>
      <c r="Q52" s="456"/>
      <c r="R52" s="54" t="s">
        <v>31</v>
      </c>
      <c r="S52" s="457">
        <v>109.637235005089</v>
      </c>
      <c r="T52" s="499">
        <v>-5.8716875685208798</v>
      </c>
      <c r="U52" s="457">
        <v>152.37790136221599</v>
      </c>
      <c r="V52" s="499">
        <v>-0.55012164108188699</v>
      </c>
      <c r="W52" s="457">
        <v>139.54654341809101</v>
      </c>
      <c r="X52" s="499">
        <v>3.8493145793785</v>
      </c>
      <c r="Y52" s="456"/>
      <c r="Z52" s="54" t="s">
        <v>31</v>
      </c>
      <c r="AA52" s="457">
        <v>100.269538899211</v>
      </c>
      <c r="AB52" s="499">
        <v>-11.745693818178401</v>
      </c>
      <c r="AC52" s="457">
        <v>122.321156658052</v>
      </c>
      <c r="AD52" s="499">
        <v>9.1829457707690398</v>
      </c>
      <c r="AE52" s="457">
        <v>120.901282672671</v>
      </c>
      <c r="AF52" s="499">
        <v>-4.2380761534295299</v>
      </c>
      <c r="AG52" s="456"/>
      <c r="AH52" s="54" t="s">
        <v>31</v>
      </c>
      <c r="AI52" s="457">
        <v>128.155966144296</v>
      </c>
      <c r="AJ52" s="499">
        <v>4.85207820284701</v>
      </c>
      <c r="AK52" s="457">
        <v>128.50246147916499</v>
      </c>
      <c r="AL52" s="499">
        <v>3.2955366556449501</v>
      </c>
      <c r="AM52" s="457">
        <v>107.13137227934401</v>
      </c>
      <c r="AN52" s="499">
        <v>-8.6427421155447597</v>
      </c>
      <c r="AO52" s="456"/>
      <c r="AP52" s="54" t="s">
        <v>31</v>
      </c>
      <c r="AQ52" s="457">
        <v>114.26480713471901</v>
      </c>
      <c r="AR52" s="499">
        <v>-4.9892438555677101</v>
      </c>
      <c r="AS52" s="457">
        <v>109.753163482627</v>
      </c>
      <c r="AT52" s="499">
        <v>2.9130545955441098</v>
      </c>
      <c r="AU52" s="457">
        <v>141.464558308763</v>
      </c>
      <c r="AV52" s="499">
        <v>16.459221041647101</v>
      </c>
      <c r="AW52" s="456"/>
      <c r="AX52" s="54" t="s">
        <v>31</v>
      </c>
      <c r="AY52" s="457">
        <v>212.689330151566</v>
      </c>
      <c r="AZ52" s="499">
        <v>65.940653268638698</v>
      </c>
      <c r="BA52" s="457">
        <v>129.1573270586</v>
      </c>
      <c r="BB52" s="499">
        <v>7.7038463475207903</v>
      </c>
      <c r="BC52" s="457">
        <v>135.27391107892601</v>
      </c>
      <c r="BD52" s="499">
        <v>4.8402066569652504</v>
      </c>
      <c r="BE52" s="456"/>
      <c r="BF52" s="54" t="s">
        <v>31</v>
      </c>
      <c r="BG52" s="457">
        <v>120.71010385087899</v>
      </c>
      <c r="BH52" s="499">
        <v>-2.5906437355550498</v>
      </c>
      <c r="BI52" s="457">
        <v>117.834777989084</v>
      </c>
      <c r="BJ52" s="499">
        <v>0.45511606019484002</v>
      </c>
      <c r="BK52" s="457">
        <v>127.533102639145</v>
      </c>
      <c r="BL52" s="499">
        <v>9.4626615167885095</v>
      </c>
      <c r="BM52" s="456"/>
      <c r="BN52" s="54" t="s">
        <v>31</v>
      </c>
      <c r="BO52" s="457">
        <v>122.40949774223201</v>
      </c>
      <c r="BP52" s="499">
        <v>4.0143761461804104</v>
      </c>
      <c r="BQ52" s="457">
        <v>105.16636185239599</v>
      </c>
      <c r="BR52" s="499">
        <v>-11.2782275714893</v>
      </c>
      <c r="BS52" s="457">
        <v>158.861678343438</v>
      </c>
      <c r="BT52" s="499">
        <v>7.8111642912227897</v>
      </c>
      <c r="BU52" s="456"/>
      <c r="BV52" s="54" t="s">
        <v>31</v>
      </c>
      <c r="BW52" s="457">
        <v>109.086763001267</v>
      </c>
      <c r="BX52" s="499">
        <v>9.64902467923568</v>
      </c>
      <c r="BY52" s="457">
        <v>126.442844176148</v>
      </c>
      <c r="BZ52" s="499">
        <v>1.5258954374589999</v>
      </c>
      <c r="CA52" s="457">
        <v>150.55062225073101</v>
      </c>
      <c r="CB52" s="499">
        <v>18.2558354634008</v>
      </c>
      <c r="CC52" s="456"/>
      <c r="CD52" s="54" t="s">
        <v>31</v>
      </c>
      <c r="CE52" s="457">
        <v>137.42753698833801</v>
      </c>
      <c r="CF52" s="499">
        <v>2.59592926904</v>
      </c>
      <c r="CG52" s="457">
        <v>113.79361863301899</v>
      </c>
      <c r="CH52" s="499">
        <v>2.1573652623122501</v>
      </c>
      <c r="CI52" s="457">
        <v>87.469704524105893</v>
      </c>
      <c r="CJ52" s="499">
        <v>-16.757990916629399</v>
      </c>
      <c r="CK52" s="456"/>
      <c r="CL52" s="54" t="s">
        <v>31</v>
      </c>
      <c r="CM52" s="457">
        <v>114.97834987086399</v>
      </c>
      <c r="CN52" s="499">
        <v>2.9225566181709701</v>
      </c>
      <c r="CO52" s="457">
        <v>139.15278949751999</v>
      </c>
      <c r="CP52" s="499">
        <v>12.7469812734721</v>
      </c>
      <c r="CQ52" s="457">
        <v>131.42940418432801</v>
      </c>
      <c r="CR52" s="499">
        <v>10.221244370021701</v>
      </c>
      <c r="CS52" s="456"/>
      <c r="CT52" s="54" t="s">
        <v>31</v>
      </c>
      <c r="CU52" s="457">
        <v>115.297426403385</v>
      </c>
      <c r="CV52" s="499">
        <v>-0.20996110747510999</v>
      </c>
      <c r="CW52" s="457">
        <v>114.479579982649</v>
      </c>
      <c r="CX52" s="499">
        <v>7.9930358938282504</v>
      </c>
      <c r="CY52" s="457">
        <v>130.11241968142701</v>
      </c>
      <c r="CZ52" s="499">
        <v>25.897897848655301</v>
      </c>
      <c r="DA52" s="456"/>
      <c r="DB52" s="54" t="s">
        <v>31</v>
      </c>
      <c r="DC52" s="457">
        <v>129.36872436471299</v>
      </c>
      <c r="DD52" s="499">
        <v>2.28387190727392</v>
      </c>
      <c r="DE52" s="457">
        <v>96.718436044609803</v>
      </c>
      <c r="DF52" s="499">
        <v>-2.1585911501009498</v>
      </c>
      <c r="DG52" s="457">
        <v>110.048027486902</v>
      </c>
      <c r="DH52" s="499">
        <v>-25.879327058347499</v>
      </c>
      <c r="DI52" s="456"/>
      <c r="DJ52" s="54" t="s">
        <v>31</v>
      </c>
      <c r="DK52" s="457">
        <v>96.087236950357706</v>
      </c>
      <c r="DL52" s="499">
        <v>7.7989175048833301</v>
      </c>
      <c r="DM52" s="457">
        <v>140.381114412644</v>
      </c>
      <c r="DN52" s="499">
        <v>3.7648398121746598</v>
      </c>
      <c r="DO52" s="457">
        <v>128.125118473057</v>
      </c>
      <c r="DP52" s="499">
        <v>-2.4595395572783301</v>
      </c>
    </row>
    <row r="53" spans="1:120" s="4" customFormat="1" ht="15" hidden="1" customHeight="1">
      <c r="A53" s="456"/>
      <c r="B53" s="54"/>
      <c r="C53" s="457"/>
      <c r="D53" s="499"/>
      <c r="E53" s="457"/>
      <c r="F53" s="499"/>
      <c r="G53" s="457"/>
      <c r="H53" s="499"/>
      <c r="I53" s="456"/>
      <c r="J53" s="54"/>
      <c r="K53" s="457"/>
      <c r="L53" s="499"/>
      <c r="M53" s="457"/>
      <c r="N53" s="499"/>
      <c r="O53" s="457"/>
      <c r="P53" s="499"/>
      <c r="Q53" s="456"/>
      <c r="R53" s="54"/>
      <c r="S53" s="457"/>
      <c r="T53" s="499"/>
      <c r="U53" s="457"/>
      <c r="V53" s="499"/>
      <c r="W53" s="457"/>
      <c r="X53" s="499"/>
      <c r="Y53" s="456"/>
      <c r="Z53" s="54"/>
      <c r="AA53" s="457"/>
      <c r="AB53" s="499"/>
      <c r="AC53" s="457"/>
      <c r="AD53" s="499"/>
      <c r="AE53" s="457"/>
      <c r="AF53" s="499"/>
      <c r="AG53" s="456"/>
      <c r="AH53" s="54"/>
      <c r="AI53" s="457"/>
      <c r="AJ53" s="499"/>
      <c r="AK53" s="457"/>
      <c r="AL53" s="499"/>
      <c r="AM53" s="457"/>
      <c r="AN53" s="499"/>
      <c r="AO53" s="456"/>
      <c r="AP53" s="54"/>
      <c r="AQ53" s="457"/>
      <c r="AR53" s="499"/>
      <c r="AS53" s="457"/>
      <c r="AT53" s="499"/>
      <c r="AU53" s="457"/>
      <c r="AV53" s="499"/>
      <c r="AW53" s="456"/>
      <c r="AX53" s="54"/>
      <c r="AY53" s="457"/>
      <c r="AZ53" s="499"/>
      <c r="BA53" s="457"/>
      <c r="BB53" s="499"/>
      <c r="BC53" s="457"/>
      <c r="BD53" s="499"/>
      <c r="BE53" s="456"/>
      <c r="BF53" s="54"/>
      <c r="BG53" s="457"/>
      <c r="BH53" s="499"/>
      <c r="BI53" s="457"/>
      <c r="BJ53" s="499"/>
      <c r="BK53" s="457"/>
      <c r="BL53" s="499"/>
      <c r="BM53" s="456"/>
      <c r="BN53" s="54"/>
      <c r="BO53" s="457"/>
      <c r="BP53" s="499"/>
      <c r="BQ53" s="457"/>
      <c r="BR53" s="499"/>
      <c r="BS53" s="457"/>
      <c r="BT53" s="499"/>
      <c r="BU53" s="456"/>
      <c r="BV53" s="54"/>
      <c r="BW53" s="457"/>
      <c r="BX53" s="499"/>
      <c r="BY53" s="457"/>
      <c r="BZ53" s="499"/>
      <c r="CA53" s="457"/>
      <c r="CB53" s="499"/>
      <c r="CC53" s="456"/>
      <c r="CD53" s="54"/>
      <c r="CE53" s="457"/>
      <c r="CF53" s="499"/>
      <c r="CG53" s="457"/>
      <c r="CH53" s="499"/>
      <c r="CI53" s="457"/>
      <c r="CJ53" s="499"/>
      <c r="CK53" s="456"/>
      <c r="CL53" s="54"/>
      <c r="CM53" s="457"/>
      <c r="CN53" s="499"/>
      <c r="CO53" s="457"/>
      <c r="CP53" s="499"/>
      <c r="CQ53" s="457"/>
      <c r="CR53" s="499"/>
      <c r="CS53" s="456"/>
      <c r="CT53" s="54"/>
      <c r="CU53" s="457"/>
      <c r="CV53" s="499"/>
      <c r="CW53" s="457"/>
      <c r="CX53" s="499"/>
      <c r="CY53" s="457"/>
      <c r="CZ53" s="499"/>
      <c r="DA53" s="456"/>
      <c r="DB53" s="54"/>
      <c r="DC53" s="457"/>
      <c r="DD53" s="499"/>
      <c r="DE53" s="457"/>
      <c r="DF53" s="499"/>
      <c r="DG53" s="457"/>
      <c r="DH53" s="499"/>
      <c r="DI53" s="456"/>
      <c r="DJ53" s="54"/>
      <c r="DK53" s="457"/>
      <c r="DL53" s="499"/>
      <c r="DM53" s="457"/>
      <c r="DN53" s="499"/>
      <c r="DO53" s="457"/>
      <c r="DP53" s="499"/>
    </row>
    <row r="54" spans="1:120" s="4" customFormat="1" ht="15" hidden="1" customHeight="1">
      <c r="A54" s="456">
        <v>2021</v>
      </c>
      <c r="B54" s="54" t="s">
        <v>28</v>
      </c>
      <c r="C54" s="457">
        <v>82.750420706677502</v>
      </c>
      <c r="D54" s="499">
        <v>-13.170064753451101</v>
      </c>
      <c r="E54" s="457">
        <v>129.04845250459601</v>
      </c>
      <c r="F54" s="499">
        <v>8.2395458821970902</v>
      </c>
      <c r="G54" s="457">
        <v>132.300618314536</v>
      </c>
      <c r="H54" s="499">
        <v>7.5917228782433002</v>
      </c>
      <c r="I54" s="456">
        <v>2021</v>
      </c>
      <c r="J54" s="54" t="s">
        <v>28</v>
      </c>
      <c r="K54" s="457">
        <v>132.74292243916301</v>
      </c>
      <c r="L54" s="499">
        <v>4.3065626713773897</v>
      </c>
      <c r="M54" s="457">
        <v>116.257063213435</v>
      </c>
      <c r="N54" s="499">
        <v>1.84609128832116</v>
      </c>
      <c r="O54" s="457">
        <v>122.572204445251</v>
      </c>
      <c r="P54" s="499">
        <v>6.6589297559559704</v>
      </c>
      <c r="Q54" s="456">
        <v>2021</v>
      </c>
      <c r="R54" s="54" t="s">
        <v>28</v>
      </c>
      <c r="S54" s="457">
        <v>121.663202492043</v>
      </c>
      <c r="T54" s="499">
        <v>5.1540928055753499</v>
      </c>
      <c r="U54" s="457">
        <v>132.10642936511201</v>
      </c>
      <c r="V54" s="499">
        <v>-7.4086677375518703E-2</v>
      </c>
      <c r="W54" s="457">
        <v>184.05841855393001</v>
      </c>
      <c r="X54" s="499">
        <v>17.631532354212499</v>
      </c>
      <c r="Y54" s="456">
        <v>2021</v>
      </c>
      <c r="Z54" s="54" t="s">
        <v>28</v>
      </c>
      <c r="AA54" s="457">
        <v>109.59454634527501</v>
      </c>
      <c r="AB54" s="499">
        <v>-6.1118569391703401</v>
      </c>
      <c r="AC54" s="457">
        <v>127.28380180217</v>
      </c>
      <c r="AD54" s="499">
        <v>-8.5723906072203704E-2</v>
      </c>
      <c r="AE54" s="457">
        <v>116.593778287532</v>
      </c>
      <c r="AF54" s="499">
        <v>-0.96028317936199403</v>
      </c>
      <c r="AG54" s="456">
        <v>2021</v>
      </c>
      <c r="AH54" s="54" t="s">
        <v>28</v>
      </c>
      <c r="AI54" s="457">
        <v>130.823753492815</v>
      </c>
      <c r="AJ54" s="499">
        <v>10.7136723985481</v>
      </c>
      <c r="AK54" s="457">
        <v>119.463163771159</v>
      </c>
      <c r="AL54" s="499">
        <v>4.1585795460158899</v>
      </c>
      <c r="AM54" s="457">
        <v>113.70635373533899</v>
      </c>
      <c r="AN54" s="499">
        <v>-5.8967605855938796</v>
      </c>
      <c r="AO54" s="456">
        <v>2021</v>
      </c>
      <c r="AP54" s="54" t="s">
        <v>28</v>
      </c>
      <c r="AQ54" s="457">
        <v>124.753416672952</v>
      </c>
      <c r="AR54" s="499">
        <v>6.1897555346460003</v>
      </c>
      <c r="AS54" s="457">
        <v>106.525508686607</v>
      </c>
      <c r="AT54" s="499">
        <v>-1.58088520423991</v>
      </c>
      <c r="AU54" s="457">
        <v>142.14563748213899</v>
      </c>
      <c r="AV54" s="499">
        <v>21.498959230220699</v>
      </c>
      <c r="AW54" s="456">
        <v>2021</v>
      </c>
      <c r="AX54" s="54" t="s">
        <v>28</v>
      </c>
      <c r="AY54" s="457">
        <v>240.27132239973901</v>
      </c>
      <c r="AZ54" s="499">
        <v>69.716551818843897</v>
      </c>
      <c r="BA54" s="457">
        <v>122.901801341791</v>
      </c>
      <c r="BB54" s="499">
        <v>13.0200219218179</v>
      </c>
      <c r="BC54" s="457">
        <v>98.048745891764995</v>
      </c>
      <c r="BD54" s="499">
        <v>-14.370521571724</v>
      </c>
      <c r="BE54" s="456">
        <v>2021</v>
      </c>
      <c r="BF54" s="54" t="s">
        <v>28</v>
      </c>
      <c r="BG54" s="457">
        <v>120.110263797556</v>
      </c>
      <c r="BH54" s="499">
        <v>4.9850979586115303</v>
      </c>
      <c r="BI54" s="457">
        <v>115.062333916714</v>
      </c>
      <c r="BJ54" s="499">
        <v>1.22268843540529</v>
      </c>
      <c r="BK54" s="457">
        <v>116.278927184054</v>
      </c>
      <c r="BL54" s="499">
        <v>9.9054949507220194</v>
      </c>
      <c r="BM54" s="456">
        <v>2021</v>
      </c>
      <c r="BN54" s="54" t="s">
        <v>28</v>
      </c>
      <c r="BO54" s="457">
        <v>123.862234161332</v>
      </c>
      <c r="BP54" s="499">
        <v>4.6847325957611998</v>
      </c>
      <c r="BQ54" s="457">
        <v>109.93195655143001</v>
      </c>
      <c r="BR54" s="499">
        <v>-4.7911521039198002</v>
      </c>
      <c r="BS54" s="457">
        <v>140.13412888548001</v>
      </c>
      <c r="BT54" s="499">
        <v>10.305067256664699</v>
      </c>
      <c r="BU54" s="456">
        <v>2021</v>
      </c>
      <c r="BV54" s="54" t="s">
        <v>28</v>
      </c>
      <c r="BW54" s="457">
        <v>105.093155758493</v>
      </c>
      <c r="BX54" s="499">
        <v>9.5582048824980195</v>
      </c>
      <c r="BY54" s="457">
        <v>107.46856984047901</v>
      </c>
      <c r="BZ54" s="499">
        <v>0.71512687566932698</v>
      </c>
      <c r="CA54" s="457">
        <v>138.58416656738899</v>
      </c>
      <c r="CB54" s="499">
        <v>26.015571193670901</v>
      </c>
      <c r="CC54" s="456">
        <v>2021</v>
      </c>
      <c r="CD54" s="54" t="s">
        <v>28</v>
      </c>
      <c r="CE54" s="457">
        <v>121.009440468067</v>
      </c>
      <c r="CF54" s="499">
        <v>9.2419615178282601</v>
      </c>
      <c r="CG54" s="457">
        <v>123.829909530284</v>
      </c>
      <c r="CH54" s="499">
        <v>6.7743784767939701</v>
      </c>
      <c r="CI54" s="457">
        <v>83.323402207378706</v>
      </c>
      <c r="CJ54" s="499">
        <v>-16.112582034349799</v>
      </c>
      <c r="CK54" s="456">
        <v>2021</v>
      </c>
      <c r="CL54" s="54" t="s">
        <v>28</v>
      </c>
      <c r="CM54" s="457">
        <v>110.9811397579</v>
      </c>
      <c r="CN54" s="499">
        <v>0.21051481823151599</v>
      </c>
      <c r="CO54" s="457">
        <v>133.94580947095801</v>
      </c>
      <c r="CP54" s="499">
        <v>11.199331635919901</v>
      </c>
      <c r="CQ54" s="457">
        <v>113.20648620083099</v>
      </c>
      <c r="CR54" s="499">
        <v>4.0941496618942503</v>
      </c>
      <c r="CS54" s="456">
        <v>2021</v>
      </c>
      <c r="CT54" s="54" t="s">
        <v>28</v>
      </c>
      <c r="CU54" s="457">
        <v>129.169172758569</v>
      </c>
      <c r="CV54" s="499">
        <v>8.9613876028139607</v>
      </c>
      <c r="CW54" s="457">
        <v>118.38284330457201</v>
      </c>
      <c r="CX54" s="499">
        <v>-0.72899867571314303</v>
      </c>
      <c r="CY54" s="457">
        <v>119.52353536325199</v>
      </c>
      <c r="CZ54" s="499">
        <v>28.831156591188702</v>
      </c>
      <c r="DA54" s="456">
        <v>2021</v>
      </c>
      <c r="DB54" s="54" t="s">
        <v>28</v>
      </c>
      <c r="DC54" s="457">
        <v>158.77296495889601</v>
      </c>
      <c r="DD54" s="499">
        <v>3.6953325338883198</v>
      </c>
      <c r="DE54" s="457">
        <v>90.900672483581999</v>
      </c>
      <c r="DF54" s="499">
        <v>4.4537548100720796</v>
      </c>
      <c r="DG54" s="457">
        <v>119.531141906697</v>
      </c>
      <c r="DH54" s="499">
        <v>-13.0222206347071</v>
      </c>
      <c r="DI54" s="456">
        <v>2021</v>
      </c>
      <c r="DJ54" s="54" t="s">
        <v>28</v>
      </c>
      <c r="DK54" s="457">
        <v>103.216725286437</v>
      </c>
      <c r="DL54" s="499">
        <v>1.9490898357189399</v>
      </c>
      <c r="DM54" s="457">
        <v>142.66527636708801</v>
      </c>
      <c r="DN54" s="499">
        <v>5.6972023208775404</v>
      </c>
      <c r="DO54" s="457">
        <v>127.369238075757</v>
      </c>
      <c r="DP54" s="499">
        <v>4.3000880407678697</v>
      </c>
    </row>
    <row r="55" spans="1:120" s="4" customFormat="1" ht="15" hidden="1" customHeight="1">
      <c r="A55" s="456"/>
      <c r="B55" s="54" t="s">
        <v>29</v>
      </c>
      <c r="C55" s="457">
        <v>99.960017981441396</v>
      </c>
      <c r="D55" s="499">
        <v>-15.501560671982199</v>
      </c>
      <c r="E55" s="457">
        <v>148.377594208895</v>
      </c>
      <c r="F55" s="499">
        <v>10.526069159020601</v>
      </c>
      <c r="G55" s="457">
        <v>133.67714614683899</v>
      </c>
      <c r="H55" s="499">
        <v>18.425330066528499</v>
      </c>
      <c r="I55" s="456"/>
      <c r="J55" s="54" t="s">
        <v>29</v>
      </c>
      <c r="K55" s="457">
        <v>136.82349559648699</v>
      </c>
      <c r="L55" s="499">
        <v>5.1882807611646102</v>
      </c>
      <c r="M55" s="457">
        <v>112.32500042141901</v>
      </c>
      <c r="N55" s="499">
        <v>38.6308019583103</v>
      </c>
      <c r="O55" s="457">
        <v>69.531414102779905</v>
      </c>
      <c r="P55" s="499">
        <v>94.410640601957098</v>
      </c>
      <c r="Q55" s="456"/>
      <c r="R55" s="54" t="s">
        <v>29</v>
      </c>
      <c r="S55" s="457">
        <v>107.805628452398</v>
      </c>
      <c r="T55" s="499">
        <v>61.184872526717001</v>
      </c>
      <c r="U55" s="457">
        <v>93.147926729058398</v>
      </c>
      <c r="V55" s="499">
        <v>25.035169800019201</v>
      </c>
      <c r="W55" s="457">
        <v>165.91461535794599</v>
      </c>
      <c r="X55" s="499">
        <v>78.823316839031307</v>
      </c>
      <c r="Y55" s="456"/>
      <c r="Z55" s="54" t="s">
        <v>29</v>
      </c>
      <c r="AA55" s="457">
        <v>96.708110112819995</v>
      </c>
      <c r="AB55" s="499">
        <v>66.122515967632395</v>
      </c>
      <c r="AC55" s="457">
        <v>91.1051815648147</v>
      </c>
      <c r="AD55" s="499">
        <v>30.510593453652302</v>
      </c>
      <c r="AE55" s="457">
        <v>110.368601303598</v>
      </c>
      <c r="AF55" s="499">
        <v>64.247178300336699</v>
      </c>
      <c r="AG55" s="456"/>
      <c r="AH55" s="54" t="s">
        <v>29</v>
      </c>
      <c r="AI55" s="457">
        <v>121.89663080013401</v>
      </c>
      <c r="AJ55" s="499">
        <v>26.379301439283999</v>
      </c>
      <c r="AK55" s="457">
        <v>107.126044545044</v>
      </c>
      <c r="AL55" s="499">
        <v>28.6197905845194</v>
      </c>
      <c r="AM55" s="457">
        <v>105.93453521457999</v>
      </c>
      <c r="AN55" s="499">
        <v>34.469794834915199</v>
      </c>
      <c r="AO55" s="456"/>
      <c r="AP55" s="54" t="s">
        <v>29</v>
      </c>
      <c r="AQ55" s="457">
        <v>113.309474023319</v>
      </c>
      <c r="AR55" s="499">
        <v>17.264602845584498</v>
      </c>
      <c r="AS55" s="457">
        <v>111.559749146597</v>
      </c>
      <c r="AT55" s="499">
        <v>13.3640092904618</v>
      </c>
      <c r="AU55" s="457">
        <v>155.1074716439</v>
      </c>
      <c r="AV55" s="499">
        <v>10.7528241283851</v>
      </c>
      <c r="AW55" s="456"/>
      <c r="AX55" s="54" t="s">
        <v>29</v>
      </c>
      <c r="AY55" s="457">
        <v>262.43080469601102</v>
      </c>
      <c r="AZ55" s="499">
        <v>46.584108980082803</v>
      </c>
      <c r="BA55" s="457">
        <v>122.460691475804</v>
      </c>
      <c r="BB55" s="499">
        <v>20.917383249702802</v>
      </c>
      <c r="BC55" s="457">
        <v>84.834623825273098</v>
      </c>
      <c r="BD55" s="499">
        <v>-10.4561826733479</v>
      </c>
      <c r="BE55" s="456"/>
      <c r="BF55" s="54" t="s">
        <v>29</v>
      </c>
      <c r="BG55" s="457">
        <v>86.966273949448606</v>
      </c>
      <c r="BH55" s="499">
        <v>48.3179141960753</v>
      </c>
      <c r="BI55" s="457">
        <v>103.589507636918</v>
      </c>
      <c r="BJ55" s="499">
        <v>10.9195926703075</v>
      </c>
      <c r="BK55" s="457">
        <v>104.250750263364</v>
      </c>
      <c r="BL55" s="499">
        <v>42.167818168834103</v>
      </c>
      <c r="BM55" s="456"/>
      <c r="BN55" s="54" t="s">
        <v>29</v>
      </c>
      <c r="BO55" s="457">
        <v>100.033973398117</v>
      </c>
      <c r="BP55" s="499">
        <v>33.968070171215899</v>
      </c>
      <c r="BQ55" s="457">
        <v>95.407253471777196</v>
      </c>
      <c r="BR55" s="499">
        <v>43.740541942200899</v>
      </c>
      <c r="BS55" s="457">
        <v>168.10562320406299</v>
      </c>
      <c r="BT55" s="499">
        <v>33.159681062630803</v>
      </c>
      <c r="BU55" s="456"/>
      <c r="BV55" s="54" t="s">
        <v>29</v>
      </c>
      <c r="BW55" s="457">
        <v>123.521608153423</v>
      </c>
      <c r="BX55" s="499">
        <v>36.072991606922798</v>
      </c>
      <c r="BY55" s="457">
        <v>81.2191361747728</v>
      </c>
      <c r="BZ55" s="499">
        <v>-13.1133625574645</v>
      </c>
      <c r="CA55" s="457">
        <v>120.20684002639101</v>
      </c>
      <c r="CB55" s="499">
        <v>26.217734131425701</v>
      </c>
      <c r="CC55" s="456"/>
      <c r="CD55" s="54" t="s">
        <v>29</v>
      </c>
      <c r="CE55" s="457">
        <v>125.12464085015201</v>
      </c>
      <c r="CF55" s="499">
        <v>38.7038782650923</v>
      </c>
      <c r="CG55" s="457">
        <v>139.780050215355</v>
      </c>
      <c r="CH55" s="499">
        <v>15.989414017233299</v>
      </c>
      <c r="CI55" s="457">
        <v>81.315915106113707</v>
      </c>
      <c r="CJ55" s="499">
        <v>-8.7815234929913704</v>
      </c>
      <c r="CK55" s="456"/>
      <c r="CL55" s="54" t="s">
        <v>29</v>
      </c>
      <c r="CM55" s="457">
        <v>122.016384625979</v>
      </c>
      <c r="CN55" s="499">
        <v>6.69147807667325</v>
      </c>
      <c r="CO55" s="457">
        <v>130.06413835179001</v>
      </c>
      <c r="CP55" s="499">
        <v>3.4015824540092598</v>
      </c>
      <c r="CQ55" s="457">
        <v>127.652483375301</v>
      </c>
      <c r="CR55" s="499">
        <v>13.487317564880801</v>
      </c>
      <c r="CS55" s="456"/>
      <c r="CT55" s="54" t="s">
        <v>29</v>
      </c>
      <c r="CU55" s="457">
        <v>165.19826344934901</v>
      </c>
      <c r="CV55" s="499">
        <v>28.105660411418999</v>
      </c>
      <c r="CW55" s="457">
        <v>130.97562294490601</v>
      </c>
      <c r="CX55" s="499">
        <v>3.5804696824765201</v>
      </c>
      <c r="CY55" s="457">
        <v>98.957527800194399</v>
      </c>
      <c r="CZ55" s="499">
        <v>87.441484959601496</v>
      </c>
      <c r="DA55" s="456"/>
      <c r="DB55" s="54" t="s">
        <v>29</v>
      </c>
      <c r="DC55" s="457">
        <v>131.133356980522</v>
      </c>
      <c r="DD55" s="499">
        <v>23.165245197093999</v>
      </c>
      <c r="DE55" s="457">
        <v>78.433623845988905</v>
      </c>
      <c r="DF55" s="499">
        <v>41.333230095535598</v>
      </c>
      <c r="DG55" s="457">
        <v>89.106749442996104</v>
      </c>
      <c r="DH55" s="499">
        <v>-0.63974338957962096</v>
      </c>
      <c r="DI55" s="456"/>
      <c r="DJ55" s="54" t="s">
        <v>29</v>
      </c>
      <c r="DK55" s="457">
        <v>78.052370373657993</v>
      </c>
      <c r="DL55" s="499">
        <v>37.961696824798103</v>
      </c>
      <c r="DM55" s="457">
        <v>111.051545225919</v>
      </c>
      <c r="DN55" s="499">
        <v>46.905794617217097</v>
      </c>
      <c r="DO55" s="457">
        <v>115.30768981764299</v>
      </c>
      <c r="DP55" s="499">
        <v>22.245970492150501</v>
      </c>
    </row>
    <row r="56" spans="1:120" s="4" customFormat="1" ht="15" hidden="1" customHeight="1">
      <c r="A56" s="456"/>
      <c r="B56" s="54" t="s">
        <v>30</v>
      </c>
      <c r="C56" s="457">
        <v>106.85924548845399</v>
      </c>
      <c r="D56" s="499">
        <v>-11.9036473831009</v>
      </c>
      <c r="E56" s="457">
        <v>155.40761631664401</v>
      </c>
      <c r="F56" s="499">
        <v>1.8442860416890701</v>
      </c>
      <c r="G56" s="457">
        <v>136.28267599251399</v>
      </c>
      <c r="H56" s="499">
        <v>10.240341274631399</v>
      </c>
      <c r="I56" s="456"/>
      <c r="J56" s="54" t="s">
        <v>30</v>
      </c>
      <c r="K56" s="457">
        <v>142.85615363192599</v>
      </c>
      <c r="L56" s="499">
        <v>5.71330746241496</v>
      </c>
      <c r="M56" s="457">
        <v>111.698116500422</v>
      </c>
      <c r="N56" s="499">
        <v>-4.4238598674970699</v>
      </c>
      <c r="O56" s="457">
        <v>21.3494038188324</v>
      </c>
      <c r="P56" s="499">
        <v>-81.807025238648606</v>
      </c>
      <c r="Q56" s="456"/>
      <c r="R56" s="54" t="s">
        <v>30</v>
      </c>
      <c r="S56" s="457">
        <v>108.33291881692701</v>
      </c>
      <c r="T56" s="499">
        <v>13.3809748515131</v>
      </c>
      <c r="U56" s="457">
        <v>106.91443480597999</v>
      </c>
      <c r="V56" s="499">
        <v>-11.2216533172922</v>
      </c>
      <c r="W56" s="457">
        <v>74.834439512780094</v>
      </c>
      <c r="X56" s="499">
        <v>-16.0506935618318</v>
      </c>
      <c r="Y56" s="456"/>
      <c r="Z56" s="54" t="s">
        <v>30</v>
      </c>
      <c r="AA56" s="457">
        <v>77.9218192489449</v>
      </c>
      <c r="AB56" s="499">
        <v>-17.6980607209677</v>
      </c>
      <c r="AC56" s="457">
        <v>134.47638237700301</v>
      </c>
      <c r="AD56" s="499">
        <v>13.1706769597868</v>
      </c>
      <c r="AE56" s="457">
        <v>85.944123958640105</v>
      </c>
      <c r="AF56" s="499">
        <v>-16.787200127954101</v>
      </c>
      <c r="AG56" s="456"/>
      <c r="AH56" s="54" t="s">
        <v>30</v>
      </c>
      <c r="AI56" s="457">
        <v>133.48640309656699</v>
      </c>
      <c r="AJ56" s="499">
        <v>8.3684769513436805</v>
      </c>
      <c r="AK56" s="457">
        <v>109.34799816670601</v>
      </c>
      <c r="AL56" s="499">
        <v>-13.200142983233899</v>
      </c>
      <c r="AM56" s="457">
        <v>115.58538258706599</v>
      </c>
      <c r="AN56" s="499">
        <v>17.984535234252601</v>
      </c>
      <c r="AO56" s="456"/>
      <c r="AP56" s="54" t="s">
        <v>30</v>
      </c>
      <c r="AQ56" s="457">
        <v>120.081416174266</v>
      </c>
      <c r="AR56" s="499">
        <v>7.8469021259443004</v>
      </c>
      <c r="AS56" s="457">
        <v>117.735155081724</v>
      </c>
      <c r="AT56" s="499">
        <v>4.8429493933494898</v>
      </c>
      <c r="AU56" s="457">
        <v>173.38489815459801</v>
      </c>
      <c r="AV56" s="499">
        <v>12.247821550436299</v>
      </c>
      <c r="AW56" s="456"/>
      <c r="AX56" s="54" t="s">
        <v>30</v>
      </c>
      <c r="AY56" s="457">
        <v>217.38584475114601</v>
      </c>
      <c r="AZ56" s="499">
        <v>6.2982908687155001</v>
      </c>
      <c r="BA56" s="457">
        <v>138.01472826185599</v>
      </c>
      <c r="BB56" s="499">
        <v>8.6704767365674194</v>
      </c>
      <c r="BC56" s="457">
        <v>102.535733249039</v>
      </c>
      <c r="BD56" s="499">
        <v>-26.352894035241501</v>
      </c>
      <c r="BE56" s="456"/>
      <c r="BF56" s="54" t="s">
        <v>30</v>
      </c>
      <c r="BG56" s="457">
        <v>85.888276178830694</v>
      </c>
      <c r="BH56" s="499">
        <v>-20.660483799943599</v>
      </c>
      <c r="BI56" s="457">
        <v>111.965080737102</v>
      </c>
      <c r="BJ56" s="499">
        <v>-13.0154537973443</v>
      </c>
      <c r="BK56" s="457">
        <v>101.972521618873</v>
      </c>
      <c r="BL56" s="499">
        <v>-14.6300992966935</v>
      </c>
      <c r="BM56" s="456"/>
      <c r="BN56" s="54" t="s">
        <v>30</v>
      </c>
      <c r="BO56" s="457">
        <v>103.77244317022399</v>
      </c>
      <c r="BP56" s="499">
        <v>-18.7465613064963</v>
      </c>
      <c r="BQ56" s="457">
        <v>94.198830601048698</v>
      </c>
      <c r="BR56" s="499">
        <v>-2.1825879398966199</v>
      </c>
      <c r="BS56" s="457">
        <v>170.318095122822</v>
      </c>
      <c r="BT56" s="499">
        <v>5.9788473923614696</v>
      </c>
      <c r="BU56" s="456"/>
      <c r="BV56" s="54" t="s">
        <v>30</v>
      </c>
      <c r="BW56" s="457">
        <v>125.42095375791099</v>
      </c>
      <c r="BX56" s="499">
        <v>3.8921638731479602</v>
      </c>
      <c r="BY56" s="457">
        <v>96.492259350206297</v>
      </c>
      <c r="BZ56" s="499">
        <v>-18.427698475128398</v>
      </c>
      <c r="CA56" s="457">
        <v>177.31455172630001</v>
      </c>
      <c r="CB56" s="499">
        <v>21.605205208125401</v>
      </c>
      <c r="CC56" s="456"/>
      <c r="CD56" s="54" t="s">
        <v>30</v>
      </c>
      <c r="CE56" s="457">
        <v>133.995760240311</v>
      </c>
      <c r="CF56" s="499">
        <v>2.36975214767538</v>
      </c>
      <c r="CG56" s="457">
        <v>132.30203557305899</v>
      </c>
      <c r="CH56" s="499">
        <v>-2.0911054588426601</v>
      </c>
      <c r="CI56" s="457">
        <v>93.162381632717299</v>
      </c>
      <c r="CJ56" s="499">
        <v>14.205043711583899</v>
      </c>
      <c r="CK56" s="456"/>
      <c r="CL56" s="54" t="s">
        <v>30</v>
      </c>
      <c r="CM56" s="457">
        <v>116.60226505004501</v>
      </c>
      <c r="CN56" s="499">
        <v>5.5101039278122803</v>
      </c>
      <c r="CO56" s="457">
        <v>148.182457261992</v>
      </c>
      <c r="CP56" s="499">
        <v>16.059754669184802</v>
      </c>
      <c r="CQ56" s="457">
        <v>150.87900613792999</v>
      </c>
      <c r="CR56" s="499">
        <v>-3.3766057457561498</v>
      </c>
      <c r="CS56" s="456"/>
      <c r="CT56" s="54" t="s">
        <v>30</v>
      </c>
      <c r="CU56" s="457">
        <v>144.485264325304</v>
      </c>
      <c r="CV56" s="499">
        <v>13.5178004515559</v>
      </c>
      <c r="CW56" s="457">
        <v>130.59743625923099</v>
      </c>
      <c r="CX56" s="499">
        <v>-1.5952279784029</v>
      </c>
      <c r="CY56" s="457">
        <v>38.574382643613603</v>
      </c>
      <c r="CZ56" s="499">
        <v>-66.5081254529061</v>
      </c>
      <c r="DA56" s="456"/>
      <c r="DB56" s="54" t="s">
        <v>30</v>
      </c>
      <c r="DC56" s="457">
        <v>115.715713936855</v>
      </c>
      <c r="DD56" s="499">
        <v>-16.952251789066398</v>
      </c>
      <c r="DE56" s="457">
        <v>104.52134566676099</v>
      </c>
      <c r="DF56" s="499">
        <v>-8.1707968915072797</v>
      </c>
      <c r="DG56" s="457">
        <v>86.1569022808781</v>
      </c>
      <c r="DH56" s="499">
        <v>-2.0455151528463298</v>
      </c>
      <c r="DI56" s="456"/>
      <c r="DJ56" s="54" t="s">
        <v>30</v>
      </c>
      <c r="DK56" s="457">
        <v>81.5426025321255</v>
      </c>
      <c r="DL56" s="499">
        <v>-23.850066921477101</v>
      </c>
      <c r="DM56" s="457">
        <v>85.554476954493694</v>
      </c>
      <c r="DN56" s="499">
        <v>-38.991321404920001</v>
      </c>
      <c r="DO56" s="457">
        <v>110.98260038769099</v>
      </c>
      <c r="DP56" s="499">
        <v>-23.015044519783501</v>
      </c>
    </row>
    <row r="57" spans="1:120" s="4" customFormat="1" ht="15" hidden="1" customHeight="1">
      <c r="A57" s="456"/>
      <c r="B57" s="54" t="s">
        <v>31</v>
      </c>
      <c r="C57" s="457">
        <v>106.64905169671199</v>
      </c>
      <c r="D57" s="499">
        <v>9.1573734878036408</v>
      </c>
      <c r="E57" s="457">
        <v>135.80492048720399</v>
      </c>
      <c r="F57" s="499">
        <v>7.34507065707359</v>
      </c>
      <c r="G57" s="457">
        <v>143.82330721656601</v>
      </c>
      <c r="H57" s="499">
        <v>13.501411948266499</v>
      </c>
      <c r="I57" s="456"/>
      <c r="J57" s="54" t="s">
        <v>31</v>
      </c>
      <c r="K57" s="457">
        <v>138.91692138232301</v>
      </c>
      <c r="L57" s="499">
        <v>11.419547124434001</v>
      </c>
      <c r="M57" s="457">
        <v>137.484499250167</v>
      </c>
      <c r="N57" s="499">
        <v>11.94656516535</v>
      </c>
      <c r="O57" s="457">
        <v>121.07740029396101</v>
      </c>
      <c r="P57" s="499">
        <v>6.4466912374714802</v>
      </c>
      <c r="Q57" s="456"/>
      <c r="R57" s="54" t="s">
        <v>31</v>
      </c>
      <c r="S57" s="457">
        <v>118.26283754257101</v>
      </c>
      <c r="T57" s="499">
        <v>7.8674024724184903</v>
      </c>
      <c r="U57" s="457">
        <v>154.148324524023</v>
      </c>
      <c r="V57" s="499">
        <v>1.16186346312661</v>
      </c>
      <c r="W57" s="457">
        <v>149.78745344676</v>
      </c>
      <c r="X57" s="499">
        <v>7.3387056231027996</v>
      </c>
      <c r="Y57" s="456"/>
      <c r="Z57" s="54" t="s">
        <v>31</v>
      </c>
      <c r="AA57" s="457">
        <v>99.775114314721606</v>
      </c>
      <c r="AB57" s="499">
        <v>-0.49309550030611099</v>
      </c>
      <c r="AC57" s="457">
        <v>144.94767755168601</v>
      </c>
      <c r="AD57" s="499">
        <v>18.497634842422201</v>
      </c>
      <c r="AE57" s="457">
        <v>127.71941093820701</v>
      </c>
      <c r="AF57" s="499">
        <v>5.6394176429008098</v>
      </c>
      <c r="AG57" s="456"/>
      <c r="AH57" s="54" t="s">
        <v>31</v>
      </c>
      <c r="AI57" s="457">
        <v>148.97731363876301</v>
      </c>
      <c r="AJ57" s="499">
        <v>16.246881140924099</v>
      </c>
      <c r="AK57" s="457">
        <v>130.62410311174699</v>
      </c>
      <c r="AL57" s="499">
        <v>1.65105135587278</v>
      </c>
      <c r="AM57" s="457">
        <v>116.344299143736</v>
      </c>
      <c r="AN57" s="499">
        <v>8.5996535546749708</v>
      </c>
      <c r="AO57" s="456"/>
      <c r="AP57" s="54" t="s">
        <v>31</v>
      </c>
      <c r="AQ57" s="457">
        <v>127.396559514527</v>
      </c>
      <c r="AR57" s="499">
        <v>11.492385721463</v>
      </c>
      <c r="AS57" s="457">
        <v>116.971453646418</v>
      </c>
      <c r="AT57" s="499">
        <v>6.5768401882404497</v>
      </c>
      <c r="AU57" s="457">
        <v>169.11382031592299</v>
      </c>
      <c r="AV57" s="499">
        <v>19.545009957060898</v>
      </c>
      <c r="AW57" s="456"/>
      <c r="AX57" s="54" t="s">
        <v>31</v>
      </c>
      <c r="AY57" s="457">
        <v>188.57712791403799</v>
      </c>
      <c r="AZ57" s="499">
        <v>-11.3368179872234</v>
      </c>
      <c r="BA57" s="457">
        <v>139.12024569842299</v>
      </c>
      <c r="BB57" s="499">
        <v>7.7137850919626301</v>
      </c>
      <c r="BC57" s="457">
        <v>126.672384190686</v>
      </c>
      <c r="BD57" s="499">
        <v>-6.3585999840142602</v>
      </c>
      <c r="BE57" s="456"/>
      <c r="BF57" s="54" t="s">
        <v>31</v>
      </c>
      <c r="BG57" s="457">
        <v>124.382439508617</v>
      </c>
      <c r="BH57" s="499">
        <v>3.0422769433405001</v>
      </c>
      <c r="BI57" s="457">
        <v>127.33526032622299</v>
      </c>
      <c r="BJ57" s="499">
        <v>8.0625452852460207</v>
      </c>
      <c r="BK57" s="457">
        <v>128.43448398853999</v>
      </c>
      <c r="BL57" s="499">
        <v>0.70678226338260697</v>
      </c>
      <c r="BM57" s="456"/>
      <c r="BN57" s="54" t="s">
        <v>31</v>
      </c>
      <c r="BO57" s="457">
        <v>135.325810345018</v>
      </c>
      <c r="BP57" s="499">
        <v>10.551724205245501</v>
      </c>
      <c r="BQ57" s="457">
        <v>112.65970563837</v>
      </c>
      <c r="BR57" s="499">
        <v>7.1252286890847802</v>
      </c>
      <c r="BS57" s="457">
        <v>189.62187892417501</v>
      </c>
      <c r="BT57" s="499">
        <v>19.362882793066198</v>
      </c>
      <c r="BU57" s="456"/>
      <c r="BV57" s="54" t="s">
        <v>31</v>
      </c>
      <c r="BW57" s="457">
        <v>120.527854538238</v>
      </c>
      <c r="BX57" s="499">
        <v>10.488065849784901</v>
      </c>
      <c r="BY57" s="457">
        <v>103.646071980618</v>
      </c>
      <c r="BZ57" s="499">
        <v>-18.029309878360401</v>
      </c>
      <c r="CA57" s="457">
        <v>187.54907897384501</v>
      </c>
      <c r="CB57" s="499">
        <v>24.575425972996001</v>
      </c>
      <c r="CC57" s="456"/>
      <c r="CD57" s="54" t="s">
        <v>31</v>
      </c>
      <c r="CE57" s="457">
        <v>146.19732959245701</v>
      </c>
      <c r="CF57" s="499">
        <v>6.38139400319979</v>
      </c>
      <c r="CG57" s="457">
        <v>134.34708282809299</v>
      </c>
      <c r="CH57" s="499">
        <v>18.0620534279334</v>
      </c>
      <c r="CI57" s="457">
        <v>80.630849411381107</v>
      </c>
      <c r="CJ57" s="499">
        <v>-7.8185414595062799</v>
      </c>
      <c r="CK57" s="456"/>
      <c r="CL57" s="54" t="s">
        <v>31</v>
      </c>
      <c r="CM57" s="457">
        <v>124.84217964564201</v>
      </c>
      <c r="CN57" s="499">
        <v>8.5788583553828808</v>
      </c>
      <c r="CO57" s="457">
        <v>160.75120301224399</v>
      </c>
      <c r="CP57" s="499">
        <v>15.5213658258064</v>
      </c>
      <c r="CQ57" s="457">
        <v>152.69411409036601</v>
      </c>
      <c r="CR57" s="499">
        <v>16.179568063942401</v>
      </c>
      <c r="CS57" s="456"/>
      <c r="CT57" s="54" t="s">
        <v>31</v>
      </c>
      <c r="CU57" s="457">
        <v>131.10786941386201</v>
      </c>
      <c r="CV57" s="499">
        <v>13.7127458120033</v>
      </c>
      <c r="CW57" s="457">
        <v>136.85069164752599</v>
      </c>
      <c r="CX57" s="499">
        <v>19.5415738494737</v>
      </c>
      <c r="CY57" s="457">
        <v>131.591954344795</v>
      </c>
      <c r="CZ57" s="499">
        <v>1.1371202433940499</v>
      </c>
      <c r="DA57" s="456"/>
      <c r="DB57" s="54" t="s">
        <v>31</v>
      </c>
      <c r="DC57" s="457">
        <v>132.419278385404</v>
      </c>
      <c r="DD57" s="499">
        <v>2.3580305330145102</v>
      </c>
      <c r="DE57" s="457">
        <v>99.112934987123396</v>
      </c>
      <c r="DF57" s="499">
        <v>2.4757419996009302</v>
      </c>
      <c r="DG57" s="457">
        <v>111.134242286373</v>
      </c>
      <c r="DH57" s="499">
        <v>0.98703704580273699</v>
      </c>
      <c r="DI57" s="456"/>
      <c r="DJ57" s="54" t="s">
        <v>31</v>
      </c>
      <c r="DK57" s="457">
        <v>105.42552128365899</v>
      </c>
      <c r="DL57" s="499">
        <v>9.7185480920071008</v>
      </c>
      <c r="DM57" s="457">
        <v>133.73074710424001</v>
      </c>
      <c r="DN57" s="499">
        <v>-4.7373660881870601</v>
      </c>
      <c r="DO57" s="457">
        <v>136.27090741296701</v>
      </c>
      <c r="DP57" s="499">
        <v>6.3576830499654298</v>
      </c>
    </row>
    <row r="58" spans="1:120" s="4" customFormat="1" ht="15" hidden="1" customHeight="1">
      <c r="A58" s="456"/>
      <c r="B58" s="54"/>
      <c r="C58" s="457"/>
      <c r="D58" s="499"/>
      <c r="E58" s="457"/>
      <c r="F58" s="499"/>
      <c r="G58" s="457"/>
      <c r="H58" s="499"/>
      <c r="I58" s="456"/>
      <c r="J58" s="54"/>
      <c r="K58" s="457"/>
      <c r="L58" s="499"/>
      <c r="M58" s="457"/>
      <c r="N58" s="499"/>
      <c r="O58" s="457"/>
      <c r="P58" s="499"/>
      <c r="Q58" s="456"/>
      <c r="R58" s="54"/>
      <c r="S58" s="457"/>
      <c r="T58" s="499"/>
      <c r="U58" s="457"/>
      <c r="V58" s="499"/>
      <c r="W58" s="457"/>
      <c r="X58" s="499"/>
      <c r="Y58" s="456"/>
      <c r="Z58" s="54"/>
      <c r="AA58" s="457"/>
      <c r="AB58" s="499"/>
      <c r="AC58" s="457"/>
      <c r="AD58" s="499"/>
      <c r="AE58" s="457"/>
      <c r="AF58" s="499"/>
      <c r="AG58" s="456"/>
      <c r="AH58" s="54"/>
      <c r="AI58" s="457"/>
      <c r="AJ58" s="499"/>
      <c r="AK58" s="457"/>
      <c r="AL58" s="499"/>
      <c r="AM58" s="457"/>
      <c r="AN58" s="499"/>
      <c r="AO58" s="456"/>
      <c r="AP58" s="54"/>
      <c r="AQ58" s="457"/>
      <c r="AR58" s="499"/>
      <c r="AS58" s="457"/>
      <c r="AT58" s="499"/>
      <c r="AU58" s="457"/>
      <c r="AV58" s="499"/>
      <c r="AW58" s="456"/>
      <c r="AX58" s="54"/>
      <c r="AY58" s="457"/>
      <c r="AZ58" s="499"/>
      <c r="BA58" s="457"/>
      <c r="BB58" s="499"/>
      <c r="BC58" s="457"/>
      <c r="BD58" s="499"/>
      <c r="BE58" s="456"/>
      <c r="BF58" s="54"/>
      <c r="BG58" s="457"/>
      <c r="BH58" s="499"/>
      <c r="BI58" s="457"/>
      <c r="BJ58" s="499"/>
      <c r="BK58" s="457"/>
      <c r="BL58" s="499"/>
      <c r="BM58" s="456"/>
      <c r="BN58" s="54"/>
      <c r="BO58" s="457"/>
      <c r="BP58" s="499"/>
      <c r="BQ58" s="457"/>
      <c r="BR58" s="499"/>
      <c r="BS58" s="457"/>
      <c r="BT58" s="499"/>
      <c r="BU58" s="456"/>
      <c r="BV58" s="54"/>
      <c r="BW58" s="457"/>
      <c r="BX58" s="499"/>
      <c r="BY58" s="457"/>
      <c r="BZ58" s="499"/>
      <c r="CA58" s="457"/>
      <c r="CB58" s="499"/>
      <c r="CC58" s="456"/>
      <c r="CD58" s="54"/>
      <c r="CE58" s="457"/>
      <c r="CF58" s="499"/>
      <c r="CG58" s="457"/>
      <c r="CH58" s="499"/>
      <c r="CI58" s="457"/>
      <c r="CJ58" s="499"/>
      <c r="CK58" s="456"/>
      <c r="CL58" s="54"/>
      <c r="CM58" s="457"/>
      <c r="CN58" s="499"/>
      <c r="CO58" s="457"/>
      <c r="CP58" s="499"/>
      <c r="CQ58" s="457"/>
      <c r="CR58" s="499"/>
      <c r="CS58" s="456"/>
      <c r="CT58" s="54"/>
      <c r="CU58" s="457"/>
      <c r="CV58" s="499"/>
      <c r="CW58" s="457"/>
      <c r="CX58" s="499"/>
      <c r="CY58" s="457"/>
      <c r="CZ58" s="499"/>
      <c r="DA58" s="456"/>
      <c r="DB58" s="54"/>
      <c r="DC58" s="457"/>
      <c r="DD58" s="499"/>
      <c r="DE58" s="457"/>
      <c r="DF58" s="499"/>
      <c r="DG58" s="457"/>
      <c r="DH58" s="499"/>
      <c r="DI58" s="456"/>
      <c r="DJ58" s="54"/>
      <c r="DK58" s="457"/>
      <c r="DL58" s="499"/>
      <c r="DM58" s="457"/>
      <c r="DN58" s="499"/>
      <c r="DO58" s="457"/>
      <c r="DP58" s="499"/>
    </row>
    <row r="59" spans="1:120" s="4" customFormat="1" ht="15" hidden="1" customHeight="1">
      <c r="A59" s="456">
        <v>2022</v>
      </c>
      <c r="B59" s="54" t="s">
        <v>28</v>
      </c>
      <c r="C59" s="457">
        <v>83.096321822360807</v>
      </c>
      <c r="D59" s="499">
        <v>0.41800526538634097</v>
      </c>
      <c r="E59" s="457">
        <v>135.39632065872399</v>
      </c>
      <c r="F59" s="499">
        <v>4.9189804534090804</v>
      </c>
      <c r="G59" s="457">
        <v>138.01823777682699</v>
      </c>
      <c r="H59" s="499">
        <v>4.3216876346700701</v>
      </c>
      <c r="I59" s="456">
        <v>2022</v>
      </c>
      <c r="J59" s="54" t="s">
        <v>28</v>
      </c>
      <c r="K59" s="457">
        <v>140.52440774694401</v>
      </c>
      <c r="L59" s="499">
        <v>5.8620717133505202</v>
      </c>
      <c r="M59" s="457">
        <v>125.10973356634599</v>
      </c>
      <c r="N59" s="499">
        <v>7.61473764106539</v>
      </c>
      <c r="O59" s="457">
        <v>127.64729520353799</v>
      </c>
      <c r="P59" s="499">
        <v>4.1404907264706896</v>
      </c>
      <c r="Q59" s="456">
        <v>2022</v>
      </c>
      <c r="R59" s="54" t="s">
        <v>28</v>
      </c>
      <c r="S59" s="457">
        <v>128.42447803291799</v>
      </c>
      <c r="T59" s="499">
        <v>5.5573710065023096</v>
      </c>
      <c r="U59" s="457">
        <v>137.586939901422</v>
      </c>
      <c r="V59" s="499">
        <v>4.1485570101687204</v>
      </c>
      <c r="W59" s="457">
        <v>199.33222944409701</v>
      </c>
      <c r="X59" s="499">
        <v>8.2983495186837501</v>
      </c>
      <c r="Y59" s="456">
        <v>2022</v>
      </c>
      <c r="Z59" s="54" t="s">
        <v>28</v>
      </c>
      <c r="AA59" s="457">
        <v>104.93871544951401</v>
      </c>
      <c r="AB59" s="499">
        <v>-4.2482322807315898</v>
      </c>
      <c r="AC59" s="457">
        <v>138.780647049805</v>
      </c>
      <c r="AD59" s="499">
        <v>9.0324496006995894</v>
      </c>
      <c r="AE59" s="457">
        <v>127.588012329153</v>
      </c>
      <c r="AF59" s="499">
        <v>9.4295203424220801</v>
      </c>
      <c r="AG59" s="456">
        <v>2022</v>
      </c>
      <c r="AH59" s="54" t="s">
        <v>28</v>
      </c>
      <c r="AI59" s="457">
        <v>142.031112727427</v>
      </c>
      <c r="AJ59" s="499">
        <v>8.5667617197882997</v>
      </c>
      <c r="AK59" s="457">
        <v>121.76382508154001</v>
      </c>
      <c r="AL59" s="499">
        <v>1.92583323407325</v>
      </c>
      <c r="AM59" s="457">
        <v>118.620293351539</v>
      </c>
      <c r="AN59" s="499">
        <v>4.3216051300327596</v>
      </c>
      <c r="AO59" s="456">
        <v>2022</v>
      </c>
      <c r="AP59" s="54" t="s">
        <v>28</v>
      </c>
      <c r="AQ59" s="457">
        <v>129.57318995266701</v>
      </c>
      <c r="AR59" s="499">
        <v>3.86343990269242</v>
      </c>
      <c r="AS59" s="457">
        <v>112.202765551287</v>
      </c>
      <c r="AT59" s="499">
        <v>5.32948111178007</v>
      </c>
      <c r="AU59" s="457">
        <v>156.23783352453799</v>
      </c>
      <c r="AV59" s="499">
        <v>9.9139138506241</v>
      </c>
      <c r="AW59" s="456">
        <v>2022</v>
      </c>
      <c r="AX59" s="54" t="s">
        <v>28</v>
      </c>
      <c r="AY59" s="457">
        <v>187.66006483664401</v>
      </c>
      <c r="AZ59" s="499">
        <v>-21.896602989334699</v>
      </c>
      <c r="BA59" s="457">
        <v>129.54155815041199</v>
      </c>
      <c r="BB59" s="499">
        <v>5.4024894152333198</v>
      </c>
      <c r="BC59" s="457">
        <v>111.78572617064</v>
      </c>
      <c r="BD59" s="499">
        <v>14.010357964230201</v>
      </c>
      <c r="BE59" s="456">
        <v>2022</v>
      </c>
      <c r="BF59" s="54" t="s">
        <v>28</v>
      </c>
      <c r="BG59" s="457">
        <v>126.206474334961</v>
      </c>
      <c r="BH59" s="499">
        <v>5.0755117378478598</v>
      </c>
      <c r="BI59" s="457">
        <v>121.846923656578</v>
      </c>
      <c r="BJ59" s="499">
        <v>5.8964471768623499</v>
      </c>
      <c r="BK59" s="457">
        <v>127.678854397378</v>
      </c>
      <c r="BL59" s="499">
        <v>9.8039494252291099</v>
      </c>
      <c r="BM59" s="456">
        <v>2022</v>
      </c>
      <c r="BN59" s="54" t="s">
        <v>28</v>
      </c>
      <c r="BO59" s="457">
        <v>79.9199559501876</v>
      </c>
      <c r="BP59" s="499">
        <v>-35.476736318117197</v>
      </c>
      <c r="BQ59" s="457">
        <v>113.83434972232899</v>
      </c>
      <c r="BR59" s="499">
        <v>3.5498259953859201</v>
      </c>
      <c r="BS59" s="457">
        <v>168.20751340512101</v>
      </c>
      <c r="BT59" s="499">
        <v>20.033224413578601</v>
      </c>
      <c r="BU59" s="456">
        <v>2022</v>
      </c>
      <c r="BV59" s="54" t="s">
        <v>28</v>
      </c>
      <c r="BW59" s="457">
        <v>115.5202491827</v>
      </c>
      <c r="BX59" s="499">
        <v>9.9217626009524604</v>
      </c>
      <c r="BY59" s="457">
        <v>98.242434942012693</v>
      </c>
      <c r="BZ59" s="499">
        <v>-8.5849610841208097</v>
      </c>
      <c r="CA59" s="457">
        <v>169.27361529182801</v>
      </c>
      <c r="CB59" s="499">
        <v>22.144989203738799</v>
      </c>
      <c r="CC59" s="456">
        <v>2022</v>
      </c>
      <c r="CD59" s="54" t="s">
        <v>28</v>
      </c>
      <c r="CE59" s="457">
        <v>128.21796156203899</v>
      </c>
      <c r="CF59" s="499">
        <v>5.9569906827841503</v>
      </c>
      <c r="CG59" s="457">
        <v>130.41989670977199</v>
      </c>
      <c r="CH59" s="499">
        <v>5.3218056966086102</v>
      </c>
      <c r="CI59" s="457">
        <v>77.422113708875102</v>
      </c>
      <c r="CJ59" s="499">
        <v>-7.0823902315177296</v>
      </c>
      <c r="CK59" s="456">
        <v>2022</v>
      </c>
      <c r="CL59" s="54" t="s">
        <v>28</v>
      </c>
      <c r="CM59" s="457">
        <v>117.993670235164</v>
      </c>
      <c r="CN59" s="499">
        <v>6.3186686427636696</v>
      </c>
      <c r="CO59" s="457">
        <v>157.644747060789</v>
      </c>
      <c r="CP59" s="499">
        <v>17.6929294641124</v>
      </c>
      <c r="CQ59" s="457">
        <v>136.58280661247801</v>
      </c>
      <c r="CR59" s="499">
        <v>20.6492765530916</v>
      </c>
      <c r="CS59" s="456">
        <v>2022</v>
      </c>
      <c r="CT59" s="54" t="s">
        <v>28</v>
      </c>
      <c r="CU59" s="457">
        <v>132.06985475646201</v>
      </c>
      <c r="CV59" s="499">
        <v>2.2456457186692802</v>
      </c>
      <c r="CW59" s="457">
        <v>127.438397638225</v>
      </c>
      <c r="CX59" s="499">
        <v>7.6493806711119401</v>
      </c>
      <c r="CY59" s="457">
        <v>125.491336583804</v>
      </c>
      <c r="CZ59" s="499">
        <v>4.9929925536543998</v>
      </c>
      <c r="DA59" s="456">
        <v>2022</v>
      </c>
      <c r="DB59" s="54" t="s">
        <v>28</v>
      </c>
      <c r="DC59" s="457">
        <v>164.91000733062799</v>
      </c>
      <c r="DD59" s="499">
        <v>3.8652943045564898</v>
      </c>
      <c r="DE59" s="457">
        <v>98.717359676228597</v>
      </c>
      <c r="DF59" s="499">
        <v>8.5991522164574405</v>
      </c>
      <c r="DG59" s="457">
        <v>115.415875980154</v>
      </c>
      <c r="DH59" s="499">
        <v>-3.4428399669732799</v>
      </c>
      <c r="DI59" s="456">
        <v>2022</v>
      </c>
      <c r="DJ59" s="54" t="s">
        <v>28</v>
      </c>
      <c r="DK59" s="457">
        <v>104.318880599728</v>
      </c>
      <c r="DL59" s="499">
        <v>1.0678068987674001</v>
      </c>
      <c r="DM59" s="457">
        <v>151.651596305341</v>
      </c>
      <c r="DN59" s="499">
        <v>6.2988837698185698</v>
      </c>
      <c r="DO59" s="457">
        <v>134.664602706777</v>
      </c>
      <c r="DP59" s="499">
        <v>5.7277288780517797</v>
      </c>
    </row>
    <row r="60" spans="1:120" s="4" customFormat="1" ht="15" hidden="1" customHeight="1">
      <c r="A60" s="456"/>
      <c r="B60" s="54" t="s">
        <v>29</v>
      </c>
      <c r="C60" s="457">
        <v>90.754123026764702</v>
      </c>
      <c r="D60" s="499">
        <v>-9.2095771295138302</v>
      </c>
      <c r="E60" s="457">
        <v>162.54662003559599</v>
      </c>
      <c r="F60" s="499">
        <v>9.5493028460575307</v>
      </c>
      <c r="G60" s="457">
        <v>143.63590442022499</v>
      </c>
      <c r="H60" s="499">
        <v>7.4498585288814603</v>
      </c>
      <c r="I60" s="456"/>
      <c r="J60" s="54" t="s">
        <v>29</v>
      </c>
      <c r="K60" s="457">
        <v>144.652972898511</v>
      </c>
      <c r="L60" s="499">
        <v>5.7223193048034497</v>
      </c>
      <c r="M60" s="457">
        <v>137.65138445434101</v>
      </c>
      <c r="N60" s="499">
        <v>22.5474150348563</v>
      </c>
      <c r="O60" s="457">
        <v>104.190962086266</v>
      </c>
      <c r="P60" s="499">
        <v>49.847322150320302</v>
      </c>
      <c r="Q60" s="456"/>
      <c r="R60" s="54" t="s">
        <v>29</v>
      </c>
      <c r="S60" s="457">
        <v>110.121861838963</v>
      </c>
      <c r="T60" s="499">
        <v>2.1485273262778399</v>
      </c>
      <c r="U60" s="457">
        <v>98.995431936317004</v>
      </c>
      <c r="V60" s="499">
        <v>6.2776547075142402</v>
      </c>
      <c r="W60" s="457">
        <v>211.87779196959499</v>
      </c>
      <c r="X60" s="499">
        <v>27.702910025429599</v>
      </c>
      <c r="Y60" s="456"/>
      <c r="Z60" s="54" t="s">
        <v>29</v>
      </c>
      <c r="AA60" s="457">
        <v>110.64180907412501</v>
      </c>
      <c r="AB60" s="499">
        <v>14.4079942675437</v>
      </c>
      <c r="AC60" s="457">
        <v>114.51651965298301</v>
      </c>
      <c r="AD60" s="499">
        <v>25.6970434458906</v>
      </c>
      <c r="AE60" s="457">
        <v>118.97256718541</v>
      </c>
      <c r="AF60" s="499">
        <v>7.79566450982243</v>
      </c>
      <c r="AG60" s="456"/>
      <c r="AH60" s="54" t="s">
        <v>29</v>
      </c>
      <c r="AI60" s="457">
        <v>132.49056166477601</v>
      </c>
      <c r="AJ60" s="499">
        <v>8.6909136004036593</v>
      </c>
      <c r="AK60" s="457">
        <v>119.77254057064501</v>
      </c>
      <c r="AL60" s="499">
        <v>11.805248741620399</v>
      </c>
      <c r="AM60" s="457">
        <v>110.65041872018099</v>
      </c>
      <c r="AN60" s="499">
        <v>4.4516960366599099</v>
      </c>
      <c r="AO60" s="456"/>
      <c r="AP60" s="54" t="s">
        <v>29</v>
      </c>
      <c r="AQ60" s="457">
        <v>123.71835764573601</v>
      </c>
      <c r="AR60" s="499">
        <v>9.1862429970114796</v>
      </c>
      <c r="AS60" s="457">
        <v>107.638581034609</v>
      </c>
      <c r="AT60" s="499">
        <v>-3.5148592050310001</v>
      </c>
      <c r="AU60" s="457">
        <v>162.711950005696</v>
      </c>
      <c r="AV60" s="499">
        <v>4.9027156984770697</v>
      </c>
      <c r="AW60" s="456"/>
      <c r="AX60" s="54" t="s">
        <v>29</v>
      </c>
      <c r="AY60" s="457">
        <v>204.67768455675099</v>
      </c>
      <c r="AZ60" s="499">
        <v>-22.006989692448201</v>
      </c>
      <c r="BA60" s="457">
        <v>127.999781777693</v>
      </c>
      <c r="BB60" s="499">
        <v>4.52315778649925</v>
      </c>
      <c r="BC60" s="457">
        <v>103.11626893536599</v>
      </c>
      <c r="BD60" s="499">
        <v>21.549745004758702</v>
      </c>
      <c r="BE60" s="456"/>
      <c r="BF60" s="54" t="s">
        <v>29</v>
      </c>
      <c r="BG60" s="457">
        <v>98.010818349492894</v>
      </c>
      <c r="BH60" s="499">
        <v>12.6998017719652</v>
      </c>
      <c r="BI60" s="457">
        <v>114.03556845222801</v>
      </c>
      <c r="BJ60" s="499">
        <v>10.084091578003999</v>
      </c>
      <c r="BK60" s="457">
        <v>117.25385271335399</v>
      </c>
      <c r="BL60" s="499">
        <v>12.4729101873518</v>
      </c>
      <c r="BM60" s="456"/>
      <c r="BN60" s="54" t="s">
        <v>29</v>
      </c>
      <c r="BO60" s="457">
        <v>42.479810251962199</v>
      </c>
      <c r="BP60" s="499">
        <v>-57.534616681774303</v>
      </c>
      <c r="BQ60" s="457">
        <v>102.447787727649</v>
      </c>
      <c r="BR60" s="499">
        <v>7.3794538671574399</v>
      </c>
      <c r="BS60" s="457">
        <v>199.90319106081199</v>
      </c>
      <c r="BT60" s="499">
        <v>18.915231537585399</v>
      </c>
      <c r="BU60" s="456"/>
      <c r="BV60" s="54" t="s">
        <v>29</v>
      </c>
      <c r="BW60" s="457">
        <v>135.17083386412301</v>
      </c>
      <c r="BX60" s="499">
        <v>9.4309213463527009</v>
      </c>
      <c r="BY60" s="457">
        <v>88.646184303294604</v>
      </c>
      <c r="BZ60" s="499">
        <v>9.1444559475980292</v>
      </c>
      <c r="CA60" s="457">
        <v>157.15256347929801</v>
      </c>
      <c r="CB60" s="499">
        <v>30.735125758896601</v>
      </c>
      <c r="CC60" s="456"/>
      <c r="CD60" s="54" t="s">
        <v>29</v>
      </c>
      <c r="CE60" s="457">
        <v>143.51463309457799</v>
      </c>
      <c r="CF60" s="499">
        <v>14.697338685230999</v>
      </c>
      <c r="CG60" s="457">
        <v>135.02598310057201</v>
      </c>
      <c r="CH60" s="499">
        <v>-3.4011055994456099</v>
      </c>
      <c r="CI60" s="457">
        <v>78.395694549835895</v>
      </c>
      <c r="CJ60" s="499">
        <v>-3.5912041971945001</v>
      </c>
      <c r="CK60" s="456"/>
      <c r="CL60" s="54" t="s">
        <v>29</v>
      </c>
      <c r="CM60" s="457">
        <v>123.42775069290499</v>
      </c>
      <c r="CN60" s="499">
        <v>1.1567020865697499</v>
      </c>
      <c r="CO60" s="457">
        <v>161.76001742438501</v>
      </c>
      <c r="CP60" s="499">
        <v>24.369422251401598</v>
      </c>
      <c r="CQ60" s="457">
        <v>149.45369552828299</v>
      </c>
      <c r="CR60" s="499">
        <v>17.078564847724799</v>
      </c>
      <c r="CS60" s="456"/>
      <c r="CT60" s="54" t="s">
        <v>29</v>
      </c>
      <c r="CU60" s="457">
        <v>168.909615336332</v>
      </c>
      <c r="CV60" s="499">
        <v>2.2466046612656498</v>
      </c>
      <c r="CW60" s="457">
        <v>141.44000636635801</v>
      </c>
      <c r="CX60" s="499">
        <v>7.9895656811296796</v>
      </c>
      <c r="CY60" s="457">
        <v>154.575240264451</v>
      </c>
      <c r="CZ60" s="499">
        <v>56.203619573595503</v>
      </c>
      <c r="DA60" s="456"/>
      <c r="DB60" s="54" t="s">
        <v>29</v>
      </c>
      <c r="DC60" s="457">
        <v>158.58455804119399</v>
      </c>
      <c r="DD60" s="499">
        <v>20.933804863052199</v>
      </c>
      <c r="DE60" s="457">
        <v>84.937288336134003</v>
      </c>
      <c r="DF60" s="499">
        <v>8.2919342129539597</v>
      </c>
      <c r="DG60" s="457">
        <v>90.031200558400798</v>
      </c>
      <c r="DH60" s="499">
        <v>1.0374647500704699</v>
      </c>
      <c r="DI60" s="456"/>
      <c r="DJ60" s="54" t="s">
        <v>29</v>
      </c>
      <c r="DK60" s="457">
        <v>93.171635759454006</v>
      </c>
      <c r="DL60" s="499">
        <v>19.370667813694801</v>
      </c>
      <c r="DM60" s="457">
        <v>129.50786940048599</v>
      </c>
      <c r="DN60" s="499">
        <v>16.6196014085352</v>
      </c>
      <c r="DO60" s="457">
        <v>130.78736212016599</v>
      </c>
      <c r="DP60" s="499">
        <v>13.4246660626051</v>
      </c>
    </row>
    <row r="61" spans="1:120" s="4" customFormat="1" ht="15" hidden="1" customHeight="1">
      <c r="A61" s="456"/>
      <c r="B61" s="54" t="s">
        <v>30</v>
      </c>
      <c r="C61" s="457">
        <v>106.716030327526</v>
      </c>
      <c r="D61" s="499">
        <v>-0.13402224606117799</v>
      </c>
      <c r="E61" s="457">
        <v>173.277999036062</v>
      </c>
      <c r="F61" s="499">
        <v>11.499039199602301</v>
      </c>
      <c r="G61" s="457">
        <v>164.75845891698901</v>
      </c>
      <c r="H61" s="499">
        <v>20.894646158870199</v>
      </c>
      <c r="I61" s="456"/>
      <c r="J61" s="54" t="s">
        <v>30</v>
      </c>
      <c r="K61" s="457">
        <v>152.69259246067401</v>
      </c>
      <c r="L61" s="499">
        <v>6.8855548596750804</v>
      </c>
      <c r="M61" s="457">
        <v>137.57832236443599</v>
      </c>
      <c r="N61" s="499">
        <v>23.169778215477798</v>
      </c>
      <c r="O61" s="457">
        <v>71.413098946051704</v>
      </c>
      <c r="P61" s="499">
        <v>234.49692343660601</v>
      </c>
      <c r="Q61" s="456"/>
      <c r="R61" s="54" t="s">
        <v>30</v>
      </c>
      <c r="S61" s="457">
        <v>119.374629257572</v>
      </c>
      <c r="T61" s="499">
        <v>10.192387098240999</v>
      </c>
      <c r="U61" s="457">
        <v>110.405464686744</v>
      </c>
      <c r="V61" s="499">
        <v>3.2652558909368401</v>
      </c>
      <c r="W61" s="457">
        <v>187.98217666089201</v>
      </c>
      <c r="X61" s="499">
        <v>151.19741376400401</v>
      </c>
      <c r="Y61" s="456"/>
      <c r="Z61" s="54" t="s">
        <v>30</v>
      </c>
      <c r="AA61" s="457">
        <v>111.29827284902299</v>
      </c>
      <c r="AB61" s="499">
        <v>42.833257644366398</v>
      </c>
      <c r="AC61" s="457">
        <v>141.98660099184599</v>
      </c>
      <c r="AD61" s="499">
        <v>5.5847863261134201</v>
      </c>
      <c r="AE61" s="457">
        <v>107.74066184208399</v>
      </c>
      <c r="AF61" s="499">
        <v>25.3612892650265</v>
      </c>
      <c r="AG61" s="456"/>
      <c r="AH61" s="54" t="s">
        <v>30</v>
      </c>
      <c r="AI61" s="457">
        <v>149.37460366974599</v>
      </c>
      <c r="AJ61" s="499">
        <v>11.902486099416301</v>
      </c>
      <c r="AK61" s="457">
        <v>118.71336186803801</v>
      </c>
      <c r="AL61" s="499">
        <v>8.56473265020783</v>
      </c>
      <c r="AM61" s="457">
        <v>128.40277422246399</v>
      </c>
      <c r="AN61" s="499">
        <v>11.0891112254125</v>
      </c>
      <c r="AO61" s="456"/>
      <c r="AP61" s="54" t="s">
        <v>30</v>
      </c>
      <c r="AQ61" s="457">
        <v>127.987882761883</v>
      </c>
      <c r="AR61" s="499">
        <v>6.5842549492781197</v>
      </c>
      <c r="AS61" s="457">
        <v>112.89378147326801</v>
      </c>
      <c r="AT61" s="499">
        <v>-4.1120883606048597</v>
      </c>
      <c r="AU61" s="457">
        <v>185.59880694152301</v>
      </c>
      <c r="AV61" s="499">
        <v>7.04439020752248</v>
      </c>
      <c r="AW61" s="456"/>
      <c r="AX61" s="54" t="s">
        <v>30</v>
      </c>
      <c r="AY61" s="457">
        <v>190.29113002814799</v>
      </c>
      <c r="AZ61" s="499">
        <v>-12.4638817923106</v>
      </c>
      <c r="BA61" s="457">
        <v>145.67406080833899</v>
      </c>
      <c r="BB61" s="499">
        <v>5.5496486809373096</v>
      </c>
      <c r="BC61" s="457">
        <v>113.154236965957</v>
      </c>
      <c r="BD61" s="499">
        <v>10.3559055759894</v>
      </c>
      <c r="BE61" s="456"/>
      <c r="BF61" s="54" t="s">
        <v>30</v>
      </c>
      <c r="BG61" s="457">
        <v>103.412287058519</v>
      </c>
      <c r="BH61" s="499">
        <v>20.403263005536601</v>
      </c>
      <c r="BI61" s="457">
        <v>122.468096578581</v>
      </c>
      <c r="BJ61" s="499">
        <v>9.3806173963651105</v>
      </c>
      <c r="BK61" s="457">
        <v>117.144561928534</v>
      </c>
      <c r="BL61" s="499">
        <v>14.8785575454989</v>
      </c>
      <c r="BM61" s="456"/>
      <c r="BN61" s="54" t="s">
        <v>30</v>
      </c>
      <c r="BO61" s="457">
        <v>43.881422814235599</v>
      </c>
      <c r="BP61" s="499">
        <v>-57.7138000478081</v>
      </c>
      <c r="BQ61" s="457">
        <v>106.11362224222199</v>
      </c>
      <c r="BR61" s="499">
        <v>12.648555789014599</v>
      </c>
      <c r="BS61" s="457">
        <v>209.50502541816201</v>
      </c>
      <c r="BT61" s="499">
        <v>23.008083942625699</v>
      </c>
      <c r="BU61" s="456"/>
      <c r="BV61" s="54" t="s">
        <v>30</v>
      </c>
      <c r="BW61" s="457">
        <v>138.183324718226</v>
      </c>
      <c r="BX61" s="499">
        <v>10.175629014071101</v>
      </c>
      <c r="BY61" s="457">
        <v>97.557234489846294</v>
      </c>
      <c r="BZ61" s="499">
        <v>1.1036897123268099</v>
      </c>
      <c r="CA61" s="457">
        <v>202.42715313238699</v>
      </c>
      <c r="CB61" s="499">
        <v>14.1627413890154</v>
      </c>
      <c r="CC61" s="456"/>
      <c r="CD61" s="54" t="s">
        <v>30</v>
      </c>
      <c r="CE61" s="457">
        <v>163.074903523964</v>
      </c>
      <c r="CF61" s="499">
        <v>21.7015398334254</v>
      </c>
      <c r="CG61" s="457">
        <v>160.50537967505201</v>
      </c>
      <c r="CH61" s="499">
        <v>21.317392419421999</v>
      </c>
      <c r="CI61" s="457">
        <v>78.037988946477597</v>
      </c>
      <c r="CJ61" s="499">
        <v>-16.2344418650287</v>
      </c>
      <c r="CK61" s="456"/>
      <c r="CL61" s="54" t="s">
        <v>30</v>
      </c>
      <c r="CM61" s="457">
        <v>113.17979942684499</v>
      </c>
      <c r="CN61" s="499">
        <v>-2.9351622129567998</v>
      </c>
      <c r="CO61" s="457">
        <v>170.95073021583599</v>
      </c>
      <c r="CP61" s="499">
        <v>15.3650259109884</v>
      </c>
      <c r="CQ61" s="457">
        <v>148.29586486996701</v>
      </c>
      <c r="CR61" s="499">
        <v>-1.71206142861334</v>
      </c>
      <c r="CS61" s="456"/>
      <c r="CT61" s="54" t="s">
        <v>30</v>
      </c>
      <c r="CU61" s="457">
        <v>173.32953024664999</v>
      </c>
      <c r="CV61" s="499">
        <v>19.963465517427501</v>
      </c>
      <c r="CW61" s="457">
        <v>137.961998737757</v>
      </c>
      <c r="CX61" s="499">
        <v>5.6391325047976402</v>
      </c>
      <c r="CY61" s="457">
        <v>121.842404031162</v>
      </c>
      <c r="CZ61" s="499">
        <v>215.863523097327</v>
      </c>
      <c r="DA61" s="456"/>
      <c r="DB61" s="54" t="s">
        <v>30</v>
      </c>
      <c r="DC61" s="457">
        <v>154.64178230909201</v>
      </c>
      <c r="DD61" s="499">
        <v>33.639396973758103</v>
      </c>
      <c r="DE61" s="457">
        <v>108.29448101005001</v>
      </c>
      <c r="DF61" s="499">
        <v>3.6099184517950502</v>
      </c>
      <c r="DG61" s="457">
        <v>95.494953540040797</v>
      </c>
      <c r="DH61" s="499">
        <v>10.838425026842099</v>
      </c>
      <c r="DI61" s="456"/>
      <c r="DJ61" s="54" t="s">
        <v>30</v>
      </c>
      <c r="DK61" s="457">
        <v>100.335023623883</v>
      </c>
      <c r="DL61" s="499">
        <v>23.046138470198699</v>
      </c>
      <c r="DM61" s="457">
        <v>113.02828367625099</v>
      </c>
      <c r="DN61" s="499">
        <v>32.112646467782803</v>
      </c>
      <c r="DO61" s="457">
        <v>133.317161103128</v>
      </c>
      <c r="DP61" s="499">
        <v>20.124380432082798</v>
      </c>
    </row>
    <row r="62" spans="1:120" s="4" customFormat="1" ht="15" hidden="1" customHeight="1">
      <c r="A62" s="456"/>
      <c r="B62" s="54" t="s">
        <v>31</v>
      </c>
      <c r="C62" s="457">
        <v>108.53276651172401</v>
      </c>
      <c r="D62" s="499">
        <v>1.7662743222214901</v>
      </c>
      <c r="E62" s="457">
        <v>144.38022216028199</v>
      </c>
      <c r="F62" s="499">
        <v>6.3144263420750004</v>
      </c>
      <c r="G62" s="457">
        <v>152.01314514830301</v>
      </c>
      <c r="H62" s="499">
        <v>5.6943746394353703</v>
      </c>
      <c r="I62" s="456"/>
      <c r="J62" s="54" t="s">
        <v>31</v>
      </c>
      <c r="K62" s="457">
        <v>141.78881832918901</v>
      </c>
      <c r="L62" s="499">
        <v>2.0673485406154102</v>
      </c>
      <c r="M62" s="457">
        <v>140.73831546213501</v>
      </c>
      <c r="N62" s="499">
        <v>2.3666785926516498</v>
      </c>
      <c r="O62" s="457">
        <v>105.360973203615</v>
      </c>
      <c r="P62" s="499">
        <v>-12.980479471964699</v>
      </c>
      <c r="Q62" s="456"/>
      <c r="R62" s="54" t="s">
        <v>31</v>
      </c>
      <c r="S62" s="457">
        <v>121.564380841374</v>
      </c>
      <c r="T62" s="499">
        <v>2.7916997151489702</v>
      </c>
      <c r="U62" s="457">
        <v>148.09589025178201</v>
      </c>
      <c r="V62" s="499">
        <v>-3.9263704558119299</v>
      </c>
      <c r="W62" s="457">
        <v>166.99032778792699</v>
      </c>
      <c r="X62" s="499">
        <v>11.4848566721121</v>
      </c>
      <c r="Y62" s="456"/>
      <c r="Z62" s="54" t="s">
        <v>31</v>
      </c>
      <c r="AA62" s="457">
        <v>125.092025926368</v>
      </c>
      <c r="AB62" s="499">
        <v>25.373974047064198</v>
      </c>
      <c r="AC62" s="457">
        <v>143.03819015055501</v>
      </c>
      <c r="AD62" s="499">
        <v>-1.3173632260853501</v>
      </c>
      <c r="AE62" s="457">
        <v>113.66352386554</v>
      </c>
      <c r="AF62" s="499">
        <v>-11.005286486536599</v>
      </c>
      <c r="AG62" s="456"/>
      <c r="AH62" s="54" t="s">
        <v>31</v>
      </c>
      <c r="AI62" s="457">
        <v>151.51729181908701</v>
      </c>
      <c r="AJ62" s="499">
        <v>1.7049429327767001</v>
      </c>
      <c r="AK62" s="457">
        <v>138.31829563711</v>
      </c>
      <c r="AL62" s="499">
        <v>5.8903313722897597</v>
      </c>
      <c r="AM62" s="457">
        <v>122.335028163866</v>
      </c>
      <c r="AN62" s="499">
        <v>5.1491384315514601</v>
      </c>
      <c r="AO62" s="456"/>
      <c r="AP62" s="54" t="s">
        <v>31</v>
      </c>
      <c r="AQ62" s="457">
        <v>131.94103970660399</v>
      </c>
      <c r="AR62" s="499">
        <v>3.5671922455321998</v>
      </c>
      <c r="AS62" s="457">
        <v>110.571858399395</v>
      </c>
      <c r="AT62" s="499">
        <v>-5.4710743925332102</v>
      </c>
      <c r="AU62" s="457">
        <v>174.25594335229201</v>
      </c>
      <c r="AV62" s="499">
        <v>3.0406285108829501</v>
      </c>
      <c r="AW62" s="456"/>
      <c r="AX62" s="54" t="s">
        <v>31</v>
      </c>
      <c r="AY62" s="457">
        <v>172.586782044572</v>
      </c>
      <c r="AZ62" s="499">
        <v>-8.4794725884018298</v>
      </c>
      <c r="BA62" s="457">
        <v>133.67317918964201</v>
      </c>
      <c r="BB62" s="499">
        <v>-3.9153657912519</v>
      </c>
      <c r="BC62" s="457">
        <v>116.263333235893</v>
      </c>
      <c r="BD62" s="499">
        <v>-8.2173008910319396</v>
      </c>
      <c r="BE62" s="456"/>
      <c r="BF62" s="54" t="s">
        <v>31</v>
      </c>
      <c r="BG62" s="457">
        <v>128.64176384785301</v>
      </c>
      <c r="BH62" s="499">
        <v>3.4243775536665702</v>
      </c>
      <c r="BI62" s="457">
        <v>130.517933280938</v>
      </c>
      <c r="BJ62" s="499">
        <v>2.4994435528390802</v>
      </c>
      <c r="BK62" s="457">
        <v>121.744840057791</v>
      </c>
      <c r="BL62" s="499">
        <v>-5.2086042027043096</v>
      </c>
      <c r="BM62" s="456"/>
      <c r="BN62" s="54" t="s">
        <v>31</v>
      </c>
      <c r="BO62" s="457">
        <v>52.782517915323197</v>
      </c>
      <c r="BP62" s="499">
        <v>-60.995971292725102</v>
      </c>
      <c r="BQ62" s="457">
        <v>116.366717896526</v>
      </c>
      <c r="BR62" s="499">
        <v>3.2904508645308801</v>
      </c>
      <c r="BS62" s="457">
        <v>217.45139059821</v>
      </c>
      <c r="BT62" s="499">
        <v>14.676318909994</v>
      </c>
      <c r="BU62" s="456"/>
      <c r="BV62" s="54" t="s">
        <v>31</v>
      </c>
      <c r="BW62" s="457">
        <v>112.757280722318</v>
      </c>
      <c r="BX62" s="499">
        <v>-6.4471186728503502</v>
      </c>
      <c r="BY62" s="457">
        <v>97.176631407987003</v>
      </c>
      <c r="BZ62" s="499">
        <v>-6.2418579392381401</v>
      </c>
      <c r="CA62" s="457">
        <v>203.04323789922501</v>
      </c>
      <c r="CB62" s="499">
        <v>8.2613889709054895</v>
      </c>
      <c r="CC62" s="456"/>
      <c r="CD62" s="54" t="s">
        <v>31</v>
      </c>
      <c r="CE62" s="457">
        <v>171.86937181886799</v>
      </c>
      <c r="CF62" s="499">
        <v>17.559857145116499</v>
      </c>
      <c r="CG62" s="457">
        <v>153.16188341643499</v>
      </c>
      <c r="CH62" s="499">
        <v>14.0046216056785</v>
      </c>
      <c r="CI62" s="457">
        <v>63.7274457753593</v>
      </c>
      <c r="CJ62" s="499">
        <v>-20.9639409226364</v>
      </c>
      <c r="CK62" s="456"/>
      <c r="CL62" s="54" t="s">
        <v>31</v>
      </c>
      <c r="CM62" s="457">
        <v>125.090877975911</v>
      </c>
      <c r="CN62" s="499">
        <v>0.199210179584</v>
      </c>
      <c r="CO62" s="457">
        <v>154.03100009509299</v>
      </c>
      <c r="CP62" s="499">
        <v>-4.1804993003002098</v>
      </c>
      <c r="CQ62" s="457">
        <v>135.96468779272001</v>
      </c>
      <c r="CR62" s="499">
        <v>-10.956169723572099</v>
      </c>
      <c r="CS62" s="456"/>
      <c r="CT62" s="54" t="s">
        <v>31</v>
      </c>
      <c r="CU62" s="457">
        <v>137.15614311844399</v>
      </c>
      <c r="CV62" s="499">
        <v>4.6132041742587404</v>
      </c>
      <c r="CW62" s="457">
        <v>144.252047247908</v>
      </c>
      <c r="CX62" s="499">
        <v>5.4083435832719999</v>
      </c>
      <c r="CY62" s="457">
        <v>139.08455706048699</v>
      </c>
      <c r="CZ62" s="499">
        <v>5.6938152130947897</v>
      </c>
      <c r="DA62" s="456"/>
      <c r="DB62" s="54" t="s">
        <v>31</v>
      </c>
      <c r="DC62" s="457">
        <v>138.919522464484</v>
      </c>
      <c r="DD62" s="499">
        <v>4.90883514722114</v>
      </c>
      <c r="DE62" s="457">
        <v>110.16376438879</v>
      </c>
      <c r="DF62" s="499">
        <v>11.1497347980886</v>
      </c>
      <c r="DG62" s="457">
        <v>110.53222339484201</v>
      </c>
      <c r="DH62" s="499">
        <v>-0.54170423007791202</v>
      </c>
      <c r="DI62" s="456"/>
      <c r="DJ62" s="54" t="s">
        <v>31</v>
      </c>
      <c r="DK62" s="457">
        <v>108.426314772259</v>
      </c>
      <c r="DL62" s="499">
        <v>2.8463634346431199</v>
      </c>
      <c r="DM62" s="457">
        <v>123.743226230849</v>
      </c>
      <c r="DN62" s="499">
        <v>-7.46838037598509</v>
      </c>
      <c r="DO62" s="457">
        <v>143.22178071492601</v>
      </c>
      <c r="DP62" s="499">
        <v>5.1007756783293603</v>
      </c>
    </row>
    <row r="63" spans="1:120" s="4" customFormat="1" ht="15" hidden="1" customHeight="1">
      <c r="A63" s="456"/>
      <c r="B63" s="54"/>
      <c r="C63" s="457"/>
      <c r="D63" s="499"/>
      <c r="E63" s="457"/>
      <c r="F63" s="499"/>
      <c r="G63" s="457"/>
      <c r="H63" s="499"/>
      <c r="I63" s="456"/>
      <c r="J63" s="54"/>
      <c r="K63" s="457"/>
      <c r="L63" s="499"/>
      <c r="M63" s="457"/>
      <c r="N63" s="499"/>
      <c r="O63" s="457"/>
      <c r="P63" s="499"/>
      <c r="Q63" s="456"/>
      <c r="R63" s="54"/>
      <c r="S63" s="457"/>
      <c r="T63" s="499"/>
      <c r="U63" s="457"/>
      <c r="V63" s="499"/>
      <c r="W63" s="457"/>
      <c r="X63" s="499"/>
      <c r="Y63" s="456"/>
      <c r="Z63" s="54"/>
      <c r="AA63" s="457"/>
      <c r="AB63" s="499"/>
      <c r="AC63" s="457"/>
      <c r="AD63" s="499"/>
      <c r="AE63" s="457"/>
      <c r="AF63" s="499"/>
      <c r="AG63" s="456"/>
      <c r="AH63" s="54"/>
      <c r="AI63" s="457"/>
      <c r="AJ63" s="499"/>
      <c r="AK63" s="457"/>
      <c r="AL63" s="499"/>
      <c r="AM63" s="457"/>
      <c r="AN63" s="499"/>
      <c r="AO63" s="456"/>
      <c r="AP63" s="54"/>
      <c r="AQ63" s="457"/>
      <c r="AR63" s="499"/>
      <c r="AS63" s="457"/>
      <c r="AT63" s="499"/>
      <c r="AU63" s="457"/>
      <c r="AV63" s="499"/>
      <c r="AW63" s="456"/>
      <c r="AX63" s="54"/>
      <c r="AY63" s="457"/>
      <c r="AZ63" s="499"/>
      <c r="BA63" s="457"/>
      <c r="BB63" s="499"/>
      <c r="BC63" s="457"/>
      <c r="BD63" s="499"/>
      <c r="BE63" s="456"/>
      <c r="BF63" s="54"/>
      <c r="BG63" s="457"/>
      <c r="BH63" s="499"/>
      <c r="BI63" s="457"/>
      <c r="BJ63" s="499"/>
      <c r="BK63" s="457"/>
      <c r="BL63" s="499"/>
      <c r="BM63" s="456"/>
      <c r="BN63" s="54"/>
      <c r="BO63" s="457"/>
      <c r="BP63" s="499"/>
      <c r="BQ63" s="457"/>
      <c r="BR63" s="499"/>
      <c r="BS63" s="457"/>
      <c r="BT63" s="499"/>
      <c r="BU63" s="456"/>
      <c r="BV63" s="54"/>
      <c r="BW63" s="457"/>
      <c r="BX63" s="499"/>
      <c r="BY63" s="457"/>
      <c r="BZ63" s="499"/>
      <c r="CA63" s="457"/>
      <c r="CB63" s="499"/>
      <c r="CC63" s="456"/>
      <c r="CD63" s="54"/>
      <c r="CE63" s="457"/>
      <c r="CF63" s="499"/>
      <c r="CG63" s="457"/>
      <c r="CH63" s="499"/>
      <c r="CI63" s="457"/>
      <c r="CJ63" s="499"/>
      <c r="CK63" s="456"/>
      <c r="CL63" s="54"/>
      <c r="CM63" s="457"/>
      <c r="CN63" s="499"/>
      <c r="CO63" s="457"/>
      <c r="CP63" s="499"/>
      <c r="CQ63" s="457"/>
      <c r="CR63" s="499"/>
      <c r="CS63" s="456"/>
      <c r="CT63" s="54"/>
      <c r="CU63" s="457"/>
      <c r="CV63" s="499"/>
      <c r="CW63" s="457"/>
      <c r="CX63" s="499"/>
      <c r="CY63" s="457"/>
      <c r="CZ63" s="499"/>
      <c r="DA63" s="456"/>
      <c r="DB63" s="54"/>
      <c r="DC63" s="457"/>
      <c r="DD63" s="499"/>
      <c r="DE63" s="457"/>
      <c r="DF63" s="499"/>
      <c r="DG63" s="457"/>
      <c r="DH63" s="499"/>
      <c r="DI63" s="456"/>
      <c r="DJ63" s="54"/>
      <c r="DK63" s="457"/>
      <c r="DL63" s="499"/>
      <c r="DM63" s="457"/>
      <c r="DN63" s="499"/>
      <c r="DO63" s="457"/>
      <c r="DP63" s="499"/>
    </row>
    <row r="64" spans="1:120" s="4" customFormat="1" ht="15" hidden="1" customHeight="1">
      <c r="A64" s="456">
        <v>2023</v>
      </c>
      <c r="B64" s="54" t="s">
        <v>28</v>
      </c>
      <c r="C64" s="457">
        <v>94.523857353868195</v>
      </c>
      <c r="D64" s="499">
        <v>13.7521556681373</v>
      </c>
      <c r="E64" s="457">
        <v>125.68471398991601</v>
      </c>
      <c r="F64" s="499">
        <v>-7.1727256852770003</v>
      </c>
      <c r="G64" s="457">
        <v>155.39836720587101</v>
      </c>
      <c r="H64" s="499">
        <v>12.5926324730705</v>
      </c>
      <c r="I64" s="456">
        <v>2023</v>
      </c>
      <c r="J64" s="54" t="s">
        <v>28</v>
      </c>
      <c r="K64" s="457">
        <v>146.67287243183401</v>
      </c>
      <c r="L64" s="499">
        <v>4.3753713561009997</v>
      </c>
      <c r="M64" s="457">
        <v>123.187281228541</v>
      </c>
      <c r="N64" s="499">
        <v>-1.5366129261119299</v>
      </c>
      <c r="O64" s="457">
        <v>147.381577222857</v>
      </c>
      <c r="P64" s="499">
        <v>15.4600079757685</v>
      </c>
      <c r="Q64" s="456">
        <v>2023</v>
      </c>
      <c r="R64" s="54" t="s">
        <v>28</v>
      </c>
      <c r="S64" s="457">
        <v>120.08418045821401</v>
      </c>
      <c r="T64" s="499">
        <v>-6.4943207887260099</v>
      </c>
      <c r="U64" s="457">
        <v>140.97938720287499</v>
      </c>
      <c r="V64" s="499">
        <v>2.4656753786975099</v>
      </c>
      <c r="W64" s="457">
        <v>204.10745065114901</v>
      </c>
      <c r="X64" s="499">
        <v>2.39560918992809</v>
      </c>
      <c r="Y64" s="456">
        <v>2023</v>
      </c>
      <c r="Z64" s="54" t="s">
        <v>28</v>
      </c>
      <c r="AA64" s="457">
        <v>119.856612879121</v>
      </c>
      <c r="AB64" s="499">
        <v>14.2158186001276</v>
      </c>
      <c r="AC64" s="457">
        <v>143.15180526875599</v>
      </c>
      <c r="AD64" s="499">
        <v>3.1496885998684099</v>
      </c>
      <c r="AE64" s="457">
        <v>111.34346140897399</v>
      </c>
      <c r="AF64" s="499">
        <v>-12.7320354190259</v>
      </c>
      <c r="AG64" s="456">
        <v>2023</v>
      </c>
      <c r="AH64" s="54" t="s">
        <v>28</v>
      </c>
      <c r="AI64" s="457">
        <v>147.30076796107099</v>
      </c>
      <c r="AJ64" s="499">
        <v>3.7102118912189899</v>
      </c>
      <c r="AK64" s="457">
        <v>126.23075039359099</v>
      </c>
      <c r="AL64" s="499">
        <v>3.6685159233954301</v>
      </c>
      <c r="AM64" s="457">
        <v>127.974334523465</v>
      </c>
      <c r="AN64" s="499">
        <v>7.8857005893626404</v>
      </c>
      <c r="AO64" s="456">
        <v>2023</v>
      </c>
      <c r="AP64" s="54" t="s">
        <v>28</v>
      </c>
      <c r="AQ64" s="457">
        <v>134.478856791596</v>
      </c>
      <c r="AR64" s="499">
        <v>3.7860199634821599</v>
      </c>
      <c r="AS64" s="457">
        <v>110.544689392682</v>
      </c>
      <c r="AT64" s="499">
        <v>-1.4777498134370399</v>
      </c>
      <c r="AU64" s="457">
        <v>165.32304261300001</v>
      </c>
      <c r="AV64" s="499">
        <v>5.8149866031230903</v>
      </c>
      <c r="AW64" s="456">
        <v>2023</v>
      </c>
      <c r="AX64" s="54" t="s">
        <v>28</v>
      </c>
      <c r="AY64" s="457">
        <v>174.44362100190901</v>
      </c>
      <c r="AZ64" s="499">
        <v>-7.0427577898576503</v>
      </c>
      <c r="BA64" s="457">
        <v>117.933085078457</v>
      </c>
      <c r="BB64" s="499">
        <v>-8.9611961116577792</v>
      </c>
      <c r="BC64" s="457">
        <v>100.564973305531</v>
      </c>
      <c r="BD64" s="499">
        <v>-10.03773312523</v>
      </c>
      <c r="BE64" s="456">
        <v>2023</v>
      </c>
      <c r="BF64" s="54" t="s">
        <v>28</v>
      </c>
      <c r="BG64" s="457">
        <v>132.85644707645099</v>
      </c>
      <c r="BH64" s="499">
        <v>5.2691217122824803</v>
      </c>
      <c r="BI64" s="457">
        <v>129.29009509575101</v>
      </c>
      <c r="BJ64" s="499">
        <v>6.1086248350031402</v>
      </c>
      <c r="BK64" s="457">
        <v>117.780307401694</v>
      </c>
      <c r="BL64" s="499">
        <v>-7.7526909545072398</v>
      </c>
      <c r="BM64" s="456">
        <v>2023</v>
      </c>
      <c r="BN64" s="54" t="s">
        <v>28</v>
      </c>
      <c r="BO64" s="457">
        <v>56.174993577528397</v>
      </c>
      <c r="BP64" s="499">
        <v>-29.710930255590899</v>
      </c>
      <c r="BQ64" s="457">
        <v>111.811938046875</v>
      </c>
      <c r="BR64" s="499">
        <v>-1.7766268972302199</v>
      </c>
      <c r="BS64" s="457">
        <v>175.06139933198199</v>
      </c>
      <c r="BT64" s="499">
        <v>4.0746609875584596</v>
      </c>
      <c r="BU64" s="456">
        <v>2023</v>
      </c>
      <c r="BV64" s="54" t="s">
        <v>28</v>
      </c>
      <c r="BW64" s="457">
        <v>106.319055906405</v>
      </c>
      <c r="BX64" s="499">
        <v>-7.9650046995163999</v>
      </c>
      <c r="BY64" s="457">
        <v>106.51612603567401</v>
      </c>
      <c r="BZ64" s="499">
        <v>8.4217080923789496</v>
      </c>
      <c r="CA64" s="457">
        <v>183.85030687943399</v>
      </c>
      <c r="CB64" s="499">
        <v>8.6113193497258305</v>
      </c>
      <c r="CC64" s="456">
        <v>2023</v>
      </c>
      <c r="CD64" s="54" t="s">
        <v>28</v>
      </c>
      <c r="CE64" s="457">
        <v>153.34155599080199</v>
      </c>
      <c r="CF64" s="499">
        <v>19.594442247162601</v>
      </c>
      <c r="CG64" s="457">
        <v>128.822299081561</v>
      </c>
      <c r="CH64" s="499">
        <v>-1.22496464766147</v>
      </c>
      <c r="CI64" s="457">
        <v>67.358638402365798</v>
      </c>
      <c r="CJ64" s="499">
        <v>-12.9981924083735</v>
      </c>
      <c r="CK64" s="456">
        <v>2023</v>
      </c>
      <c r="CL64" s="54" t="s">
        <v>28</v>
      </c>
      <c r="CM64" s="457">
        <v>122.240792390561</v>
      </c>
      <c r="CN64" s="499">
        <v>3.59944914581666</v>
      </c>
      <c r="CO64" s="457">
        <v>157.74357581582001</v>
      </c>
      <c r="CP64" s="499">
        <v>6.2690801230999696E-2</v>
      </c>
      <c r="CQ64" s="457">
        <v>123.09317384412201</v>
      </c>
      <c r="CR64" s="499">
        <v>-9.8765233362276206</v>
      </c>
      <c r="CS64" s="456">
        <v>2023</v>
      </c>
      <c r="CT64" s="54" t="s">
        <v>28</v>
      </c>
      <c r="CU64" s="457">
        <v>136.69047850830901</v>
      </c>
      <c r="CV64" s="499">
        <v>3.49862105956562</v>
      </c>
      <c r="CW64" s="457">
        <v>132.712862140163</v>
      </c>
      <c r="CX64" s="499">
        <v>4.1388346053373901</v>
      </c>
      <c r="CY64" s="457">
        <v>152.95883195941701</v>
      </c>
      <c r="CZ64" s="499">
        <v>21.887961450845101</v>
      </c>
      <c r="DA64" s="456">
        <v>2023</v>
      </c>
      <c r="DB64" s="54" t="s">
        <v>28</v>
      </c>
      <c r="DC64" s="457">
        <v>165.345451281002</v>
      </c>
      <c r="DD64" s="499">
        <v>0.264049439704792</v>
      </c>
      <c r="DE64" s="457">
        <v>104.61515199847</v>
      </c>
      <c r="DF64" s="499">
        <v>5.97442267660404</v>
      </c>
      <c r="DG64" s="457">
        <v>101.08278001414401</v>
      </c>
      <c r="DH64" s="499">
        <v>-12.4186519785843</v>
      </c>
      <c r="DI64" s="456">
        <v>2023</v>
      </c>
      <c r="DJ64" s="54" t="s">
        <v>28</v>
      </c>
      <c r="DK64" s="457">
        <v>109.617846494635</v>
      </c>
      <c r="DL64" s="499">
        <v>5.07958469688639</v>
      </c>
      <c r="DM64" s="457">
        <v>134.53209559962099</v>
      </c>
      <c r="DN64" s="499">
        <v>-11.288704585245901</v>
      </c>
      <c r="DO64" s="457">
        <v>142.29413914686299</v>
      </c>
      <c r="DP64" s="499">
        <v>5.6655841897060704</v>
      </c>
    </row>
    <row r="65" spans="1:120" s="4" customFormat="1" ht="15" hidden="1" customHeight="1">
      <c r="A65" s="456"/>
      <c r="B65" s="54" t="s">
        <v>29</v>
      </c>
      <c r="C65" s="457">
        <v>91.398309219640495</v>
      </c>
      <c r="D65" s="499">
        <v>0.70981479561635297</v>
      </c>
      <c r="E65" s="457">
        <v>150.011224219642</v>
      </c>
      <c r="F65" s="499">
        <v>-7.7118772529439097</v>
      </c>
      <c r="G65" s="457">
        <v>137.63191621227301</v>
      </c>
      <c r="H65" s="499">
        <v>-4.1800051541339496</v>
      </c>
      <c r="I65" s="456"/>
      <c r="J65" s="54" t="s">
        <v>29</v>
      </c>
      <c r="K65" s="457">
        <v>148.882155214389</v>
      </c>
      <c r="L65" s="499">
        <v>2.9236746615950202</v>
      </c>
      <c r="M65" s="457">
        <v>140.40589905373201</v>
      </c>
      <c r="N65" s="499">
        <v>2.0010802000358199</v>
      </c>
      <c r="O65" s="457">
        <v>125.23436223406399</v>
      </c>
      <c r="P65" s="499">
        <v>20.196953484674999</v>
      </c>
      <c r="Q65" s="456"/>
      <c r="R65" s="54" t="s">
        <v>29</v>
      </c>
      <c r="S65" s="457">
        <v>99.6688736754475</v>
      </c>
      <c r="T65" s="499">
        <v>-9.4922007210534094</v>
      </c>
      <c r="U65" s="457">
        <v>108.14464596062901</v>
      </c>
      <c r="V65" s="499">
        <v>9.2420567751020908</v>
      </c>
      <c r="W65" s="457">
        <v>235.543363670464</v>
      </c>
      <c r="X65" s="499">
        <v>11.169444178588</v>
      </c>
      <c r="Y65" s="456"/>
      <c r="Z65" s="54" t="s">
        <v>29</v>
      </c>
      <c r="AA65" s="457">
        <v>118.693587317477</v>
      </c>
      <c r="AB65" s="499">
        <v>7.2773378442842303</v>
      </c>
      <c r="AC65" s="457">
        <v>103.39136681099301</v>
      </c>
      <c r="AD65" s="499">
        <v>-9.7148890620338104</v>
      </c>
      <c r="AE65" s="457">
        <v>114.66354241578701</v>
      </c>
      <c r="AF65" s="499">
        <v>-3.6218641587414901</v>
      </c>
      <c r="AG65" s="456"/>
      <c r="AH65" s="54" t="s">
        <v>29</v>
      </c>
      <c r="AI65" s="457">
        <v>136.920928553279</v>
      </c>
      <c r="AJ65" s="499">
        <v>3.34391131929253</v>
      </c>
      <c r="AK65" s="457">
        <v>127.70215961679899</v>
      </c>
      <c r="AL65" s="499">
        <v>6.62056512149951</v>
      </c>
      <c r="AM65" s="457">
        <v>108.665209650303</v>
      </c>
      <c r="AN65" s="499">
        <v>-1.79412702892606</v>
      </c>
      <c r="AO65" s="456"/>
      <c r="AP65" s="54" t="s">
        <v>29</v>
      </c>
      <c r="AQ65" s="457">
        <v>131.00231986475001</v>
      </c>
      <c r="AR65" s="499">
        <v>5.88753549402219</v>
      </c>
      <c r="AS65" s="457">
        <v>108.074156922885</v>
      </c>
      <c r="AT65" s="499">
        <v>0.40466520841285097</v>
      </c>
      <c r="AU65" s="457">
        <v>163.07512693843199</v>
      </c>
      <c r="AV65" s="499">
        <v>0.22320237248909799</v>
      </c>
      <c r="AW65" s="456"/>
      <c r="AX65" s="54" t="s">
        <v>29</v>
      </c>
      <c r="AY65" s="457">
        <v>179.692252946369</v>
      </c>
      <c r="AZ65" s="499">
        <v>-12.2072084528854</v>
      </c>
      <c r="BA65" s="457">
        <v>123.598277328859</v>
      </c>
      <c r="BB65" s="499">
        <v>-3.43868121312769</v>
      </c>
      <c r="BC65" s="457">
        <v>94.725501011395394</v>
      </c>
      <c r="BD65" s="499">
        <v>-8.1371911635298506</v>
      </c>
      <c r="BE65" s="456"/>
      <c r="BF65" s="54" t="s">
        <v>29</v>
      </c>
      <c r="BG65" s="457">
        <v>102.525683472118</v>
      </c>
      <c r="BH65" s="499">
        <v>4.6064967099094201</v>
      </c>
      <c r="BI65" s="457">
        <v>126.18872925751501</v>
      </c>
      <c r="BJ65" s="499">
        <v>10.6573422400034</v>
      </c>
      <c r="BK65" s="457">
        <v>108.591812611432</v>
      </c>
      <c r="BL65" s="499">
        <v>-7.3874247212141304</v>
      </c>
      <c r="BM65" s="456"/>
      <c r="BN65" s="54" t="s">
        <v>29</v>
      </c>
      <c r="BO65" s="457">
        <v>48.369998832788497</v>
      </c>
      <c r="BP65" s="499">
        <v>13.865854263212499</v>
      </c>
      <c r="BQ65" s="457">
        <v>105.442989707246</v>
      </c>
      <c r="BR65" s="499">
        <v>2.9236375387233098</v>
      </c>
      <c r="BS65" s="457">
        <v>188.025596813992</v>
      </c>
      <c r="BT65" s="499">
        <v>-5.9416731587873501</v>
      </c>
      <c r="BU65" s="456"/>
      <c r="BV65" s="54" t="s">
        <v>29</v>
      </c>
      <c r="BW65" s="457">
        <v>123.201079781242</v>
      </c>
      <c r="BX65" s="499">
        <v>-8.8552787170884706</v>
      </c>
      <c r="BY65" s="457">
        <v>110.721321358854</v>
      </c>
      <c r="BZ65" s="499">
        <v>24.902523700322501</v>
      </c>
      <c r="CA65" s="457">
        <v>173.24750970196899</v>
      </c>
      <c r="CB65" s="499">
        <v>10.2416059059644</v>
      </c>
      <c r="CC65" s="456"/>
      <c r="CD65" s="54" t="s">
        <v>29</v>
      </c>
      <c r="CE65" s="457">
        <v>149.56796623537099</v>
      </c>
      <c r="CF65" s="499">
        <v>4.2179205076628996</v>
      </c>
      <c r="CG65" s="457">
        <v>144.89157321333201</v>
      </c>
      <c r="CH65" s="499">
        <v>7.3064382767066398</v>
      </c>
      <c r="CI65" s="457">
        <v>73.043212311675802</v>
      </c>
      <c r="CJ65" s="499">
        <v>-6.8275206551776897</v>
      </c>
      <c r="CK65" s="456"/>
      <c r="CL65" s="54" t="s">
        <v>29</v>
      </c>
      <c r="CM65" s="457">
        <v>121.889202391925</v>
      </c>
      <c r="CN65" s="499">
        <v>-1.24651732883582</v>
      </c>
      <c r="CO65" s="457">
        <v>147.869609707004</v>
      </c>
      <c r="CP65" s="499">
        <v>-8.5870463780544792</v>
      </c>
      <c r="CQ65" s="457">
        <v>131.53694998415699</v>
      </c>
      <c r="CR65" s="499">
        <v>-11.9881582591818</v>
      </c>
      <c r="CS65" s="456"/>
      <c r="CT65" s="54" t="s">
        <v>29</v>
      </c>
      <c r="CU65" s="457">
        <v>173.38087264641001</v>
      </c>
      <c r="CV65" s="499">
        <v>2.64713012410505</v>
      </c>
      <c r="CW65" s="457">
        <v>134.57780242333499</v>
      </c>
      <c r="CX65" s="499">
        <v>-4.8516711214281303</v>
      </c>
      <c r="CY65" s="457">
        <v>145.94154749442001</v>
      </c>
      <c r="CZ65" s="499">
        <v>-5.5854306001789</v>
      </c>
      <c r="DA65" s="456"/>
      <c r="DB65" s="54" t="s">
        <v>29</v>
      </c>
      <c r="DC65" s="457">
        <v>167.81634759728101</v>
      </c>
      <c r="DD65" s="499">
        <v>5.8213672693711898</v>
      </c>
      <c r="DE65" s="457">
        <v>100.54304105073599</v>
      </c>
      <c r="DF65" s="499">
        <v>18.3732645817968</v>
      </c>
      <c r="DG65" s="457">
        <v>74.5737927336355</v>
      </c>
      <c r="DH65" s="499">
        <v>-17.168945575415801</v>
      </c>
      <c r="DI65" s="456"/>
      <c r="DJ65" s="54" t="s">
        <v>29</v>
      </c>
      <c r="DK65" s="457">
        <v>96.9044131022751</v>
      </c>
      <c r="DL65" s="499">
        <v>4.0063451847707396</v>
      </c>
      <c r="DM65" s="457">
        <v>120.26962304972101</v>
      </c>
      <c r="DN65" s="499">
        <v>-7.1333474896395899</v>
      </c>
      <c r="DO65" s="457">
        <v>140.27186654005499</v>
      </c>
      <c r="DP65" s="499">
        <v>7.2518508410431402</v>
      </c>
    </row>
    <row r="66" spans="1:120" s="4" customFormat="1" ht="15" hidden="1" customHeight="1">
      <c r="A66" s="456"/>
      <c r="B66" s="54" t="s">
        <v>30</v>
      </c>
      <c r="C66" s="457">
        <v>106.423711275061</v>
      </c>
      <c r="D66" s="499">
        <v>-0.27392234471979299</v>
      </c>
      <c r="E66" s="457">
        <v>192.66612117540001</v>
      </c>
      <c r="F66" s="499">
        <v>11.189027024314999</v>
      </c>
      <c r="G66" s="457">
        <v>163.74370152003399</v>
      </c>
      <c r="H66" s="499">
        <v>-0.61590609891936798</v>
      </c>
      <c r="I66" s="456"/>
      <c r="J66" s="54" t="s">
        <v>30</v>
      </c>
      <c r="K66" s="457">
        <v>158.01570415460401</v>
      </c>
      <c r="L66" s="499">
        <v>3.4861623659316101</v>
      </c>
      <c r="M66" s="457">
        <v>138.818498200345</v>
      </c>
      <c r="N66" s="499">
        <v>0.90143259097399697</v>
      </c>
      <c r="O66" s="457">
        <v>81.308456259466496</v>
      </c>
      <c r="P66" s="499">
        <v>13.8565017615188</v>
      </c>
      <c r="Q66" s="456"/>
      <c r="R66" s="54" t="s">
        <v>30</v>
      </c>
      <c r="S66" s="457">
        <v>102.679508961331</v>
      </c>
      <c r="T66" s="499">
        <v>-13.985484520516</v>
      </c>
      <c r="U66" s="457">
        <v>116.24802730938001</v>
      </c>
      <c r="V66" s="499">
        <v>5.2919143442880499</v>
      </c>
      <c r="W66" s="457">
        <v>202.93644848321</v>
      </c>
      <c r="X66" s="499">
        <v>7.9551540938344498</v>
      </c>
      <c r="Y66" s="456"/>
      <c r="Z66" s="54" t="s">
        <v>30</v>
      </c>
      <c r="AA66" s="457">
        <v>113.45352217424799</v>
      </c>
      <c r="AB66" s="499">
        <v>1.93646250750803</v>
      </c>
      <c r="AC66" s="457">
        <v>132.51541982642101</v>
      </c>
      <c r="AD66" s="499">
        <v>-6.6704753119408098</v>
      </c>
      <c r="AE66" s="457">
        <v>106.462507005284</v>
      </c>
      <c r="AF66" s="499">
        <v>-1.18632539929332</v>
      </c>
      <c r="AG66" s="456"/>
      <c r="AH66" s="54" t="s">
        <v>30</v>
      </c>
      <c r="AI66" s="457">
        <v>153.601417889663</v>
      </c>
      <c r="AJ66" s="499">
        <v>2.8296739312269201</v>
      </c>
      <c r="AK66" s="457">
        <v>129.50576808691201</v>
      </c>
      <c r="AL66" s="499">
        <v>9.09114698551865</v>
      </c>
      <c r="AM66" s="457">
        <v>117.545863431839</v>
      </c>
      <c r="AN66" s="499">
        <v>-8.4553553117280593</v>
      </c>
      <c r="AO66" s="456"/>
      <c r="AP66" s="54" t="s">
        <v>30</v>
      </c>
      <c r="AQ66" s="457">
        <v>137.17664250982801</v>
      </c>
      <c r="AR66" s="499">
        <v>7.1793981974374503</v>
      </c>
      <c r="AS66" s="457">
        <v>119.725400270365</v>
      </c>
      <c r="AT66" s="499">
        <v>6.0513685589617596</v>
      </c>
      <c r="AU66" s="457">
        <v>176.14586560469201</v>
      </c>
      <c r="AV66" s="499">
        <v>-5.0932123393494404</v>
      </c>
      <c r="AW66" s="456"/>
      <c r="AX66" s="54" t="s">
        <v>30</v>
      </c>
      <c r="AY66" s="457">
        <v>178.09551201684701</v>
      </c>
      <c r="AZ66" s="499">
        <v>-6.4089261593519096</v>
      </c>
      <c r="BA66" s="457">
        <v>144.007692992541</v>
      </c>
      <c r="BB66" s="499">
        <v>-1.1439015337056999</v>
      </c>
      <c r="BC66" s="457">
        <v>120.07691480287301</v>
      </c>
      <c r="BD66" s="499">
        <v>6.1179130561400799</v>
      </c>
      <c r="BE66" s="456"/>
      <c r="BF66" s="54" t="s">
        <v>30</v>
      </c>
      <c r="BG66" s="457">
        <v>108.27472684232001</v>
      </c>
      <c r="BH66" s="499">
        <v>4.70199424276234</v>
      </c>
      <c r="BI66" s="457">
        <v>121.288915729834</v>
      </c>
      <c r="BJ66" s="499">
        <v>-0.962847371429291</v>
      </c>
      <c r="BK66" s="457">
        <v>132.60415194402199</v>
      </c>
      <c r="BL66" s="499">
        <v>13.1970189319758</v>
      </c>
      <c r="BM66" s="456"/>
      <c r="BN66" s="54" t="s">
        <v>30</v>
      </c>
      <c r="BO66" s="457">
        <v>44.592220863944</v>
      </c>
      <c r="BP66" s="499">
        <v>1.6198154119055199</v>
      </c>
      <c r="BQ66" s="457">
        <v>117.887711816402</v>
      </c>
      <c r="BR66" s="499">
        <v>11.0957380639628</v>
      </c>
      <c r="BS66" s="457">
        <v>189.55990263024401</v>
      </c>
      <c r="BT66" s="499">
        <v>-9.5201166406908193</v>
      </c>
      <c r="BU66" s="456"/>
      <c r="BV66" s="54" t="s">
        <v>30</v>
      </c>
      <c r="BW66" s="457">
        <v>159.29328596296199</v>
      </c>
      <c r="BX66" s="499">
        <v>15.276779081543999</v>
      </c>
      <c r="BY66" s="457">
        <v>122.8776523043</v>
      </c>
      <c r="BZ66" s="499">
        <v>25.954423520573201</v>
      </c>
      <c r="CA66" s="457">
        <v>209.982029658453</v>
      </c>
      <c r="CB66" s="499">
        <v>3.7321458159939001</v>
      </c>
      <c r="CC66" s="456"/>
      <c r="CD66" s="54" t="s">
        <v>30</v>
      </c>
      <c r="CE66" s="457">
        <v>177.711358648313</v>
      </c>
      <c r="CF66" s="499">
        <v>8.97529589658666</v>
      </c>
      <c r="CG66" s="457">
        <v>167.13001400982799</v>
      </c>
      <c r="CH66" s="499">
        <v>4.1273596861287603</v>
      </c>
      <c r="CI66" s="457">
        <v>72.932362357802504</v>
      </c>
      <c r="CJ66" s="499">
        <v>-6.5424886745566404</v>
      </c>
      <c r="CK66" s="456"/>
      <c r="CL66" s="54" t="s">
        <v>30</v>
      </c>
      <c r="CM66" s="457">
        <v>100.427929306983</v>
      </c>
      <c r="CN66" s="499">
        <v>-11.266913516756601</v>
      </c>
      <c r="CO66" s="457">
        <v>152.61689418009101</v>
      </c>
      <c r="CP66" s="499">
        <v>-10.724631601513501</v>
      </c>
      <c r="CQ66" s="457">
        <v>138.61086386184701</v>
      </c>
      <c r="CR66" s="499">
        <v>-6.5308638353555004</v>
      </c>
      <c r="CS66" s="456"/>
      <c r="CT66" s="54" t="s">
        <v>30</v>
      </c>
      <c r="CU66" s="457">
        <v>170.058307782453</v>
      </c>
      <c r="CV66" s="499">
        <v>-1.88728513804971</v>
      </c>
      <c r="CW66" s="457">
        <v>125.059566456596</v>
      </c>
      <c r="CX66" s="499">
        <v>-9.3521639286243197</v>
      </c>
      <c r="CY66" s="457">
        <v>127.25133310043501</v>
      </c>
      <c r="CZ66" s="499">
        <v>4.4392829510239</v>
      </c>
      <c r="DA66" s="456"/>
      <c r="DB66" s="54" t="s">
        <v>30</v>
      </c>
      <c r="DC66" s="457">
        <v>165.931730393176</v>
      </c>
      <c r="DD66" s="499">
        <v>7.3007100121995201</v>
      </c>
      <c r="DE66" s="457">
        <v>115.29918419092699</v>
      </c>
      <c r="DF66" s="499">
        <v>6.46819959387184</v>
      </c>
      <c r="DG66" s="457">
        <v>87.190893968818699</v>
      </c>
      <c r="DH66" s="499">
        <v>-8.6958098448000403</v>
      </c>
      <c r="DI66" s="456"/>
      <c r="DJ66" s="54" t="s">
        <v>30</v>
      </c>
      <c r="DK66" s="457">
        <v>102.54268766365701</v>
      </c>
      <c r="DL66" s="499">
        <v>2.20029253997052</v>
      </c>
      <c r="DM66" s="457">
        <v>107.940605726155</v>
      </c>
      <c r="DN66" s="499">
        <v>-4.5012432150773902</v>
      </c>
      <c r="DO66" s="457">
        <v>139.56747855396401</v>
      </c>
      <c r="DP66" s="499">
        <v>4.6883067409464001</v>
      </c>
    </row>
    <row r="67" spans="1:120" s="4" customFormat="1" ht="15" hidden="1" customHeight="1">
      <c r="A67" s="456"/>
      <c r="B67" s="54" t="s">
        <v>31</v>
      </c>
      <c r="C67" s="457">
        <v>113.952636723114</v>
      </c>
      <c r="D67" s="499">
        <v>4.9937639899789001</v>
      </c>
      <c r="E67" s="457">
        <v>159.59686760938999</v>
      </c>
      <c r="F67" s="499">
        <v>10.5392866290341</v>
      </c>
      <c r="G67" s="457">
        <v>158.92704179774199</v>
      </c>
      <c r="H67" s="499">
        <v>4.5482228807867502</v>
      </c>
      <c r="I67" s="456"/>
      <c r="J67" s="54" t="s">
        <v>31</v>
      </c>
      <c r="K67" s="457">
        <v>146.694858194646</v>
      </c>
      <c r="L67" s="499">
        <v>3.4601034998874498</v>
      </c>
      <c r="M67" s="457">
        <v>148.27909814562301</v>
      </c>
      <c r="N67" s="499">
        <v>5.35801686891502</v>
      </c>
      <c r="O67" s="457">
        <v>111.476651698802</v>
      </c>
      <c r="P67" s="499">
        <v>5.8045007645939801</v>
      </c>
      <c r="Q67" s="456"/>
      <c r="R67" s="54" t="s">
        <v>31</v>
      </c>
      <c r="S67" s="457">
        <v>105.610109365358</v>
      </c>
      <c r="T67" s="499">
        <v>-13.1241333732735</v>
      </c>
      <c r="U67" s="457">
        <v>151.26314082722601</v>
      </c>
      <c r="V67" s="499">
        <v>2.1386485270178199</v>
      </c>
      <c r="W67" s="457">
        <v>188.34313379234601</v>
      </c>
      <c r="X67" s="499">
        <v>12.786851961592101</v>
      </c>
      <c r="Y67" s="456"/>
      <c r="Z67" s="54" t="s">
        <v>31</v>
      </c>
      <c r="AA67" s="457">
        <v>130.94565392781701</v>
      </c>
      <c r="AB67" s="499">
        <v>4.6794573499792298</v>
      </c>
      <c r="AC67" s="457">
        <v>132.461639334089</v>
      </c>
      <c r="AD67" s="499">
        <v>-7.3942146536762898</v>
      </c>
      <c r="AE67" s="457">
        <v>115.367714937564</v>
      </c>
      <c r="AF67" s="499">
        <v>1.49932978854265</v>
      </c>
      <c r="AG67" s="456"/>
      <c r="AH67" s="54" t="s">
        <v>31</v>
      </c>
      <c r="AI67" s="457">
        <v>160.95144297463401</v>
      </c>
      <c r="AJ67" s="499">
        <v>6.2264518077651303</v>
      </c>
      <c r="AK67" s="457">
        <v>145.93079287838299</v>
      </c>
      <c r="AL67" s="499">
        <v>5.5036083304877499</v>
      </c>
      <c r="AM67" s="457">
        <v>118.096231747967</v>
      </c>
      <c r="AN67" s="499">
        <v>-3.4649081947493299</v>
      </c>
      <c r="AO67" s="456"/>
      <c r="AP67" s="54" t="s">
        <v>31</v>
      </c>
      <c r="AQ67" s="457">
        <v>135.572897364515</v>
      </c>
      <c r="AR67" s="499">
        <v>2.75263683383635</v>
      </c>
      <c r="AS67" s="457">
        <v>112.01659758796799</v>
      </c>
      <c r="AT67" s="499">
        <v>1.30660659003743</v>
      </c>
      <c r="AU67" s="457">
        <v>169.23156163595101</v>
      </c>
      <c r="AV67" s="499">
        <v>-2.8833344904532399</v>
      </c>
      <c r="AW67" s="456"/>
      <c r="AX67" s="54" t="s">
        <v>31</v>
      </c>
      <c r="AY67" s="457">
        <v>169.14454140705399</v>
      </c>
      <c r="AZ67" s="499">
        <v>-1.9944984179777401</v>
      </c>
      <c r="BA67" s="457">
        <v>135.845599208577</v>
      </c>
      <c r="BB67" s="499">
        <v>1.6251727026359399</v>
      </c>
      <c r="BC67" s="457">
        <v>128.35344583775401</v>
      </c>
      <c r="BD67" s="499">
        <v>10.3989041646782</v>
      </c>
      <c r="BE67" s="456"/>
      <c r="BF67" s="54" t="s">
        <v>31</v>
      </c>
      <c r="BG67" s="457">
        <v>135.93047495285401</v>
      </c>
      <c r="BH67" s="499">
        <v>5.66589798443826</v>
      </c>
      <c r="BI67" s="457">
        <v>135.74300898892901</v>
      </c>
      <c r="BJ67" s="499">
        <v>4.0033392934165599</v>
      </c>
      <c r="BK67" s="457">
        <v>124.220429636791</v>
      </c>
      <c r="BL67" s="499">
        <v>2.0334246427404099</v>
      </c>
      <c r="BM67" s="456"/>
      <c r="BN67" s="54" t="s">
        <v>31</v>
      </c>
      <c r="BO67" s="457">
        <v>55.221937790453701</v>
      </c>
      <c r="BP67" s="499">
        <v>4.6216436264823697</v>
      </c>
      <c r="BQ67" s="457">
        <v>128.81682960153699</v>
      </c>
      <c r="BR67" s="499">
        <v>10.6990314155651</v>
      </c>
      <c r="BS67" s="457">
        <v>183.874263166822</v>
      </c>
      <c r="BT67" s="499">
        <v>-15.4412107179527</v>
      </c>
      <c r="BU67" s="456"/>
      <c r="BV67" s="54" t="s">
        <v>31</v>
      </c>
      <c r="BW67" s="457">
        <v>135.72341632494201</v>
      </c>
      <c r="BX67" s="499">
        <v>20.3677629111877</v>
      </c>
      <c r="BY67" s="457">
        <v>109.44723412066099</v>
      </c>
      <c r="BZ67" s="499">
        <v>12.6271126451757</v>
      </c>
      <c r="CA67" s="457">
        <v>210.14778976548399</v>
      </c>
      <c r="CB67" s="499">
        <v>3.4990339692007701</v>
      </c>
      <c r="CC67" s="456"/>
      <c r="CD67" s="54" t="s">
        <v>31</v>
      </c>
      <c r="CE67" s="457">
        <v>188.55988453897601</v>
      </c>
      <c r="CF67" s="499">
        <v>9.7111617640043395</v>
      </c>
      <c r="CG67" s="457">
        <v>160.58088675113299</v>
      </c>
      <c r="CH67" s="499">
        <v>4.8438966466127598</v>
      </c>
      <c r="CI67" s="457">
        <v>57.101798668601802</v>
      </c>
      <c r="CJ67" s="499">
        <v>-10.3968502521081</v>
      </c>
      <c r="CK67" s="456"/>
      <c r="CL67" s="54" t="s">
        <v>31</v>
      </c>
      <c r="CM67" s="457">
        <v>113.817024180996</v>
      </c>
      <c r="CN67" s="499">
        <v>-9.0125307115408209</v>
      </c>
      <c r="CO67" s="457">
        <v>141.633504789531</v>
      </c>
      <c r="CP67" s="499">
        <v>-8.0487014288735601</v>
      </c>
      <c r="CQ67" s="457">
        <v>108.765842939349</v>
      </c>
      <c r="CR67" s="499">
        <v>-20.004344727240198</v>
      </c>
      <c r="CS67" s="456"/>
      <c r="CT67" s="54" t="s">
        <v>31</v>
      </c>
      <c r="CU67" s="457">
        <v>142.10706409064201</v>
      </c>
      <c r="CV67" s="499">
        <v>3.6096968459678598</v>
      </c>
      <c r="CW67" s="457">
        <v>137.33183698861001</v>
      </c>
      <c r="CX67" s="499">
        <v>-4.7973047116660696</v>
      </c>
      <c r="CY67" s="457">
        <v>144.98727560758101</v>
      </c>
      <c r="CZ67" s="499">
        <v>4.2439783911643003</v>
      </c>
      <c r="DA67" s="456"/>
      <c r="DB67" s="54" t="s">
        <v>31</v>
      </c>
      <c r="DC67" s="457">
        <v>138.97217178018201</v>
      </c>
      <c r="DD67" s="499">
        <v>3.7899148200580199E-2</v>
      </c>
      <c r="DE67" s="457">
        <v>113.632553895179</v>
      </c>
      <c r="DF67" s="499">
        <v>3.1487572394018901</v>
      </c>
      <c r="DG67" s="457">
        <v>100.027779456901</v>
      </c>
      <c r="DH67" s="499">
        <v>-9.5035127452540298</v>
      </c>
      <c r="DI67" s="456"/>
      <c r="DJ67" s="54" t="s">
        <v>31</v>
      </c>
      <c r="DK67" s="457">
        <v>111.777207082385</v>
      </c>
      <c r="DL67" s="499">
        <v>3.09047883547855</v>
      </c>
      <c r="DM67" s="457">
        <v>131.40522638857101</v>
      </c>
      <c r="DN67" s="499">
        <v>6.1918542057630104</v>
      </c>
      <c r="DO67" s="457">
        <v>151.621042500833</v>
      </c>
      <c r="DP67" s="499">
        <v>5.8645142826603696</v>
      </c>
    </row>
    <row r="68" spans="1:120" s="4" customFormat="1" ht="15" hidden="1" customHeight="1">
      <c r="A68" s="456"/>
      <c r="B68" s="54"/>
      <c r="C68" s="457"/>
      <c r="D68" s="499"/>
      <c r="E68" s="457"/>
      <c r="F68" s="499"/>
      <c r="G68" s="457"/>
      <c r="H68" s="499"/>
      <c r="I68" s="456"/>
      <c r="J68" s="54"/>
      <c r="K68" s="457"/>
      <c r="L68" s="499"/>
      <c r="M68" s="457"/>
      <c r="N68" s="499"/>
      <c r="O68" s="457"/>
      <c r="P68" s="499"/>
      <c r="Q68" s="456"/>
      <c r="R68" s="54"/>
      <c r="S68" s="457"/>
      <c r="T68" s="499"/>
      <c r="U68" s="457"/>
      <c r="V68" s="499"/>
      <c r="W68" s="457"/>
      <c r="X68" s="499"/>
      <c r="Y68" s="456"/>
      <c r="Z68" s="54"/>
      <c r="AA68" s="457"/>
      <c r="AB68" s="499"/>
      <c r="AC68" s="457"/>
      <c r="AD68" s="499"/>
      <c r="AE68" s="457"/>
      <c r="AF68" s="499"/>
      <c r="AG68" s="456"/>
      <c r="AH68" s="54"/>
      <c r="AI68" s="457"/>
      <c r="AJ68" s="499"/>
      <c r="AK68" s="457"/>
      <c r="AL68" s="499"/>
      <c r="AM68" s="457"/>
      <c r="AN68" s="499"/>
      <c r="AO68" s="456"/>
      <c r="AP68" s="54"/>
      <c r="AQ68" s="457"/>
      <c r="AR68" s="499"/>
      <c r="AS68" s="457"/>
      <c r="AT68" s="499"/>
      <c r="AU68" s="457"/>
      <c r="AV68" s="499"/>
      <c r="AW68" s="456"/>
      <c r="AX68" s="54"/>
      <c r="AY68" s="457"/>
      <c r="AZ68" s="499"/>
      <c r="BA68" s="457"/>
      <c r="BB68" s="499"/>
      <c r="BC68" s="457"/>
      <c r="BD68" s="499"/>
      <c r="BE68" s="456"/>
      <c r="BF68" s="54"/>
      <c r="BG68" s="457"/>
      <c r="BH68" s="499"/>
      <c r="BI68" s="457"/>
      <c r="BJ68" s="499"/>
      <c r="BK68" s="457"/>
      <c r="BL68" s="499"/>
      <c r="BM68" s="456"/>
      <c r="BN68" s="54"/>
      <c r="BO68" s="457"/>
      <c r="BP68" s="499"/>
      <c r="BQ68" s="457"/>
      <c r="BR68" s="499"/>
      <c r="BS68" s="457"/>
      <c r="BT68" s="499"/>
      <c r="BU68" s="456"/>
      <c r="BV68" s="54"/>
      <c r="BW68" s="457"/>
      <c r="BX68" s="499"/>
      <c r="BY68" s="457"/>
      <c r="BZ68" s="499"/>
      <c r="CA68" s="457"/>
      <c r="CB68" s="499"/>
      <c r="CC68" s="456"/>
      <c r="CD68" s="54"/>
      <c r="CE68" s="457"/>
      <c r="CF68" s="499"/>
      <c r="CG68" s="457"/>
      <c r="CH68" s="499"/>
      <c r="CI68" s="457"/>
      <c r="CJ68" s="499"/>
      <c r="CK68" s="456"/>
      <c r="CL68" s="54"/>
      <c r="CM68" s="457"/>
      <c r="CN68" s="499"/>
      <c r="CO68" s="457"/>
      <c r="CP68" s="499"/>
      <c r="CQ68" s="457"/>
      <c r="CR68" s="499"/>
      <c r="CS68" s="456"/>
      <c r="CT68" s="54"/>
      <c r="CU68" s="457"/>
      <c r="CV68" s="499"/>
      <c r="CW68" s="457"/>
      <c r="CX68" s="499"/>
      <c r="CY68" s="457"/>
      <c r="CZ68" s="499"/>
      <c r="DA68" s="456"/>
      <c r="DB68" s="54"/>
      <c r="DC68" s="457"/>
      <c r="DD68" s="499"/>
      <c r="DE68" s="457"/>
      <c r="DF68" s="499"/>
      <c r="DG68" s="457"/>
      <c r="DH68" s="499"/>
      <c r="DI68" s="456"/>
      <c r="DJ68" s="54"/>
      <c r="DK68" s="457"/>
      <c r="DL68" s="499"/>
      <c r="DM68" s="457"/>
      <c r="DN68" s="499"/>
      <c r="DO68" s="457"/>
      <c r="DP68" s="499"/>
    </row>
    <row r="69" spans="1:120" s="4" customFormat="1" ht="15" customHeight="1">
      <c r="A69" s="456">
        <v>2024</v>
      </c>
      <c r="B69" s="54" t="s">
        <v>28</v>
      </c>
      <c r="C69" s="457">
        <v>85.177228129165798</v>
      </c>
      <c r="D69" s="44">
        <v>-9.8881165944291105</v>
      </c>
      <c r="E69" s="457">
        <v>138.50510468556701</v>
      </c>
      <c r="F69" s="44">
        <v>10.2004374984534</v>
      </c>
      <c r="G69" s="457">
        <v>148.536827130219</v>
      </c>
      <c r="H69" s="44">
        <v>-4.4154518474198996</v>
      </c>
      <c r="I69" s="456">
        <v>2024</v>
      </c>
      <c r="J69" s="54" t="s">
        <v>28</v>
      </c>
      <c r="K69" s="457">
        <v>150.54227252475599</v>
      </c>
      <c r="L69" s="44">
        <v>2.6381157120379899</v>
      </c>
      <c r="M69" s="457">
        <v>130.308730244001</v>
      </c>
      <c r="N69" s="44">
        <v>5.7809937393190598</v>
      </c>
      <c r="O69" s="457">
        <v>158.79351612194199</v>
      </c>
      <c r="P69" s="44">
        <v>7.7431244217373196</v>
      </c>
      <c r="Q69" s="456">
        <v>2024</v>
      </c>
      <c r="R69" s="54" t="s">
        <v>28</v>
      </c>
      <c r="S69" s="457">
        <v>118.29521541864401</v>
      </c>
      <c r="T69" s="44">
        <v>-1.4897591279246001</v>
      </c>
      <c r="U69" s="457">
        <v>142.19255668829899</v>
      </c>
      <c r="V69" s="44">
        <v>0.86052969125066203</v>
      </c>
      <c r="W69" s="457">
        <v>223.11094364125501</v>
      </c>
      <c r="X69" s="44">
        <v>9.31053370637893</v>
      </c>
      <c r="Y69" s="456">
        <v>2024</v>
      </c>
      <c r="Z69" s="54" t="s">
        <v>28</v>
      </c>
      <c r="AA69" s="457">
        <v>123.58174179902799</v>
      </c>
      <c r="AB69" s="44">
        <v>3.1079878117899402</v>
      </c>
      <c r="AC69" s="457">
        <v>112.875975887398</v>
      </c>
      <c r="AD69" s="44">
        <v>-21.149456917094501</v>
      </c>
      <c r="AE69" s="457">
        <v>120.27536232657199</v>
      </c>
      <c r="AF69" s="44">
        <v>8.0219357334239696</v>
      </c>
      <c r="AG69" s="456">
        <v>2024</v>
      </c>
      <c r="AH69" s="54" t="s">
        <v>28</v>
      </c>
      <c r="AI69" s="457">
        <v>152.92371321630699</v>
      </c>
      <c r="AJ69" s="44">
        <v>3.8173224302008002</v>
      </c>
      <c r="AK69" s="457">
        <v>132.870710807259</v>
      </c>
      <c r="AL69" s="44">
        <v>5.2601766154155998</v>
      </c>
      <c r="AM69" s="457">
        <v>128.47275055654401</v>
      </c>
      <c r="AN69" s="44">
        <v>0.38946561819182102</v>
      </c>
      <c r="AO69" s="456">
        <v>2024</v>
      </c>
      <c r="AP69" s="54" t="s">
        <v>28</v>
      </c>
      <c r="AQ69" s="457">
        <v>135.64039422471001</v>
      </c>
      <c r="AR69" s="44">
        <v>0.86373238204603797</v>
      </c>
      <c r="AS69" s="457">
        <v>104.245592147845</v>
      </c>
      <c r="AT69" s="44">
        <v>-5.6982359618025002</v>
      </c>
      <c r="AU69" s="457">
        <v>174.23694021730799</v>
      </c>
      <c r="AV69" s="44">
        <v>5.3918059233731004</v>
      </c>
      <c r="AW69" s="456">
        <v>2024</v>
      </c>
      <c r="AX69" s="54" t="s">
        <v>28</v>
      </c>
      <c r="AY69" s="457">
        <v>184.30274552329101</v>
      </c>
      <c r="AZ69" s="44">
        <v>5.6517541110166096</v>
      </c>
      <c r="BA69" s="457">
        <v>122.540843005059</v>
      </c>
      <c r="BB69" s="44">
        <v>3.9070952172047</v>
      </c>
      <c r="BC69" s="457">
        <v>109.385335294293</v>
      </c>
      <c r="BD69" s="44">
        <v>8.7708092577773709</v>
      </c>
      <c r="BE69" s="456">
        <v>2024</v>
      </c>
      <c r="BF69" s="54" t="s">
        <v>28</v>
      </c>
      <c r="BG69" s="457">
        <v>141.053901278648</v>
      </c>
      <c r="BH69" s="44">
        <v>6.1701591323451996</v>
      </c>
      <c r="BI69" s="457">
        <v>135.79280688902199</v>
      </c>
      <c r="BJ69" s="44">
        <v>5.0295514041163196</v>
      </c>
      <c r="BK69" s="457">
        <v>116.162780588453</v>
      </c>
      <c r="BL69" s="44">
        <v>-1.37334232600024</v>
      </c>
      <c r="BM69" s="456">
        <v>2024</v>
      </c>
      <c r="BN69" s="54" t="s">
        <v>28</v>
      </c>
      <c r="BO69" s="457">
        <v>58.190112316783598</v>
      </c>
      <c r="BP69" s="44">
        <v>3.5872166793826499</v>
      </c>
      <c r="BQ69" s="457">
        <v>129.151081254926</v>
      </c>
      <c r="BR69" s="44">
        <v>15.5074167489896</v>
      </c>
      <c r="BS69" s="457">
        <v>163.963617628007</v>
      </c>
      <c r="BT69" s="44">
        <v>-6.3393653577103501</v>
      </c>
      <c r="BU69" s="456">
        <v>2024</v>
      </c>
      <c r="BV69" s="54" t="s">
        <v>28</v>
      </c>
      <c r="BW69" s="457">
        <v>119.83801420497799</v>
      </c>
      <c r="BX69" s="44">
        <v>12.715461196791001</v>
      </c>
      <c r="BY69" s="457">
        <v>108.50455311719099</v>
      </c>
      <c r="BZ69" s="44">
        <v>1.8667850169943301</v>
      </c>
      <c r="CA69" s="457">
        <v>215.322901116851</v>
      </c>
      <c r="CB69" s="44">
        <v>17.1185976088994</v>
      </c>
      <c r="CC69" s="456">
        <v>2024</v>
      </c>
      <c r="CD69" s="54" t="s">
        <v>28</v>
      </c>
      <c r="CE69" s="457">
        <v>148.05412720597499</v>
      </c>
      <c r="CF69" s="44">
        <v>-3.4481382105871199</v>
      </c>
      <c r="CG69" s="457">
        <v>145.44639743871201</v>
      </c>
      <c r="CH69" s="44">
        <v>12.904674482346801</v>
      </c>
      <c r="CI69" s="457">
        <v>63.919409720125998</v>
      </c>
      <c r="CJ69" s="44">
        <v>-5.1058465013731604</v>
      </c>
      <c r="CK69" s="456">
        <v>2024</v>
      </c>
      <c r="CL69" s="54" t="s">
        <v>28</v>
      </c>
      <c r="CM69" s="457">
        <v>129.01629005515699</v>
      </c>
      <c r="CN69" s="44">
        <v>5.5427468458716298</v>
      </c>
      <c r="CO69" s="457">
        <v>147.43612562707199</v>
      </c>
      <c r="CP69" s="44">
        <v>-6.5343074261119396</v>
      </c>
      <c r="CQ69" s="457">
        <v>118.604722844943</v>
      </c>
      <c r="CR69" s="44">
        <v>-3.6463849773361501</v>
      </c>
      <c r="CS69" s="456">
        <v>2024</v>
      </c>
      <c r="CT69" s="54" t="s">
        <v>28</v>
      </c>
      <c r="CU69" s="457">
        <v>144.668274437875</v>
      </c>
      <c r="CV69" s="44">
        <v>5.8363947632834101</v>
      </c>
      <c r="CW69" s="457">
        <v>130.37711974966501</v>
      </c>
      <c r="CX69" s="44">
        <v>-1.7599969986567301</v>
      </c>
      <c r="CY69" s="457">
        <v>153.52930255055</v>
      </c>
      <c r="CZ69" s="44">
        <v>0.37295694784332101</v>
      </c>
      <c r="DA69" s="456">
        <v>2024</v>
      </c>
      <c r="DB69" s="54" t="s">
        <v>28</v>
      </c>
      <c r="DC69" s="457">
        <v>169.19161650109501</v>
      </c>
      <c r="DD69" s="44">
        <v>2.3261391167976502</v>
      </c>
      <c r="DE69" s="457">
        <v>114.946815413491</v>
      </c>
      <c r="DF69" s="44">
        <v>9.8758766943935807</v>
      </c>
      <c r="DG69" s="457">
        <v>90.177284286847296</v>
      </c>
      <c r="DH69" s="44">
        <v>-10.7886780772858</v>
      </c>
      <c r="DI69" s="456">
        <v>2024</v>
      </c>
      <c r="DJ69" s="54" t="s">
        <v>28</v>
      </c>
      <c r="DK69" s="457">
        <v>116.535356440397</v>
      </c>
      <c r="DL69" s="44">
        <v>6.3105690970681501</v>
      </c>
      <c r="DM69" s="457">
        <v>147.98136258167301</v>
      </c>
      <c r="DN69" s="44">
        <v>9.9970694146310706</v>
      </c>
      <c r="DO69" s="457">
        <v>150.65382600218899</v>
      </c>
      <c r="DP69" s="44">
        <v>5.8749340664677003</v>
      </c>
    </row>
    <row r="70" spans="1:120" s="4" customFormat="1" ht="15" customHeight="1">
      <c r="A70" s="456"/>
      <c r="B70" s="54" t="s">
        <v>29</v>
      </c>
      <c r="C70" s="457">
        <v>97.138245724128097</v>
      </c>
      <c r="D70" s="44">
        <v>6.2801342316889999</v>
      </c>
      <c r="E70" s="457">
        <v>143.81375374878701</v>
      </c>
      <c r="F70" s="44">
        <v>-4.1313378402811098</v>
      </c>
      <c r="G70" s="457">
        <v>145.79726568831501</v>
      </c>
      <c r="H70" s="44">
        <v>5.9327441633879801</v>
      </c>
      <c r="I70" s="456"/>
      <c r="J70" s="54" t="s">
        <v>29</v>
      </c>
      <c r="K70" s="457">
        <v>154.09614556313599</v>
      </c>
      <c r="L70" s="44">
        <v>3.5020922025467298</v>
      </c>
      <c r="M70" s="457">
        <v>148.84992823818999</v>
      </c>
      <c r="N70" s="44">
        <v>6.0140131158071304</v>
      </c>
      <c r="O70" s="457">
        <v>139.294944685958</v>
      </c>
      <c r="P70" s="44">
        <v>11.227415703698499</v>
      </c>
      <c r="Q70" s="456"/>
      <c r="R70" s="54" t="s">
        <v>29</v>
      </c>
      <c r="S70" s="457">
        <v>106.836713868206</v>
      </c>
      <c r="T70" s="44">
        <v>7.1916536511678499</v>
      </c>
      <c r="U70" s="457">
        <v>110.001490600049</v>
      </c>
      <c r="V70" s="44">
        <v>1.7170009878211201</v>
      </c>
      <c r="W70" s="457">
        <v>247.88213407789601</v>
      </c>
      <c r="X70" s="44">
        <v>5.2384283790284201</v>
      </c>
      <c r="Y70" s="456"/>
      <c r="Z70" s="54" t="s">
        <v>29</v>
      </c>
      <c r="AA70" s="457">
        <v>117.381574627105</v>
      </c>
      <c r="AB70" s="44">
        <v>-1.10537790627475</v>
      </c>
      <c r="AC70" s="457">
        <v>122.064876870135</v>
      </c>
      <c r="AD70" s="44">
        <v>18.0609954535932</v>
      </c>
      <c r="AE70" s="457">
        <v>114.36470827513</v>
      </c>
      <c r="AF70" s="44">
        <v>-0.26061827008045702</v>
      </c>
      <c r="AG70" s="456"/>
      <c r="AH70" s="54" t="s">
        <v>29</v>
      </c>
      <c r="AI70" s="457">
        <v>140.68773269323199</v>
      </c>
      <c r="AJ70" s="44">
        <v>2.7510798968083798</v>
      </c>
      <c r="AK70" s="457">
        <v>138.84999267119201</v>
      </c>
      <c r="AL70" s="44">
        <v>8.7295571882608698</v>
      </c>
      <c r="AM70" s="457">
        <v>113.22188741314</v>
      </c>
      <c r="AN70" s="44">
        <v>4.19331796947814</v>
      </c>
      <c r="AO70" s="456"/>
      <c r="AP70" s="54" t="s">
        <v>29</v>
      </c>
      <c r="AQ70" s="457">
        <v>136.344864174603</v>
      </c>
      <c r="AR70" s="44">
        <v>4.0782058786195998</v>
      </c>
      <c r="AS70" s="457">
        <v>107.34766512058501</v>
      </c>
      <c r="AT70" s="44">
        <v>-0.67221602553732396</v>
      </c>
      <c r="AU70" s="457">
        <v>174.40849685475001</v>
      </c>
      <c r="AV70" s="44">
        <v>6.9497845128745599</v>
      </c>
      <c r="AW70" s="456"/>
      <c r="AX70" s="54" t="s">
        <v>29</v>
      </c>
      <c r="AY70" s="457">
        <v>191.52287727642201</v>
      </c>
      <c r="AZ70" s="44">
        <v>6.5838254772086797</v>
      </c>
      <c r="BA70" s="457">
        <v>129.115692090523</v>
      </c>
      <c r="BB70" s="44">
        <v>4.4639900174204996</v>
      </c>
      <c r="BC70" s="457">
        <v>103.166863680994</v>
      </c>
      <c r="BD70" s="44">
        <v>8.9113940591173098</v>
      </c>
      <c r="BE70" s="456"/>
      <c r="BF70" s="54" t="s">
        <v>29</v>
      </c>
      <c r="BG70" s="457">
        <v>112.999628238414</v>
      </c>
      <c r="BH70" s="44">
        <v>10.2159228903311</v>
      </c>
      <c r="BI70" s="457">
        <v>136.320963203351</v>
      </c>
      <c r="BJ70" s="44">
        <v>8.0294286228672007</v>
      </c>
      <c r="BK70" s="457">
        <v>113.47999520487799</v>
      </c>
      <c r="BL70" s="44">
        <v>4.5014283083548703</v>
      </c>
      <c r="BM70" s="456"/>
      <c r="BN70" s="54" t="s">
        <v>29</v>
      </c>
      <c r="BO70" s="457">
        <v>52.438714248759503</v>
      </c>
      <c r="BP70" s="44">
        <v>8.4116508458811605</v>
      </c>
      <c r="BQ70" s="457">
        <v>117.8888232673</v>
      </c>
      <c r="BR70" s="44">
        <v>11.8033769666516</v>
      </c>
      <c r="BS70" s="457">
        <v>181.81254379618599</v>
      </c>
      <c r="BT70" s="44">
        <v>-3.3043655348438401</v>
      </c>
      <c r="BU70" s="456"/>
      <c r="BV70" s="54" t="s">
        <v>29</v>
      </c>
      <c r="BW70" s="457">
        <v>141.90823957273099</v>
      </c>
      <c r="BX70" s="44">
        <v>15.1842498659149</v>
      </c>
      <c r="BY70" s="457">
        <v>112.859541228585</v>
      </c>
      <c r="BZ70" s="44">
        <v>1.9311726445178601</v>
      </c>
      <c r="CA70" s="457">
        <v>219.96766399054999</v>
      </c>
      <c r="CB70" s="44">
        <v>26.967287650455901</v>
      </c>
      <c r="CC70" s="456"/>
      <c r="CD70" s="54" t="s">
        <v>29</v>
      </c>
      <c r="CE70" s="457">
        <v>125.08495749638899</v>
      </c>
      <c r="CF70" s="44">
        <v>-16.369152670334302</v>
      </c>
      <c r="CG70" s="457">
        <v>165.316886459812</v>
      </c>
      <c r="CH70" s="44">
        <v>14.0969642288352</v>
      </c>
      <c r="CI70" s="457">
        <v>67.132099545250298</v>
      </c>
      <c r="CJ70" s="44">
        <v>-8.0926243238081508</v>
      </c>
      <c r="CK70" s="456"/>
      <c r="CL70" s="54" t="s">
        <v>29</v>
      </c>
      <c r="CM70" s="457">
        <v>126.44481673561999</v>
      </c>
      <c r="CN70" s="44">
        <v>3.7375044337778398</v>
      </c>
      <c r="CO70" s="457">
        <v>135.36320877046001</v>
      </c>
      <c r="CP70" s="44">
        <v>-8.4577222874432696</v>
      </c>
      <c r="CQ70" s="457">
        <v>137.300244119848</v>
      </c>
      <c r="CR70" s="44">
        <v>4.3815020314714097</v>
      </c>
      <c r="CS70" s="456"/>
      <c r="CT70" s="54" t="s">
        <v>29</v>
      </c>
      <c r="CU70" s="457">
        <v>184.06015140878799</v>
      </c>
      <c r="CV70" s="44">
        <v>6.1594330443574803</v>
      </c>
      <c r="CW70" s="457">
        <v>133.27319270076001</v>
      </c>
      <c r="CX70" s="44">
        <v>-0.96940929267898901</v>
      </c>
      <c r="CY70" s="457">
        <v>164.672688018017</v>
      </c>
      <c r="CZ70" s="44">
        <v>12.834686794254299</v>
      </c>
      <c r="DA70" s="456"/>
      <c r="DB70" s="54" t="s">
        <v>29</v>
      </c>
      <c r="DC70" s="457">
        <v>167.21666457692399</v>
      </c>
      <c r="DD70" s="44">
        <v>-0.35734481708267701</v>
      </c>
      <c r="DE70" s="457">
        <v>109.999896383989</v>
      </c>
      <c r="DF70" s="44">
        <v>9.4057780970454097</v>
      </c>
      <c r="DG70" s="457">
        <v>65.035369213246099</v>
      </c>
      <c r="DH70" s="44">
        <v>-12.790583891124999</v>
      </c>
      <c r="DI70" s="456"/>
      <c r="DJ70" s="54" t="s">
        <v>29</v>
      </c>
      <c r="DK70" s="457">
        <v>104.431058795957</v>
      </c>
      <c r="DL70" s="44">
        <v>7.7670824813084796</v>
      </c>
      <c r="DM70" s="457">
        <v>129.51433639037501</v>
      </c>
      <c r="DN70" s="44">
        <v>7.6866569514665501</v>
      </c>
      <c r="DO70" s="457">
        <v>147.434901093988</v>
      </c>
      <c r="DP70" s="44">
        <v>5.1065368492029499</v>
      </c>
    </row>
    <row r="71" spans="1:120" s="4" customFormat="1" ht="15" customHeight="1">
      <c r="A71" s="456"/>
      <c r="B71" s="54" t="s">
        <v>30</v>
      </c>
      <c r="C71" s="457">
        <v>122.758256624796</v>
      </c>
      <c r="D71" s="44">
        <v>15.348595866495099</v>
      </c>
      <c r="E71" s="457">
        <v>181.519508592873</v>
      </c>
      <c r="F71" s="44">
        <v>-5.7854554368583999</v>
      </c>
      <c r="G71" s="457">
        <v>152.64591751735099</v>
      </c>
      <c r="H71" s="44">
        <v>-6.7775333644359304</v>
      </c>
      <c r="I71" s="456"/>
      <c r="J71" s="54" t="s">
        <v>30</v>
      </c>
      <c r="K71" s="457">
        <v>172.558971333296</v>
      </c>
      <c r="L71" s="44">
        <v>9.2036846948221207</v>
      </c>
      <c r="M71" s="457">
        <v>148.631166149661</v>
      </c>
      <c r="N71" s="44">
        <v>7.0687034340012396</v>
      </c>
      <c r="O71" s="457">
        <v>94.466340514699198</v>
      </c>
      <c r="P71" s="44">
        <v>16.1826762683135</v>
      </c>
      <c r="Q71" s="456"/>
      <c r="R71" s="54" t="s">
        <v>30</v>
      </c>
      <c r="S71" s="457">
        <v>105.555920816559</v>
      </c>
      <c r="T71" s="44">
        <v>2.8013494457905801</v>
      </c>
      <c r="U71" s="457">
        <v>122.13306821752199</v>
      </c>
      <c r="V71" s="44">
        <v>5.0624866884668496</v>
      </c>
      <c r="W71" s="457">
        <v>229.42530948264999</v>
      </c>
      <c r="X71" s="44">
        <v>13.052786326667301</v>
      </c>
      <c r="Y71" s="456"/>
      <c r="Z71" s="54" t="s">
        <v>30</v>
      </c>
      <c r="AA71" s="457">
        <v>115.09062504765799</v>
      </c>
      <c r="AB71" s="44">
        <v>1.4429722780182199</v>
      </c>
      <c r="AC71" s="457">
        <v>154.552269151861</v>
      </c>
      <c r="AD71" s="44">
        <v>16.629649103708001</v>
      </c>
      <c r="AE71" s="457">
        <v>109.535732940277</v>
      </c>
      <c r="AF71" s="44">
        <v>2.8866743996927702</v>
      </c>
      <c r="AG71" s="456"/>
      <c r="AH71" s="54" t="s">
        <v>30</v>
      </c>
      <c r="AI71" s="457">
        <v>159.65328125500801</v>
      </c>
      <c r="AJ71" s="44">
        <v>3.9399788416616399</v>
      </c>
      <c r="AK71" s="457">
        <v>143.97233473575801</v>
      </c>
      <c r="AL71" s="44">
        <v>11.1705963854349</v>
      </c>
      <c r="AM71" s="457">
        <v>120.39233089592599</v>
      </c>
      <c r="AN71" s="44">
        <v>2.42158029298685</v>
      </c>
      <c r="AO71" s="456"/>
      <c r="AP71" s="54" t="s">
        <v>30</v>
      </c>
      <c r="AQ71" s="457">
        <v>145.31556105992701</v>
      </c>
      <c r="AR71" s="44">
        <v>5.9331664641932198</v>
      </c>
      <c r="AS71" s="457">
        <v>115.33513222549099</v>
      </c>
      <c r="AT71" s="44">
        <v>-3.6669478948991201</v>
      </c>
      <c r="AU71" s="457">
        <v>186.944570717581</v>
      </c>
      <c r="AV71" s="44">
        <v>6.1305470189818996</v>
      </c>
      <c r="AW71" s="456"/>
      <c r="AX71" s="54" t="s">
        <v>30</v>
      </c>
      <c r="AY71" s="457">
        <v>196.10065160847901</v>
      </c>
      <c r="AZ71" s="44">
        <v>10.109822189078001</v>
      </c>
      <c r="BA71" s="457">
        <v>152.79557052975599</v>
      </c>
      <c r="BB71" s="44">
        <v>6.1023667240264396</v>
      </c>
      <c r="BC71" s="457">
        <v>131.881548937378</v>
      </c>
      <c r="BD71" s="44">
        <v>9.8308939348447399</v>
      </c>
      <c r="BE71" s="456"/>
      <c r="BF71" s="54" t="s">
        <v>30</v>
      </c>
      <c r="BG71" s="457">
        <v>118.112022510855</v>
      </c>
      <c r="BH71" s="44">
        <v>9.08549571578369</v>
      </c>
      <c r="BI71" s="457">
        <v>132.86828259636201</v>
      </c>
      <c r="BJ71" s="44">
        <v>9.5469291623648207</v>
      </c>
      <c r="BK71" s="457">
        <v>136.27270447551501</v>
      </c>
      <c r="BL71" s="44">
        <v>2.7665442429293701</v>
      </c>
      <c r="BM71" s="456"/>
      <c r="BN71" s="54" t="s">
        <v>30</v>
      </c>
      <c r="BO71" s="457">
        <v>46.9733794204327</v>
      </c>
      <c r="BP71" s="44">
        <v>5.3398519076990603</v>
      </c>
      <c r="BQ71" s="457">
        <v>132.33080047314499</v>
      </c>
      <c r="BR71" s="44">
        <v>12.2515641657688</v>
      </c>
      <c r="BS71" s="457">
        <v>187.45342940599301</v>
      </c>
      <c r="BT71" s="44">
        <v>-1.1112440948865601</v>
      </c>
      <c r="BU71" s="456"/>
      <c r="BV71" s="54" t="s">
        <v>30</v>
      </c>
      <c r="BW71" s="457">
        <v>185.324740837349</v>
      </c>
      <c r="BX71" s="44">
        <v>16.3418405973744</v>
      </c>
      <c r="BY71" s="457">
        <v>113.47011977123501</v>
      </c>
      <c r="BZ71" s="44">
        <v>-7.6560158471835802</v>
      </c>
      <c r="CA71" s="457">
        <v>269.07445471817402</v>
      </c>
      <c r="CB71" s="44">
        <v>28.141658196102799</v>
      </c>
      <c r="CC71" s="456"/>
      <c r="CD71" s="54" t="s">
        <v>30</v>
      </c>
      <c r="CE71" s="457">
        <v>155.17007159659499</v>
      </c>
      <c r="CF71" s="44">
        <v>-12.6842128849663</v>
      </c>
      <c r="CG71" s="457">
        <v>198.244794348955</v>
      </c>
      <c r="CH71" s="44">
        <v>18.617111069767098</v>
      </c>
      <c r="CI71" s="457">
        <v>76.099497328638904</v>
      </c>
      <c r="CJ71" s="44">
        <v>4.3425646289894102</v>
      </c>
      <c r="CK71" s="456"/>
      <c r="CL71" s="54" t="s">
        <v>30</v>
      </c>
      <c r="CM71" s="457">
        <v>106.173580004542</v>
      </c>
      <c r="CN71" s="44">
        <v>5.72116814237505</v>
      </c>
      <c r="CO71" s="457">
        <v>133.417732005006</v>
      </c>
      <c r="CP71" s="44">
        <v>-12.579971750984299</v>
      </c>
      <c r="CQ71" s="457">
        <v>152.31466977621901</v>
      </c>
      <c r="CR71" s="44">
        <v>9.8865309201380907</v>
      </c>
      <c r="CS71" s="456"/>
      <c r="CT71" s="54" t="s">
        <v>30</v>
      </c>
      <c r="CU71" s="457">
        <v>177.610245484774</v>
      </c>
      <c r="CV71" s="44">
        <v>4.4407931613560399</v>
      </c>
      <c r="CW71" s="457">
        <v>125.50692743714301</v>
      </c>
      <c r="CX71" s="44">
        <v>0.35771832033546502</v>
      </c>
      <c r="CY71" s="457">
        <v>126.209743986932</v>
      </c>
      <c r="CZ71" s="44">
        <v>-0.81852903865515703</v>
      </c>
      <c r="DA71" s="456"/>
      <c r="DB71" s="54" t="s">
        <v>30</v>
      </c>
      <c r="DC71" s="457">
        <v>165.267881528885</v>
      </c>
      <c r="DD71" s="44">
        <v>-0.40007348969203299</v>
      </c>
      <c r="DE71" s="457">
        <v>124.11344212122501</v>
      </c>
      <c r="DF71" s="44">
        <v>7.6446836915181402</v>
      </c>
      <c r="DG71" s="457">
        <v>74.479210324491902</v>
      </c>
      <c r="DH71" s="44">
        <v>-14.579141313624699</v>
      </c>
      <c r="DI71" s="456"/>
      <c r="DJ71" s="54" t="s">
        <v>30</v>
      </c>
      <c r="DK71" s="457">
        <v>106.09126593972999</v>
      </c>
      <c r="DL71" s="44">
        <v>3.4605863732697801</v>
      </c>
      <c r="DM71" s="457">
        <v>113.488710831311</v>
      </c>
      <c r="DN71" s="44">
        <v>5.1399610626895704</v>
      </c>
      <c r="DO71" s="457">
        <v>149.609534137065</v>
      </c>
      <c r="DP71" s="44">
        <v>7.1951257464454699</v>
      </c>
    </row>
    <row r="72" spans="1:120" s="4" customFormat="1" ht="15" customHeight="1">
      <c r="A72" s="456"/>
      <c r="B72" s="54" t="s">
        <v>31</v>
      </c>
      <c r="C72" s="457">
        <v>122.314246450951</v>
      </c>
      <c r="D72" s="44">
        <v>7.3377939890541199</v>
      </c>
      <c r="E72" s="457">
        <v>138.21054368526299</v>
      </c>
      <c r="F72" s="44">
        <v>-13.4002153328411</v>
      </c>
      <c r="G72" s="457">
        <v>142.27221256355699</v>
      </c>
      <c r="H72" s="44">
        <v>-10.4795439755181</v>
      </c>
      <c r="I72" s="456"/>
      <c r="J72" s="54" t="s">
        <v>31</v>
      </c>
      <c r="K72" s="457">
        <v>163.72307485118799</v>
      </c>
      <c r="L72" s="44">
        <v>11.6079165051222</v>
      </c>
      <c r="M72" s="457">
        <v>161.382092120724</v>
      </c>
      <c r="N72" s="44">
        <v>8.8367100548674404</v>
      </c>
      <c r="O72" s="457">
        <v>119.210877647448</v>
      </c>
      <c r="P72" s="44">
        <v>6.93797833966374</v>
      </c>
      <c r="Q72" s="456"/>
      <c r="R72" s="54" t="s">
        <v>31</v>
      </c>
      <c r="S72" s="457">
        <v>107.337488469325</v>
      </c>
      <c r="T72" s="44">
        <v>1.63561908452483</v>
      </c>
      <c r="U72" s="457">
        <v>149.003765224733</v>
      </c>
      <c r="V72" s="44">
        <v>-1.49367227874372</v>
      </c>
      <c r="W72" s="457">
        <v>207.353229256936</v>
      </c>
      <c r="X72" s="44">
        <v>10.0933307638117</v>
      </c>
      <c r="Y72" s="456"/>
      <c r="Z72" s="54" t="s">
        <v>31</v>
      </c>
      <c r="AA72" s="457">
        <v>138.689034198446</v>
      </c>
      <c r="AB72" s="44">
        <v>5.9134305250765804</v>
      </c>
      <c r="AC72" s="457">
        <v>147.87130159058299</v>
      </c>
      <c r="AD72" s="44">
        <v>11.633301787567399</v>
      </c>
      <c r="AE72" s="457">
        <v>117.89088600415501</v>
      </c>
      <c r="AF72" s="44">
        <v>2.18706859883333</v>
      </c>
      <c r="AG72" s="456"/>
      <c r="AH72" s="54" t="s">
        <v>31</v>
      </c>
      <c r="AI72" s="457">
        <v>163.30648951609601</v>
      </c>
      <c r="AJ72" s="44">
        <v>1.4632031238349901</v>
      </c>
      <c r="AK72" s="457">
        <v>158.013721199299</v>
      </c>
      <c r="AL72" s="44">
        <v>8.2799031531236995</v>
      </c>
      <c r="AM72" s="457">
        <v>119.219027279375</v>
      </c>
      <c r="AN72" s="44">
        <v>0.95074628105369596</v>
      </c>
      <c r="AO72" s="456"/>
      <c r="AP72" s="54" t="s">
        <v>31</v>
      </c>
      <c r="AQ72" s="457">
        <v>138.51964195865901</v>
      </c>
      <c r="AR72" s="44">
        <v>2.1735499140518502</v>
      </c>
      <c r="AS72" s="457">
        <v>111.762894650164</v>
      </c>
      <c r="AT72" s="44">
        <v>-0.22648691646291799</v>
      </c>
      <c r="AU72" s="457">
        <v>176.83797594161601</v>
      </c>
      <c r="AV72" s="44">
        <v>4.4946783165822799</v>
      </c>
      <c r="AW72" s="456"/>
      <c r="AX72" s="54" t="s">
        <v>31</v>
      </c>
      <c r="AY72" s="457">
        <v>187.527840220229</v>
      </c>
      <c r="AZ72" s="44">
        <v>10.8683961422878</v>
      </c>
      <c r="BA72" s="457">
        <v>145.16403641895499</v>
      </c>
      <c r="BB72" s="44">
        <v>6.85957974690794</v>
      </c>
      <c r="BC72" s="457">
        <v>136.36450996685301</v>
      </c>
      <c r="BD72" s="44">
        <v>6.2414094742929098</v>
      </c>
      <c r="BE72" s="456"/>
      <c r="BF72" s="54" t="s">
        <v>31</v>
      </c>
      <c r="BG72" s="457">
        <v>140.75743240014501</v>
      </c>
      <c r="BH72" s="44">
        <v>3.5510487614825599</v>
      </c>
      <c r="BI72" s="457">
        <v>137.964151965029</v>
      </c>
      <c r="BJ72" s="44">
        <v>1.63628535468898</v>
      </c>
      <c r="BK72" s="457">
        <v>126.622016118571</v>
      </c>
      <c r="BL72" s="44">
        <v>1.93332649774409</v>
      </c>
      <c r="BM72" s="456"/>
      <c r="BN72" s="54" t="s">
        <v>31</v>
      </c>
      <c r="BO72" s="457">
        <v>58.714299581072702</v>
      </c>
      <c r="BP72" s="44">
        <v>6.3242289755770296</v>
      </c>
      <c r="BQ72" s="457">
        <v>135.68162688427901</v>
      </c>
      <c r="BR72" s="44">
        <v>5.3291152281705498</v>
      </c>
      <c r="BS72" s="457">
        <v>192.41733251135901</v>
      </c>
      <c r="BT72" s="44">
        <v>4.6461474256384703</v>
      </c>
      <c r="BU72" s="456"/>
      <c r="BV72" s="54" t="s">
        <v>31</v>
      </c>
      <c r="BW72" s="457">
        <v>152.28859954643099</v>
      </c>
      <c r="BX72" s="44">
        <v>12.2051033418067</v>
      </c>
      <c r="BY72" s="457">
        <v>102.84062522545</v>
      </c>
      <c r="BZ72" s="44">
        <v>-6.0363415743586604</v>
      </c>
      <c r="CA72" s="457">
        <v>245.97854142996999</v>
      </c>
      <c r="CB72" s="44">
        <v>17.050263390574798</v>
      </c>
      <c r="CC72" s="456"/>
      <c r="CD72" s="54" t="s">
        <v>31</v>
      </c>
      <c r="CE72" s="457">
        <v>181.40457257742801</v>
      </c>
      <c r="CF72" s="44">
        <v>-3.7947159222351301</v>
      </c>
      <c r="CG72" s="457">
        <v>194.31342423907799</v>
      </c>
      <c r="CH72" s="44">
        <v>21.006570688716799</v>
      </c>
      <c r="CI72" s="457">
        <v>58.080984378720103</v>
      </c>
      <c r="CJ72" s="44">
        <v>1.7148071215780301</v>
      </c>
      <c r="CK72" s="456"/>
      <c r="CL72" s="54" t="s">
        <v>31</v>
      </c>
      <c r="CM72" s="457">
        <v>127.14394321511099</v>
      </c>
      <c r="CN72" s="44">
        <v>11.709073515155399</v>
      </c>
      <c r="CO72" s="457">
        <v>127.31978657410799</v>
      </c>
      <c r="CP72" s="44">
        <v>-10.106166783554</v>
      </c>
      <c r="CQ72" s="457">
        <v>118.00716051806</v>
      </c>
      <c r="CR72" s="44">
        <v>8.4965254982340905</v>
      </c>
      <c r="CS72" s="456"/>
      <c r="CT72" s="54" t="s">
        <v>31</v>
      </c>
      <c r="CU72" s="457">
        <v>158.72982112298999</v>
      </c>
      <c r="CV72" s="44">
        <v>11.6973474462505</v>
      </c>
      <c r="CW72" s="457">
        <v>134.188280518402</v>
      </c>
      <c r="CX72" s="44">
        <v>-2.2890223702960002</v>
      </c>
      <c r="CY72" s="457">
        <v>134.07803501872999</v>
      </c>
      <c r="CZ72" s="44">
        <v>-7.52427448762975</v>
      </c>
      <c r="DA72" s="456"/>
      <c r="DB72" s="54" t="s">
        <v>31</v>
      </c>
      <c r="DC72" s="457">
        <v>130.20878343301601</v>
      </c>
      <c r="DD72" s="44">
        <v>-6.3058583851073102</v>
      </c>
      <c r="DE72" s="457">
        <v>122.690851910327</v>
      </c>
      <c r="DF72" s="44">
        <v>7.97156950595648</v>
      </c>
      <c r="DG72" s="457">
        <v>76.897299853313996</v>
      </c>
      <c r="DH72" s="44">
        <v>-23.124055866453801</v>
      </c>
      <c r="DI72" s="456"/>
      <c r="DJ72" s="54" t="s">
        <v>31</v>
      </c>
      <c r="DK72" s="457">
        <v>117.36266490944401</v>
      </c>
      <c r="DL72" s="44">
        <v>4.9969559741658696</v>
      </c>
      <c r="DM72" s="457">
        <v>135.90934299186799</v>
      </c>
      <c r="DN72" s="44">
        <v>3.4276540797381498</v>
      </c>
      <c r="DO72" s="457">
        <v>157.385955256567</v>
      </c>
      <c r="DP72" s="44">
        <v>3.8021851457073601</v>
      </c>
    </row>
    <row r="73" spans="1:120" s="4" customFormat="1" ht="15" customHeight="1">
      <c r="A73" s="456"/>
      <c r="B73" s="54"/>
      <c r="C73" s="457"/>
      <c r="D73" s="44"/>
      <c r="E73" s="457"/>
      <c r="F73" s="44"/>
      <c r="G73" s="457"/>
      <c r="H73" s="44"/>
      <c r="I73" s="456"/>
      <c r="J73" s="54"/>
      <c r="K73" s="457"/>
      <c r="L73" s="44"/>
      <c r="M73" s="457"/>
      <c r="N73" s="44"/>
      <c r="O73" s="457"/>
      <c r="P73" s="44"/>
      <c r="Q73" s="456"/>
      <c r="R73" s="54"/>
      <c r="S73" s="457"/>
      <c r="T73" s="44"/>
      <c r="U73" s="457"/>
      <c r="V73" s="44"/>
      <c r="W73" s="457"/>
      <c r="X73" s="44"/>
      <c r="Y73" s="456"/>
      <c r="Z73" s="54"/>
      <c r="AA73" s="457"/>
      <c r="AB73" s="44"/>
      <c r="AC73" s="457"/>
      <c r="AD73" s="44"/>
      <c r="AE73" s="457"/>
      <c r="AF73" s="44"/>
      <c r="AG73" s="456"/>
      <c r="AH73" s="54"/>
      <c r="AI73" s="457"/>
      <c r="AJ73" s="44"/>
      <c r="AK73" s="457"/>
      <c r="AL73" s="44"/>
      <c r="AM73" s="457"/>
      <c r="AN73" s="44"/>
      <c r="AO73" s="456"/>
      <c r="AP73" s="54"/>
      <c r="AQ73" s="457"/>
      <c r="AR73" s="44"/>
      <c r="AS73" s="457"/>
      <c r="AT73" s="44"/>
      <c r="AU73" s="457"/>
      <c r="AV73" s="44"/>
      <c r="AW73" s="456"/>
      <c r="AX73" s="54"/>
      <c r="AY73" s="457"/>
      <c r="AZ73" s="44"/>
      <c r="BA73" s="457"/>
      <c r="BB73" s="44"/>
      <c r="BC73" s="457"/>
      <c r="BD73" s="44"/>
      <c r="BE73" s="456"/>
      <c r="BF73" s="54"/>
      <c r="BG73" s="457"/>
      <c r="BH73" s="44"/>
      <c r="BI73" s="457"/>
      <c r="BJ73" s="44"/>
      <c r="BK73" s="457"/>
      <c r="BL73" s="44"/>
      <c r="BM73" s="456"/>
      <c r="BN73" s="54"/>
      <c r="BO73" s="457"/>
      <c r="BP73" s="44"/>
      <c r="BQ73" s="457"/>
      <c r="BR73" s="44"/>
      <c r="BS73" s="457"/>
      <c r="BT73" s="44"/>
      <c r="BU73" s="456"/>
      <c r="BV73" s="54"/>
      <c r="BW73" s="457"/>
      <c r="BX73" s="44"/>
      <c r="BY73" s="457"/>
      <c r="BZ73" s="44"/>
      <c r="CA73" s="457"/>
      <c r="CB73" s="44"/>
      <c r="CC73" s="456"/>
      <c r="CD73" s="54"/>
      <c r="CE73" s="457"/>
      <c r="CF73" s="44"/>
      <c r="CG73" s="457"/>
      <c r="CH73" s="44"/>
      <c r="CI73" s="457"/>
      <c r="CJ73" s="44"/>
      <c r="CK73" s="456"/>
      <c r="CL73" s="54"/>
      <c r="CM73" s="457"/>
      <c r="CN73" s="44"/>
      <c r="CO73" s="457"/>
      <c r="CP73" s="44"/>
      <c r="CQ73" s="457"/>
      <c r="CR73" s="44"/>
      <c r="CS73" s="456"/>
      <c r="CT73" s="54"/>
      <c r="CU73" s="457"/>
      <c r="CV73" s="44"/>
      <c r="CW73" s="457"/>
      <c r="CX73" s="44"/>
      <c r="CY73" s="457"/>
      <c r="CZ73" s="44"/>
      <c r="DA73" s="456"/>
      <c r="DB73" s="54"/>
      <c r="DC73" s="457"/>
      <c r="DD73" s="44"/>
      <c r="DE73" s="457"/>
      <c r="DF73" s="44"/>
      <c r="DG73" s="457"/>
      <c r="DH73" s="44"/>
      <c r="DI73" s="456"/>
      <c r="DJ73" s="54"/>
      <c r="DK73" s="457"/>
      <c r="DL73" s="44"/>
      <c r="DM73" s="457"/>
      <c r="DN73" s="44"/>
      <c r="DO73" s="457"/>
      <c r="DP73" s="44"/>
    </row>
    <row r="74" spans="1:120" s="4" customFormat="1" ht="15" customHeight="1">
      <c r="A74" s="456">
        <v>2025</v>
      </c>
      <c r="B74" s="54" t="s">
        <v>28</v>
      </c>
      <c r="C74" s="457">
        <v>95.497700084459197</v>
      </c>
      <c r="D74" s="44">
        <v>12.116468429382399</v>
      </c>
      <c r="E74" s="457">
        <v>125.240284920714</v>
      </c>
      <c r="F74" s="44">
        <v>-9.5771342110217894</v>
      </c>
      <c r="G74" s="457">
        <v>132.63077214347501</v>
      </c>
      <c r="H74" s="44">
        <v>-10.7084924958034</v>
      </c>
      <c r="I74" s="456">
        <v>2025</v>
      </c>
      <c r="J74" s="54" t="s">
        <v>28</v>
      </c>
      <c r="K74" s="457">
        <v>168.60189463119801</v>
      </c>
      <c r="L74" s="44">
        <v>11.996379358145299</v>
      </c>
      <c r="M74" s="457">
        <v>137.84575092522499</v>
      </c>
      <c r="N74" s="44">
        <v>5.7839721614285198</v>
      </c>
      <c r="O74" s="457">
        <v>159.28421649896799</v>
      </c>
      <c r="P74" s="44">
        <v>0.309017892549733</v>
      </c>
      <c r="Q74" s="456">
        <v>2025</v>
      </c>
      <c r="R74" s="54" t="s">
        <v>28</v>
      </c>
      <c r="S74" s="457">
        <v>112.847888735751</v>
      </c>
      <c r="T74" s="44">
        <v>-4.60485799329643</v>
      </c>
      <c r="U74" s="457">
        <v>146.38556489147501</v>
      </c>
      <c r="V74" s="44">
        <v>2.9488239756228598</v>
      </c>
      <c r="W74" s="457">
        <v>241.84648991405101</v>
      </c>
      <c r="X74" s="44">
        <v>8.3974125011641494</v>
      </c>
      <c r="Y74" s="456">
        <v>2025</v>
      </c>
      <c r="Z74" s="54" t="s">
        <v>28</v>
      </c>
      <c r="AA74" s="457">
        <v>129.192642411337</v>
      </c>
      <c r="AB74" s="44">
        <v>4.5402342859300298</v>
      </c>
      <c r="AC74" s="457">
        <v>128.842826149328</v>
      </c>
      <c r="AD74" s="44">
        <v>14.145481477704701</v>
      </c>
      <c r="AE74" s="457">
        <v>120.042285142669</v>
      </c>
      <c r="AF74" s="44">
        <v>-0.19378630784760301</v>
      </c>
      <c r="AG74" s="456">
        <v>2025</v>
      </c>
      <c r="AH74" s="54" t="s">
        <v>28</v>
      </c>
      <c r="AI74" s="457">
        <v>152.43452927627601</v>
      </c>
      <c r="AJ74" s="44">
        <v>-0.319887563375502</v>
      </c>
      <c r="AK74" s="457">
        <v>143.01705177845901</v>
      </c>
      <c r="AL74" s="44">
        <v>7.6362509913250802</v>
      </c>
      <c r="AM74" s="457">
        <v>128.30036969103099</v>
      </c>
      <c r="AN74" s="44">
        <v>-0.13417698676637699</v>
      </c>
      <c r="AO74" s="456">
        <v>2025</v>
      </c>
      <c r="AP74" s="54" t="s">
        <v>28</v>
      </c>
      <c r="AQ74" s="457">
        <v>144.87568114361201</v>
      </c>
      <c r="AR74" s="44">
        <v>6.8086553210707201</v>
      </c>
      <c r="AS74" s="457">
        <v>97.071306533333598</v>
      </c>
      <c r="AT74" s="44">
        <v>-6.8820997288178596</v>
      </c>
      <c r="AU74" s="457">
        <v>183.25931540872901</v>
      </c>
      <c r="AV74" s="44">
        <v>5.1782217824578103</v>
      </c>
      <c r="AW74" s="456">
        <v>2025</v>
      </c>
      <c r="AX74" s="54" t="s">
        <v>28</v>
      </c>
      <c r="AY74" s="457">
        <v>194.765677281736</v>
      </c>
      <c r="AZ74" s="44">
        <v>5.6770352111344096</v>
      </c>
      <c r="BA74" s="457">
        <v>128.668743584944</v>
      </c>
      <c r="BB74" s="44">
        <v>5.0007005253195604</v>
      </c>
      <c r="BC74" s="457">
        <v>109.55813543600701</v>
      </c>
      <c r="BD74" s="44">
        <v>0.15797377340247501</v>
      </c>
      <c r="BE74" s="456">
        <v>2025</v>
      </c>
      <c r="BF74" s="54" t="s">
        <v>28</v>
      </c>
      <c r="BG74" s="457">
        <v>144.75598321228199</v>
      </c>
      <c r="BH74" s="44">
        <v>2.6245867005977299</v>
      </c>
      <c r="BI74" s="457">
        <v>134.23138565426299</v>
      </c>
      <c r="BJ74" s="44">
        <v>-1.1498556297134399</v>
      </c>
      <c r="BK74" s="457">
        <v>127.82738065435601</v>
      </c>
      <c r="BL74" s="44">
        <v>10.041598528214299</v>
      </c>
      <c r="BM74" s="456">
        <v>2025</v>
      </c>
      <c r="BN74" s="54" t="s">
        <v>28</v>
      </c>
      <c r="BO74" s="457">
        <v>59.9204111086881</v>
      </c>
      <c r="BP74" s="44">
        <v>2.9735271560996899</v>
      </c>
      <c r="BQ74" s="457">
        <v>137.724168057328</v>
      </c>
      <c r="BR74" s="44">
        <v>6.6380294451270698</v>
      </c>
      <c r="BS74" s="457">
        <v>175.38160692327901</v>
      </c>
      <c r="BT74" s="44">
        <v>6.9637334552936601</v>
      </c>
      <c r="BU74" s="456">
        <v>2025</v>
      </c>
      <c r="BV74" s="54" t="s">
        <v>28</v>
      </c>
      <c r="BW74" s="457">
        <v>131.89840509239701</v>
      </c>
      <c r="BX74" s="44">
        <v>10.0639108278195</v>
      </c>
      <c r="BY74" s="457">
        <v>85.2642722193266</v>
      </c>
      <c r="BZ74" s="44">
        <v>-21.4187149112201</v>
      </c>
      <c r="CA74" s="457">
        <v>253.77707533725899</v>
      </c>
      <c r="CB74" s="44">
        <v>17.858840848303199</v>
      </c>
      <c r="CC74" s="456">
        <v>2025</v>
      </c>
      <c r="CD74" s="54" t="s">
        <v>28</v>
      </c>
      <c r="CE74" s="457">
        <v>142.06573119802201</v>
      </c>
      <c r="CF74" s="44">
        <v>-4.0447342610189603</v>
      </c>
      <c r="CG74" s="457">
        <v>172.46537786949301</v>
      </c>
      <c r="CH74" s="44">
        <v>18.576589662296001</v>
      </c>
      <c r="CI74" s="457">
        <v>66.520164614000194</v>
      </c>
      <c r="CJ74" s="44">
        <v>4.0688030525652401</v>
      </c>
      <c r="CK74" s="456">
        <v>2025</v>
      </c>
      <c r="CL74" s="54" t="s">
        <v>28</v>
      </c>
      <c r="CM74" s="457">
        <v>143.70821453398901</v>
      </c>
      <c r="CN74" s="44">
        <v>11.387650716472001</v>
      </c>
      <c r="CO74" s="457">
        <v>136.37312282739899</v>
      </c>
      <c r="CP74" s="44">
        <v>-7.50359028536624</v>
      </c>
      <c r="CQ74" s="457">
        <v>123.53202331439699</v>
      </c>
      <c r="CR74" s="44">
        <v>4.1543880810676503</v>
      </c>
      <c r="CS74" s="456">
        <v>2025</v>
      </c>
      <c r="CT74" s="54" t="s">
        <v>28</v>
      </c>
      <c r="CU74" s="457">
        <v>162.547336304288</v>
      </c>
      <c r="CV74" s="44">
        <v>12.3586611756335</v>
      </c>
      <c r="CW74" s="457">
        <v>125.76503119711001</v>
      </c>
      <c r="CX74" s="44">
        <v>-3.5374984210501199</v>
      </c>
      <c r="CY74" s="457">
        <v>124.93595879984299</v>
      </c>
      <c r="CZ74" s="44">
        <v>-18.624030250702699</v>
      </c>
      <c r="DA74" s="456">
        <v>2025</v>
      </c>
      <c r="DB74" s="54" t="s">
        <v>28</v>
      </c>
      <c r="DC74" s="457">
        <v>159.134660775566</v>
      </c>
      <c r="DD74" s="44">
        <v>-5.9441217794994001</v>
      </c>
      <c r="DE74" s="457">
        <v>121.93648530608201</v>
      </c>
      <c r="DF74" s="44">
        <v>6.0807860291276103</v>
      </c>
      <c r="DG74" s="457">
        <v>71.301625465889998</v>
      </c>
      <c r="DH74" s="44">
        <v>-20.931722406848198</v>
      </c>
      <c r="DI74" s="456">
        <v>2025</v>
      </c>
      <c r="DJ74" s="54" t="s">
        <v>28</v>
      </c>
      <c r="DK74" s="457">
        <v>110.715393797689</v>
      </c>
      <c r="DL74" s="44">
        <v>-4.9941604166151699</v>
      </c>
      <c r="DM74" s="457">
        <v>151.972367923522</v>
      </c>
      <c r="DN74" s="44">
        <v>2.6969648557233898</v>
      </c>
      <c r="DO74" s="457">
        <v>162.40744439580899</v>
      </c>
      <c r="DP74" s="44">
        <v>7.8017390633340096</v>
      </c>
    </row>
    <row r="75" spans="1:120" s="4" customFormat="1" ht="15" customHeight="1">
      <c r="A75" s="456"/>
      <c r="B75" s="54" t="s">
        <v>29</v>
      </c>
      <c r="C75" s="457">
        <v>111.94174435901699</v>
      </c>
      <c r="D75" s="44">
        <v>15.2396190857002</v>
      </c>
      <c r="E75" s="457">
        <v>143.05654312483099</v>
      </c>
      <c r="F75" s="44">
        <v>-0.526521702005184</v>
      </c>
      <c r="G75" s="457">
        <v>134.830314518959</v>
      </c>
      <c r="H75" s="44">
        <v>-7.5220554497922301</v>
      </c>
      <c r="I75" s="456"/>
      <c r="J75" s="54" t="s">
        <v>29</v>
      </c>
      <c r="K75" s="457">
        <v>174.33054263239899</v>
      </c>
      <c r="L75" s="44">
        <v>13.131020893038899</v>
      </c>
      <c r="M75" s="457">
        <v>160.52114054879601</v>
      </c>
      <c r="N75" s="44">
        <v>7.84092572213385</v>
      </c>
      <c r="O75" s="457">
        <v>138.78665968066599</v>
      </c>
      <c r="P75" s="44">
        <v>-0.36489838625362803</v>
      </c>
      <c r="Q75" s="456"/>
      <c r="R75" s="54" t="s">
        <v>29</v>
      </c>
      <c r="S75" s="457">
        <v>100.96179367468901</v>
      </c>
      <c r="T75" s="44">
        <v>-5.49897126259805</v>
      </c>
      <c r="U75" s="457">
        <v>109.483974815639</v>
      </c>
      <c r="V75" s="44">
        <v>-0.47046251972314201</v>
      </c>
      <c r="W75" s="457">
        <v>274.45782986067599</v>
      </c>
      <c r="X75" s="44">
        <v>10.7211017371783</v>
      </c>
      <c r="Y75" s="456"/>
      <c r="Z75" s="54" t="s">
        <v>29</v>
      </c>
      <c r="AA75" s="457">
        <v>122.469081567693</v>
      </c>
      <c r="AB75" s="44">
        <v>4.3341614361111498</v>
      </c>
      <c r="AC75" s="457">
        <v>142.56518325485601</v>
      </c>
      <c r="AD75" s="44">
        <v>16.794598831678702</v>
      </c>
      <c r="AE75" s="457">
        <v>109.844502379365</v>
      </c>
      <c r="AF75" s="44">
        <v>-3.9524482368196798</v>
      </c>
      <c r="AG75" s="456"/>
      <c r="AH75" s="54" t="s">
        <v>29</v>
      </c>
      <c r="AI75" s="457">
        <v>138.13388438905699</v>
      </c>
      <c r="AJ75" s="44">
        <v>-1.81526011919104</v>
      </c>
      <c r="AK75" s="457">
        <v>151.371412111626</v>
      </c>
      <c r="AL75" s="44">
        <v>9.0179474982655403</v>
      </c>
      <c r="AM75" s="457">
        <v>109.33161501225</v>
      </c>
      <c r="AN75" s="44">
        <v>-3.4359720454886</v>
      </c>
      <c r="AO75" s="456"/>
      <c r="AP75" s="54" t="s">
        <v>29</v>
      </c>
      <c r="AQ75" s="457">
        <v>139.448756980203</v>
      </c>
      <c r="AR75" s="44">
        <v>2.2765014468207898</v>
      </c>
      <c r="AS75" s="457">
        <v>100.359977418319</v>
      </c>
      <c r="AT75" s="44">
        <v>-6.5093988718027598</v>
      </c>
      <c r="AU75" s="457">
        <v>187.82785718252001</v>
      </c>
      <c r="AV75" s="44">
        <v>7.69421247804544</v>
      </c>
      <c r="AW75" s="456"/>
      <c r="AX75" s="54" t="s">
        <v>29</v>
      </c>
      <c r="AY75" s="457">
        <v>191.28699333366799</v>
      </c>
      <c r="AZ75" s="44">
        <v>-0.123162280197917</v>
      </c>
      <c r="BA75" s="457">
        <v>129.97424296417</v>
      </c>
      <c r="BB75" s="44">
        <v>0.66494696325942504</v>
      </c>
      <c r="BC75" s="457">
        <v>101.63052977529701</v>
      </c>
      <c r="BD75" s="44">
        <v>-1.4891738014321401</v>
      </c>
      <c r="BE75" s="456"/>
      <c r="BF75" s="54" t="s">
        <v>29</v>
      </c>
      <c r="BG75" s="457">
        <v>116.92428999694</v>
      </c>
      <c r="BH75" s="44">
        <v>3.4731634251449202</v>
      </c>
      <c r="BI75" s="457">
        <v>140.867252929758</v>
      </c>
      <c r="BJ75" s="44">
        <v>3.3349894393175399</v>
      </c>
      <c r="BK75" s="457">
        <v>127.38769226467301</v>
      </c>
      <c r="BL75" s="44">
        <v>12.255637687228701</v>
      </c>
      <c r="BM75" s="456"/>
      <c r="BN75" s="54" t="s">
        <v>29</v>
      </c>
      <c r="BO75" s="457">
        <v>53.585037053763301</v>
      </c>
      <c r="BP75" s="44">
        <v>2.1860238593301502</v>
      </c>
      <c r="BQ75" s="457">
        <v>123.508991974739</v>
      </c>
      <c r="BR75" s="44">
        <v>4.7673465148565297</v>
      </c>
      <c r="BS75" s="457">
        <v>197.95350628296401</v>
      </c>
      <c r="BT75" s="44">
        <v>8.8778046606462304</v>
      </c>
      <c r="BU75" s="456"/>
      <c r="BV75" s="54" t="s">
        <v>29</v>
      </c>
      <c r="BW75" s="457">
        <v>149.260685261394</v>
      </c>
      <c r="BX75" s="44">
        <v>5.1811266990556799</v>
      </c>
      <c r="BY75" s="457">
        <v>97.629660039259093</v>
      </c>
      <c r="BZ75" s="44">
        <v>-13.4945446557144</v>
      </c>
      <c r="CA75" s="457">
        <v>243.04776883758001</v>
      </c>
      <c r="CB75" s="44">
        <v>10.492498955674501</v>
      </c>
      <c r="CC75" s="456"/>
      <c r="CD75" s="54" t="s">
        <v>29</v>
      </c>
      <c r="CE75" s="457">
        <v>118.868550162284</v>
      </c>
      <c r="CF75" s="44">
        <v>-4.9697481284146097</v>
      </c>
      <c r="CG75" s="457">
        <v>177.75514990694401</v>
      </c>
      <c r="CH75" s="44">
        <v>7.5238916685957102</v>
      </c>
      <c r="CI75" s="457">
        <v>68.1316444157289</v>
      </c>
      <c r="CJ75" s="44">
        <v>1.4889224041098701</v>
      </c>
      <c r="CK75" s="456"/>
      <c r="CL75" s="54" t="s">
        <v>29</v>
      </c>
      <c r="CM75" s="457">
        <v>142.296928915477</v>
      </c>
      <c r="CN75" s="44">
        <v>12.536782913768199</v>
      </c>
      <c r="CO75" s="457">
        <v>127.28000274998701</v>
      </c>
      <c r="CP75" s="44">
        <v>-5.9714940964350101</v>
      </c>
      <c r="CQ75" s="457">
        <v>142.246491155614</v>
      </c>
      <c r="CR75" s="44">
        <v>3.6025041816010601</v>
      </c>
      <c r="CS75" s="456"/>
      <c r="CT75" s="54" t="s">
        <v>29</v>
      </c>
      <c r="CU75" s="457">
        <v>207.75560999160601</v>
      </c>
      <c r="CV75" s="44">
        <v>12.873758063031699</v>
      </c>
      <c r="CW75" s="457">
        <v>128.77453213562899</v>
      </c>
      <c r="CX75" s="44">
        <v>-3.3755179672418598</v>
      </c>
      <c r="CY75" s="457">
        <v>153.73302555498299</v>
      </c>
      <c r="CZ75" s="44">
        <v>-6.6432767902813596</v>
      </c>
      <c r="DA75" s="456"/>
      <c r="DB75" s="54" t="s">
        <v>29</v>
      </c>
      <c r="DC75" s="457">
        <v>165.40582260353199</v>
      </c>
      <c r="DD75" s="44">
        <v>-1.08293152358564</v>
      </c>
      <c r="DE75" s="457">
        <v>117.031442295825</v>
      </c>
      <c r="DF75" s="44">
        <v>6.39232048663985</v>
      </c>
      <c r="DG75" s="457">
        <v>51.3157951897985</v>
      </c>
      <c r="DH75" s="44">
        <v>-21.095557985474301</v>
      </c>
      <c r="DI75" s="456"/>
      <c r="DJ75" s="54" t="s">
        <v>29</v>
      </c>
      <c r="DK75" s="457">
        <v>100.927580345617</v>
      </c>
      <c r="DL75" s="44">
        <v>-3.35482421679278</v>
      </c>
      <c r="DM75" s="457">
        <v>138.41692523440099</v>
      </c>
      <c r="DN75" s="44">
        <v>6.8738250082157899</v>
      </c>
      <c r="DO75" s="457">
        <v>161.11745600412601</v>
      </c>
      <c r="DP75" s="44">
        <v>9.2804043063156492</v>
      </c>
    </row>
    <row r="76" spans="1:120" s="4" customFormat="1" ht="15" customHeight="1">
      <c r="A76" s="456"/>
      <c r="B76" s="54" t="s">
        <v>30</v>
      </c>
      <c r="C76" s="457">
        <v>124.037771311076</v>
      </c>
      <c r="D76" s="44">
        <v>1.04230438054451</v>
      </c>
      <c r="E76" s="457">
        <v>176.079763111365</v>
      </c>
      <c r="F76" s="44">
        <v>-2.9967828382066699</v>
      </c>
      <c r="G76" s="457">
        <v>135.49831249558699</v>
      </c>
      <c r="H76" s="44">
        <v>-11.233582463687901</v>
      </c>
      <c r="I76" s="456"/>
      <c r="J76" s="54" t="s">
        <v>30</v>
      </c>
      <c r="K76" s="457">
        <v>192.00800126805899</v>
      </c>
      <c r="L76" s="44">
        <v>11.2709468447151</v>
      </c>
      <c r="M76" s="457">
        <v>167.91834082821401</v>
      </c>
      <c r="N76" s="44">
        <v>12.9765345843627</v>
      </c>
      <c r="O76" s="457">
        <v>96.257466161299206</v>
      </c>
      <c r="P76" s="44">
        <v>1.8960463979456099</v>
      </c>
      <c r="Q76" s="456"/>
      <c r="R76" s="54" t="s">
        <v>30</v>
      </c>
      <c r="S76" s="457">
        <v>99.896370612281103</v>
      </c>
      <c r="T76" s="44">
        <v>-5.36166058757959</v>
      </c>
      <c r="U76" s="457">
        <v>121.88267335776</v>
      </c>
      <c r="V76" s="44">
        <v>-0.20501807038563399</v>
      </c>
      <c r="W76" s="457">
        <v>254.237277984359</v>
      </c>
      <c r="X76" s="44">
        <v>10.814834927174999</v>
      </c>
      <c r="Y76" s="456"/>
      <c r="Z76" s="54" t="s">
        <v>30</v>
      </c>
      <c r="AA76" s="457">
        <v>117.981149132788</v>
      </c>
      <c r="AB76" s="44">
        <v>2.51152001645029</v>
      </c>
      <c r="AC76" s="457">
        <v>188.49236693543301</v>
      </c>
      <c r="AD76" s="44">
        <v>21.9602714148592</v>
      </c>
      <c r="AE76" s="457">
        <v>103.391376312443</v>
      </c>
      <c r="AF76" s="44">
        <v>-5.6094540684579899</v>
      </c>
      <c r="AG76" s="456"/>
      <c r="AH76" s="54" t="s">
        <v>30</v>
      </c>
      <c r="AI76" s="457">
        <v>156.423476913413</v>
      </c>
      <c r="AJ76" s="44">
        <v>-2.02301156368708</v>
      </c>
      <c r="AK76" s="457">
        <v>155.45338043632501</v>
      </c>
      <c r="AL76" s="44">
        <v>7.9744804594842797</v>
      </c>
      <c r="AM76" s="457">
        <v>119.631932845617</v>
      </c>
      <c r="AN76" s="44">
        <v>-0.63160007340198399</v>
      </c>
      <c r="AO76" s="456"/>
      <c r="AP76" s="54" t="s">
        <v>30</v>
      </c>
      <c r="AQ76" s="457">
        <v>142.750354709058</v>
      </c>
      <c r="AR76" s="44">
        <v>-1.76526610925799</v>
      </c>
      <c r="AS76" s="457">
        <v>114.323256794402</v>
      </c>
      <c r="AT76" s="44">
        <v>-0.877334955589262</v>
      </c>
      <c r="AU76" s="457">
        <v>203.99598921704199</v>
      </c>
      <c r="AV76" s="44">
        <v>9.1211092325441907</v>
      </c>
      <c r="AW76" s="456"/>
      <c r="AX76" s="54" t="s">
        <v>30</v>
      </c>
      <c r="AY76" s="457">
        <v>194.00798020977899</v>
      </c>
      <c r="AZ76" s="44">
        <v>-1.0671414814459901</v>
      </c>
      <c r="BA76" s="457">
        <v>151.42647684391099</v>
      </c>
      <c r="BB76" s="44">
        <v>-0.89602969582071501</v>
      </c>
      <c r="BC76" s="457">
        <v>127.085616425426</v>
      </c>
      <c r="BD76" s="44">
        <v>-3.6365454838788498</v>
      </c>
      <c r="BE76" s="456"/>
      <c r="BF76" s="54" t="s">
        <v>30</v>
      </c>
      <c r="BG76" s="457">
        <v>118.22691154195201</v>
      </c>
      <c r="BH76" s="44">
        <v>9.7271241872178393E-2</v>
      </c>
      <c r="BI76" s="457">
        <v>137.27459132417101</v>
      </c>
      <c r="BJ76" s="44">
        <v>3.3162983984634198</v>
      </c>
      <c r="BK76" s="457">
        <v>153.05852124072101</v>
      </c>
      <c r="BL76" s="44">
        <v>12.3178128957016</v>
      </c>
      <c r="BM76" s="456"/>
      <c r="BN76" s="54" t="s">
        <v>30</v>
      </c>
      <c r="BO76" s="457">
        <v>48.1689029204897</v>
      </c>
      <c r="BP76" s="44">
        <v>2.5451085589490701</v>
      </c>
      <c r="BQ76" s="457">
        <v>139.780799506677</v>
      </c>
      <c r="BR76" s="44">
        <v>5.6298299465393304</v>
      </c>
      <c r="BS76" s="457">
        <v>207.452730264927</v>
      </c>
      <c r="BT76" s="44">
        <v>10.668943706342599</v>
      </c>
      <c r="BU76" s="456"/>
      <c r="BV76" s="54" t="s">
        <v>30</v>
      </c>
      <c r="BW76" s="457">
        <v>192.606830669923</v>
      </c>
      <c r="BX76" s="44">
        <v>3.9293673363152402</v>
      </c>
      <c r="BY76" s="457">
        <v>104.658362738767</v>
      </c>
      <c r="BZ76" s="44">
        <v>-7.7657069986650002</v>
      </c>
      <c r="CA76" s="457">
        <v>289.96082068048503</v>
      </c>
      <c r="CB76" s="44">
        <v>7.76229983785952</v>
      </c>
      <c r="CC76" s="456"/>
      <c r="CD76" s="54" t="s">
        <v>30</v>
      </c>
      <c r="CE76" s="457">
        <v>160.75840097577699</v>
      </c>
      <c r="CF76" s="44">
        <v>3.6014221825651598</v>
      </c>
      <c r="CG76" s="457">
        <v>207.826796152192</v>
      </c>
      <c r="CH76" s="44">
        <v>4.8334191244239797</v>
      </c>
      <c r="CI76" s="457">
        <v>75.424791712567398</v>
      </c>
      <c r="CJ76" s="44">
        <v>-0.88660981971761998</v>
      </c>
      <c r="CK76" s="456"/>
      <c r="CL76" s="54" t="s">
        <v>30</v>
      </c>
      <c r="CM76" s="457">
        <v>118.78709512223099</v>
      </c>
      <c r="CN76" s="44">
        <v>11.880088358280799</v>
      </c>
      <c r="CO76" s="457">
        <v>119.12096994084401</v>
      </c>
      <c r="CP76" s="44">
        <v>-10.7157885607179</v>
      </c>
      <c r="CQ76" s="457">
        <v>165.170029888953</v>
      </c>
      <c r="CR76" s="44">
        <v>8.4400013023176097</v>
      </c>
      <c r="CS76" s="456"/>
      <c r="CT76" s="54" t="s">
        <v>30</v>
      </c>
      <c r="CU76" s="457">
        <v>197.471416766966</v>
      </c>
      <c r="CV76" s="44">
        <v>11.182446839134601</v>
      </c>
      <c r="CW76" s="457">
        <v>128.63780853973199</v>
      </c>
      <c r="CX76" s="44">
        <v>2.4945882801226298</v>
      </c>
      <c r="CY76" s="457">
        <v>125.37763386650499</v>
      </c>
      <c r="CZ76" s="44">
        <v>-0.65930735150921305</v>
      </c>
      <c r="DA76" s="456"/>
      <c r="DB76" s="54" t="s">
        <v>30</v>
      </c>
      <c r="DC76" s="457">
        <v>165.37441289495001</v>
      </c>
      <c r="DD76" s="44">
        <v>6.4459812202755998E-2</v>
      </c>
      <c r="DE76" s="457">
        <v>136.20750256823899</v>
      </c>
      <c r="DF76" s="44">
        <v>9.7443598697407801</v>
      </c>
      <c r="DG76" s="457">
        <v>58.962656995947299</v>
      </c>
      <c r="DH76" s="44">
        <v>-20.833402047285301</v>
      </c>
      <c r="DI76" s="456"/>
      <c r="DJ76" s="54" t="s">
        <v>30</v>
      </c>
      <c r="DK76" s="457">
        <v>106.007265694333</v>
      </c>
      <c r="DL76" s="44">
        <v>-7.9177342877812903E-2</v>
      </c>
      <c r="DM76" s="457">
        <v>123.655815181127</v>
      </c>
      <c r="DN76" s="44">
        <v>8.9586922570019691</v>
      </c>
      <c r="DO76" s="457">
        <v>158.98168400394701</v>
      </c>
      <c r="DP76" s="44">
        <v>6.2644068246983098</v>
      </c>
    </row>
    <row r="77" spans="1:120" s="4" customFormat="1" ht="15" customHeight="1">
      <c r="A77" s="456"/>
      <c r="B77" s="54" t="s">
        <v>31</v>
      </c>
      <c r="C77" s="457">
        <v>137.099872188907</v>
      </c>
      <c r="D77" s="44">
        <v>12.088228613569401</v>
      </c>
      <c r="E77" s="457">
        <v>135.57534963226999</v>
      </c>
      <c r="F77" s="44">
        <v>-1.90665196932682</v>
      </c>
      <c r="G77" s="457">
        <v>121.218997201371</v>
      </c>
      <c r="H77" s="44">
        <v>-14.7978406906274</v>
      </c>
      <c r="I77" s="456"/>
      <c r="J77" s="54" t="s">
        <v>31</v>
      </c>
      <c r="K77" s="457">
        <v>180.80622926960001</v>
      </c>
      <c r="L77" s="44">
        <v>10.4341763883551</v>
      </c>
      <c r="M77" s="457">
        <v>179.566552912574</v>
      </c>
      <c r="N77" s="44">
        <v>11.2679545499059</v>
      </c>
      <c r="O77" s="457">
        <v>122.397241364415</v>
      </c>
      <c r="P77" s="44">
        <v>2.6728800088112101</v>
      </c>
      <c r="Q77" s="456"/>
      <c r="R77" s="54" t="s">
        <v>31</v>
      </c>
      <c r="S77" s="457">
        <v>102.666887067876</v>
      </c>
      <c r="T77" s="44">
        <v>-4.35132353854529</v>
      </c>
      <c r="U77" s="457">
        <v>152.522069505681</v>
      </c>
      <c r="V77" s="44">
        <v>2.3612183729998999</v>
      </c>
      <c r="W77" s="457">
        <v>231.547629070217</v>
      </c>
      <c r="X77" s="44">
        <v>11.6682049756268</v>
      </c>
      <c r="Y77" s="456"/>
      <c r="Z77" s="54" t="s">
        <v>31</v>
      </c>
      <c r="AA77" s="457">
        <v>146.01292642240099</v>
      </c>
      <c r="AB77" s="44">
        <v>5.2808012300930001</v>
      </c>
      <c r="AC77" s="457">
        <v>183.54527614649601</v>
      </c>
      <c r="AD77" s="44">
        <v>24.125015585975301</v>
      </c>
      <c r="AE77" s="457">
        <v>110.524448614183</v>
      </c>
      <c r="AF77" s="44">
        <v>-6.2485215266870302</v>
      </c>
      <c r="AG77" s="456"/>
      <c r="AH77" s="54" t="s">
        <v>31</v>
      </c>
      <c r="AI77" s="457">
        <v>158.96853569540301</v>
      </c>
      <c r="AJ77" s="44">
        <v>-2.6563266613266401</v>
      </c>
      <c r="AK77" s="457">
        <v>169.92141974601901</v>
      </c>
      <c r="AL77" s="44">
        <v>7.5358636302865598</v>
      </c>
      <c r="AM77" s="457">
        <v>116.87939189885</v>
      </c>
      <c r="AN77" s="44">
        <v>-1.9624681008700799</v>
      </c>
      <c r="AO77" s="456"/>
      <c r="AP77" s="54" t="s">
        <v>31</v>
      </c>
      <c r="AQ77" s="457">
        <v>140.72036822947601</v>
      </c>
      <c r="AR77" s="44">
        <v>1.58874672190832</v>
      </c>
      <c r="AS77" s="457">
        <v>110.63878833294601</v>
      </c>
      <c r="AT77" s="44">
        <v>-1.0057956361426099</v>
      </c>
      <c r="AU77" s="457">
        <v>193.403982687953</v>
      </c>
      <c r="AV77" s="44">
        <v>9.3679011299057002</v>
      </c>
      <c r="AW77" s="456"/>
      <c r="AX77" s="54" t="s">
        <v>31</v>
      </c>
      <c r="AY77" s="457">
        <v>184.98857470718201</v>
      </c>
      <c r="AZ77" s="44">
        <v>-1.3540738858107499</v>
      </c>
      <c r="BA77" s="457">
        <v>143.19291746641801</v>
      </c>
      <c r="BB77" s="44">
        <v>-1.3578562577631299</v>
      </c>
      <c r="BC77" s="457">
        <v>135.88181247692501</v>
      </c>
      <c r="BD77" s="44">
        <v>-0.35397589156103498</v>
      </c>
      <c r="BE77" s="456"/>
      <c r="BF77" s="54" t="s">
        <v>31</v>
      </c>
      <c r="BG77" s="457">
        <v>141.74365044053201</v>
      </c>
      <c r="BH77" s="44">
        <v>0.70065077457724101</v>
      </c>
      <c r="BI77" s="457">
        <v>142.542888088697</v>
      </c>
      <c r="BJ77" s="44">
        <v>3.3187868431418801</v>
      </c>
      <c r="BK77" s="457">
        <v>148.39527074259701</v>
      </c>
      <c r="BL77" s="44">
        <v>17.195473023930699</v>
      </c>
      <c r="BM77" s="456"/>
      <c r="BN77" s="54" t="s">
        <v>31</v>
      </c>
      <c r="BO77" s="457">
        <v>59.4714402842121</v>
      </c>
      <c r="BP77" s="44">
        <v>1.28953373972212</v>
      </c>
      <c r="BQ77" s="457">
        <v>149.33308502220899</v>
      </c>
      <c r="BR77" s="44">
        <v>10.061390367594001</v>
      </c>
      <c r="BS77" s="457">
        <v>231.42600753379199</v>
      </c>
      <c r="BT77" s="44">
        <v>20.2729528121539</v>
      </c>
      <c r="BU77" s="456"/>
      <c r="BV77" s="54" t="s">
        <v>31</v>
      </c>
      <c r="BW77" s="457">
        <v>156.19528837607501</v>
      </c>
      <c r="BX77" s="44">
        <v>2.56531929591499</v>
      </c>
      <c r="BY77" s="457">
        <v>102.264877547468</v>
      </c>
      <c r="BZ77" s="44">
        <v>-0.55984459129739195</v>
      </c>
      <c r="CA77" s="457">
        <v>246.06660632177201</v>
      </c>
      <c r="CB77" s="44">
        <v>3.5801859499755999E-2</v>
      </c>
      <c r="CC77" s="456"/>
      <c r="CD77" s="54" t="s">
        <v>31</v>
      </c>
      <c r="CE77" s="457">
        <v>224.29765451640299</v>
      </c>
      <c r="CF77" s="44">
        <v>23.644983877496902</v>
      </c>
      <c r="CG77" s="457">
        <v>202.92209551012499</v>
      </c>
      <c r="CH77" s="44">
        <v>4.4303018717096396</v>
      </c>
      <c r="CI77" s="457">
        <v>58.946696283173303</v>
      </c>
      <c r="CJ77" s="44">
        <v>1.49052553725373</v>
      </c>
      <c r="CK77" s="456"/>
      <c r="CL77" s="54" t="s">
        <v>31</v>
      </c>
      <c r="CM77" s="457">
        <v>141.39774810387601</v>
      </c>
      <c r="CN77" s="44">
        <v>11.2107620137675</v>
      </c>
      <c r="CO77" s="457">
        <v>120.29294302367001</v>
      </c>
      <c r="CP77" s="44">
        <v>-5.51905068294153</v>
      </c>
      <c r="CQ77" s="457">
        <v>124.826811257779</v>
      </c>
      <c r="CR77" s="44">
        <v>5.77901434945211</v>
      </c>
      <c r="CS77" s="456"/>
      <c r="CT77" s="54" t="s">
        <v>31</v>
      </c>
      <c r="CU77" s="457">
        <v>175.163838748221</v>
      </c>
      <c r="CV77" s="44">
        <v>10.3534531249155</v>
      </c>
      <c r="CW77" s="457">
        <v>147.251143203796</v>
      </c>
      <c r="CX77" s="44">
        <v>9.7347269336259199</v>
      </c>
      <c r="CY77" s="457">
        <v>137.05478271365001</v>
      </c>
      <c r="CZ77" s="44">
        <v>2.2201605911842002</v>
      </c>
      <c r="DA77" s="456"/>
      <c r="DB77" s="54" t="s">
        <v>31</v>
      </c>
      <c r="DC77" s="457">
        <v>126.443431766865</v>
      </c>
      <c r="DD77" s="44">
        <v>-2.8917800833978999</v>
      </c>
      <c r="DE77" s="457">
        <v>137.46605303293799</v>
      </c>
      <c r="DF77" s="44">
        <v>12.0426265630706</v>
      </c>
      <c r="DG77" s="457">
        <v>61.375615288287101</v>
      </c>
      <c r="DH77" s="44">
        <v>-20.184953951095</v>
      </c>
      <c r="DI77" s="456"/>
      <c r="DJ77" s="54" t="s">
        <v>31</v>
      </c>
      <c r="DK77" s="457">
        <v>122.92000379544</v>
      </c>
      <c r="DL77" s="44">
        <v>4.7351846435014</v>
      </c>
      <c r="DM77" s="457">
        <v>145.64577904626299</v>
      </c>
      <c r="DN77" s="44">
        <v>7.1639195952686903</v>
      </c>
      <c r="DO77" s="457">
        <v>165.204833785929</v>
      </c>
      <c r="DP77" s="44">
        <v>4.9679645916411301</v>
      </c>
    </row>
    <row r="78" spans="1:120" s="4" customFormat="1" ht="15" customHeight="1">
      <c r="A78" s="456"/>
      <c r="B78" s="54"/>
      <c r="C78" s="457"/>
      <c r="D78" s="499"/>
      <c r="E78" s="457"/>
      <c r="F78" s="499"/>
      <c r="G78" s="457"/>
      <c r="H78" s="499"/>
      <c r="I78" s="456"/>
      <c r="J78" s="54"/>
      <c r="K78" s="457"/>
      <c r="L78" s="499"/>
      <c r="M78" s="457"/>
      <c r="N78" s="499"/>
      <c r="O78" s="457"/>
      <c r="P78" s="499"/>
      <c r="Q78" s="456"/>
      <c r="R78" s="54"/>
      <c r="S78" s="457"/>
      <c r="T78" s="499"/>
      <c r="U78" s="457"/>
      <c r="V78" s="499"/>
      <c r="W78" s="457"/>
      <c r="X78" s="499"/>
      <c r="Y78" s="456"/>
      <c r="Z78" s="54"/>
      <c r="AA78" s="457"/>
      <c r="AB78" s="499"/>
      <c r="AC78" s="457"/>
      <c r="AD78" s="499"/>
      <c r="AE78" s="457"/>
      <c r="AF78" s="499"/>
      <c r="AG78" s="456"/>
      <c r="AH78" s="54"/>
      <c r="AI78" s="457"/>
      <c r="AJ78" s="499"/>
      <c r="AK78" s="457"/>
      <c r="AL78" s="499"/>
      <c r="AM78" s="457"/>
      <c r="AN78" s="499"/>
      <c r="AO78" s="456"/>
      <c r="AP78" s="54"/>
      <c r="AQ78" s="457"/>
      <c r="AR78" s="499"/>
      <c r="AS78" s="457"/>
      <c r="AT78" s="499"/>
      <c r="AU78" s="457"/>
      <c r="AV78" s="499"/>
      <c r="AW78" s="456"/>
      <c r="AX78" s="54"/>
      <c r="AY78" s="457"/>
      <c r="AZ78" s="499"/>
      <c r="BA78" s="457"/>
      <c r="BB78" s="499"/>
      <c r="BC78" s="457"/>
      <c r="BD78" s="499"/>
      <c r="BE78" s="456"/>
      <c r="BF78" s="54"/>
      <c r="BG78" s="457"/>
      <c r="BH78" s="499"/>
      <c r="BI78" s="457"/>
      <c r="BJ78" s="499"/>
      <c r="BK78" s="457"/>
      <c r="BL78" s="499"/>
      <c r="BM78" s="456"/>
      <c r="BN78" s="54"/>
      <c r="BO78" s="457"/>
      <c r="BP78" s="499"/>
      <c r="BQ78" s="457"/>
      <c r="BR78" s="499"/>
      <c r="BS78" s="457"/>
      <c r="BT78" s="499"/>
      <c r="BU78" s="456"/>
      <c r="BV78" s="54"/>
      <c r="BW78" s="457"/>
      <c r="BX78" s="499"/>
      <c r="BY78" s="457"/>
      <c r="BZ78" s="499"/>
      <c r="CA78" s="457"/>
      <c r="CB78" s="499"/>
      <c r="CC78" s="456"/>
      <c r="CD78" s="54"/>
      <c r="CE78" s="457"/>
      <c r="CF78" s="499"/>
      <c r="CG78" s="457"/>
      <c r="CH78" s="499"/>
      <c r="CI78" s="457"/>
      <c r="CJ78" s="499"/>
      <c r="CK78" s="456"/>
      <c r="CL78" s="54"/>
      <c r="CM78" s="457"/>
      <c r="CN78" s="499"/>
      <c r="CO78" s="457"/>
      <c r="CP78" s="499"/>
      <c r="CQ78" s="457"/>
      <c r="CR78" s="499"/>
      <c r="CS78" s="456"/>
      <c r="CT78" s="54"/>
      <c r="CU78" s="457"/>
      <c r="CV78" s="499"/>
      <c r="CW78" s="457"/>
      <c r="CX78" s="499"/>
      <c r="CY78" s="457"/>
      <c r="CZ78" s="499"/>
      <c r="DA78" s="456"/>
      <c r="DB78" s="54"/>
      <c r="DC78" s="457"/>
      <c r="DD78" s="499"/>
      <c r="DE78" s="457"/>
      <c r="DF78" s="499"/>
      <c r="DG78" s="457"/>
      <c r="DH78" s="499"/>
      <c r="DI78" s="456"/>
      <c r="DJ78" s="54"/>
      <c r="DK78" s="457"/>
      <c r="DL78" s="499"/>
      <c r="DM78" s="457"/>
      <c r="DN78" s="499"/>
      <c r="DO78" s="457"/>
      <c r="DP78" s="499"/>
    </row>
    <row r="79" spans="1:120" s="4" customFormat="1" ht="15" hidden="1" customHeight="1">
      <c r="A79" s="453">
        <v>2015</v>
      </c>
      <c r="B79" s="454" t="s">
        <v>32</v>
      </c>
      <c r="C79" s="457">
        <v>99.999999999999901</v>
      </c>
      <c r="D79" s="499"/>
      <c r="E79" s="457">
        <v>100</v>
      </c>
      <c r="F79" s="499"/>
      <c r="G79" s="457">
        <v>100</v>
      </c>
      <c r="H79" s="499"/>
      <c r="I79" s="453">
        <v>2015</v>
      </c>
      <c r="J79" s="454" t="s">
        <v>32</v>
      </c>
      <c r="K79" s="457">
        <v>100</v>
      </c>
      <c r="L79" s="499"/>
      <c r="M79" s="457">
        <v>100</v>
      </c>
      <c r="N79" s="499"/>
      <c r="O79" s="457">
        <v>100</v>
      </c>
      <c r="P79" s="499"/>
      <c r="Q79" s="453">
        <v>2015</v>
      </c>
      <c r="R79" s="454" t="s">
        <v>32</v>
      </c>
      <c r="S79" s="457">
        <v>100</v>
      </c>
      <c r="T79" s="499"/>
      <c r="U79" s="457">
        <v>100</v>
      </c>
      <c r="V79" s="499"/>
      <c r="W79" s="457">
        <v>100</v>
      </c>
      <c r="X79" s="499"/>
      <c r="Y79" s="453">
        <v>2015</v>
      </c>
      <c r="Z79" s="454" t="s">
        <v>32</v>
      </c>
      <c r="AA79" s="457">
        <v>100</v>
      </c>
      <c r="AB79" s="499"/>
      <c r="AC79" s="457">
        <v>99.999999999999901</v>
      </c>
      <c r="AD79" s="499"/>
      <c r="AE79" s="457">
        <v>100</v>
      </c>
      <c r="AF79" s="499"/>
      <c r="AG79" s="453">
        <v>2015</v>
      </c>
      <c r="AH79" s="454" t="s">
        <v>32</v>
      </c>
      <c r="AI79" s="457">
        <v>100</v>
      </c>
      <c r="AJ79" s="499"/>
      <c r="AK79" s="457">
        <v>100</v>
      </c>
      <c r="AL79" s="499"/>
      <c r="AM79" s="457">
        <v>100</v>
      </c>
      <c r="AN79" s="499"/>
      <c r="AO79" s="453">
        <v>2015</v>
      </c>
      <c r="AP79" s="454" t="s">
        <v>32</v>
      </c>
      <c r="AQ79" s="457">
        <v>99.999999999999901</v>
      </c>
      <c r="AR79" s="499"/>
      <c r="AS79" s="457">
        <v>100</v>
      </c>
      <c r="AT79" s="499"/>
      <c r="AU79" s="457">
        <v>100</v>
      </c>
      <c r="AV79" s="499"/>
      <c r="AW79" s="453">
        <v>2015</v>
      </c>
      <c r="AX79" s="454" t="s">
        <v>32</v>
      </c>
      <c r="AY79" s="457">
        <v>99.999999999999901</v>
      </c>
      <c r="AZ79" s="499"/>
      <c r="BA79" s="457">
        <v>99.999999999999801</v>
      </c>
      <c r="BB79" s="499"/>
      <c r="BC79" s="457">
        <v>100</v>
      </c>
      <c r="BD79" s="499"/>
      <c r="BE79" s="453">
        <v>2015</v>
      </c>
      <c r="BF79" s="454" t="s">
        <v>32</v>
      </c>
      <c r="BG79" s="457">
        <v>100</v>
      </c>
      <c r="BH79" s="499"/>
      <c r="BI79" s="457">
        <v>99.999999999999801</v>
      </c>
      <c r="BJ79" s="499"/>
      <c r="BK79" s="457">
        <v>100</v>
      </c>
      <c r="BL79" s="499"/>
      <c r="BM79" s="453">
        <v>2015</v>
      </c>
      <c r="BN79" s="454" t="s">
        <v>32</v>
      </c>
      <c r="BO79" s="457">
        <v>99.999999999999801</v>
      </c>
      <c r="BP79" s="499"/>
      <c r="BQ79" s="457">
        <v>100</v>
      </c>
      <c r="BR79" s="499"/>
      <c r="BS79" s="457">
        <v>100</v>
      </c>
      <c r="BT79" s="499"/>
      <c r="BU79" s="453">
        <v>2015</v>
      </c>
      <c r="BV79" s="454" t="s">
        <v>32</v>
      </c>
      <c r="BW79" s="457">
        <v>100</v>
      </c>
      <c r="BX79" s="499"/>
      <c r="BY79" s="457">
        <v>100</v>
      </c>
      <c r="BZ79" s="499"/>
      <c r="CA79" s="457">
        <v>99.999999999999901</v>
      </c>
      <c r="CB79" s="499"/>
      <c r="CC79" s="453">
        <v>2015</v>
      </c>
      <c r="CD79" s="454" t="s">
        <v>32</v>
      </c>
      <c r="CE79" s="457">
        <v>99.999999999999901</v>
      </c>
      <c r="CF79" s="499"/>
      <c r="CG79" s="457">
        <v>100</v>
      </c>
      <c r="CH79" s="499"/>
      <c r="CI79" s="457">
        <v>99.999999999999901</v>
      </c>
      <c r="CJ79" s="499"/>
      <c r="CK79" s="453">
        <v>2015</v>
      </c>
      <c r="CL79" s="454" t="s">
        <v>32</v>
      </c>
      <c r="CM79" s="457">
        <v>100</v>
      </c>
      <c r="CN79" s="499"/>
      <c r="CO79" s="457">
        <v>100</v>
      </c>
      <c r="CP79" s="499"/>
      <c r="CQ79" s="457">
        <v>100</v>
      </c>
      <c r="CR79" s="499"/>
      <c r="CS79" s="453">
        <v>2015</v>
      </c>
      <c r="CT79" s="454" t="s">
        <v>32</v>
      </c>
      <c r="CU79" s="457">
        <v>100</v>
      </c>
      <c r="CV79" s="499"/>
      <c r="CW79" s="457">
        <v>100</v>
      </c>
      <c r="CX79" s="499"/>
      <c r="CY79" s="457">
        <v>100</v>
      </c>
      <c r="CZ79" s="499"/>
      <c r="DA79" s="453">
        <v>2015</v>
      </c>
      <c r="DB79" s="454" t="s">
        <v>32</v>
      </c>
      <c r="DC79" s="457">
        <v>100</v>
      </c>
      <c r="DD79" s="499"/>
      <c r="DE79" s="457">
        <v>100</v>
      </c>
      <c r="DF79" s="499"/>
      <c r="DG79" s="457">
        <v>100</v>
      </c>
      <c r="DH79" s="499"/>
      <c r="DI79" s="453">
        <v>2015</v>
      </c>
      <c r="DJ79" s="454" t="s">
        <v>32</v>
      </c>
      <c r="DK79" s="457">
        <v>99.999999999999901</v>
      </c>
      <c r="DL79" s="499"/>
      <c r="DM79" s="457">
        <v>100.002872844123</v>
      </c>
      <c r="DN79" s="499"/>
      <c r="DO79" s="457">
        <v>99.999999999999901</v>
      </c>
      <c r="DP79" s="499"/>
    </row>
    <row r="80" spans="1:120" s="4" customFormat="1" ht="15" hidden="1" customHeight="1">
      <c r="A80" s="453">
        <v>2016</v>
      </c>
      <c r="B80" s="454" t="s">
        <v>32</v>
      </c>
      <c r="C80" s="457">
        <v>97.034435387399199</v>
      </c>
      <c r="D80" s="499">
        <v>-2.96556461260072</v>
      </c>
      <c r="E80" s="457">
        <v>108.114384964908</v>
      </c>
      <c r="F80" s="499">
        <v>8.1143849649079698</v>
      </c>
      <c r="G80" s="457">
        <v>106.09178577763301</v>
      </c>
      <c r="H80" s="499">
        <v>6.0917857776330102</v>
      </c>
      <c r="I80" s="453">
        <v>2016</v>
      </c>
      <c r="J80" s="454" t="s">
        <v>32</v>
      </c>
      <c r="K80" s="457">
        <v>108.346332091467</v>
      </c>
      <c r="L80" s="499">
        <v>8.3463320914668202</v>
      </c>
      <c r="M80" s="457">
        <v>109.945559262339</v>
      </c>
      <c r="N80" s="499">
        <v>9.9455592623393994</v>
      </c>
      <c r="O80" s="457">
        <v>103.232590283614</v>
      </c>
      <c r="P80" s="499">
        <v>3.2325902836137299</v>
      </c>
      <c r="Q80" s="453">
        <v>2016</v>
      </c>
      <c r="R80" s="454" t="s">
        <v>32</v>
      </c>
      <c r="S80" s="457">
        <v>105.002258085954</v>
      </c>
      <c r="T80" s="499">
        <v>5.0022580859541401</v>
      </c>
      <c r="U80" s="457">
        <v>108.251655793512</v>
      </c>
      <c r="V80" s="499">
        <v>8.2516557935124393</v>
      </c>
      <c r="W80" s="457">
        <v>112.591504026569</v>
      </c>
      <c r="X80" s="499">
        <v>12.591504026568799</v>
      </c>
      <c r="Y80" s="453">
        <v>2016</v>
      </c>
      <c r="Z80" s="454" t="s">
        <v>32</v>
      </c>
      <c r="AA80" s="457">
        <v>105.690030131219</v>
      </c>
      <c r="AB80" s="499">
        <v>5.6900301312191202</v>
      </c>
      <c r="AC80" s="457">
        <v>112.580343035135</v>
      </c>
      <c r="AD80" s="499">
        <v>12.5803430351346</v>
      </c>
      <c r="AE80" s="457">
        <v>100.30103045274301</v>
      </c>
      <c r="AF80" s="499">
        <v>0.30103045274255202</v>
      </c>
      <c r="AG80" s="453">
        <v>2016</v>
      </c>
      <c r="AH80" s="454" t="s">
        <v>32</v>
      </c>
      <c r="AI80" s="457">
        <v>104.52705441239701</v>
      </c>
      <c r="AJ80" s="499">
        <v>4.5270544123972503</v>
      </c>
      <c r="AK80" s="457">
        <v>105.33254585388001</v>
      </c>
      <c r="AL80" s="499">
        <v>5.3325458538803998</v>
      </c>
      <c r="AM80" s="457">
        <v>103.086366005776</v>
      </c>
      <c r="AN80" s="499">
        <v>3.08636600577614</v>
      </c>
      <c r="AO80" s="453">
        <v>2016</v>
      </c>
      <c r="AP80" s="454" t="s">
        <v>32</v>
      </c>
      <c r="AQ80" s="457">
        <v>106.76614637775</v>
      </c>
      <c r="AR80" s="499">
        <v>6.7661463777501902</v>
      </c>
      <c r="AS80" s="457">
        <v>103.322711347176</v>
      </c>
      <c r="AT80" s="499">
        <v>3.3227113471757299</v>
      </c>
      <c r="AU80" s="457">
        <v>104.43949930572001</v>
      </c>
      <c r="AV80" s="499">
        <v>4.4394993057197398</v>
      </c>
      <c r="AW80" s="453">
        <v>2016</v>
      </c>
      <c r="AX80" s="454" t="s">
        <v>32</v>
      </c>
      <c r="AY80" s="457">
        <v>103.656506341335</v>
      </c>
      <c r="AZ80" s="499">
        <v>3.6565063413352701</v>
      </c>
      <c r="BA80" s="457">
        <v>103.64093480097701</v>
      </c>
      <c r="BB80" s="499">
        <v>3.6409348009774201</v>
      </c>
      <c r="BC80" s="457">
        <v>115.502325503135</v>
      </c>
      <c r="BD80" s="499">
        <v>15.502325503135101</v>
      </c>
      <c r="BE80" s="453">
        <v>2016</v>
      </c>
      <c r="BF80" s="454" t="s">
        <v>32</v>
      </c>
      <c r="BG80" s="457">
        <v>102.794414010466</v>
      </c>
      <c r="BH80" s="499">
        <v>2.7944140104663</v>
      </c>
      <c r="BI80" s="457">
        <v>100.385826499256</v>
      </c>
      <c r="BJ80" s="499">
        <v>0.385826499256609</v>
      </c>
      <c r="BK80" s="457">
        <v>105.55150539368</v>
      </c>
      <c r="BL80" s="499">
        <v>5.5515053936804204</v>
      </c>
      <c r="BM80" s="453">
        <v>2016</v>
      </c>
      <c r="BN80" s="454" t="s">
        <v>32</v>
      </c>
      <c r="BO80" s="457">
        <v>102.936321529145</v>
      </c>
      <c r="BP80" s="499">
        <v>2.93632152914476</v>
      </c>
      <c r="BQ80" s="457">
        <v>106.181327106523</v>
      </c>
      <c r="BR80" s="499">
        <v>6.1813271065233302</v>
      </c>
      <c r="BS80" s="457">
        <v>110.625900390857</v>
      </c>
      <c r="BT80" s="499">
        <v>10.625900390857399</v>
      </c>
      <c r="BU80" s="453">
        <v>2016</v>
      </c>
      <c r="BV80" s="454" t="s">
        <v>32</v>
      </c>
      <c r="BW80" s="457">
        <v>104.182850610838</v>
      </c>
      <c r="BX80" s="499">
        <v>4.1828506108378702</v>
      </c>
      <c r="BY80" s="457">
        <v>103.008405865027</v>
      </c>
      <c r="BZ80" s="499">
        <v>3.0084058650271102</v>
      </c>
      <c r="CA80" s="457">
        <v>104.23005470645199</v>
      </c>
      <c r="CB80" s="499">
        <v>4.2300547064525098</v>
      </c>
      <c r="CC80" s="453">
        <v>2016</v>
      </c>
      <c r="CD80" s="454" t="s">
        <v>32</v>
      </c>
      <c r="CE80" s="457">
        <v>110.902544630699</v>
      </c>
      <c r="CF80" s="499">
        <v>10.9025446306993</v>
      </c>
      <c r="CG80" s="457">
        <v>110.17794958688999</v>
      </c>
      <c r="CH80" s="499">
        <v>10.1779495868895</v>
      </c>
      <c r="CI80" s="457">
        <v>99.577442453592695</v>
      </c>
      <c r="CJ80" s="499">
        <v>-0.42255754640723397</v>
      </c>
      <c r="CK80" s="453">
        <v>2016</v>
      </c>
      <c r="CL80" s="454" t="s">
        <v>32</v>
      </c>
      <c r="CM80" s="457">
        <v>103.37964878795999</v>
      </c>
      <c r="CN80" s="499">
        <v>3.3796487879602899</v>
      </c>
      <c r="CO80" s="457">
        <v>108.109205400349</v>
      </c>
      <c r="CP80" s="499">
        <v>8.1092054003489107</v>
      </c>
      <c r="CQ80" s="457">
        <v>106.22224784504</v>
      </c>
      <c r="CR80" s="499">
        <v>6.2222478450404601</v>
      </c>
      <c r="CS80" s="453">
        <v>2016</v>
      </c>
      <c r="CT80" s="454" t="s">
        <v>32</v>
      </c>
      <c r="CU80" s="457">
        <v>107.24289250038299</v>
      </c>
      <c r="CV80" s="499">
        <v>7.2428925003832596</v>
      </c>
      <c r="CW80" s="457">
        <v>102.992059358559</v>
      </c>
      <c r="CX80" s="499">
        <v>2.9920593585588899</v>
      </c>
      <c r="CY80" s="457">
        <v>78.675567783058199</v>
      </c>
      <c r="CZ80" s="499">
        <v>-21.324432216941801</v>
      </c>
      <c r="DA80" s="453">
        <v>2016</v>
      </c>
      <c r="DB80" s="454" t="s">
        <v>32</v>
      </c>
      <c r="DC80" s="457">
        <v>115.815202838502</v>
      </c>
      <c r="DD80" s="499">
        <v>15.8152028385022</v>
      </c>
      <c r="DE80" s="457">
        <v>97.201831180845303</v>
      </c>
      <c r="DF80" s="499">
        <v>-2.7981688191546699</v>
      </c>
      <c r="DG80" s="457">
        <v>100.648620045532</v>
      </c>
      <c r="DH80" s="499">
        <v>0.648620045532184</v>
      </c>
      <c r="DI80" s="453">
        <v>2016</v>
      </c>
      <c r="DJ80" s="454" t="s">
        <v>32</v>
      </c>
      <c r="DK80" s="457">
        <v>94.133820802839594</v>
      </c>
      <c r="DL80" s="499">
        <v>-5.8661791971602897</v>
      </c>
      <c r="DM80" s="457">
        <v>109.998696962012</v>
      </c>
      <c r="DN80" s="499">
        <v>9.9955369616921192</v>
      </c>
      <c r="DO80" s="457">
        <v>106.870372385821</v>
      </c>
      <c r="DP80" s="499">
        <v>6.8703723858207697</v>
      </c>
    </row>
    <row r="81" spans="1:120" s="4" customFormat="1" ht="15" hidden="1" customHeight="1">
      <c r="A81" s="453">
        <v>2017</v>
      </c>
      <c r="B81" s="454" t="s">
        <v>32</v>
      </c>
      <c r="C81" s="457">
        <v>114.352023132292</v>
      </c>
      <c r="D81" s="499">
        <v>17.846847540003498</v>
      </c>
      <c r="E81" s="457">
        <v>107.006344489631</v>
      </c>
      <c r="F81" s="499">
        <v>-1.0248779342701899</v>
      </c>
      <c r="G81" s="457">
        <v>110.574554148743</v>
      </c>
      <c r="H81" s="499">
        <v>4.22536800398984</v>
      </c>
      <c r="I81" s="453">
        <v>2017</v>
      </c>
      <c r="J81" s="454" t="s">
        <v>32</v>
      </c>
      <c r="K81" s="457">
        <v>113.18520375252299</v>
      </c>
      <c r="L81" s="499">
        <v>4.4661148814630804</v>
      </c>
      <c r="M81" s="457">
        <v>119.94916611040099</v>
      </c>
      <c r="N81" s="499">
        <v>9.0986911296635498</v>
      </c>
      <c r="O81" s="457">
        <v>105.35403745282299</v>
      </c>
      <c r="P81" s="499">
        <v>2.0550168928054702</v>
      </c>
      <c r="Q81" s="453">
        <v>2017</v>
      </c>
      <c r="R81" s="454" t="s">
        <v>32</v>
      </c>
      <c r="S81" s="457">
        <v>109.790110391339</v>
      </c>
      <c r="T81" s="499">
        <v>4.5597612781483701</v>
      </c>
      <c r="U81" s="457">
        <v>120.867661705831</v>
      </c>
      <c r="V81" s="499">
        <v>11.6543306611244</v>
      </c>
      <c r="W81" s="457">
        <v>123.983189913407</v>
      </c>
      <c r="X81" s="499">
        <v>10.1177135746847</v>
      </c>
      <c r="Y81" s="453">
        <v>2017</v>
      </c>
      <c r="Z81" s="454" t="s">
        <v>32</v>
      </c>
      <c r="AA81" s="457">
        <v>109.684638952432</v>
      </c>
      <c r="AB81" s="499">
        <v>3.7795512180790101</v>
      </c>
      <c r="AC81" s="457">
        <v>123.931843532076</v>
      </c>
      <c r="AD81" s="499">
        <v>10.083021769971699</v>
      </c>
      <c r="AE81" s="457">
        <v>101.391361377401</v>
      </c>
      <c r="AF81" s="499">
        <v>1.08705854739142</v>
      </c>
      <c r="AG81" s="453">
        <v>2017</v>
      </c>
      <c r="AH81" s="454" t="s">
        <v>32</v>
      </c>
      <c r="AI81" s="457">
        <v>110.329232222893</v>
      </c>
      <c r="AJ81" s="499">
        <v>5.5508861730708503</v>
      </c>
      <c r="AK81" s="457">
        <v>110.162700860922</v>
      </c>
      <c r="AL81" s="499">
        <v>4.5856244790113401</v>
      </c>
      <c r="AM81" s="457">
        <v>106.65639736908101</v>
      </c>
      <c r="AN81" s="499">
        <v>3.4631460023577998</v>
      </c>
      <c r="AO81" s="453">
        <v>2017</v>
      </c>
      <c r="AP81" s="454" t="s">
        <v>32</v>
      </c>
      <c r="AQ81" s="457">
        <v>111.572529367741</v>
      </c>
      <c r="AR81" s="499">
        <v>4.5017855875268502</v>
      </c>
      <c r="AS81" s="457">
        <v>107.058755728672</v>
      </c>
      <c r="AT81" s="499">
        <v>3.6158985113569702</v>
      </c>
      <c r="AU81" s="457">
        <v>109.44645436640199</v>
      </c>
      <c r="AV81" s="499">
        <v>4.7941201307614598</v>
      </c>
      <c r="AW81" s="453">
        <v>2017</v>
      </c>
      <c r="AX81" s="454" t="s">
        <v>32</v>
      </c>
      <c r="AY81" s="457">
        <v>110.258128544625</v>
      </c>
      <c r="AZ81" s="499">
        <v>6.3687485101526304</v>
      </c>
      <c r="BA81" s="457">
        <v>106.573515315809</v>
      </c>
      <c r="BB81" s="499">
        <v>2.8295581475249101</v>
      </c>
      <c r="BC81" s="457">
        <v>125.294242708412</v>
      </c>
      <c r="BD81" s="499">
        <v>8.4776797026575395</v>
      </c>
      <c r="BE81" s="453">
        <v>2017</v>
      </c>
      <c r="BF81" s="454" t="s">
        <v>32</v>
      </c>
      <c r="BG81" s="457">
        <v>106.76728876144399</v>
      </c>
      <c r="BH81" s="499">
        <v>3.8648741658019201</v>
      </c>
      <c r="BI81" s="457">
        <v>108.98145501086999</v>
      </c>
      <c r="BJ81" s="499">
        <v>8.5625917635668891</v>
      </c>
      <c r="BK81" s="457">
        <v>105.146730545013</v>
      </c>
      <c r="BL81" s="499">
        <v>-0.38348562359028898</v>
      </c>
      <c r="BM81" s="453">
        <v>2017</v>
      </c>
      <c r="BN81" s="454" t="s">
        <v>32</v>
      </c>
      <c r="BO81" s="457">
        <v>106.766247245822</v>
      </c>
      <c r="BP81" s="499">
        <v>3.7206747431645901</v>
      </c>
      <c r="BQ81" s="457">
        <v>112.069258540598</v>
      </c>
      <c r="BR81" s="499">
        <v>5.5451665509582</v>
      </c>
      <c r="BS81" s="457">
        <v>126.132009598002</v>
      </c>
      <c r="BT81" s="499">
        <v>14.0167077984079</v>
      </c>
      <c r="BU81" s="453">
        <v>2017</v>
      </c>
      <c r="BV81" s="454" t="s">
        <v>32</v>
      </c>
      <c r="BW81" s="457">
        <v>96.863999970257098</v>
      </c>
      <c r="BX81" s="499">
        <v>-7.0250051689595896</v>
      </c>
      <c r="BY81" s="457">
        <v>103.86077321603599</v>
      </c>
      <c r="BZ81" s="499">
        <v>0.82747358708338903</v>
      </c>
      <c r="CA81" s="457">
        <v>106.615698286162</v>
      </c>
      <c r="CB81" s="499">
        <v>2.2888250288540601</v>
      </c>
      <c r="CC81" s="453">
        <v>2017</v>
      </c>
      <c r="CD81" s="454" t="s">
        <v>32</v>
      </c>
      <c r="CE81" s="457">
        <v>110.01809220833201</v>
      </c>
      <c r="CF81" s="499">
        <v>-0.79750417387850803</v>
      </c>
      <c r="CG81" s="457">
        <v>110.06858868211501</v>
      </c>
      <c r="CH81" s="499">
        <v>-9.9258431641331399E-2</v>
      </c>
      <c r="CI81" s="457">
        <v>109.27482550776</v>
      </c>
      <c r="CJ81" s="499">
        <v>9.7385339643432296</v>
      </c>
      <c r="CK81" s="453">
        <v>2017</v>
      </c>
      <c r="CL81" s="454" t="s">
        <v>32</v>
      </c>
      <c r="CM81" s="457">
        <v>112.047172584439</v>
      </c>
      <c r="CN81" s="499">
        <v>8.3841683523770705</v>
      </c>
      <c r="CO81" s="457">
        <v>118.82243525621899</v>
      </c>
      <c r="CP81" s="499">
        <v>9.9096370343276998</v>
      </c>
      <c r="CQ81" s="457">
        <v>105.01896209914401</v>
      </c>
      <c r="CR81" s="499">
        <v>-1.1328001151432101</v>
      </c>
      <c r="CS81" s="453">
        <v>2017</v>
      </c>
      <c r="CT81" s="454" t="s">
        <v>32</v>
      </c>
      <c r="CU81" s="457">
        <v>113.696403937501</v>
      </c>
      <c r="CV81" s="499">
        <v>6.0176588738452503</v>
      </c>
      <c r="CW81" s="457">
        <v>110.73476649054599</v>
      </c>
      <c r="CX81" s="499">
        <v>7.5177709623534401</v>
      </c>
      <c r="CY81" s="457">
        <v>75.266441506734907</v>
      </c>
      <c r="CZ81" s="499">
        <v>-4.3331448026199597</v>
      </c>
      <c r="DA81" s="453">
        <v>2017</v>
      </c>
      <c r="DB81" s="454" t="s">
        <v>32</v>
      </c>
      <c r="DC81" s="457">
        <v>130.29343295017699</v>
      </c>
      <c r="DD81" s="499">
        <v>12.5011481712502</v>
      </c>
      <c r="DE81" s="457">
        <v>105.26626632836</v>
      </c>
      <c r="DF81" s="499">
        <v>8.2965876769442595</v>
      </c>
      <c r="DG81" s="457">
        <v>103.093236966821</v>
      </c>
      <c r="DH81" s="499">
        <v>2.4288628300940198</v>
      </c>
      <c r="DI81" s="453">
        <v>2017</v>
      </c>
      <c r="DJ81" s="454" t="s">
        <v>32</v>
      </c>
      <c r="DK81" s="457">
        <v>92.027955012060403</v>
      </c>
      <c r="DL81" s="499">
        <v>-2.2370979662983799</v>
      </c>
      <c r="DM81" s="457">
        <v>116.716763488731</v>
      </c>
      <c r="DN81" s="499">
        <v>6.1074055532125904</v>
      </c>
      <c r="DO81" s="457">
        <v>119.536198693298</v>
      </c>
      <c r="DP81" s="499">
        <v>11.8515787160838</v>
      </c>
    </row>
    <row r="82" spans="1:120" s="4" customFormat="1" ht="15" hidden="1" customHeight="1">
      <c r="A82" s="453">
        <v>2018</v>
      </c>
      <c r="B82" s="454" t="s">
        <v>32</v>
      </c>
      <c r="C82" s="457">
        <v>114.179595929115</v>
      </c>
      <c r="D82" s="499">
        <v>-0.15078631619607599</v>
      </c>
      <c r="E82" s="457">
        <v>108.62602743118499</v>
      </c>
      <c r="F82" s="499">
        <v>1.5136326255039301</v>
      </c>
      <c r="G82" s="457">
        <v>115.171199864321</v>
      </c>
      <c r="H82" s="499">
        <v>4.1570556182351996</v>
      </c>
      <c r="I82" s="453">
        <v>2018</v>
      </c>
      <c r="J82" s="454" t="s">
        <v>32</v>
      </c>
      <c r="K82" s="457">
        <v>119.723851020658</v>
      </c>
      <c r="L82" s="499">
        <v>5.7769452643571704</v>
      </c>
      <c r="M82" s="457">
        <v>123.695956317588</v>
      </c>
      <c r="N82" s="499">
        <v>3.12364839930488</v>
      </c>
      <c r="O82" s="457">
        <v>107.293766270191</v>
      </c>
      <c r="P82" s="499">
        <v>1.8411528065426901</v>
      </c>
      <c r="Q82" s="453">
        <v>2018</v>
      </c>
      <c r="R82" s="454" t="s">
        <v>32</v>
      </c>
      <c r="S82" s="457">
        <v>111.43378773788</v>
      </c>
      <c r="T82" s="499">
        <v>1.4971087474834499</v>
      </c>
      <c r="U82" s="457">
        <v>127.462957481168</v>
      </c>
      <c r="V82" s="499">
        <v>5.4566256037852598</v>
      </c>
      <c r="W82" s="457">
        <v>130.41331327290999</v>
      </c>
      <c r="X82" s="499">
        <v>5.1862864344711301</v>
      </c>
      <c r="Y82" s="453">
        <v>2018</v>
      </c>
      <c r="Z82" s="454" t="s">
        <v>32</v>
      </c>
      <c r="AA82" s="457">
        <v>112.650018258459</v>
      </c>
      <c r="AB82" s="499">
        <v>2.7035502275880501</v>
      </c>
      <c r="AC82" s="457">
        <v>130.61290184932801</v>
      </c>
      <c r="AD82" s="499">
        <v>5.39091336563766</v>
      </c>
      <c r="AE82" s="457">
        <v>107.210050528802</v>
      </c>
      <c r="AF82" s="499">
        <v>5.7388411323747297</v>
      </c>
      <c r="AG82" s="453">
        <v>2018</v>
      </c>
      <c r="AH82" s="454" t="s">
        <v>32</v>
      </c>
      <c r="AI82" s="457">
        <v>115.004420680355</v>
      </c>
      <c r="AJ82" s="499">
        <v>4.2374884364431402</v>
      </c>
      <c r="AK82" s="457">
        <v>114.429494188585</v>
      </c>
      <c r="AL82" s="499">
        <v>3.8731742180597299</v>
      </c>
      <c r="AM82" s="457">
        <v>110.183026326185</v>
      </c>
      <c r="AN82" s="499">
        <v>3.3065329826397698</v>
      </c>
      <c r="AO82" s="453">
        <v>2018</v>
      </c>
      <c r="AP82" s="454" t="s">
        <v>32</v>
      </c>
      <c r="AQ82" s="457">
        <v>116.53138700771299</v>
      </c>
      <c r="AR82" s="499">
        <v>4.4445148533178296</v>
      </c>
      <c r="AS82" s="457">
        <v>111.513008871921</v>
      </c>
      <c r="AT82" s="499">
        <v>4.1605687577184396</v>
      </c>
      <c r="AU82" s="457">
        <v>115.889200723954</v>
      </c>
      <c r="AV82" s="499">
        <v>5.8866652143734699</v>
      </c>
      <c r="AW82" s="453">
        <v>2018</v>
      </c>
      <c r="AX82" s="454" t="s">
        <v>32</v>
      </c>
      <c r="AY82" s="457">
        <v>115.95088071748501</v>
      </c>
      <c r="AZ82" s="499">
        <v>5.1631133667896396</v>
      </c>
      <c r="BA82" s="457">
        <v>110.899291053979</v>
      </c>
      <c r="BB82" s="499">
        <v>4.0589594190935996</v>
      </c>
      <c r="BC82" s="457">
        <v>127.94540915879099</v>
      </c>
      <c r="BD82" s="499">
        <v>2.1159523319430602</v>
      </c>
      <c r="BE82" s="453">
        <v>2018</v>
      </c>
      <c r="BF82" s="454" t="s">
        <v>32</v>
      </c>
      <c r="BG82" s="457">
        <v>113.25162647534501</v>
      </c>
      <c r="BH82" s="499">
        <v>6.0733374323939104</v>
      </c>
      <c r="BI82" s="457">
        <v>111.604050094672</v>
      </c>
      <c r="BJ82" s="499">
        <v>2.4064599647162601</v>
      </c>
      <c r="BK82" s="457">
        <v>112.15964185720399</v>
      </c>
      <c r="BL82" s="499">
        <v>6.6696427704797001</v>
      </c>
      <c r="BM82" s="453">
        <v>2018</v>
      </c>
      <c r="BN82" s="454" t="s">
        <v>32</v>
      </c>
      <c r="BO82" s="457">
        <v>115.23562775400799</v>
      </c>
      <c r="BP82" s="499">
        <v>7.9326385694588497</v>
      </c>
      <c r="BQ82" s="457">
        <v>115.67011109162701</v>
      </c>
      <c r="BR82" s="499">
        <v>3.2130600290573499</v>
      </c>
      <c r="BS82" s="457">
        <v>135.09287102406901</v>
      </c>
      <c r="BT82" s="499">
        <v>7.1043515873775602</v>
      </c>
      <c r="BU82" s="453">
        <v>2018</v>
      </c>
      <c r="BV82" s="454" t="s">
        <v>32</v>
      </c>
      <c r="BW82" s="457">
        <v>100.691687950915</v>
      </c>
      <c r="BX82" s="499">
        <v>3.95161048669654</v>
      </c>
      <c r="BY82" s="457">
        <v>110.59876424302701</v>
      </c>
      <c r="BZ82" s="499">
        <v>6.4875224960786397</v>
      </c>
      <c r="CA82" s="457">
        <v>114.15355636668301</v>
      </c>
      <c r="CB82" s="499">
        <v>7.0701202559206804</v>
      </c>
      <c r="CC82" s="453">
        <v>2018</v>
      </c>
      <c r="CD82" s="454" t="s">
        <v>32</v>
      </c>
      <c r="CE82" s="457">
        <v>120.46352062623799</v>
      </c>
      <c r="CF82" s="499">
        <v>9.4942824477689101</v>
      </c>
      <c r="CG82" s="457">
        <v>115.282251460089</v>
      </c>
      <c r="CH82" s="499">
        <v>4.73673991862597</v>
      </c>
      <c r="CI82" s="457">
        <v>118.802597187541</v>
      </c>
      <c r="CJ82" s="499">
        <v>8.7190911863818297</v>
      </c>
      <c r="CK82" s="453">
        <v>2018</v>
      </c>
      <c r="CL82" s="454" t="s">
        <v>32</v>
      </c>
      <c r="CM82" s="457">
        <v>111.426132714747</v>
      </c>
      <c r="CN82" s="499">
        <v>-0.55426643561537503</v>
      </c>
      <c r="CO82" s="457">
        <v>121.74863408099699</v>
      </c>
      <c r="CP82" s="499">
        <v>2.4626652521196899</v>
      </c>
      <c r="CQ82" s="457">
        <v>116.30471411899499</v>
      </c>
      <c r="CR82" s="499">
        <v>10.7463945503447</v>
      </c>
      <c r="CS82" s="453">
        <v>2018</v>
      </c>
      <c r="CT82" s="454" t="s">
        <v>32</v>
      </c>
      <c r="CU82" s="457">
        <v>120.061212024494</v>
      </c>
      <c r="CV82" s="499">
        <v>5.5980733484693799</v>
      </c>
      <c r="CW82" s="457">
        <v>113.388723762393</v>
      </c>
      <c r="CX82" s="499">
        <v>2.39667934105647</v>
      </c>
      <c r="CY82" s="457">
        <v>83.0909089726578</v>
      </c>
      <c r="CZ82" s="499">
        <v>10.395692036566899</v>
      </c>
      <c r="DA82" s="453">
        <v>2018</v>
      </c>
      <c r="DB82" s="454" t="s">
        <v>32</v>
      </c>
      <c r="DC82" s="457">
        <v>135.89879460617101</v>
      </c>
      <c r="DD82" s="499">
        <v>4.3021060456189</v>
      </c>
      <c r="DE82" s="457">
        <v>102.935129726903</v>
      </c>
      <c r="DF82" s="499">
        <v>-2.2145143765101101</v>
      </c>
      <c r="DG82" s="457">
        <v>124.389179419203</v>
      </c>
      <c r="DH82" s="499">
        <v>20.6569733174993</v>
      </c>
      <c r="DI82" s="453">
        <v>2018</v>
      </c>
      <c r="DJ82" s="454" t="s">
        <v>32</v>
      </c>
      <c r="DK82" s="457">
        <v>87.5254614776089</v>
      </c>
      <c r="DL82" s="499">
        <v>-4.8925280735200696</v>
      </c>
      <c r="DM82" s="457">
        <v>122.138923742259</v>
      </c>
      <c r="DN82" s="499">
        <v>4.64557111717005</v>
      </c>
      <c r="DO82" s="457">
        <v>127.81328945131099</v>
      </c>
      <c r="DP82" s="499">
        <v>6.9243382745083899</v>
      </c>
    </row>
    <row r="83" spans="1:120" s="4" customFormat="1" ht="15" hidden="1" customHeight="1">
      <c r="A83" s="453">
        <v>2019</v>
      </c>
      <c r="B83" s="454" t="s">
        <v>32</v>
      </c>
      <c r="C83" s="457">
        <v>112.550792548049</v>
      </c>
      <c r="D83" s="499">
        <v>-1.4265275400667601</v>
      </c>
      <c r="E83" s="457">
        <v>124.71135885933199</v>
      </c>
      <c r="F83" s="499">
        <v>14.807990136928201</v>
      </c>
      <c r="G83" s="457">
        <v>122.187765414418</v>
      </c>
      <c r="H83" s="499">
        <v>6.0922917868032904</v>
      </c>
      <c r="I83" s="453">
        <v>2019</v>
      </c>
      <c r="J83" s="454" t="s">
        <v>32</v>
      </c>
      <c r="K83" s="457">
        <v>124.618201524508</v>
      </c>
      <c r="L83" s="499">
        <v>4.0880329709788903</v>
      </c>
      <c r="M83" s="457">
        <v>127.17021426370999</v>
      </c>
      <c r="N83" s="499">
        <v>2.8087077779668701</v>
      </c>
      <c r="O83" s="457">
        <v>113.568660496685</v>
      </c>
      <c r="P83" s="499">
        <v>5.8483306576191403</v>
      </c>
      <c r="Q83" s="453">
        <v>2019</v>
      </c>
      <c r="R83" s="454" t="s">
        <v>32</v>
      </c>
      <c r="S83" s="457">
        <v>116.52678664975799</v>
      </c>
      <c r="T83" s="499">
        <v>4.5704260936177699</v>
      </c>
      <c r="U83" s="457">
        <v>135.20933874071901</v>
      </c>
      <c r="V83" s="499">
        <v>6.0773587971202101</v>
      </c>
      <c r="W83" s="457">
        <v>139.29659480775899</v>
      </c>
      <c r="X83" s="499">
        <v>6.8116370268571398</v>
      </c>
      <c r="Y83" s="453">
        <v>2019</v>
      </c>
      <c r="Z83" s="454" t="s">
        <v>32</v>
      </c>
      <c r="AA83" s="457">
        <v>116.840075097281</v>
      </c>
      <c r="AB83" s="499">
        <v>3.71953498419172</v>
      </c>
      <c r="AC83" s="457">
        <v>126.825058433301</v>
      </c>
      <c r="AD83" s="499">
        <v>-2.9000530287553401</v>
      </c>
      <c r="AE83" s="457">
        <v>115.704427750893</v>
      </c>
      <c r="AF83" s="499">
        <v>7.9231165177085598</v>
      </c>
      <c r="AG83" s="453">
        <v>2019</v>
      </c>
      <c r="AH83" s="454" t="s">
        <v>32</v>
      </c>
      <c r="AI83" s="457">
        <v>119.966083846259</v>
      </c>
      <c r="AJ83" s="499">
        <v>4.3143238638579602</v>
      </c>
      <c r="AK83" s="457">
        <v>119.158587475595</v>
      </c>
      <c r="AL83" s="499">
        <v>4.1327573109915603</v>
      </c>
      <c r="AM83" s="457">
        <v>113.18798239718799</v>
      </c>
      <c r="AN83" s="499">
        <v>2.7272404572619</v>
      </c>
      <c r="AO83" s="453">
        <v>2019</v>
      </c>
      <c r="AP83" s="454" t="s">
        <v>32</v>
      </c>
      <c r="AQ83" s="457">
        <v>119.29055099111299</v>
      </c>
      <c r="AR83" s="499">
        <v>2.3677431928420298</v>
      </c>
      <c r="AS83" s="457">
        <v>111.12821577856</v>
      </c>
      <c r="AT83" s="499">
        <v>-0.34506565400225497</v>
      </c>
      <c r="AU83" s="457">
        <v>120.70214815046199</v>
      </c>
      <c r="AV83" s="499">
        <v>4.15305947097883</v>
      </c>
      <c r="AW83" s="453">
        <v>2019</v>
      </c>
      <c r="AX83" s="454" t="s">
        <v>32</v>
      </c>
      <c r="AY83" s="457">
        <v>123.85172473900001</v>
      </c>
      <c r="AZ83" s="499">
        <v>6.8139577488549596</v>
      </c>
      <c r="BA83" s="457">
        <v>114.107037511122</v>
      </c>
      <c r="BB83" s="499">
        <v>2.8924859903582201</v>
      </c>
      <c r="BC83" s="457">
        <v>128.91049012182299</v>
      </c>
      <c r="BD83" s="499">
        <v>0.75429120073766898</v>
      </c>
      <c r="BE83" s="453">
        <v>2019</v>
      </c>
      <c r="BF83" s="454" t="s">
        <v>32</v>
      </c>
      <c r="BG83" s="457">
        <v>119.068353967424</v>
      </c>
      <c r="BH83" s="499">
        <v>5.1361094521191299</v>
      </c>
      <c r="BI83" s="457">
        <v>116.689604277505</v>
      </c>
      <c r="BJ83" s="499">
        <v>4.5567828215185404</v>
      </c>
      <c r="BK83" s="457">
        <v>116.002735372451</v>
      </c>
      <c r="BL83" s="499">
        <v>3.4264495246343101</v>
      </c>
      <c r="BM83" s="453">
        <v>2019</v>
      </c>
      <c r="BN83" s="454" t="s">
        <v>32</v>
      </c>
      <c r="BO83" s="457">
        <v>120.09840451235399</v>
      </c>
      <c r="BP83" s="499">
        <v>4.2198553113508099</v>
      </c>
      <c r="BQ83" s="457">
        <v>119.645542119892</v>
      </c>
      <c r="BR83" s="499">
        <v>3.4368697243807298</v>
      </c>
      <c r="BS83" s="457">
        <v>138.068391884367</v>
      </c>
      <c r="BT83" s="499">
        <v>2.2025743014731098</v>
      </c>
      <c r="BU83" s="453">
        <v>2019</v>
      </c>
      <c r="BV83" s="454" t="s">
        <v>32</v>
      </c>
      <c r="BW83" s="457">
        <v>105.59627468558</v>
      </c>
      <c r="BX83" s="499">
        <v>4.8708953385067701</v>
      </c>
      <c r="BY83" s="457">
        <v>116.61928589550099</v>
      </c>
      <c r="BZ83" s="499">
        <v>5.4435704536846101</v>
      </c>
      <c r="CA83" s="457">
        <v>119.82072969634</v>
      </c>
      <c r="CB83" s="499">
        <v>4.9645175411381599</v>
      </c>
      <c r="CC83" s="453">
        <v>2019</v>
      </c>
      <c r="CD83" s="454" t="s">
        <v>32</v>
      </c>
      <c r="CE83" s="457">
        <v>119.769428768975</v>
      </c>
      <c r="CF83" s="499">
        <v>-0.57618427027048802</v>
      </c>
      <c r="CG83" s="457">
        <v>115.30918115257499</v>
      </c>
      <c r="CH83" s="499">
        <v>2.3359790553186599E-2</v>
      </c>
      <c r="CI83" s="457">
        <v>110.669264253073</v>
      </c>
      <c r="CJ83" s="499">
        <v>-6.8460901756459096</v>
      </c>
      <c r="CK83" s="453">
        <v>2019</v>
      </c>
      <c r="CL83" s="454" t="s">
        <v>32</v>
      </c>
      <c r="CM83" s="457">
        <v>110.642205885867</v>
      </c>
      <c r="CN83" s="499">
        <v>-0.70353947478996304</v>
      </c>
      <c r="CO83" s="457">
        <v>122.319762628199</v>
      </c>
      <c r="CP83" s="499">
        <v>0.46910468566083802</v>
      </c>
      <c r="CQ83" s="457">
        <v>123.66149309944301</v>
      </c>
      <c r="CR83" s="499">
        <v>6.3254349027685404</v>
      </c>
      <c r="CS83" s="453">
        <v>2019</v>
      </c>
      <c r="CT83" s="454" t="s">
        <v>32</v>
      </c>
      <c r="CU83" s="457">
        <v>125.384177997257</v>
      </c>
      <c r="CV83" s="499">
        <v>4.4335434258958202</v>
      </c>
      <c r="CW83" s="457">
        <v>115.667660284999</v>
      </c>
      <c r="CX83" s="499">
        <v>2.0098440541421798</v>
      </c>
      <c r="CY83" s="457">
        <v>95.261542844322094</v>
      </c>
      <c r="CZ83" s="499">
        <v>14.6473712011854</v>
      </c>
      <c r="DA83" s="453">
        <v>2019</v>
      </c>
      <c r="DB83" s="454" t="s">
        <v>32</v>
      </c>
      <c r="DC83" s="457">
        <v>138.53187300576101</v>
      </c>
      <c r="DD83" s="499">
        <v>1.9375288848003001</v>
      </c>
      <c r="DE83" s="457">
        <v>106.001028290729</v>
      </c>
      <c r="DF83" s="499">
        <v>2.9784764170996301</v>
      </c>
      <c r="DG83" s="457">
        <v>132.03582699154799</v>
      </c>
      <c r="DH83" s="499">
        <v>6.1473575177906197</v>
      </c>
      <c r="DI83" s="453">
        <v>2019</v>
      </c>
      <c r="DJ83" s="454" t="s">
        <v>32</v>
      </c>
      <c r="DK83" s="457">
        <v>96.111074705001101</v>
      </c>
      <c r="DL83" s="499">
        <v>9.8092750183198092</v>
      </c>
      <c r="DM83" s="457">
        <v>132.014760241696</v>
      </c>
      <c r="DN83" s="499">
        <v>8.0857405623428793</v>
      </c>
      <c r="DO83" s="457">
        <v>134.25619236431899</v>
      </c>
      <c r="DP83" s="499">
        <v>5.0408708990020896</v>
      </c>
    </row>
    <row r="84" spans="1:120" s="4" customFormat="1" ht="15" hidden="1" customHeight="1">
      <c r="A84" s="453">
        <v>2020</v>
      </c>
      <c r="B84" s="454" t="s">
        <v>32</v>
      </c>
      <c r="C84" s="457">
        <v>108.150009368279</v>
      </c>
      <c r="D84" s="499">
        <v>-3.9100419287506401</v>
      </c>
      <c r="E84" s="457">
        <v>133.144351617772</v>
      </c>
      <c r="F84" s="499">
        <v>6.7620085576587901</v>
      </c>
      <c r="G84" s="457">
        <v>121.54562474700801</v>
      </c>
      <c r="H84" s="499">
        <v>-0.52553597754445003</v>
      </c>
      <c r="I84" s="453">
        <v>2020</v>
      </c>
      <c r="J84" s="454" t="s">
        <v>32</v>
      </c>
      <c r="K84" s="457">
        <v>129.28792968060301</v>
      </c>
      <c r="L84" s="499">
        <v>3.7472280124160702</v>
      </c>
      <c r="M84" s="457">
        <v>108.713782363077</v>
      </c>
      <c r="N84" s="499">
        <v>-14.5131719778036</v>
      </c>
      <c r="O84" s="457">
        <v>95.444839151962398</v>
      </c>
      <c r="P84" s="499">
        <v>-15.9584706427454</v>
      </c>
      <c r="Q84" s="453">
        <v>2020</v>
      </c>
      <c r="R84" s="454" t="s">
        <v>32</v>
      </c>
      <c r="S84" s="457">
        <v>96.942019482717697</v>
      </c>
      <c r="T84" s="499">
        <v>-16.807094514590901</v>
      </c>
      <c r="U84" s="457">
        <v>119.87704037454699</v>
      </c>
      <c r="V84" s="499">
        <v>-11.3396741001549</v>
      </c>
      <c r="W84" s="457">
        <v>119.485143618959</v>
      </c>
      <c r="X84" s="499">
        <v>-14.222494969199801</v>
      </c>
      <c r="Y84" s="453">
        <v>2020</v>
      </c>
      <c r="Z84" s="454" t="s">
        <v>32</v>
      </c>
      <c r="AA84" s="457">
        <v>92.472826110369098</v>
      </c>
      <c r="AB84" s="499">
        <v>-20.855215102030499</v>
      </c>
      <c r="AC84" s="457">
        <v>109.586767246836</v>
      </c>
      <c r="AD84" s="499">
        <v>-13.5921807562429</v>
      </c>
      <c r="AE84" s="457">
        <v>102.276133402322</v>
      </c>
      <c r="AF84" s="499">
        <v>-11.605687534690899</v>
      </c>
      <c r="AG84" s="453">
        <v>2020</v>
      </c>
      <c r="AH84" s="454" t="s">
        <v>32</v>
      </c>
      <c r="AI84" s="457">
        <v>116.48781809778301</v>
      </c>
      <c r="AJ84" s="499">
        <v>-2.8993742539213101</v>
      </c>
      <c r="AK84" s="457">
        <v>113.115523710635</v>
      </c>
      <c r="AL84" s="499">
        <v>-5.0714462910176499</v>
      </c>
      <c r="AM84" s="457">
        <v>101.177212864243</v>
      </c>
      <c r="AN84" s="499">
        <v>-10.611346963318701</v>
      </c>
      <c r="AO84" s="453">
        <v>2020</v>
      </c>
      <c r="AP84" s="454" t="s">
        <v>32</v>
      </c>
      <c r="AQ84" s="457">
        <v>109.929477856617</v>
      </c>
      <c r="AR84" s="499">
        <v>-7.8472880347356302</v>
      </c>
      <c r="AS84" s="457">
        <v>107.173722179527</v>
      </c>
      <c r="AT84" s="499">
        <v>-3.5584964370455801</v>
      </c>
      <c r="AU84" s="457">
        <v>138.243083819258</v>
      </c>
      <c r="AV84" s="499">
        <v>14.532413828236599</v>
      </c>
      <c r="AW84" s="453">
        <v>2020</v>
      </c>
      <c r="AX84" s="454" t="s">
        <v>32</v>
      </c>
      <c r="AY84" s="457">
        <v>184.44945365573801</v>
      </c>
      <c r="AZ84" s="499">
        <v>48.927642343649197</v>
      </c>
      <c r="BA84" s="457">
        <v>116.545003467732</v>
      </c>
      <c r="BB84" s="499">
        <v>2.1365605573382398</v>
      </c>
      <c r="BC84" s="457">
        <v>120.93601481658899</v>
      </c>
      <c r="BD84" s="499">
        <v>-6.1860561523720898</v>
      </c>
      <c r="BE84" s="453">
        <v>2020</v>
      </c>
      <c r="BF84" s="454" t="s">
        <v>32</v>
      </c>
      <c r="BG84" s="457">
        <v>100.501552094072</v>
      </c>
      <c r="BH84" s="499">
        <v>-15.5933976196826</v>
      </c>
      <c r="BI84" s="457">
        <v>113.40428592965</v>
      </c>
      <c r="BJ84" s="499">
        <v>-2.8154336182697599</v>
      </c>
      <c r="BK84" s="457">
        <v>106.527333986839</v>
      </c>
      <c r="BL84" s="499">
        <v>-8.1682568563486093</v>
      </c>
      <c r="BM84" s="453">
        <v>2020</v>
      </c>
      <c r="BN84" s="454" t="s">
        <v>32</v>
      </c>
      <c r="BO84" s="457">
        <v>110.77833146141</v>
      </c>
      <c r="BP84" s="499">
        <v>-7.76036375236409</v>
      </c>
      <c r="BQ84" s="457">
        <v>95.826420721394101</v>
      </c>
      <c r="BR84" s="499">
        <v>-19.908072608865002</v>
      </c>
      <c r="BS84" s="457">
        <v>143.21429098544101</v>
      </c>
      <c r="BT84" s="499">
        <v>3.7270652832571902</v>
      </c>
      <c r="BU84" s="453">
        <v>2020</v>
      </c>
      <c r="BV84" s="454" t="s">
        <v>32</v>
      </c>
      <c r="BW84" s="457">
        <v>104.127374286855</v>
      </c>
      <c r="BX84" s="499">
        <v>-1.39105323847735</v>
      </c>
      <c r="BY84" s="457">
        <v>111.22898407174</v>
      </c>
      <c r="BZ84" s="499">
        <v>-4.6221358520329003</v>
      </c>
      <c r="CA84" s="457">
        <v>125.393447583727</v>
      </c>
      <c r="CB84" s="499">
        <v>4.6508796111572703</v>
      </c>
      <c r="CC84" s="453">
        <v>2020</v>
      </c>
      <c r="CD84" s="454" t="s">
        <v>32</v>
      </c>
      <c r="CE84" s="457">
        <v>117.32582112912399</v>
      </c>
      <c r="CF84" s="499">
        <v>-2.0402599102023098</v>
      </c>
      <c r="CG84" s="457">
        <v>121.351447061038</v>
      </c>
      <c r="CH84" s="499">
        <v>5.2400562106738597</v>
      </c>
      <c r="CI84" s="457">
        <v>89.379037130023207</v>
      </c>
      <c r="CJ84" s="499">
        <v>-19.237705488277498</v>
      </c>
      <c r="CK84" s="453">
        <v>2020</v>
      </c>
      <c r="CL84" s="454" t="s">
        <v>32</v>
      </c>
      <c r="CM84" s="457">
        <v>112.6507493549</v>
      </c>
      <c r="CN84" s="499">
        <v>1.8153501667385299</v>
      </c>
      <c r="CO84" s="457">
        <v>128.267887097016</v>
      </c>
      <c r="CP84" s="499">
        <v>4.8627665235889497</v>
      </c>
      <c r="CQ84" s="457">
        <v>127.204172379318</v>
      </c>
      <c r="CR84" s="499">
        <v>2.8648200754185198</v>
      </c>
      <c r="CS84" s="453">
        <v>2020</v>
      </c>
      <c r="CT84" s="454" t="s">
        <v>32</v>
      </c>
      <c r="CU84" s="457">
        <v>122.51944354289</v>
      </c>
      <c r="CV84" s="499">
        <v>-2.2847655103898199</v>
      </c>
      <c r="CW84" s="457">
        <v>123.223622472236</v>
      </c>
      <c r="CX84" s="499">
        <v>6.5324760340266899</v>
      </c>
      <c r="CY84" s="457">
        <v>97.714231036249799</v>
      </c>
      <c r="CZ84" s="499">
        <v>2.57468871350946</v>
      </c>
      <c r="DA84" s="453">
        <v>2020</v>
      </c>
      <c r="DB84" s="454" t="s">
        <v>32</v>
      </c>
      <c r="DC84" s="457">
        <v>132.07234992572899</v>
      </c>
      <c r="DD84" s="499">
        <v>-4.6628425212759499</v>
      </c>
      <c r="DE84" s="457">
        <v>88.265058220028493</v>
      </c>
      <c r="DF84" s="499">
        <v>-16.7318849229049</v>
      </c>
      <c r="DG84" s="457">
        <v>106.27794398745</v>
      </c>
      <c r="DH84" s="499">
        <v>-19.508252866660499</v>
      </c>
      <c r="DI84" s="453">
        <v>2020</v>
      </c>
      <c r="DJ84" s="454" t="s">
        <v>32</v>
      </c>
      <c r="DK84" s="457">
        <v>90.246919027846502</v>
      </c>
      <c r="DL84" s="499">
        <v>-6.1014359637052999</v>
      </c>
      <c r="DM84" s="457">
        <v>122.795892288427</v>
      </c>
      <c r="DN84" s="499">
        <v>-6.9832100110555801</v>
      </c>
      <c r="DO84" s="457">
        <v>122.18222860301999</v>
      </c>
      <c r="DP84" s="499">
        <v>-8.9932267172709306</v>
      </c>
    </row>
    <row r="85" spans="1:120" s="4" customFormat="1" ht="15" hidden="1" customHeight="1">
      <c r="A85" s="453">
        <v>2021</v>
      </c>
      <c r="B85" s="454" t="s">
        <v>32</v>
      </c>
      <c r="C85" s="457">
        <v>99.0546839683211</v>
      </c>
      <c r="D85" s="499">
        <v>-8.40991642357233</v>
      </c>
      <c r="E85" s="457">
        <v>142.15964587933499</v>
      </c>
      <c r="F85" s="499">
        <v>6.7710677561774597</v>
      </c>
      <c r="G85" s="457">
        <v>136.52093691761399</v>
      </c>
      <c r="H85" s="499">
        <v>12.320733224068199</v>
      </c>
      <c r="I85" s="453">
        <v>2021</v>
      </c>
      <c r="J85" s="454" t="s">
        <v>32</v>
      </c>
      <c r="K85" s="457">
        <v>137.83487326247501</v>
      </c>
      <c r="L85" s="499">
        <v>6.6107823081289299</v>
      </c>
      <c r="M85" s="457">
        <v>119.44116984636101</v>
      </c>
      <c r="N85" s="499">
        <v>9.8675505994789905</v>
      </c>
      <c r="O85" s="457">
        <v>83.632605665206199</v>
      </c>
      <c r="P85" s="499">
        <v>-12.3759792480235</v>
      </c>
      <c r="Q85" s="453">
        <v>2021</v>
      </c>
      <c r="R85" s="454" t="s">
        <v>32</v>
      </c>
      <c r="S85" s="457">
        <v>114.016146825985</v>
      </c>
      <c r="T85" s="499">
        <v>17.612720917487199</v>
      </c>
      <c r="U85" s="457">
        <v>121.579278856043</v>
      </c>
      <c r="V85" s="499">
        <v>1.41998707690647</v>
      </c>
      <c r="W85" s="457">
        <v>143.64873171785399</v>
      </c>
      <c r="X85" s="499">
        <v>20.223089973389101</v>
      </c>
      <c r="Y85" s="453">
        <v>2021</v>
      </c>
      <c r="Z85" s="454" t="s">
        <v>32</v>
      </c>
      <c r="AA85" s="457">
        <v>95.999897505440501</v>
      </c>
      <c r="AB85" s="499">
        <v>3.8141706525349499</v>
      </c>
      <c r="AC85" s="457">
        <v>124.453260823918</v>
      </c>
      <c r="AD85" s="499">
        <v>13.5659568673985</v>
      </c>
      <c r="AE85" s="457">
        <v>110.156478621994</v>
      </c>
      <c r="AF85" s="499">
        <v>7.7049698277829304</v>
      </c>
      <c r="AG85" s="453">
        <v>2021</v>
      </c>
      <c r="AH85" s="454" t="s">
        <v>32</v>
      </c>
      <c r="AI85" s="457">
        <v>133.796025257069</v>
      </c>
      <c r="AJ85" s="499">
        <v>14.8583838567202</v>
      </c>
      <c r="AK85" s="457">
        <v>116.640327398664</v>
      </c>
      <c r="AL85" s="499">
        <v>3.1161095952189299</v>
      </c>
      <c r="AM85" s="457">
        <v>112.89264267018</v>
      </c>
      <c r="AN85" s="499">
        <v>11.579118928347199</v>
      </c>
      <c r="AO85" s="453">
        <v>2021</v>
      </c>
      <c r="AP85" s="454" t="s">
        <v>32</v>
      </c>
      <c r="AQ85" s="457">
        <v>121.38521659626601</v>
      </c>
      <c r="AR85" s="499">
        <v>10.4209889494709</v>
      </c>
      <c r="AS85" s="457">
        <v>113.19796664033601</v>
      </c>
      <c r="AT85" s="499">
        <v>5.6210088987278404</v>
      </c>
      <c r="AU85" s="457">
        <v>159.93795689914</v>
      </c>
      <c r="AV85" s="499">
        <v>15.693279172104001</v>
      </c>
      <c r="AW85" s="453">
        <v>2021</v>
      </c>
      <c r="AX85" s="454" t="s">
        <v>32</v>
      </c>
      <c r="AY85" s="457">
        <v>227.16627494023399</v>
      </c>
      <c r="AZ85" s="499">
        <v>23.159093419828299</v>
      </c>
      <c r="BA85" s="457">
        <v>130.62436669446899</v>
      </c>
      <c r="BB85" s="499">
        <v>12.0806236284806</v>
      </c>
      <c r="BC85" s="457">
        <v>103.022871789191</v>
      </c>
      <c r="BD85" s="499">
        <v>-14.812083112351299</v>
      </c>
      <c r="BE85" s="453">
        <v>2021</v>
      </c>
      <c r="BF85" s="454" t="s">
        <v>32</v>
      </c>
      <c r="BG85" s="457">
        <v>104.336813358613</v>
      </c>
      <c r="BH85" s="499">
        <v>3.81612142760821</v>
      </c>
      <c r="BI85" s="457">
        <v>114.488045654239</v>
      </c>
      <c r="BJ85" s="499">
        <v>0.95566028717919904</v>
      </c>
      <c r="BK85" s="457">
        <v>112.73417076370799</v>
      </c>
      <c r="BL85" s="499">
        <v>5.8265203348048402</v>
      </c>
      <c r="BM85" s="453">
        <v>2021</v>
      </c>
      <c r="BN85" s="454" t="s">
        <v>32</v>
      </c>
      <c r="BO85" s="457">
        <v>115.74861526867301</v>
      </c>
      <c r="BP85" s="499">
        <v>4.4866931481040497</v>
      </c>
      <c r="BQ85" s="457">
        <v>103.049436565657</v>
      </c>
      <c r="BR85" s="499">
        <v>7.5376037108415899</v>
      </c>
      <c r="BS85" s="457">
        <v>167.044931534135</v>
      </c>
      <c r="BT85" s="499">
        <v>16.6398481497333</v>
      </c>
      <c r="BU85" s="453">
        <v>2021</v>
      </c>
      <c r="BV85" s="454" t="s">
        <v>32</v>
      </c>
      <c r="BW85" s="457">
        <v>118.64089305201701</v>
      </c>
      <c r="BX85" s="499">
        <v>13.938235612451701</v>
      </c>
      <c r="BY85" s="457">
        <v>97.206509336519005</v>
      </c>
      <c r="BZ85" s="499">
        <v>-12.6068531977037</v>
      </c>
      <c r="CA85" s="457">
        <v>155.913659323481</v>
      </c>
      <c r="CB85" s="499">
        <v>24.3395586674296</v>
      </c>
      <c r="CC85" s="453">
        <v>2021</v>
      </c>
      <c r="CD85" s="454" t="s">
        <v>32</v>
      </c>
      <c r="CE85" s="457">
        <v>131.58179278774699</v>
      </c>
      <c r="CF85" s="499">
        <v>12.1507537909612</v>
      </c>
      <c r="CG85" s="457">
        <v>132.56476953669801</v>
      </c>
      <c r="CH85" s="499">
        <v>9.2403698078852301</v>
      </c>
      <c r="CI85" s="457">
        <v>84.608137089397701</v>
      </c>
      <c r="CJ85" s="499">
        <v>-5.3378288621358401</v>
      </c>
      <c r="CK85" s="453">
        <v>2021</v>
      </c>
      <c r="CL85" s="454" t="s">
        <v>32</v>
      </c>
      <c r="CM85" s="457">
        <v>118.610492269891</v>
      </c>
      <c r="CN85" s="499">
        <v>5.2904600716112098</v>
      </c>
      <c r="CO85" s="457">
        <v>143.235902024246</v>
      </c>
      <c r="CP85" s="499">
        <v>11.669339275783701</v>
      </c>
      <c r="CQ85" s="457">
        <v>136.10802245110699</v>
      </c>
      <c r="CR85" s="499">
        <v>6.9996525312374196</v>
      </c>
      <c r="CS85" s="453">
        <v>2021</v>
      </c>
      <c r="CT85" s="454" t="s">
        <v>32</v>
      </c>
      <c r="CU85" s="457">
        <v>142.49014248677099</v>
      </c>
      <c r="CV85" s="499">
        <v>16.300024197294</v>
      </c>
      <c r="CW85" s="457">
        <v>129.20164853905899</v>
      </c>
      <c r="CX85" s="499">
        <v>4.8513636808315699</v>
      </c>
      <c r="CY85" s="457">
        <v>97.161850037963802</v>
      </c>
      <c r="CZ85" s="499">
        <v>-0.56530250755505995</v>
      </c>
      <c r="DA85" s="453">
        <v>2021</v>
      </c>
      <c r="DB85" s="454" t="s">
        <v>32</v>
      </c>
      <c r="DC85" s="457">
        <v>134.510328565419</v>
      </c>
      <c r="DD85" s="499">
        <v>1.8459417440983401</v>
      </c>
      <c r="DE85" s="457">
        <v>93.242144245863699</v>
      </c>
      <c r="DF85" s="499">
        <v>5.6387953808722697</v>
      </c>
      <c r="DG85" s="457">
        <v>101.48225897923599</v>
      </c>
      <c r="DH85" s="499">
        <v>-4.5123991190309898</v>
      </c>
      <c r="DI85" s="453">
        <v>2021</v>
      </c>
      <c r="DJ85" s="454" t="s">
        <v>32</v>
      </c>
      <c r="DK85" s="457">
        <v>92.059304868970003</v>
      </c>
      <c r="DL85" s="499">
        <v>2.0082523155879</v>
      </c>
      <c r="DM85" s="457">
        <v>118.250511412935</v>
      </c>
      <c r="DN85" s="499">
        <v>-3.7015740435482201</v>
      </c>
      <c r="DO85" s="457">
        <v>122.48260892351399</v>
      </c>
      <c r="DP85" s="499">
        <v>0.24584616267718201</v>
      </c>
    </row>
    <row r="86" spans="1:120" s="4" customFormat="1" ht="15" hidden="1" customHeight="1">
      <c r="A86" s="453">
        <v>2022</v>
      </c>
      <c r="B86" s="454" t="s">
        <v>32</v>
      </c>
      <c r="C86" s="457">
        <v>97.274810422093793</v>
      </c>
      <c r="D86" s="499">
        <v>-1.79685954759755</v>
      </c>
      <c r="E86" s="457">
        <v>153.900290472666</v>
      </c>
      <c r="F86" s="499">
        <v>8.2587745071460006</v>
      </c>
      <c r="G86" s="457">
        <v>149.60643656558599</v>
      </c>
      <c r="H86" s="499">
        <v>9.5849764464106499</v>
      </c>
      <c r="I86" s="453">
        <v>2022</v>
      </c>
      <c r="J86" s="454" t="s">
        <v>32</v>
      </c>
      <c r="K86" s="457">
        <v>144.91469785882899</v>
      </c>
      <c r="L86" s="499">
        <v>5.1364538079364301</v>
      </c>
      <c r="M86" s="457">
        <v>135.26943896181399</v>
      </c>
      <c r="N86" s="499">
        <v>13.2519374482129</v>
      </c>
      <c r="O86" s="457">
        <v>102.15308235986799</v>
      </c>
      <c r="P86" s="499">
        <v>22.145043248803699</v>
      </c>
      <c r="Q86" s="453">
        <v>2022</v>
      </c>
      <c r="R86" s="454" t="s">
        <v>32</v>
      </c>
      <c r="S86" s="457">
        <v>119.871337492707</v>
      </c>
      <c r="T86" s="499">
        <v>5.1354047910936202</v>
      </c>
      <c r="U86" s="457">
        <v>123.77093169406599</v>
      </c>
      <c r="V86" s="499">
        <v>1.8026532634875401</v>
      </c>
      <c r="W86" s="457">
        <v>191.54563146562799</v>
      </c>
      <c r="X86" s="499">
        <v>33.3430717939438</v>
      </c>
      <c r="Y86" s="453">
        <v>2022</v>
      </c>
      <c r="Z86" s="454" t="s">
        <v>32</v>
      </c>
      <c r="AA86" s="457">
        <v>112.992705824757</v>
      </c>
      <c r="AB86" s="499">
        <v>17.700860897641999</v>
      </c>
      <c r="AC86" s="457">
        <v>134.58048946129699</v>
      </c>
      <c r="AD86" s="499">
        <v>8.1373750838937902</v>
      </c>
      <c r="AE86" s="457">
        <v>116.99119130554701</v>
      </c>
      <c r="AF86" s="499">
        <v>6.2045489916268499</v>
      </c>
      <c r="AG86" s="453">
        <v>2022</v>
      </c>
      <c r="AH86" s="454" t="s">
        <v>32</v>
      </c>
      <c r="AI86" s="457">
        <v>143.853392470259</v>
      </c>
      <c r="AJ86" s="499">
        <v>7.5169402034672697</v>
      </c>
      <c r="AK86" s="457">
        <v>124.642005789333</v>
      </c>
      <c r="AL86" s="499">
        <v>6.8601302560824697</v>
      </c>
      <c r="AM86" s="457">
        <v>120.002128614513</v>
      </c>
      <c r="AN86" s="499">
        <v>6.2975635756023403</v>
      </c>
      <c r="AO86" s="453">
        <v>2022</v>
      </c>
      <c r="AP86" s="454" t="s">
        <v>32</v>
      </c>
      <c r="AQ86" s="457">
        <v>128.30511751672299</v>
      </c>
      <c r="AR86" s="499">
        <v>5.7007773388688197</v>
      </c>
      <c r="AS86" s="457">
        <v>110.82674661464</v>
      </c>
      <c r="AT86" s="499">
        <v>-2.0947549643103298</v>
      </c>
      <c r="AU86" s="457">
        <v>169.701133456013</v>
      </c>
      <c r="AV86" s="499">
        <v>6.10435242900442</v>
      </c>
      <c r="AW86" s="453">
        <v>2022</v>
      </c>
      <c r="AX86" s="454" t="s">
        <v>32</v>
      </c>
      <c r="AY86" s="457">
        <v>188.803915366529</v>
      </c>
      <c r="AZ86" s="499">
        <v>-16.8873480818392</v>
      </c>
      <c r="BA86" s="457">
        <v>134.22214498152101</v>
      </c>
      <c r="BB86" s="499">
        <v>2.7542933819293398</v>
      </c>
      <c r="BC86" s="457">
        <v>111.079891326964</v>
      </c>
      <c r="BD86" s="499">
        <v>7.8206124502721703</v>
      </c>
      <c r="BE86" s="453">
        <v>2022</v>
      </c>
      <c r="BF86" s="454" t="s">
        <v>32</v>
      </c>
      <c r="BG86" s="457">
        <v>114.067835897707</v>
      </c>
      <c r="BH86" s="499">
        <v>9.3265475778401896</v>
      </c>
      <c r="BI86" s="457">
        <v>122.217130492081</v>
      </c>
      <c r="BJ86" s="499">
        <v>6.7509972710899904</v>
      </c>
      <c r="BK86" s="457">
        <v>120.955527274264</v>
      </c>
      <c r="BL86" s="499">
        <v>7.29269258367842</v>
      </c>
      <c r="BM86" s="453">
        <v>2022</v>
      </c>
      <c r="BN86" s="454" t="s">
        <v>32</v>
      </c>
      <c r="BO86" s="457">
        <v>54.765926732927099</v>
      </c>
      <c r="BP86" s="499">
        <v>-52.685458391181697</v>
      </c>
      <c r="BQ86" s="457">
        <v>109.690619397181</v>
      </c>
      <c r="BR86" s="499">
        <v>6.4446571013452703</v>
      </c>
      <c r="BS86" s="457">
        <v>198.76678012057599</v>
      </c>
      <c r="BT86" s="499">
        <v>18.990009631007101</v>
      </c>
      <c r="BU86" s="453">
        <v>2022</v>
      </c>
      <c r="BV86" s="454" t="s">
        <v>32</v>
      </c>
      <c r="BW86" s="457">
        <v>125.40792212184201</v>
      </c>
      <c r="BX86" s="499">
        <v>5.7037914126777203</v>
      </c>
      <c r="BY86" s="457">
        <v>95.405621285785102</v>
      </c>
      <c r="BZ86" s="499">
        <v>-1.8526414157094699</v>
      </c>
      <c r="CA86" s="457">
        <v>182.97414245068501</v>
      </c>
      <c r="CB86" s="499">
        <v>17.356069535293202</v>
      </c>
      <c r="CC86" s="453">
        <v>2022</v>
      </c>
      <c r="CD86" s="454" t="s">
        <v>32</v>
      </c>
      <c r="CE86" s="457">
        <v>151.66921749986199</v>
      </c>
      <c r="CF86" s="499">
        <v>15.266112648668599</v>
      </c>
      <c r="CG86" s="457">
        <v>144.77828572545801</v>
      </c>
      <c r="CH86" s="499">
        <v>9.21324438721172</v>
      </c>
      <c r="CI86" s="457">
        <v>74.395810745136899</v>
      </c>
      <c r="CJ86" s="499">
        <v>-12.070146791519999</v>
      </c>
      <c r="CK86" s="453">
        <v>2022</v>
      </c>
      <c r="CL86" s="454" t="s">
        <v>32</v>
      </c>
      <c r="CM86" s="457">
        <v>119.92302458270601</v>
      </c>
      <c r="CN86" s="499">
        <v>1.1065903932241401</v>
      </c>
      <c r="CO86" s="457">
        <v>161.096623699026</v>
      </c>
      <c r="CP86" s="499">
        <v>12.469444756773701</v>
      </c>
      <c r="CQ86" s="457">
        <v>142.57426370086199</v>
      </c>
      <c r="CR86" s="499">
        <v>4.7508156634029897</v>
      </c>
      <c r="CS86" s="453">
        <v>2022</v>
      </c>
      <c r="CT86" s="454" t="s">
        <v>32</v>
      </c>
      <c r="CU86" s="457">
        <v>152.86628586447199</v>
      </c>
      <c r="CV86" s="499">
        <v>7.28200786146623</v>
      </c>
      <c r="CW86" s="457">
        <v>137.77311249756201</v>
      </c>
      <c r="CX86" s="499">
        <v>6.63417538044202</v>
      </c>
      <c r="CY86" s="457">
        <v>135.24838448497599</v>
      </c>
      <c r="CZ86" s="499">
        <v>39.199062628110497</v>
      </c>
      <c r="DA86" s="453">
        <v>2022</v>
      </c>
      <c r="DB86" s="454" t="s">
        <v>32</v>
      </c>
      <c r="DC86" s="457">
        <v>154.26396753634901</v>
      </c>
      <c r="DD86" s="499">
        <v>14.6855926839274</v>
      </c>
      <c r="DE86" s="457">
        <v>100.5282233528</v>
      </c>
      <c r="DF86" s="499">
        <v>7.8141479540888401</v>
      </c>
      <c r="DG86" s="457">
        <v>102.86856336836</v>
      </c>
      <c r="DH86" s="499">
        <v>1.3660559028421799</v>
      </c>
      <c r="DI86" s="453">
        <v>2022</v>
      </c>
      <c r="DJ86" s="454" t="s">
        <v>32</v>
      </c>
      <c r="DK86" s="457">
        <v>101.562963688831</v>
      </c>
      <c r="DL86" s="499">
        <v>10.323409277734299</v>
      </c>
      <c r="DM86" s="457">
        <v>129.48274390323201</v>
      </c>
      <c r="DN86" s="499">
        <v>9.4986756133960206</v>
      </c>
      <c r="DO86" s="457">
        <v>135.497726661249</v>
      </c>
      <c r="DP86" s="499">
        <v>10.6260944734303</v>
      </c>
    </row>
    <row r="87" spans="1:120" s="4" customFormat="1" ht="15" hidden="1" customHeight="1">
      <c r="A87" s="453">
        <v>2023</v>
      </c>
      <c r="B87" s="454" t="s">
        <v>32</v>
      </c>
      <c r="C87" s="457">
        <v>101.574628642921</v>
      </c>
      <c r="D87" s="499">
        <v>4.4202792091492302</v>
      </c>
      <c r="E87" s="457">
        <v>156.98973174858699</v>
      </c>
      <c r="F87" s="499">
        <v>2.0074304385211099</v>
      </c>
      <c r="G87" s="457">
        <v>153.92525668398</v>
      </c>
      <c r="H87" s="499">
        <v>2.8867876393142202</v>
      </c>
      <c r="I87" s="453">
        <v>2023</v>
      </c>
      <c r="J87" s="454" t="s">
        <v>32</v>
      </c>
      <c r="K87" s="457">
        <v>150.06639749886801</v>
      </c>
      <c r="L87" s="499">
        <v>3.5549876694061999</v>
      </c>
      <c r="M87" s="457">
        <v>137.67269415705999</v>
      </c>
      <c r="N87" s="499">
        <v>1.77664313069567</v>
      </c>
      <c r="O87" s="457">
        <v>116.350261853798</v>
      </c>
      <c r="P87" s="499">
        <v>13.8979452856018</v>
      </c>
      <c r="Q87" s="453">
        <v>2023</v>
      </c>
      <c r="R87" s="454" t="s">
        <v>32</v>
      </c>
      <c r="S87" s="457">
        <v>107.010668115087</v>
      </c>
      <c r="T87" s="499">
        <v>-10.7287276897213</v>
      </c>
      <c r="U87" s="457">
        <v>129.15880032502699</v>
      </c>
      <c r="V87" s="499">
        <v>4.3530969325484401</v>
      </c>
      <c r="W87" s="457">
        <v>207.73259914929201</v>
      </c>
      <c r="X87" s="499">
        <v>8.4507109662634399</v>
      </c>
      <c r="Y87" s="453">
        <v>2023</v>
      </c>
      <c r="Z87" s="454" t="s">
        <v>32</v>
      </c>
      <c r="AA87" s="457">
        <v>120.737344074666</v>
      </c>
      <c r="AB87" s="499">
        <v>6.85410460204369</v>
      </c>
      <c r="AC87" s="457">
        <v>127.880057810065</v>
      </c>
      <c r="AD87" s="499">
        <v>-4.9787541106833997</v>
      </c>
      <c r="AE87" s="457">
        <v>111.959306441902</v>
      </c>
      <c r="AF87" s="499">
        <v>-4.30108011337596</v>
      </c>
      <c r="AG87" s="453">
        <v>2023</v>
      </c>
      <c r="AH87" s="454" t="s">
        <v>32</v>
      </c>
      <c r="AI87" s="457">
        <v>149.69363934466199</v>
      </c>
      <c r="AJ87" s="499">
        <v>4.0598603718085302</v>
      </c>
      <c r="AK87" s="457">
        <v>132.34236774392099</v>
      </c>
      <c r="AL87" s="499">
        <v>6.1779830209111299</v>
      </c>
      <c r="AM87" s="457">
        <v>118.070409838393</v>
      </c>
      <c r="AN87" s="499">
        <v>-1.60973709251813</v>
      </c>
      <c r="AO87" s="453">
        <v>2023</v>
      </c>
      <c r="AP87" s="454" t="s">
        <v>32</v>
      </c>
      <c r="AQ87" s="457">
        <v>134.55767913267201</v>
      </c>
      <c r="AR87" s="499">
        <v>4.8731973727662403</v>
      </c>
      <c r="AS87" s="457">
        <v>112.59021104347499</v>
      </c>
      <c r="AT87" s="499">
        <v>1.59119028817747</v>
      </c>
      <c r="AU87" s="457">
        <v>168.44389919801901</v>
      </c>
      <c r="AV87" s="499">
        <v>-0.74085200987744304</v>
      </c>
      <c r="AW87" s="453">
        <v>2023</v>
      </c>
      <c r="AX87" s="454" t="s">
        <v>32</v>
      </c>
      <c r="AY87" s="457">
        <v>175.34398184304499</v>
      </c>
      <c r="AZ87" s="499">
        <v>-7.1290542345764303</v>
      </c>
      <c r="BA87" s="457">
        <v>130.346163652109</v>
      </c>
      <c r="BB87" s="499">
        <v>-2.8877360959673002</v>
      </c>
      <c r="BC87" s="457">
        <v>110.93020873938799</v>
      </c>
      <c r="BD87" s="499">
        <v>-0.13475219122696599</v>
      </c>
      <c r="BE87" s="453">
        <v>2023</v>
      </c>
      <c r="BF87" s="454" t="s">
        <v>32</v>
      </c>
      <c r="BG87" s="457">
        <v>119.896833085936</v>
      </c>
      <c r="BH87" s="499">
        <v>5.1101146456888404</v>
      </c>
      <c r="BI87" s="457">
        <v>128.12768726800701</v>
      </c>
      <c r="BJ87" s="499">
        <v>4.83611155991687</v>
      </c>
      <c r="BK87" s="457">
        <v>120.799175398485</v>
      </c>
      <c r="BL87" s="499">
        <v>-0.129263936343222</v>
      </c>
      <c r="BM87" s="453">
        <v>2023</v>
      </c>
      <c r="BN87" s="454" t="s">
        <v>32</v>
      </c>
      <c r="BO87" s="457">
        <v>51.089787766178603</v>
      </c>
      <c r="BP87" s="499">
        <v>-6.7124564232714601</v>
      </c>
      <c r="BQ87" s="457">
        <v>115.989867293015</v>
      </c>
      <c r="BR87" s="499">
        <v>5.7427407470683196</v>
      </c>
      <c r="BS87" s="457">
        <v>184.13029048576001</v>
      </c>
      <c r="BT87" s="499">
        <v>-7.3636498140873501</v>
      </c>
      <c r="BU87" s="453">
        <v>2023</v>
      </c>
      <c r="BV87" s="454" t="s">
        <v>32</v>
      </c>
      <c r="BW87" s="457">
        <v>131.13420949388799</v>
      </c>
      <c r="BX87" s="499">
        <v>4.5661288977283201</v>
      </c>
      <c r="BY87" s="457">
        <v>112.390583454872</v>
      </c>
      <c r="BZ87" s="499">
        <v>17.802894567615802</v>
      </c>
      <c r="CA87" s="457">
        <v>194.30690900133499</v>
      </c>
      <c r="CB87" s="499">
        <v>6.1936437569066101</v>
      </c>
      <c r="CC87" s="453">
        <v>2023</v>
      </c>
      <c r="CD87" s="454" t="s">
        <v>32</v>
      </c>
      <c r="CE87" s="457">
        <v>167.29519135336599</v>
      </c>
      <c r="CF87" s="499">
        <v>10.302666626151501</v>
      </c>
      <c r="CG87" s="457">
        <v>150.35619326396301</v>
      </c>
      <c r="CH87" s="499">
        <v>3.8527238463666098</v>
      </c>
      <c r="CI87" s="457">
        <v>67.609002935111505</v>
      </c>
      <c r="CJ87" s="499">
        <v>-9.1225671742129695</v>
      </c>
      <c r="CK87" s="453">
        <v>2023</v>
      </c>
      <c r="CL87" s="454" t="s">
        <v>32</v>
      </c>
      <c r="CM87" s="457">
        <v>114.593737067616</v>
      </c>
      <c r="CN87" s="499">
        <v>-4.4439235364800096</v>
      </c>
      <c r="CO87" s="457">
        <v>149.965896123112</v>
      </c>
      <c r="CP87" s="499">
        <v>-6.9093487624605796</v>
      </c>
      <c r="CQ87" s="457">
        <v>125.501707657369</v>
      </c>
      <c r="CR87" s="499">
        <v>-11.9745005868056</v>
      </c>
      <c r="CS87" s="453">
        <v>2023</v>
      </c>
      <c r="CT87" s="454" t="s">
        <v>32</v>
      </c>
      <c r="CU87" s="457">
        <v>155.55918075695399</v>
      </c>
      <c r="CV87" s="499">
        <v>1.7616015704529799</v>
      </c>
      <c r="CW87" s="457">
        <v>132.42051700217601</v>
      </c>
      <c r="CX87" s="499">
        <v>-3.8850798957458998</v>
      </c>
      <c r="CY87" s="457">
        <v>142.784747040463</v>
      </c>
      <c r="CZ87" s="499">
        <v>5.57223850339187</v>
      </c>
      <c r="DA87" s="453">
        <v>2023</v>
      </c>
      <c r="DB87" s="454" t="s">
        <v>32</v>
      </c>
      <c r="DC87" s="457">
        <v>159.51642526290999</v>
      </c>
      <c r="DD87" s="499">
        <v>3.40485066632495</v>
      </c>
      <c r="DE87" s="457">
        <v>108.522482783828</v>
      </c>
      <c r="DF87" s="499">
        <v>7.9522537695428799</v>
      </c>
      <c r="DG87" s="457">
        <v>90.718811543374798</v>
      </c>
      <c r="DH87" s="499">
        <v>-11.8109473167987</v>
      </c>
      <c r="DI87" s="453">
        <v>2023</v>
      </c>
      <c r="DJ87" s="454" t="s">
        <v>32</v>
      </c>
      <c r="DK87" s="457">
        <v>105.21053858573801</v>
      </c>
      <c r="DL87" s="499">
        <v>3.5914419631180299</v>
      </c>
      <c r="DM87" s="457">
        <v>123.536887691017</v>
      </c>
      <c r="DN87" s="499">
        <v>-4.5920066512170301</v>
      </c>
      <c r="DO87" s="457">
        <v>143.43863168542899</v>
      </c>
      <c r="DP87" s="499">
        <v>5.8605448370601296</v>
      </c>
    </row>
    <row r="88" spans="1:120" s="4" customFormat="1" ht="15" customHeight="1">
      <c r="A88" s="453">
        <v>2024</v>
      </c>
      <c r="B88" s="454" t="s">
        <v>32</v>
      </c>
      <c r="C88" s="457">
        <v>106.84699423226</v>
      </c>
      <c r="D88" s="499">
        <v>5.1906324047454699</v>
      </c>
      <c r="E88" s="457">
        <v>150.512227678123</v>
      </c>
      <c r="F88" s="499">
        <v>-4.1260686277481096</v>
      </c>
      <c r="G88" s="457">
        <v>147.31305572486099</v>
      </c>
      <c r="H88" s="499">
        <v>-4.2957218987748602</v>
      </c>
      <c r="I88" s="453">
        <v>2024</v>
      </c>
      <c r="J88" s="454" t="s">
        <v>32</v>
      </c>
      <c r="K88" s="457">
        <v>160.23011606809399</v>
      </c>
      <c r="L88" s="499">
        <v>6.7728143932437801</v>
      </c>
      <c r="M88" s="457">
        <v>147.29297918814399</v>
      </c>
      <c r="N88" s="499">
        <v>6.98779455867174</v>
      </c>
      <c r="O88" s="457">
        <v>127.941419742512</v>
      </c>
      <c r="P88" s="499">
        <v>9.9622963490011607</v>
      </c>
      <c r="Q88" s="453">
        <v>2024</v>
      </c>
      <c r="R88" s="454" t="s">
        <v>32</v>
      </c>
      <c r="S88" s="457">
        <v>109.506334643184</v>
      </c>
      <c r="T88" s="499">
        <v>2.3321661027404401</v>
      </c>
      <c r="U88" s="457">
        <v>130.832720182651</v>
      </c>
      <c r="V88" s="499">
        <v>1.2960168826365901</v>
      </c>
      <c r="W88" s="457">
        <v>226.94290411468401</v>
      </c>
      <c r="X88" s="499">
        <v>9.2476120955797096</v>
      </c>
      <c r="Y88" s="453">
        <v>2024</v>
      </c>
      <c r="Z88" s="454" t="s">
        <v>32</v>
      </c>
      <c r="AA88" s="457">
        <v>123.685743918059</v>
      </c>
      <c r="AB88" s="499">
        <v>2.4419949486134098</v>
      </c>
      <c r="AC88" s="457">
        <v>134.34110587499401</v>
      </c>
      <c r="AD88" s="499">
        <v>5.0524281702509297</v>
      </c>
      <c r="AE88" s="457">
        <v>115.516672386533</v>
      </c>
      <c r="AF88" s="499">
        <v>3.1773740457002999</v>
      </c>
      <c r="AG88" s="453">
        <v>2024</v>
      </c>
      <c r="AH88" s="454" t="s">
        <v>32</v>
      </c>
      <c r="AI88" s="457">
        <v>154.14280417016101</v>
      </c>
      <c r="AJ88" s="499">
        <v>2.9721802776503399</v>
      </c>
      <c r="AK88" s="457">
        <v>143.42668985337701</v>
      </c>
      <c r="AL88" s="499">
        <v>8.3754902518468999</v>
      </c>
      <c r="AM88" s="457">
        <v>120.32649903624601</v>
      </c>
      <c r="AN88" s="499">
        <v>1.91079983625086</v>
      </c>
      <c r="AO88" s="453">
        <v>2024</v>
      </c>
      <c r="AP88" s="454" t="s">
        <v>32</v>
      </c>
      <c r="AQ88" s="457">
        <v>138.955115354475</v>
      </c>
      <c r="AR88" s="499">
        <v>3.2680678279733701</v>
      </c>
      <c r="AS88" s="457">
        <v>109.67282103602101</v>
      </c>
      <c r="AT88" s="499">
        <v>-2.5911577750991501</v>
      </c>
      <c r="AU88" s="457">
        <v>178.10699593281399</v>
      </c>
      <c r="AV88" s="499">
        <v>5.73668549635926</v>
      </c>
      <c r="AW88" s="453">
        <v>2024</v>
      </c>
      <c r="AX88" s="454" t="s">
        <v>32</v>
      </c>
      <c r="AY88" s="457">
        <v>189.86352865710501</v>
      </c>
      <c r="AZ88" s="499">
        <v>8.2806074445469395</v>
      </c>
      <c r="BA88" s="457">
        <v>137.404035511073</v>
      </c>
      <c r="BB88" s="499">
        <v>5.4147139134849702</v>
      </c>
      <c r="BC88" s="457">
        <v>120.19956446988</v>
      </c>
      <c r="BD88" s="499">
        <v>8.3560247797495695</v>
      </c>
      <c r="BE88" s="453">
        <v>2024</v>
      </c>
      <c r="BF88" s="454" t="s">
        <v>32</v>
      </c>
      <c r="BG88" s="457">
        <v>128.23074610701499</v>
      </c>
      <c r="BH88" s="499">
        <v>6.9509033779954601</v>
      </c>
      <c r="BI88" s="457">
        <v>135.73655116344099</v>
      </c>
      <c r="BJ88" s="499">
        <v>5.9385009264376096</v>
      </c>
      <c r="BK88" s="457">
        <v>123.134374096854</v>
      </c>
      <c r="BL88" s="499">
        <v>1.93312470111351</v>
      </c>
      <c r="BM88" s="453">
        <v>2024</v>
      </c>
      <c r="BN88" s="454" t="s">
        <v>32</v>
      </c>
      <c r="BO88" s="457">
        <v>54.079126391762102</v>
      </c>
      <c r="BP88" s="499">
        <v>5.8511470810266797</v>
      </c>
      <c r="BQ88" s="457">
        <v>128.76308296991201</v>
      </c>
      <c r="BR88" s="499">
        <v>11.0123547642568</v>
      </c>
      <c r="BS88" s="457">
        <v>181.41173083538601</v>
      </c>
      <c r="BT88" s="499">
        <v>-1.4764326082372601</v>
      </c>
      <c r="BU88" s="453">
        <v>2024</v>
      </c>
      <c r="BV88" s="454" t="s">
        <v>32</v>
      </c>
      <c r="BW88" s="457">
        <v>149.83989854037199</v>
      </c>
      <c r="BX88" s="499">
        <v>14.2645379254425</v>
      </c>
      <c r="BY88" s="457">
        <v>109.418709835615</v>
      </c>
      <c r="BZ88" s="499">
        <v>-2.6442372019985498</v>
      </c>
      <c r="CA88" s="457">
        <v>237.58589031388601</v>
      </c>
      <c r="CB88" s="499">
        <v>22.2735164359257</v>
      </c>
      <c r="CC88" s="453">
        <v>2024</v>
      </c>
      <c r="CD88" s="454" t="s">
        <v>32</v>
      </c>
      <c r="CE88" s="457">
        <v>152.42843221909601</v>
      </c>
      <c r="CF88" s="499">
        <v>-8.8865430105920495</v>
      </c>
      <c r="CG88" s="457">
        <v>175.83037562163901</v>
      </c>
      <c r="CH88" s="499">
        <v>16.942556076126198</v>
      </c>
      <c r="CI88" s="457">
        <v>66.307997743183805</v>
      </c>
      <c r="CJ88" s="499">
        <v>-1.9243076150321501</v>
      </c>
      <c r="CK88" s="453">
        <v>2024</v>
      </c>
      <c r="CL88" s="454" t="s">
        <v>32</v>
      </c>
      <c r="CM88" s="457">
        <v>122.194657502607</v>
      </c>
      <c r="CN88" s="499">
        <v>6.6329283165851196</v>
      </c>
      <c r="CO88" s="457">
        <v>135.884213244161</v>
      </c>
      <c r="CP88" s="499">
        <v>-9.3899234712604294</v>
      </c>
      <c r="CQ88" s="457">
        <v>131.556699314768</v>
      </c>
      <c r="CR88" s="499">
        <v>4.8246288998152203</v>
      </c>
      <c r="CS88" s="453">
        <v>2024</v>
      </c>
      <c r="CT88" s="454" t="s">
        <v>32</v>
      </c>
      <c r="CU88" s="457">
        <v>166.267123113607</v>
      </c>
      <c r="CV88" s="499">
        <v>6.8835168098394499</v>
      </c>
      <c r="CW88" s="457">
        <v>130.83638010149201</v>
      </c>
      <c r="CX88" s="499">
        <v>-1.19629264146235</v>
      </c>
      <c r="CY88" s="457">
        <v>144.62244239355701</v>
      </c>
      <c r="CZ88" s="499">
        <v>1.2870389808325799</v>
      </c>
      <c r="DA88" s="453">
        <v>2024</v>
      </c>
      <c r="DB88" s="454" t="s">
        <v>32</v>
      </c>
      <c r="DC88" s="457">
        <v>157.97123650998</v>
      </c>
      <c r="DD88" s="499">
        <v>-0.968670624597607</v>
      </c>
      <c r="DE88" s="457">
        <v>117.937751457258</v>
      </c>
      <c r="DF88" s="499">
        <v>8.6758692133728097</v>
      </c>
      <c r="DG88" s="457">
        <v>76.647290919474798</v>
      </c>
      <c r="DH88" s="499">
        <v>-15.511138632114999</v>
      </c>
      <c r="DI88" s="453">
        <v>2024</v>
      </c>
      <c r="DJ88" s="454" t="s">
        <v>32</v>
      </c>
      <c r="DK88" s="457">
        <v>111.10508652138201</v>
      </c>
      <c r="DL88" s="499">
        <v>5.6026211963931196</v>
      </c>
      <c r="DM88" s="457">
        <v>131.723438198807</v>
      </c>
      <c r="DN88" s="499">
        <v>6.6268065035484502</v>
      </c>
      <c r="DO88" s="457">
        <v>151.271054122452</v>
      </c>
      <c r="DP88" s="499">
        <v>5.46046929268</v>
      </c>
    </row>
    <row r="89" spans="1:120" s="4" customFormat="1" ht="15" customHeight="1">
      <c r="A89" s="453">
        <v>2025</v>
      </c>
      <c r="B89" s="454" t="s">
        <v>32</v>
      </c>
      <c r="C89" s="457">
        <v>117.144271985865</v>
      </c>
      <c r="D89" s="499">
        <v>9.6374051769960296</v>
      </c>
      <c r="E89" s="457">
        <v>144.98798519729499</v>
      </c>
      <c r="F89" s="499">
        <v>-3.6702948099613599</v>
      </c>
      <c r="G89" s="457">
        <v>131.04459908984799</v>
      </c>
      <c r="H89" s="499">
        <v>-11.043458812909</v>
      </c>
      <c r="I89" s="453">
        <v>2025</v>
      </c>
      <c r="J89" s="454" t="s">
        <v>32</v>
      </c>
      <c r="K89" s="457">
        <v>178.93666695031399</v>
      </c>
      <c r="L89" s="499">
        <v>11.674803302439299</v>
      </c>
      <c r="M89" s="457">
        <v>161.46294630370201</v>
      </c>
      <c r="N89" s="499">
        <v>9.6202596985007993</v>
      </c>
      <c r="O89" s="457">
        <v>129.18139592633699</v>
      </c>
      <c r="P89" s="499">
        <v>0.96917494453374797</v>
      </c>
      <c r="Q89" s="453">
        <v>2025</v>
      </c>
      <c r="R89" s="454" t="s">
        <v>32</v>
      </c>
      <c r="S89" s="457">
        <v>104.093235022649</v>
      </c>
      <c r="T89" s="499">
        <v>-4.9431840068177699</v>
      </c>
      <c r="U89" s="457">
        <v>132.56857064263801</v>
      </c>
      <c r="V89" s="499">
        <v>1.32677090070774</v>
      </c>
      <c r="W89" s="457">
        <v>250.52230670732601</v>
      </c>
      <c r="X89" s="499">
        <v>10.390015358544</v>
      </c>
      <c r="Y89" s="453">
        <v>2025</v>
      </c>
      <c r="Z89" s="454" t="s">
        <v>32</v>
      </c>
      <c r="AA89" s="457">
        <v>128.91394988355501</v>
      </c>
      <c r="AB89" s="499">
        <v>4.2270077374149402</v>
      </c>
      <c r="AC89" s="457">
        <v>160.86141312152799</v>
      </c>
      <c r="AD89" s="499">
        <v>19.741021985639801</v>
      </c>
      <c r="AE89" s="457">
        <v>110.950653112165</v>
      </c>
      <c r="AF89" s="499">
        <v>-3.9526928711118798</v>
      </c>
      <c r="AG89" s="453">
        <v>2025</v>
      </c>
      <c r="AH89" s="454" t="s">
        <v>32</v>
      </c>
      <c r="AI89" s="457">
        <v>151.49010656853699</v>
      </c>
      <c r="AJ89" s="499">
        <v>-1.7209350873718701</v>
      </c>
      <c r="AK89" s="457">
        <v>154.940816018107</v>
      </c>
      <c r="AL89" s="499">
        <v>8.0278825206806292</v>
      </c>
      <c r="AM89" s="457">
        <v>118.535827361937</v>
      </c>
      <c r="AN89" s="499">
        <v>-1.4881773247386401</v>
      </c>
      <c r="AO89" s="453">
        <v>2025</v>
      </c>
      <c r="AP89" s="454" t="s">
        <v>32</v>
      </c>
      <c r="AQ89" s="457">
        <v>141.94879026558701</v>
      </c>
      <c r="AR89" s="499">
        <v>2.1544186433697701</v>
      </c>
      <c r="AS89" s="457">
        <v>105.59833226975</v>
      </c>
      <c r="AT89" s="499">
        <v>-3.7151308116100501</v>
      </c>
      <c r="AU89" s="457">
        <v>192.121786124061</v>
      </c>
      <c r="AV89" s="499">
        <v>7.8687477254031402</v>
      </c>
      <c r="AW89" s="453">
        <v>2025</v>
      </c>
      <c r="AX89" s="454" t="s">
        <v>32</v>
      </c>
      <c r="AY89" s="457">
        <v>191.26230638309099</v>
      </c>
      <c r="AZ89" s="499">
        <v>0.73672797291790504</v>
      </c>
      <c r="BA89" s="457">
        <v>138.31559521486099</v>
      </c>
      <c r="BB89" s="499">
        <v>0.66341552516790603</v>
      </c>
      <c r="BC89" s="457">
        <v>118.53902352841401</v>
      </c>
      <c r="BD89" s="499">
        <v>-1.3814866541233399</v>
      </c>
      <c r="BE89" s="453">
        <v>2025</v>
      </c>
      <c r="BF89" s="454" t="s">
        <v>32</v>
      </c>
      <c r="BG89" s="457">
        <v>130.412708797926</v>
      </c>
      <c r="BH89" s="499">
        <v>1.7015908876408601</v>
      </c>
      <c r="BI89" s="457">
        <v>138.72902949922201</v>
      </c>
      <c r="BJ89" s="499">
        <v>2.2046223438946702</v>
      </c>
      <c r="BK89" s="457">
        <v>139.167216225587</v>
      </c>
      <c r="BL89" s="499">
        <v>13.020606346787799</v>
      </c>
      <c r="BM89" s="453">
        <v>2025</v>
      </c>
      <c r="BN89" s="454" t="s">
        <v>32</v>
      </c>
      <c r="BO89" s="457">
        <v>55.286447841788302</v>
      </c>
      <c r="BP89" s="499">
        <v>2.2325091594122202</v>
      </c>
      <c r="BQ89" s="457">
        <v>137.586761140238</v>
      </c>
      <c r="BR89" s="499">
        <v>6.8526459345397397</v>
      </c>
      <c r="BS89" s="457">
        <v>203.05346275124</v>
      </c>
      <c r="BT89" s="499">
        <v>11.929620987681201</v>
      </c>
      <c r="BU89" s="453">
        <v>2025</v>
      </c>
      <c r="BV89" s="454" t="s">
        <v>32</v>
      </c>
      <c r="BW89" s="457">
        <v>157.490302349947</v>
      </c>
      <c r="BX89" s="499">
        <v>5.1057187598890996</v>
      </c>
      <c r="BY89" s="457">
        <v>97.454293136205294</v>
      </c>
      <c r="BZ89" s="499">
        <v>-10.9345254731889</v>
      </c>
      <c r="CA89" s="457">
        <v>258.21306779427402</v>
      </c>
      <c r="CB89" s="499">
        <v>8.6819875764238592</v>
      </c>
      <c r="CC89" s="453">
        <v>2025</v>
      </c>
      <c r="CD89" s="454" t="s">
        <v>32</v>
      </c>
      <c r="CE89" s="457">
        <v>161.497584213121</v>
      </c>
      <c r="CF89" s="499">
        <v>5.9497771262182102</v>
      </c>
      <c r="CG89" s="457">
        <v>190.24235485968899</v>
      </c>
      <c r="CH89" s="499">
        <v>8.1965241711488197</v>
      </c>
      <c r="CI89" s="457">
        <v>67.255824256367404</v>
      </c>
      <c r="CJ89" s="499">
        <v>1.42943015238465</v>
      </c>
      <c r="CK89" s="453">
        <v>2025</v>
      </c>
      <c r="CL89" s="454" t="s">
        <v>32</v>
      </c>
      <c r="CM89" s="457">
        <v>136.54749666889299</v>
      </c>
      <c r="CN89" s="499">
        <v>11.745881088115199</v>
      </c>
      <c r="CO89" s="457">
        <v>125.766759635475</v>
      </c>
      <c r="CP89" s="499">
        <v>-7.4456431450996901</v>
      </c>
      <c r="CQ89" s="457">
        <v>138.94383890418601</v>
      </c>
      <c r="CR89" s="499">
        <v>5.61517553107916</v>
      </c>
      <c r="CS89" s="453">
        <v>2025</v>
      </c>
      <c r="CT89" s="454" t="s">
        <v>32</v>
      </c>
      <c r="CU89" s="457">
        <v>185.73455045277001</v>
      </c>
      <c r="CV89" s="499">
        <v>11.7085247970889</v>
      </c>
      <c r="CW89" s="457">
        <v>132.607128769067</v>
      </c>
      <c r="CX89" s="499">
        <v>1.35340695470229</v>
      </c>
      <c r="CY89" s="457">
        <v>135.275350233745</v>
      </c>
      <c r="CZ89" s="499">
        <v>-6.4630993676457802</v>
      </c>
      <c r="DA89" s="453">
        <v>2025</v>
      </c>
      <c r="DB89" s="454" t="s">
        <v>32</v>
      </c>
      <c r="DC89" s="457">
        <v>154.08958201022801</v>
      </c>
      <c r="DD89" s="499">
        <v>-2.4571906794604002</v>
      </c>
      <c r="DE89" s="457">
        <v>128.16037080077101</v>
      </c>
      <c r="DF89" s="499">
        <v>8.6678092614118203</v>
      </c>
      <c r="DG89" s="457">
        <v>60.738923234980703</v>
      </c>
      <c r="DH89" s="499">
        <v>-20.755290230945501</v>
      </c>
      <c r="DI89" s="453">
        <v>2025</v>
      </c>
      <c r="DJ89" s="454" t="s">
        <v>32</v>
      </c>
      <c r="DK89" s="457">
        <v>110.14256090827</v>
      </c>
      <c r="DL89" s="499">
        <v>-0.86632002480533299</v>
      </c>
      <c r="DM89" s="457">
        <v>139.92272184632799</v>
      </c>
      <c r="DN89" s="499">
        <v>6.2246201280796498</v>
      </c>
      <c r="DO89" s="457">
        <v>161.92785454745299</v>
      </c>
      <c r="DP89" s="499">
        <v>7.0448378156829197</v>
      </c>
    </row>
    <row r="90" spans="1:120" s="4" customFormat="1" ht="15" customHeight="1">
      <c r="A90" s="431"/>
      <c r="B90" s="431"/>
      <c r="C90" s="499"/>
      <c r="D90" s="512"/>
      <c r="E90" s="499"/>
      <c r="F90" s="512"/>
      <c r="G90" s="512"/>
      <c r="H90" s="512"/>
      <c r="I90" s="431"/>
      <c r="J90" s="431"/>
      <c r="K90" s="488"/>
      <c r="L90" s="513"/>
      <c r="M90" s="488"/>
      <c r="N90" s="465"/>
      <c r="O90" s="465"/>
      <c r="P90" s="465"/>
      <c r="Q90" s="431"/>
      <c r="R90" s="431"/>
      <c r="S90" s="488"/>
      <c r="T90" s="513"/>
      <c r="U90" s="488"/>
      <c r="V90" s="465"/>
      <c r="W90" s="465"/>
      <c r="X90" s="465"/>
      <c r="Y90" s="431"/>
      <c r="Z90" s="431"/>
      <c r="AA90" s="488"/>
      <c r="AB90" s="513"/>
      <c r="AC90" s="488"/>
      <c r="AD90" s="465"/>
      <c r="AE90" s="465"/>
      <c r="AF90" s="465"/>
      <c r="AG90" s="431"/>
      <c r="AH90" s="431"/>
      <c r="AI90" s="488"/>
      <c r="AJ90" s="513"/>
      <c r="AK90" s="488"/>
      <c r="AL90" s="465"/>
      <c r="AM90" s="465"/>
      <c r="AN90" s="465"/>
      <c r="AO90" s="431"/>
      <c r="AP90" s="431"/>
      <c r="AQ90" s="488"/>
      <c r="AR90" s="513"/>
      <c r="AS90" s="488"/>
      <c r="AT90" s="465"/>
      <c r="AU90" s="465"/>
      <c r="AV90" s="465"/>
      <c r="AW90" s="431"/>
      <c r="AX90" s="431"/>
      <c r="AY90" s="488"/>
      <c r="AZ90" s="513"/>
      <c r="BA90" s="488"/>
      <c r="BB90" s="465"/>
      <c r="BC90" s="465"/>
      <c r="BD90" s="465"/>
      <c r="BE90" s="431"/>
      <c r="BF90" s="431"/>
      <c r="BG90" s="488"/>
      <c r="BH90" s="513"/>
      <c r="BI90" s="488"/>
      <c r="BJ90" s="465"/>
      <c r="BK90" s="465"/>
      <c r="BL90" s="465"/>
      <c r="BM90" s="431"/>
      <c r="BN90" s="431"/>
      <c r="BO90" s="488"/>
      <c r="BP90" s="513"/>
      <c r="BQ90" s="488"/>
      <c r="BR90" s="465"/>
      <c r="BS90" s="465"/>
      <c r="BT90" s="465"/>
      <c r="BU90" s="431"/>
      <c r="BV90" s="431"/>
      <c r="BW90" s="488"/>
      <c r="BX90" s="513"/>
      <c r="BY90" s="488"/>
      <c r="BZ90" s="465"/>
      <c r="CA90" s="465"/>
      <c r="CB90" s="465"/>
      <c r="CC90" s="431"/>
      <c r="CD90" s="431"/>
      <c r="CE90" s="488"/>
      <c r="CF90" s="513"/>
      <c r="CG90" s="488"/>
      <c r="CH90" s="465"/>
      <c r="CI90" s="465"/>
      <c r="CJ90" s="465"/>
      <c r="CK90" s="431"/>
      <c r="CL90" s="431"/>
      <c r="CM90" s="488"/>
      <c r="CN90" s="513"/>
      <c r="CO90" s="488"/>
      <c r="CP90" s="465"/>
      <c r="CQ90" s="465"/>
      <c r="CR90" s="465"/>
      <c r="CS90" s="431"/>
      <c r="CT90" s="431"/>
      <c r="CU90" s="488"/>
      <c r="CV90" s="513"/>
      <c r="CW90" s="488"/>
      <c r="CX90" s="465"/>
      <c r="CY90" s="465"/>
      <c r="CZ90" s="465"/>
      <c r="DA90" s="431"/>
      <c r="DB90" s="431"/>
      <c r="DC90" s="488"/>
      <c r="DD90" s="513"/>
      <c r="DE90" s="488"/>
      <c r="DF90" s="465"/>
      <c r="DG90" s="465"/>
      <c r="DH90" s="465"/>
      <c r="DI90" s="431"/>
      <c r="DJ90" s="431"/>
      <c r="DK90" s="488"/>
      <c r="DL90" s="513"/>
      <c r="DM90" s="488"/>
      <c r="DN90" s="465"/>
      <c r="DO90" s="465"/>
      <c r="DP90" s="465"/>
    </row>
    <row r="91" spans="1:120" s="4" customFormat="1" ht="15" hidden="1" customHeight="1">
      <c r="A91" s="456">
        <v>2015</v>
      </c>
      <c r="B91" s="54" t="s">
        <v>33</v>
      </c>
      <c r="C91" s="23">
        <v>74.750688716482003</v>
      </c>
      <c r="D91" s="44"/>
      <c r="E91" s="23">
        <v>98.721093987121705</v>
      </c>
      <c r="F91" s="44"/>
      <c r="G91" s="23">
        <v>104.31259801197101</v>
      </c>
      <c r="H91" s="44"/>
      <c r="I91" s="456">
        <v>2015</v>
      </c>
      <c r="J91" s="54" t="s">
        <v>33</v>
      </c>
      <c r="K91" s="23">
        <v>107.03077344142299</v>
      </c>
      <c r="L91" s="44"/>
      <c r="M91" s="23">
        <v>96.593431098296705</v>
      </c>
      <c r="N91" s="44"/>
      <c r="O91" s="23">
        <v>98.092769272604002</v>
      </c>
      <c r="P91" s="44"/>
      <c r="Q91" s="456">
        <v>2015</v>
      </c>
      <c r="R91" s="54" t="s">
        <v>33</v>
      </c>
      <c r="S91" s="23">
        <v>89.802737316249704</v>
      </c>
      <c r="T91" s="44"/>
      <c r="U91" s="23">
        <v>94.328041043974594</v>
      </c>
      <c r="V91" s="44"/>
      <c r="W91" s="23">
        <v>73.810071239494405</v>
      </c>
      <c r="X91" s="44"/>
      <c r="Y91" s="456">
        <v>2015</v>
      </c>
      <c r="Z91" s="54" t="s">
        <v>33</v>
      </c>
      <c r="AA91" s="23">
        <v>113.288839670215</v>
      </c>
      <c r="AB91" s="44"/>
      <c r="AC91" s="23">
        <v>84.6127729123276</v>
      </c>
      <c r="AD91" s="44"/>
      <c r="AE91" s="23">
        <v>95.192771320207001</v>
      </c>
      <c r="AF91" s="44"/>
      <c r="AG91" s="456">
        <v>2015</v>
      </c>
      <c r="AH91" s="54" t="s">
        <v>33</v>
      </c>
      <c r="AI91" s="23">
        <v>94.959931938890406</v>
      </c>
      <c r="AJ91" s="44"/>
      <c r="AK91" s="23">
        <v>90.075675572629905</v>
      </c>
      <c r="AL91" s="44"/>
      <c r="AM91" s="23">
        <v>107.540978697773</v>
      </c>
      <c r="AN91" s="44"/>
      <c r="AO91" s="456">
        <v>2015</v>
      </c>
      <c r="AP91" s="54" t="s">
        <v>33</v>
      </c>
      <c r="AQ91" s="23">
        <v>95.536781246511893</v>
      </c>
      <c r="AR91" s="44"/>
      <c r="AS91" s="23">
        <v>101.522608413333</v>
      </c>
      <c r="AT91" s="44"/>
      <c r="AU91" s="23">
        <v>83.827825999129402</v>
      </c>
      <c r="AV91" s="44"/>
      <c r="AW91" s="456">
        <v>2015</v>
      </c>
      <c r="AX91" s="54" t="s">
        <v>33</v>
      </c>
      <c r="AY91" s="23">
        <v>96.691591222198696</v>
      </c>
      <c r="AZ91" s="44"/>
      <c r="BA91" s="23">
        <v>98.864336995902605</v>
      </c>
      <c r="BB91" s="44"/>
      <c r="BC91" s="23">
        <v>83.476143434295196</v>
      </c>
      <c r="BD91" s="44"/>
      <c r="BE91" s="456">
        <v>2015</v>
      </c>
      <c r="BF91" s="54" t="s">
        <v>33</v>
      </c>
      <c r="BG91" s="23">
        <v>96.412921341380397</v>
      </c>
      <c r="BH91" s="44"/>
      <c r="BI91" s="23">
        <v>99.409110817781396</v>
      </c>
      <c r="BJ91" s="44"/>
      <c r="BK91" s="23">
        <v>78.895987714796604</v>
      </c>
      <c r="BL91" s="44"/>
      <c r="BM91" s="456">
        <v>2015</v>
      </c>
      <c r="BN91" s="54" t="s">
        <v>33</v>
      </c>
      <c r="BO91" s="23">
        <v>91.928027534830306</v>
      </c>
      <c r="BP91" s="44"/>
      <c r="BQ91" s="23">
        <v>116.701049512213</v>
      </c>
      <c r="BR91" s="44"/>
      <c r="BS91" s="23">
        <v>101.245989274457</v>
      </c>
      <c r="BT91" s="44"/>
      <c r="BU91" s="456">
        <v>2015</v>
      </c>
      <c r="BV91" s="54" t="s">
        <v>33</v>
      </c>
      <c r="BW91" s="23">
        <v>107.958184266846</v>
      </c>
      <c r="BX91" s="44"/>
      <c r="BY91" s="23">
        <v>103.16781659896</v>
      </c>
      <c r="BZ91" s="44"/>
      <c r="CA91" s="23">
        <v>90.948941205218006</v>
      </c>
      <c r="CB91" s="44"/>
      <c r="CC91" s="456">
        <v>2015</v>
      </c>
      <c r="CD91" s="54" t="s">
        <v>33</v>
      </c>
      <c r="CE91" s="23">
        <v>88.020433588948194</v>
      </c>
      <c r="CF91" s="44"/>
      <c r="CG91" s="23">
        <v>99.623526723525202</v>
      </c>
      <c r="CH91" s="44"/>
      <c r="CI91" s="23">
        <v>86.9464777559037</v>
      </c>
      <c r="CJ91" s="44"/>
      <c r="CK91" s="456">
        <v>2015</v>
      </c>
      <c r="CL91" s="54" t="s">
        <v>33</v>
      </c>
      <c r="CM91" s="23">
        <v>93.285581308639607</v>
      </c>
      <c r="CN91" s="44"/>
      <c r="CO91" s="23">
        <v>97.154621007485403</v>
      </c>
      <c r="CP91" s="44"/>
      <c r="CQ91" s="23">
        <v>103.89070063922399</v>
      </c>
      <c r="CR91" s="44"/>
      <c r="CS91" s="456">
        <v>2015</v>
      </c>
      <c r="CT91" s="54" t="s">
        <v>33</v>
      </c>
      <c r="CU91" s="23">
        <v>108.16228300393099</v>
      </c>
      <c r="CV91" s="44"/>
      <c r="CW91" s="23">
        <v>79.383398787887799</v>
      </c>
      <c r="CX91" s="44"/>
      <c r="CY91" s="23">
        <v>105.938613662473</v>
      </c>
      <c r="CZ91" s="44"/>
      <c r="DA91" s="456">
        <v>2015</v>
      </c>
      <c r="DB91" s="54" t="s">
        <v>33</v>
      </c>
      <c r="DC91" s="23">
        <v>108.605737311224</v>
      </c>
      <c r="DD91" s="44"/>
      <c r="DE91" s="23">
        <v>99.718389927904994</v>
      </c>
      <c r="DF91" s="44"/>
      <c r="DG91" s="23">
        <v>79.897829088997497</v>
      </c>
      <c r="DH91" s="44"/>
      <c r="DI91" s="456">
        <v>2015</v>
      </c>
      <c r="DJ91" s="54" t="s">
        <v>33</v>
      </c>
      <c r="DK91" s="23">
        <v>103.17336715770401</v>
      </c>
      <c r="DL91" s="44"/>
      <c r="DM91" s="23">
        <v>95.632694701036201</v>
      </c>
      <c r="DN91" s="44"/>
      <c r="DO91" s="23">
        <v>110.66993872660299</v>
      </c>
      <c r="DP91" s="44"/>
    </row>
    <row r="92" spans="1:120" s="4" customFormat="1" ht="15" hidden="1" customHeight="1">
      <c r="A92" s="456"/>
      <c r="B92" s="54" t="s">
        <v>34</v>
      </c>
      <c r="C92" s="23">
        <v>65.6976142579026</v>
      </c>
      <c r="D92" s="44"/>
      <c r="E92" s="23">
        <v>90.093739880979598</v>
      </c>
      <c r="F92" s="44"/>
      <c r="G92" s="23">
        <v>89.198742229948394</v>
      </c>
      <c r="H92" s="44"/>
      <c r="I92" s="456"/>
      <c r="J92" s="54" t="s">
        <v>34</v>
      </c>
      <c r="K92" s="23">
        <v>90.532075895690696</v>
      </c>
      <c r="L92" s="44"/>
      <c r="M92" s="23">
        <v>79.890502389142696</v>
      </c>
      <c r="N92" s="44"/>
      <c r="O92" s="23">
        <v>99.136474830002896</v>
      </c>
      <c r="P92" s="44"/>
      <c r="Q92" s="456"/>
      <c r="R92" s="54" t="s">
        <v>34</v>
      </c>
      <c r="S92" s="23">
        <v>91.700093545019399</v>
      </c>
      <c r="T92" s="44"/>
      <c r="U92" s="23">
        <v>89.003581407710598</v>
      </c>
      <c r="V92" s="44"/>
      <c r="W92" s="23">
        <v>73.759237805091203</v>
      </c>
      <c r="X92" s="44"/>
      <c r="Y92" s="456"/>
      <c r="Z92" s="54" t="s">
        <v>34</v>
      </c>
      <c r="AA92" s="23">
        <v>100.30417396416</v>
      </c>
      <c r="AB92" s="44"/>
      <c r="AC92" s="23">
        <v>81.865957161635606</v>
      </c>
      <c r="AD92" s="44"/>
      <c r="AE92" s="23">
        <v>94.753467458233303</v>
      </c>
      <c r="AF92" s="44"/>
      <c r="AG92" s="456"/>
      <c r="AH92" s="54" t="s">
        <v>34</v>
      </c>
      <c r="AI92" s="23">
        <v>88.233164772573005</v>
      </c>
      <c r="AJ92" s="44"/>
      <c r="AK92" s="23">
        <v>79.155942292718905</v>
      </c>
      <c r="AL92" s="44"/>
      <c r="AM92" s="23">
        <v>100.08148044498</v>
      </c>
      <c r="AN92" s="44"/>
      <c r="AO92" s="456"/>
      <c r="AP92" s="54" t="s">
        <v>34</v>
      </c>
      <c r="AQ92" s="23">
        <v>93.581595900305999</v>
      </c>
      <c r="AR92" s="44"/>
      <c r="AS92" s="23">
        <v>92.112232394307497</v>
      </c>
      <c r="AT92" s="44"/>
      <c r="AU92" s="23">
        <v>91.990432770568702</v>
      </c>
      <c r="AV92" s="44"/>
      <c r="AW92" s="456"/>
      <c r="AX92" s="54" t="s">
        <v>34</v>
      </c>
      <c r="AY92" s="23">
        <v>87.556820338884194</v>
      </c>
      <c r="AZ92" s="44"/>
      <c r="BA92" s="23">
        <v>94.326572192663207</v>
      </c>
      <c r="BB92" s="44"/>
      <c r="BC92" s="23">
        <v>85.004799695871895</v>
      </c>
      <c r="BD92" s="44"/>
      <c r="BE92" s="456"/>
      <c r="BF92" s="54" t="s">
        <v>34</v>
      </c>
      <c r="BG92" s="23">
        <v>88.922895336924796</v>
      </c>
      <c r="BH92" s="44"/>
      <c r="BI92" s="23">
        <v>102.424823854431</v>
      </c>
      <c r="BJ92" s="44"/>
      <c r="BK92" s="23">
        <v>80.960999036783505</v>
      </c>
      <c r="BL92" s="44"/>
      <c r="BM92" s="456"/>
      <c r="BN92" s="54" t="s">
        <v>34</v>
      </c>
      <c r="BO92" s="23">
        <v>90.837505873771207</v>
      </c>
      <c r="BP92" s="44"/>
      <c r="BQ92" s="23">
        <v>86.411719095915998</v>
      </c>
      <c r="BR92" s="44"/>
      <c r="BS92" s="23">
        <v>75.006913543009603</v>
      </c>
      <c r="BT92" s="44"/>
      <c r="BU92" s="456"/>
      <c r="BV92" s="54" t="s">
        <v>34</v>
      </c>
      <c r="BW92" s="23">
        <v>85.239016263302801</v>
      </c>
      <c r="BX92" s="44"/>
      <c r="BY92" s="23">
        <v>79.978125653849204</v>
      </c>
      <c r="BZ92" s="44"/>
      <c r="CA92" s="23">
        <v>79.344450233876699</v>
      </c>
      <c r="CB92" s="44"/>
      <c r="CC92" s="456"/>
      <c r="CD92" s="54" t="s">
        <v>34</v>
      </c>
      <c r="CE92" s="23">
        <v>94.973443997778304</v>
      </c>
      <c r="CF92" s="44"/>
      <c r="CG92" s="23">
        <v>101.856477005212</v>
      </c>
      <c r="CH92" s="44"/>
      <c r="CI92" s="23">
        <v>77.250487374491399</v>
      </c>
      <c r="CJ92" s="44"/>
      <c r="CK92" s="456"/>
      <c r="CL92" s="54" t="s">
        <v>34</v>
      </c>
      <c r="CM92" s="23">
        <v>87.931772965008605</v>
      </c>
      <c r="CN92" s="44"/>
      <c r="CO92" s="23">
        <v>92.831472007989206</v>
      </c>
      <c r="CP92" s="44"/>
      <c r="CQ92" s="23">
        <v>67.372458324758995</v>
      </c>
      <c r="CR92" s="44"/>
      <c r="CS92" s="456"/>
      <c r="CT92" s="54" t="s">
        <v>34</v>
      </c>
      <c r="CU92" s="23">
        <v>88.812744677565206</v>
      </c>
      <c r="CV92" s="44"/>
      <c r="CW92" s="23">
        <v>92.231233466628197</v>
      </c>
      <c r="CX92" s="44"/>
      <c r="CY92" s="23">
        <v>97.777567468176599</v>
      </c>
      <c r="CZ92" s="44"/>
      <c r="DA92" s="456"/>
      <c r="DB92" s="54" t="s">
        <v>34</v>
      </c>
      <c r="DC92" s="23">
        <v>98.791253687228306</v>
      </c>
      <c r="DD92" s="44"/>
      <c r="DE92" s="23">
        <v>88.917656307290898</v>
      </c>
      <c r="DF92" s="44"/>
      <c r="DG92" s="23">
        <v>94.759330739432201</v>
      </c>
      <c r="DH92" s="44"/>
      <c r="DI92" s="456"/>
      <c r="DJ92" s="54" t="s">
        <v>34</v>
      </c>
      <c r="DK92" s="23">
        <v>100.490436948891</v>
      </c>
      <c r="DL92" s="44"/>
      <c r="DM92" s="23">
        <v>98.911096353542206</v>
      </c>
      <c r="DN92" s="44"/>
      <c r="DO92" s="23">
        <v>104.391596716709</v>
      </c>
      <c r="DP92" s="44"/>
    </row>
    <row r="93" spans="1:120" s="4" customFormat="1" ht="15" hidden="1" customHeight="1">
      <c r="A93" s="456"/>
      <c r="B93" s="54" t="s">
        <v>35</v>
      </c>
      <c r="C93" s="23">
        <v>88.8401567872844</v>
      </c>
      <c r="D93" s="44"/>
      <c r="E93" s="23">
        <v>98.990166461537797</v>
      </c>
      <c r="F93" s="44"/>
      <c r="G93" s="23">
        <v>100.688930834121</v>
      </c>
      <c r="H93" s="44"/>
      <c r="I93" s="456"/>
      <c r="J93" s="54" t="s">
        <v>35</v>
      </c>
      <c r="K93" s="23">
        <v>95.022654566381306</v>
      </c>
      <c r="L93" s="44"/>
      <c r="M93" s="23">
        <v>92.563602487021697</v>
      </c>
      <c r="N93" s="44"/>
      <c r="O93" s="23">
        <v>101.325624396664</v>
      </c>
      <c r="P93" s="44"/>
      <c r="Q93" s="456"/>
      <c r="R93" s="54" t="s">
        <v>35</v>
      </c>
      <c r="S93" s="23">
        <v>102.50111806653599</v>
      </c>
      <c r="T93" s="44"/>
      <c r="U93" s="23">
        <v>95.313192576869596</v>
      </c>
      <c r="V93" s="44"/>
      <c r="W93" s="23">
        <v>86.423288253677498</v>
      </c>
      <c r="X93" s="44"/>
      <c r="Y93" s="456"/>
      <c r="Z93" s="54" t="s">
        <v>35</v>
      </c>
      <c r="AA93" s="23">
        <v>101.200641173452</v>
      </c>
      <c r="AB93" s="44"/>
      <c r="AC93" s="23">
        <v>86.945286287620902</v>
      </c>
      <c r="AD93" s="44"/>
      <c r="AE93" s="23">
        <v>110.469806625532</v>
      </c>
      <c r="AF93" s="44"/>
      <c r="AG93" s="456"/>
      <c r="AH93" s="54" t="s">
        <v>35</v>
      </c>
      <c r="AI93" s="23">
        <v>104.520735047215</v>
      </c>
      <c r="AJ93" s="44"/>
      <c r="AK93" s="23">
        <v>84.0639362791688</v>
      </c>
      <c r="AL93" s="44"/>
      <c r="AM93" s="23">
        <v>106.726951902609</v>
      </c>
      <c r="AN93" s="44"/>
      <c r="AO93" s="456"/>
      <c r="AP93" s="54" t="s">
        <v>35</v>
      </c>
      <c r="AQ93" s="23">
        <v>100.847311166373</v>
      </c>
      <c r="AR93" s="44"/>
      <c r="AS93" s="23">
        <v>106.281057446272</v>
      </c>
      <c r="AT93" s="44"/>
      <c r="AU93" s="23">
        <v>93.493874978985104</v>
      </c>
      <c r="AV93" s="44"/>
      <c r="AW93" s="456"/>
      <c r="AX93" s="54" t="s">
        <v>35</v>
      </c>
      <c r="AY93" s="23">
        <v>100.686530377594</v>
      </c>
      <c r="AZ93" s="44"/>
      <c r="BA93" s="23">
        <v>94.798682120501098</v>
      </c>
      <c r="BB93" s="44"/>
      <c r="BC93" s="23">
        <v>90.540353688149494</v>
      </c>
      <c r="BD93" s="44"/>
      <c r="BE93" s="456"/>
      <c r="BF93" s="54" t="s">
        <v>35</v>
      </c>
      <c r="BG93" s="23">
        <v>101.803165441847</v>
      </c>
      <c r="BH93" s="44"/>
      <c r="BI93" s="23">
        <v>111.59234727892201</v>
      </c>
      <c r="BJ93" s="44"/>
      <c r="BK93" s="23">
        <v>81.300474241635797</v>
      </c>
      <c r="BL93" s="44"/>
      <c r="BM93" s="456"/>
      <c r="BN93" s="54" t="s">
        <v>35</v>
      </c>
      <c r="BO93" s="23">
        <v>101.06245938135299</v>
      </c>
      <c r="BP93" s="44"/>
      <c r="BQ93" s="23">
        <v>100.54471809387</v>
      </c>
      <c r="BR93" s="44"/>
      <c r="BS93" s="23">
        <v>97.487690890781906</v>
      </c>
      <c r="BT93" s="44"/>
      <c r="BU93" s="456"/>
      <c r="BV93" s="54" t="s">
        <v>35</v>
      </c>
      <c r="BW93" s="23">
        <v>84.071203148040794</v>
      </c>
      <c r="BX93" s="44"/>
      <c r="BY93" s="23">
        <v>119.241345208254</v>
      </c>
      <c r="BZ93" s="44"/>
      <c r="CA93" s="23">
        <v>63.650468666362499</v>
      </c>
      <c r="CB93" s="44"/>
      <c r="CC93" s="456"/>
      <c r="CD93" s="54" t="s">
        <v>35</v>
      </c>
      <c r="CE93" s="23">
        <v>101.822563107074</v>
      </c>
      <c r="CF93" s="44"/>
      <c r="CG93" s="23">
        <v>142.347590031132</v>
      </c>
      <c r="CH93" s="44"/>
      <c r="CI93" s="23">
        <v>81.652324185829798</v>
      </c>
      <c r="CJ93" s="44"/>
      <c r="CK93" s="456"/>
      <c r="CL93" s="54" t="s">
        <v>35</v>
      </c>
      <c r="CM93" s="23">
        <v>103.51491059567699</v>
      </c>
      <c r="CN93" s="44"/>
      <c r="CO93" s="23">
        <v>106.368705844326</v>
      </c>
      <c r="CP93" s="44"/>
      <c r="CQ93" s="23">
        <v>93.360862848698901</v>
      </c>
      <c r="CR93" s="44"/>
      <c r="CS93" s="456"/>
      <c r="CT93" s="54" t="s">
        <v>35</v>
      </c>
      <c r="CU93" s="23">
        <v>116.352191757751</v>
      </c>
      <c r="CV93" s="44"/>
      <c r="CW93" s="23">
        <v>98.619091473748497</v>
      </c>
      <c r="CX93" s="44"/>
      <c r="CY93" s="23">
        <v>113.653605742934</v>
      </c>
      <c r="CZ93" s="44"/>
      <c r="DA93" s="456"/>
      <c r="DB93" s="54" t="s">
        <v>35</v>
      </c>
      <c r="DC93" s="23">
        <v>95.902664646794804</v>
      </c>
      <c r="DD93" s="44"/>
      <c r="DE93" s="23">
        <v>98.403026871148597</v>
      </c>
      <c r="DF93" s="44"/>
      <c r="DG93" s="23">
        <v>112.208575975906</v>
      </c>
      <c r="DH93" s="44"/>
      <c r="DI93" s="456"/>
      <c r="DJ93" s="54" t="s">
        <v>35</v>
      </c>
      <c r="DK93" s="23">
        <v>111.675606942161</v>
      </c>
      <c r="DL93" s="44"/>
      <c r="DM93" s="23">
        <v>99.531425817557604</v>
      </c>
      <c r="DN93" s="44"/>
      <c r="DO93" s="23">
        <v>105.93975767139401</v>
      </c>
      <c r="DP93" s="44"/>
    </row>
    <row r="94" spans="1:120" s="4" customFormat="1" ht="15" hidden="1" customHeight="1">
      <c r="A94" s="456"/>
      <c r="B94" s="54" t="s">
        <v>36</v>
      </c>
      <c r="C94" s="23">
        <v>105.025017791997</v>
      </c>
      <c r="D94" s="44"/>
      <c r="E94" s="23">
        <v>104.226771669626</v>
      </c>
      <c r="F94" s="44"/>
      <c r="G94" s="23">
        <v>92.875804413180106</v>
      </c>
      <c r="H94" s="44"/>
      <c r="I94" s="456"/>
      <c r="J94" s="54" t="s">
        <v>36</v>
      </c>
      <c r="K94" s="23">
        <v>97.056657809120395</v>
      </c>
      <c r="L94" s="44"/>
      <c r="M94" s="23">
        <v>98.172437697652597</v>
      </c>
      <c r="N94" s="44"/>
      <c r="O94" s="23">
        <v>97.639826626634303</v>
      </c>
      <c r="P94" s="44"/>
      <c r="Q94" s="456"/>
      <c r="R94" s="54" t="s">
        <v>36</v>
      </c>
      <c r="S94" s="23">
        <v>102.315177082828</v>
      </c>
      <c r="T94" s="44"/>
      <c r="U94" s="23">
        <v>100.291740308207</v>
      </c>
      <c r="V94" s="44"/>
      <c r="W94" s="23">
        <v>86.495660773378106</v>
      </c>
      <c r="X94" s="44"/>
      <c r="Y94" s="456"/>
      <c r="Z94" s="54" t="s">
        <v>36</v>
      </c>
      <c r="AA94" s="23">
        <v>106.02350330493999</v>
      </c>
      <c r="AB94" s="44"/>
      <c r="AC94" s="23">
        <v>90.856887261382795</v>
      </c>
      <c r="AD94" s="44"/>
      <c r="AE94" s="23">
        <v>111.722170224946</v>
      </c>
      <c r="AF94" s="44"/>
      <c r="AG94" s="456"/>
      <c r="AH94" s="54" t="s">
        <v>36</v>
      </c>
      <c r="AI94" s="23">
        <v>99.623929672347998</v>
      </c>
      <c r="AJ94" s="44"/>
      <c r="AK94" s="23">
        <v>101.688055227569</v>
      </c>
      <c r="AL94" s="44"/>
      <c r="AM94" s="23">
        <v>91.084741644615903</v>
      </c>
      <c r="AN94" s="44"/>
      <c r="AO94" s="456"/>
      <c r="AP94" s="54" t="s">
        <v>36</v>
      </c>
      <c r="AQ94" s="23">
        <v>99.992869335011306</v>
      </c>
      <c r="AR94" s="44"/>
      <c r="AS94" s="23">
        <v>96.565796641637405</v>
      </c>
      <c r="AT94" s="44"/>
      <c r="AU94" s="23">
        <v>101.08466103654099</v>
      </c>
      <c r="AV94" s="44"/>
      <c r="AW94" s="456"/>
      <c r="AX94" s="54" t="s">
        <v>36</v>
      </c>
      <c r="AY94" s="23">
        <v>98.626050324409704</v>
      </c>
      <c r="AZ94" s="44"/>
      <c r="BA94" s="23">
        <v>90.416155544425493</v>
      </c>
      <c r="BB94" s="44"/>
      <c r="BC94" s="23">
        <v>88.888081929024096</v>
      </c>
      <c r="BD94" s="44"/>
      <c r="BE94" s="456"/>
      <c r="BF94" s="54" t="s">
        <v>36</v>
      </c>
      <c r="BG94" s="23">
        <v>98.090173096110803</v>
      </c>
      <c r="BH94" s="44"/>
      <c r="BI94" s="23">
        <v>105.242360882125</v>
      </c>
      <c r="BJ94" s="44"/>
      <c r="BK94" s="23">
        <v>99.051702283253604</v>
      </c>
      <c r="BL94" s="44"/>
      <c r="BM94" s="456"/>
      <c r="BN94" s="54" t="s">
        <v>36</v>
      </c>
      <c r="BO94" s="23">
        <v>101.118809338322</v>
      </c>
      <c r="BP94" s="44"/>
      <c r="BQ94" s="23">
        <v>101.804924138644</v>
      </c>
      <c r="BR94" s="44"/>
      <c r="BS94" s="23">
        <v>88.605936289728504</v>
      </c>
      <c r="BT94" s="44"/>
      <c r="BU94" s="456"/>
      <c r="BV94" s="54" t="s">
        <v>36</v>
      </c>
      <c r="BW94" s="23">
        <v>101.409767865082</v>
      </c>
      <c r="BX94" s="44"/>
      <c r="BY94" s="23">
        <v>113.141879561918</v>
      </c>
      <c r="BZ94" s="44"/>
      <c r="CA94" s="23">
        <v>66.868213838671807</v>
      </c>
      <c r="CB94" s="44"/>
      <c r="CC94" s="456"/>
      <c r="CD94" s="54" t="s">
        <v>36</v>
      </c>
      <c r="CE94" s="23">
        <v>99.570399101256697</v>
      </c>
      <c r="CF94" s="44"/>
      <c r="CG94" s="23">
        <v>83.323799040613594</v>
      </c>
      <c r="CH94" s="44"/>
      <c r="CI94" s="23">
        <v>82.347179346334201</v>
      </c>
      <c r="CJ94" s="44"/>
      <c r="CK94" s="456"/>
      <c r="CL94" s="54" t="s">
        <v>36</v>
      </c>
      <c r="CM94" s="23">
        <v>108.19958587606401</v>
      </c>
      <c r="CN94" s="44"/>
      <c r="CO94" s="23">
        <v>107.592010530352</v>
      </c>
      <c r="CP94" s="44"/>
      <c r="CQ94" s="23">
        <v>77.9399613049424</v>
      </c>
      <c r="CR94" s="44"/>
      <c r="CS94" s="456"/>
      <c r="CT94" s="54" t="s">
        <v>36</v>
      </c>
      <c r="CU94" s="23">
        <v>130.39746027320501</v>
      </c>
      <c r="CV94" s="44"/>
      <c r="CW94" s="23">
        <v>96.261360064624597</v>
      </c>
      <c r="CX94" s="44"/>
      <c r="CY94" s="23">
        <v>119.56300242578401</v>
      </c>
      <c r="CZ94" s="44"/>
      <c r="DA94" s="456"/>
      <c r="DB94" s="54" t="s">
        <v>36</v>
      </c>
      <c r="DC94" s="23">
        <v>101.550252272972</v>
      </c>
      <c r="DD94" s="44"/>
      <c r="DE94" s="23">
        <v>73.806832183668703</v>
      </c>
      <c r="DF94" s="44"/>
      <c r="DG94" s="23">
        <v>86.599675617986094</v>
      </c>
      <c r="DH94" s="44"/>
      <c r="DI94" s="456"/>
      <c r="DJ94" s="54" t="s">
        <v>36</v>
      </c>
      <c r="DK94" s="23">
        <v>96.599538668598996</v>
      </c>
      <c r="DL94" s="44"/>
      <c r="DM94" s="23">
        <v>85.323852697536594</v>
      </c>
      <c r="DN94" s="44"/>
      <c r="DO94" s="23">
        <v>98.413477829177296</v>
      </c>
      <c r="DP94" s="44"/>
    </row>
    <row r="95" spans="1:120" s="4" customFormat="1" ht="15" hidden="1" customHeight="1">
      <c r="A95" s="456"/>
      <c r="B95" s="54" t="s">
        <v>37</v>
      </c>
      <c r="C95" s="23">
        <v>107.83476924492</v>
      </c>
      <c r="D95" s="44"/>
      <c r="E95" s="23">
        <v>96.133510322143295</v>
      </c>
      <c r="F95" s="44"/>
      <c r="G95" s="23">
        <v>92.579656798090795</v>
      </c>
      <c r="H95" s="44"/>
      <c r="I95" s="456"/>
      <c r="J95" s="54" t="s">
        <v>37</v>
      </c>
      <c r="K95" s="23">
        <v>95.693940710360096</v>
      </c>
      <c r="L95" s="44"/>
      <c r="M95" s="23">
        <v>100.54788662914</v>
      </c>
      <c r="N95" s="44"/>
      <c r="O95" s="23">
        <v>101.392882006302</v>
      </c>
      <c r="P95" s="44"/>
      <c r="Q95" s="456"/>
      <c r="R95" s="54" t="s">
        <v>37</v>
      </c>
      <c r="S95" s="23">
        <v>105.898931714995</v>
      </c>
      <c r="T95" s="44"/>
      <c r="U95" s="23">
        <v>114.119386089914</v>
      </c>
      <c r="V95" s="44"/>
      <c r="W95" s="23">
        <v>100.868769225382</v>
      </c>
      <c r="X95" s="44"/>
      <c r="Y95" s="456"/>
      <c r="Z95" s="54" t="s">
        <v>37</v>
      </c>
      <c r="AA95" s="23">
        <v>110.59529982014401</v>
      </c>
      <c r="AB95" s="44"/>
      <c r="AC95" s="23">
        <v>89.2998255206236</v>
      </c>
      <c r="AD95" s="44"/>
      <c r="AE95" s="23">
        <v>94.460348743728503</v>
      </c>
      <c r="AF95" s="44"/>
      <c r="AG95" s="456"/>
      <c r="AH95" s="54" t="s">
        <v>37</v>
      </c>
      <c r="AI95" s="23">
        <v>93.326558747325805</v>
      </c>
      <c r="AJ95" s="44"/>
      <c r="AK95" s="23">
        <v>101.625534694677</v>
      </c>
      <c r="AL95" s="44"/>
      <c r="AM95" s="23">
        <v>100.43798164805899</v>
      </c>
      <c r="AN95" s="44"/>
      <c r="AO95" s="456"/>
      <c r="AP95" s="54" t="s">
        <v>37</v>
      </c>
      <c r="AQ95" s="23">
        <v>100.122342604762</v>
      </c>
      <c r="AR95" s="44"/>
      <c r="AS95" s="23">
        <v>103.01870673000801</v>
      </c>
      <c r="AT95" s="44"/>
      <c r="AU95" s="23">
        <v>116.78981437040601</v>
      </c>
      <c r="AV95" s="44"/>
      <c r="AW95" s="456"/>
      <c r="AX95" s="54" t="s">
        <v>37</v>
      </c>
      <c r="AY95" s="23">
        <v>97.0807534894941</v>
      </c>
      <c r="AZ95" s="44"/>
      <c r="BA95" s="23">
        <v>104.331798777351</v>
      </c>
      <c r="BB95" s="44"/>
      <c r="BC95" s="23">
        <v>98.932665633519207</v>
      </c>
      <c r="BD95" s="44"/>
      <c r="BE95" s="456"/>
      <c r="BF95" s="54" t="s">
        <v>37</v>
      </c>
      <c r="BG95" s="23">
        <v>98.326446389469396</v>
      </c>
      <c r="BH95" s="44"/>
      <c r="BI95" s="23">
        <v>98.885181082172295</v>
      </c>
      <c r="BJ95" s="44"/>
      <c r="BK95" s="23">
        <v>96.381871395944401</v>
      </c>
      <c r="BL95" s="44"/>
      <c r="BM95" s="456"/>
      <c r="BN95" s="54" t="s">
        <v>37</v>
      </c>
      <c r="BO95" s="23">
        <v>97.314645398253106</v>
      </c>
      <c r="BP95" s="44"/>
      <c r="BQ95" s="23">
        <v>103.009867284438</v>
      </c>
      <c r="BR95" s="44"/>
      <c r="BS95" s="23">
        <v>95.436307823081606</v>
      </c>
      <c r="BT95" s="44"/>
      <c r="BU95" s="456"/>
      <c r="BV95" s="54" t="s">
        <v>37</v>
      </c>
      <c r="BW95" s="23">
        <v>98.518447344130195</v>
      </c>
      <c r="BX95" s="44"/>
      <c r="BY95" s="23">
        <v>87.142393740626304</v>
      </c>
      <c r="BZ95" s="44"/>
      <c r="CA95" s="23">
        <v>86.543511947907604</v>
      </c>
      <c r="CB95" s="44"/>
      <c r="CC95" s="456"/>
      <c r="CD95" s="54" t="s">
        <v>37</v>
      </c>
      <c r="CE95" s="23">
        <v>104.63551258143301</v>
      </c>
      <c r="CF95" s="44"/>
      <c r="CG95" s="23">
        <v>80.692576236280402</v>
      </c>
      <c r="CH95" s="44"/>
      <c r="CI95" s="23">
        <v>83.243312430234994</v>
      </c>
      <c r="CJ95" s="44"/>
      <c r="CK95" s="456"/>
      <c r="CL95" s="54" t="s">
        <v>37</v>
      </c>
      <c r="CM95" s="23">
        <v>98.266184380684606</v>
      </c>
      <c r="CN95" s="44"/>
      <c r="CO95" s="23">
        <v>105.662240703517</v>
      </c>
      <c r="CP95" s="44"/>
      <c r="CQ95" s="23">
        <v>107.044423087791</v>
      </c>
      <c r="CR95" s="44"/>
      <c r="CS95" s="456"/>
      <c r="CT95" s="54" t="s">
        <v>37</v>
      </c>
      <c r="CU95" s="23">
        <v>124.073131468675</v>
      </c>
      <c r="CV95" s="44"/>
      <c r="CW95" s="23">
        <v>99.6961546739455</v>
      </c>
      <c r="CX95" s="44"/>
      <c r="CY95" s="23">
        <v>99.711915793432297</v>
      </c>
      <c r="CZ95" s="44"/>
      <c r="DA95" s="456"/>
      <c r="DB95" s="54" t="s">
        <v>37</v>
      </c>
      <c r="DC95" s="23">
        <v>96.751096606903999</v>
      </c>
      <c r="DD95" s="44"/>
      <c r="DE95" s="23">
        <v>113.20386025195199</v>
      </c>
      <c r="DF95" s="44"/>
      <c r="DG95" s="23">
        <v>93.300389780439303</v>
      </c>
      <c r="DH95" s="44"/>
      <c r="DI95" s="456"/>
      <c r="DJ95" s="54" t="s">
        <v>37</v>
      </c>
      <c r="DK95" s="23">
        <v>108.658072525915</v>
      </c>
      <c r="DL95" s="44"/>
      <c r="DM95" s="23">
        <v>102.128866835404</v>
      </c>
      <c r="DN95" s="44"/>
      <c r="DO95" s="23">
        <v>79.615598789144201</v>
      </c>
      <c r="DP95" s="44"/>
    </row>
    <row r="96" spans="1:120" s="4" customFormat="1" ht="15" hidden="1" customHeight="1">
      <c r="A96" s="456"/>
      <c r="B96" s="54" t="s">
        <v>38</v>
      </c>
      <c r="C96" s="23">
        <v>114.266492465575</v>
      </c>
      <c r="D96" s="44"/>
      <c r="E96" s="23">
        <v>95.104042806017006</v>
      </c>
      <c r="F96" s="44"/>
      <c r="G96" s="23">
        <v>94.306997093512706</v>
      </c>
      <c r="H96" s="44"/>
      <c r="I96" s="456"/>
      <c r="J96" s="54" t="s">
        <v>38</v>
      </c>
      <c r="K96" s="23">
        <v>93.032871059809807</v>
      </c>
      <c r="L96" s="44"/>
      <c r="M96" s="23">
        <v>104.82220292955201</v>
      </c>
      <c r="N96" s="44"/>
      <c r="O96" s="23">
        <v>103.541236904752</v>
      </c>
      <c r="P96" s="44"/>
      <c r="Q96" s="456"/>
      <c r="R96" s="54" t="s">
        <v>38</v>
      </c>
      <c r="S96" s="23">
        <v>98.288375798294595</v>
      </c>
      <c r="T96" s="44"/>
      <c r="U96" s="23">
        <v>88.659081729127905</v>
      </c>
      <c r="V96" s="44"/>
      <c r="W96" s="23">
        <v>103.090500778419</v>
      </c>
      <c r="X96" s="44"/>
      <c r="Y96" s="456"/>
      <c r="Z96" s="54" t="s">
        <v>38</v>
      </c>
      <c r="AA96" s="23">
        <v>104.618622731023</v>
      </c>
      <c r="AB96" s="44"/>
      <c r="AC96" s="23">
        <v>94.336319314505801</v>
      </c>
      <c r="AD96" s="44"/>
      <c r="AE96" s="23">
        <v>98.679071004655796</v>
      </c>
      <c r="AF96" s="44"/>
      <c r="AG96" s="456"/>
      <c r="AH96" s="54" t="s">
        <v>38</v>
      </c>
      <c r="AI96" s="23">
        <v>95.927387003053397</v>
      </c>
      <c r="AJ96" s="44"/>
      <c r="AK96" s="23">
        <v>108.216099111991</v>
      </c>
      <c r="AL96" s="44"/>
      <c r="AM96" s="23">
        <v>102.683478952455</v>
      </c>
      <c r="AN96" s="44"/>
      <c r="AO96" s="456"/>
      <c r="AP96" s="54" t="s">
        <v>38</v>
      </c>
      <c r="AQ96" s="23">
        <v>102.034101435987</v>
      </c>
      <c r="AR96" s="44"/>
      <c r="AS96" s="23">
        <v>104.958108442965</v>
      </c>
      <c r="AT96" s="44"/>
      <c r="AU96" s="23">
        <v>94.455487976078402</v>
      </c>
      <c r="AV96" s="44"/>
      <c r="AW96" s="456"/>
      <c r="AX96" s="54" t="s">
        <v>38</v>
      </c>
      <c r="AY96" s="23">
        <v>94.037438354768497</v>
      </c>
      <c r="AZ96" s="44"/>
      <c r="BA96" s="23">
        <v>100.007452527406</v>
      </c>
      <c r="BB96" s="44"/>
      <c r="BC96" s="23">
        <v>96.783884830691406</v>
      </c>
      <c r="BD96" s="44"/>
      <c r="BE96" s="456"/>
      <c r="BF96" s="54" t="s">
        <v>38</v>
      </c>
      <c r="BG96" s="23">
        <v>102.899759300147</v>
      </c>
      <c r="BH96" s="44"/>
      <c r="BI96" s="23">
        <v>106.33957666389701</v>
      </c>
      <c r="BJ96" s="44"/>
      <c r="BK96" s="23">
        <v>101.351291432057</v>
      </c>
      <c r="BL96" s="44"/>
      <c r="BM96" s="456"/>
      <c r="BN96" s="54" t="s">
        <v>38</v>
      </c>
      <c r="BO96" s="23">
        <v>100.785192216119</v>
      </c>
      <c r="BP96" s="44"/>
      <c r="BQ96" s="23">
        <v>103.199884176504</v>
      </c>
      <c r="BR96" s="44"/>
      <c r="BS96" s="23">
        <v>107.278999314101</v>
      </c>
      <c r="BT96" s="44"/>
      <c r="BU96" s="456"/>
      <c r="BV96" s="54" t="s">
        <v>38</v>
      </c>
      <c r="BW96" s="23">
        <v>108.996336790114</v>
      </c>
      <c r="BX96" s="44"/>
      <c r="BY96" s="23">
        <v>101.36065346541</v>
      </c>
      <c r="BZ96" s="44"/>
      <c r="CA96" s="23">
        <v>93.638884859473194</v>
      </c>
      <c r="CB96" s="44"/>
      <c r="CC96" s="456"/>
      <c r="CD96" s="54" t="s">
        <v>38</v>
      </c>
      <c r="CE96" s="23">
        <v>106.644063245409</v>
      </c>
      <c r="CF96" s="44"/>
      <c r="CG96" s="23">
        <v>81.350118125047203</v>
      </c>
      <c r="CH96" s="44"/>
      <c r="CI96" s="23">
        <v>102.70097054274</v>
      </c>
      <c r="CJ96" s="44"/>
      <c r="CK96" s="456"/>
      <c r="CL96" s="54" t="s">
        <v>38</v>
      </c>
      <c r="CM96" s="23">
        <v>100.712336592084</v>
      </c>
      <c r="CN96" s="44"/>
      <c r="CO96" s="23">
        <v>95.332268588190999</v>
      </c>
      <c r="CP96" s="44"/>
      <c r="CQ96" s="23">
        <v>116.614492697247</v>
      </c>
      <c r="CR96" s="44"/>
      <c r="CS96" s="456"/>
      <c r="CT96" s="54" t="s">
        <v>38</v>
      </c>
      <c r="CU96" s="23">
        <v>108.627288120522</v>
      </c>
      <c r="CV96" s="44"/>
      <c r="CW96" s="23">
        <v>98.295102448352296</v>
      </c>
      <c r="CX96" s="44"/>
      <c r="CY96" s="23">
        <v>99.762426699592893</v>
      </c>
      <c r="CZ96" s="44"/>
      <c r="DA96" s="456"/>
      <c r="DB96" s="54" t="s">
        <v>38</v>
      </c>
      <c r="DC96" s="23">
        <v>107.913128109616</v>
      </c>
      <c r="DD96" s="44"/>
      <c r="DE96" s="23">
        <v>96.327070956986404</v>
      </c>
      <c r="DF96" s="44"/>
      <c r="DG96" s="23">
        <v>108.197644594156</v>
      </c>
      <c r="DH96" s="44"/>
      <c r="DI96" s="456"/>
      <c r="DJ96" s="54" t="s">
        <v>38</v>
      </c>
      <c r="DK96" s="23">
        <v>113.835327674312</v>
      </c>
      <c r="DL96" s="44"/>
      <c r="DM96" s="23">
        <v>96.127255552278399</v>
      </c>
      <c r="DN96" s="44"/>
      <c r="DO96" s="23">
        <v>97.050474153841606</v>
      </c>
      <c r="DP96" s="44"/>
    </row>
    <row r="97" spans="1:120" s="4" customFormat="1" ht="15" hidden="1" customHeight="1">
      <c r="A97" s="456"/>
      <c r="B97" s="54" t="s">
        <v>39</v>
      </c>
      <c r="C97" s="23">
        <v>100.34883122924801</v>
      </c>
      <c r="D97" s="44"/>
      <c r="E97" s="23">
        <v>97.977883521734199</v>
      </c>
      <c r="F97" s="44"/>
      <c r="G97" s="23">
        <v>87.351918495680906</v>
      </c>
      <c r="H97" s="44"/>
      <c r="I97" s="456"/>
      <c r="J97" s="54" t="s">
        <v>39</v>
      </c>
      <c r="K97" s="23">
        <v>94.763490966923996</v>
      </c>
      <c r="L97" s="44"/>
      <c r="M97" s="23">
        <v>102.202892008929</v>
      </c>
      <c r="N97" s="44"/>
      <c r="O97" s="23">
        <v>99.858337181793999</v>
      </c>
      <c r="P97" s="44"/>
      <c r="Q97" s="456"/>
      <c r="R97" s="54" t="s">
        <v>39</v>
      </c>
      <c r="S97" s="23">
        <v>101.789913536228</v>
      </c>
      <c r="T97" s="44"/>
      <c r="U97" s="23">
        <v>89.089676715407506</v>
      </c>
      <c r="V97" s="44"/>
      <c r="W97" s="23">
        <v>106.429082716865</v>
      </c>
      <c r="X97" s="44"/>
      <c r="Y97" s="456"/>
      <c r="Z97" s="54" t="s">
        <v>39</v>
      </c>
      <c r="AA97" s="23">
        <v>93.468461455348702</v>
      </c>
      <c r="AB97" s="44"/>
      <c r="AC97" s="23">
        <v>107.531221500561</v>
      </c>
      <c r="AD97" s="44"/>
      <c r="AE97" s="23">
        <v>93.803828366088197</v>
      </c>
      <c r="AF97" s="44"/>
      <c r="AG97" s="456"/>
      <c r="AH97" s="54" t="s">
        <v>39</v>
      </c>
      <c r="AI97" s="23">
        <v>96.630034569220797</v>
      </c>
      <c r="AJ97" s="44"/>
      <c r="AK97" s="23">
        <v>105.61560489742099</v>
      </c>
      <c r="AL97" s="44"/>
      <c r="AM97" s="23">
        <v>98.809155172177199</v>
      </c>
      <c r="AN97" s="44"/>
      <c r="AO97" s="456"/>
      <c r="AP97" s="54" t="s">
        <v>39</v>
      </c>
      <c r="AQ97" s="23">
        <v>102.13704985135</v>
      </c>
      <c r="AR97" s="44"/>
      <c r="AS97" s="23">
        <v>100.504265906044</v>
      </c>
      <c r="AT97" s="44"/>
      <c r="AU97" s="23">
        <v>105.646795194074</v>
      </c>
      <c r="AV97" s="44"/>
      <c r="AW97" s="456"/>
      <c r="AX97" s="54" t="s">
        <v>39</v>
      </c>
      <c r="AY97" s="23">
        <v>101.788433005287</v>
      </c>
      <c r="AZ97" s="44"/>
      <c r="BA97" s="23">
        <v>103.398410051995</v>
      </c>
      <c r="BB97" s="44"/>
      <c r="BC97" s="23">
        <v>101.224633510098</v>
      </c>
      <c r="BD97" s="44"/>
      <c r="BE97" s="456"/>
      <c r="BF97" s="54" t="s">
        <v>39</v>
      </c>
      <c r="BG97" s="23">
        <v>99.2598450542107</v>
      </c>
      <c r="BH97" s="44"/>
      <c r="BI97" s="23">
        <v>108.09551218035099</v>
      </c>
      <c r="BJ97" s="44"/>
      <c r="BK97" s="23">
        <v>107.83840467611201</v>
      </c>
      <c r="BL97" s="44"/>
      <c r="BM97" s="456"/>
      <c r="BN97" s="54" t="s">
        <v>39</v>
      </c>
      <c r="BO97" s="23">
        <v>99.857156868968801</v>
      </c>
      <c r="BP97" s="44"/>
      <c r="BQ97" s="23">
        <v>100.512794828933</v>
      </c>
      <c r="BR97" s="44"/>
      <c r="BS97" s="23">
        <v>100.55163775193</v>
      </c>
      <c r="BT97" s="44"/>
      <c r="BU97" s="456"/>
      <c r="BV97" s="54" t="s">
        <v>39</v>
      </c>
      <c r="BW97" s="23">
        <v>117.099657816948</v>
      </c>
      <c r="BX97" s="44"/>
      <c r="BY97" s="23">
        <v>94.901420727539005</v>
      </c>
      <c r="BZ97" s="44"/>
      <c r="CA97" s="23">
        <v>110.339723426623</v>
      </c>
      <c r="CB97" s="44"/>
      <c r="CC97" s="456"/>
      <c r="CD97" s="54" t="s">
        <v>39</v>
      </c>
      <c r="CE97" s="23">
        <v>105.758839222661</v>
      </c>
      <c r="CF97" s="44"/>
      <c r="CG97" s="23">
        <v>110.446845543877</v>
      </c>
      <c r="CH97" s="44"/>
      <c r="CI97" s="23">
        <v>93.391546984217399</v>
      </c>
      <c r="CJ97" s="44"/>
      <c r="CK97" s="456"/>
      <c r="CL97" s="54" t="s">
        <v>39</v>
      </c>
      <c r="CM97" s="23">
        <v>100.17390829263</v>
      </c>
      <c r="CN97" s="44"/>
      <c r="CO97" s="23">
        <v>93.196009849796397</v>
      </c>
      <c r="CP97" s="44"/>
      <c r="CQ97" s="23">
        <v>104.37993369766301</v>
      </c>
      <c r="CR97" s="44"/>
      <c r="CS97" s="456"/>
      <c r="CT97" s="54" t="s">
        <v>39</v>
      </c>
      <c r="CU97" s="23">
        <v>84.740778509447097</v>
      </c>
      <c r="CV97" s="44"/>
      <c r="CW97" s="23">
        <v>137.314074357203</v>
      </c>
      <c r="CX97" s="44"/>
      <c r="CY97" s="23">
        <v>80.677556924773697</v>
      </c>
      <c r="CZ97" s="44"/>
      <c r="DA97" s="456"/>
      <c r="DB97" s="54" t="s">
        <v>39</v>
      </c>
      <c r="DC97" s="23">
        <v>101.731413269999</v>
      </c>
      <c r="DD97" s="44"/>
      <c r="DE97" s="23">
        <v>71.319141167274495</v>
      </c>
      <c r="DF97" s="44"/>
      <c r="DG97" s="23">
        <v>88.192532509200106</v>
      </c>
      <c r="DH97" s="44"/>
      <c r="DI97" s="456"/>
      <c r="DJ97" s="54" t="s">
        <v>39</v>
      </c>
      <c r="DK97" s="23">
        <v>102.66210557386199</v>
      </c>
      <c r="DL97" s="44"/>
      <c r="DM97" s="23">
        <v>95.2193800478139</v>
      </c>
      <c r="DN97" s="44"/>
      <c r="DO97" s="23">
        <v>100.382477545811</v>
      </c>
      <c r="DP97" s="44"/>
    </row>
    <row r="98" spans="1:120" s="4" customFormat="1" ht="15" hidden="1" customHeight="1">
      <c r="A98" s="456"/>
      <c r="B98" s="54" t="s">
        <v>40</v>
      </c>
      <c r="C98" s="23">
        <v>126.422691142763</v>
      </c>
      <c r="D98" s="44"/>
      <c r="E98" s="23">
        <v>101.91618586296499</v>
      </c>
      <c r="F98" s="44"/>
      <c r="G98" s="23">
        <v>89.897219973352904</v>
      </c>
      <c r="H98" s="44"/>
      <c r="I98" s="456"/>
      <c r="J98" s="54" t="s">
        <v>40</v>
      </c>
      <c r="K98" s="23">
        <v>95.223538740103805</v>
      </c>
      <c r="L98" s="44"/>
      <c r="M98" s="23">
        <v>97.629276329353104</v>
      </c>
      <c r="N98" s="44"/>
      <c r="O98" s="23">
        <v>108.173581737589</v>
      </c>
      <c r="P98" s="44"/>
      <c r="Q98" s="456"/>
      <c r="R98" s="54" t="s">
        <v>40</v>
      </c>
      <c r="S98" s="23">
        <v>97.287520101788601</v>
      </c>
      <c r="T98" s="44"/>
      <c r="U98" s="23">
        <v>89.1223579477181</v>
      </c>
      <c r="V98" s="44"/>
      <c r="W98" s="23">
        <v>99.542611519930304</v>
      </c>
      <c r="X98" s="44"/>
      <c r="Y98" s="456"/>
      <c r="Z98" s="54" t="s">
        <v>40</v>
      </c>
      <c r="AA98" s="23">
        <v>93.1803021134305</v>
      </c>
      <c r="AB98" s="44"/>
      <c r="AC98" s="23">
        <v>107.504401948604</v>
      </c>
      <c r="AD98" s="44"/>
      <c r="AE98" s="23">
        <v>93.484835722528402</v>
      </c>
      <c r="AF98" s="44"/>
      <c r="AG98" s="456"/>
      <c r="AH98" s="54" t="s">
        <v>40</v>
      </c>
      <c r="AI98" s="23">
        <v>96.025006584662805</v>
      </c>
      <c r="AJ98" s="44"/>
      <c r="AK98" s="23">
        <v>100.98347125392399</v>
      </c>
      <c r="AL98" s="44"/>
      <c r="AM98" s="23">
        <v>88.845147560652194</v>
      </c>
      <c r="AN98" s="44"/>
      <c r="AO98" s="456"/>
      <c r="AP98" s="54" t="s">
        <v>40</v>
      </c>
      <c r="AQ98" s="23">
        <v>102.62966105807</v>
      </c>
      <c r="AR98" s="44"/>
      <c r="AS98" s="23">
        <v>97.769088089224297</v>
      </c>
      <c r="AT98" s="44"/>
      <c r="AU98" s="23">
        <v>100.660360356068</v>
      </c>
      <c r="AV98" s="44"/>
      <c r="AW98" s="456"/>
      <c r="AX98" s="54" t="s">
        <v>40</v>
      </c>
      <c r="AY98" s="23">
        <v>103.573945093483</v>
      </c>
      <c r="AZ98" s="44"/>
      <c r="BA98" s="23">
        <v>101.756796344018</v>
      </c>
      <c r="BB98" s="44"/>
      <c r="BC98" s="23">
        <v>106.386375724147</v>
      </c>
      <c r="BD98" s="44"/>
      <c r="BE98" s="456"/>
      <c r="BF98" s="54" t="s">
        <v>40</v>
      </c>
      <c r="BG98" s="23">
        <v>98.910847334168096</v>
      </c>
      <c r="BH98" s="44"/>
      <c r="BI98" s="23">
        <v>91.961942018778899</v>
      </c>
      <c r="BJ98" s="44"/>
      <c r="BK98" s="23">
        <v>122.266488497702</v>
      </c>
      <c r="BL98" s="44"/>
      <c r="BM98" s="456"/>
      <c r="BN98" s="54" t="s">
        <v>40</v>
      </c>
      <c r="BO98" s="23">
        <v>92.601923515918998</v>
      </c>
      <c r="BP98" s="44"/>
      <c r="BQ98" s="23">
        <v>97.567926686582595</v>
      </c>
      <c r="BR98" s="44"/>
      <c r="BS98" s="23">
        <v>101.199470230847</v>
      </c>
      <c r="BT98" s="44"/>
      <c r="BU98" s="456"/>
      <c r="BV98" s="54" t="s">
        <v>40</v>
      </c>
      <c r="BW98" s="23">
        <v>101.853339282394</v>
      </c>
      <c r="BX98" s="44"/>
      <c r="BY98" s="23">
        <v>89.457028489358905</v>
      </c>
      <c r="BZ98" s="44"/>
      <c r="CA98" s="23">
        <v>114.99022990058801</v>
      </c>
      <c r="CB98" s="44"/>
      <c r="CC98" s="456"/>
      <c r="CD98" s="54" t="s">
        <v>40</v>
      </c>
      <c r="CE98" s="23">
        <v>73.198583142601606</v>
      </c>
      <c r="CF98" s="44"/>
      <c r="CG98" s="23">
        <v>138.31860878992401</v>
      </c>
      <c r="CH98" s="44"/>
      <c r="CI98" s="23">
        <v>104.623823596215</v>
      </c>
      <c r="CJ98" s="44"/>
      <c r="CK98" s="456"/>
      <c r="CL98" s="54" t="s">
        <v>40</v>
      </c>
      <c r="CM98" s="23">
        <v>95.192108681520097</v>
      </c>
      <c r="CN98" s="44"/>
      <c r="CO98" s="23">
        <v>99.302411678949596</v>
      </c>
      <c r="CP98" s="44"/>
      <c r="CQ98" s="23">
        <v>102.459643324241</v>
      </c>
      <c r="CR98" s="44"/>
      <c r="CS98" s="456"/>
      <c r="CT98" s="54" t="s">
        <v>40</v>
      </c>
      <c r="CU98" s="23">
        <v>101.57028076699299</v>
      </c>
      <c r="CV98" s="44"/>
      <c r="CW98" s="23">
        <v>114.07826269736999</v>
      </c>
      <c r="CX98" s="44"/>
      <c r="CY98" s="23">
        <v>94.341327535257506</v>
      </c>
      <c r="CZ98" s="44"/>
      <c r="DA98" s="456"/>
      <c r="DB98" s="54" t="s">
        <v>40</v>
      </c>
      <c r="DC98" s="23">
        <v>104.49644204385</v>
      </c>
      <c r="DD98" s="44"/>
      <c r="DE98" s="23">
        <v>123.730733196062</v>
      </c>
      <c r="DF98" s="44"/>
      <c r="DG98" s="23">
        <v>98.023392705276393</v>
      </c>
      <c r="DH98" s="44"/>
      <c r="DI98" s="456"/>
      <c r="DJ98" s="54" t="s">
        <v>40</v>
      </c>
      <c r="DK98" s="23">
        <v>96.020015646184305</v>
      </c>
      <c r="DL98" s="44"/>
      <c r="DM98" s="23">
        <v>98.328843014864304</v>
      </c>
      <c r="DN98" s="44"/>
      <c r="DO98" s="23">
        <v>85.270787040881899</v>
      </c>
      <c r="DP98" s="44"/>
    </row>
    <row r="99" spans="1:120" s="4" customFormat="1" ht="15" hidden="1" customHeight="1">
      <c r="A99" s="456"/>
      <c r="B99" s="54" t="s">
        <v>41</v>
      </c>
      <c r="C99" s="23">
        <v>113.468583179554</v>
      </c>
      <c r="D99" s="44"/>
      <c r="E99" s="23">
        <v>104.277337751894</v>
      </c>
      <c r="F99" s="44"/>
      <c r="G99" s="23">
        <v>106.309905464298</v>
      </c>
      <c r="H99" s="44"/>
      <c r="I99" s="456"/>
      <c r="J99" s="54" t="s">
        <v>41</v>
      </c>
      <c r="K99" s="23">
        <v>103.454312198279</v>
      </c>
      <c r="L99" s="44"/>
      <c r="M99" s="23">
        <v>100.75784101478</v>
      </c>
      <c r="N99" s="44"/>
      <c r="O99" s="23">
        <v>101.269150596665</v>
      </c>
      <c r="P99" s="44"/>
      <c r="Q99" s="456"/>
      <c r="R99" s="54" t="s">
        <v>41</v>
      </c>
      <c r="S99" s="23">
        <v>100.975093310676</v>
      </c>
      <c r="T99" s="44"/>
      <c r="U99" s="23">
        <v>101.871411596846</v>
      </c>
      <c r="V99" s="44"/>
      <c r="W99" s="23">
        <v>108.93684414197899</v>
      </c>
      <c r="X99" s="44"/>
      <c r="Y99" s="456"/>
      <c r="Z99" s="54" t="s">
        <v>41</v>
      </c>
      <c r="AA99" s="23">
        <v>87.662783454888398</v>
      </c>
      <c r="AB99" s="44"/>
      <c r="AC99" s="23">
        <v>110.516377862246</v>
      </c>
      <c r="AD99" s="44"/>
      <c r="AE99" s="23">
        <v>99.692408321302693</v>
      </c>
      <c r="AF99" s="44"/>
      <c r="AG99" s="456"/>
      <c r="AH99" s="54" t="s">
        <v>41</v>
      </c>
      <c r="AI99" s="23">
        <v>115.921794777546</v>
      </c>
      <c r="AJ99" s="44"/>
      <c r="AK99" s="23">
        <v>103.545966060033</v>
      </c>
      <c r="AL99" s="44"/>
      <c r="AM99" s="23">
        <v>94.864988916407498</v>
      </c>
      <c r="AN99" s="44"/>
      <c r="AO99" s="456"/>
      <c r="AP99" s="54" t="s">
        <v>41</v>
      </c>
      <c r="AQ99" s="23">
        <v>99.870205013504204</v>
      </c>
      <c r="AR99" s="44"/>
      <c r="AS99" s="23">
        <v>105.385652811393</v>
      </c>
      <c r="AT99" s="44"/>
      <c r="AU99" s="23">
        <v>114.12728558937</v>
      </c>
      <c r="AV99" s="44"/>
      <c r="AW99" s="456"/>
      <c r="AX99" s="54" t="s">
        <v>41</v>
      </c>
      <c r="AY99" s="23">
        <v>104.43567487578299</v>
      </c>
      <c r="AZ99" s="44"/>
      <c r="BA99" s="23">
        <v>104.82663906409201</v>
      </c>
      <c r="BB99" s="44"/>
      <c r="BC99" s="23">
        <v>112.527350315812</v>
      </c>
      <c r="BD99" s="44"/>
      <c r="BE99" s="456"/>
      <c r="BF99" s="54" t="s">
        <v>41</v>
      </c>
      <c r="BG99" s="23">
        <v>99.162997279583394</v>
      </c>
      <c r="BH99" s="44"/>
      <c r="BI99" s="23">
        <v>99.512427983054593</v>
      </c>
      <c r="BJ99" s="44"/>
      <c r="BK99" s="23">
        <v>115.36554810867401</v>
      </c>
      <c r="BL99" s="44"/>
      <c r="BM99" s="456"/>
      <c r="BN99" s="54" t="s">
        <v>41</v>
      </c>
      <c r="BO99" s="23">
        <v>109.28352226021801</v>
      </c>
      <c r="BP99" s="44"/>
      <c r="BQ99" s="23">
        <v>96.162304483054399</v>
      </c>
      <c r="BR99" s="44"/>
      <c r="BS99" s="23">
        <v>106.95571170353401</v>
      </c>
      <c r="BT99" s="44"/>
      <c r="BU99" s="456"/>
      <c r="BV99" s="54" t="s">
        <v>41</v>
      </c>
      <c r="BW99" s="23">
        <v>102.30227236755</v>
      </c>
      <c r="BX99" s="44"/>
      <c r="BY99" s="23">
        <v>116.26669533367701</v>
      </c>
      <c r="BZ99" s="44"/>
      <c r="CA99" s="23">
        <v>133.302697530693</v>
      </c>
      <c r="CB99" s="44"/>
      <c r="CC99" s="456"/>
      <c r="CD99" s="54" t="s">
        <v>41</v>
      </c>
      <c r="CE99" s="23">
        <v>110.22126680453501</v>
      </c>
      <c r="CF99" s="44"/>
      <c r="CG99" s="23">
        <v>85.574286068986893</v>
      </c>
      <c r="CH99" s="44"/>
      <c r="CI99" s="23">
        <v>133.91240102492901</v>
      </c>
      <c r="CJ99" s="44"/>
      <c r="CK99" s="456"/>
      <c r="CL99" s="54" t="s">
        <v>41</v>
      </c>
      <c r="CM99" s="23">
        <v>103.786873730827</v>
      </c>
      <c r="CN99" s="44"/>
      <c r="CO99" s="23">
        <v>102.948559682481</v>
      </c>
      <c r="CP99" s="44"/>
      <c r="CQ99" s="23">
        <v>115.84483631356299</v>
      </c>
      <c r="CR99" s="44"/>
      <c r="CS99" s="456"/>
      <c r="CT99" s="54" t="s">
        <v>41</v>
      </c>
      <c r="CU99" s="23">
        <v>86.478330321275294</v>
      </c>
      <c r="CV99" s="44"/>
      <c r="CW99" s="23">
        <v>95.072920820895902</v>
      </c>
      <c r="CX99" s="44"/>
      <c r="CY99" s="23">
        <v>87.736829656873795</v>
      </c>
      <c r="CZ99" s="44"/>
      <c r="DA99" s="456"/>
      <c r="DB99" s="54" t="s">
        <v>41</v>
      </c>
      <c r="DC99" s="23">
        <v>98.510389090606793</v>
      </c>
      <c r="DD99" s="44"/>
      <c r="DE99" s="23">
        <v>124.117931252147</v>
      </c>
      <c r="DF99" s="44"/>
      <c r="DG99" s="23">
        <v>116.296048123817</v>
      </c>
      <c r="DH99" s="44"/>
      <c r="DI99" s="456"/>
      <c r="DJ99" s="54" t="s">
        <v>41</v>
      </c>
      <c r="DK99" s="23">
        <v>81.343549150260202</v>
      </c>
      <c r="DL99" s="44"/>
      <c r="DM99" s="23">
        <v>99.822099431326805</v>
      </c>
      <c r="DN99" s="44"/>
      <c r="DO99" s="23">
        <v>97.510861292919401</v>
      </c>
      <c r="DP99" s="44"/>
    </row>
    <row r="100" spans="1:120" s="4" customFormat="1" ht="15" hidden="1" customHeight="1">
      <c r="A100" s="456"/>
      <c r="B100" s="54" t="s">
        <v>42</v>
      </c>
      <c r="C100" s="23">
        <v>117.261641471822</v>
      </c>
      <c r="D100" s="44"/>
      <c r="E100" s="23">
        <v>104.54497716457099</v>
      </c>
      <c r="F100" s="44"/>
      <c r="G100" s="23">
        <v>114.511119354363</v>
      </c>
      <c r="H100" s="44"/>
      <c r="I100" s="456"/>
      <c r="J100" s="54" t="s">
        <v>42</v>
      </c>
      <c r="K100" s="23">
        <v>107.16809054189601</v>
      </c>
      <c r="L100" s="44"/>
      <c r="M100" s="23">
        <v>106.207305855916</v>
      </c>
      <c r="N100" s="44"/>
      <c r="O100" s="23">
        <v>103.316692978666</v>
      </c>
      <c r="P100" s="44"/>
      <c r="Q100" s="456"/>
      <c r="R100" s="54" t="s">
        <v>42</v>
      </c>
      <c r="S100" s="23">
        <v>102.083142787578</v>
      </c>
      <c r="T100" s="44"/>
      <c r="U100" s="23">
        <v>114.012426935997</v>
      </c>
      <c r="V100" s="44"/>
      <c r="W100" s="23">
        <v>106.221839554971</v>
      </c>
      <c r="X100" s="44"/>
      <c r="Y100" s="456"/>
      <c r="Z100" s="54" t="s">
        <v>42</v>
      </c>
      <c r="AA100" s="23">
        <v>85.188318309093702</v>
      </c>
      <c r="AB100" s="44"/>
      <c r="AC100" s="23">
        <v>114.70149641047099</v>
      </c>
      <c r="AD100" s="44"/>
      <c r="AE100" s="23">
        <v>103.506504528721</v>
      </c>
      <c r="AF100" s="44"/>
      <c r="AG100" s="456"/>
      <c r="AH100" s="54" t="s">
        <v>42</v>
      </c>
      <c r="AI100" s="23">
        <v>100.88700000634999</v>
      </c>
      <c r="AJ100" s="44"/>
      <c r="AK100" s="23">
        <v>110.846168068343</v>
      </c>
      <c r="AL100" s="44"/>
      <c r="AM100" s="23">
        <v>106.568724651048</v>
      </c>
      <c r="AN100" s="44"/>
      <c r="AO100" s="456"/>
      <c r="AP100" s="54" t="s">
        <v>42</v>
      </c>
      <c r="AQ100" s="23">
        <v>110.21453820442299</v>
      </c>
      <c r="AR100" s="44"/>
      <c r="AS100" s="23">
        <v>106.184051476298</v>
      </c>
      <c r="AT100" s="44"/>
      <c r="AU100" s="23">
        <v>103.817075208917</v>
      </c>
      <c r="AV100" s="44"/>
      <c r="AW100" s="456"/>
      <c r="AX100" s="54" t="s">
        <v>42</v>
      </c>
      <c r="AY100" s="23">
        <v>106.445783835085</v>
      </c>
      <c r="AZ100" s="44"/>
      <c r="BA100" s="23">
        <v>103.084483896851</v>
      </c>
      <c r="BB100" s="44"/>
      <c r="BC100" s="23">
        <v>107.732931629514</v>
      </c>
      <c r="BD100" s="44"/>
      <c r="BE100" s="456"/>
      <c r="BF100" s="54" t="s">
        <v>42</v>
      </c>
      <c r="BG100" s="23">
        <v>106.05623097663501</v>
      </c>
      <c r="BH100" s="44"/>
      <c r="BI100" s="23">
        <v>95.519223266728901</v>
      </c>
      <c r="BJ100" s="44"/>
      <c r="BK100" s="23">
        <v>111.813049384016</v>
      </c>
      <c r="BL100" s="44"/>
      <c r="BM100" s="456"/>
      <c r="BN100" s="54" t="s">
        <v>42</v>
      </c>
      <c r="BO100" s="23">
        <v>105.987297885228</v>
      </c>
      <c r="BP100" s="44"/>
      <c r="BQ100" s="23">
        <v>97.200575688768893</v>
      </c>
      <c r="BR100" s="44"/>
      <c r="BS100" s="23">
        <v>104.477036052005</v>
      </c>
      <c r="BT100" s="44"/>
      <c r="BU100" s="456"/>
      <c r="BV100" s="54" t="s">
        <v>42</v>
      </c>
      <c r="BW100" s="23">
        <v>108.340842482646</v>
      </c>
      <c r="BX100" s="44"/>
      <c r="BY100" s="23">
        <v>106.87317489524899</v>
      </c>
      <c r="BZ100" s="44"/>
      <c r="CA100" s="23">
        <v>139.41914564290599</v>
      </c>
      <c r="CB100" s="44"/>
      <c r="CC100" s="456"/>
      <c r="CD100" s="54" t="s">
        <v>42</v>
      </c>
      <c r="CE100" s="23">
        <v>107.918155107636</v>
      </c>
      <c r="CF100" s="44"/>
      <c r="CG100" s="23">
        <v>104.286040921151</v>
      </c>
      <c r="CH100" s="44"/>
      <c r="CI100" s="23">
        <v>116.175139235557</v>
      </c>
      <c r="CJ100" s="44"/>
      <c r="CK100" s="456"/>
      <c r="CL100" s="54" t="s">
        <v>42</v>
      </c>
      <c r="CM100" s="23">
        <v>100.08944178340499</v>
      </c>
      <c r="CN100" s="44"/>
      <c r="CO100" s="23">
        <v>99.693782156339097</v>
      </c>
      <c r="CP100" s="44"/>
      <c r="CQ100" s="23">
        <v>117.287804341933</v>
      </c>
      <c r="CR100" s="44"/>
      <c r="CS100" s="456"/>
      <c r="CT100" s="54" t="s">
        <v>42</v>
      </c>
      <c r="CU100" s="23">
        <v>78.799514327339196</v>
      </c>
      <c r="CV100" s="44"/>
      <c r="CW100" s="23">
        <v>92.720831346393496</v>
      </c>
      <c r="CX100" s="44"/>
      <c r="CY100" s="23">
        <v>107.715832645867</v>
      </c>
      <c r="CZ100" s="44"/>
      <c r="DA100" s="456"/>
      <c r="DB100" s="54" t="s">
        <v>42</v>
      </c>
      <c r="DC100" s="23">
        <v>97.748993511316201</v>
      </c>
      <c r="DD100" s="44"/>
      <c r="DE100" s="23">
        <v>88.854629483414698</v>
      </c>
      <c r="DF100" s="44"/>
      <c r="DG100" s="23">
        <v>103.755900657837</v>
      </c>
      <c r="DH100" s="44"/>
      <c r="DI100" s="456"/>
      <c r="DJ100" s="54" t="s">
        <v>42</v>
      </c>
      <c r="DK100" s="23">
        <v>96.257501900416699</v>
      </c>
      <c r="DL100" s="44"/>
      <c r="DM100" s="23">
        <v>112.20890814568401</v>
      </c>
      <c r="DN100" s="44"/>
      <c r="DO100" s="23">
        <v>107.15831744815399</v>
      </c>
      <c r="DP100" s="44"/>
    </row>
    <row r="101" spans="1:120" s="4" customFormat="1" ht="15" hidden="1" customHeight="1">
      <c r="A101" s="456"/>
      <c r="B101" s="54" t="s">
        <v>43</v>
      </c>
      <c r="C101" s="23">
        <v>100.494482147791</v>
      </c>
      <c r="D101" s="44"/>
      <c r="E101" s="23">
        <v>102.982354804013</v>
      </c>
      <c r="F101" s="44"/>
      <c r="G101" s="23">
        <v>111.165214598651</v>
      </c>
      <c r="H101" s="44"/>
      <c r="I101" s="456"/>
      <c r="J101" s="54" t="s">
        <v>43</v>
      </c>
      <c r="K101" s="23">
        <v>107.48240298509999</v>
      </c>
      <c r="L101" s="44"/>
      <c r="M101" s="23">
        <v>107.99837731666901</v>
      </c>
      <c r="N101" s="44"/>
      <c r="O101" s="23">
        <v>90.032350966703106</v>
      </c>
      <c r="P101" s="44"/>
      <c r="Q101" s="456"/>
      <c r="R101" s="54" t="s">
        <v>43</v>
      </c>
      <c r="S101" s="23">
        <v>110.860613699838</v>
      </c>
      <c r="T101" s="44"/>
      <c r="U101" s="23">
        <v>110.36630829408401</v>
      </c>
      <c r="V101" s="44"/>
      <c r="W101" s="23">
        <v>122.807969616473</v>
      </c>
      <c r="X101" s="44"/>
      <c r="Y101" s="456"/>
      <c r="Z101" s="54" t="s">
        <v>43</v>
      </c>
      <c r="AA101" s="23">
        <v>99.491989925028193</v>
      </c>
      <c r="AB101" s="44"/>
      <c r="AC101" s="23">
        <v>115.10013479019101</v>
      </c>
      <c r="AD101" s="44"/>
      <c r="AE101" s="23">
        <v>102.358173321968</v>
      </c>
      <c r="AF101" s="44"/>
      <c r="AG101" s="456"/>
      <c r="AH101" s="54" t="s">
        <v>43</v>
      </c>
      <c r="AI101" s="23">
        <v>105.862834793655</v>
      </c>
      <c r="AJ101" s="44"/>
      <c r="AK101" s="23">
        <v>102.419736206084</v>
      </c>
      <c r="AL101" s="44"/>
      <c r="AM101" s="23">
        <v>95.998886847400996</v>
      </c>
      <c r="AN101" s="44"/>
      <c r="AO101" s="456"/>
      <c r="AP101" s="54" t="s">
        <v>43</v>
      </c>
      <c r="AQ101" s="23">
        <v>94.006661326916102</v>
      </c>
      <c r="AR101" s="44"/>
      <c r="AS101" s="23">
        <v>92.529124329566699</v>
      </c>
      <c r="AT101" s="44"/>
      <c r="AU101" s="23">
        <v>90.993112124182304</v>
      </c>
      <c r="AV101" s="44"/>
      <c r="AW101" s="456"/>
      <c r="AX101" s="54" t="s">
        <v>43</v>
      </c>
      <c r="AY101" s="23">
        <v>104.551245958108</v>
      </c>
      <c r="AZ101" s="44"/>
      <c r="BA101" s="23">
        <v>102.48481187358399</v>
      </c>
      <c r="BB101" s="44"/>
      <c r="BC101" s="23">
        <v>112.596563375174</v>
      </c>
      <c r="BD101" s="44"/>
      <c r="BE101" s="456"/>
      <c r="BF101" s="54" t="s">
        <v>43</v>
      </c>
      <c r="BG101" s="23">
        <v>102.87446064283</v>
      </c>
      <c r="BH101" s="44"/>
      <c r="BI101" s="23">
        <v>90.407672857243</v>
      </c>
      <c r="BJ101" s="44"/>
      <c r="BK101" s="23">
        <v>101.769867970663</v>
      </c>
      <c r="BL101" s="44"/>
      <c r="BM101" s="456"/>
      <c r="BN101" s="54" t="s">
        <v>43</v>
      </c>
      <c r="BO101" s="23">
        <v>99.161137866468096</v>
      </c>
      <c r="BP101" s="44"/>
      <c r="BQ101" s="23">
        <v>97.992195008238895</v>
      </c>
      <c r="BR101" s="44"/>
      <c r="BS101" s="23">
        <v>105.59815985165601</v>
      </c>
      <c r="BT101" s="44"/>
      <c r="BU101" s="456"/>
      <c r="BV101" s="54" t="s">
        <v>43</v>
      </c>
      <c r="BW101" s="23">
        <v>89.7348910384991</v>
      </c>
      <c r="BX101" s="44"/>
      <c r="BY101" s="23">
        <v>86.638485497083096</v>
      </c>
      <c r="BZ101" s="44"/>
      <c r="CA101" s="23">
        <v>121.76474861609699</v>
      </c>
      <c r="CB101" s="44"/>
      <c r="CC101" s="456"/>
      <c r="CD101" s="54" t="s">
        <v>43</v>
      </c>
      <c r="CE101" s="23">
        <v>111.240834308741</v>
      </c>
      <c r="CF101" s="44"/>
      <c r="CG101" s="23">
        <v>79.682465213711296</v>
      </c>
      <c r="CH101" s="44"/>
      <c r="CI101" s="23">
        <v>138.40092506435599</v>
      </c>
      <c r="CJ101" s="44"/>
      <c r="CK101" s="456"/>
      <c r="CL101" s="54" t="s">
        <v>43</v>
      </c>
      <c r="CM101" s="23">
        <v>99.676729620704407</v>
      </c>
      <c r="CN101" s="44"/>
      <c r="CO101" s="23">
        <v>94.2579888910237</v>
      </c>
      <c r="CP101" s="44"/>
      <c r="CQ101" s="23">
        <v>87.347510899920096</v>
      </c>
      <c r="CR101" s="44"/>
      <c r="CS101" s="456"/>
      <c r="CT101" s="54" t="s">
        <v>43</v>
      </c>
      <c r="CU101" s="23">
        <v>84.320543417298694</v>
      </c>
      <c r="CV101" s="44"/>
      <c r="CW101" s="23">
        <v>93.765580506599804</v>
      </c>
      <c r="CX101" s="44"/>
      <c r="CY101" s="23">
        <v>97.398734468946401</v>
      </c>
      <c r="CZ101" s="44"/>
      <c r="DA101" s="456"/>
      <c r="DB101" s="54" t="s">
        <v>43</v>
      </c>
      <c r="DC101" s="23">
        <v>90.330872287719004</v>
      </c>
      <c r="DD101" s="44"/>
      <c r="DE101" s="23">
        <v>111.309263169288</v>
      </c>
      <c r="DF101" s="44"/>
      <c r="DG101" s="23">
        <v>103.447942007419</v>
      </c>
      <c r="DH101" s="44"/>
      <c r="DI101" s="456"/>
      <c r="DJ101" s="54" t="s">
        <v>43</v>
      </c>
      <c r="DK101" s="23">
        <v>95.878569003543006</v>
      </c>
      <c r="DL101" s="44"/>
      <c r="DM101" s="23">
        <v>111.03340740399599</v>
      </c>
      <c r="DN101" s="44"/>
      <c r="DO101" s="23">
        <v>110.21697793856499</v>
      </c>
      <c r="DP101" s="44"/>
    </row>
    <row r="102" spans="1:120" s="4" customFormat="1" ht="15" hidden="1" customHeight="1">
      <c r="A102" s="456"/>
      <c r="B102" s="54" t="s">
        <v>44</v>
      </c>
      <c r="C102" s="23">
        <v>85.589031564660303</v>
      </c>
      <c r="D102" s="44"/>
      <c r="E102" s="23">
        <v>105.031935767398</v>
      </c>
      <c r="F102" s="44"/>
      <c r="G102" s="23">
        <v>116.80189273283</v>
      </c>
      <c r="H102" s="44"/>
      <c r="I102" s="456"/>
      <c r="J102" s="54" t="s">
        <v>44</v>
      </c>
      <c r="K102" s="23">
        <v>113.53919108491201</v>
      </c>
      <c r="L102" s="44"/>
      <c r="M102" s="23">
        <v>112.61424424354701</v>
      </c>
      <c r="N102" s="44"/>
      <c r="O102" s="23">
        <v>96.221072501623595</v>
      </c>
      <c r="P102" s="44"/>
      <c r="Q102" s="456"/>
      <c r="R102" s="54" t="s">
        <v>44</v>
      </c>
      <c r="S102" s="23">
        <v>96.497283039970299</v>
      </c>
      <c r="T102" s="44"/>
      <c r="U102" s="23">
        <v>113.82279535414401</v>
      </c>
      <c r="V102" s="44"/>
      <c r="W102" s="23">
        <v>131.61412437434001</v>
      </c>
      <c r="X102" s="44"/>
      <c r="Y102" s="456"/>
      <c r="Z102" s="54" t="s">
        <v>44</v>
      </c>
      <c r="AA102" s="23">
        <v>104.977064078277</v>
      </c>
      <c r="AB102" s="44"/>
      <c r="AC102" s="23">
        <v>116.72931902982999</v>
      </c>
      <c r="AD102" s="44"/>
      <c r="AE102" s="23">
        <v>101.87661436209</v>
      </c>
      <c r="AF102" s="44"/>
      <c r="AG102" s="456"/>
      <c r="AH102" s="54" t="s">
        <v>44</v>
      </c>
      <c r="AI102" s="23">
        <v>108.08162208716</v>
      </c>
      <c r="AJ102" s="44"/>
      <c r="AK102" s="23">
        <v>111.76381033544099</v>
      </c>
      <c r="AL102" s="44"/>
      <c r="AM102" s="23">
        <v>106.357483561823</v>
      </c>
      <c r="AN102" s="44"/>
      <c r="AO102" s="456"/>
      <c r="AP102" s="54" t="s">
        <v>44</v>
      </c>
      <c r="AQ102" s="23">
        <v>99.026882856783899</v>
      </c>
      <c r="AR102" s="44"/>
      <c r="AS102" s="23">
        <v>93.169307318951894</v>
      </c>
      <c r="AT102" s="44"/>
      <c r="AU102" s="23">
        <v>103.11327439567999</v>
      </c>
      <c r="AV102" s="44"/>
      <c r="AW102" s="456"/>
      <c r="AX102" s="54" t="s">
        <v>44</v>
      </c>
      <c r="AY102" s="23">
        <v>104.52573312490399</v>
      </c>
      <c r="AZ102" s="44"/>
      <c r="BA102" s="23">
        <v>101.703860611209</v>
      </c>
      <c r="BB102" s="44"/>
      <c r="BC102" s="23">
        <v>115.906216233704</v>
      </c>
      <c r="BD102" s="44"/>
      <c r="BE102" s="456"/>
      <c r="BF102" s="54" t="s">
        <v>44</v>
      </c>
      <c r="BG102" s="23">
        <v>107.280257806693</v>
      </c>
      <c r="BH102" s="44"/>
      <c r="BI102" s="23">
        <v>90.609821114513196</v>
      </c>
      <c r="BJ102" s="44"/>
      <c r="BK102" s="23">
        <v>103.004315258362</v>
      </c>
      <c r="BL102" s="44"/>
      <c r="BM102" s="456"/>
      <c r="BN102" s="54" t="s">
        <v>44</v>
      </c>
      <c r="BO102" s="23">
        <v>110.062321860547</v>
      </c>
      <c r="BP102" s="44"/>
      <c r="BQ102" s="23">
        <v>98.8920410028379</v>
      </c>
      <c r="BR102" s="44"/>
      <c r="BS102" s="23">
        <v>116.156147274869</v>
      </c>
      <c r="BT102" s="44"/>
      <c r="BU102" s="456"/>
      <c r="BV102" s="54" t="s">
        <v>44</v>
      </c>
      <c r="BW102" s="23">
        <v>94.476041334447103</v>
      </c>
      <c r="BX102" s="44"/>
      <c r="BY102" s="23">
        <v>101.83098082807599</v>
      </c>
      <c r="BZ102" s="44"/>
      <c r="CA102" s="23">
        <v>99.188984131582501</v>
      </c>
      <c r="CB102" s="44"/>
      <c r="CC102" s="456"/>
      <c r="CD102" s="54" t="s">
        <v>44</v>
      </c>
      <c r="CE102" s="23">
        <v>95.995905791925196</v>
      </c>
      <c r="CF102" s="44"/>
      <c r="CG102" s="23">
        <v>92.497666300541297</v>
      </c>
      <c r="CH102" s="44"/>
      <c r="CI102" s="23">
        <v>99.355412459190802</v>
      </c>
      <c r="CJ102" s="44"/>
      <c r="CK102" s="456"/>
      <c r="CL102" s="54" t="s">
        <v>44</v>
      </c>
      <c r="CM102" s="23">
        <v>109.170566172756</v>
      </c>
      <c r="CN102" s="44"/>
      <c r="CO102" s="23">
        <v>105.659929059549</v>
      </c>
      <c r="CP102" s="44"/>
      <c r="CQ102" s="23">
        <v>106.457372520017</v>
      </c>
      <c r="CR102" s="44"/>
      <c r="CS102" s="456"/>
      <c r="CT102" s="54" t="s">
        <v>44</v>
      </c>
      <c r="CU102" s="23">
        <v>87.6654533559974</v>
      </c>
      <c r="CV102" s="44"/>
      <c r="CW102" s="23">
        <v>102.56198935635101</v>
      </c>
      <c r="CX102" s="44"/>
      <c r="CY102" s="23">
        <v>95.722586975889499</v>
      </c>
      <c r="CZ102" s="44"/>
      <c r="DA102" s="456"/>
      <c r="DB102" s="54" t="s">
        <v>44</v>
      </c>
      <c r="DC102" s="23">
        <v>97.667757161769501</v>
      </c>
      <c r="DD102" s="44"/>
      <c r="DE102" s="23">
        <v>110.291465232862</v>
      </c>
      <c r="DF102" s="44"/>
      <c r="DG102" s="23">
        <v>115.320738199533</v>
      </c>
      <c r="DH102" s="44"/>
      <c r="DI102" s="456"/>
      <c r="DJ102" s="54" t="s">
        <v>44</v>
      </c>
      <c r="DK102" s="23">
        <v>93.405908808150798</v>
      </c>
      <c r="DL102" s="44"/>
      <c r="DM102" s="23">
        <v>105.766644128441</v>
      </c>
      <c r="DN102" s="44"/>
      <c r="DO102" s="23">
        <v>103.379734846799</v>
      </c>
      <c r="DP102" s="44"/>
    </row>
    <row r="103" spans="1:120" s="4" customFormat="1" ht="15" hidden="1" customHeight="1">
      <c r="A103" s="431"/>
      <c r="B103" s="431"/>
      <c r="C103" s="23"/>
      <c r="D103" s="512"/>
      <c r="E103" s="23"/>
      <c r="F103" s="512"/>
      <c r="G103" s="23"/>
      <c r="H103" s="512"/>
      <c r="I103" s="431"/>
      <c r="J103" s="431"/>
      <c r="K103" s="23"/>
      <c r="L103" s="465"/>
      <c r="M103" s="23"/>
      <c r="N103" s="465"/>
      <c r="O103" s="23"/>
      <c r="P103" s="465"/>
      <c r="Q103" s="431"/>
      <c r="R103" s="431"/>
      <c r="S103" s="23"/>
      <c r="T103" s="465"/>
      <c r="U103" s="23"/>
      <c r="V103" s="465"/>
      <c r="W103" s="23"/>
      <c r="X103" s="465"/>
      <c r="Y103" s="431"/>
      <c r="Z103" s="431"/>
      <c r="AA103" s="23"/>
      <c r="AB103" s="465"/>
      <c r="AC103" s="23"/>
      <c r="AD103" s="465"/>
      <c r="AE103" s="23"/>
      <c r="AF103" s="465"/>
      <c r="AG103" s="431"/>
      <c r="AH103" s="431"/>
      <c r="AI103" s="23"/>
      <c r="AJ103" s="465"/>
      <c r="AK103" s="23"/>
      <c r="AL103" s="465"/>
      <c r="AM103" s="23"/>
      <c r="AN103" s="465"/>
      <c r="AO103" s="431"/>
      <c r="AP103" s="431"/>
      <c r="AQ103" s="23"/>
      <c r="AR103" s="465"/>
      <c r="AS103" s="23"/>
      <c r="AT103" s="465"/>
      <c r="AU103" s="23"/>
      <c r="AV103" s="465"/>
      <c r="AW103" s="431"/>
      <c r="AX103" s="431"/>
      <c r="AY103" s="23"/>
      <c r="AZ103" s="465"/>
      <c r="BA103" s="23"/>
      <c r="BB103" s="465"/>
      <c r="BC103" s="23"/>
      <c r="BD103" s="465"/>
      <c r="BE103" s="431"/>
      <c r="BF103" s="431"/>
      <c r="BG103" s="23"/>
      <c r="BH103" s="465"/>
      <c r="BI103" s="23"/>
      <c r="BJ103" s="465"/>
      <c r="BK103" s="23"/>
      <c r="BL103" s="465"/>
      <c r="BM103" s="431"/>
      <c r="BN103" s="431"/>
      <c r="BO103" s="505"/>
      <c r="BP103" s="465"/>
      <c r="BQ103" s="23"/>
      <c r="BR103" s="465"/>
      <c r="BS103" s="23"/>
      <c r="BT103" s="465"/>
      <c r="BU103" s="431"/>
      <c r="BV103" s="431"/>
      <c r="BW103" s="23"/>
      <c r="BX103" s="465"/>
      <c r="BY103" s="23"/>
      <c r="BZ103" s="465"/>
      <c r="CA103" s="23"/>
      <c r="CB103" s="465"/>
      <c r="CC103" s="431"/>
      <c r="CD103" s="431"/>
      <c r="CE103" s="23"/>
      <c r="CF103" s="465"/>
      <c r="CG103" s="23"/>
      <c r="CH103" s="465"/>
      <c r="CI103" s="23"/>
      <c r="CJ103" s="465"/>
      <c r="CK103" s="431"/>
      <c r="CL103" s="431"/>
      <c r="CM103" s="23"/>
      <c r="CN103" s="465"/>
      <c r="CO103" s="23"/>
      <c r="CP103" s="465"/>
      <c r="CQ103" s="23"/>
      <c r="CR103" s="465"/>
      <c r="CS103" s="431"/>
      <c r="CT103" s="431"/>
      <c r="CU103" s="23"/>
      <c r="CV103" s="465"/>
      <c r="CW103" s="23"/>
      <c r="CX103" s="465"/>
      <c r="CY103" s="23"/>
      <c r="CZ103" s="465"/>
      <c r="DA103" s="431"/>
      <c r="DB103" s="431"/>
      <c r="DC103" s="23"/>
      <c r="DD103" s="465"/>
      <c r="DE103" s="23"/>
      <c r="DF103" s="465"/>
      <c r="DG103" s="23"/>
      <c r="DH103" s="465"/>
      <c r="DI103" s="431"/>
      <c r="DJ103" s="431"/>
      <c r="DK103" s="23"/>
      <c r="DL103" s="465"/>
      <c r="DM103" s="23"/>
      <c r="DN103" s="465"/>
      <c r="DO103" s="23"/>
      <c r="DP103" s="465"/>
    </row>
    <row r="104" spans="1:120" s="4" customFormat="1" ht="15" hidden="1" customHeight="1">
      <c r="A104" s="456">
        <v>2016</v>
      </c>
      <c r="B104" s="54" t="s">
        <v>33</v>
      </c>
      <c r="C104" s="23">
        <v>74.572477857193704</v>
      </c>
      <c r="D104" s="44">
        <v>-0.23840697971924399</v>
      </c>
      <c r="E104" s="23">
        <v>108.022659311596</v>
      </c>
      <c r="F104" s="44">
        <v>9.4220646761549194</v>
      </c>
      <c r="G104" s="23">
        <v>109.426996931575</v>
      </c>
      <c r="H104" s="44">
        <v>4.9029542136579396</v>
      </c>
      <c r="I104" s="456">
        <v>2016</v>
      </c>
      <c r="J104" s="54" t="s">
        <v>33</v>
      </c>
      <c r="K104" s="23">
        <v>110.46682949562199</v>
      </c>
      <c r="L104" s="44">
        <v>3.2103440381840498</v>
      </c>
      <c r="M104" s="23">
        <v>109.776019531427</v>
      </c>
      <c r="N104" s="44">
        <v>13.647499921309601</v>
      </c>
      <c r="O104" s="23">
        <v>106.866083403365</v>
      </c>
      <c r="P104" s="44">
        <v>8.9438948414022104</v>
      </c>
      <c r="Q104" s="456">
        <v>2016</v>
      </c>
      <c r="R104" s="54" t="s">
        <v>33</v>
      </c>
      <c r="S104" s="23">
        <v>93.851861274003795</v>
      </c>
      <c r="T104" s="44">
        <v>4.5089092813448097</v>
      </c>
      <c r="U104" s="23">
        <v>100.25383500058101</v>
      </c>
      <c r="V104" s="44">
        <v>6.2821128171673504</v>
      </c>
      <c r="W104" s="23">
        <v>108.212387414947</v>
      </c>
      <c r="X104" s="44">
        <v>46.609243965943399</v>
      </c>
      <c r="Y104" s="456">
        <v>2016</v>
      </c>
      <c r="Z104" s="54" t="s">
        <v>33</v>
      </c>
      <c r="AA104" s="23">
        <v>113.40067124102499</v>
      </c>
      <c r="AB104" s="44">
        <v>9.8713669533154302E-2</v>
      </c>
      <c r="AC104" s="23">
        <v>102.314116421615</v>
      </c>
      <c r="AD104" s="44">
        <v>20.920415322671001</v>
      </c>
      <c r="AE104" s="23">
        <v>99.693848546004602</v>
      </c>
      <c r="AF104" s="44">
        <v>4.7283813291421097</v>
      </c>
      <c r="AG104" s="456">
        <v>2016</v>
      </c>
      <c r="AH104" s="54" t="s">
        <v>33</v>
      </c>
      <c r="AI104" s="23">
        <v>108.604824452496</v>
      </c>
      <c r="AJ104" s="44">
        <v>14.369105195216999</v>
      </c>
      <c r="AK104" s="23">
        <v>98.418538232769606</v>
      </c>
      <c r="AL104" s="44">
        <v>9.2620594928679303</v>
      </c>
      <c r="AM104" s="23">
        <v>106.90640293619499</v>
      </c>
      <c r="AN104" s="44">
        <v>-0.59007809791408805</v>
      </c>
      <c r="AO104" s="456">
        <v>2016</v>
      </c>
      <c r="AP104" s="54" t="s">
        <v>33</v>
      </c>
      <c r="AQ104" s="23">
        <v>99.260446890682502</v>
      </c>
      <c r="AR104" s="44">
        <v>3.8976251822452599</v>
      </c>
      <c r="AS104" s="23">
        <v>101.37433843179601</v>
      </c>
      <c r="AT104" s="44">
        <v>-0.146046268761481</v>
      </c>
      <c r="AU104" s="23">
        <v>87.113571245469302</v>
      </c>
      <c r="AV104" s="44">
        <v>3.9196355233810198</v>
      </c>
      <c r="AW104" s="456">
        <v>2016</v>
      </c>
      <c r="AX104" s="54" t="s">
        <v>33</v>
      </c>
      <c r="AY104" s="23">
        <v>102.630921218522</v>
      </c>
      <c r="AZ104" s="44">
        <v>6.1425506822766502</v>
      </c>
      <c r="BA104" s="23">
        <v>99.417662580915703</v>
      </c>
      <c r="BB104" s="44">
        <v>0.559681682825655</v>
      </c>
      <c r="BC104" s="23">
        <v>107.24005878481699</v>
      </c>
      <c r="BD104" s="44">
        <v>28.467912355374398</v>
      </c>
      <c r="BE104" s="456">
        <v>2016</v>
      </c>
      <c r="BF104" s="54" t="s">
        <v>33</v>
      </c>
      <c r="BG104" s="23">
        <v>100.670242664169</v>
      </c>
      <c r="BH104" s="44">
        <v>4.4157165487333403</v>
      </c>
      <c r="BI104" s="23">
        <v>93.063659691780103</v>
      </c>
      <c r="BJ104" s="44">
        <v>-6.38316857861511</v>
      </c>
      <c r="BK104" s="23">
        <v>95.2428862550437</v>
      </c>
      <c r="BL104" s="44">
        <v>20.719556233125498</v>
      </c>
      <c r="BM104" s="456">
        <v>2016</v>
      </c>
      <c r="BN104" s="54" t="s">
        <v>33</v>
      </c>
      <c r="BO104" s="23">
        <v>90.211790244182893</v>
      </c>
      <c r="BP104" s="44">
        <v>-1.86693583738337</v>
      </c>
      <c r="BQ104" s="23">
        <v>128.443395265774</v>
      </c>
      <c r="BR104" s="44">
        <v>10.061902444443801</v>
      </c>
      <c r="BS104" s="23">
        <v>103.48130885403801</v>
      </c>
      <c r="BT104" s="44">
        <v>2.2078104975808102</v>
      </c>
      <c r="BU104" s="456">
        <v>2016</v>
      </c>
      <c r="BV104" s="54" t="s">
        <v>33</v>
      </c>
      <c r="BW104" s="23">
        <v>102.85602657492799</v>
      </c>
      <c r="BX104" s="44">
        <v>-4.7260499299494798</v>
      </c>
      <c r="BY104" s="23">
        <v>88.232870380326005</v>
      </c>
      <c r="BZ104" s="44">
        <v>-14.4763616319322</v>
      </c>
      <c r="CA104" s="23">
        <v>141.34665647742901</v>
      </c>
      <c r="CB104" s="44">
        <v>55.413196244355497</v>
      </c>
      <c r="CC104" s="456">
        <v>2016</v>
      </c>
      <c r="CD104" s="54" t="s">
        <v>33</v>
      </c>
      <c r="CE104" s="23">
        <v>88.606017109500002</v>
      </c>
      <c r="CF104" s="44">
        <v>0.66528134056514399</v>
      </c>
      <c r="CG104" s="23">
        <v>101.977395042674</v>
      </c>
      <c r="CH104" s="44">
        <v>2.3627634922835501</v>
      </c>
      <c r="CI104" s="23">
        <v>86.740218528625107</v>
      </c>
      <c r="CJ104" s="44">
        <v>-0.237225512294643</v>
      </c>
      <c r="CK104" s="456">
        <v>2016</v>
      </c>
      <c r="CL104" s="54" t="s">
        <v>33</v>
      </c>
      <c r="CM104" s="23">
        <v>100.91570694696701</v>
      </c>
      <c r="CN104" s="44">
        <v>8.1793193881515105</v>
      </c>
      <c r="CO104" s="23">
        <v>95.294404216828397</v>
      </c>
      <c r="CP104" s="44">
        <v>-1.9146971820451899</v>
      </c>
      <c r="CQ104" s="23">
        <v>107.072974140485</v>
      </c>
      <c r="CR104" s="44">
        <v>3.0630975454790001</v>
      </c>
      <c r="CS104" s="456">
        <v>2016</v>
      </c>
      <c r="CT104" s="54" t="s">
        <v>33</v>
      </c>
      <c r="CU104" s="23">
        <v>108.075314182326</v>
      </c>
      <c r="CV104" s="44">
        <v>-8.0405867174448503E-2</v>
      </c>
      <c r="CW104" s="23">
        <v>82.359091860528196</v>
      </c>
      <c r="CX104" s="44">
        <v>3.74850802318434</v>
      </c>
      <c r="CY104" s="23">
        <v>85.458990784719305</v>
      </c>
      <c r="CZ104" s="44">
        <v>-19.331594184348202</v>
      </c>
      <c r="DA104" s="456">
        <v>2016</v>
      </c>
      <c r="DB104" s="54" t="s">
        <v>33</v>
      </c>
      <c r="DC104" s="23">
        <v>128.87543406202599</v>
      </c>
      <c r="DD104" s="44">
        <v>18.663559819787899</v>
      </c>
      <c r="DE104" s="23">
        <v>100.99904464969801</v>
      </c>
      <c r="DF104" s="44">
        <v>1.28427135929381</v>
      </c>
      <c r="DG104" s="23">
        <v>96.279440546385104</v>
      </c>
      <c r="DH104" s="44">
        <v>20.503199704137501</v>
      </c>
      <c r="DI104" s="456">
        <v>2016</v>
      </c>
      <c r="DJ104" s="54" t="s">
        <v>33</v>
      </c>
      <c r="DK104" s="23">
        <v>103.391689483259</v>
      </c>
      <c r="DL104" s="44">
        <v>0.21160725056232399</v>
      </c>
      <c r="DM104" s="23">
        <v>103.75473594394001</v>
      </c>
      <c r="DN104" s="44">
        <v>8.4929544945843798</v>
      </c>
      <c r="DO104" s="23">
        <v>114.934751441098</v>
      </c>
      <c r="DP104" s="44">
        <v>3.8536324891538198</v>
      </c>
    </row>
    <row r="105" spans="1:120" s="4" customFormat="1" ht="15" hidden="1" customHeight="1">
      <c r="A105" s="456"/>
      <c r="B105" s="54" t="s">
        <v>34</v>
      </c>
      <c r="C105" s="23">
        <v>68.041518070650497</v>
      </c>
      <c r="D105" s="44">
        <v>3.5677152651946602</v>
      </c>
      <c r="E105" s="23">
        <v>97.725893021358502</v>
      </c>
      <c r="F105" s="44">
        <v>8.4713467888684892</v>
      </c>
      <c r="G105" s="23">
        <v>94.318286059364695</v>
      </c>
      <c r="H105" s="44">
        <v>5.73947984178798</v>
      </c>
      <c r="I105" s="456"/>
      <c r="J105" s="54" t="s">
        <v>34</v>
      </c>
      <c r="K105" s="23">
        <v>97.010529898510896</v>
      </c>
      <c r="L105" s="44">
        <v>7.1559764191031503</v>
      </c>
      <c r="M105" s="23">
        <v>87.403818355292302</v>
      </c>
      <c r="N105" s="44">
        <v>9.4045171096216205</v>
      </c>
      <c r="O105" s="23">
        <v>106.774</v>
      </c>
      <c r="P105" s="44">
        <v>7.70405159462626</v>
      </c>
      <c r="Q105" s="456"/>
      <c r="R105" s="54" t="s">
        <v>34</v>
      </c>
      <c r="S105" s="23">
        <v>95.957319123519</v>
      </c>
      <c r="T105" s="44">
        <v>4.6425531468073702</v>
      </c>
      <c r="U105" s="23">
        <v>96.913879310191305</v>
      </c>
      <c r="V105" s="44">
        <v>8.8876175288328501</v>
      </c>
      <c r="W105" s="23">
        <v>108.288895125949</v>
      </c>
      <c r="X105" s="44">
        <v>46.814010486527003</v>
      </c>
      <c r="Y105" s="456"/>
      <c r="Z105" s="54" t="s">
        <v>34</v>
      </c>
      <c r="AA105" s="23">
        <v>103.73931739829101</v>
      </c>
      <c r="AB105" s="44">
        <v>3.4247263083572399</v>
      </c>
      <c r="AC105" s="23">
        <v>105.221</v>
      </c>
      <c r="AD105" s="44">
        <v>28.5283940334959</v>
      </c>
      <c r="AE105" s="23">
        <v>94.056361843414805</v>
      </c>
      <c r="AF105" s="44">
        <v>-0.73570459585108905</v>
      </c>
      <c r="AG105" s="456"/>
      <c r="AH105" s="54" t="s">
        <v>34</v>
      </c>
      <c r="AI105" s="23">
        <v>96.854067163224002</v>
      </c>
      <c r="AJ105" s="44">
        <v>9.7705918323024701</v>
      </c>
      <c r="AK105" s="23">
        <v>86.329837614621098</v>
      </c>
      <c r="AL105" s="44">
        <v>9.0629902368834205</v>
      </c>
      <c r="AM105" s="23">
        <v>102.044412496513</v>
      </c>
      <c r="AN105" s="44">
        <v>1.9613339479046901</v>
      </c>
      <c r="AO105" s="456"/>
      <c r="AP105" s="54" t="s">
        <v>34</v>
      </c>
      <c r="AQ105" s="23">
        <v>96.693321421497998</v>
      </c>
      <c r="AR105" s="44">
        <v>3.3251468851920101</v>
      </c>
      <c r="AS105" s="23">
        <v>96.625317339816604</v>
      </c>
      <c r="AT105" s="44">
        <v>4.8995500686486704</v>
      </c>
      <c r="AU105" s="23">
        <v>95.970587995011101</v>
      </c>
      <c r="AV105" s="44">
        <v>4.3267056198868197</v>
      </c>
      <c r="AW105" s="456"/>
      <c r="AX105" s="54" t="s">
        <v>34</v>
      </c>
      <c r="AY105" s="23">
        <v>91.9332797024001</v>
      </c>
      <c r="AZ105" s="44">
        <v>4.9984219922297797</v>
      </c>
      <c r="BA105" s="23">
        <v>98.150663924719794</v>
      </c>
      <c r="BB105" s="44">
        <v>4.0540980586529098</v>
      </c>
      <c r="BC105" s="23">
        <v>106.284962667621</v>
      </c>
      <c r="BD105" s="44">
        <v>25.034072249902099</v>
      </c>
      <c r="BE105" s="456"/>
      <c r="BF105" s="54" t="s">
        <v>34</v>
      </c>
      <c r="BG105" s="23">
        <v>89.4011386183398</v>
      </c>
      <c r="BH105" s="44">
        <v>0.53781793721736904</v>
      </c>
      <c r="BI105" s="23">
        <v>89.775938844727094</v>
      </c>
      <c r="BJ105" s="44">
        <v>-12.349433012138601</v>
      </c>
      <c r="BK105" s="23">
        <v>99.301902098099603</v>
      </c>
      <c r="BL105" s="44">
        <v>22.653997949041099</v>
      </c>
      <c r="BM105" s="456"/>
      <c r="BN105" s="54" t="s">
        <v>34</v>
      </c>
      <c r="BO105" s="23">
        <v>89.404839785727205</v>
      </c>
      <c r="BP105" s="44">
        <v>-1.5771746199581</v>
      </c>
      <c r="BQ105" s="23">
        <v>96.084058618709903</v>
      </c>
      <c r="BR105" s="44">
        <v>11.1933191747496</v>
      </c>
      <c r="BS105" s="23">
        <v>82.995486290065898</v>
      </c>
      <c r="BT105" s="44">
        <v>10.6504485649521</v>
      </c>
      <c r="BU105" s="456"/>
      <c r="BV105" s="54" t="s">
        <v>34</v>
      </c>
      <c r="BW105" s="23">
        <v>93.759373236003498</v>
      </c>
      <c r="BX105" s="44">
        <v>9.9958415127426594</v>
      </c>
      <c r="BY105" s="23">
        <v>78.284999999999997</v>
      </c>
      <c r="BZ105" s="44">
        <v>-2.1169859133448199</v>
      </c>
      <c r="CA105" s="23">
        <v>74.94</v>
      </c>
      <c r="CB105" s="44">
        <v>-5.5510501627953603</v>
      </c>
      <c r="CC105" s="456"/>
      <c r="CD105" s="54" t="s">
        <v>34</v>
      </c>
      <c r="CE105" s="23">
        <v>103.042143548385</v>
      </c>
      <c r="CF105" s="44">
        <v>8.4957428213253507</v>
      </c>
      <c r="CG105" s="23">
        <v>121.28700000000001</v>
      </c>
      <c r="CH105" s="44">
        <v>19.0763744889721</v>
      </c>
      <c r="CI105" s="23">
        <v>85.043733731298502</v>
      </c>
      <c r="CJ105" s="44">
        <v>10.088281150936099</v>
      </c>
      <c r="CK105" s="456"/>
      <c r="CL105" s="54" t="s">
        <v>34</v>
      </c>
      <c r="CM105" s="23">
        <v>99.165674039457301</v>
      </c>
      <c r="CN105" s="44">
        <v>12.7757017692786</v>
      </c>
      <c r="CO105" s="23">
        <v>93.398505569213199</v>
      </c>
      <c r="CP105" s="44">
        <v>0.61082039200583405</v>
      </c>
      <c r="CQ105" s="23">
        <v>68.798000000000101</v>
      </c>
      <c r="CR105" s="44">
        <v>2.1159116212881601</v>
      </c>
      <c r="CS105" s="456"/>
      <c r="CT105" s="54" t="s">
        <v>34</v>
      </c>
      <c r="CU105" s="23">
        <v>100.075446305071</v>
      </c>
      <c r="CV105" s="44">
        <v>12.6814025041057</v>
      </c>
      <c r="CW105" s="23">
        <v>93.059846807569798</v>
      </c>
      <c r="CX105" s="44">
        <v>0.89840860823076696</v>
      </c>
      <c r="CY105" s="23">
        <v>80.383203019496804</v>
      </c>
      <c r="CZ105" s="44">
        <v>-17.789729177238002</v>
      </c>
      <c r="DA105" s="456"/>
      <c r="DB105" s="54" t="s">
        <v>34</v>
      </c>
      <c r="DC105" s="23">
        <v>115.03700000000001</v>
      </c>
      <c r="DD105" s="44">
        <v>16.4445188277552</v>
      </c>
      <c r="DE105" s="23">
        <v>94.831936675070807</v>
      </c>
      <c r="DF105" s="44">
        <v>6.6514127940357799</v>
      </c>
      <c r="DG105" s="23">
        <v>94.574000000000098</v>
      </c>
      <c r="DH105" s="44">
        <v>-0.19558046472670301</v>
      </c>
      <c r="DI105" s="456"/>
      <c r="DJ105" s="54" t="s">
        <v>34</v>
      </c>
      <c r="DK105" s="23">
        <v>97.4339721672971</v>
      </c>
      <c r="DL105" s="44">
        <v>-3.0415479068405298</v>
      </c>
      <c r="DM105" s="23">
        <v>108.41532723200601</v>
      </c>
      <c r="DN105" s="44">
        <v>9.6088621285648408</v>
      </c>
      <c r="DO105" s="23">
        <v>100.420539913307</v>
      </c>
      <c r="DP105" s="44">
        <v>-3.8040004447660598</v>
      </c>
    </row>
    <row r="106" spans="1:120" s="4" customFormat="1" ht="15" hidden="1" customHeight="1">
      <c r="A106" s="456"/>
      <c r="B106" s="54" t="s">
        <v>35</v>
      </c>
      <c r="C106" s="23">
        <v>98.784851807881793</v>
      </c>
      <c r="D106" s="44">
        <v>11.1939188090456</v>
      </c>
      <c r="E106" s="23">
        <v>106.61259587514</v>
      </c>
      <c r="F106" s="44">
        <v>7.70018849959592</v>
      </c>
      <c r="G106" s="23">
        <v>105.605448344869</v>
      </c>
      <c r="H106" s="44">
        <v>4.8828778595808897</v>
      </c>
      <c r="I106" s="456"/>
      <c r="J106" s="54" t="s">
        <v>35</v>
      </c>
      <c r="K106" s="23">
        <v>104.236654716318</v>
      </c>
      <c r="L106" s="44">
        <v>9.6966351781931497</v>
      </c>
      <c r="M106" s="23">
        <v>94.655472116096902</v>
      </c>
      <c r="N106" s="44">
        <v>2.2599267669692402</v>
      </c>
      <c r="O106" s="23">
        <v>108.075</v>
      </c>
      <c r="P106" s="44">
        <v>6.6610747710903997</v>
      </c>
      <c r="Q106" s="456"/>
      <c r="R106" s="54" t="s">
        <v>35</v>
      </c>
      <c r="S106" s="23">
        <v>106.36304847741</v>
      </c>
      <c r="T106" s="44">
        <v>3.7676958883191398</v>
      </c>
      <c r="U106" s="23">
        <v>107.367521801777</v>
      </c>
      <c r="V106" s="44">
        <v>12.647073189984299</v>
      </c>
      <c r="W106" s="23">
        <v>135.378104608825</v>
      </c>
      <c r="X106" s="44">
        <v>56.645398878426001</v>
      </c>
      <c r="Y106" s="456"/>
      <c r="Z106" s="54" t="s">
        <v>35</v>
      </c>
      <c r="AA106" s="23">
        <v>98.517329805604504</v>
      </c>
      <c r="AB106" s="44">
        <v>-2.6514766475129798</v>
      </c>
      <c r="AC106" s="23">
        <v>107.306</v>
      </c>
      <c r="AD106" s="44">
        <v>23.417846535146801</v>
      </c>
      <c r="AE106" s="23">
        <v>98.949996542931601</v>
      </c>
      <c r="AF106" s="44">
        <v>-10.428016880349899</v>
      </c>
      <c r="AG106" s="456"/>
      <c r="AH106" s="54" t="s">
        <v>35</v>
      </c>
      <c r="AI106" s="23">
        <v>107.37905563009301</v>
      </c>
      <c r="AJ106" s="44">
        <v>2.7346923857613801</v>
      </c>
      <c r="AK106" s="23">
        <v>85.355414798280506</v>
      </c>
      <c r="AL106" s="44">
        <v>1.5363050747740601</v>
      </c>
      <c r="AM106" s="23">
        <v>109.204442030477</v>
      </c>
      <c r="AN106" s="44">
        <v>2.32133503646648</v>
      </c>
      <c r="AO106" s="456"/>
      <c r="AP106" s="54" t="s">
        <v>35</v>
      </c>
      <c r="AQ106" s="23">
        <v>106.04008536072401</v>
      </c>
      <c r="AR106" s="44">
        <v>5.1491449145175601</v>
      </c>
      <c r="AS106" s="23">
        <v>108.339806021898</v>
      </c>
      <c r="AT106" s="44">
        <v>1.9370794994834699</v>
      </c>
      <c r="AU106" s="23">
        <v>97.064020408053906</v>
      </c>
      <c r="AV106" s="44">
        <v>3.8185875062631398</v>
      </c>
      <c r="AW106" s="456"/>
      <c r="AX106" s="54" t="s">
        <v>35</v>
      </c>
      <c r="AY106" s="23">
        <v>107.982024527579</v>
      </c>
      <c r="AZ106" s="44">
        <v>7.2457498760017698</v>
      </c>
      <c r="BA106" s="23">
        <v>96.577995659763204</v>
      </c>
      <c r="BB106" s="44">
        <v>1.8769391087107901</v>
      </c>
      <c r="BC106" s="23">
        <v>112.098878304129</v>
      </c>
      <c r="BD106" s="44">
        <v>23.810956924504701</v>
      </c>
      <c r="BE106" s="456"/>
      <c r="BF106" s="54" t="s">
        <v>35</v>
      </c>
      <c r="BG106" s="23">
        <v>103.059081857767</v>
      </c>
      <c r="BH106" s="44">
        <v>1.2336712817023601</v>
      </c>
      <c r="BI106" s="23">
        <v>109.29436594780999</v>
      </c>
      <c r="BJ106" s="44">
        <v>-2.05926426600587</v>
      </c>
      <c r="BK106" s="23">
        <v>87.055292497017604</v>
      </c>
      <c r="BL106" s="44">
        <v>7.0784559488272096</v>
      </c>
      <c r="BM106" s="456"/>
      <c r="BN106" s="54" t="s">
        <v>35</v>
      </c>
      <c r="BO106" s="23">
        <v>99.759982189110801</v>
      </c>
      <c r="BP106" s="44">
        <v>-1.28878438167409</v>
      </c>
      <c r="BQ106" s="23">
        <v>108.561984170782</v>
      </c>
      <c r="BR106" s="44">
        <v>7.9738311757231903</v>
      </c>
      <c r="BS106" s="23">
        <v>104.59710901101499</v>
      </c>
      <c r="BT106" s="44">
        <v>7.2926315674026503</v>
      </c>
      <c r="BU106" s="456"/>
      <c r="BV106" s="54" t="s">
        <v>35</v>
      </c>
      <c r="BW106" s="23">
        <v>98.435692640345493</v>
      </c>
      <c r="BX106" s="44">
        <v>17.086099585146101</v>
      </c>
      <c r="BY106" s="23">
        <v>112.307</v>
      </c>
      <c r="BZ106" s="44">
        <v>-5.8153865977805204</v>
      </c>
      <c r="CA106" s="23">
        <v>66.587000000000003</v>
      </c>
      <c r="CB106" s="44">
        <v>4.61352664821678</v>
      </c>
      <c r="CC106" s="456"/>
      <c r="CD106" s="54" t="s">
        <v>35</v>
      </c>
      <c r="CE106" s="23">
        <v>120.464563169179</v>
      </c>
      <c r="CF106" s="44">
        <v>18.3083193874245</v>
      </c>
      <c r="CG106" s="23">
        <v>177.34500000000099</v>
      </c>
      <c r="CH106" s="44">
        <v>24.585881616411601</v>
      </c>
      <c r="CI106" s="23">
        <v>87.759303074439202</v>
      </c>
      <c r="CJ106" s="44">
        <v>7.4792468548852797</v>
      </c>
      <c r="CK106" s="456"/>
      <c r="CL106" s="54" t="s">
        <v>35</v>
      </c>
      <c r="CM106" s="23">
        <v>106.749285366059</v>
      </c>
      <c r="CN106" s="44">
        <v>3.12454964388201</v>
      </c>
      <c r="CO106" s="23">
        <v>108.14790672327101</v>
      </c>
      <c r="CP106" s="44">
        <v>1.6726732405195599</v>
      </c>
      <c r="CQ106" s="23">
        <v>101.194</v>
      </c>
      <c r="CR106" s="44">
        <v>8.3901721902415591</v>
      </c>
      <c r="CS106" s="456"/>
      <c r="CT106" s="54" t="s">
        <v>35</v>
      </c>
      <c r="CU106" s="23">
        <v>123.334353731169</v>
      </c>
      <c r="CV106" s="44">
        <v>6.00088564550214</v>
      </c>
      <c r="CW106" s="23">
        <v>97.367483423278699</v>
      </c>
      <c r="CX106" s="44">
        <v>-1.26913362490565</v>
      </c>
      <c r="CY106" s="23">
        <v>87.435189320664705</v>
      </c>
      <c r="CZ106" s="44">
        <v>-23.068706224394798</v>
      </c>
      <c r="DA106" s="456"/>
      <c r="DB106" s="54" t="s">
        <v>35</v>
      </c>
      <c r="DC106" s="23">
        <v>112.821</v>
      </c>
      <c r="DD106" s="44">
        <v>17.6411525326378</v>
      </c>
      <c r="DE106" s="23">
        <v>127.179873600001</v>
      </c>
      <c r="DF106" s="44">
        <v>29.243863368688402</v>
      </c>
      <c r="DG106" s="23">
        <v>90.251000000000104</v>
      </c>
      <c r="DH106" s="44">
        <v>-19.568536348434499</v>
      </c>
      <c r="DI106" s="456"/>
      <c r="DJ106" s="54" t="s">
        <v>35</v>
      </c>
      <c r="DK106" s="23">
        <v>104.26313740838999</v>
      </c>
      <c r="DL106" s="44">
        <v>-6.6375010055777599</v>
      </c>
      <c r="DM106" s="23">
        <v>110.52316505810801</v>
      </c>
      <c r="DN106" s="44">
        <v>11.043486165563801</v>
      </c>
      <c r="DO106" s="23">
        <v>109.004793083764</v>
      </c>
      <c r="DP106" s="44">
        <v>2.8931871091089101</v>
      </c>
    </row>
    <row r="107" spans="1:120" s="4" customFormat="1" ht="15" hidden="1" customHeight="1">
      <c r="A107" s="456"/>
      <c r="B107" s="54" t="s">
        <v>36</v>
      </c>
      <c r="C107" s="23">
        <v>81.514960439534306</v>
      </c>
      <c r="D107" s="44">
        <v>-22.385197209891999</v>
      </c>
      <c r="E107" s="23">
        <v>115.782529414401</v>
      </c>
      <c r="F107" s="44">
        <v>11.0871300719205</v>
      </c>
      <c r="G107" s="23">
        <v>113.625136800848</v>
      </c>
      <c r="H107" s="44">
        <v>22.340945005826899</v>
      </c>
      <c r="I107" s="456"/>
      <c r="J107" s="54" t="s">
        <v>36</v>
      </c>
      <c r="K107" s="23">
        <v>109.86983950157</v>
      </c>
      <c r="L107" s="44">
        <v>13.2017545026628</v>
      </c>
      <c r="M107" s="23">
        <v>102.084814074698</v>
      </c>
      <c r="N107" s="44">
        <v>3.9852085461039302</v>
      </c>
      <c r="O107" s="23">
        <v>103.08799999999999</v>
      </c>
      <c r="P107" s="44">
        <v>5.5798679305310497</v>
      </c>
      <c r="Q107" s="456"/>
      <c r="R107" s="54" t="s">
        <v>36</v>
      </c>
      <c r="S107" s="23">
        <v>105.540832379767</v>
      </c>
      <c r="T107" s="44">
        <v>3.1526655076086199</v>
      </c>
      <c r="U107" s="23">
        <v>106.766619342962</v>
      </c>
      <c r="V107" s="44">
        <v>6.4560441516490004</v>
      </c>
      <c r="W107" s="23">
        <v>111.099163867277</v>
      </c>
      <c r="X107" s="44">
        <v>28.4447830953752</v>
      </c>
      <c r="Y107" s="456"/>
      <c r="Z107" s="54" t="s">
        <v>36</v>
      </c>
      <c r="AA107" s="23">
        <v>109.131317309064</v>
      </c>
      <c r="AB107" s="44">
        <v>2.9312500598904601</v>
      </c>
      <c r="AC107" s="23">
        <v>112.495</v>
      </c>
      <c r="AD107" s="44">
        <v>23.8155998855291</v>
      </c>
      <c r="AE107" s="23">
        <v>99.8391770586598</v>
      </c>
      <c r="AF107" s="44">
        <v>-10.6361997286308</v>
      </c>
      <c r="AG107" s="456"/>
      <c r="AH107" s="54" t="s">
        <v>36</v>
      </c>
      <c r="AI107" s="23">
        <v>105.136847533745</v>
      </c>
      <c r="AJ107" s="44">
        <v>5.5337285725712304</v>
      </c>
      <c r="AK107" s="23">
        <v>103.1970498086</v>
      </c>
      <c r="AL107" s="44">
        <v>1.4839447737042699</v>
      </c>
      <c r="AM107" s="23">
        <v>95.766218017339995</v>
      </c>
      <c r="AN107" s="44">
        <v>5.1396933099835103</v>
      </c>
      <c r="AO107" s="456"/>
      <c r="AP107" s="54" t="s">
        <v>36</v>
      </c>
      <c r="AQ107" s="23">
        <v>105.141403554455</v>
      </c>
      <c r="AR107" s="44">
        <v>5.148901370351</v>
      </c>
      <c r="AS107" s="23">
        <v>97.496885814192893</v>
      </c>
      <c r="AT107" s="44">
        <v>0.96420182397585597</v>
      </c>
      <c r="AU107" s="23">
        <v>106.426127792191</v>
      </c>
      <c r="AV107" s="44">
        <v>5.2841516218955498</v>
      </c>
      <c r="AW107" s="456"/>
      <c r="AX107" s="54" t="s">
        <v>36</v>
      </c>
      <c r="AY107" s="23">
        <v>106.878343505676</v>
      </c>
      <c r="AZ107" s="44">
        <v>8.3672550549496005</v>
      </c>
      <c r="BA107" s="23">
        <v>92.105356031846398</v>
      </c>
      <c r="BB107" s="44">
        <v>1.8682507315752199</v>
      </c>
      <c r="BC107" s="23">
        <v>108.638999030158</v>
      </c>
      <c r="BD107" s="44">
        <v>22.219983458417701</v>
      </c>
      <c r="BE107" s="456"/>
      <c r="BF107" s="54" t="s">
        <v>36</v>
      </c>
      <c r="BG107" s="23">
        <v>100.08793719181099</v>
      </c>
      <c r="BH107" s="44">
        <v>2.03666079143601</v>
      </c>
      <c r="BI107" s="23">
        <v>99.674038382587298</v>
      </c>
      <c r="BJ107" s="44">
        <v>-5.2909517164617901</v>
      </c>
      <c r="BK107" s="23">
        <v>110.03266354968299</v>
      </c>
      <c r="BL107" s="44">
        <v>11.086090408651099</v>
      </c>
      <c r="BM107" s="456"/>
      <c r="BN107" s="54" t="s">
        <v>36</v>
      </c>
      <c r="BO107" s="23">
        <v>100.24198422818</v>
      </c>
      <c r="BP107" s="44">
        <v>-0.86712364977384504</v>
      </c>
      <c r="BQ107" s="23">
        <v>107.72254424299901</v>
      </c>
      <c r="BR107" s="44">
        <v>5.8127051853563101</v>
      </c>
      <c r="BS107" s="23">
        <v>101.843536434871</v>
      </c>
      <c r="BT107" s="44">
        <v>14.9398569660812</v>
      </c>
      <c r="BU107" s="456"/>
      <c r="BV107" s="54" t="s">
        <v>36</v>
      </c>
      <c r="BW107" s="23">
        <v>110.259835227274</v>
      </c>
      <c r="BX107" s="44">
        <v>8.7270364073471995</v>
      </c>
      <c r="BY107" s="23">
        <v>119.601</v>
      </c>
      <c r="BZ107" s="44">
        <v>5.70886789497533</v>
      </c>
      <c r="CA107" s="23">
        <v>66.180999999999997</v>
      </c>
      <c r="CB107" s="44">
        <v>-1.0277137659603099</v>
      </c>
      <c r="CC107" s="456"/>
      <c r="CD107" s="54" t="s">
        <v>36</v>
      </c>
      <c r="CE107" s="23">
        <v>104.36369004130199</v>
      </c>
      <c r="CF107" s="44">
        <v>4.8139718061899401</v>
      </c>
      <c r="CG107" s="23">
        <v>91.9050000000003</v>
      </c>
      <c r="CH107" s="44">
        <v>10.2986194318913</v>
      </c>
      <c r="CI107" s="23">
        <v>90.611968270586303</v>
      </c>
      <c r="CJ107" s="44">
        <v>10.0365173280462</v>
      </c>
      <c r="CK107" s="456"/>
      <c r="CL107" s="54" t="s">
        <v>36</v>
      </c>
      <c r="CM107" s="23">
        <v>106.31065828918101</v>
      </c>
      <c r="CN107" s="44">
        <v>-1.7457807916627801</v>
      </c>
      <c r="CO107" s="23">
        <v>109.58918267362699</v>
      </c>
      <c r="CP107" s="44">
        <v>1.8562457690216501</v>
      </c>
      <c r="CQ107" s="23">
        <v>92.833000000000098</v>
      </c>
      <c r="CR107" s="44">
        <v>19.1083475610005</v>
      </c>
      <c r="CS107" s="456"/>
      <c r="CT107" s="54" t="s">
        <v>36</v>
      </c>
      <c r="CU107" s="23">
        <v>127.518079170058</v>
      </c>
      <c r="CV107" s="44">
        <v>-2.2081573499316698</v>
      </c>
      <c r="CW107" s="23">
        <v>104.860029713796</v>
      </c>
      <c r="CX107" s="44">
        <v>8.9326284642132006</v>
      </c>
      <c r="CY107" s="23">
        <v>79.252818866697993</v>
      </c>
      <c r="CZ107" s="44">
        <v>-33.7145962724612</v>
      </c>
      <c r="DA107" s="456"/>
      <c r="DB107" s="54" t="s">
        <v>36</v>
      </c>
      <c r="DC107" s="23">
        <v>116.232</v>
      </c>
      <c r="DD107" s="44">
        <v>14.457618172688299</v>
      </c>
      <c r="DE107" s="23">
        <v>70.147570435956695</v>
      </c>
      <c r="DF107" s="44">
        <v>-4.9578902649634404</v>
      </c>
      <c r="DG107" s="23">
        <v>95.668000000000106</v>
      </c>
      <c r="DH107" s="44">
        <v>10.4715454385958</v>
      </c>
      <c r="DI107" s="456"/>
      <c r="DJ107" s="54" t="s">
        <v>36</v>
      </c>
      <c r="DK107" s="23">
        <v>96.276166307237006</v>
      </c>
      <c r="DL107" s="44">
        <v>-0.33475559595721899</v>
      </c>
      <c r="DM107" s="23">
        <v>93.636906232806197</v>
      </c>
      <c r="DN107" s="44">
        <v>9.7429420642061597</v>
      </c>
      <c r="DO107" s="23">
        <v>96.715677119835902</v>
      </c>
      <c r="DP107" s="44">
        <v>-1.7251709286083501</v>
      </c>
    </row>
    <row r="108" spans="1:120" s="4" customFormat="1" ht="15" hidden="1" customHeight="1">
      <c r="A108" s="456"/>
      <c r="B108" s="54" t="s">
        <v>37</v>
      </c>
      <c r="C108" s="23">
        <v>88.561519170357798</v>
      </c>
      <c r="D108" s="44">
        <v>-17.872945998324301</v>
      </c>
      <c r="E108" s="23">
        <v>110.168346790436</v>
      </c>
      <c r="F108" s="44">
        <v>14.5993175753824</v>
      </c>
      <c r="G108" s="23">
        <v>101.959072454842</v>
      </c>
      <c r="H108" s="44">
        <v>10.131184302407799</v>
      </c>
      <c r="I108" s="456"/>
      <c r="J108" s="54" t="s">
        <v>37</v>
      </c>
      <c r="K108" s="23">
        <v>110.048421061638</v>
      </c>
      <c r="L108" s="44">
        <v>15.000406760052901</v>
      </c>
      <c r="M108" s="23">
        <v>110.06243315297</v>
      </c>
      <c r="N108" s="44">
        <v>9.4627016467520502</v>
      </c>
      <c r="O108" s="23">
        <v>105.062</v>
      </c>
      <c r="P108" s="44">
        <v>3.6187135833360999</v>
      </c>
      <c r="Q108" s="456"/>
      <c r="R108" s="54" t="s">
        <v>37</v>
      </c>
      <c r="S108" s="23">
        <v>109.347144788805</v>
      </c>
      <c r="T108" s="44">
        <v>3.2561358438347101</v>
      </c>
      <c r="U108" s="23">
        <v>122.184144195901</v>
      </c>
      <c r="V108" s="44">
        <v>7.0669483795091796</v>
      </c>
      <c r="W108" s="23">
        <v>105.98726087831901</v>
      </c>
      <c r="X108" s="44">
        <v>5.0744067685610599</v>
      </c>
      <c r="Y108" s="456"/>
      <c r="Z108" s="54" t="s">
        <v>37</v>
      </c>
      <c r="AA108" s="23">
        <v>121.01255611155401</v>
      </c>
      <c r="AB108" s="44">
        <v>9.4192576975252091</v>
      </c>
      <c r="AC108" s="23">
        <v>102.81</v>
      </c>
      <c r="AD108" s="44">
        <v>15.129004340838501</v>
      </c>
      <c r="AE108" s="23">
        <v>98.103125275432504</v>
      </c>
      <c r="AF108" s="44">
        <v>3.8564080909619198</v>
      </c>
      <c r="AG108" s="456"/>
      <c r="AH108" s="54" t="s">
        <v>37</v>
      </c>
      <c r="AI108" s="23">
        <v>98.447617676203706</v>
      </c>
      <c r="AJ108" s="44">
        <v>5.48724714338044</v>
      </c>
      <c r="AK108" s="23">
        <v>102.125263389403</v>
      </c>
      <c r="AL108" s="44">
        <v>0.49173536574973298</v>
      </c>
      <c r="AM108" s="23">
        <v>105.19778405408201</v>
      </c>
      <c r="AN108" s="44">
        <v>4.7390462531412298</v>
      </c>
      <c r="AO108" s="456"/>
      <c r="AP108" s="54" t="s">
        <v>37</v>
      </c>
      <c r="AQ108" s="23">
        <v>107.31994483575799</v>
      </c>
      <c r="AR108" s="44">
        <v>7.1888072569465304</v>
      </c>
      <c r="AS108" s="23">
        <v>108.071173556701</v>
      </c>
      <c r="AT108" s="44">
        <v>4.9044168647297504</v>
      </c>
      <c r="AU108" s="23">
        <v>120.33953610493499</v>
      </c>
      <c r="AV108" s="44">
        <v>3.0394103746674501</v>
      </c>
      <c r="AW108" s="456"/>
      <c r="AX108" s="54" t="s">
        <v>37</v>
      </c>
      <c r="AY108" s="23">
        <v>98.900627617908</v>
      </c>
      <c r="AZ108" s="44">
        <v>1.8745982730870001</v>
      </c>
      <c r="BA108" s="23">
        <v>110.183129338065</v>
      </c>
      <c r="BB108" s="44">
        <v>5.6083865410976204</v>
      </c>
      <c r="BC108" s="23">
        <v>113.48902261494401</v>
      </c>
      <c r="BD108" s="44">
        <v>14.713398136209699</v>
      </c>
      <c r="BE108" s="456"/>
      <c r="BF108" s="54" t="s">
        <v>37</v>
      </c>
      <c r="BG108" s="23">
        <v>100.681241041902</v>
      </c>
      <c r="BH108" s="44">
        <v>2.3948741553267299</v>
      </c>
      <c r="BI108" s="23">
        <v>100.24399395120599</v>
      </c>
      <c r="BJ108" s="44">
        <v>1.37413195199041</v>
      </c>
      <c r="BK108" s="23">
        <v>105.157758358685</v>
      </c>
      <c r="BL108" s="44">
        <v>9.1053294936436195</v>
      </c>
      <c r="BM108" s="456"/>
      <c r="BN108" s="54" t="s">
        <v>37</v>
      </c>
      <c r="BO108" s="23">
        <v>107.497041422313</v>
      </c>
      <c r="BP108" s="44">
        <v>10.4633747391151</v>
      </c>
      <c r="BQ108" s="23">
        <v>108.27954500137599</v>
      </c>
      <c r="BR108" s="44">
        <v>5.1157018796917697</v>
      </c>
      <c r="BS108" s="23">
        <v>105.432994386997</v>
      </c>
      <c r="BT108" s="44">
        <v>10.474720566985001</v>
      </c>
      <c r="BU108" s="456"/>
      <c r="BV108" s="54" t="s">
        <v>37</v>
      </c>
      <c r="BW108" s="23">
        <v>101.289634903612</v>
      </c>
      <c r="BX108" s="44">
        <v>2.81286158500032</v>
      </c>
      <c r="BY108" s="23">
        <v>91.686000000000007</v>
      </c>
      <c r="BZ108" s="44">
        <v>5.21400212266082</v>
      </c>
      <c r="CA108" s="23">
        <v>99.470000000000098</v>
      </c>
      <c r="CB108" s="44">
        <v>14.936403389630399</v>
      </c>
      <c r="CC108" s="456"/>
      <c r="CD108" s="54" t="s">
        <v>37</v>
      </c>
      <c r="CE108" s="23">
        <v>116.283236445572</v>
      </c>
      <c r="CF108" s="44">
        <v>11.1317119558946</v>
      </c>
      <c r="CG108" s="23">
        <v>99.232000000000298</v>
      </c>
      <c r="CH108" s="44">
        <v>22.975377201284999</v>
      </c>
      <c r="CI108" s="23">
        <v>84.098488890718102</v>
      </c>
      <c r="CJ108" s="44">
        <v>1.02732151750907</v>
      </c>
      <c r="CK108" s="456"/>
      <c r="CL108" s="54" t="s">
        <v>37</v>
      </c>
      <c r="CM108" s="23">
        <v>98.557237899043102</v>
      </c>
      <c r="CN108" s="44">
        <v>0.29618888755358302</v>
      </c>
      <c r="CO108" s="23">
        <v>108.809355650512</v>
      </c>
      <c r="CP108" s="44">
        <v>2.9784669774566499</v>
      </c>
      <c r="CQ108" s="23">
        <v>123.88200000000001</v>
      </c>
      <c r="CR108" s="44">
        <v>15.7295227780338</v>
      </c>
      <c r="CS108" s="456"/>
      <c r="CT108" s="54" t="s">
        <v>37</v>
      </c>
      <c r="CU108" s="23">
        <v>131.15368975626001</v>
      </c>
      <c r="CV108" s="44">
        <v>5.7067619747895701</v>
      </c>
      <c r="CW108" s="23">
        <v>100.53058349043</v>
      </c>
      <c r="CX108" s="44">
        <v>0.83697191653327296</v>
      </c>
      <c r="CY108" s="23">
        <v>71.899996198190095</v>
      </c>
      <c r="CZ108" s="44">
        <v>-27.892272828112802</v>
      </c>
      <c r="DA108" s="456"/>
      <c r="DB108" s="54" t="s">
        <v>37</v>
      </c>
      <c r="DC108" s="23">
        <v>108.188</v>
      </c>
      <c r="DD108" s="44">
        <v>11.8209547945112</v>
      </c>
      <c r="DE108" s="23">
        <v>92.451647308690497</v>
      </c>
      <c r="DF108" s="44">
        <v>-18.331718456485799</v>
      </c>
      <c r="DG108" s="23">
        <v>89.996000000000095</v>
      </c>
      <c r="DH108" s="44">
        <v>-3.5416677124450602</v>
      </c>
      <c r="DI108" s="456"/>
      <c r="DJ108" s="54" t="s">
        <v>37</v>
      </c>
      <c r="DK108" s="23">
        <v>97.149496932014799</v>
      </c>
      <c r="DL108" s="44">
        <v>-10.5915513927006</v>
      </c>
      <c r="DM108" s="23">
        <v>109.199442255295</v>
      </c>
      <c r="DN108" s="44">
        <v>6.9231899256125997</v>
      </c>
      <c r="DO108" s="23">
        <v>92.106039603161904</v>
      </c>
      <c r="DP108" s="44">
        <v>15.6884341812183</v>
      </c>
    </row>
    <row r="109" spans="1:120" s="4" customFormat="1" ht="15" hidden="1" customHeight="1">
      <c r="A109" s="456"/>
      <c r="B109" s="54" t="s">
        <v>38</v>
      </c>
      <c r="C109" s="23">
        <v>87.422105655550496</v>
      </c>
      <c r="D109" s="44">
        <v>-23.492789732836101</v>
      </c>
      <c r="E109" s="23">
        <v>114.381458221665</v>
      </c>
      <c r="F109" s="44">
        <v>20.269816978199302</v>
      </c>
      <c r="G109" s="23">
        <v>107.48688900677</v>
      </c>
      <c r="H109" s="44">
        <v>13.9755185929506</v>
      </c>
      <c r="I109" s="456"/>
      <c r="J109" s="54" t="s">
        <v>38</v>
      </c>
      <c r="K109" s="23">
        <v>108.18460606161101</v>
      </c>
      <c r="L109" s="44">
        <v>16.286431697953599</v>
      </c>
      <c r="M109" s="23">
        <v>118.282799934301</v>
      </c>
      <c r="N109" s="44">
        <v>12.841360540567401</v>
      </c>
      <c r="O109" s="23">
        <v>107.98</v>
      </c>
      <c r="P109" s="44">
        <v>4.2869519699974603</v>
      </c>
      <c r="Q109" s="456"/>
      <c r="R109" s="54" t="s">
        <v>38</v>
      </c>
      <c r="S109" s="23">
        <v>105.922503144358</v>
      </c>
      <c r="T109" s="44">
        <v>7.7670704028419504</v>
      </c>
      <c r="U109" s="23">
        <v>102.780478702889</v>
      </c>
      <c r="V109" s="44">
        <v>15.927750094350101</v>
      </c>
      <c r="W109" s="23">
        <v>93.723352476959406</v>
      </c>
      <c r="X109" s="44">
        <v>-9.0863350461292107</v>
      </c>
      <c r="Y109" s="456"/>
      <c r="Z109" s="54" t="s">
        <v>38</v>
      </c>
      <c r="AA109" s="23">
        <v>118.77084623959701</v>
      </c>
      <c r="AB109" s="44">
        <v>13.5274419975492</v>
      </c>
      <c r="AC109" s="23">
        <v>122.02500000000001</v>
      </c>
      <c r="AD109" s="44">
        <v>29.351029260727799</v>
      </c>
      <c r="AE109" s="23">
        <v>102.96094445242601</v>
      </c>
      <c r="AF109" s="44">
        <v>4.3391910809214904</v>
      </c>
      <c r="AG109" s="456"/>
      <c r="AH109" s="54" t="s">
        <v>38</v>
      </c>
      <c r="AI109" s="23">
        <v>101.09606551248</v>
      </c>
      <c r="AJ109" s="44">
        <v>5.3881156058822599</v>
      </c>
      <c r="AK109" s="23">
        <v>115.84041743001301</v>
      </c>
      <c r="AL109" s="44">
        <v>7.0454566192888999</v>
      </c>
      <c r="AM109" s="23">
        <v>107.904249869525</v>
      </c>
      <c r="AN109" s="44">
        <v>5.0843338873309403</v>
      </c>
      <c r="AO109" s="456"/>
      <c r="AP109" s="54" t="s">
        <v>38</v>
      </c>
      <c r="AQ109" s="23">
        <v>107.722505452607</v>
      </c>
      <c r="AR109" s="44">
        <v>5.5750028045170001</v>
      </c>
      <c r="AS109" s="23">
        <v>110.82441982356799</v>
      </c>
      <c r="AT109" s="44">
        <v>5.5891931244080801</v>
      </c>
      <c r="AU109" s="23">
        <v>97.569399919581997</v>
      </c>
      <c r="AV109" s="44">
        <v>3.2966977464477298</v>
      </c>
      <c r="AW109" s="456"/>
      <c r="AX109" s="54" t="s">
        <v>38</v>
      </c>
      <c r="AY109" s="23">
        <v>99.013589565353101</v>
      </c>
      <c r="AZ109" s="44">
        <v>5.2916703151902498</v>
      </c>
      <c r="BA109" s="23">
        <v>103.567608014746</v>
      </c>
      <c r="BB109" s="44">
        <v>3.5598901855483001</v>
      </c>
      <c r="BC109" s="23">
        <v>116.859826823904</v>
      </c>
      <c r="BD109" s="44">
        <v>20.7430627819212</v>
      </c>
      <c r="BE109" s="456"/>
      <c r="BF109" s="54" t="s">
        <v>38</v>
      </c>
      <c r="BG109" s="23">
        <v>105.08541038003899</v>
      </c>
      <c r="BH109" s="44">
        <v>2.12405849611048</v>
      </c>
      <c r="BI109" s="23">
        <v>111.332897229859</v>
      </c>
      <c r="BJ109" s="44">
        <v>4.6956370550018001</v>
      </c>
      <c r="BK109" s="23">
        <v>103.972711429849</v>
      </c>
      <c r="BL109" s="44">
        <v>2.5864692602849901</v>
      </c>
      <c r="BM109" s="456"/>
      <c r="BN109" s="54" t="s">
        <v>38</v>
      </c>
      <c r="BO109" s="23">
        <v>115.682805359471</v>
      </c>
      <c r="BP109" s="44">
        <v>14.7815495667316</v>
      </c>
      <c r="BQ109" s="23">
        <v>103.880496298602</v>
      </c>
      <c r="BR109" s="44">
        <v>0.65950861043016595</v>
      </c>
      <c r="BS109" s="23">
        <v>120.849105017732</v>
      </c>
      <c r="BT109" s="44">
        <v>12.649358952258</v>
      </c>
      <c r="BU109" s="456"/>
      <c r="BV109" s="54" t="s">
        <v>38</v>
      </c>
      <c r="BW109" s="23">
        <v>110.129801942539</v>
      </c>
      <c r="BX109" s="44">
        <v>1.0399112353726401</v>
      </c>
      <c r="BY109" s="23">
        <v>101.71</v>
      </c>
      <c r="BZ109" s="44">
        <v>0.34465694788482898</v>
      </c>
      <c r="CA109" s="23">
        <v>102.837</v>
      </c>
      <c r="CB109" s="44">
        <v>9.8229652716718192</v>
      </c>
      <c r="CC109" s="456"/>
      <c r="CD109" s="54" t="s">
        <v>38</v>
      </c>
      <c r="CE109" s="23">
        <v>119.28080391166201</v>
      </c>
      <c r="CF109" s="44">
        <v>11.8494553580291</v>
      </c>
      <c r="CG109" s="23">
        <v>100.123</v>
      </c>
      <c r="CH109" s="44">
        <v>23.076649804117199</v>
      </c>
      <c r="CI109" s="23">
        <v>95.526373133700304</v>
      </c>
      <c r="CJ109" s="44">
        <v>-6.98591003680332</v>
      </c>
      <c r="CK109" s="456"/>
      <c r="CL109" s="54" t="s">
        <v>38</v>
      </c>
      <c r="CM109" s="23">
        <v>104.281773131162</v>
      </c>
      <c r="CN109" s="44">
        <v>3.5441899769790099</v>
      </c>
      <c r="CO109" s="23">
        <v>108.285755003913</v>
      </c>
      <c r="CP109" s="44">
        <v>13.5877249199612</v>
      </c>
      <c r="CQ109" s="23">
        <v>132.20599999999999</v>
      </c>
      <c r="CR109" s="44">
        <v>13.370128310922301</v>
      </c>
      <c r="CS109" s="456"/>
      <c r="CT109" s="54" t="s">
        <v>38</v>
      </c>
      <c r="CU109" s="23">
        <v>120.887151443981</v>
      </c>
      <c r="CV109" s="44">
        <v>11.2861726878947</v>
      </c>
      <c r="CW109" s="23">
        <v>99.686114782247799</v>
      </c>
      <c r="CX109" s="44">
        <v>1.4151390041292999</v>
      </c>
      <c r="CY109" s="23">
        <v>85.140901666747496</v>
      </c>
      <c r="CZ109" s="44">
        <v>-14.6563445944174</v>
      </c>
      <c r="DA109" s="456"/>
      <c r="DB109" s="54" t="s">
        <v>38</v>
      </c>
      <c r="DC109" s="23">
        <v>119.986</v>
      </c>
      <c r="DD109" s="44">
        <v>11.187584033446401</v>
      </c>
      <c r="DE109" s="23">
        <v>91.535644056563498</v>
      </c>
      <c r="DF109" s="44">
        <v>-4.9741229052448404</v>
      </c>
      <c r="DG109" s="23">
        <v>110.01900000000001</v>
      </c>
      <c r="DH109" s="44">
        <v>1.68335957097385</v>
      </c>
      <c r="DI109" s="456"/>
      <c r="DJ109" s="54" t="s">
        <v>38</v>
      </c>
      <c r="DK109" s="23">
        <v>100.616136762466</v>
      </c>
      <c r="DL109" s="44">
        <v>-11.612555769740201</v>
      </c>
      <c r="DM109" s="23">
        <v>108.26990665808999</v>
      </c>
      <c r="DN109" s="44">
        <v>12.6318503904523</v>
      </c>
      <c r="DO109" s="23">
        <v>101.934924906304</v>
      </c>
      <c r="DP109" s="44">
        <v>5.0328973609337702</v>
      </c>
    </row>
    <row r="110" spans="1:120" s="4" customFormat="1" ht="15" hidden="1" customHeight="1">
      <c r="A110" s="456"/>
      <c r="B110" s="54" t="s">
        <v>39</v>
      </c>
      <c r="C110" s="23">
        <v>101.51659239121101</v>
      </c>
      <c r="D110" s="44">
        <v>1.16370180664609</v>
      </c>
      <c r="E110" s="23">
        <v>102.25807810936701</v>
      </c>
      <c r="F110" s="44">
        <v>4.36853138053685</v>
      </c>
      <c r="G110" s="23">
        <v>90.671654572447594</v>
      </c>
      <c r="H110" s="44">
        <v>3.8004157595357499</v>
      </c>
      <c r="I110" s="456"/>
      <c r="J110" s="54" t="s">
        <v>39</v>
      </c>
      <c r="K110" s="23">
        <v>105.050126604992</v>
      </c>
      <c r="L110" s="44">
        <v>10.855061936942001</v>
      </c>
      <c r="M110" s="23">
        <v>111.124982698162</v>
      </c>
      <c r="N110" s="44">
        <v>8.7297829971910499</v>
      </c>
      <c r="O110" s="23">
        <v>101.961</v>
      </c>
      <c r="P110" s="44">
        <v>2.10564573529606</v>
      </c>
      <c r="Q110" s="456"/>
      <c r="R110" s="54" t="s">
        <v>39</v>
      </c>
      <c r="S110" s="23">
        <v>105.425455104802</v>
      </c>
      <c r="T110" s="44">
        <v>3.5716127878231001</v>
      </c>
      <c r="U110" s="23">
        <v>95.252652899781694</v>
      </c>
      <c r="V110" s="44">
        <v>6.91772202076959</v>
      </c>
      <c r="W110" s="23">
        <v>97.701911839231997</v>
      </c>
      <c r="X110" s="44">
        <v>-8.1999869348212293</v>
      </c>
      <c r="Y110" s="456"/>
      <c r="Z110" s="54" t="s">
        <v>39</v>
      </c>
      <c r="AA110" s="23">
        <v>110.756808852784</v>
      </c>
      <c r="AB110" s="44">
        <v>18.4964501696588</v>
      </c>
      <c r="AC110" s="23">
        <v>102.941</v>
      </c>
      <c r="AD110" s="44">
        <v>-4.2687337096203803</v>
      </c>
      <c r="AE110" s="23">
        <v>101.349404224571</v>
      </c>
      <c r="AF110" s="44">
        <v>8.04399563420235</v>
      </c>
      <c r="AG110" s="456"/>
      <c r="AH110" s="54" t="s">
        <v>39</v>
      </c>
      <c r="AI110" s="23">
        <v>98.233250718861896</v>
      </c>
      <c r="AJ110" s="44">
        <v>1.6591281963090301</v>
      </c>
      <c r="AK110" s="23">
        <v>112.12223601672601</v>
      </c>
      <c r="AL110" s="44">
        <v>6.1606721143382002</v>
      </c>
      <c r="AM110" s="23">
        <v>102.375121425073</v>
      </c>
      <c r="AN110" s="44">
        <v>3.60894316592631</v>
      </c>
      <c r="AO110" s="456"/>
      <c r="AP110" s="54" t="s">
        <v>39</v>
      </c>
      <c r="AQ110" s="23">
        <v>107.87900069507801</v>
      </c>
      <c r="AR110" s="44">
        <v>5.62180996228581</v>
      </c>
      <c r="AS110" s="23">
        <v>102.130525965608</v>
      </c>
      <c r="AT110" s="44">
        <v>1.6181005302643701</v>
      </c>
      <c r="AU110" s="23">
        <v>107.91257381215</v>
      </c>
      <c r="AV110" s="44">
        <v>2.1446733087489598</v>
      </c>
      <c r="AW110" s="456"/>
      <c r="AX110" s="54" t="s">
        <v>39</v>
      </c>
      <c r="AY110" s="23">
        <v>105.33743985248999</v>
      </c>
      <c r="AZ110" s="44">
        <v>3.4866504399558398</v>
      </c>
      <c r="BA110" s="23">
        <v>104.091325271381</v>
      </c>
      <c r="BB110" s="44">
        <v>0.67014107764089204</v>
      </c>
      <c r="BC110" s="23">
        <v>121.301650183974</v>
      </c>
      <c r="BD110" s="44">
        <v>19.834121377058999</v>
      </c>
      <c r="BE110" s="456"/>
      <c r="BF110" s="54" t="s">
        <v>39</v>
      </c>
      <c r="BG110" s="23">
        <v>100.707191059801</v>
      </c>
      <c r="BH110" s="44">
        <v>1.4581384897385701</v>
      </c>
      <c r="BI110" s="23">
        <v>107.300294364111</v>
      </c>
      <c r="BJ110" s="44">
        <v>-0.73566219373957198</v>
      </c>
      <c r="BK110" s="23">
        <v>113.616068696985</v>
      </c>
      <c r="BL110" s="44">
        <v>5.3577053909745302</v>
      </c>
      <c r="BM110" s="456"/>
      <c r="BN110" s="54" t="s">
        <v>39</v>
      </c>
      <c r="BO110" s="23">
        <v>109.062594305847</v>
      </c>
      <c r="BP110" s="44">
        <v>9.21860558172847</v>
      </c>
      <c r="BQ110" s="23">
        <v>102.75303612251599</v>
      </c>
      <c r="BR110" s="44">
        <v>2.2288120605896702</v>
      </c>
      <c r="BS110" s="23">
        <v>112.428135599637</v>
      </c>
      <c r="BT110" s="44">
        <v>11.811342026081601</v>
      </c>
      <c r="BU110" s="456"/>
      <c r="BV110" s="54" t="s">
        <v>39</v>
      </c>
      <c r="BW110" s="23">
        <v>110.20982804446</v>
      </c>
      <c r="BX110" s="44">
        <v>-5.8837317725200204</v>
      </c>
      <c r="BY110" s="23">
        <v>105.056</v>
      </c>
      <c r="BZ110" s="44">
        <v>10.700134091369099</v>
      </c>
      <c r="CA110" s="23">
        <v>99.786000000000101</v>
      </c>
      <c r="CB110" s="44">
        <v>-9.5647542869193707</v>
      </c>
      <c r="CC110" s="456"/>
      <c r="CD110" s="54" t="s">
        <v>39</v>
      </c>
      <c r="CE110" s="23">
        <v>109.80054642082099</v>
      </c>
      <c r="CF110" s="44">
        <v>3.8216259065123799</v>
      </c>
      <c r="CG110" s="23">
        <v>121.376</v>
      </c>
      <c r="CH110" s="44">
        <v>9.8953975573536894</v>
      </c>
      <c r="CI110" s="23">
        <v>99.239469009673996</v>
      </c>
      <c r="CJ110" s="44">
        <v>6.2617251928002098</v>
      </c>
      <c r="CK110" s="456"/>
      <c r="CL110" s="54" t="s">
        <v>39</v>
      </c>
      <c r="CM110" s="23">
        <v>99.436736130388098</v>
      </c>
      <c r="CN110" s="44">
        <v>-0.73589238436066795</v>
      </c>
      <c r="CO110" s="23">
        <v>103.739922404287</v>
      </c>
      <c r="CP110" s="44">
        <v>11.3136952660143</v>
      </c>
      <c r="CQ110" s="23">
        <v>105.589</v>
      </c>
      <c r="CR110" s="44">
        <v>1.1583321233361401</v>
      </c>
      <c r="CS110" s="456"/>
      <c r="CT110" s="54" t="s">
        <v>39</v>
      </c>
      <c r="CU110" s="23">
        <v>92.923118659676902</v>
      </c>
      <c r="CV110" s="44">
        <v>9.6557292653590991</v>
      </c>
      <c r="CW110" s="23">
        <v>135.873025853592</v>
      </c>
      <c r="CX110" s="44">
        <v>-1.0494543333280699</v>
      </c>
      <c r="CY110" s="23">
        <v>68.687039220554993</v>
      </c>
      <c r="CZ110" s="44">
        <v>-14.8622716914929</v>
      </c>
      <c r="DA110" s="456"/>
      <c r="DB110" s="54" t="s">
        <v>39</v>
      </c>
      <c r="DC110" s="23">
        <v>103.119</v>
      </c>
      <c r="DD110" s="44">
        <v>1.36397075927599</v>
      </c>
      <c r="DE110" s="23">
        <v>67.003801672869201</v>
      </c>
      <c r="DF110" s="44">
        <v>-6.0507451769279497</v>
      </c>
      <c r="DG110" s="23">
        <v>82.822000000000102</v>
      </c>
      <c r="DH110" s="44">
        <v>-6.0895547008356496</v>
      </c>
      <c r="DI110" s="456"/>
      <c r="DJ110" s="54" t="s">
        <v>39</v>
      </c>
      <c r="DK110" s="23">
        <v>88.340206131257304</v>
      </c>
      <c r="DL110" s="44">
        <v>-13.950521823557001</v>
      </c>
      <c r="DM110" s="23">
        <v>106.10156703818301</v>
      </c>
      <c r="DN110" s="44">
        <v>11.428542156969201</v>
      </c>
      <c r="DO110" s="23">
        <v>134.38918977071401</v>
      </c>
      <c r="DP110" s="44">
        <v>33.877139772111697</v>
      </c>
    </row>
    <row r="111" spans="1:120" s="4" customFormat="1" ht="15" hidden="1" customHeight="1">
      <c r="A111" s="456"/>
      <c r="B111" s="54" t="s">
        <v>40</v>
      </c>
      <c r="C111" s="23">
        <v>113.547635731407</v>
      </c>
      <c r="D111" s="44">
        <v>-10.1841333189283</v>
      </c>
      <c r="E111" s="23">
        <v>113.814431373452</v>
      </c>
      <c r="F111" s="44">
        <v>11.6745396324831</v>
      </c>
      <c r="G111" s="23">
        <v>106.430536914223</v>
      </c>
      <c r="H111" s="44">
        <v>18.391355089479799</v>
      </c>
      <c r="I111" s="456"/>
      <c r="J111" s="54" t="s">
        <v>40</v>
      </c>
      <c r="K111" s="23">
        <v>108.215105664175</v>
      </c>
      <c r="L111" s="44">
        <v>13.6432305456841</v>
      </c>
      <c r="M111" s="23">
        <v>110.000014932905</v>
      </c>
      <c r="N111" s="44">
        <v>12.671136229484199</v>
      </c>
      <c r="O111" s="23">
        <v>109.947</v>
      </c>
      <c r="P111" s="44">
        <v>1.63941900963675</v>
      </c>
      <c r="Q111" s="456"/>
      <c r="R111" s="54" t="s">
        <v>40</v>
      </c>
      <c r="S111" s="23">
        <v>102.997448836324</v>
      </c>
      <c r="T111" s="44">
        <v>5.8691276420257203</v>
      </c>
      <c r="U111" s="23">
        <v>98.423693850904797</v>
      </c>
      <c r="V111" s="44">
        <v>10.436590904207399</v>
      </c>
      <c r="W111" s="23">
        <v>104.68188301676101</v>
      </c>
      <c r="X111" s="44">
        <v>5.1628859423702398</v>
      </c>
      <c r="Y111" s="456"/>
      <c r="Z111" s="54" t="s">
        <v>40</v>
      </c>
      <c r="AA111" s="23">
        <v>105.67861664743501</v>
      </c>
      <c r="AB111" s="44">
        <v>13.413043583814501</v>
      </c>
      <c r="AC111" s="23">
        <v>114.10299999999999</v>
      </c>
      <c r="AD111" s="44">
        <v>6.1379794052997596</v>
      </c>
      <c r="AE111" s="23">
        <v>98.622432333061994</v>
      </c>
      <c r="AF111" s="44">
        <v>5.4956470435295603</v>
      </c>
      <c r="AG111" s="456"/>
      <c r="AH111" s="54" t="s">
        <v>40</v>
      </c>
      <c r="AI111" s="23">
        <v>98.980121987933799</v>
      </c>
      <c r="AJ111" s="44">
        <v>3.07744358305828</v>
      </c>
      <c r="AK111" s="23">
        <v>107.90743072583</v>
      </c>
      <c r="AL111" s="44">
        <v>6.8565274949755199</v>
      </c>
      <c r="AM111" s="23">
        <v>90.725089908691103</v>
      </c>
      <c r="AN111" s="44">
        <v>2.1159763922453001</v>
      </c>
      <c r="AO111" s="456"/>
      <c r="AP111" s="54" t="s">
        <v>40</v>
      </c>
      <c r="AQ111" s="23">
        <v>113.762093601244</v>
      </c>
      <c r="AR111" s="44">
        <v>10.8471882576666</v>
      </c>
      <c r="AS111" s="23">
        <v>100.694444539779</v>
      </c>
      <c r="AT111" s="44">
        <v>2.9921077384756001</v>
      </c>
      <c r="AU111" s="23">
        <v>107.058476902013</v>
      </c>
      <c r="AV111" s="44">
        <v>6.3561430967590402</v>
      </c>
      <c r="AW111" s="456"/>
      <c r="AX111" s="54" t="s">
        <v>40</v>
      </c>
      <c r="AY111" s="23">
        <v>105.24368589122101</v>
      </c>
      <c r="AZ111" s="44">
        <v>1.61212435833254</v>
      </c>
      <c r="BA111" s="23">
        <v>107.406759155149</v>
      </c>
      <c r="BB111" s="44">
        <v>5.5524181323768103</v>
      </c>
      <c r="BC111" s="23">
        <v>113.92711980233901</v>
      </c>
      <c r="BD111" s="44">
        <v>7.0880730985184197</v>
      </c>
      <c r="BE111" s="456"/>
      <c r="BF111" s="54" t="s">
        <v>40</v>
      </c>
      <c r="BG111" s="23">
        <v>105.051760182175</v>
      </c>
      <c r="BH111" s="44">
        <v>6.2085332534458804</v>
      </c>
      <c r="BI111" s="23">
        <v>95.7850284058825</v>
      </c>
      <c r="BJ111" s="44">
        <v>4.1572484260096596</v>
      </c>
      <c r="BK111" s="23">
        <v>119.368480067818</v>
      </c>
      <c r="BL111" s="44">
        <v>-2.3702393562553801</v>
      </c>
      <c r="BM111" s="456"/>
      <c r="BN111" s="54" t="s">
        <v>40</v>
      </c>
      <c r="BO111" s="23">
        <v>99.381636601455</v>
      </c>
      <c r="BP111" s="44">
        <v>7.32135233062463</v>
      </c>
      <c r="BQ111" s="23">
        <v>101.736956219071</v>
      </c>
      <c r="BR111" s="44">
        <v>4.2729508293033396</v>
      </c>
      <c r="BS111" s="23">
        <v>112.908905856909</v>
      </c>
      <c r="BT111" s="44">
        <v>11.5706491341817</v>
      </c>
      <c r="BU111" s="456"/>
      <c r="BV111" s="54" t="s">
        <v>40</v>
      </c>
      <c r="BW111" s="23">
        <v>101.971789556817</v>
      </c>
      <c r="BX111" s="44">
        <v>0.116294934714503</v>
      </c>
      <c r="BY111" s="23">
        <v>102.99</v>
      </c>
      <c r="BZ111" s="44">
        <v>15.1279018978938</v>
      </c>
      <c r="CA111" s="23">
        <v>115.328</v>
      </c>
      <c r="CB111" s="44">
        <v>0.29373808514341698</v>
      </c>
      <c r="CC111" s="456"/>
      <c r="CD111" s="54" t="s">
        <v>40</v>
      </c>
      <c r="CE111" s="23">
        <v>89.664240810930096</v>
      </c>
      <c r="CF111" s="44">
        <v>22.494503255959199</v>
      </c>
      <c r="CG111" s="23">
        <v>154.64599999999999</v>
      </c>
      <c r="CH111" s="44">
        <v>11.8041898721478</v>
      </c>
      <c r="CI111" s="23">
        <v>119.823773229906</v>
      </c>
      <c r="CJ111" s="44">
        <v>14.528191678745801</v>
      </c>
      <c r="CK111" s="456"/>
      <c r="CL111" s="54" t="s">
        <v>40</v>
      </c>
      <c r="CM111" s="23">
        <v>101.032059983895</v>
      </c>
      <c r="CN111" s="44">
        <v>6.1349111636063798</v>
      </c>
      <c r="CO111" s="23">
        <v>113.33006475251</v>
      </c>
      <c r="CP111" s="44">
        <v>14.126195765428699</v>
      </c>
      <c r="CQ111" s="23">
        <v>105.304</v>
      </c>
      <c r="CR111" s="44">
        <v>2.7760751291684902</v>
      </c>
      <c r="CS111" s="456"/>
      <c r="CT111" s="54" t="s">
        <v>40</v>
      </c>
      <c r="CU111" s="23">
        <v>112.503558801815</v>
      </c>
      <c r="CV111" s="44">
        <v>10.7642491014704</v>
      </c>
      <c r="CW111" s="23">
        <v>120.197116500787</v>
      </c>
      <c r="CX111" s="44">
        <v>5.3637333342367697</v>
      </c>
      <c r="CY111" s="23">
        <v>72.914965013672898</v>
      </c>
      <c r="CZ111" s="44">
        <v>-22.711533832908</v>
      </c>
      <c r="DA111" s="456"/>
      <c r="DB111" s="54" t="s">
        <v>40</v>
      </c>
      <c r="DC111" s="23">
        <v>118.71</v>
      </c>
      <c r="DD111" s="44">
        <v>13.601953978668</v>
      </c>
      <c r="DE111" s="23">
        <v>138.28029005646201</v>
      </c>
      <c r="DF111" s="44">
        <v>11.7590484470378</v>
      </c>
      <c r="DG111" s="23">
        <v>93.323000000000107</v>
      </c>
      <c r="DH111" s="44">
        <v>-4.7951744737185296</v>
      </c>
      <c r="DI111" s="456"/>
      <c r="DJ111" s="54" t="s">
        <v>40</v>
      </c>
      <c r="DK111" s="23">
        <v>91.276719560069694</v>
      </c>
      <c r="DL111" s="44">
        <v>-4.9399034713686802</v>
      </c>
      <c r="DM111" s="23">
        <v>111.10724818623299</v>
      </c>
      <c r="DN111" s="44">
        <v>12.9955817434331</v>
      </c>
      <c r="DO111" s="23">
        <v>104.422989515929</v>
      </c>
      <c r="DP111" s="44">
        <v>22.4604499848991</v>
      </c>
    </row>
    <row r="112" spans="1:120" s="4" customFormat="1" ht="15" hidden="1" customHeight="1">
      <c r="A112" s="456"/>
      <c r="B112" s="54" t="s">
        <v>41</v>
      </c>
      <c r="C112" s="23">
        <v>107.423403863481</v>
      </c>
      <c r="D112" s="44">
        <v>-5.3276238644022298</v>
      </c>
      <c r="E112" s="23">
        <v>108.911763981768</v>
      </c>
      <c r="F112" s="44">
        <v>4.4443273387940296</v>
      </c>
      <c r="G112" s="23">
        <v>111.36297860160199</v>
      </c>
      <c r="H112" s="44">
        <v>4.7531536362817697</v>
      </c>
      <c r="I112" s="456"/>
      <c r="J112" s="54" t="s">
        <v>41</v>
      </c>
      <c r="K112" s="23">
        <v>107.837152326696</v>
      </c>
      <c r="L112" s="44">
        <v>4.2364982525009802</v>
      </c>
      <c r="M112" s="23">
        <v>114.450606827999</v>
      </c>
      <c r="N112" s="44">
        <v>13.589776909978101</v>
      </c>
      <c r="O112" s="23">
        <v>103.809</v>
      </c>
      <c r="P112" s="44">
        <v>2.5080188669210099</v>
      </c>
      <c r="Q112" s="456"/>
      <c r="R112" s="54" t="s">
        <v>41</v>
      </c>
      <c r="S112" s="23">
        <v>106.88422837538999</v>
      </c>
      <c r="T112" s="44">
        <v>5.8520719030514003</v>
      </c>
      <c r="U112" s="23">
        <v>109.129109309112</v>
      </c>
      <c r="V112" s="44">
        <v>7.1243713996898199</v>
      </c>
      <c r="W112" s="23">
        <v>110.40505976963701</v>
      </c>
      <c r="X112" s="44">
        <v>1.3477677265411201</v>
      </c>
      <c r="Y112" s="456"/>
      <c r="Z112" s="54" t="s">
        <v>41</v>
      </c>
      <c r="AA112" s="23">
        <v>92.668831833323793</v>
      </c>
      <c r="AB112" s="44">
        <v>5.7105742952042204</v>
      </c>
      <c r="AC112" s="23">
        <v>125.16500000000001</v>
      </c>
      <c r="AD112" s="44">
        <v>13.2547070589057</v>
      </c>
      <c r="AE112" s="23">
        <v>92.998800915522807</v>
      </c>
      <c r="AF112" s="44">
        <v>-6.71425991055085</v>
      </c>
      <c r="AG112" s="456"/>
      <c r="AH112" s="54" t="s">
        <v>41</v>
      </c>
      <c r="AI112" s="23">
        <v>117.576127341716</v>
      </c>
      <c r="AJ112" s="44">
        <v>1.4271108960525301</v>
      </c>
      <c r="AK112" s="23">
        <v>106.675044247008</v>
      </c>
      <c r="AL112" s="44">
        <v>3.0219218633402498</v>
      </c>
      <c r="AM112" s="23">
        <v>98.295595857964699</v>
      </c>
      <c r="AN112" s="44">
        <v>3.6163045826950602</v>
      </c>
      <c r="AO112" s="456"/>
      <c r="AP112" s="54" t="s">
        <v>41</v>
      </c>
      <c r="AQ112" s="23">
        <v>108.61871383859599</v>
      </c>
      <c r="AR112" s="44">
        <v>8.7598787084784995</v>
      </c>
      <c r="AS112" s="23">
        <v>109.061557002285</v>
      </c>
      <c r="AT112" s="44">
        <v>3.4880499316835101</v>
      </c>
      <c r="AU112" s="23">
        <v>117.870111910668</v>
      </c>
      <c r="AV112" s="44">
        <v>3.2795192683059899</v>
      </c>
      <c r="AW112" s="456"/>
      <c r="AX112" s="54" t="s">
        <v>41</v>
      </c>
      <c r="AY112" s="23">
        <v>106.626078767785</v>
      </c>
      <c r="AZ112" s="44">
        <v>2.0973713193382499</v>
      </c>
      <c r="BA112" s="23">
        <v>107.163750255414</v>
      </c>
      <c r="BB112" s="44">
        <v>2.2295012147561502</v>
      </c>
      <c r="BC112" s="23">
        <v>118.538556629745</v>
      </c>
      <c r="BD112" s="44">
        <v>5.3419957877461304</v>
      </c>
      <c r="BE112" s="456"/>
      <c r="BF112" s="54" t="s">
        <v>41</v>
      </c>
      <c r="BG112" s="23">
        <v>103.167432938064</v>
      </c>
      <c r="BH112" s="44">
        <v>4.0382358020001696</v>
      </c>
      <c r="BI112" s="23">
        <v>102.10391568884199</v>
      </c>
      <c r="BJ112" s="44">
        <v>2.6041849830341599</v>
      </c>
      <c r="BK112" s="23">
        <v>112.558477667207</v>
      </c>
      <c r="BL112" s="44">
        <v>-2.4331964676514701</v>
      </c>
      <c r="BM112" s="456"/>
      <c r="BN112" s="54" t="s">
        <v>41</v>
      </c>
      <c r="BO112" s="23">
        <v>111.529053352424</v>
      </c>
      <c r="BP112" s="44">
        <v>2.0547755469115101</v>
      </c>
      <c r="BQ112" s="23">
        <v>101.092038400673</v>
      </c>
      <c r="BR112" s="44">
        <v>5.1264723158618901</v>
      </c>
      <c r="BS112" s="23">
        <v>119.161045115043</v>
      </c>
      <c r="BT112" s="44">
        <v>11.411577013615201</v>
      </c>
      <c r="BU112" s="456"/>
      <c r="BV112" s="54" t="s">
        <v>41</v>
      </c>
      <c r="BW112" s="23">
        <v>104.23978396918299</v>
      </c>
      <c r="BX112" s="44">
        <v>1.89390866575469</v>
      </c>
      <c r="BY112" s="23">
        <v>118.871</v>
      </c>
      <c r="BZ112" s="44">
        <v>2.2399403877858801</v>
      </c>
      <c r="CA112" s="23">
        <v>133.00399999999999</v>
      </c>
      <c r="CB112" s="44">
        <v>-0.22407463331657601</v>
      </c>
      <c r="CC112" s="456"/>
      <c r="CD112" s="54" t="s">
        <v>41</v>
      </c>
      <c r="CE112" s="23">
        <v>122.686629897568</v>
      </c>
      <c r="CF112" s="44">
        <v>11.3093992243247</v>
      </c>
      <c r="CG112" s="23">
        <v>85.662000000000205</v>
      </c>
      <c r="CH112" s="44">
        <v>0.10250033630734399</v>
      </c>
      <c r="CI112" s="23">
        <v>122.75084061926501</v>
      </c>
      <c r="CJ112" s="44">
        <v>-8.3349714591303403</v>
      </c>
      <c r="CK112" s="456"/>
      <c r="CL112" s="54" t="s">
        <v>41</v>
      </c>
      <c r="CM112" s="23">
        <v>110.871483405343</v>
      </c>
      <c r="CN112" s="44">
        <v>6.8261133800889402</v>
      </c>
      <c r="CO112" s="23">
        <v>118.866209585668</v>
      </c>
      <c r="CP112" s="44">
        <v>15.461750948513499</v>
      </c>
      <c r="CQ112" s="23">
        <v>106.053</v>
      </c>
      <c r="CR112" s="44">
        <v>-8.4525444768715801</v>
      </c>
      <c r="CS112" s="456"/>
      <c r="CT112" s="54" t="s">
        <v>41</v>
      </c>
      <c r="CU112" s="23">
        <v>93.073413460424604</v>
      </c>
      <c r="CV112" s="44">
        <v>7.6262840813969897</v>
      </c>
      <c r="CW112" s="23">
        <v>101.26209688697</v>
      </c>
      <c r="CX112" s="44">
        <v>6.5099252370016503</v>
      </c>
      <c r="CY112" s="23">
        <v>72.165815580447301</v>
      </c>
      <c r="CZ112" s="44">
        <v>-17.747409083873301</v>
      </c>
      <c r="DA112" s="456"/>
      <c r="DB112" s="54" t="s">
        <v>41</v>
      </c>
      <c r="DC112" s="23">
        <v>111.098</v>
      </c>
      <c r="DD112" s="44">
        <v>12.777952686610099</v>
      </c>
      <c r="DE112" s="23">
        <v>127.35194175549699</v>
      </c>
      <c r="DF112" s="44">
        <v>2.6055949134215401</v>
      </c>
      <c r="DG112" s="23">
        <v>113.07599999999999</v>
      </c>
      <c r="DH112" s="44">
        <v>-2.7688370978768999</v>
      </c>
      <c r="DI112" s="456"/>
      <c r="DJ112" s="54" t="s">
        <v>41</v>
      </c>
      <c r="DK112" s="23">
        <v>81.681282685701305</v>
      </c>
      <c r="DL112" s="44">
        <v>0.41519399997808598</v>
      </c>
      <c r="DM112" s="23">
        <v>108.886941521293</v>
      </c>
      <c r="DN112" s="44">
        <v>9.0809972356896704</v>
      </c>
      <c r="DO112" s="23">
        <v>112.01526193903</v>
      </c>
      <c r="DP112" s="44">
        <v>14.8746513504171</v>
      </c>
    </row>
    <row r="113" spans="1:120" s="4" customFormat="1" ht="15" hidden="1" customHeight="1">
      <c r="A113" s="456"/>
      <c r="B113" s="54" t="s">
        <v>42</v>
      </c>
      <c r="C113" s="23">
        <v>121.037506536042</v>
      </c>
      <c r="D113" s="44">
        <v>3.2200342898383698</v>
      </c>
      <c r="E113" s="23">
        <v>105.15259710588801</v>
      </c>
      <c r="F113" s="44">
        <v>0.58120433692430096</v>
      </c>
      <c r="G113" s="23">
        <v>109.22805116155401</v>
      </c>
      <c r="H113" s="44">
        <v>-4.6135853204439998</v>
      </c>
      <c r="I113" s="456"/>
      <c r="J113" s="54" t="s">
        <v>42</v>
      </c>
      <c r="K113" s="23">
        <v>112.618877201432</v>
      </c>
      <c r="L113" s="44">
        <v>5.0862030217894896</v>
      </c>
      <c r="M113" s="23">
        <v>119.4996991756</v>
      </c>
      <c r="N113" s="44">
        <v>12.515516905886701</v>
      </c>
      <c r="O113" s="23">
        <v>95.164999999999907</v>
      </c>
      <c r="P113" s="44">
        <v>-7.8900057131613197</v>
      </c>
      <c r="Q113" s="456"/>
      <c r="R113" s="54" t="s">
        <v>42</v>
      </c>
      <c r="S113" s="23">
        <v>108.51238092026399</v>
      </c>
      <c r="T113" s="44">
        <v>6.2980409469410903</v>
      </c>
      <c r="U113" s="23">
        <v>119.329770841404</v>
      </c>
      <c r="V113" s="44">
        <v>4.6638283635449502</v>
      </c>
      <c r="W113" s="23">
        <v>115.312104100851</v>
      </c>
      <c r="X113" s="44">
        <v>8.5578112598734304</v>
      </c>
      <c r="Y113" s="456"/>
      <c r="Z113" s="54" t="s">
        <v>42</v>
      </c>
      <c r="AA113" s="23">
        <v>86.280543320102595</v>
      </c>
      <c r="AB113" s="44">
        <v>1.28213002990141</v>
      </c>
      <c r="AC113" s="23">
        <v>120.64100000000001</v>
      </c>
      <c r="AD113" s="44">
        <v>5.1782267672201101</v>
      </c>
      <c r="AE113" s="23">
        <v>101.179782543187</v>
      </c>
      <c r="AF113" s="44">
        <v>-2.2478992949553001</v>
      </c>
      <c r="AG113" s="456"/>
      <c r="AH113" s="54" t="s">
        <v>42</v>
      </c>
      <c r="AI113" s="23">
        <v>101.571372378833</v>
      </c>
      <c r="AJ113" s="44">
        <v>0.67835536039323996</v>
      </c>
      <c r="AK113" s="23">
        <v>112.859330659059</v>
      </c>
      <c r="AL113" s="44">
        <v>1.8161769827485199</v>
      </c>
      <c r="AM113" s="23">
        <v>108.80783413641601</v>
      </c>
      <c r="AN113" s="44">
        <v>2.10109438083248</v>
      </c>
      <c r="AO113" s="456"/>
      <c r="AP113" s="54" t="s">
        <v>42</v>
      </c>
      <c r="AQ113" s="23">
        <v>120.122244815581</v>
      </c>
      <c r="AR113" s="44">
        <v>8.9894734148243192</v>
      </c>
      <c r="AS113" s="23">
        <v>107.35526201293899</v>
      </c>
      <c r="AT113" s="44">
        <v>1.1030004227164301</v>
      </c>
      <c r="AU113" s="23">
        <v>109.13466949930999</v>
      </c>
      <c r="AV113" s="44">
        <v>5.1220806208343701</v>
      </c>
      <c r="AW113" s="456"/>
      <c r="AX113" s="54" t="s">
        <v>42</v>
      </c>
      <c r="AY113" s="23">
        <v>104.23516867654899</v>
      </c>
      <c r="AZ113" s="44">
        <v>-2.0767522008771002</v>
      </c>
      <c r="BA113" s="23">
        <v>110.888152828732</v>
      </c>
      <c r="BB113" s="44">
        <v>7.5701683094126704</v>
      </c>
      <c r="BC113" s="23">
        <v>122.985130825018</v>
      </c>
      <c r="BD113" s="44">
        <v>14.157415903203299</v>
      </c>
      <c r="BE113" s="456"/>
      <c r="BF113" s="54" t="s">
        <v>42</v>
      </c>
      <c r="BG113" s="23">
        <v>109.332804066999</v>
      </c>
      <c r="BH113" s="44">
        <v>3.0894677853353598</v>
      </c>
      <c r="BI113" s="23">
        <v>95.245774866287206</v>
      </c>
      <c r="BJ113" s="44">
        <v>-0.28627577893730899</v>
      </c>
      <c r="BK113" s="23">
        <v>115.90323103820199</v>
      </c>
      <c r="BL113" s="44">
        <v>3.6580539362078199</v>
      </c>
      <c r="BM113" s="456"/>
      <c r="BN113" s="54" t="s">
        <v>42</v>
      </c>
      <c r="BO113" s="23">
        <v>107.15523073426699</v>
      </c>
      <c r="BP113" s="44">
        <v>1.1019554912176099</v>
      </c>
      <c r="BQ113" s="23">
        <v>105.221214792495</v>
      </c>
      <c r="BR113" s="44">
        <v>8.2516374485350497</v>
      </c>
      <c r="BS113" s="23">
        <v>121.60095192415</v>
      </c>
      <c r="BT113" s="44">
        <v>16.3901241069102</v>
      </c>
      <c r="BU113" s="456"/>
      <c r="BV113" s="54" t="s">
        <v>42</v>
      </c>
      <c r="BW113" s="23">
        <v>117.078279982</v>
      </c>
      <c r="BX113" s="44">
        <v>8.0647679112829298</v>
      </c>
      <c r="BY113" s="23">
        <v>117.258</v>
      </c>
      <c r="BZ113" s="44">
        <v>9.7169613562333303</v>
      </c>
      <c r="CA113" s="23">
        <v>126.46899999999999</v>
      </c>
      <c r="CB113" s="44">
        <v>-9.28864223287896</v>
      </c>
      <c r="CC113" s="456"/>
      <c r="CD113" s="54" t="s">
        <v>42</v>
      </c>
      <c r="CE113" s="23">
        <v>112.560395977498</v>
      </c>
      <c r="CF113" s="44">
        <v>4.3016310510793296</v>
      </c>
      <c r="CG113" s="23">
        <v>98.120000000000303</v>
      </c>
      <c r="CH113" s="44">
        <v>-5.9126234601357099</v>
      </c>
      <c r="CI113" s="23">
        <v>121.123847460212</v>
      </c>
      <c r="CJ113" s="44">
        <v>4.2596964008116904</v>
      </c>
      <c r="CK113" s="456"/>
      <c r="CL113" s="54" t="s">
        <v>42</v>
      </c>
      <c r="CM113" s="23">
        <v>104.43609204684699</v>
      </c>
      <c r="CN113" s="44">
        <v>4.3427660160681398</v>
      </c>
      <c r="CO113" s="23">
        <v>115.75146871995101</v>
      </c>
      <c r="CP113" s="44">
        <v>16.107009099554801</v>
      </c>
      <c r="CQ113" s="23">
        <v>111.215</v>
      </c>
      <c r="CR113" s="44">
        <v>-5.17769462563112</v>
      </c>
      <c r="CS113" s="456"/>
      <c r="CT113" s="54" t="s">
        <v>42</v>
      </c>
      <c r="CU113" s="23">
        <v>87.230503581892705</v>
      </c>
      <c r="CV113" s="44">
        <v>10.699290885893699</v>
      </c>
      <c r="CW113" s="23">
        <v>97.747957223200302</v>
      </c>
      <c r="CX113" s="44">
        <v>5.4217868884566904</v>
      </c>
      <c r="CY113" s="23">
        <v>85.214613986216605</v>
      </c>
      <c r="CZ113" s="44">
        <v>-20.8894255439929</v>
      </c>
      <c r="DA113" s="456"/>
      <c r="DB113" s="54" t="s">
        <v>42</v>
      </c>
      <c r="DC113" s="23">
        <v>118.788</v>
      </c>
      <c r="DD113" s="44">
        <v>21.5235019133452</v>
      </c>
      <c r="DE113" s="23">
        <v>69.204127153535097</v>
      </c>
      <c r="DF113" s="44">
        <v>-22.1153387776464</v>
      </c>
      <c r="DG113" s="23">
        <v>107.422</v>
      </c>
      <c r="DH113" s="44">
        <v>3.5333887701027602</v>
      </c>
      <c r="DI113" s="456"/>
      <c r="DJ113" s="54" t="s">
        <v>42</v>
      </c>
      <c r="DK113" s="23">
        <v>92.226071092500405</v>
      </c>
      <c r="DL113" s="44">
        <v>-4.1881731068473202</v>
      </c>
      <c r="DM113" s="23">
        <v>118.28371633508699</v>
      </c>
      <c r="DN113" s="44">
        <v>5.4138377155545196</v>
      </c>
      <c r="DO113" s="23">
        <v>111.921070350219</v>
      </c>
      <c r="DP113" s="44">
        <v>4.4445947038776099</v>
      </c>
    </row>
    <row r="114" spans="1:120" s="4" customFormat="1" ht="15" hidden="1" customHeight="1">
      <c r="A114" s="456"/>
      <c r="B114" s="54" t="s">
        <v>43</v>
      </c>
      <c r="C114" s="23">
        <v>120.100169429373</v>
      </c>
      <c r="D114" s="44">
        <v>19.509217682966</v>
      </c>
      <c r="E114" s="23">
        <v>108.969411953446</v>
      </c>
      <c r="F114" s="44">
        <v>5.8136727994101802</v>
      </c>
      <c r="G114" s="23">
        <v>110.98022435634201</v>
      </c>
      <c r="H114" s="44">
        <v>-0.16641018773442801</v>
      </c>
      <c r="I114" s="456"/>
      <c r="J114" s="54" t="s">
        <v>43</v>
      </c>
      <c r="K114" s="23">
        <v>110.690140053311</v>
      </c>
      <c r="L114" s="44">
        <v>2.9844299895822801</v>
      </c>
      <c r="M114" s="23">
        <v>118.692007955834</v>
      </c>
      <c r="N114" s="44">
        <v>9.9016586219712508</v>
      </c>
      <c r="O114" s="23">
        <v>93.116999999999905</v>
      </c>
      <c r="P114" s="44">
        <v>3.4261562651380801</v>
      </c>
      <c r="Q114" s="456"/>
      <c r="R114" s="54" t="s">
        <v>43</v>
      </c>
      <c r="S114" s="23">
        <v>118.19046632207299</v>
      </c>
      <c r="T114" s="44">
        <v>6.61177344920804</v>
      </c>
      <c r="U114" s="23">
        <v>118.509265878204</v>
      </c>
      <c r="V114" s="44">
        <v>7.37811902018335</v>
      </c>
      <c r="W114" s="23">
        <v>129.97056159560501</v>
      </c>
      <c r="X114" s="44">
        <v>5.8323511100302596</v>
      </c>
      <c r="Y114" s="456"/>
      <c r="Z114" s="54" t="s">
        <v>43</v>
      </c>
      <c r="AA114" s="23">
        <v>102.39043592962599</v>
      </c>
      <c r="AB114" s="44">
        <v>2.9132455856817399</v>
      </c>
      <c r="AC114" s="23">
        <v>117.39700000000001</v>
      </c>
      <c r="AD114" s="44">
        <v>1.99553650740359</v>
      </c>
      <c r="AE114" s="23">
        <v>106.83717031330799</v>
      </c>
      <c r="AF114" s="44">
        <v>4.3758078578164001</v>
      </c>
      <c r="AG114" s="456"/>
      <c r="AH114" s="54" t="s">
        <v>43</v>
      </c>
      <c r="AI114" s="23">
        <v>110.199782593652</v>
      </c>
      <c r="AJ114" s="44">
        <v>4.0967614446093998</v>
      </c>
      <c r="AK114" s="23">
        <v>110.616417425249</v>
      </c>
      <c r="AL114" s="44">
        <v>8.0030290281865497</v>
      </c>
      <c r="AM114" s="23">
        <v>101.05073732568</v>
      </c>
      <c r="AN114" s="44">
        <v>5.2624052675833504</v>
      </c>
      <c r="AO114" s="456"/>
      <c r="AP114" s="54" t="s">
        <v>43</v>
      </c>
      <c r="AQ114" s="23">
        <v>103.64807536943501</v>
      </c>
      <c r="AR114" s="44">
        <v>10.2560966493535</v>
      </c>
      <c r="AS114" s="23">
        <v>98.879618863417406</v>
      </c>
      <c r="AT114" s="44">
        <v>6.8632385531195199</v>
      </c>
      <c r="AU114" s="23">
        <v>99.665679833568703</v>
      </c>
      <c r="AV114" s="44">
        <v>9.5310155976977295</v>
      </c>
      <c r="AW114" s="456"/>
      <c r="AX114" s="54" t="s">
        <v>43</v>
      </c>
      <c r="AY114" s="23">
        <v>105.403254338076</v>
      </c>
      <c r="AZ114" s="44">
        <v>0.81491939398732405</v>
      </c>
      <c r="BA114" s="23">
        <v>108.858291339453</v>
      </c>
      <c r="BB114" s="44">
        <v>6.2189502516048698</v>
      </c>
      <c r="BC114" s="23">
        <v>120.556214603486</v>
      </c>
      <c r="BD114" s="44">
        <v>7.0691777703643304</v>
      </c>
      <c r="BE114" s="456"/>
      <c r="BF114" s="54" t="s">
        <v>43</v>
      </c>
      <c r="BG114" s="23">
        <v>107.530173508085</v>
      </c>
      <c r="BH114" s="44">
        <v>4.52562554025842</v>
      </c>
      <c r="BI114" s="23">
        <v>101.540902179429</v>
      </c>
      <c r="BJ114" s="44">
        <v>12.3144739493138</v>
      </c>
      <c r="BK114" s="23">
        <v>103.462266480168</v>
      </c>
      <c r="BL114" s="44">
        <v>1.6629662033096799</v>
      </c>
      <c r="BM114" s="456"/>
      <c r="BN114" s="54" t="s">
        <v>43</v>
      </c>
      <c r="BO114" s="23">
        <v>101.31177049499399</v>
      </c>
      <c r="BP114" s="44">
        <v>2.1688260893314601</v>
      </c>
      <c r="BQ114" s="23">
        <v>106.812889108546</v>
      </c>
      <c r="BR114" s="44">
        <v>9.00142516408118</v>
      </c>
      <c r="BS114" s="23">
        <v>116.44131965338001</v>
      </c>
      <c r="BT114" s="44">
        <v>10.268322683800999</v>
      </c>
      <c r="BU114" s="456"/>
      <c r="BV114" s="54" t="s">
        <v>43</v>
      </c>
      <c r="BW114" s="23">
        <v>102.39647471751501</v>
      </c>
      <c r="BX114" s="44">
        <v>14.1099894728614</v>
      </c>
      <c r="BY114" s="23">
        <v>92.302000000000007</v>
      </c>
      <c r="BZ114" s="44">
        <v>6.5369500291040801</v>
      </c>
      <c r="CA114" s="23">
        <v>126.893</v>
      </c>
      <c r="CB114" s="44">
        <v>4.2116059386542899</v>
      </c>
      <c r="CC114" s="456"/>
      <c r="CD114" s="54" t="s">
        <v>43</v>
      </c>
      <c r="CE114" s="23">
        <v>129.234500673843</v>
      </c>
      <c r="CF114" s="44">
        <v>16.1754147898261</v>
      </c>
      <c r="CG114" s="23">
        <v>78.448000000000206</v>
      </c>
      <c r="CH114" s="44">
        <v>-1.54923070012984</v>
      </c>
      <c r="CI114" s="23">
        <v>109.158932633609</v>
      </c>
      <c r="CJ114" s="44">
        <v>-21.1284660251726</v>
      </c>
      <c r="CK114" s="456"/>
      <c r="CL114" s="54" t="s">
        <v>43</v>
      </c>
      <c r="CM114" s="23">
        <v>99.482478569346597</v>
      </c>
      <c r="CN114" s="44">
        <v>-0.19488104404807399</v>
      </c>
      <c r="CO114" s="23">
        <v>108.636213637042</v>
      </c>
      <c r="CP114" s="44">
        <v>15.254117889828599</v>
      </c>
      <c r="CQ114" s="23">
        <v>98.266000000000105</v>
      </c>
      <c r="CR114" s="44">
        <v>12.500057514621201</v>
      </c>
      <c r="CS114" s="456"/>
      <c r="CT114" s="54" t="s">
        <v>43</v>
      </c>
      <c r="CU114" s="23">
        <v>93.958857774421304</v>
      </c>
      <c r="CV114" s="44">
        <v>11.4305648024859</v>
      </c>
      <c r="CW114" s="23">
        <v>98.699750984642904</v>
      </c>
      <c r="CX114" s="44">
        <v>5.2622406339134198</v>
      </c>
      <c r="CY114" s="23">
        <v>73.645665847871697</v>
      </c>
      <c r="CZ114" s="44">
        <v>-24.387450977248498</v>
      </c>
      <c r="DA114" s="456"/>
      <c r="DB114" s="54" t="s">
        <v>43</v>
      </c>
      <c r="DC114" s="23">
        <v>118.39400000000001</v>
      </c>
      <c r="DD114" s="44">
        <v>31.067039431320001</v>
      </c>
      <c r="DE114" s="23">
        <v>82.1469324711301</v>
      </c>
      <c r="DF114" s="44">
        <v>-26.199374488541501</v>
      </c>
      <c r="DG114" s="23">
        <v>121.251</v>
      </c>
      <c r="DH114" s="44">
        <v>17.2096782662957</v>
      </c>
      <c r="DI114" s="456"/>
      <c r="DJ114" s="54" t="s">
        <v>43</v>
      </c>
      <c r="DK114" s="23">
        <v>92.721599993978401</v>
      </c>
      <c r="DL114" s="44">
        <v>-3.2926743091544801</v>
      </c>
      <c r="DM114" s="23">
        <v>124.703907612425</v>
      </c>
      <c r="DN114" s="44">
        <v>12.3120604222194</v>
      </c>
      <c r="DO114" s="23">
        <v>116.664117562762</v>
      </c>
      <c r="DP114" s="44">
        <v>5.8494977314571797</v>
      </c>
    </row>
    <row r="115" spans="1:120" s="4" customFormat="1" ht="15" hidden="1" customHeight="1">
      <c r="A115" s="456"/>
      <c r="B115" s="54" t="s">
        <v>44</v>
      </c>
      <c r="C115" s="23">
        <v>101.89048369610801</v>
      </c>
      <c r="D115" s="44">
        <v>19.046192991601199</v>
      </c>
      <c r="E115" s="23">
        <v>105.572854420379</v>
      </c>
      <c r="F115" s="44">
        <v>0.51500398333981001</v>
      </c>
      <c r="G115" s="23">
        <v>112.00615412715899</v>
      </c>
      <c r="H115" s="44">
        <v>-4.1058740517507504</v>
      </c>
      <c r="I115" s="456"/>
      <c r="J115" s="54" t="s">
        <v>44</v>
      </c>
      <c r="K115" s="23">
        <v>115.927702511726</v>
      </c>
      <c r="L115" s="44">
        <v>2.1036889588439198</v>
      </c>
      <c r="M115" s="23">
        <v>123.314042392787</v>
      </c>
      <c r="N115" s="44">
        <v>9.5012830935488903</v>
      </c>
      <c r="O115" s="23">
        <v>96.946999999999903</v>
      </c>
      <c r="P115" s="44">
        <v>0.754437130561044</v>
      </c>
      <c r="Q115" s="456"/>
      <c r="R115" s="54" t="s">
        <v>44</v>
      </c>
      <c r="S115" s="23">
        <v>101.034408284736</v>
      </c>
      <c r="T115" s="44">
        <v>4.7018165712358702</v>
      </c>
      <c r="U115" s="23">
        <v>122.108898388442</v>
      </c>
      <c r="V115" s="44">
        <v>7.2798273917952203</v>
      </c>
      <c r="W115" s="23">
        <v>130.33736362446399</v>
      </c>
      <c r="X115" s="44">
        <v>-0.97007882394493095</v>
      </c>
      <c r="Y115" s="456"/>
      <c r="Z115" s="54" t="s">
        <v>44</v>
      </c>
      <c r="AA115" s="23">
        <v>105.93308688622299</v>
      </c>
      <c r="AB115" s="44">
        <v>0.91069684253422201</v>
      </c>
      <c r="AC115" s="23">
        <v>118.54600000000001</v>
      </c>
      <c r="AD115" s="44">
        <v>1.5563193422774599</v>
      </c>
      <c r="AE115" s="23">
        <v>109.021321384391</v>
      </c>
      <c r="AF115" s="44">
        <v>7.0130982139897897</v>
      </c>
      <c r="AG115" s="456"/>
      <c r="AH115" s="54" t="s">
        <v>44</v>
      </c>
      <c r="AI115" s="23">
        <v>110.24551995952901</v>
      </c>
      <c r="AJ115" s="44">
        <v>2.0020960368488701</v>
      </c>
      <c r="AK115" s="23">
        <v>122.543569899006</v>
      </c>
      <c r="AL115" s="44">
        <v>9.6451253149040905</v>
      </c>
      <c r="AM115" s="23">
        <v>108.758504011358</v>
      </c>
      <c r="AN115" s="44">
        <v>2.2575002426973998</v>
      </c>
      <c r="AO115" s="456"/>
      <c r="AP115" s="54" t="s">
        <v>44</v>
      </c>
      <c r="AQ115" s="23">
        <v>104.985920697342</v>
      </c>
      <c r="AR115" s="44">
        <v>6.0175960998148996</v>
      </c>
      <c r="AS115" s="23">
        <v>99.019186794108805</v>
      </c>
      <c r="AT115" s="44">
        <v>6.2787624417241501</v>
      </c>
      <c r="AU115" s="23">
        <v>107.149236245685</v>
      </c>
      <c r="AV115" s="44">
        <v>3.9141050205793002</v>
      </c>
      <c r="AW115" s="456"/>
      <c r="AX115" s="54" t="s">
        <v>44</v>
      </c>
      <c r="AY115" s="23">
        <v>109.693662432463</v>
      </c>
      <c r="AZ115" s="44">
        <v>4.9441693954765498</v>
      </c>
      <c r="BA115" s="23">
        <v>105.280523211542</v>
      </c>
      <c r="BB115" s="44">
        <v>3.5167422149349599</v>
      </c>
      <c r="BC115" s="23">
        <v>124.107485767486</v>
      </c>
      <c r="BD115" s="44">
        <v>7.0757805752588903</v>
      </c>
      <c r="BE115" s="456"/>
      <c r="BF115" s="54" t="s">
        <v>44</v>
      </c>
      <c r="BG115" s="23">
        <v>108.75855461644301</v>
      </c>
      <c r="BH115" s="44">
        <v>1.3779765634174099</v>
      </c>
      <c r="BI115" s="23">
        <v>99.269108438556003</v>
      </c>
      <c r="BJ115" s="44">
        <v>9.5566763266193409</v>
      </c>
      <c r="BK115" s="23">
        <v>100.94632658540699</v>
      </c>
      <c r="BL115" s="44">
        <v>-1.9979635491901699</v>
      </c>
      <c r="BM115" s="456"/>
      <c r="BN115" s="54" t="s">
        <v>44</v>
      </c>
      <c r="BO115" s="23">
        <v>103.997129631763</v>
      </c>
      <c r="BP115" s="44">
        <v>-5.5106889680819897</v>
      </c>
      <c r="BQ115" s="23">
        <v>103.58776703673701</v>
      </c>
      <c r="BR115" s="44">
        <v>4.7483356459033503</v>
      </c>
      <c r="BS115" s="23">
        <v>125.770906546451</v>
      </c>
      <c r="BT115" s="44">
        <v>8.2774433356763097</v>
      </c>
      <c r="BU115" s="456"/>
      <c r="BV115" s="54" t="s">
        <v>44</v>
      </c>
      <c r="BW115" s="23">
        <v>97.567686535377504</v>
      </c>
      <c r="BX115" s="44">
        <v>3.27241188058029</v>
      </c>
      <c r="BY115" s="23">
        <v>107.80200000000001</v>
      </c>
      <c r="BZ115" s="44">
        <v>5.8636567411690201</v>
      </c>
      <c r="CA115" s="23">
        <v>97.918999999999997</v>
      </c>
      <c r="CB115" s="44">
        <v>-1.28036812021158</v>
      </c>
      <c r="CC115" s="456"/>
      <c r="CD115" s="54" t="s">
        <v>44</v>
      </c>
      <c r="CE115" s="23">
        <v>114.84376756213</v>
      </c>
      <c r="CF115" s="44">
        <v>19.634026695949199</v>
      </c>
      <c r="CG115" s="23">
        <v>92.014000000000294</v>
      </c>
      <c r="CH115" s="44">
        <v>-0.52289567930230896</v>
      </c>
      <c r="CI115" s="23">
        <v>93.052360861079094</v>
      </c>
      <c r="CJ115" s="44">
        <v>-6.3439438698929704</v>
      </c>
      <c r="CK115" s="456"/>
      <c r="CL115" s="54" t="s">
        <v>44</v>
      </c>
      <c r="CM115" s="23">
        <v>109.31659964783501</v>
      </c>
      <c r="CN115" s="44">
        <v>0.13376634398683501</v>
      </c>
      <c r="CO115" s="23">
        <v>113.461475867364</v>
      </c>
      <c r="CP115" s="44">
        <v>7.3836381277694301</v>
      </c>
      <c r="CQ115" s="23">
        <v>122.254</v>
      </c>
      <c r="CR115" s="44">
        <v>14.838453275758599</v>
      </c>
      <c r="CS115" s="456"/>
      <c r="CT115" s="54" t="s">
        <v>44</v>
      </c>
      <c r="CU115" s="23">
        <v>96.181223137503693</v>
      </c>
      <c r="CV115" s="44">
        <v>9.7139402757947604</v>
      </c>
      <c r="CW115" s="23">
        <v>104.261614775664</v>
      </c>
      <c r="CX115" s="44">
        <v>1.65716892776686</v>
      </c>
      <c r="CY115" s="23">
        <v>81.907613891418805</v>
      </c>
      <c r="CZ115" s="44">
        <v>-14.4323022610644</v>
      </c>
      <c r="DA115" s="456"/>
      <c r="DB115" s="54" t="s">
        <v>44</v>
      </c>
      <c r="DC115" s="23">
        <v>118.53400000000001</v>
      </c>
      <c r="DD115" s="44">
        <v>21.364515214237201</v>
      </c>
      <c r="DE115" s="23">
        <v>105.28916433467001</v>
      </c>
      <c r="DF115" s="44">
        <v>-4.5355285539370298</v>
      </c>
      <c r="DG115" s="23">
        <v>113.102</v>
      </c>
      <c r="DH115" s="44">
        <v>-1.92397155461668</v>
      </c>
      <c r="DI115" s="456"/>
      <c r="DJ115" s="54" t="s">
        <v>44</v>
      </c>
      <c r="DK115" s="23">
        <v>84.229371109904505</v>
      </c>
      <c r="DL115" s="44">
        <v>-9.8243653055121598</v>
      </c>
      <c r="DM115" s="23">
        <v>117.10149947067499</v>
      </c>
      <c r="DN115" s="44">
        <v>10.7168525915119</v>
      </c>
      <c r="DO115" s="23">
        <v>87.915113423723895</v>
      </c>
      <c r="DP115" s="44">
        <v>-14.9590453544812</v>
      </c>
    </row>
    <row r="116" spans="1:120" s="4" customFormat="1" ht="15" hidden="1" customHeight="1">
      <c r="A116" s="456"/>
      <c r="B116" s="54"/>
      <c r="C116" s="23"/>
      <c r="D116" s="317"/>
      <c r="E116" s="23"/>
      <c r="F116" s="317"/>
      <c r="G116" s="23"/>
      <c r="H116" s="317"/>
      <c r="I116" s="456"/>
      <c r="J116" s="54"/>
      <c r="K116" s="23"/>
      <c r="L116" s="318"/>
      <c r="M116" s="23"/>
      <c r="N116" s="318"/>
      <c r="O116" s="23"/>
      <c r="P116" s="318"/>
      <c r="Q116" s="456"/>
      <c r="R116" s="54"/>
      <c r="S116" s="23"/>
      <c r="T116" s="318"/>
      <c r="U116" s="23"/>
      <c r="V116" s="318"/>
      <c r="W116" s="23"/>
      <c r="X116" s="318"/>
      <c r="Y116" s="456"/>
      <c r="Z116" s="54"/>
      <c r="AA116" s="23"/>
      <c r="AB116" s="318"/>
      <c r="AC116" s="23"/>
      <c r="AD116" s="318"/>
      <c r="AE116" s="23"/>
      <c r="AF116" s="318"/>
      <c r="AG116" s="456"/>
      <c r="AH116" s="54"/>
      <c r="AI116" s="23"/>
      <c r="AJ116" s="318"/>
      <c r="AK116" s="23"/>
      <c r="AL116" s="318"/>
      <c r="AM116" s="23"/>
      <c r="AN116" s="318"/>
      <c r="AO116" s="456"/>
      <c r="AP116" s="54"/>
      <c r="AQ116" s="23"/>
      <c r="AR116" s="318"/>
      <c r="AS116" s="23"/>
      <c r="AT116" s="318"/>
      <c r="AU116" s="23"/>
      <c r="AV116" s="318"/>
      <c r="AW116" s="456"/>
      <c r="AX116" s="54"/>
      <c r="AY116" s="23"/>
      <c r="AZ116" s="318"/>
      <c r="BA116" s="23"/>
      <c r="BB116" s="318"/>
      <c r="BC116" s="23"/>
      <c r="BD116" s="318"/>
      <c r="BE116" s="456"/>
      <c r="BF116" s="54"/>
      <c r="BG116" s="23"/>
      <c r="BH116" s="318"/>
      <c r="BI116" s="23"/>
      <c r="BJ116" s="318"/>
      <c r="BK116" s="23"/>
      <c r="BL116" s="318"/>
      <c r="BM116" s="456"/>
      <c r="BN116" s="54"/>
      <c r="BO116" s="505"/>
      <c r="BP116" s="318"/>
      <c r="BQ116" s="23"/>
      <c r="BR116" s="318"/>
      <c r="BS116" s="23"/>
      <c r="BT116" s="318"/>
      <c r="BU116" s="456"/>
      <c r="BV116" s="54"/>
      <c r="BW116" s="23"/>
      <c r="BX116" s="318"/>
      <c r="BY116" s="23"/>
      <c r="BZ116" s="318"/>
      <c r="CA116" s="23"/>
      <c r="CB116" s="318"/>
      <c r="CC116" s="456"/>
      <c r="CD116" s="54"/>
      <c r="CE116" s="23"/>
      <c r="CF116" s="318"/>
      <c r="CG116" s="23"/>
      <c r="CH116" s="318"/>
      <c r="CI116" s="23"/>
      <c r="CJ116" s="318"/>
      <c r="CK116" s="456"/>
      <c r="CL116" s="54"/>
      <c r="CM116" s="23"/>
      <c r="CN116" s="318"/>
      <c r="CO116" s="23"/>
      <c r="CP116" s="318"/>
      <c r="CQ116" s="23"/>
      <c r="CR116" s="318"/>
      <c r="CS116" s="456"/>
      <c r="CT116" s="54"/>
      <c r="CU116" s="23"/>
      <c r="CV116" s="318"/>
      <c r="CW116" s="23"/>
      <c r="CX116" s="318"/>
      <c r="CY116" s="23"/>
      <c r="CZ116" s="318"/>
      <c r="DA116" s="456"/>
      <c r="DB116" s="54"/>
      <c r="DC116" s="23"/>
      <c r="DD116" s="318"/>
      <c r="DE116" s="23"/>
      <c r="DF116" s="318"/>
      <c r="DG116" s="23"/>
      <c r="DH116" s="318"/>
      <c r="DI116" s="456"/>
      <c r="DJ116" s="54"/>
      <c r="DK116" s="23"/>
      <c r="DL116" s="318"/>
      <c r="DM116" s="23"/>
      <c r="DN116" s="318"/>
      <c r="DO116" s="23"/>
      <c r="DP116" s="318"/>
    </row>
    <row r="117" spans="1:120" s="4" customFormat="1" ht="15" hidden="1" customHeight="1">
      <c r="A117" s="456">
        <v>2017</v>
      </c>
      <c r="B117" s="54" t="s">
        <v>33</v>
      </c>
      <c r="C117" s="23">
        <v>86.274463402080201</v>
      </c>
      <c r="D117" s="44">
        <v>15.6920969788557</v>
      </c>
      <c r="E117" s="23">
        <v>92.657446088447202</v>
      </c>
      <c r="F117" s="44">
        <v>-14.2240649518053</v>
      </c>
      <c r="G117" s="23">
        <v>114.262183280958</v>
      </c>
      <c r="H117" s="44">
        <v>4.4186411808472297</v>
      </c>
      <c r="I117" s="456">
        <v>2017</v>
      </c>
      <c r="J117" s="54" t="s">
        <v>33</v>
      </c>
      <c r="K117" s="23">
        <v>115.47844961840801</v>
      </c>
      <c r="L117" s="44">
        <v>4.5367646973018596</v>
      </c>
      <c r="M117" s="23">
        <v>115.579551514456</v>
      </c>
      <c r="N117" s="44">
        <v>5.2867028771867099</v>
      </c>
      <c r="O117" s="23">
        <v>109.702</v>
      </c>
      <c r="P117" s="44">
        <v>2.6537106126841499</v>
      </c>
      <c r="Q117" s="456">
        <v>2017</v>
      </c>
      <c r="R117" s="54" t="s">
        <v>33</v>
      </c>
      <c r="S117" s="23">
        <v>98.190398235805503</v>
      </c>
      <c r="T117" s="44">
        <v>4.6227500476897196</v>
      </c>
      <c r="U117" s="23">
        <v>108.400817068161</v>
      </c>
      <c r="V117" s="44">
        <v>8.1263545354975992</v>
      </c>
      <c r="W117" s="23">
        <v>142.27774695589801</v>
      </c>
      <c r="X117" s="44">
        <v>31.480092394898701</v>
      </c>
      <c r="Y117" s="456">
        <v>2017</v>
      </c>
      <c r="Z117" s="54" t="s">
        <v>33</v>
      </c>
      <c r="AA117" s="23">
        <v>112.635282662574</v>
      </c>
      <c r="AB117" s="44">
        <v>-0.67494184123850698</v>
      </c>
      <c r="AC117" s="23">
        <v>136.327</v>
      </c>
      <c r="AD117" s="44">
        <v>33.2435882437034</v>
      </c>
      <c r="AE117" s="23">
        <v>93.663965973756504</v>
      </c>
      <c r="AF117" s="44">
        <v>-6.0483998362903604</v>
      </c>
      <c r="AG117" s="456">
        <v>2017</v>
      </c>
      <c r="AH117" s="54" t="s">
        <v>33</v>
      </c>
      <c r="AI117" s="23">
        <v>112.886967580687</v>
      </c>
      <c r="AJ117" s="44">
        <v>3.9428663963855701</v>
      </c>
      <c r="AK117" s="23">
        <v>110.283349066895</v>
      </c>
      <c r="AL117" s="44">
        <v>12.055463378315901</v>
      </c>
      <c r="AM117" s="23">
        <v>108.788413754735</v>
      </c>
      <c r="AN117" s="44">
        <v>1.76042853079927</v>
      </c>
      <c r="AO117" s="456">
        <v>2017</v>
      </c>
      <c r="AP117" s="54" t="s">
        <v>33</v>
      </c>
      <c r="AQ117" s="23">
        <v>101.077288158247</v>
      </c>
      <c r="AR117" s="44">
        <v>1.8303778841187499</v>
      </c>
      <c r="AS117" s="23">
        <v>106.170863326994</v>
      </c>
      <c r="AT117" s="44">
        <v>4.7314980984315396</v>
      </c>
      <c r="AU117" s="23">
        <v>89.392678284107006</v>
      </c>
      <c r="AV117" s="44">
        <v>2.61624796923503</v>
      </c>
      <c r="AW117" s="456">
        <v>2017</v>
      </c>
      <c r="AX117" s="54" t="s">
        <v>33</v>
      </c>
      <c r="AY117" s="23">
        <v>108.123747778282</v>
      </c>
      <c r="AZ117" s="44">
        <v>5.3520191522637397</v>
      </c>
      <c r="BA117" s="23">
        <v>100.865291331902</v>
      </c>
      <c r="BB117" s="44">
        <v>1.4561082139786501</v>
      </c>
      <c r="BC117" s="23">
        <v>109.17811472205</v>
      </c>
      <c r="BD117" s="44">
        <v>1.8072126770480701</v>
      </c>
      <c r="BE117" s="456">
        <v>2017</v>
      </c>
      <c r="BF117" s="54" t="s">
        <v>33</v>
      </c>
      <c r="BG117" s="23">
        <v>102.96454299410399</v>
      </c>
      <c r="BH117" s="44">
        <v>2.2790253298471401</v>
      </c>
      <c r="BI117" s="23">
        <v>100.228018060973</v>
      </c>
      <c r="BJ117" s="44">
        <v>7.6983415362352003</v>
      </c>
      <c r="BK117" s="23">
        <v>94.059170107125695</v>
      </c>
      <c r="BL117" s="44">
        <v>-1.2428394334336199</v>
      </c>
      <c r="BM117" s="456">
        <v>2017</v>
      </c>
      <c r="BN117" s="54" t="s">
        <v>33</v>
      </c>
      <c r="BO117" s="23">
        <v>89.864102568667093</v>
      </c>
      <c r="BP117" s="44">
        <v>-0.38541267674067098</v>
      </c>
      <c r="BQ117" s="23">
        <v>134.60810567898301</v>
      </c>
      <c r="BR117" s="44">
        <v>4.7995542320047102</v>
      </c>
      <c r="BS117" s="23">
        <v>115.507885617414</v>
      </c>
      <c r="BT117" s="44">
        <v>11.6219797532129</v>
      </c>
      <c r="BU117" s="456">
        <v>2017</v>
      </c>
      <c r="BV117" s="54" t="s">
        <v>33</v>
      </c>
      <c r="BW117" s="23">
        <v>95.593251372300799</v>
      </c>
      <c r="BX117" s="44">
        <v>-7.0611080793952796</v>
      </c>
      <c r="BY117" s="23">
        <v>93.155000000000001</v>
      </c>
      <c r="BZ117" s="44">
        <v>5.5785668067436198</v>
      </c>
      <c r="CA117" s="23">
        <v>144.65700000000001</v>
      </c>
      <c r="CB117" s="44">
        <v>2.3420034156234899</v>
      </c>
      <c r="CC117" s="456">
        <v>2017</v>
      </c>
      <c r="CD117" s="54" t="s">
        <v>33</v>
      </c>
      <c r="CE117" s="23">
        <v>86.474374285446999</v>
      </c>
      <c r="CF117" s="44">
        <v>-2.4057540261839101</v>
      </c>
      <c r="CG117" s="23">
        <v>101.55</v>
      </c>
      <c r="CH117" s="44">
        <v>-0.41910762919091799</v>
      </c>
      <c r="CI117" s="23">
        <v>92.8487708694188</v>
      </c>
      <c r="CJ117" s="44">
        <v>7.0423529527745101</v>
      </c>
      <c r="CK117" s="456">
        <v>2017</v>
      </c>
      <c r="CL117" s="54" t="s">
        <v>33</v>
      </c>
      <c r="CM117" s="23">
        <v>102.616275043942</v>
      </c>
      <c r="CN117" s="44">
        <v>1.68513717876313</v>
      </c>
      <c r="CO117" s="23">
        <v>109.426278587417</v>
      </c>
      <c r="CP117" s="44">
        <v>14.8297001138006</v>
      </c>
      <c r="CQ117" s="23">
        <v>116.977</v>
      </c>
      <c r="CR117" s="44">
        <v>9.2497905648165197</v>
      </c>
      <c r="CS117" s="456">
        <v>2017</v>
      </c>
      <c r="CT117" s="54" t="s">
        <v>33</v>
      </c>
      <c r="CU117" s="23">
        <v>110.370596319133</v>
      </c>
      <c r="CV117" s="44">
        <v>2.12378021213505</v>
      </c>
      <c r="CW117" s="23">
        <v>93.322174972990993</v>
      </c>
      <c r="CX117" s="44">
        <v>13.3113210269831</v>
      </c>
      <c r="CY117" s="23">
        <v>87.179180143753896</v>
      </c>
      <c r="CZ117" s="44">
        <v>2.0128828380011301</v>
      </c>
      <c r="DA117" s="456">
        <v>2017</v>
      </c>
      <c r="DB117" s="54" t="s">
        <v>33</v>
      </c>
      <c r="DC117" s="23">
        <v>159.97800000000001</v>
      </c>
      <c r="DD117" s="44">
        <v>24.133820509970001</v>
      </c>
      <c r="DE117" s="23">
        <v>85.815768826541799</v>
      </c>
      <c r="DF117" s="44">
        <v>-15.0330885562506</v>
      </c>
      <c r="DG117" s="23">
        <v>108.083</v>
      </c>
      <c r="DH117" s="44">
        <v>12.259688451272501</v>
      </c>
      <c r="DI117" s="456">
        <v>2017</v>
      </c>
      <c r="DJ117" s="54" t="s">
        <v>33</v>
      </c>
      <c r="DK117" s="23">
        <v>90.843349247543301</v>
      </c>
      <c r="DL117" s="44">
        <v>-12.1367010234875</v>
      </c>
      <c r="DM117" s="23">
        <v>118.185432293774</v>
      </c>
      <c r="DN117" s="44">
        <v>13.908470026497</v>
      </c>
      <c r="DO117" s="23">
        <v>99.653095891437502</v>
      </c>
      <c r="DP117" s="44">
        <v>-13.2959399642432</v>
      </c>
    </row>
    <row r="118" spans="1:120" s="4" customFormat="1" ht="15" hidden="1" customHeight="1">
      <c r="A118" s="456"/>
      <c r="B118" s="54" t="s">
        <v>34</v>
      </c>
      <c r="C118" s="23">
        <v>85.179905373837499</v>
      </c>
      <c r="D118" s="44">
        <v>25.188131877644899</v>
      </c>
      <c r="E118" s="23">
        <v>98.821782687615794</v>
      </c>
      <c r="F118" s="44">
        <v>1.12139130416315</v>
      </c>
      <c r="G118" s="23">
        <v>103.685729908025</v>
      </c>
      <c r="H118" s="44">
        <v>9.9317367183330294</v>
      </c>
      <c r="I118" s="456"/>
      <c r="J118" s="54" t="s">
        <v>34</v>
      </c>
      <c r="K118" s="23">
        <v>105.762501717495</v>
      </c>
      <c r="L118" s="44">
        <v>9.0216720062658204</v>
      </c>
      <c r="M118" s="23">
        <v>102.35458067490799</v>
      </c>
      <c r="N118" s="44">
        <v>17.105388072225399</v>
      </c>
      <c r="O118" s="23">
        <v>109.32</v>
      </c>
      <c r="P118" s="44">
        <v>2.3844756214059499</v>
      </c>
      <c r="Q118" s="456"/>
      <c r="R118" s="54" t="s">
        <v>34</v>
      </c>
      <c r="S118" s="23">
        <v>101.834834571606</v>
      </c>
      <c r="T118" s="44">
        <v>6.12513511399926</v>
      </c>
      <c r="U118" s="23">
        <v>106.39544283732801</v>
      </c>
      <c r="V118" s="44">
        <v>9.7834939583722207</v>
      </c>
      <c r="W118" s="23">
        <v>124.03340781824799</v>
      </c>
      <c r="X118" s="44">
        <v>14.5393603600691</v>
      </c>
      <c r="Y118" s="456"/>
      <c r="Z118" s="54" t="s">
        <v>34</v>
      </c>
      <c r="AA118" s="23">
        <v>108.085329933075</v>
      </c>
      <c r="AB118" s="44">
        <v>4.1893591010418598</v>
      </c>
      <c r="AC118" s="23">
        <v>129.12</v>
      </c>
      <c r="AD118" s="44">
        <v>22.713146615219401</v>
      </c>
      <c r="AE118" s="23">
        <v>95.5069193262715</v>
      </c>
      <c r="AF118" s="44">
        <v>1.5422215514476101</v>
      </c>
      <c r="AG118" s="456"/>
      <c r="AH118" s="54" t="s">
        <v>34</v>
      </c>
      <c r="AI118" s="23">
        <v>109.085937306912</v>
      </c>
      <c r="AJ118" s="44">
        <v>12.6291755234957</v>
      </c>
      <c r="AK118" s="23">
        <v>102.274433040381</v>
      </c>
      <c r="AL118" s="44">
        <v>18.469391193502599</v>
      </c>
      <c r="AM118" s="23">
        <v>104.29291753954</v>
      </c>
      <c r="AN118" s="44">
        <v>2.2034572868983302</v>
      </c>
      <c r="AO118" s="456"/>
      <c r="AP118" s="54" t="s">
        <v>34</v>
      </c>
      <c r="AQ118" s="23">
        <v>100.363391726335</v>
      </c>
      <c r="AR118" s="44">
        <v>3.7955778650303098</v>
      </c>
      <c r="AS118" s="23">
        <v>104.56469585996</v>
      </c>
      <c r="AT118" s="44">
        <v>8.2166648852720403</v>
      </c>
      <c r="AU118" s="23">
        <v>99.683596659348694</v>
      </c>
      <c r="AV118" s="44">
        <v>3.8689026939489102</v>
      </c>
      <c r="AW118" s="456"/>
      <c r="AX118" s="54" t="s">
        <v>34</v>
      </c>
      <c r="AY118" s="23">
        <v>102.229775662374</v>
      </c>
      <c r="AZ118" s="44">
        <v>11.199965881022599</v>
      </c>
      <c r="BA118" s="23">
        <v>100.517995753375</v>
      </c>
      <c r="BB118" s="44">
        <v>2.4119366431091298</v>
      </c>
      <c r="BC118" s="23">
        <v>110.33780414736999</v>
      </c>
      <c r="BD118" s="44">
        <v>3.8131842718176499</v>
      </c>
      <c r="BE118" s="456"/>
      <c r="BF118" s="54" t="s">
        <v>34</v>
      </c>
      <c r="BG118" s="23">
        <v>95.196368106430597</v>
      </c>
      <c r="BH118" s="44">
        <v>6.4822770466392701</v>
      </c>
      <c r="BI118" s="23">
        <v>97.227907721657402</v>
      </c>
      <c r="BJ118" s="44">
        <v>8.3006304059030107</v>
      </c>
      <c r="BK118" s="23">
        <v>94.766816782480007</v>
      </c>
      <c r="BL118" s="44">
        <v>-4.5669672179485703</v>
      </c>
      <c r="BM118" s="456"/>
      <c r="BN118" s="54" t="s">
        <v>34</v>
      </c>
      <c r="BO118" s="23">
        <v>89.057474178624602</v>
      </c>
      <c r="BP118" s="44">
        <v>-0.388531099585947</v>
      </c>
      <c r="BQ118" s="23">
        <v>101.071870894957</v>
      </c>
      <c r="BR118" s="44">
        <v>5.1910924121557098</v>
      </c>
      <c r="BS118" s="23">
        <v>96.893851495891695</v>
      </c>
      <c r="BT118" s="44">
        <v>16.745928998176598</v>
      </c>
      <c r="BU118" s="456"/>
      <c r="BV118" s="54" t="s">
        <v>34</v>
      </c>
      <c r="BW118" s="23">
        <v>97.611445018918999</v>
      </c>
      <c r="BX118" s="44">
        <v>4.1084657991680196</v>
      </c>
      <c r="BY118" s="23">
        <v>79.441999999999993</v>
      </c>
      <c r="BZ118" s="44">
        <v>1.4779331928210999</v>
      </c>
      <c r="CA118" s="23">
        <v>68.326999999999998</v>
      </c>
      <c r="CB118" s="44">
        <v>-8.8243928476114206</v>
      </c>
      <c r="CC118" s="456"/>
      <c r="CD118" s="54" t="s">
        <v>34</v>
      </c>
      <c r="CE118" s="23">
        <v>104.975248956695</v>
      </c>
      <c r="CF118" s="44">
        <v>1.8760337680691499</v>
      </c>
      <c r="CG118" s="23">
        <v>129.946</v>
      </c>
      <c r="CH118" s="44">
        <v>7.1392647192196801</v>
      </c>
      <c r="CI118" s="23">
        <v>96.187270416779299</v>
      </c>
      <c r="CJ118" s="44">
        <v>13.1033013210468</v>
      </c>
      <c r="CK118" s="456"/>
      <c r="CL118" s="54" t="s">
        <v>34</v>
      </c>
      <c r="CM118" s="23">
        <v>105.355206990653</v>
      </c>
      <c r="CN118" s="44">
        <v>6.2416083096787496</v>
      </c>
      <c r="CO118" s="23">
        <v>108.279064784315</v>
      </c>
      <c r="CP118" s="44">
        <v>15.932331169982699</v>
      </c>
      <c r="CQ118" s="23">
        <v>76.287000000000106</v>
      </c>
      <c r="CR118" s="44">
        <v>10.8854908572924</v>
      </c>
      <c r="CS118" s="456"/>
      <c r="CT118" s="54" t="s">
        <v>34</v>
      </c>
      <c r="CU118" s="23">
        <v>102.781937566057</v>
      </c>
      <c r="CV118" s="44">
        <v>2.7044508527451399</v>
      </c>
      <c r="CW118" s="23">
        <v>113.27282495883</v>
      </c>
      <c r="CX118" s="44">
        <v>21.720407721126801</v>
      </c>
      <c r="CY118" s="23">
        <v>91.261031252701102</v>
      </c>
      <c r="CZ118" s="44">
        <v>13.532464276853799</v>
      </c>
      <c r="DA118" s="456"/>
      <c r="DB118" s="54" t="s">
        <v>34</v>
      </c>
      <c r="DC118" s="23">
        <v>135.506</v>
      </c>
      <c r="DD118" s="44">
        <v>17.793405599937401</v>
      </c>
      <c r="DE118" s="23">
        <v>81.089584047215297</v>
      </c>
      <c r="DF118" s="44">
        <v>-14.4912706728134</v>
      </c>
      <c r="DG118" s="23">
        <v>91.025000000000105</v>
      </c>
      <c r="DH118" s="44">
        <v>-3.7526169983293398</v>
      </c>
      <c r="DI118" s="456"/>
      <c r="DJ118" s="54" t="s">
        <v>34</v>
      </c>
      <c r="DK118" s="23">
        <v>83.220936454000395</v>
      </c>
      <c r="DL118" s="44">
        <v>-14.587351205278299</v>
      </c>
      <c r="DM118" s="23">
        <v>119.15371565914199</v>
      </c>
      <c r="DN118" s="44">
        <v>9.9048618874304708</v>
      </c>
      <c r="DO118" s="23">
        <v>91.1653998117866</v>
      </c>
      <c r="DP118" s="44">
        <v>-9.2163815385879797</v>
      </c>
    </row>
    <row r="119" spans="1:120" s="4" customFormat="1" ht="15" hidden="1" customHeight="1">
      <c r="A119" s="456"/>
      <c r="B119" s="54" t="s">
        <v>35</v>
      </c>
      <c r="C119" s="23">
        <v>97.742189820336606</v>
      </c>
      <c r="D119" s="44">
        <v>-1.0554877275849699</v>
      </c>
      <c r="E119" s="23">
        <v>110.329824973486</v>
      </c>
      <c r="F119" s="44">
        <v>3.4866697202452901</v>
      </c>
      <c r="G119" s="23">
        <v>111.9650068673</v>
      </c>
      <c r="H119" s="44">
        <v>6.0219985068033601</v>
      </c>
      <c r="I119" s="456"/>
      <c r="J119" s="54" t="s">
        <v>35</v>
      </c>
      <c r="K119" s="23">
        <v>114.409233169196</v>
      </c>
      <c r="L119" s="44">
        <v>9.7591183068593796</v>
      </c>
      <c r="M119" s="23">
        <v>112.34886080450801</v>
      </c>
      <c r="N119" s="44">
        <v>18.692409739090198</v>
      </c>
      <c r="O119" s="23">
        <v>111.64400000000001</v>
      </c>
      <c r="P119" s="44">
        <v>3.3023363405042701</v>
      </c>
      <c r="Q119" s="456"/>
      <c r="R119" s="54" t="s">
        <v>35</v>
      </c>
      <c r="S119" s="23">
        <v>110.66175933436899</v>
      </c>
      <c r="T119" s="44">
        <v>4.0415453660788803</v>
      </c>
      <c r="U119" s="23">
        <v>118.222585822998</v>
      </c>
      <c r="V119" s="44">
        <v>10.1101933238822</v>
      </c>
      <c r="W119" s="23">
        <v>147.035615217957</v>
      </c>
      <c r="X119" s="44">
        <v>8.6110753602411396</v>
      </c>
      <c r="Y119" s="456"/>
      <c r="Z119" s="54" t="s">
        <v>35</v>
      </c>
      <c r="AA119" s="23">
        <v>101.799199242046</v>
      </c>
      <c r="AB119" s="44">
        <v>3.3312610511443199</v>
      </c>
      <c r="AC119" s="23">
        <v>134.33500000000001</v>
      </c>
      <c r="AD119" s="44">
        <v>25.1887126535329</v>
      </c>
      <c r="AE119" s="23">
        <v>100.83945668291</v>
      </c>
      <c r="AF119" s="44">
        <v>1.90951006163867</v>
      </c>
      <c r="AG119" s="456"/>
      <c r="AH119" s="54" t="s">
        <v>35</v>
      </c>
      <c r="AI119" s="23">
        <v>111.78896961540801</v>
      </c>
      <c r="AJ119" s="44">
        <v>4.1068660545000304</v>
      </c>
      <c r="AK119" s="23">
        <v>96.848579659183102</v>
      </c>
      <c r="AL119" s="44">
        <v>13.4650682538</v>
      </c>
      <c r="AM119" s="23">
        <v>112.859391082356</v>
      </c>
      <c r="AN119" s="44">
        <v>3.3468867968383198</v>
      </c>
      <c r="AO119" s="456"/>
      <c r="AP119" s="54" t="s">
        <v>35</v>
      </c>
      <c r="AQ119" s="23">
        <v>110.605195719032</v>
      </c>
      <c r="AR119" s="44">
        <v>4.3050798599213902</v>
      </c>
      <c r="AS119" s="23">
        <v>111.62699311410501</v>
      </c>
      <c r="AT119" s="44">
        <v>3.0341452628617298</v>
      </c>
      <c r="AU119" s="23">
        <v>104.40473903796899</v>
      </c>
      <c r="AV119" s="44">
        <v>7.5627597116366703</v>
      </c>
      <c r="AW119" s="456"/>
      <c r="AX119" s="54" t="s">
        <v>35</v>
      </c>
      <c r="AY119" s="23">
        <v>113.344169225846</v>
      </c>
      <c r="AZ119" s="44">
        <v>4.9657752961443</v>
      </c>
      <c r="BA119" s="23">
        <v>98.335033127068399</v>
      </c>
      <c r="BB119" s="44">
        <v>1.8192937793978401</v>
      </c>
      <c r="BC119" s="23">
        <v>118.033673676454</v>
      </c>
      <c r="BD119" s="44">
        <v>5.2942504529114602</v>
      </c>
      <c r="BE119" s="456"/>
      <c r="BF119" s="54" t="s">
        <v>35</v>
      </c>
      <c r="BG119" s="23">
        <v>107.81632961024999</v>
      </c>
      <c r="BH119" s="44">
        <v>4.61603933076809</v>
      </c>
      <c r="BI119" s="23">
        <v>116.45702722826999</v>
      </c>
      <c r="BJ119" s="44">
        <v>6.55355033019754</v>
      </c>
      <c r="BK119" s="23">
        <v>89.259872333482704</v>
      </c>
      <c r="BL119" s="44">
        <v>2.5323903616091301</v>
      </c>
      <c r="BM119" s="456"/>
      <c r="BN119" s="54" t="s">
        <v>35</v>
      </c>
      <c r="BO119" s="23">
        <v>102.588486272384</v>
      </c>
      <c r="BP119" s="44">
        <v>2.8353093306610302</v>
      </c>
      <c r="BQ119" s="23">
        <v>111.31271591458101</v>
      </c>
      <c r="BR119" s="44">
        <v>2.5337891203902001</v>
      </c>
      <c r="BS119" s="23">
        <v>119.181096557027</v>
      </c>
      <c r="BT119" s="44">
        <v>13.9430120812194</v>
      </c>
      <c r="BU119" s="456"/>
      <c r="BV119" s="54" t="s">
        <v>35</v>
      </c>
      <c r="BW119" s="23">
        <v>99.633174199639996</v>
      </c>
      <c r="BX119" s="44">
        <v>1.2165115388274199</v>
      </c>
      <c r="BY119" s="23">
        <v>111.069</v>
      </c>
      <c r="BZ119" s="44">
        <v>-1.1023355623425</v>
      </c>
      <c r="CA119" s="23">
        <v>67.974000000000004</v>
      </c>
      <c r="CB119" s="44">
        <v>2.08298917206062</v>
      </c>
      <c r="CC119" s="456"/>
      <c r="CD119" s="54" t="s">
        <v>35</v>
      </c>
      <c r="CE119" s="23">
        <v>122.930593309279</v>
      </c>
      <c r="CF119" s="44">
        <v>2.0471000560029702</v>
      </c>
      <c r="CG119" s="23">
        <v>155.273</v>
      </c>
      <c r="CH119" s="44">
        <v>-12.4457977388711</v>
      </c>
      <c r="CI119" s="23">
        <v>92.449287937336393</v>
      </c>
      <c r="CJ119" s="44">
        <v>5.3441455191582898</v>
      </c>
      <c r="CK119" s="456"/>
      <c r="CL119" s="54" t="s">
        <v>35</v>
      </c>
      <c r="CM119" s="23">
        <v>115.743874893864</v>
      </c>
      <c r="CN119" s="44">
        <v>8.4259013978044397</v>
      </c>
      <c r="CO119" s="23">
        <v>122.901154628467</v>
      </c>
      <c r="CP119" s="44">
        <v>13.641732283313299</v>
      </c>
      <c r="CQ119" s="23">
        <v>98.564000000000107</v>
      </c>
      <c r="CR119" s="44">
        <v>-2.5989683182796299</v>
      </c>
      <c r="CS119" s="456"/>
      <c r="CT119" s="54" t="s">
        <v>35</v>
      </c>
      <c r="CU119" s="23">
        <v>125.33918855244001</v>
      </c>
      <c r="CV119" s="44">
        <v>1.6255282981746899</v>
      </c>
      <c r="CW119" s="23">
        <v>112.467049225761</v>
      </c>
      <c r="CX119" s="44">
        <v>15.5078115112014</v>
      </c>
      <c r="CY119" s="23">
        <v>88.050995356667201</v>
      </c>
      <c r="CZ119" s="44">
        <v>0.70429999727461701</v>
      </c>
      <c r="DA119" s="456"/>
      <c r="DB119" s="54" t="s">
        <v>35</v>
      </c>
      <c r="DC119" s="23">
        <v>133.69200000000001</v>
      </c>
      <c r="DD119" s="44">
        <v>18.499215571569099</v>
      </c>
      <c r="DE119" s="23">
        <v>126.260058625228</v>
      </c>
      <c r="DF119" s="44">
        <v>-0.72323941574745698</v>
      </c>
      <c r="DG119" s="23">
        <v>115.623</v>
      </c>
      <c r="DH119" s="44">
        <v>28.1127078924332</v>
      </c>
      <c r="DI119" s="456"/>
      <c r="DJ119" s="54" t="s">
        <v>35</v>
      </c>
      <c r="DK119" s="23">
        <v>85.080816727176597</v>
      </c>
      <c r="DL119" s="44">
        <v>-18.397989124457101</v>
      </c>
      <c r="DM119" s="23">
        <v>125.694368228868</v>
      </c>
      <c r="DN119" s="44">
        <v>13.7267179806004</v>
      </c>
      <c r="DO119" s="23">
        <v>123.96307215013999</v>
      </c>
      <c r="DP119" s="44">
        <v>13.722588377266501</v>
      </c>
    </row>
    <row r="120" spans="1:120" s="4" customFormat="1" ht="15" hidden="1" customHeight="1">
      <c r="A120" s="456"/>
      <c r="B120" s="54" t="s">
        <v>36</v>
      </c>
      <c r="C120" s="23">
        <v>106.869692614935</v>
      </c>
      <c r="D120" s="44">
        <v>31.104391192348299</v>
      </c>
      <c r="E120" s="23">
        <v>109.771850472487</v>
      </c>
      <c r="F120" s="44">
        <v>-5.1913522465906503</v>
      </c>
      <c r="G120" s="23">
        <v>117.90792347602201</v>
      </c>
      <c r="H120" s="44">
        <v>3.7692246590474898</v>
      </c>
      <c r="I120" s="456"/>
      <c r="J120" s="54" t="s">
        <v>36</v>
      </c>
      <c r="K120" s="23">
        <v>113.697485209313</v>
      </c>
      <c r="L120" s="44">
        <v>3.4838002177006002</v>
      </c>
      <c r="M120" s="23">
        <v>111.833947222009</v>
      </c>
      <c r="N120" s="44">
        <v>9.5500327210052092</v>
      </c>
      <c r="O120" s="23">
        <v>105.249</v>
      </c>
      <c r="P120" s="44">
        <v>2.0962672668011901</v>
      </c>
      <c r="Q120" s="456"/>
      <c r="R120" s="54" t="s">
        <v>36</v>
      </c>
      <c r="S120" s="23">
        <v>109.31908147685</v>
      </c>
      <c r="T120" s="44">
        <v>3.57989321468277</v>
      </c>
      <c r="U120" s="23">
        <v>115.567506629435</v>
      </c>
      <c r="V120" s="44">
        <v>8.2431075748518907</v>
      </c>
      <c r="W120" s="23">
        <v>128.46228804575199</v>
      </c>
      <c r="X120" s="44">
        <v>15.628492217292999</v>
      </c>
      <c r="Y120" s="456"/>
      <c r="Z120" s="54" t="s">
        <v>36</v>
      </c>
      <c r="AA120" s="23">
        <v>114.481334793052</v>
      </c>
      <c r="AB120" s="44">
        <v>4.9023668145016002</v>
      </c>
      <c r="AC120" s="23">
        <v>125.55500000000001</v>
      </c>
      <c r="AD120" s="44">
        <v>11.6094048624383</v>
      </c>
      <c r="AE120" s="23">
        <v>103.576044451173</v>
      </c>
      <c r="AF120" s="44">
        <v>3.7428868131771802</v>
      </c>
      <c r="AG120" s="456"/>
      <c r="AH120" s="54" t="s">
        <v>36</v>
      </c>
      <c r="AI120" s="23">
        <v>113.73868951079</v>
      </c>
      <c r="AJ120" s="44">
        <v>8.1815673370690707</v>
      </c>
      <c r="AK120" s="23">
        <v>107.317679872635</v>
      </c>
      <c r="AL120" s="44">
        <v>3.9929727367958199</v>
      </c>
      <c r="AM120" s="23">
        <v>97.278126077686395</v>
      </c>
      <c r="AN120" s="44">
        <v>1.57874884447524</v>
      </c>
      <c r="AO120" s="456"/>
      <c r="AP120" s="54" t="s">
        <v>36</v>
      </c>
      <c r="AQ120" s="23">
        <v>109.534769420611</v>
      </c>
      <c r="AR120" s="44">
        <v>4.1785307382553301</v>
      </c>
      <c r="AS120" s="23">
        <v>102.33176541076899</v>
      </c>
      <c r="AT120" s="44">
        <v>4.9590092608601699</v>
      </c>
      <c r="AU120" s="23">
        <v>113.321882720537</v>
      </c>
      <c r="AV120" s="44">
        <v>6.4793815873962304</v>
      </c>
      <c r="AW120" s="456"/>
      <c r="AX120" s="54" t="s">
        <v>36</v>
      </c>
      <c r="AY120" s="23">
        <v>114.556696220017</v>
      </c>
      <c r="AZ120" s="44">
        <v>7.1841988399953296</v>
      </c>
      <c r="BA120" s="23">
        <v>93.385624060562094</v>
      </c>
      <c r="BB120" s="44">
        <v>1.3900038867153801</v>
      </c>
      <c r="BC120" s="23">
        <v>117.955646212142</v>
      </c>
      <c r="BD120" s="44">
        <v>8.5757851831805905</v>
      </c>
      <c r="BE120" s="456"/>
      <c r="BF120" s="54" t="s">
        <v>36</v>
      </c>
      <c r="BG120" s="23">
        <v>104.121668248235</v>
      </c>
      <c r="BH120" s="44">
        <v>4.0301870231311296</v>
      </c>
      <c r="BI120" s="23">
        <v>107.815917283717</v>
      </c>
      <c r="BJ120" s="44">
        <v>8.1685050924474893</v>
      </c>
      <c r="BK120" s="23">
        <v>109.009729603835</v>
      </c>
      <c r="BL120" s="44">
        <v>-0.92966389510884495</v>
      </c>
      <c r="BM120" s="456"/>
      <c r="BN120" s="54" t="s">
        <v>36</v>
      </c>
      <c r="BO120" s="23">
        <v>103.99627080704801</v>
      </c>
      <c r="BP120" s="44">
        <v>3.7452237281360099</v>
      </c>
      <c r="BQ120" s="23">
        <v>111.62714815194499</v>
      </c>
      <c r="BR120" s="44">
        <v>3.6246859340214099</v>
      </c>
      <c r="BS120" s="23">
        <v>119.53536728262701</v>
      </c>
      <c r="BT120" s="44">
        <v>17.3715794512595</v>
      </c>
      <c r="BU120" s="456"/>
      <c r="BV120" s="54" t="s">
        <v>36</v>
      </c>
      <c r="BW120" s="23">
        <v>98.764562735971495</v>
      </c>
      <c r="BX120" s="44">
        <v>-10.425620959443499</v>
      </c>
      <c r="BY120" s="23">
        <v>102.224</v>
      </c>
      <c r="BZ120" s="44">
        <v>-14.529142732920301</v>
      </c>
      <c r="CA120" s="23">
        <v>71.846999999999994</v>
      </c>
      <c r="CB120" s="44">
        <v>8.5613695773711491</v>
      </c>
      <c r="CC120" s="456"/>
      <c r="CD120" s="54" t="s">
        <v>36</v>
      </c>
      <c r="CE120" s="23">
        <v>99.928173666170494</v>
      </c>
      <c r="CF120" s="44">
        <v>-4.2500570585192499</v>
      </c>
      <c r="CG120" s="23">
        <v>90.867000000000303</v>
      </c>
      <c r="CH120" s="44">
        <v>-1.1294271258364601</v>
      </c>
      <c r="CI120" s="23">
        <v>98.010319712684606</v>
      </c>
      <c r="CJ120" s="44">
        <v>8.1648722385163008</v>
      </c>
      <c r="CK120" s="456"/>
      <c r="CL120" s="54" t="s">
        <v>36</v>
      </c>
      <c r="CM120" s="23">
        <v>119.125011304355</v>
      </c>
      <c r="CN120" s="44">
        <v>12.0536860756868</v>
      </c>
      <c r="CO120" s="23">
        <v>121.60710078704101</v>
      </c>
      <c r="CP120" s="44">
        <v>10.966336111115201</v>
      </c>
      <c r="CQ120" s="23">
        <v>89.808000000000106</v>
      </c>
      <c r="CR120" s="44">
        <v>-3.2585395279695599</v>
      </c>
      <c r="CS120" s="456"/>
      <c r="CT120" s="54" t="s">
        <v>36</v>
      </c>
      <c r="CU120" s="23">
        <v>129.47280472006</v>
      </c>
      <c r="CV120" s="44">
        <v>1.53290071707805</v>
      </c>
      <c r="CW120" s="23">
        <v>117.458723338414</v>
      </c>
      <c r="CX120" s="44">
        <v>12.014772129098899</v>
      </c>
      <c r="CY120" s="23">
        <v>73.709507264349</v>
      </c>
      <c r="CZ120" s="44">
        <v>-6.99446616740883</v>
      </c>
      <c r="DA120" s="456"/>
      <c r="DB120" s="54" t="s">
        <v>36</v>
      </c>
      <c r="DC120" s="23">
        <v>128.786</v>
      </c>
      <c r="DD120" s="44">
        <v>10.8008121687659</v>
      </c>
      <c r="DE120" s="23">
        <v>76.886191854668894</v>
      </c>
      <c r="DF120" s="44">
        <v>9.6063504079081792</v>
      </c>
      <c r="DG120" s="23">
        <v>110.703</v>
      </c>
      <c r="DH120" s="44">
        <v>15.715808838901101</v>
      </c>
      <c r="DI120" s="456"/>
      <c r="DJ120" s="54" t="s">
        <v>36</v>
      </c>
      <c r="DK120" s="23">
        <v>89.935839686535402</v>
      </c>
      <c r="DL120" s="44">
        <v>-6.5855619972115704</v>
      </c>
      <c r="DM120" s="23">
        <v>102.27716026297</v>
      </c>
      <c r="DN120" s="44">
        <v>9.2274022901630595</v>
      </c>
      <c r="DO120" s="23">
        <v>110.560759760479</v>
      </c>
      <c r="DP120" s="44">
        <v>14.315241388930501</v>
      </c>
    </row>
    <row r="121" spans="1:120" s="4" customFormat="1" ht="15" hidden="1" customHeight="1">
      <c r="A121" s="456"/>
      <c r="B121" s="54" t="s">
        <v>37</v>
      </c>
      <c r="C121" s="23">
        <v>105.826126721023</v>
      </c>
      <c r="D121" s="44">
        <v>19.494479896460302</v>
      </c>
      <c r="E121" s="23">
        <v>115.335129176829</v>
      </c>
      <c r="F121" s="44">
        <v>4.6898973588315203</v>
      </c>
      <c r="G121" s="23">
        <v>105.97761997027401</v>
      </c>
      <c r="H121" s="44">
        <v>3.9413339280934001</v>
      </c>
      <c r="I121" s="456"/>
      <c r="J121" s="54" t="s">
        <v>37</v>
      </c>
      <c r="K121" s="23">
        <v>117.27560765226499</v>
      </c>
      <c r="L121" s="44">
        <v>6.5672787677517599</v>
      </c>
      <c r="M121" s="23">
        <v>123.02784079252601</v>
      </c>
      <c r="N121" s="44">
        <v>11.780048167330699</v>
      </c>
      <c r="O121" s="23">
        <v>107.72799999999999</v>
      </c>
      <c r="P121" s="44">
        <v>2.5375492566294202</v>
      </c>
      <c r="Q121" s="456"/>
      <c r="R121" s="54" t="s">
        <v>37</v>
      </c>
      <c r="S121" s="23">
        <v>115.642559031842</v>
      </c>
      <c r="T121" s="44">
        <v>5.7572735485650499</v>
      </c>
      <c r="U121" s="23">
        <v>133.39957663566301</v>
      </c>
      <c r="V121" s="44">
        <v>9.1791226378604396</v>
      </c>
      <c r="W121" s="23">
        <v>121.770662686712</v>
      </c>
      <c r="X121" s="44">
        <v>14.8917914073782</v>
      </c>
      <c r="Y121" s="456"/>
      <c r="Z121" s="54" t="s">
        <v>37</v>
      </c>
      <c r="AA121" s="23">
        <v>127.92502601400101</v>
      </c>
      <c r="AB121" s="44">
        <v>5.71219229190962</v>
      </c>
      <c r="AC121" s="23">
        <v>116.29600000000001</v>
      </c>
      <c r="AD121" s="44">
        <v>13.1174010310281</v>
      </c>
      <c r="AE121" s="23">
        <v>103.404067500799</v>
      </c>
      <c r="AF121" s="44">
        <v>5.4034386880985297</v>
      </c>
      <c r="AG121" s="456"/>
      <c r="AH121" s="54" t="s">
        <v>37</v>
      </c>
      <c r="AI121" s="23">
        <v>109.238849236506</v>
      </c>
      <c r="AJ121" s="44">
        <v>10.961394307980999</v>
      </c>
      <c r="AK121" s="23">
        <v>105.302539293579</v>
      </c>
      <c r="AL121" s="44">
        <v>3.11115565211428</v>
      </c>
      <c r="AM121" s="23">
        <v>107.600627459308</v>
      </c>
      <c r="AN121" s="44">
        <v>2.2841197909555699</v>
      </c>
      <c r="AO121" s="456"/>
      <c r="AP121" s="54" t="s">
        <v>37</v>
      </c>
      <c r="AQ121" s="23">
        <v>111.717215370671</v>
      </c>
      <c r="AR121" s="44">
        <v>4.0973469951392198</v>
      </c>
      <c r="AS121" s="23">
        <v>109.884863061993</v>
      </c>
      <c r="AT121" s="44">
        <v>1.67823615271507</v>
      </c>
      <c r="AU121" s="23">
        <v>127.454641971453</v>
      </c>
      <c r="AV121" s="44">
        <v>5.9125255895233702</v>
      </c>
      <c r="AW121" s="456"/>
      <c r="AX121" s="54" t="s">
        <v>37</v>
      </c>
      <c r="AY121" s="23">
        <v>108.921397220231</v>
      </c>
      <c r="AZ121" s="44">
        <v>10.1321597685276</v>
      </c>
      <c r="BA121" s="23">
        <v>109.14095308021</v>
      </c>
      <c r="BB121" s="44">
        <v>-0.94585828530735205</v>
      </c>
      <c r="BC121" s="23">
        <v>123.15246995702999</v>
      </c>
      <c r="BD121" s="44">
        <v>8.5148740551524806</v>
      </c>
      <c r="BE121" s="456"/>
      <c r="BF121" s="54" t="s">
        <v>37</v>
      </c>
      <c r="BG121" s="23">
        <v>105.141084064255</v>
      </c>
      <c r="BH121" s="44">
        <v>4.4296663173797102</v>
      </c>
      <c r="BI121" s="23">
        <v>108.439245772525</v>
      </c>
      <c r="BJ121" s="44">
        <v>8.1753045726690203</v>
      </c>
      <c r="BK121" s="23">
        <v>104.986278867058</v>
      </c>
      <c r="BL121" s="44">
        <v>-0.16306879711348199</v>
      </c>
      <c r="BM121" s="456"/>
      <c r="BN121" s="54" t="s">
        <v>37</v>
      </c>
      <c r="BO121" s="23">
        <v>110.98423383371301</v>
      </c>
      <c r="BP121" s="44">
        <v>3.2439891975255501</v>
      </c>
      <c r="BQ121" s="23">
        <v>112.237647734904</v>
      </c>
      <c r="BR121" s="44">
        <v>3.6554482506162298</v>
      </c>
      <c r="BS121" s="23">
        <v>126.460050585872</v>
      </c>
      <c r="BT121" s="44">
        <v>19.943525573877</v>
      </c>
      <c r="BU121" s="456"/>
      <c r="BV121" s="54" t="s">
        <v>37</v>
      </c>
      <c r="BW121" s="23">
        <v>92.537440365984907</v>
      </c>
      <c r="BX121" s="44">
        <v>-8.6407602771554508</v>
      </c>
      <c r="BY121" s="23">
        <v>87.86</v>
      </c>
      <c r="BZ121" s="44">
        <v>-4.1729380712431698</v>
      </c>
      <c r="CA121" s="23">
        <v>103.94199999999999</v>
      </c>
      <c r="CB121" s="44">
        <v>4.49582788780525</v>
      </c>
      <c r="CC121" s="456"/>
      <c r="CD121" s="54" t="s">
        <v>37</v>
      </c>
      <c r="CE121" s="23">
        <v>114.426364086021</v>
      </c>
      <c r="CF121" s="44">
        <v>-1.5968530084903001</v>
      </c>
      <c r="CG121" s="23">
        <v>102.49</v>
      </c>
      <c r="CH121" s="44">
        <v>3.2832150919055199</v>
      </c>
      <c r="CI121" s="23">
        <v>100.73744080950701</v>
      </c>
      <c r="CJ121" s="44">
        <v>19.785078350706598</v>
      </c>
      <c r="CK121" s="456"/>
      <c r="CL121" s="54" t="s">
        <v>37</v>
      </c>
      <c r="CM121" s="23">
        <v>115.19009282699599</v>
      </c>
      <c r="CN121" s="44">
        <v>16.876340370851999</v>
      </c>
      <c r="CO121" s="23">
        <v>123.185211409487</v>
      </c>
      <c r="CP121" s="44">
        <v>13.2119666301023</v>
      </c>
      <c r="CQ121" s="23">
        <v>122.636</v>
      </c>
      <c r="CR121" s="44">
        <v>-1.0057958379748599</v>
      </c>
      <c r="CS121" s="456"/>
      <c r="CT121" s="54" t="s">
        <v>37</v>
      </c>
      <c r="CU121" s="23">
        <v>129.40254127236901</v>
      </c>
      <c r="CV121" s="44">
        <v>-1.33518811948439</v>
      </c>
      <c r="CW121" s="23">
        <v>115.545900900501</v>
      </c>
      <c r="CX121" s="44">
        <v>14.9360690933425</v>
      </c>
      <c r="CY121" s="23">
        <v>70.533966018177694</v>
      </c>
      <c r="CZ121" s="44">
        <v>-1.8999029933839999</v>
      </c>
      <c r="DA121" s="456"/>
      <c r="DB121" s="54" t="s">
        <v>37</v>
      </c>
      <c r="DC121" s="23">
        <v>122.869</v>
      </c>
      <c r="DD121" s="44">
        <v>13.5698968462306</v>
      </c>
      <c r="DE121" s="23">
        <v>99.001615707701106</v>
      </c>
      <c r="DF121" s="44">
        <v>7.0847503421336002</v>
      </c>
      <c r="DG121" s="23">
        <v>91.488000000000099</v>
      </c>
      <c r="DH121" s="44">
        <v>1.6578514600648899</v>
      </c>
      <c r="DI121" s="456"/>
      <c r="DJ121" s="54" t="s">
        <v>37</v>
      </c>
      <c r="DK121" s="23">
        <v>100.721399676193</v>
      </c>
      <c r="DL121" s="44">
        <v>3.6767074014576102</v>
      </c>
      <c r="DM121" s="23">
        <v>119.29249312432501</v>
      </c>
      <c r="DN121" s="44">
        <v>9.2427677839541396</v>
      </c>
      <c r="DO121" s="23">
        <v>126.047764579767</v>
      </c>
      <c r="DP121" s="44">
        <v>36.850705038282797</v>
      </c>
    </row>
    <row r="122" spans="1:120" s="4" customFormat="1" ht="15" hidden="1" customHeight="1">
      <c r="A122" s="456"/>
      <c r="B122" s="54" t="s">
        <v>38</v>
      </c>
      <c r="C122" s="23">
        <v>96.691065659707107</v>
      </c>
      <c r="D122" s="44">
        <v>10.602535748426099</v>
      </c>
      <c r="E122" s="23">
        <v>109.981000615101</v>
      </c>
      <c r="F122" s="44">
        <v>-3.8471773965638398</v>
      </c>
      <c r="G122" s="23">
        <v>112.159955831232</v>
      </c>
      <c r="H122" s="44">
        <v>4.3475691478685103</v>
      </c>
      <c r="I122" s="456"/>
      <c r="J122" s="54" t="s">
        <v>38</v>
      </c>
      <c r="K122" s="23">
        <v>114.10627299135101</v>
      </c>
      <c r="L122" s="44">
        <v>5.4736687088065299</v>
      </c>
      <c r="M122" s="23">
        <v>127.426402755533</v>
      </c>
      <c r="N122" s="44">
        <v>7.7302894641577096</v>
      </c>
      <c r="O122" s="23">
        <v>110.18300000000001</v>
      </c>
      <c r="P122" s="44">
        <v>2.04019262826449</v>
      </c>
      <c r="Q122" s="456"/>
      <c r="R122" s="54" t="s">
        <v>38</v>
      </c>
      <c r="S122" s="23">
        <v>110.7018502621</v>
      </c>
      <c r="T122" s="44">
        <v>4.5121168551203796</v>
      </c>
      <c r="U122" s="23">
        <v>116.977498732423</v>
      </c>
      <c r="V122" s="44">
        <v>13.812953791131701</v>
      </c>
      <c r="W122" s="23">
        <v>93.462749495985804</v>
      </c>
      <c r="X122" s="44">
        <v>-0.27805554761569301</v>
      </c>
      <c r="Y122" s="456"/>
      <c r="Z122" s="54" t="s">
        <v>38</v>
      </c>
      <c r="AA122" s="23">
        <v>123.412464647245</v>
      </c>
      <c r="AB122" s="44">
        <v>3.9080452439350601</v>
      </c>
      <c r="AC122" s="23">
        <v>132.459</v>
      </c>
      <c r="AD122" s="44">
        <v>8.5507068223724598</v>
      </c>
      <c r="AE122" s="23">
        <v>98.1193049575336</v>
      </c>
      <c r="AF122" s="44">
        <v>-4.7024039266942896</v>
      </c>
      <c r="AG122" s="456"/>
      <c r="AH122" s="54" t="s">
        <v>38</v>
      </c>
      <c r="AI122" s="23">
        <v>103.416601253512</v>
      </c>
      <c r="AJ122" s="44">
        <v>2.2953769063797602</v>
      </c>
      <c r="AK122" s="23">
        <v>116.47311908515201</v>
      </c>
      <c r="AL122" s="44">
        <v>0.54618385290372395</v>
      </c>
      <c r="AM122" s="23">
        <v>109.476250990198</v>
      </c>
      <c r="AN122" s="44">
        <v>1.4568481988186801</v>
      </c>
      <c r="AO122" s="456"/>
      <c r="AP122" s="54" t="s">
        <v>38</v>
      </c>
      <c r="AQ122" s="23">
        <v>113.657910176345</v>
      </c>
      <c r="AR122" s="44">
        <v>5.5099022240522499</v>
      </c>
      <c r="AS122" s="23">
        <v>109.20330487450801</v>
      </c>
      <c r="AT122" s="44">
        <v>-1.46277774486958</v>
      </c>
      <c r="AU122" s="23">
        <v>99.085684933631896</v>
      </c>
      <c r="AV122" s="44">
        <v>1.55405794777835</v>
      </c>
      <c r="AW122" s="456"/>
      <c r="AX122" s="54" t="s">
        <v>38</v>
      </c>
      <c r="AY122" s="23">
        <v>104.38371885964401</v>
      </c>
      <c r="AZ122" s="44">
        <v>5.4236285320677098</v>
      </c>
      <c r="BA122" s="23">
        <v>108.142875560749</v>
      </c>
      <c r="BB122" s="44">
        <v>4.41766265891897</v>
      </c>
      <c r="BC122" s="23">
        <v>126.24684586727101</v>
      </c>
      <c r="BD122" s="44">
        <v>8.0327168869694692</v>
      </c>
      <c r="BE122" s="456"/>
      <c r="BF122" s="54" t="s">
        <v>38</v>
      </c>
      <c r="BG122" s="23">
        <v>108.545970988421</v>
      </c>
      <c r="BH122" s="44">
        <v>3.2930932998852702</v>
      </c>
      <c r="BI122" s="23">
        <v>117.503641085697</v>
      </c>
      <c r="BJ122" s="44">
        <v>5.5426060125766998</v>
      </c>
      <c r="BK122" s="23">
        <v>104.698399632567</v>
      </c>
      <c r="BL122" s="44">
        <v>0.69796025585773702</v>
      </c>
      <c r="BM122" s="456"/>
      <c r="BN122" s="54" t="s">
        <v>38</v>
      </c>
      <c r="BO122" s="23">
        <v>117.170952138487</v>
      </c>
      <c r="BP122" s="44">
        <v>1.2864027410060701</v>
      </c>
      <c r="BQ122" s="23">
        <v>108.404187544604</v>
      </c>
      <c r="BR122" s="44">
        <v>4.3547070019753802</v>
      </c>
      <c r="BS122" s="23">
        <v>138.18108226207099</v>
      </c>
      <c r="BT122" s="44">
        <v>14.341833348121099</v>
      </c>
      <c r="BU122" s="456"/>
      <c r="BV122" s="54" t="s">
        <v>38</v>
      </c>
      <c r="BW122" s="23">
        <v>103.731308272766</v>
      </c>
      <c r="BX122" s="44">
        <v>-5.80995657570642</v>
      </c>
      <c r="BY122" s="23">
        <v>102.496</v>
      </c>
      <c r="BZ122" s="44">
        <v>0.77278537017009796</v>
      </c>
      <c r="CA122" s="23">
        <v>105.175</v>
      </c>
      <c r="CB122" s="44">
        <v>2.2735007827921798</v>
      </c>
      <c r="CC122" s="456"/>
      <c r="CD122" s="54" t="s">
        <v>38</v>
      </c>
      <c r="CE122" s="23">
        <v>112.310187918089</v>
      </c>
      <c r="CF122" s="44">
        <v>-5.8438707360954503</v>
      </c>
      <c r="CG122" s="23">
        <v>102.756</v>
      </c>
      <c r="CH122" s="44">
        <v>2.62976538857205</v>
      </c>
      <c r="CI122" s="23">
        <v>114.30362989155201</v>
      </c>
      <c r="CJ122" s="44">
        <v>19.656620618863801</v>
      </c>
      <c r="CK122" s="456"/>
      <c r="CL122" s="54" t="s">
        <v>38</v>
      </c>
      <c r="CM122" s="23">
        <v>113.856705958285</v>
      </c>
      <c r="CN122" s="44">
        <v>9.1817894341708097</v>
      </c>
      <c r="CO122" s="23">
        <v>122.169328690174</v>
      </c>
      <c r="CP122" s="44">
        <v>12.821237369365299</v>
      </c>
      <c r="CQ122" s="23">
        <v>123.553</v>
      </c>
      <c r="CR122" s="44">
        <v>-6.5450887251713299</v>
      </c>
      <c r="CS122" s="456"/>
      <c r="CT122" s="54" t="s">
        <v>38</v>
      </c>
      <c r="CU122" s="23">
        <v>115.473045437385</v>
      </c>
      <c r="CV122" s="44">
        <v>-4.4786447045241902</v>
      </c>
      <c r="CW122" s="23">
        <v>112.728469889191</v>
      </c>
      <c r="CX122" s="44">
        <v>13.083422034686199</v>
      </c>
      <c r="CY122" s="23">
        <v>69.405297156791704</v>
      </c>
      <c r="CZ122" s="44">
        <v>-18.481839165324999</v>
      </c>
      <c r="DA122" s="456"/>
      <c r="DB122" s="54" t="s">
        <v>38</v>
      </c>
      <c r="DC122" s="23">
        <v>122.21</v>
      </c>
      <c r="DD122" s="44">
        <v>1.8535495807844</v>
      </c>
      <c r="DE122" s="23">
        <v>100.609264662244</v>
      </c>
      <c r="DF122" s="44">
        <v>9.9126637488600107</v>
      </c>
      <c r="DG122" s="23">
        <v>101.05800000000001</v>
      </c>
      <c r="DH122" s="44">
        <v>-8.1449567801925191</v>
      </c>
      <c r="DI122" s="456"/>
      <c r="DJ122" s="54" t="s">
        <v>38</v>
      </c>
      <c r="DK122" s="23">
        <v>96.725264021093807</v>
      </c>
      <c r="DL122" s="44">
        <v>-3.8670464465930898</v>
      </c>
      <c r="DM122" s="23">
        <v>114.993619179654</v>
      </c>
      <c r="DN122" s="44">
        <v>6.2101397600693398</v>
      </c>
      <c r="DO122" s="23">
        <v>130.570331222595</v>
      </c>
      <c r="DP122" s="44">
        <v>28.091850111835502</v>
      </c>
    </row>
    <row r="123" spans="1:120" s="4" customFormat="1" ht="15" hidden="1" customHeight="1">
      <c r="A123" s="456"/>
      <c r="B123" s="54" t="s">
        <v>39</v>
      </c>
      <c r="C123" s="23">
        <v>136.452063249714</v>
      </c>
      <c r="D123" s="44">
        <v>34.413557464452097</v>
      </c>
      <c r="E123" s="23">
        <v>105.451718491433</v>
      </c>
      <c r="F123" s="44">
        <v>3.1231179395434499</v>
      </c>
      <c r="G123" s="23">
        <v>100.63933211345299</v>
      </c>
      <c r="H123" s="44">
        <v>10.993157219868699</v>
      </c>
      <c r="I123" s="456"/>
      <c r="J123" s="54" t="s">
        <v>39</v>
      </c>
      <c r="K123" s="23">
        <v>113.460533681296</v>
      </c>
      <c r="L123" s="44">
        <v>8.0060894242695007</v>
      </c>
      <c r="M123" s="23">
        <v>120.65279561691899</v>
      </c>
      <c r="N123" s="44">
        <v>8.5739612168367803</v>
      </c>
      <c r="O123" s="23">
        <v>104.583</v>
      </c>
      <c r="P123" s="44">
        <v>2.5715714832141598</v>
      </c>
      <c r="Q123" s="456"/>
      <c r="R123" s="54" t="s">
        <v>39</v>
      </c>
      <c r="S123" s="23">
        <v>110.650072457487</v>
      </c>
      <c r="T123" s="44">
        <v>4.9557456000462796</v>
      </c>
      <c r="U123" s="23">
        <v>109.17509396158</v>
      </c>
      <c r="V123" s="44">
        <v>14.616328929385899</v>
      </c>
      <c r="W123" s="23">
        <v>98.683709893451905</v>
      </c>
      <c r="X123" s="44">
        <v>1.0048913432067099</v>
      </c>
      <c r="Y123" s="456"/>
      <c r="Z123" s="54" t="s">
        <v>39</v>
      </c>
      <c r="AA123" s="23">
        <v>119.489134134534</v>
      </c>
      <c r="AB123" s="44">
        <v>7.8842333687645798</v>
      </c>
      <c r="AC123" s="23">
        <v>112.96</v>
      </c>
      <c r="AD123" s="44">
        <v>9.7327595418734898</v>
      </c>
      <c r="AE123" s="23">
        <v>100.59006464771799</v>
      </c>
      <c r="AF123" s="44">
        <v>-0.74922944309614103</v>
      </c>
      <c r="AG123" s="456"/>
      <c r="AH123" s="54" t="s">
        <v>39</v>
      </c>
      <c r="AI123" s="23">
        <v>103.243971339334</v>
      </c>
      <c r="AJ123" s="44">
        <v>5.1008396686499804</v>
      </c>
      <c r="AK123" s="23">
        <v>114.973289365729</v>
      </c>
      <c r="AL123" s="44">
        <v>2.5428081442985899</v>
      </c>
      <c r="AM123" s="23">
        <v>105.619187330329</v>
      </c>
      <c r="AN123" s="44">
        <v>3.16880298660283</v>
      </c>
      <c r="AO123" s="456"/>
      <c r="AP123" s="54" t="s">
        <v>39</v>
      </c>
      <c r="AQ123" s="23">
        <v>111.101259265059</v>
      </c>
      <c r="AR123" s="44">
        <v>2.9869191865141298</v>
      </c>
      <c r="AS123" s="23">
        <v>106.151109941019</v>
      </c>
      <c r="AT123" s="44">
        <v>3.9367113185776601</v>
      </c>
      <c r="AU123" s="23">
        <v>112.01178391329999</v>
      </c>
      <c r="AV123" s="44">
        <v>3.7986399140898501</v>
      </c>
      <c r="AW123" s="456"/>
      <c r="AX123" s="54" t="s">
        <v>39</v>
      </c>
      <c r="AY123" s="23">
        <v>111.53300274739701</v>
      </c>
      <c r="AZ123" s="44">
        <v>5.8816342067768401</v>
      </c>
      <c r="BA123" s="23">
        <v>111.12145762122999</v>
      </c>
      <c r="BB123" s="44">
        <v>6.7538119353562296</v>
      </c>
      <c r="BC123" s="23">
        <v>133.689734839978</v>
      </c>
      <c r="BD123" s="44">
        <v>10.212626651999701</v>
      </c>
      <c r="BE123" s="456"/>
      <c r="BF123" s="54" t="s">
        <v>39</v>
      </c>
      <c r="BG123" s="23">
        <v>106.31890476028499</v>
      </c>
      <c r="BH123" s="44">
        <v>5.5723068446539097</v>
      </c>
      <c r="BI123" s="23">
        <v>120.868409157434</v>
      </c>
      <c r="BJ123" s="44">
        <v>12.644993076422701</v>
      </c>
      <c r="BK123" s="23">
        <v>114.20382217707601</v>
      </c>
      <c r="BL123" s="44">
        <v>0.51731545267470802</v>
      </c>
      <c r="BM123" s="456"/>
      <c r="BN123" s="54" t="s">
        <v>39</v>
      </c>
      <c r="BO123" s="23">
        <v>121.29824143030299</v>
      </c>
      <c r="BP123" s="44">
        <v>11.2189217598685</v>
      </c>
      <c r="BQ123" s="23">
        <v>111.49600750851501</v>
      </c>
      <c r="BR123" s="44">
        <v>8.50872316373645</v>
      </c>
      <c r="BS123" s="23">
        <v>133.749838998527</v>
      </c>
      <c r="BT123" s="44">
        <v>18.964739818169502</v>
      </c>
      <c r="BU123" s="456"/>
      <c r="BV123" s="54" t="s">
        <v>39</v>
      </c>
      <c r="BW123" s="23">
        <v>94.506167577850306</v>
      </c>
      <c r="BX123" s="44">
        <v>-14.248874846510599</v>
      </c>
      <c r="BY123" s="23">
        <v>111.545</v>
      </c>
      <c r="BZ123" s="44">
        <v>6.17670575692964</v>
      </c>
      <c r="CA123" s="23">
        <v>101.395</v>
      </c>
      <c r="CB123" s="44">
        <v>1.61245064437887</v>
      </c>
      <c r="CC123" s="456"/>
      <c r="CD123" s="54" t="s">
        <v>39</v>
      </c>
      <c r="CE123" s="23">
        <v>109.587021663012</v>
      </c>
      <c r="CF123" s="44">
        <v>-0.19446602477792399</v>
      </c>
      <c r="CG123" s="23">
        <v>131.63499999999999</v>
      </c>
      <c r="CH123" s="44">
        <v>8.4522475612971295</v>
      </c>
      <c r="CI123" s="23">
        <v>106.987411131165</v>
      </c>
      <c r="CJ123" s="44">
        <v>7.8073192035476602</v>
      </c>
      <c r="CK123" s="456"/>
      <c r="CL123" s="54" t="s">
        <v>39</v>
      </c>
      <c r="CM123" s="23">
        <v>109.043295428127</v>
      </c>
      <c r="CN123" s="44">
        <v>9.6609760854802396</v>
      </c>
      <c r="CO123" s="23">
        <v>117.832233868904</v>
      </c>
      <c r="CP123" s="44">
        <v>13.5842702963451</v>
      </c>
      <c r="CQ123" s="23">
        <v>107.95399999999999</v>
      </c>
      <c r="CR123" s="44">
        <v>2.2398166475674501</v>
      </c>
      <c r="CS123" s="456"/>
      <c r="CT123" s="54" t="s">
        <v>39</v>
      </c>
      <c r="CU123" s="23">
        <v>108.690636894443</v>
      </c>
      <c r="CV123" s="44">
        <v>16.968348094851699</v>
      </c>
      <c r="CW123" s="23">
        <v>139.97030685223899</v>
      </c>
      <c r="CX123" s="44">
        <v>3.0155220088069301</v>
      </c>
      <c r="CY123" s="23">
        <v>66.345860801417203</v>
      </c>
      <c r="CZ123" s="44">
        <v>-3.4084718830582101</v>
      </c>
      <c r="DA123" s="456"/>
      <c r="DB123" s="54" t="s">
        <v>39</v>
      </c>
      <c r="DC123" s="23">
        <v>115.36799999999999</v>
      </c>
      <c r="DD123" s="44">
        <v>11.8785092950862</v>
      </c>
      <c r="DE123" s="23">
        <v>73.847515824306299</v>
      </c>
      <c r="DF123" s="44">
        <v>10.2139191815562</v>
      </c>
      <c r="DG123" s="23">
        <v>84.095000000000098</v>
      </c>
      <c r="DH123" s="44">
        <v>1.53703122358793</v>
      </c>
      <c r="DI123" s="456"/>
      <c r="DJ123" s="54" t="s">
        <v>39</v>
      </c>
      <c r="DK123" s="23">
        <v>94.6486025806485</v>
      </c>
      <c r="DL123" s="44">
        <v>7.1410252767783504</v>
      </c>
      <c r="DM123" s="23">
        <v>115.106634601998</v>
      </c>
      <c r="DN123" s="44">
        <v>8.4872144824913995</v>
      </c>
      <c r="DO123" s="23">
        <v>147.01698904679799</v>
      </c>
      <c r="DP123" s="44">
        <v>9.3964397714047401</v>
      </c>
    </row>
    <row r="124" spans="1:120" s="4" customFormat="1" ht="15" hidden="1" customHeight="1">
      <c r="A124" s="456"/>
      <c r="B124" s="54" t="s">
        <v>40</v>
      </c>
      <c r="C124" s="23">
        <v>127.170766267831</v>
      </c>
      <c r="D124" s="44">
        <v>11.997722760735501</v>
      </c>
      <c r="E124" s="23">
        <v>114.710803217668</v>
      </c>
      <c r="F124" s="44">
        <v>0.78757309894629701</v>
      </c>
      <c r="G124" s="23">
        <v>121.98749789198899</v>
      </c>
      <c r="H124" s="44">
        <v>14.6170088292461</v>
      </c>
      <c r="I124" s="456"/>
      <c r="J124" s="54" t="s">
        <v>40</v>
      </c>
      <c r="K124" s="23">
        <v>115.85301600678299</v>
      </c>
      <c r="L124" s="44">
        <v>7.05808149031503</v>
      </c>
      <c r="M124" s="23">
        <v>122.276453338991</v>
      </c>
      <c r="N124" s="44">
        <v>11.160397035922299</v>
      </c>
      <c r="O124" s="23">
        <v>107.456095054158</v>
      </c>
      <c r="P124" s="44">
        <v>-2.2655506251575699</v>
      </c>
      <c r="Q124" s="456"/>
      <c r="R124" s="54" t="s">
        <v>40</v>
      </c>
      <c r="S124" s="23">
        <v>108.280202518465</v>
      </c>
      <c r="T124" s="44">
        <v>5.1290141084328997</v>
      </c>
      <c r="U124" s="23">
        <v>111.798412306858</v>
      </c>
      <c r="V124" s="44">
        <v>13.588921460531299</v>
      </c>
      <c r="W124" s="23">
        <v>99.544858613168103</v>
      </c>
      <c r="X124" s="44">
        <v>-4.9072716840318797</v>
      </c>
      <c r="Y124" s="456"/>
      <c r="Z124" s="54" t="s">
        <v>40</v>
      </c>
      <c r="AA124" s="23">
        <v>117.100668736911</v>
      </c>
      <c r="AB124" s="44">
        <v>10.8082906947791</v>
      </c>
      <c r="AC124" s="23">
        <v>110.594920308968</v>
      </c>
      <c r="AD124" s="44">
        <v>-3.0744850626468998</v>
      </c>
      <c r="AE124" s="23">
        <v>100.757905408185</v>
      </c>
      <c r="AF124" s="44">
        <v>2.1653015694352402</v>
      </c>
      <c r="AG124" s="456"/>
      <c r="AH124" s="54" t="s">
        <v>40</v>
      </c>
      <c r="AI124" s="23">
        <v>100.05466984443299</v>
      </c>
      <c r="AJ124" s="44">
        <v>1.0856198546918301</v>
      </c>
      <c r="AK124" s="23">
        <v>109.42675566202099</v>
      </c>
      <c r="AL124" s="44">
        <v>1.4079891680965599</v>
      </c>
      <c r="AM124" s="23">
        <v>100.024280368115</v>
      </c>
      <c r="AN124" s="44">
        <v>10.2498553253383</v>
      </c>
      <c r="AO124" s="456"/>
      <c r="AP124" s="54" t="s">
        <v>40</v>
      </c>
      <c r="AQ124" s="23">
        <v>117.03087738566001</v>
      </c>
      <c r="AR124" s="44">
        <v>2.8733505871240799</v>
      </c>
      <c r="AS124" s="23">
        <v>106.753958227935</v>
      </c>
      <c r="AT124" s="44">
        <v>6.0177239328851</v>
      </c>
      <c r="AU124" s="23">
        <v>110.93138244196901</v>
      </c>
      <c r="AV124" s="44">
        <v>3.6175608434078002</v>
      </c>
      <c r="AW124" s="456"/>
      <c r="AX124" s="54" t="s">
        <v>40</v>
      </c>
      <c r="AY124" s="23">
        <v>111.998715184424</v>
      </c>
      <c r="AZ124" s="44">
        <v>6.4184651421130798</v>
      </c>
      <c r="BA124" s="23">
        <v>110.37515655418601</v>
      </c>
      <c r="BB124" s="44">
        <v>2.7636970171952999</v>
      </c>
      <c r="BC124" s="23">
        <v>126.981453464319</v>
      </c>
      <c r="BD124" s="44">
        <v>11.458495294736601</v>
      </c>
      <c r="BE124" s="456"/>
      <c r="BF124" s="54" t="s">
        <v>40</v>
      </c>
      <c r="BG124" s="23">
        <v>109.890275204692</v>
      </c>
      <c r="BH124" s="44">
        <v>4.6058390779234104</v>
      </c>
      <c r="BI124" s="23">
        <v>108.374385562572</v>
      </c>
      <c r="BJ124" s="44">
        <v>13.1433454332163</v>
      </c>
      <c r="BK124" s="23">
        <v>118.239041936269</v>
      </c>
      <c r="BL124" s="44">
        <v>-0.94617786111318503</v>
      </c>
      <c r="BM124" s="456"/>
      <c r="BN124" s="54" t="s">
        <v>40</v>
      </c>
      <c r="BO124" s="23">
        <v>104.79820380969601</v>
      </c>
      <c r="BP124" s="44">
        <v>5.4502696810710098</v>
      </c>
      <c r="BQ124" s="23">
        <v>113.245619481606</v>
      </c>
      <c r="BR124" s="44">
        <v>11.312175722805501</v>
      </c>
      <c r="BS124" s="23">
        <v>130.32800921472401</v>
      </c>
      <c r="BT124" s="44">
        <v>15.427572542320499</v>
      </c>
      <c r="BU124" s="456"/>
      <c r="BV124" s="54" t="s">
        <v>40</v>
      </c>
      <c r="BW124" s="23">
        <v>83.347993166438897</v>
      </c>
      <c r="BX124" s="44">
        <v>-18.2636751510585</v>
      </c>
      <c r="BY124" s="23">
        <v>101.420644813175</v>
      </c>
      <c r="BZ124" s="44">
        <v>-1.5237937535925701</v>
      </c>
      <c r="CA124" s="23">
        <v>125.967072188336</v>
      </c>
      <c r="CB124" s="44">
        <v>9.2250556572003308</v>
      </c>
      <c r="CC124" s="456"/>
      <c r="CD124" s="54" t="s">
        <v>40</v>
      </c>
      <c r="CE124" s="23">
        <v>92.0681441742299</v>
      </c>
      <c r="CF124" s="44">
        <v>2.6810056512593299</v>
      </c>
      <c r="CG124" s="23">
        <v>149.00842358745999</v>
      </c>
      <c r="CH124" s="44">
        <v>-3.6454718599511202</v>
      </c>
      <c r="CI124" s="23">
        <v>122.58811616426399</v>
      </c>
      <c r="CJ124" s="44">
        <v>2.30700708202041</v>
      </c>
      <c r="CK124" s="456"/>
      <c r="CL124" s="54" t="s">
        <v>40</v>
      </c>
      <c r="CM124" s="23">
        <v>112.68067346092801</v>
      </c>
      <c r="CN124" s="44">
        <v>11.529620873700701</v>
      </c>
      <c r="CO124" s="23">
        <v>127.09969639669001</v>
      </c>
      <c r="CP124" s="44">
        <v>12.1500253919824</v>
      </c>
      <c r="CQ124" s="23">
        <v>100.176803719379</v>
      </c>
      <c r="CR124" s="44">
        <v>-4.8689473150317202</v>
      </c>
      <c r="CS124" s="456"/>
      <c r="CT124" s="54" t="s">
        <v>40</v>
      </c>
      <c r="CU124" s="23">
        <v>118.79525092485299</v>
      </c>
      <c r="CV124" s="44">
        <v>5.5924383104372302</v>
      </c>
      <c r="CW124" s="23">
        <v>130.75767820491899</v>
      </c>
      <c r="CX124" s="44">
        <v>8.7860358148132693</v>
      </c>
      <c r="CY124" s="23">
        <v>72.180326429412005</v>
      </c>
      <c r="CZ124" s="44">
        <v>-1.00752785676183</v>
      </c>
      <c r="DA124" s="456"/>
      <c r="DB124" s="54" t="s">
        <v>40</v>
      </c>
      <c r="DC124" s="23">
        <v>129.42016439082499</v>
      </c>
      <c r="DD124" s="44">
        <v>9.0221248343231402</v>
      </c>
      <c r="DE124" s="23">
        <v>170.55667200943699</v>
      </c>
      <c r="DF124" s="44">
        <v>23.341274407072799</v>
      </c>
      <c r="DG124" s="23">
        <v>89.920432318546105</v>
      </c>
      <c r="DH124" s="44">
        <v>-3.64601189573203</v>
      </c>
      <c r="DI124" s="456"/>
      <c r="DJ124" s="54" t="s">
        <v>40</v>
      </c>
      <c r="DK124" s="23">
        <v>101.22485563772899</v>
      </c>
      <c r="DL124" s="44">
        <v>10.898875557323599</v>
      </c>
      <c r="DM124" s="23">
        <v>120.525511578143</v>
      </c>
      <c r="DN124" s="44">
        <v>8.4767317575209198</v>
      </c>
      <c r="DO124" s="23">
        <v>127.76549632483101</v>
      </c>
      <c r="DP124" s="44">
        <v>22.353800553987501</v>
      </c>
    </row>
    <row r="125" spans="1:120" s="4" customFormat="1" ht="15" hidden="1" customHeight="1">
      <c r="A125" s="456"/>
      <c r="B125" s="54" t="s">
        <v>41</v>
      </c>
      <c r="C125" s="23">
        <v>123.755195392193</v>
      </c>
      <c r="D125" s="44">
        <v>15.203196828009</v>
      </c>
      <c r="E125" s="23">
        <v>106.37257969129701</v>
      </c>
      <c r="F125" s="44">
        <v>-2.33141416284109</v>
      </c>
      <c r="G125" s="23">
        <v>107.31779914807601</v>
      </c>
      <c r="H125" s="44">
        <v>-3.6324274945963002</v>
      </c>
      <c r="I125" s="456"/>
      <c r="J125" s="54" t="s">
        <v>41</v>
      </c>
      <c r="K125" s="23">
        <v>111.772935592892</v>
      </c>
      <c r="L125" s="44">
        <v>3.6497470317766099</v>
      </c>
      <c r="M125" s="23">
        <v>120.999080374374</v>
      </c>
      <c r="N125" s="44">
        <v>5.7216590875890301</v>
      </c>
      <c r="O125" s="23">
        <v>99.839999999999904</v>
      </c>
      <c r="P125" s="44">
        <v>-3.8233679160767302</v>
      </c>
      <c r="Q125" s="456"/>
      <c r="R125" s="54" t="s">
        <v>41</v>
      </c>
      <c r="S125" s="23">
        <v>111.84438756450599</v>
      </c>
      <c r="T125" s="44">
        <v>4.6406839105347997</v>
      </c>
      <c r="U125" s="23">
        <v>123.61031287628001</v>
      </c>
      <c r="V125" s="44">
        <v>13.269789938584999</v>
      </c>
      <c r="W125" s="23">
        <v>123.011750633416</v>
      </c>
      <c r="X125" s="44">
        <v>11.418580715488201</v>
      </c>
      <c r="Y125" s="456"/>
      <c r="Z125" s="54" t="s">
        <v>41</v>
      </c>
      <c r="AA125" s="23">
        <v>95.159746951074695</v>
      </c>
      <c r="AB125" s="44">
        <v>2.6879750920256802</v>
      </c>
      <c r="AC125" s="23">
        <v>110.76300000000001</v>
      </c>
      <c r="AD125" s="44">
        <v>-11.5064115367715</v>
      </c>
      <c r="AE125" s="23">
        <v>100.93743249006</v>
      </c>
      <c r="AF125" s="44">
        <v>8.5362730447980706</v>
      </c>
      <c r="AG125" s="456"/>
      <c r="AH125" s="54" t="s">
        <v>41</v>
      </c>
      <c r="AI125" s="23">
        <v>117.78528239913901</v>
      </c>
      <c r="AJ125" s="44">
        <v>0.17788905124858401</v>
      </c>
      <c r="AK125" s="23">
        <v>107.8506730709</v>
      </c>
      <c r="AL125" s="44">
        <v>1.1020654663801299</v>
      </c>
      <c r="AM125" s="23">
        <v>103.28380340085999</v>
      </c>
      <c r="AN125" s="44">
        <v>5.0747009561884697</v>
      </c>
      <c r="AO125" s="456"/>
      <c r="AP125" s="54" t="s">
        <v>41</v>
      </c>
      <c r="AQ125" s="23">
        <v>115.059910357894</v>
      </c>
      <c r="AR125" s="44">
        <v>5.9300983151663997</v>
      </c>
      <c r="AS125" s="23">
        <v>112.806660185232</v>
      </c>
      <c r="AT125" s="44">
        <v>3.4339351884262301</v>
      </c>
      <c r="AU125" s="23">
        <v>121.2407882923</v>
      </c>
      <c r="AV125" s="44">
        <v>2.8596531614278899</v>
      </c>
      <c r="AW125" s="456"/>
      <c r="AX125" s="54" t="s">
        <v>41</v>
      </c>
      <c r="AY125" s="23">
        <v>111.146497042405</v>
      </c>
      <c r="AZ125" s="44">
        <v>4.23950531320276</v>
      </c>
      <c r="BA125" s="23">
        <v>111.303672007161</v>
      </c>
      <c r="BB125" s="44">
        <v>3.8631736402280801</v>
      </c>
      <c r="BC125" s="23">
        <v>130.87393743550601</v>
      </c>
      <c r="BD125" s="44">
        <v>10.4062181592868</v>
      </c>
      <c r="BE125" s="456"/>
      <c r="BF125" s="54" t="s">
        <v>41</v>
      </c>
      <c r="BG125" s="23">
        <v>105.941671432981</v>
      </c>
      <c r="BH125" s="44">
        <v>2.6890641900361199</v>
      </c>
      <c r="BI125" s="23">
        <v>111.05135554739999</v>
      </c>
      <c r="BJ125" s="44">
        <v>8.7630722075586398</v>
      </c>
      <c r="BK125" s="23">
        <v>110.73575725415</v>
      </c>
      <c r="BL125" s="44">
        <v>-1.61935418000775</v>
      </c>
      <c r="BM125" s="456"/>
      <c r="BN125" s="54" t="s">
        <v>41</v>
      </c>
      <c r="BO125" s="23">
        <v>113.58360521459301</v>
      </c>
      <c r="BP125" s="44">
        <v>1.84216739980462</v>
      </c>
      <c r="BQ125" s="23">
        <v>108.875221483725</v>
      </c>
      <c r="BR125" s="44">
        <v>7.6991058902222802</v>
      </c>
      <c r="BS125" s="23">
        <v>135.830010367391</v>
      </c>
      <c r="BT125" s="44">
        <v>13.988602765488601</v>
      </c>
      <c r="BU125" s="456"/>
      <c r="BV125" s="54" t="s">
        <v>41</v>
      </c>
      <c r="BW125" s="23">
        <v>91.408889333665698</v>
      </c>
      <c r="BX125" s="44">
        <v>-12.3090188284643</v>
      </c>
      <c r="BY125" s="23">
        <v>115.596</v>
      </c>
      <c r="BZ125" s="44">
        <v>-2.7550874477374498</v>
      </c>
      <c r="CA125" s="23">
        <v>133.21100000000001</v>
      </c>
      <c r="CB125" s="44">
        <v>0.155634417010035</v>
      </c>
      <c r="CC125" s="456"/>
      <c r="CD125" s="54" t="s">
        <v>41</v>
      </c>
      <c r="CE125" s="23">
        <v>119.86122350126401</v>
      </c>
      <c r="CF125" s="44">
        <v>-2.3029456418054202</v>
      </c>
      <c r="CG125" s="23">
        <v>91.5510000000003</v>
      </c>
      <c r="CH125" s="44">
        <v>6.8746935630735804</v>
      </c>
      <c r="CI125" s="23">
        <v>120.408800547761</v>
      </c>
      <c r="CJ125" s="44">
        <v>-1.9079625521818599</v>
      </c>
      <c r="CK125" s="456"/>
      <c r="CL125" s="54" t="s">
        <v>41</v>
      </c>
      <c r="CM125" s="23">
        <v>116.77584534212301</v>
      </c>
      <c r="CN125" s="44">
        <v>5.3254107868240697</v>
      </c>
      <c r="CO125" s="23">
        <v>128.40508519303799</v>
      </c>
      <c r="CP125" s="44">
        <v>8.0248841454772197</v>
      </c>
      <c r="CQ125" s="23">
        <v>102.021</v>
      </c>
      <c r="CR125" s="44">
        <v>-3.8018726485813699</v>
      </c>
      <c r="CS125" s="456"/>
      <c r="CT125" s="54" t="s">
        <v>41</v>
      </c>
      <c r="CU125" s="23">
        <v>107.568528319991</v>
      </c>
      <c r="CV125" s="44">
        <v>15.5738511360495</v>
      </c>
      <c r="CW125" s="23">
        <v>99.613215252717495</v>
      </c>
      <c r="CX125" s="44">
        <v>-1.6283305253820699</v>
      </c>
      <c r="CY125" s="23">
        <v>67.783793383245495</v>
      </c>
      <c r="CZ125" s="44">
        <v>-6.07215779653583</v>
      </c>
      <c r="DA125" s="456"/>
      <c r="DB125" s="54" t="s">
        <v>41</v>
      </c>
      <c r="DC125" s="23">
        <v>123.246</v>
      </c>
      <c r="DD125" s="44">
        <v>10.9344902698518</v>
      </c>
      <c r="DE125" s="23">
        <v>151.08318120992899</v>
      </c>
      <c r="DF125" s="44">
        <v>18.6343758307145</v>
      </c>
      <c r="DG125" s="23">
        <v>113.434</v>
      </c>
      <c r="DH125" s="44">
        <v>0.31660122395558699</v>
      </c>
      <c r="DI125" s="456"/>
      <c r="DJ125" s="54" t="s">
        <v>41</v>
      </c>
      <c r="DK125" s="23">
        <v>87.345856463173405</v>
      </c>
      <c r="DL125" s="44">
        <v>6.93497162534607</v>
      </c>
      <c r="DM125" s="23">
        <v>115.419392616254</v>
      </c>
      <c r="DN125" s="44">
        <v>5.99929707244425</v>
      </c>
      <c r="DO125" s="23">
        <v>136.09074425663999</v>
      </c>
      <c r="DP125" s="44">
        <v>21.493037556537899</v>
      </c>
    </row>
    <row r="126" spans="1:120" s="4" customFormat="1" ht="15" hidden="1" customHeight="1">
      <c r="A126" s="456"/>
      <c r="B126" s="54" t="s">
        <v>42</v>
      </c>
      <c r="C126" s="23">
        <v>132.979877543268</v>
      </c>
      <c r="D126" s="44">
        <v>9.8666697199928404</v>
      </c>
      <c r="E126" s="23">
        <v>108.31230544253999</v>
      </c>
      <c r="F126" s="44">
        <v>3.0048790268776502</v>
      </c>
      <c r="G126" s="23">
        <v>112.20923427821501</v>
      </c>
      <c r="H126" s="44">
        <v>2.7293200647255702</v>
      </c>
      <c r="I126" s="456"/>
      <c r="J126" s="54" t="s">
        <v>42</v>
      </c>
      <c r="K126" s="23">
        <v>114.797765837317</v>
      </c>
      <c r="L126" s="44">
        <v>1.93474547964796</v>
      </c>
      <c r="M126" s="23">
        <v>127.44870891911</v>
      </c>
      <c r="N126" s="44">
        <v>6.6519077439929397</v>
      </c>
      <c r="O126" s="23">
        <v>95.616466518843097</v>
      </c>
      <c r="P126" s="44">
        <v>0.47440394981683198</v>
      </c>
      <c r="Q126" s="456"/>
      <c r="R126" s="54" t="s">
        <v>42</v>
      </c>
      <c r="S126" s="23">
        <v>113.956722597026</v>
      </c>
      <c r="T126" s="44">
        <v>5.0172539120329098</v>
      </c>
      <c r="U126" s="23">
        <v>135.97452027969601</v>
      </c>
      <c r="V126" s="44">
        <v>13.9485304638805</v>
      </c>
      <c r="W126" s="23">
        <v>122.78680575571001</v>
      </c>
      <c r="X126" s="44">
        <v>6.4821483513315199</v>
      </c>
      <c r="Y126" s="456"/>
      <c r="Z126" s="54" t="s">
        <v>42</v>
      </c>
      <c r="AA126" s="23">
        <v>90.698833786204801</v>
      </c>
      <c r="AB126" s="44">
        <v>5.1208421923240097</v>
      </c>
      <c r="AC126" s="23">
        <v>119.44073272449199</v>
      </c>
      <c r="AD126" s="44">
        <v>-0.99490826129425602</v>
      </c>
      <c r="AE126" s="23">
        <v>103.496636735396</v>
      </c>
      <c r="AF126" s="44">
        <v>2.2898390705871301</v>
      </c>
      <c r="AG126" s="456"/>
      <c r="AH126" s="54" t="s">
        <v>42</v>
      </c>
      <c r="AI126" s="23">
        <v>106.343354736208</v>
      </c>
      <c r="AJ126" s="44">
        <v>4.6981568188099603</v>
      </c>
      <c r="AK126" s="23">
        <v>109.04468490269601</v>
      </c>
      <c r="AL126" s="44">
        <v>-3.3800003367792502</v>
      </c>
      <c r="AM126" s="23">
        <v>109.543607061594</v>
      </c>
      <c r="AN126" s="44">
        <v>0.67621318907565398</v>
      </c>
      <c r="AO126" s="456"/>
      <c r="AP126" s="54" t="s">
        <v>42</v>
      </c>
      <c r="AQ126" s="23">
        <v>122.77053648589001</v>
      </c>
      <c r="AR126" s="44">
        <v>2.2046638192408201</v>
      </c>
      <c r="AS126" s="23">
        <v>108.058968966538</v>
      </c>
      <c r="AT126" s="44">
        <v>0.65549367623375998</v>
      </c>
      <c r="AU126" s="23">
        <v>119.237150846576</v>
      </c>
      <c r="AV126" s="44">
        <v>9.2568946180112697</v>
      </c>
      <c r="AW126" s="456"/>
      <c r="AX126" s="54" t="s">
        <v>42</v>
      </c>
      <c r="AY126" s="23">
        <v>114.31878302905901</v>
      </c>
      <c r="AZ126" s="44">
        <v>9.6739080298323898</v>
      </c>
      <c r="BA126" s="23">
        <v>113.891394738302</v>
      </c>
      <c r="BB126" s="44">
        <v>2.7083523649352799</v>
      </c>
      <c r="BC126" s="23">
        <v>136.00178171684499</v>
      </c>
      <c r="BD126" s="44">
        <v>10.5839224664866</v>
      </c>
      <c r="BE126" s="456"/>
      <c r="BF126" s="54" t="s">
        <v>42</v>
      </c>
      <c r="BG126" s="23">
        <v>112.360953410205</v>
      </c>
      <c r="BH126" s="44">
        <v>2.7696621970386399</v>
      </c>
      <c r="BI126" s="23">
        <v>104.39476409402501</v>
      </c>
      <c r="BJ126" s="44">
        <v>9.6056641258699393</v>
      </c>
      <c r="BK126" s="23">
        <v>114.622629163593</v>
      </c>
      <c r="BL126" s="44">
        <v>-1.10488884834186</v>
      </c>
      <c r="BM126" s="456"/>
      <c r="BN126" s="54" t="s">
        <v>42</v>
      </c>
      <c r="BO126" s="23">
        <v>113.78987049920801</v>
      </c>
      <c r="BP126" s="44">
        <v>6.1916153970999099</v>
      </c>
      <c r="BQ126" s="23">
        <v>110.776442079766</v>
      </c>
      <c r="BR126" s="44">
        <v>5.2795696174258797</v>
      </c>
      <c r="BS126" s="23">
        <v>136.65101164445099</v>
      </c>
      <c r="BT126" s="44">
        <v>12.3765969609256</v>
      </c>
      <c r="BU126" s="456"/>
      <c r="BV126" s="54" t="s">
        <v>42</v>
      </c>
      <c r="BW126" s="23">
        <v>102.56239042515899</v>
      </c>
      <c r="BX126" s="44">
        <v>-12.398447909443799</v>
      </c>
      <c r="BY126" s="23">
        <v>121.781086793043</v>
      </c>
      <c r="BZ126" s="44">
        <v>3.8573801301770501</v>
      </c>
      <c r="CA126" s="23">
        <v>126.500232500065</v>
      </c>
      <c r="CB126" s="44">
        <v>2.4695775300671099E-2</v>
      </c>
      <c r="CC126" s="456"/>
      <c r="CD126" s="54" t="s">
        <v>42</v>
      </c>
      <c r="CE126" s="23">
        <v>114.532732161754</v>
      </c>
      <c r="CF126" s="44">
        <v>1.7522470200356</v>
      </c>
      <c r="CG126" s="23">
        <v>97.411493738226</v>
      </c>
      <c r="CH126" s="44">
        <v>-0.72208139194283705</v>
      </c>
      <c r="CI126" s="23">
        <v>124.067115734815</v>
      </c>
      <c r="CJ126" s="44">
        <v>2.4299659698060898</v>
      </c>
      <c r="CK126" s="456"/>
      <c r="CL126" s="54" t="s">
        <v>42</v>
      </c>
      <c r="CM126" s="23">
        <v>114.063265145</v>
      </c>
      <c r="CN126" s="44">
        <v>9.2182433385524796</v>
      </c>
      <c r="CO126" s="23">
        <v>119.05811692939299</v>
      </c>
      <c r="CP126" s="44">
        <v>2.8566792680981901</v>
      </c>
      <c r="CQ126" s="23">
        <v>108.16124710446</v>
      </c>
      <c r="CR126" s="44">
        <v>-2.74581027338039</v>
      </c>
      <c r="CS126" s="456"/>
      <c r="CT126" s="54" t="s">
        <v>42</v>
      </c>
      <c r="CU126" s="23">
        <v>104.73991696954501</v>
      </c>
      <c r="CV126" s="44">
        <v>20.072580884752501</v>
      </c>
      <c r="CW126" s="23">
        <v>93.270260861887905</v>
      </c>
      <c r="CX126" s="44">
        <v>-4.5808592716550702</v>
      </c>
      <c r="CY126" s="23">
        <v>76.953972286450806</v>
      </c>
      <c r="CZ126" s="44">
        <v>-9.6939260924211403</v>
      </c>
      <c r="DA126" s="456"/>
      <c r="DB126" s="54" t="s">
        <v>42</v>
      </c>
      <c r="DC126" s="23">
        <v>128.487768302673</v>
      </c>
      <c r="DD126" s="44">
        <v>8.1656129429513005</v>
      </c>
      <c r="DE126" s="23">
        <v>83.604551308931704</v>
      </c>
      <c r="DF126" s="44">
        <v>20.808620450407599</v>
      </c>
      <c r="DG126" s="23">
        <v>98.705214436564304</v>
      </c>
      <c r="DH126" s="44">
        <v>-8.11452548215048</v>
      </c>
      <c r="DI126" s="456"/>
      <c r="DJ126" s="54" t="s">
        <v>42</v>
      </c>
      <c r="DK126" s="23">
        <v>94.438458041578997</v>
      </c>
      <c r="DL126" s="44">
        <v>2.3988736838410998</v>
      </c>
      <c r="DM126" s="23">
        <v>118.529201399944</v>
      </c>
      <c r="DN126" s="44">
        <v>0.20753918837108601</v>
      </c>
      <c r="DO126" s="23">
        <v>120.715363395137</v>
      </c>
      <c r="DP126" s="44">
        <v>7.8575848295582302</v>
      </c>
    </row>
    <row r="127" spans="1:120" s="4" customFormat="1" ht="15" hidden="1" customHeight="1">
      <c r="A127" s="456"/>
      <c r="B127" s="54" t="s">
        <v>43</v>
      </c>
      <c r="C127" s="23">
        <v>134.16369527057401</v>
      </c>
      <c r="D127" s="44">
        <v>11.709830142638801</v>
      </c>
      <c r="E127" s="23">
        <v>107.358556401676</v>
      </c>
      <c r="F127" s="44">
        <v>-1.47826396682602</v>
      </c>
      <c r="G127" s="23">
        <v>110.110390467215</v>
      </c>
      <c r="H127" s="44">
        <v>-0.78377377066215104</v>
      </c>
      <c r="I127" s="456"/>
      <c r="J127" s="54" t="s">
        <v>43</v>
      </c>
      <c r="K127" s="23">
        <v>110.611685914845</v>
      </c>
      <c r="L127" s="44">
        <v>-7.0877260095812702E-2</v>
      </c>
      <c r="M127" s="23">
        <v>126.35940079712699</v>
      </c>
      <c r="N127" s="44">
        <v>6.4599065879364703</v>
      </c>
      <c r="O127" s="23">
        <v>103.67388786087101</v>
      </c>
      <c r="P127" s="44">
        <v>11.337229357551401</v>
      </c>
      <c r="Q127" s="456"/>
      <c r="R127" s="54" t="s">
        <v>43</v>
      </c>
      <c r="S127" s="23">
        <v>122.379565984556</v>
      </c>
      <c r="T127" s="44">
        <v>3.5443634269684399</v>
      </c>
      <c r="U127" s="23">
        <v>133.77817514469001</v>
      </c>
      <c r="V127" s="44">
        <v>12.8841480481183</v>
      </c>
      <c r="W127" s="23">
        <v>138.830124137236</v>
      </c>
      <c r="X127" s="44">
        <v>6.8165917211291003</v>
      </c>
      <c r="Y127" s="456"/>
      <c r="Z127" s="54" t="s">
        <v>43</v>
      </c>
      <c r="AA127" s="23">
        <v>103.56780232081699</v>
      </c>
      <c r="AB127" s="44">
        <v>1.1498792641142901</v>
      </c>
      <c r="AC127" s="23">
        <v>127.721469351452</v>
      </c>
      <c r="AD127" s="44">
        <v>8.7944916407165294</v>
      </c>
      <c r="AE127" s="23">
        <v>107.49692658099499</v>
      </c>
      <c r="AF127" s="44">
        <v>0.61753438971867103</v>
      </c>
      <c r="AG127" s="456"/>
      <c r="AH127" s="54" t="s">
        <v>43</v>
      </c>
      <c r="AI127" s="23">
        <v>115.338593033035</v>
      </c>
      <c r="AJ127" s="44">
        <v>4.6631765675361798</v>
      </c>
      <c r="AK127" s="23">
        <v>113.861720396637</v>
      </c>
      <c r="AL127" s="44">
        <v>2.9338348202978701</v>
      </c>
      <c r="AM127" s="23">
        <v>110.555315387332</v>
      </c>
      <c r="AN127" s="44">
        <v>9.4057483529480503</v>
      </c>
      <c r="AO127" s="456"/>
      <c r="AP127" s="54" t="s">
        <v>43</v>
      </c>
      <c r="AQ127" s="23">
        <v>112.13595275683799</v>
      </c>
      <c r="AR127" s="44">
        <v>8.1891316912055192</v>
      </c>
      <c r="AS127" s="23">
        <v>104.07886279080201</v>
      </c>
      <c r="AT127" s="44">
        <v>5.2581553075829799</v>
      </c>
      <c r="AU127" s="23">
        <v>111.13754645844</v>
      </c>
      <c r="AV127" s="44">
        <v>11.510348039594099</v>
      </c>
      <c r="AW127" s="456"/>
      <c r="AX127" s="54" t="s">
        <v>43</v>
      </c>
      <c r="AY127" s="23">
        <v>109.30480641118299</v>
      </c>
      <c r="AZ127" s="44">
        <v>3.7015480191844601</v>
      </c>
      <c r="BA127" s="23">
        <v>111.73932284081501</v>
      </c>
      <c r="BB127" s="44">
        <v>2.6465889422957098</v>
      </c>
      <c r="BC127" s="23">
        <v>131.98506977939499</v>
      </c>
      <c r="BD127" s="44">
        <v>9.4801045416853391</v>
      </c>
      <c r="BE127" s="456"/>
      <c r="BF127" s="54" t="s">
        <v>43</v>
      </c>
      <c r="BG127" s="23">
        <v>111.05365112211101</v>
      </c>
      <c r="BH127" s="44">
        <v>3.27673386834168</v>
      </c>
      <c r="BI127" s="23">
        <v>108.913520404048</v>
      </c>
      <c r="BJ127" s="44">
        <v>7.2607373643294402</v>
      </c>
      <c r="BK127" s="23">
        <v>104.196585531784</v>
      </c>
      <c r="BL127" s="44">
        <v>0.70974576200373496</v>
      </c>
      <c r="BM127" s="456"/>
      <c r="BN127" s="54" t="s">
        <v>43</v>
      </c>
      <c r="BO127" s="23">
        <v>106.528495206748</v>
      </c>
      <c r="BP127" s="44">
        <v>5.1491792970017398</v>
      </c>
      <c r="BQ127" s="23">
        <v>112.035488028993</v>
      </c>
      <c r="BR127" s="44">
        <v>4.8894838104600398</v>
      </c>
      <c r="BS127" s="23">
        <v>128.68187737207899</v>
      </c>
      <c r="BT127" s="44">
        <v>10.512211434168201</v>
      </c>
      <c r="BU127" s="456"/>
      <c r="BV127" s="54" t="s">
        <v>43</v>
      </c>
      <c r="BW127" s="23">
        <v>103.463208309753</v>
      </c>
      <c r="BX127" s="44">
        <v>1.0417678881825101</v>
      </c>
      <c r="BY127" s="23">
        <v>110.602546986213</v>
      </c>
      <c r="BZ127" s="44">
        <v>19.8268152220028</v>
      </c>
      <c r="CA127" s="23">
        <v>125.99807474554299</v>
      </c>
      <c r="CB127" s="44">
        <v>-0.70525974991292595</v>
      </c>
      <c r="CC127" s="456"/>
      <c r="CD127" s="54" t="s">
        <v>43</v>
      </c>
      <c r="CE127" s="23">
        <v>131.109658474762</v>
      </c>
      <c r="CF127" s="44">
        <v>1.4509730692204701</v>
      </c>
      <c r="CG127" s="23">
        <v>88.001146859695496</v>
      </c>
      <c r="CH127" s="44">
        <v>12.177680577828999</v>
      </c>
      <c r="CI127" s="23">
        <v>128.53197291369901</v>
      </c>
      <c r="CJ127" s="44">
        <v>17.747553784824401</v>
      </c>
      <c r="CK127" s="456"/>
      <c r="CL127" s="54" t="s">
        <v>43</v>
      </c>
      <c r="CM127" s="23">
        <v>106.30190211399101</v>
      </c>
      <c r="CN127" s="44">
        <v>6.8548991166226001</v>
      </c>
      <c r="CO127" s="23">
        <v>108.442037286621</v>
      </c>
      <c r="CP127" s="44">
        <v>-0.17873998358388099</v>
      </c>
      <c r="CQ127" s="23">
        <v>102.36149436589</v>
      </c>
      <c r="CR127" s="44">
        <v>4.1677633829502403</v>
      </c>
      <c r="CS127" s="456"/>
      <c r="CT127" s="54" t="s">
        <v>43</v>
      </c>
      <c r="CU127" s="23">
        <v>108.012191931164</v>
      </c>
      <c r="CV127" s="44">
        <v>14.95690187133</v>
      </c>
      <c r="CW127" s="23">
        <v>96.497661792292106</v>
      </c>
      <c r="CX127" s="44">
        <v>-2.23109903559273</v>
      </c>
      <c r="CY127" s="23">
        <v>68.015256838861404</v>
      </c>
      <c r="CZ127" s="44">
        <v>-7.6452686579559401</v>
      </c>
      <c r="DA127" s="456"/>
      <c r="DB127" s="54" t="s">
        <v>43</v>
      </c>
      <c r="DC127" s="23">
        <v>133.97626270863</v>
      </c>
      <c r="DD127" s="44">
        <v>13.1613618161647</v>
      </c>
      <c r="DE127" s="23">
        <v>91.626365441117102</v>
      </c>
      <c r="DF127" s="44">
        <v>11.5396067568542</v>
      </c>
      <c r="DG127" s="23">
        <v>134.36019684673701</v>
      </c>
      <c r="DH127" s="44">
        <v>10.811619571580501</v>
      </c>
      <c r="DI127" s="456"/>
      <c r="DJ127" s="54" t="s">
        <v>43</v>
      </c>
      <c r="DK127" s="23">
        <v>95.301766472319002</v>
      </c>
      <c r="DL127" s="44">
        <v>2.78270271275318</v>
      </c>
      <c r="DM127" s="23">
        <v>119.173173142633</v>
      </c>
      <c r="DN127" s="44">
        <v>-4.4350931544032299</v>
      </c>
      <c r="DO127" s="23">
        <v>124.289911810194</v>
      </c>
      <c r="DP127" s="44">
        <v>6.5365378890638901</v>
      </c>
    </row>
    <row r="128" spans="1:120" s="4" customFormat="1" ht="15" hidden="1" customHeight="1">
      <c r="A128" s="456"/>
      <c r="B128" s="54" t="s">
        <v>44</v>
      </c>
      <c r="C128" s="23">
        <v>139.119236271999</v>
      </c>
      <c r="D128" s="44">
        <v>36.538007501198102</v>
      </c>
      <c r="E128" s="23">
        <v>104.973136616989</v>
      </c>
      <c r="F128" s="44">
        <v>-0.56806061243925399</v>
      </c>
      <c r="G128" s="23">
        <v>108.671976552152</v>
      </c>
      <c r="H128" s="44">
        <v>-2.9767806965514998</v>
      </c>
      <c r="I128" s="456"/>
      <c r="J128" s="54" t="s">
        <v>44</v>
      </c>
      <c r="K128" s="23">
        <v>110.99695763911799</v>
      </c>
      <c r="L128" s="44">
        <v>-4.2532930143330097</v>
      </c>
      <c r="M128" s="23">
        <v>129.08237051434901</v>
      </c>
      <c r="N128" s="44">
        <v>4.6777544630224499</v>
      </c>
      <c r="O128" s="23">
        <v>99.252999999999901</v>
      </c>
      <c r="P128" s="44">
        <v>2.3786192455671702</v>
      </c>
      <c r="Q128" s="456"/>
      <c r="R128" s="54" t="s">
        <v>44</v>
      </c>
      <c r="S128" s="23">
        <v>104.019890661456</v>
      </c>
      <c r="T128" s="44">
        <v>2.9549164758863902</v>
      </c>
      <c r="U128" s="23">
        <v>137.11199817485499</v>
      </c>
      <c r="V128" s="44">
        <v>12.2866555872828</v>
      </c>
      <c r="W128" s="23">
        <v>147.89855970734499</v>
      </c>
      <c r="X128" s="44">
        <v>13.4736468457958</v>
      </c>
      <c r="Y128" s="456"/>
      <c r="Z128" s="54" t="s">
        <v>44</v>
      </c>
      <c r="AA128" s="23">
        <v>101.860844207646</v>
      </c>
      <c r="AB128" s="44">
        <v>-3.84416502744868</v>
      </c>
      <c r="AC128" s="23">
        <v>131.61000000000001</v>
      </c>
      <c r="AD128" s="44">
        <v>11.0201946923557</v>
      </c>
      <c r="AE128" s="23">
        <v>108.307611774012</v>
      </c>
      <c r="AF128" s="44">
        <v>-0.654651403336587</v>
      </c>
      <c r="AG128" s="456"/>
      <c r="AH128" s="54" t="s">
        <v>44</v>
      </c>
      <c r="AI128" s="23">
        <v>121.02890081875501</v>
      </c>
      <c r="AJ128" s="44">
        <v>9.7812417803322695</v>
      </c>
      <c r="AK128" s="23">
        <v>128.29558691525401</v>
      </c>
      <c r="AL128" s="44">
        <v>4.6938546192089197</v>
      </c>
      <c r="AM128" s="23">
        <v>110.554847976921</v>
      </c>
      <c r="AN128" s="44">
        <v>1.6516813851865899</v>
      </c>
      <c r="AO128" s="456"/>
      <c r="AP128" s="54" t="s">
        <v>44</v>
      </c>
      <c r="AQ128" s="23">
        <v>113.816045590315</v>
      </c>
      <c r="AR128" s="44">
        <v>8.4107705436321094</v>
      </c>
      <c r="AS128" s="23">
        <v>103.073022984209</v>
      </c>
      <c r="AT128" s="44">
        <v>4.0939905904593603</v>
      </c>
      <c r="AU128" s="23">
        <v>105.455576837189</v>
      </c>
      <c r="AV128" s="44">
        <v>-1.5806546717818599</v>
      </c>
      <c r="AW128" s="456"/>
      <c r="AX128" s="54" t="s">
        <v>44</v>
      </c>
      <c r="AY128" s="23">
        <v>113.236233154641</v>
      </c>
      <c r="AZ128" s="44">
        <v>3.2295126661115199</v>
      </c>
      <c r="BA128" s="23">
        <v>110.063407114151</v>
      </c>
      <c r="BB128" s="44">
        <v>4.5429902480619999</v>
      </c>
      <c r="BC128" s="23">
        <v>139.094380682582</v>
      </c>
      <c r="BD128" s="44">
        <v>12.075738076890699</v>
      </c>
      <c r="BE128" s="456"/>
      <c r="BF128" s="54" t="s">
        <v>44</v>
      </c>
      <c r="BG128" s="23">
        <v>111.85604519536101</v>
      </c>
      <c r="BH128" s="44">
        <v>2.8480431629878402</v>
      </c>
      <c r="BI128" s="23">
        <v>106.50326821212499</v>
      </c>
      <c r="BJ128" s="44">
        <v>7.2874229328317996</v>
      </c>
      <c r="BK128" s="23">
        <v>102.98266315073</v>
      </c>
      <c r="BL128" s="44">
        <v>2.0172468223498301</v>
      </c>
      <c r="BM128" s="456"/>
      <c r="BN128" s="54" t="s">
        <v>44</v>
      </c>
      <c r="BO128" s="23">
        <v>107.535030990393</v>
      </c>
      <c r="BP128" s="44">
        <v>3.4019221214634601</v>
      </c>
      <c r="BQ128" s="23">
        <v>109.14064798459501</v>
      </c>
      <c r="BR128" s="44">
        <v>5.3605566629201498</v>
      </c>
      <c r="BS128" s="23">
        <v>132.584033777945</v>
      </c>
      <c r="BT128" s="44">
        <v>5.41709320428384</v>
      </c>
      <c r="BU128" s="456"/>
      <c r="BV128" s="54" t="s">
        <v>44</v>
      </c>
      <c r="BW128" s="23">
        <v>99.208168864635596</v>
      </c>
      <c r="BX128" s="44">
        <v>1.6813787305116299</v>
      </c>
      <c r="BY128" s="23">
        <v>109.13800000000001</v>
      </c>
      <c r="BZ128" s="44">
        <v>1.2393091037272099</v>
      </c>
      <c r="CA128" s="23">
        <v>104.395</v>
      </c>
      <c r="CB128" s="44">
        <v>6.6136296326555701</v>
      </c>
      <c r="CC128" s="456"/>
      <c r="CD128" s="54" t="s">
        <v>44</v>
      </c>
      <c r="CE128" s="23">
        <v>112.013384303259</v>
      </c>
      <c r="CF128" s="44">
        <v>-2.4645510322009998</v>
      </c>
      <c r="CG128" s="23">
        <v>80.334000000000202</v>
      </c>
      <c r="CH128" s="44">
        <v>-12.6937205207904</v>
      </c>
      <c r="CI128" s="23">
        <v>114.17776996414</v>
      </c>
      <c r="CJ128" s="44">
        <v>22.702711578269</v>
      </c>
      <c r="CK128" s="456"/>
      <c r="CL128" s="54" t="s">
        <v>44</v>
      </c>
      <c r="CM128" s="23">
        <v>113.813922505005</v>
      </c>
      <c r="CN128" s="44">
        <v>4.11403471353682</v>
      </c>
      <c r="CO128" s="23">
        <v>117.46391451308401</v>
      </c>
      <c r="CP128" s="44">
        <v>3.52757498976908</v>
      </c>
      <c r="CQ128" s="23">
        <v>111.72799999999999</v>
      </c>
      <c r="CR128" s="44">
        <v>-8.6099432329412604</v>
      </c>
      <c r="CS128" s="456"/>
      <c r="CT128" s="54" t="s">
        <v>44</v>
      </c>
      <c r="CU128" s="23">
        <v>103.71020834257099</v>
      </c>
      <c r="CV128" s="44">
        <v>7.8279158441389596</v>
      </c>
      <c r="CW128" s="23">
        <v>103.91293163681399</v>
      </c>
      <c r="CX128" s="44">
        <v>-0.33443097884131101</v>
      </c>
      <c r="CY128" s="23">
        <v>71.778111148991101</v>
      </c>
      <c r="CZ128" s="44">
        <v>-12.3669855110856</v>
      </c>
      <c r="DA128" s="456"/>
      <c r="DB128" s="54" t="s">
        <v>44</v>
      </c>
      <c r="DC128" s="23">
        <v>129.982</v>
      </c>
      <c r="DD128" s="44">
        <v>9.6579884252619497</v>
      </c>
      <c r="DE128" s="23">
        <v>122.814426422994</v>
      </c>
      <c r="DF128" s="44">
        <v>16.644886678574601</v>
      </c>
      <c r="DG128" s="23">
        <v>98.624000000000095</v>
      </c>
      <c r="DH128" s="44">
        <v>-12.800834644833801</v>
      </c>
      <c r="DI128" s="456"/>
      <c r="DJ128" s="54" t="s">
        <v>44</v>
      </c>
      <c r="DK128" s="23">
        <v>84.848315136733007</v>
      </c>
      <c r="DL128" s="44">
        <v>0.73483158982736496</v>
      </c>
      <c r="DM128" s="23">
        <v>112.250459777069</v>
      </c>
      <c r="DN128" s="44">
        <v>-4.1425940022406103</v>
      </c>
      <c r="DO128" s="23">
        <v>96.5954560697716</v>
      </c>
      <c r="DP128" s="44">
        <v>9.87354995973344</v>
      </c>
    </row>
    <row r="129" spans="1:120" s="4" customFormat="1" ht="15" hidden="1" customHeight="1">
      <c r="A129" s="456"/>
      <c r="B129" s="54"/>
      <c r="C129" s="23"/>
      <c r="D129" s="44"/>
      <c r="E129" s="23"/>
      <c r="F129" s="44"/>
      <c r="G129" s="23"/>
      <c r="H129" s="44"/>
      <c r="I129" s="456"/>
      <c r="J129" s="54"/>
      <c r="K129" s="23"/>
      <c r="L129" s="44"/>
      <c r="M129" s="23"/>
      <c r="N129" s="44"/>
      <c r="O129" s="23"/>
      <c r="P129" s="44"/>
      <c r="Q129" s="456"/>
      <c r="R129" s="54"/>
      <c r="S129" s="23"/>
      <c r="T129" s="44"/>
      <c r="U129" s="23"/>
      <c r="V129" s="44"/>
      <c r="W129" s="23"/>
      <c r="X129" s="44"/>
      <c r="Y129" s="456"/>
      <c r="Z129" s="54"/>
      <c r="AA129" s="23"/>
      <c r="AB129" s="44"/>
      <c r="AC129" s="23"/>
      <c r="AD129" s="44"/>
      <c r="AE129" s="23"/>
      <c r="AF129" s="44"/>
      <c r="AG129" s="456"/>
      <c r="AH129" s="54"/>
      <c r="AI129" s="23"/>
      <c r="AJ129" s="44"/>
      <c r="AK129" s="23"/>
      <c r="AL129" s="44"/>
      <c r="AM129" s="23"/>
      <c r="AN129" s="44"/>
      <c r="AO129" s="456"/>
      <c r="AP129" s="54"/>
      <c r="AQ129" s="23"/>
      <c r="AR129" s="44"/>
      <c r="AS129" s="23"/>
      <c r="AT129" s="44"/>
      <c r="AU129" s="23"/>
      <c r="AV129" s="44"/>
      <c r="AW129" s="456"/>
      <c r="AX129" s="54"/>
      <c r="AY129" s="23"/>
      <c r="AZ129" s="44"/>
      <c r="BA129" s="23"/>
      <c r="BB129" s="44"/>
      <c r="BC129" s="23"/>
      <c r="BD129" s="44"/>
      <c r="BE129" s="456"/>
      <c r="BF129" s="54"/>
      <c r="BG129" s="23"/>
      <c r="BH129" s="44"/>
      <c r="BI129" s="23"/>
      <c r="BJ129" s="44"/>
      <c r="BK129" s="23"/>
      <c r="BL129" s="44"/>
      <c r="BM129" s="456"/>
      <c r="BN129" s="54"/>
      <c r="BO129" s="505"/>
      <c r="BP129" s="44"/>
      <c r="BQ129" s="23"/>
      <c r="BR129" s="44"/>
      <c r="BS129" s="23"/>
      <c r="BT129" s="44"/>
      <c r="BU129" s="456"/>
      <c r="BV129" s="54"/>
      <c r="BW129" s="23"/>
      <c r="BX129" s="44"/>
      <c r="BY129" s="23"/>
      <c r="BZ129" s="44"/>
      <c r="CA129" s="23"/>
      <c r="CB129" s="44"/>
      <c r="CC129" s="456"/>
      <c r="CD129" s="54"/>
      <c r="CE129" s="23"/>
      <c r="CF129" s="44"/>
      <c r="CG129" s="23"/>
      <c r="CH129" s="44"/>
      <c r="CI129" s="23"/>
      <c r="CJ129" s="44"/>
      <c r="CK129" s="456"/>
      <c r="CL129" s="54"/>
      <c r="CM129" s="23"/>
      <c r="CN129" s="44"/>
      <c r="CO129" s="23"/>
      <c r="CP129" s="44"/>
      <c r="CQ129" s="23"/>
      <c r="CR129" s="44"/>
      <c r="CS129" s="456"/>
      <c r="CT129" s="54"/>
      <c r="CU129" s="23"/>
      <c r="CV129" s="44"/>
      <c r="CW129" s="23"/>
      <c r="CX129" s="44"/>
      <c r="CY129" s="23"/>
      <c r="CZ129" s="44"/>
      <c r="DA129" s="456"/>
      <c r="DB129" s="54"/>
      <c r="DC129" s="23"/>
      <c r="DD129" s="44"/>
      <c r="DE129" s="23"/>
      <c r="DF129" s="44"/>
      <c r="DG129" s="23"/>
      <c r="DH129" s="44"/>
      <c r="DI129" s="456"/>
      <c r="DJ129" s="54"/>
      <c r="DK129" s="23"/>
      <c r="DL129" s="44"/>
      <c r="DM129" s="23"/>
      <c r="DN129" s="44"/>
      <c r="DO129" s="23"/>
      <c r="DP129" s="44"/>
    </row>
    <row r="130" spans="1:120" s="481" customFormat="1" ht="15" hidden="1" customHeight="1">
      <c r="A130" s="514">
        <v>2018</v>
      </c>
      <c r="B130" s="507" t="s">
        <v>33</v>
      </c>
      <c r="C130" s="23">
        <v>115.39367359379</v>
      </c>
      <c r="D130" s="44">
        <v>33.751829966186399</v>
      </c>
      <c r="E130" s="23">
        <v>102.083352385011</v>
      </c>
      <c r="F130" s="44">
        <v>10.172853553038999</v>
      </c>
      <c r="G130" s="23">
        <v>115.281915892041</v>
      </c>
      <c r="H130" s="44">
        <v>0.89244978679918996</v>
      </c>
      <c r="I130" s="514">
        <v>2018</v>
      </c>
      <c r="J130" s="507" t="s">
        <v>33</v>
      </c>
      <c r="K130" s="23">
        <v>121.734519373287</v>
      </c>
      <c r="L130" s="44">
        <v>5.4175214298008099</v>
      </c>
      <c r="M130" s="23">
        <v>119.057732905774</v>
      </c>
      <c r="N130" s="44">
        <v>3.00933975408529</v>
      </c>
      <c r="O130" s="23">
        <v>110.0744501913</v>
      </c>
      <c r="P130" s="44">
        <v>0.33951084875390303</v>
      </c>
      <c r="Q130" s="514">
        <v>2018</v>
      </c>
      <c r="R130" s="507" t="s">
        <v>33</v>
      </c>
      <c r="S130" s="23">
        <v>105.224832035337</v>
      </c>
      <c r="T130" s="44">
        <v>7.1640750276195</v>
      </c>
      <c r="U130" s="23">
        <v>122.291303751974</v>
      </c>
      <c r="V130" s="44">
        <v>12.8140055208983</v>
      </c>
      <c r="W130" s="23">
        <v>139.56536362502399</v>
      </c>
      <c r="X130" s="44">
        <v>-1.90640025506926</v>
      </c>
      <c r="Y130" s="514">
        <v>2018</v>
      </c>
      <c r="Z130" s="507" t="s">
        <v>33</v>
      </c>
      <c r="AA130" s="23">
        <v>122.727684773692</v>
      </c>
      <c r="AB130" s="44">
        <v>8.9602492864977403</v>
      </c>
      <c r="AC130" s="23">
        <v>146.84448659083299</v>
      </c>
      <c r="AD130" s="44">
        <v>7.7148962353994204</v>
      </c>
      <c r="AE130" s="23">
        <v>100.566446000087</v>
      </c>
      <c r="AF130" s="44">
        <v>7.3694082399462699</v>
      </c>
      <c r="AG130" s="514">
        <v>2018</v>
      </c>
      <c r="AH130" s="507" t="s">
        <v>33</v>
      </c>
      <c r="AI130" s="23">
        <v>117.820396572189</v>
      </c>
      <c r="AJ130" s="44">
        <v>4.3702378558231496</v>
      </c>
      <c r="AK130" s="23">
        <v>110.44933540985301</v>
      </c>
      <c r="AL130" s="44">
        <v>0.15050897924520301</v>
      </c>
      <c r="AM130" s="23">
        <v>116.119351158415</v>
      </c>
      <c r="AN130" s="44">
        <v>6.7387115508529298</v>
      </c>
      <c r="AO130" s="514">
        <v>2018</v>
      </c>
      <c r="AP130" s="507" t="s">
        <v>33</v>
      </c>
      <c r="AQ130" s="23">
        <v>108.643952070501</v>
      </c>
      <c r="AR130" s="44">
        <v>7.4860179275957499</v>
      </c>
      <c r="AS130" s="23">
        <v>113.399921332471</v>
      </c>
      <c r="AT130" s="44">
        <v>6.80889066825456</v>
      </c>
      <c r="AU130" s="23">
        <v>97.231221462915002</v>
      </c>
      <c r="AV130" s="44">
        <v>8.7686635295741002</v>
      </c>
      <c r="AW130" s="514">
        <v>2018</v>
      </c>
      <c r="AX130" s="507" t="s">
        <v>33</v>
      </c>
      <c r="AY130" s="23">
        <v>112.14065140454601</v>
      </c>
      <c r="AZ130" s="44">
        <v>3.7150984023426998</v>
      </c>
      <c r="BA130" s="23">
        <v>103.80474909178101</v>
      </c>
      <c r="BB130" s="44">
        <v>2.9142410843850999</v>
      </c>
      <c r="BC130" s="23">
        <v>120.483054328539</v>
      </c>
      <c r="BD130" s="44">
        <v>10.354584007307301</v>
      </c>
      <c r="BE130" s="514">
        <v>2018</v>
      </c>
      <c r="BF130" s="507" t="s">
        <v>33</v>
      </c>
      <c r="BG130" s="23">
        <v>110.15001867330101</v>
      </c>
      <c r="BH130" s="44">
        <v>6.9785923097900602</v>
      </c>
      <c r="BI130" s="23">
        <v>110.161462718327</v>
      </c>
      <c r="BJ130" s="44">
        <v>9.91084613816375</v>
      </c>
      <c r="BK130" s="23">
        <v>94.713032692486607</v>
      </c>
      <c r="BL130" s="44">
        <v>0.69516091266403601</v>
      </c>
      <c r="BM130" s="514">
        <v>2018</v>
      </c>
      <c r="BN130" s="507" t="s">
        <v>33</v>
      </c>
      <c r="BO130" s="23">
        <v>103.31666738877</v>
      </c>
      <c r="BP130" s="44">
        <v>14.9698983638356</v>
      </c>
      <c r="BQ130" s="23">
        <v>135.59952455375401</v>
      </c>
      <c r="BR130" s="44">
        <v>0.73652241800010598</v>
      </c>
      <c r="BS130" s="23">
        <v>123.14003263249199</v>
      </c>
      <c r="BT130" s="44">
        <v>6.6074683769705898</v>
      </c>
      <c r="BU130" s="514">
        <v>2018</v>
      </c>
      <c r="BV130" s="507" t="s">
        <v>33</v>
      </c>
      <c r="BW130" s="23">
        <v>108.28594676559599</v>
      </c>
      <c r="BX130" s="44">
        <v>13.2778153385136</v>
      </c>
      <c r="BY130" s="23">
        <v>105.466221339707</v>
      </c>
      <c r="BZ130" s="44">
        <v>13.21584599829</v>
      </c>
      <c r="CA130" s="23">
        <v>136.58480927412299</v>
      </c>
      <c r="CB130" s="44">
        <v>-5.5802282128600904</v>
      </c>
      <c r="CC130" s="514">
        <v>2018</v>
      </c>
      <c r="CD130" s="507" t="s">
        <v>33</v>
      </c>
      <c r="CE130" s="23">
        <v>108.52005148772101</v>
      </c>
      <c r="CF130" s="44">
        <v>25.493884615461301</v>
      </c>
      <c r="CG130" s="23">
        <v>129.144591357107</v>
      </c>
      <c r="CH130" s="44">
        <v>27.173403601287099</v>
      </c>
      <c r="CI130" s="23">
        <v>103.01369226096099</v>
      </c>
      <c r="CJ130" s="44">
        <v>10.9478254761584</v>
      </c>
      <c r="CK130" s="514">
        <v>2018</v>
      </c>
      <c r="CL130" s="507" t="s">
        <v>33</v>
      </c>
      <c r="CM130" s="23">
        <v>108.02435642361</v>
      </c>
      <c r="CN130" s="44">
        <v>5.2701984917618203</v>
      </c>
      <c r="CO130" s="23">
        <v>125.11173341618</v>
      </c>
      <c r="CP130" s="44">
        <v>14.3342668975372</v>
      </c>
      <c r="CQ130" s="23">
        <v>107.501410290026</v>
      </c>
      <c r="CR130" s="44">
        <v>-8.1003870076801405</v>
      </c>
      <c r="CS130" s="514">
        <v>2018</v>
      </c>
      <c r="CT130" s="507" t="s">
        <v>33</v>
      </c>
      <c r="CU130" s="23">
        <v>117.321690017411</v>
      </c>
      <c r="CV130" s="44">
        <v>6.2979579073570697</v>
      </c>
      <c r="CW130" s="23">
        <v>99.298462747884301</v>
      </c>
      <c r="CX130" s="44">
        <v>6.4039310877858799</v>
      </c>
      <c r="CY130" s="23">
        <v>95.395601830104994</v>
      </c>
      <c r="CZ130" s="44">
        <v>9.4247521860181092</v>
      </c>
      <c r="DA130" s="514">
        <v>2018</v>
      </c>
      <c r="DB130" s="507" t="s">
        <v>33</v>
      </c>
      <c r="DC130" s="23">
        <v>154.96091201055401</v>
      </c>
      <c r="DD130" s="44">
        <v>-3.1361112086949401</v>
      </c>
      <c r="DE130" s="23">
        <v>98.804666156965894</v>
      </c>
      <c r="DF130" s="44">
        <v>15.1357932324517</v>
      </c>
      <c r="DG130" s="23">
        <v>105.073396948612</v>
      </c>
      <c r="DH130" s="44">
        <v>-2.7845295295171302</v>
      </c>
      <c r="DI130" s="514">
        <v>2018</v>
      </c>
      <c r="DJ130" s="507" t="s">
        <v>33</v>
      </c>
      <c r="DK130" s="23">
        <v>92.953703605739193</v>
      </c>
      <c r="DL130" s="44">
        <v>2.3230697411268899</v>
      </c>
      <c r="DM130" s="23">
        <v>122.645224788174</v>
      </c>
      <c r="DN130" s="44">
        <v>3.77355517329265</v>
      </c>
      <c r="DO130" s="23">
        <v>112.896001724888</v>
      </c>
      <c r="DP130" s="44">
        <v>13.289005941047099</v>
      </c>
    </row>
    <row r="131" spans="1:120" s="505" customFormat="1" ht="15" hidden="1" customHeight="1">
      <c r="A131" s="54"/>
      <c r="B131" s="54" t="s">
        <v>34</v>
      </c>
      <c r="C131" s="23">
        <v>86.074347116807999</v>
      </c>
      <c r="D131" s="44">
        <v>1.0500619119555901</v>
      </c>
      <c r="E131" s="23">
        <v>105.19486169357</v>
      </c>
      <c r="F131" s="44">
        <v>6.4490629825005898</v>
      </c>
      <c r="G131" s="23">
        <v>110.52227086814599</v>
      </c>
      <c r="H131" s="44">
        <v>6.5935215638500901</v>
      </c>
      <c r="I131" s="54"/>
      <c r="J131" s="54" t="s">
        <v>34</v>
      </c>
      <c r="K131" s="23">
        <v>114.494294818846</v>
      </c>
      <c r="L131" s="44">
        <v>8.2560387278609504</v>
      </c>
      <c r="M131" s="23">
        <v>104.277097838891</v>
      </c>
      <c r="N131" s="44">
        <v>1.87829128047447</v>
      </c>
      <c r="O131" s="23">
        <v>109.52753981635399</v>
      </c>
      <c r="P131" s="44">
        <v>0.18984615473289099</v>
      </c>
      <c r="Q131" s="54"/>
      <c r="R131" s="54" t="s">
        <v>34</v>
      </c>
      <c r="S131" s="23">
        <v>110.53038381002899</v>
      </c>
      <c r="T131" s="44">
        <v>8.5388750077545001</v>
      </c>
      <c r="U131" s="23">
        <v>117.21434013397401</v>
      </c>
      <c r="V131" s="44">
        <v>10.1685720817831</v>
      </c>
      <c r="W131" s="23">
        <v>138.90199752275601</v>
      </c>
      <c r="X131" s="44">
        <v>11.987568483400601</v>
      </c>
      <c r="Y131" s="54"/>
      <c r="Z131" s="54" t="s">
        <v>34</v>
      </c>
      <c r="AA131" s="23">
        <v>104.90958469136601</v>
      </c>
      <c r="AB131" s="44">
        <v>-2.9381834183005</v>
      </c>
      <c r="AC131" s="23">
        <v>131.40420606740199</v>
      </c>
      <c r="AD131" s="44">
        <v>1.76905674365085</v>
      </c>
      <c r="AE131" s="23">
        <v>104.71615840792801</v>
      </c>
      <c r="AF131" s="44">
        <v>9.6424836510492309</v>
      </c>
      <c r="AG131" s="54"/>
      <c r="AH131" s="54" t="s">
        <v>34</v>
      </c>
      <c r="AI131" s="23">
        <v>111.77824126928699</v>
      </c>
      <c r="AJ131" s="44">
        <v>2.46805777980367</v>
      </c>
      <c r="AK131" s="23">
        <v>105.910038927362</v>
      </c>
      <c r="AL131" s="44">
        <v>3.5547553566447601</v>
      </c>
      <c r="AM131" s="23">
        <v>112.347358909569</v>
      </c>
      <c r="AN131" s="44">
        <v>7.7229034914814303</v>
      </c>
      <c r="AO131" s="54"/>
      <c r="AP131" s="54" t="s">
        <v>34</v>
      </c>
      <c r="AQ131" s="23">
        <v>111.040411440776</v>
      </c>
      <c r="AR131" s="44">
        <v>10.638360791507001</v>
      </c>
      <c r="AS131" s="23">
        <v>106.7985174935</v>
      </c>
      <c r="AT131" s="44">
        <v>2.1363057723915699</v>
      </c>
      <c r="AU131" s="23">
        <v>108.323667751804</v>
      </c>
      <c r="AV131" s="44">
        <v>8.66749533725317</v>
      </c>
      <c r="AW131" s="54"/>
      <c r="AX131" s="54" t="s">
        <v>34</v>
      </c>
      <c r="AY131" s="23">
        <v>104.165646530854</v>
      </c>
      <c r="AZ131" s="44">
        <v>1.8936467931549099</v>
      </c>
      <c r="BA131" s="23">
        <v>104.43892256703801</v>
      </c>
      <c r="BB131" s="44">
        <v>3.9007212432718599</v>
      </c>
      <c r="BC131" s="23">
        <v>120.16129429977801</v>
      </c>
      <c r="BD131" s="44">
        <v>8.9031046324680396</v>
      </c>
      <c r="BE131" s="54"/>
      <c r="BF131" s="54" t="s">
        <v>34</v>
      </c>
      <c r="BG131" s="23">
        <v>100.007837148985</v>
      </c>
      <c r="BH131" s="44">
        <v>5.0542569409529703</v>
      </c>
      <c r="BI131" s="23">
        <v>102.727497599096</v>
      </c>
      <c r="BJ131" s="44">
        <v>5.6563902343581596</v>
      </c>
      <c r="BK131" s="23">
        <v>104.128743788948</v>
      </c>
      <c r="BL131" s="44">
        <v>9.8789083819883992</v>
      </c>
      <c r="BM131" s="54"/>
      <c r="BN131" s="54" t="s">
        <v>34</v>
      </c>
      <c r="BO131" s="23">
        <v>99.337996599041603</v>
      </c>
      <c r="BP131" s="44">
        <v>11.543694131496499</v>
      </c>
      <c r="BQ131" s="23">
        <v>101.227569859979</v>
      </c>
      <c r="BR131" s="44">
        <v>0.154047771791824</v>
      </c>
      <c r="BS131" s="23">
        <v>101.90564503189</v>
      </c>
      <c r="BT131" s="44">
        <v>5.1724577551866702</v>
      </c>
      <c r="BU131" s="54"/>
      <c r="BV131" s="54" t="s">
        <v>34</v>
      </c>
      <c r="BW131" s="23">
        <v>91.385217448396901</v>
      </c>
      <c r="BX131" s="44">
        <v>-6.3785835455210496</v>
      </c>
      <c r="BY131" s="23">
        <v>94.461395705506604</v>
      </c>
      <c r="BZ131" s="44">
        <v>18.906114782491098</v>
      </c>
      <c r="CA131" s="23">
        <v>80.751724806373602</v>
      </c>
      <c r="CB131" s="44">
        <v>18.184209472644199</v>
      </c>
      <c r="CC131" s="54"/>
      <c r="CD131" s="54" t="s">
        <v>34</v>
      </c>
      <c r="CE131" s="23">
        <v>117.818799573447</v>
      </c>
      <c r="CF131" s="44">
        <v>12.2348370157715</v>
      </c>
      <c r="CG131" s="23">
        <v>122.335579073584</v>
      </c>
      <c r="CH131" s="44">
        <v>-5.8566026860511302</v>
      </c>
      <c r="CI131" s="23">
        <v>118.27399165830499</v>
      </c>
      <c r="CJ131" s="44">
        <v>22.962208144408301</v>
      </c>
      <c r="CK131" s="54"/>
      <c r="CL131" s="54" t="s">
        <v>34</v>
      </c>
      <c r="CM131" s="23">
        <v>105.463594155029</v>
      </c>
      <c r="CN131" s="44">
        <v>0.10287784293909399</v>
      </c>
      <c r="CO131" s="23">
        <v>115.643054723712</v>
      </c>
      <c r="CP131" s="44">
        <v>6.8009360388045401</v>
      </c>
      <c r="CQ131" s="23">
        <v>86.500526489442194</v>
      </c>
      <c r="CR131" s="44">
        <v>13.388292224680599</v>
      </c>
      <c r="CS131" s="54"/>
      <c r="CT131" s="54" t="s">
        <v>34</v>
      </c>
      <c r="CU131" s="23">
        <v>103.699731994529</v>
      </c>
      <c r="CV131" s="44">
        <v>0.89295303261056302</v>
      </c>
      <c r="CW131" s="23">
        <v>125.483681912032</v>
      </c>
      <c r="CX131" s="44">
        <v>10.7800409830338</v>
      </c>
      <c r="CY131" s="23">
        <v>75.476835775840698</v>
      </c>
      <c r="CZ131" s="44">
        <v>-17.295657588126598</v>
      </c>
      <c r="DA131" s="54"/>
      <c r="DB131" s="54" t="s">
        <v>34</v>
      </c>
      <c r="DC131" s="23">
        <v>136.78735194041201</v>
      </c>
      <c r="DD131" s="44">
        <v>0.94560531667380598</v>
      </c>
      <c r="DE131" s="23">
        <v>82.552838542314902</v>
      </c>
      <c r="DF131" s="44">
        <v>1.8044913071050099</v>
      </c>
      <c r="DG131" s="23">
        <v>95.586797341076206</v>
      </c>
      <c r="DH131" s="44">
        <v>5.0115873013744503</v>
      </c>
      <c r="DI131" s="54"/>
      <c r="DJ131" s="54" t="s">
        <v>34</v>
      </c>
      <c r="DK131" s="23">
        <v>86.540160826328403</v>
      </c>
      <c r="DL131" s="44">
        <v>3.9884487170637501</v>
      </c>
      <c r="DM131" s="23">
        <v>119.76787999590201</v>
      </c>
      <c r="DN131" s="44">
        <v>0.51543867798208998</v>
      </c>
      <c r="DO131" s="23">
        <v>103.879636809427</v>
      </c>
      <c r="DP131" s="44">
        <v>13.9463404141146</v>
      </c>
    </row>
    <row r="132" spans="1:120" s="505" customFormat="1" ht="15" hidden="1" customHeight="1">
      <c r="A132" s="54"/>
      <c r="B132" s="54" t="s">
        <v>35</v>
      </c>
      <c r="C132" s="23">
        <v>109.41425244109701</v>
      </c>
      <c r="D132" s="44">
        <v>11.941683158741601</v>
      </c>
      <c r="E132" s="23">
        <v>96.327735216212204</v>
      </c>
      <c r="F132" s="44">
        <v>-12.6911193420625</v>
      </c>
      <c r="G132" s="23">
        <v>121.21126669449799</v>
      </c>
      <c r="H132" s="44">
        <v>8.2581693029828198</v>
      </c>
      <c r="I132" s="54"/>
      <c r="J132" s="54" t="s">
        <v>35</v>
      </c>
      <c r="K132" s="23">
        <v>112.266888761698</v>
      </c>
      <c r="L132" s="44">
        <v>-1.8725275470815901</v>
      </c>
      <c r="M132" s="23">
        <v>114.98532398983301</v>
      </c>
      <c r="N132" s="44">
        <v>2.3466754949233999</v>
      </c>
      <c r="O132" s="23">
        <v>110.305605732346</v>
      </c>
      <c r="P132" s="44">
        <v>-1.1988053703324899</v>
      </c>
      <c r="Q132" s="54"/>
      <c r="R132" s="54" t="s">
        <v>35</v>
      </c>
      <c r="S132" s="23">
        <v>110.206365698563</v>
      </c>
      <c r="T132" s="44">
        <v>-0.41151852143430301</v>
      </c>
      <c r="U132" s="23">
        <v>122.49861491316</v>
      </c>
      <c r="V132" s="44">
        <v>3.6169307754476301</v>
      </c>
      <c r="W132" s="23">
        <v>157.204579630273</v>
      </c>
      <c r="X132" s="44">
        <v>6.9159872574016399</v>
      </c>
      <c r="Y132" s="54"/>
      <c r="Z132" s="54" t="s">
        <v>35</v>
      </c>
      <c r="AA132" s="23">
        <v>106.51107610545201</v>
      </c>
      <c r="AB132" s="44">
        <v>4.62859914271296</v>
      </c>
      <c r="AC132" s="23">
        <v>145.77553896862801</v>
      </c>
      <c r="AD132" s="44">
        <v>8.5164245867629393</v>
      </c>
      <c r="AE132" s="23">
        <v>101.889434249327</v>
      </c>
      <c r="AF132" s="44">
        <v>1.0412368342271601</v>
      </c>
      <c r="AG132" s="54"/>
      <c r="AH132" s="54" t="s">
        <v>35</v>
      </c>
      <c r="AI132" s="23">
        <v>116.68566451807401</v>
      </c>
      <c r="AJ132" s="44">
        <v>4.3803023853894398</v>
      </c>
      <c r="AK132" s="23">
        <v>104.787558191485</v>
      </c>
      <c r="AL132" s="44">
        <v>8.1973102344295796</v>
      </c>
      <c r="AM132" s="23">
        <v>111.79995285687799</v>
      </c>
      <c r="AN132" s="44">
        <v>-0.93872403113083203</v>
      </c>
      <c r="AO132" s="54"/>
      <c r="AP132" s="54" t="s">
        <v>35</v>
      </c>
      <c r="AQ132" s="23">
        <v>115.38619906893</v>
      </c>
      <c r="AR132" s="44">
        <v>4.3225847744468204</v>
      </c>
      <c r="AS132" s="23">
        <v>113.704620027212</v>
      </c>
      <c r="AT132" s="44">
        <v>1.8612226802376</v>
      </c>
      <c r="AU132" s="23">
        <v>110.84397993105</v>
      </c>
      <c r="AV132" s="44">
        <v>6.1675752963083896</v>
      </c>
      <c r="AW132" s="54"/>
      <c r="AX132" s="54" t="s">
        <v>35</v>
      </c>
      <c r="AY132" s="23">
        <v>114.458930750512</v>
      </c>
      <c r="AZ132" s="44">
        <v>0.98351907493781698</v>
      </c>
      <c r="BA132" s="23">
        <v>103.01518175256599</v>
      </c>
      <c r="BB132" s="44">
        <v>4.7593909074601202</v>
      </c>
      <c r="BC132" s="23">
        <v>123.72004023797</v>
      </c>
      <c r="BD132" s="44">
        <v>4.8175799196956897</v>
      </c>
      <c r="BE132" s="54"/>
      <c r="BF132" s="54" t="s">
        <v>35</v>
      </c>
      <c r="BG132" s="23">
        <v>113.43354082779599</v>
      </c>
      <c r="BH132" s="44">
        <v>5.2099818625359404</v>
      </c>
      <c r="BI132" s="23">
        <v>117.04536477885</v>
      </c>
      <c r="BJ132" s="44">
        <v>0.50519712256331695</v>
      </c>
      <c r="BK132" s="23">
        <v>101.17097780223899</v>
      </c>
      <c r="BL132" s="44">
        <v>13.3443003640598</v>
      </c>
      <c r="BM132" s="54"/>
      <c r="BN132" s="54" t="s">
        <v>35</v>
      </c>
      <c r="BO132" s="23">
        <v>113.211485439114</v>
      </c>
      <c r="BP132" s="44">
        <v>10.3549623868354</v>
      </c>
      <c r="BQ132" s="23">
        <v>112.505272011496</v>
      </c>
      <c r="BR132" s="44">
        <v>1.0713565715440301</v>
      </c>
      <c r="BS132" s="23">
        <v>129.939303617349</v>
      </c>
      <c r="BT132" s="44">
        <v>9.0267730127607102</v>
      </c>
      <c r="BU132" s="54"/>
      <c r="BV132" s="54" t="s">
        <v>35</v>
      </c>
      <c r="BW132" s="23">
        <v>98.094834162385297</v>
      </c>
      <c r="BX132" s="44">
        <v>-1.54400384170462</v>
      </c>
      <c r="BY132" s="23">
        <v>99.677967773600997</v>
      </c>
      <c r="BZ132" s="44">
        <v>-10.255815958007201</v>
      </c>
      <c r="CA132" s="23">
        <v>83.214594044181993</v>
      </c>
      <c r="CB132" s="44">
        <v>22.421211116282699</v>
      </c>
      <c r="CC132" s="54"/>
      <c r="CD132" s="54" t="s">
        <v>35</v>
      </c>
      <c r="CE132" s="23">
        <v>119.50416020256201</v>
      </c>
      <c r="CF132" s="44">
        <v>-2.7872907910697902</v>
      </c>
      <c r="CG132" s="23">
        <v>123.9476491284</v>
      </c>
      <c r="CH132" s="44">
        <v>-20.174370863962199</v>
      </c>
      <c r="CI132" s="23">
        <v>128.71008054965</v>
      </c>
      <c r="CJ132" s="44">
        <v>39.222360086636698</v>
      </c>
      <c r="CK132" s="54"/>
      <c r="CL132" s="54" t="s">
        <v>35</v>
      </c>
      <c r="CM132" s="23">
        <v>110.17652373918899</v>
      </c>
      <c r="CN132" s="44">
        <v>-4.8100611455942799</v>
      </c>
      <c r="CO132" s="23">
        <v>119.111329738278</v>
      </c>
      <c r="CP132" s="44">
        <v>-3.0836365220861701</v>
      </c>
      <c r="CQ132" s="23">
        <v>113.250790799043</v>
      </c>
      <c r="CR132" s="44">
        <v>14.9007657958716</v>
      </c>
      <c r="CS132" s="54"/>
      <c r="CT132" s="54" t="s">
        <v>35</v>
      </c>
      <c r="CU132" s="23">
        <v>137.18494278592999</v>
      </c>
      <c r="CV132" s="44">
        <v>9.4509581323273899</v>
      </c>
      <c r="CW132" s="23">
        <v>111.25954354029901</v>
      </c>
      <c r="CX132" s="44">
        <v>-1.0736528554582301</v>
      </c>
      <c r="CY132" s="23">
        <v>94.291221831424394</v>
      </c>
      <c r="CZ132" s="44">
        <v>7.0870595493895099</v>
      </c>
      <c r="DA132" s="54"/>
      <c r="DB132" s="54" t="s">
        <v>35</v>
      </c>
      <c r="DC132" s="23">
        <v>142.63860239425901</v>
      </c>
      <c r="DD132" s="44">
        <v>6.6919504489864696</v>
      </c>
      <c r="DE132" s="23">
        <v>111.83317223464201</v>
      </c>
      <c r="DF132" s="44">
        <v>-11.4263263835547</v>
      </c>
      <c r="DG132" s="23">
        <v>143.27583566364501</v>
      </c>
      <c r="DH132" s="44">
        <v>23.916379668098099</v>
      </c>
      <c r="DI132" s="54"/>
      <c r="DJ132" s="54" t="s">
        <v>35</v>
      </c>
      <c r="DK132" s="23">
        <v>95.244106083494799</v>
      </c>
      <c r="DL132" s="44">
        <v>11.9454534491696</v>
      </c>
      <c r="DM132" s="23">
        <v>128.66516060930101</v>
      </c>
      <c r="DN132" s="44">
        <v>2.3635047634144701</v>
      </c>
      <c r="DO132" s="23">
        <v>127.346578422634</v>
      </c>
      <c r="DP132" s="44">
        <v>2.7294469343225098</v>
      </c>
    </row>
    <row r="133" spans="1:120" s="505" customFormat="1" ht="15" hidden="1" customHeight="1">
      <c r="A133" s="54"/>
      <c r="B133" s="54" t="s">
        <v>36</v>
      </c>
      <c r="C133" s="23">
        <v>109.820164103761</v>
      </c>
      <c r="D133" s="23">
        <v>2.7608121784881501</v>
      </c>
      <c r="E133" s="23">
        <v>100.518852963596</v>
      </c>
      <c r="F133" s="23">
        <v>-8.4292990134207209</v>
      </c>
      <c r="G133" s="23">
        <v>126.17509970277401</v>
      </c>
      <c r="H133" s="23">
        <v>7.0115527294764197</v>
      </c>
      <c r="I133" s="54"/>
      <c r="J133" s="54" t="s">
        <v>36</v>
      </c>
      <c r="K133" s="23">
        <v>119.014589555472</v>
      </c>
      <c r="L133" s="23">
        <v>4.67653645669506</v>
      </c>
      <c r="M133" s="23">
        <v>120.48480349701499</v>
      </c>
      <c r="N133" s="23">
        <v>7.73544750042005</v>
      </c>
      <c r="O133" s="23">
        <v>106.850574744974</v>
      </c>
      <c r="P133" s="23">
        <v>1.5217006764662799</v>
      </c>
      <c r="Q133" s="54"/>
      <c r="R133" s="54" t="s">
        <v>36</v>
      </c>
      <c r="S133" s="23">
        <v>110.32391469372899</v>
      </c>
      <c r="T133" s="23">
        <v>0.91917458809949404</v>
      </c>
      <c r="U133" s="23">
        <v>120.29457809526301</v>
      </c>
      <c r="V133" s="23">
        <v>4.0903118910277101</v>
      </c>
      <c r="W133" s="23">
        <v>149.23682086914599</v>
      </c>
      <c r="X133" s="23">
        <v>16.1716976549531</v>
      </c>
      <c r="Y133" s="54"/>
      <c r="Z133" s="54" t="s">
        <v>36</v>
      </c>
      <c r="AA133" s="23">
        <v>112.730547234016</v>
      </c>
      <c r="AB133" s="23">
        <v>-1.5293214061496501</v>
      </c>
      <c r="AC133" s="23">
        <v>133.33098280692101</v>
      </c>
      <c r="AD133" s="23">
        <v>6.1932880466098501</v>
      </c>
      <c r="AE133" s="23">
        <v>106.231353761517</v>
      </c>
      <c r="AF133" s="23">
        <v>2.5636326666208502</v>
      </c>
      <c r="AG133" s="54"/>
      <c r="AH133" s="54" t="s">
        <v>36</v>
      </c>
      <c r="AI133" s="23">
        <v>118.03906155228</v>
      </c>
      <c r="AJ133" s="23">
        <v>3.7809227976747901</v>
      </c>
      <c r="AK133" s="23">
        <v>107.94143064441801</v>
      </c>
      <c r="AL133" s="23">
        <v>0.58121902423093297</v>
      </c>
      <c r="AM133" s="23">
        <v>100.09063847053</v>
      </c>
      <c r="AN133" s="23">
        <v>2.8912074134708701</v>
      </c>
      <c r="AO133" s="54"/>
      <c r="AP133" s="54" t="s">
        <v>36</v>
      </c>
      <c r="AQ133" s="23">
        <v>115.82834515478</v>
      </c>
      <c r="AR133" s="23">
        <v>5.7457333114034403</v>
      </c>
      <c r="AS133" s="23">
        <v>109.76534520013401</v>
      </c>
      <c r="AT133" s="23">
        <v>7.2641957846871303</v>
      </c>
      <c r="AU133" s="23">
        <v>121.86280953306</v>
      </c>
      <c r="AV133" s="23">
        <v>7.5368733800388599</v>
      </c>
      <c r="AW133" s="54"/>
      <c r="AX133" s="54" t="s">
        <v>36</v>
      </c>
      <c r="AY133" s="23">
        <v>114.33331628100299</v>
      </c>
      <c r="AZ133" s="23">
        <v>-0.194995095341255</v>
      </c>
      <c r="BA133" s="23">
        <v>99.738133349807896</v>
      </c>
      <c r="BB133" s="23">
        <v>6.8024488278047004</v>
      </c>
      <c r="BC133" s="23">
        <v>127.109393659251</v>
      </c>
      <c r="BD133" s="23">
        <v>7.7603300401966901</v>
      </c>
      <c r="BE133" s="54"/>
      <c r="BF133" s="54" t="s">
        <v>36</v>
      </c>
      <c r="BG133" s="23">
        <v>109.377932017121</v>
      </c>
      <c r="BH133" s="23">
        <v>5.0481939612748299</v>
      </c>
      <c r="BI133" s="23">
        <v>112.812027409591</v>
      </c>
      <c r="BJ133" s="23">
        <v>4.6339262807798303</v>
      </c>
      <c r="BK133" s="23">
        <v>106.891353485883</v>
      </c>
      <c r="BL133" s="23">
        <v>-1.9432908655499099</v>
      </c>
      <c r="BM133" s="54"/>
      <c r="BN133" s="54" t="s">
        <v>36</v>
      </c>
      <c r="BO133" s="23">
        <v>112.227983785578</v>
      </c>
      <c r="BP133" s="23">
        <v>7.9153924603728001</v>
      </c>
      <c r="BQ133" s="23">
        <v>117.088484467719</v>
      </c>
      <c r="BR133" s="23">
        <v>4.8924803743441698</v>
      </c>
      <c r="BS133" s="23">
        <v>129.70510661510099</v>
      </c>
      <c r="BT133" s="23">
        <v>8.50772416872144</v>
      </c>
      <c r="BU133" s="54"/>
      <c r="BV133" s="54" t="s">
        <v>36</v>
      </c>
      <c r="BW133" s="23">
        <v>96.846742327731306</v>
      </c>
      <c r="BX133" s="23">
        <v>-1.94181025573629</v>
      </c>
      <c r="BY133" s="23">
        <v>110.072572088581</v>
      </c>
      <c r="BZ133" s="23">
        <v>7.67781742896089</v>
      </c>
      <c r="CA133" s="23">
        <v>82.789555627675099</v>
      </c>
      <c r="CB133" s="23">
        <v>15.2303584390094</v>
      </c>
      <c r="CC133" s="54"/>
      <c r="CD133" s="54" t="s">
        <v>36</v>
      </c>
      <c r="CE133" s="23">
        <v>111.003466427323</v>
      </c>
      <c r="CF133" s="23">
        <v>11.083253455778801</v>
      </c>
      <c r="CG133" s="23">
        <v>100.21098675405101</v>
      </c>
      <c r="CH133" s="23">
        <v>10.283146526297401</v>
      </c>
      <c r="CI133" s="23">
        <v>121.933440412221</v>
      </c>
      <c r="CJ133" s="23">
        <v>24.408777330455202</v>
      </c>
      <c r="CK133" s="54"/>
      <c r="CL133" s="54" t="s">
        <v>36</v>
      </c>
      <c r="CM133" s="23">
        <v>117.533546815077</v>
      </c>
      <c r="CN133" s="23">
        <v>-1.33596166905028</v>
      </c>
      <c r="CO133" s="23">
        <v>127.668295783053</v>
      </c>
      <c r="CP133" s="23">
        <v>4.9842443054591001</v>
      </c>
      <c r="CQ133" s="23">
        <v>104.590883831638</v>
      </c>
      <c r="CR133" s="23">
        <v>16.4605423031777</v>
      </c>
      <c r="CS133" s="54"/>
      <c r="CT133" s="54" t="s">
        <v>36</v>
      </c>
      <c r="CU133" s="23">
        <v>140.803444501862</v>
      </c>
      <c r="CV133" s="23">
        <v>8.7513665949390393</v>
      </c>
      <c r="CW133" s="23">
        <v>118.675816224765</v>
      </c>
      <c r="CX133" s="23">
        <v>1.0361877362181</v>
      </c>
      <c r="CY133" s="23">
        <v>79.512608042143199</v>
      </c>
      <c r="CZ133" s="23">
        <v>7.8729338903083201</v>
      </c>
      <c r="DA133" s="54"/>
      <c r="DB133" s="54" t="s">
        <v>36</v>
      </c>
      <c r="DC133" s="23">
        <v>142.548607716346</v>
      </c>
      <c r="DD133" s="23">
        <v>10.6864160051139</v>
      </c>
      <c r="DE133" s="23">
        <v>59.680192938205998</v>
      </c>
      <c r="DF133" s="23">
        <v>-22.378529227960499</v>
      </c>
      <c r="DG133" s="23">
        <v>136.47093929817601</v>
      </c>
      <c r="DH133" s="23">
        <v>23.276640468800299</v>
      </c>
      <c r="DI133" s="54"/>
      <c r="DJ133" s="54" t="s">
        <v>36</v>
      </c>
      <c r="DK133" s="23">
        <v>93.573030262722</v>
      </c>
      <c r="DL133" s="23">
        <v>4.04420594599857</v>
      </c>
      <c r="DM133" s="23">
        <v>105.94030396068101</v>
      </c>
      <c r="DN133" s="23">
        <v>3.5815852613550301</v>
      </c>
      <c r="DO133" s="23">
        <v>116.889489193073</v>
      </c>
      <c r="DP133" s="23">
        <v>5.7242094268388701</v>
      </c>
    </row>
    <row r="134" spans="1:120" s="505" customFormat="1" ht="15" hidden="1" customHeight="1">
      <c r="A134" s="54"/>
      <c r="B134" s="54" t="s">
        <v>37</v>
      </c>
      <c r="C134" s="23">
        <v>106.40181058292499</v>
      </c>
      <c r="D134" s="23">
        <v>0.54399029780198305</v>
      </c>
      <c r="E134" s="23">
        <v>110.913797637635</v>
      </c>
      <c r="F134" s="23">
        <v>-3.8334647654621499</v>
      </c>
      <c r="G134" s="23">
        <v>117.03716314777201</v>
      </c>
      <c r="H134" s="23">
        <v>10.435734620762499</v>
      </c>
      <c r="I134" s="54"/>
      <c r="J134" s="54" t="s">
        <v>37</v>
      </c>
      <c r="K134" s="23">
        <v>119.90330032251801</v>
      </c>
      <c r="L134" s="23">
        <v>2.2406131358913202</v>
      </c>
      <c r="M134" s="23">
        <v>127.966545971803</v>
      </c>
      <c r="N134" s="23">
        <v>4.0142988346886703</v>
      </c>
      <c r="O134" s="23">
        <v>109.588038800558</v>
      </c>
      <c r="P134" s="23">
        <v>1.7266066394605</v>
      </c>
      <c r="Q134" s="54"/>
      <c r="R134" s="54" t="s">
        <v>37</v>
      </c>
      <c r="S134" s="23">
        <v>115.848610509382</v>
      </c>
      <c r="T134" s="23">
        <v>0.17817962458204301</v>
      </c>
      <c r="U134" s="23">
        <v>135.60726007686901</v>
      </c>
      <c r="V134" s="23">
        <v>1.6549403655422199</v>
      </c>
      <c r="W134" s="23">
        <v>142.99943775331599</v>
      </c>
      <c r="X134" s="23">
        <v>17.433406863540501</v>
      </c>
      <c r="Y134" s="54"/>
      <c r="Z134" s="54" t="s">
        <v>37</v>
      </c>
      <c r="AA134" s="23">
        <v>121.564007964125</v>
      </c>
      <c r="AB134" s="23">
        <v>-4.9724578904363996</v>
      </c>
      <c r="AC134" s="23">
        <v>130.067194571632</v>
      </c>
      <c r="AD134" s="23">
        <v>11.841503208736301</v>
      </c>
      <c r="AE134" s="23">
        <v>103.5478067424</v>
      </c>
      <c r="AF134" s="23">
        <v>0.139007337984935</v>
      </c>
      <c r="AG134" s="54"/>
      <c r="AH134" s="54" t="s">
        <v>37</v>
      </c>
      <c r="AI134" s="23">
        <v>115.483617354301</v>
      </c>
      <c r="AJ134" s="23">
        <v>5.7166183655732699</v>
      </c>
      <c r="AK134" s="23">
        <v>108.680636175283</v>
      </c>
      <c r="AL134" s="23">
        <v>3.2079918531556202</v>
      </c>
      <c r="AM134" s="23">
        <v>110.829499134118</v>
      </c>
      <c r="AN134" s="23">
        <v>3.0007926078601099</v>
      </c>
      <c r="AO134" s="54"/>
      <c r="AP134" s="54" t="s">
        <v>37</v>
      </c>
      <c r="AQ134" s="23">
        <v>117.763944545092</v>
      </c>
      <c r="AR134" s="23">
        <v>5.4125312328617703</v>
      </c>
      <c r="AS134" s="23">
        <v>116.01202748460901</v>
      </c>
      <c r="AT134" s="23">
        <v>5.57598585635884</v>
      </c>
      <c r="AU134" s="23">
        <v>130.573387454992</v>
      </c>
      <c r="AV134" s="23">
        <v>2.4469453880208798</v>
      </c>
      <c r="AW134" s="54"/>
      <c r="AX134" s="54" t="s">
        <v>37</v>
      </c>
      <c r="AY134" s="23">
        <v>116.164784052911</v>
      </c>
      <c r="AZ134" s="23">
        <v>6.6501045869200697</v>
      </c>
      <c r="BA134" s="23">
        <v>108.147903690276</v>
      </c>
      <c r="BB134" s="23">
        <v>-0.90987787984973101</v>
      </c>
      <c r="BC134" s="23">
        <v>133.03747104609999</v>
      </c>
      <c r="BD134" s="23">
        <v>8.02663648769615</v>
      </c>
      <c r="BE134" s="54"/>
      <c r="BF134" s="54" t="s">
        <v>37</v>
      </c>
      <c r="BG134" s="23">
        <v>111.024821292323</v>
      </c>
      <c r="BH134" s="23">
        <v>5.5960401021471897</v>
      </c>
      <c r="BI134" s="23">
        <v>104.236539212864</v>
      </c>
      <c r="BJ134" s="23">
        <v>-3.8756324149257599</v>
      </c>
      <c r="BK134" s="23">
        <v>119.32815491989101</v>
      </c>
      <c r="BL134" s="23">
        <v>13.6607147215817</v>
      </c>
      <c r="BM134" s="54"/>
      <c r="BN134" s="54" t="s">
        <v>37</v>
      </c>
      <c r="BO134" s="23">
        <v>114.77238467527</v>
      </c>
      <c r="BP134" s="23">
        <v>3.4132333131508799</v>
      </c>
      <c r="BQ134" s="23">
        <v>119.595975340954</v>
      </c>
      <c r="BR134" s="23">
        <v>6.5560244307950599</v>
      </c>
      <c r="BS134" s="23">
        <v>133.644609987135</v>
      </c>
      <c r="BT134" s="23">
        <v>5.6812877805899404</v>
      </c>
      <c r="BU134" s="54"/>
      <c r="BV134" s="54" t="s">
        <v>37</v>
      </c>
      <c r="BW134" s="23">
        <v>95.666505603663197</v>
      </c>
      <c r="BX134" s="23">
        <v>3.3814045701965099</v>
      </c>
      <c r="BY134" s="23">
        <v>101.684451696355</v>
      </c>
      <c r="BZ134" s="23">
        <v>15.7346365767755</v>
      </c>
      <c r="CA134" s="23">
        <v>106.391644378002</v>
      </c>
      <c r="CB134" s="23">
        <v>2.3567416232148899</v>
      </c>
      <c r="CC134" s="54"/>
      <c r="CD134" s="54" t="s">
        <v>37</v>
      </c>
      <c r="CE134" s="23">
        <v>120.06587007857</v>
      </c>
      <c r="CF134" s="23">
        <v>4.9285023059104303</v>
      </c>
      <c r="CG134" s="23">
        <v>104.734916754202</v>
      </c>
      <c r="CH134" s="23">
        <v>2.1903763822831599</v>
      </c>
      <c r="CI134" s="23">
        <v>117.69399923370599</v>
      </c>
      <c r="CJ134" s="23">
        <v>16.832429221885398</v>
      </c>
      <c r="CK134" s="54"/>
      <c r="CL134" s="54" t="s">
        <v>37</v>
      </c>
      <c r="CM134" s="23">
        <v>117.66811879270099</v>
      </c>
      <c r="CN134" s="23">
        <v>2.1512492132693701</v>
      </c>
      <c r="CO134" s="23">
        <v>124.11503100175899</v>
      </c>
      <c r="CP134" s="23">
        <v>0.75481430086694001</v>
      </c>
      <c r="CQ134" s="23">
        <v>124.464325834706</v>
      </c>
      <c r="CR134" s="23">
        <v>1.4908557313562101</v>
      </c>
      <c r="CS134" s="54"/>
      <c r="CT134" s="54" t="s">
        <v>37</v>
      </c>
      <c r="CU134" s="23">
        <v>139.76692743793501</v>
      </c>
      <c r="CV134" s="23">
        <v>8.0094147021045199</v>
      </c>
      <c r="CW134" s="23">
        <v>112.98468130725399</v>
      </c>
      <c r="CX134" s="23">
        <v>-2.2166252314329302</v>
      </c>
      <c r="CY134" s="23">
        <v>71.506214096096102</v>
      </c>
      <c r="CZ134" s="23">
        <v>1.37841118655916</v>
      </c>
      <c r="DA134" s="54"/>
      <c r="DB134" s="54" t="s">
        <v>37</v>
      </c>
      <c r="DC134" s="23">
        <v>133.42253912126799</v>
      </c>
      <c r="DD134" s="23">
        <v>8.58926101886399</v>
      </c>
      <c r="DE134" s="23">
        <v>88.346099612567897</v>
      </c>
      <c r="DF134" s="23">
        <v>-10.7629719161284</v>
      </c>
      <c r="DG134" s="23">
        <v>121.14301618563699</v>
      </c>
      <c r="DH134" s="23">
        <v>32.414104784930103</v>
      </c>
      <c r="DI134" s="54"/>
      <c r="DJ134" s="54" t="s">
        <v>37</v>
      </c>
      <c r="DK134" s="23">
        <v>93.658894016059307</v>
      </c>
      <c r="DL134" s="23">
        <v>-7.0119216798404098</v>
      </c>
      <c r="DM134" s="23">
        <v>117.388450195749</v>
      </c>
      <c r="DN134" s="23">
        <v>-1.5961129478546801</v>
      </c>
      <c r="DO134" s="23">
        <v>131.58685620223099</v>
      </c>
      <c r="DP134" s="23">
        <v>4.3944386010579999</v>
      </c>
    </row>
    <row r="135" spans="1:120" s="505" customFormat="1" ht="15" hidden="1" customHeight="1">
      <c r="A135" s="54"/>
      <c r="B135" s="54" t="s">
        <v>38</v>
      </c>
      <c r="C135" s="23">
        <v>96.035719292809006</v>
      </c>
      <c r="D135" s="23">
        <v>-0.67777344517487803</v>
      </c>
      <c r="E135" s="23">
        <v>109.07654661364499</v>
      </c>
      <c r="F135" s="23">
        <v>-0.82237295205315797</v>
      </c>
      <c r="G135" s="23">
        <v>114.867755980887</v>
      </c>
      <c r="H135" s="23">
        <v>2.41423075605474</v>
      </c>
      <c r="I135" s="54"/>
      <c r="J135" s="54" t="s">
        <v>38</v>
      </c>
      <c r="K135" s="23">
        <v>119.804168549736</v>
      </c>
      <c r="L135" s="23">
        <v>4.9934989628632298</v>
      </c>
      <c r="M135" s="23">
        <v>132.612038843096</v>
      </c>
      <c r="N135" s="23">
        <v>4.0695146181844297</v>
      </c>
      <c r="O135" s="23">
        <v>112.269075848673</v>
      </c>
      <c r="P135" s="23">
        <v>1.89328285549766</v>
      </c>
      <c r="Q135" s="54"/>
      <c r="R135" s="54" t="s">
        <v>38</v>
      </c>
      <c r="S135" s="23">
        <v>114.54318735366201</v>
      </c>
      <c r="T135" s="23">
        <v>3.4699845417824502</v>
      </c>
      <c r="U135" s="23">
        <v>127.003884492902</v>
      </c>
      <c r="V135" s="23">
        <v>8.5712088813025407</v>
      </c>
      <c r="W135" s="23">
        <v>109.911991469559</v>
      </c>
      <c r="X135" s="23">
        <v>17.599783937749098</v>
      </c>
      <c r="Y135" s="54"/>
      <c r="Z135" s="54" t="s">
        <v>38</v>
      </c>
      <c r="AA135" s="23">
        <v>123.21405800578</v>
      </c>
      <c r="AB135" s="23">
        <v>-0.16076710082090501</v>
      </c>
      <c r="AC135" s="23">
        <v>135.929331786012</v>
      </c>
      <c r="AD135" s="23">
        <v>2.61992902408443</v>
      </c>
      <c r="AE135" s="23">
        <v>103.54699981984599</v>
      </c>
      <c r="AF135" s="23">
        <v>5.5317298310067899</v>
      </c>
      <c r="AG135" s="54"/>
      <c r="AH135" s="54" t="s">
        <v>38</v>
      </c>
      <c r="AI135" s="23">
        <v>111.547486949297</v>
      </c>
      <c r="AJ135" s="23">
        <v>7.8622635024073304</v>
      </c>
      <c r="AK135" s="23">
        <v>121.278863841608</v>
      </c>
      <c r="AL135" s="23">
        <v>4.1260548306794904</v>
      </c>
      <c r="AM135" s="23">
        <v>111.05539606899799</v>
      </c>
      <c r="AN135" s="23">
        <v>1.4424544725607999</v>
      </c>
      <c r="AO135" s="54"/>
      <c r="AP135" s="54" t="s">
        <v>38</v>
      </c>
      <c r="AQ135" s="23">
        <v>119.18185515518699</v>
      </c>
      <c r="AR135" s="23">
        <v>4.8601500505080102</v>
      </c>
      <c r="AS135" s="23">
        <v>114.25301573527</v>
      </c>
      <c r="AT135" s="23">
        <v>4.6241373981903804</v>
      </c>
      <c r="AU135" s="23">
        <v>104.518109221125</v>
      </c>
      <c r="AV135" s="23">
        <v>5.48255208724831</v>
      </c>
      <c r="AW135" s="54"/>
      <c r="AX135" s="54" t="s">
        <v>38</v>
      </c>
      <c r="AY135" s="23">
        <v>111.698672171417</v>
      </c>
      <c r="AZ135" s="23">
        <v>7.00775311675645</v>
      </c>
      <c r="BA135" s="23">
        <v>111.871041498186</v>
      </c>
      <c r="BB135" s="23">
        <v>3.4474447975472202</v>
      </c>
      <c r="BC135" s="23">
        <v>131.70208000143899</v>
      </c>
      <c r="BD135" s="23">
        <v>4.3210854866847903</v>
      </c>
      <c r="BE135" s="54"/>
      <c r="BF135" s="54" t="s">
        <v>38</v>
      </c>
      <c r="BG135" s="23">
        <v>115.167227798158</v>
      </c>
      <c r="BH135" s="23">
        <v>6.09995631292783</v>
      </c>
      <c r="BI135" s="23">
        <v>111.60044533600799</v>
      </c>
      <c r="BJ135" s="23">
        <v>-5.0238407041222803</v>
      </c>
      <c r="BK135" s="23">
        <v>124.245811956564</v>
      </c>
      <c r="BL135" s="23">
        <v>18.670211190044501</v>
      </c>
      <c r="BM135" s="54"/>
      <c r="BN135" s="54" t="s">
        <v>38</v>
      </c>
      <c r="BO135" s="23">
        <v>125.22223233051901</v>
      </c>
      <c r="BP135" s="23">
        <v>6.8713960628356396</v>
      </c>
      <c r="BQ135" s="23">
        <v>113.963336981097</v>
      </c>
      <c r="BR135" s="23">
        <v>5.1281685351920903</v>
      </c>
      <c r="BS135" s="23">
        <v>143.70411696778501</v>
      </c>
      <c r="BT135" s="23">
        <v>3.9969542974335499</v>
      </c>
      <c r="BU135" s="54"/>
      <c r="BV135" s="54" t="s">
        <v>38</v>
      </c>
      <c r="BW135" s="23">
        <v>110.74873430996</v>
      </c>
      <c r="BX135" s="23">
        <v>6.7650029234581401</v>
      </c>
      <c r="BY135" s="23">
        <v>112.89276261387801</v>
      </c>
      <c r="BZ135" s="23">
        <v>10.1435788849106</v>
      </c>
      <c r="CA135" s="23">
        <v>115.23368098485901</v>
      </c>
      <c r="CB135" s="23">
        <v>9.5637565817532799</v>
      </c>
      <c r="CC135" s="54"/>
      <c r="CD135" s="54" t="s">
        <v>38</v>
      </c>
      <c r="CE135" s="23">
        <v>123.02307011072401</v>
      </c>
      <c r="CF135" s="23">
        <v>9.5386557455038705</v>
      </c>
      <c r="CG135" s="23">
        <v>108.28091635237099</v>
      </c>
      <c r="CH135" s="23">
        <v>5.3767335750428202</v>
      </c>
      <c r="CI135" s="23">
        <v>116.499828771792</v>
      </c>
      <c r="CJ135" s="23">
        <v>1.92137282282607</v>
      </c>
      <c r="CK135" s="54"/>
      <c r="CL135" s="54" t="s">
        <v>38</v>
      </c>
      <c r="CM135" s="23">
        <v>113.05636989208401</v>
      </c>
      <c r="CN135" s="23">
        <v>-0.70293274292883701</v>
      </c>
      <c r="CO135" s="23">
        <v>119.43508874551701</v>
      </c>
      <c r="CP135" s="23">
        <v>-2.2380739699332701</v>
      </c>
      <c r="CQ135" s="23">
        <v>146.83555038810599</v>
      </c>
      <c r="CR135" s="23">
        <v>18.844180544467498</v>
      </c>
      <c r="CS135" s="54"/>
      <c r="CT135" s="54" t="s">
        <v>38</v>
      </c>
      <c r="CU135" s="23">
        <v>126.956301996684</v>
      </c>
      <c r="CV135" s="23">
        <v>9.9445342554213507</v>
      </c>
      <c r="CW135" s="23">
        <v>114.753763790869</v>
      </c>
      <c r="CX135" s="23">
        <v>1.7966126069739199</v>
      </c>
      <c r="CY135" s="23">
        <v>75.6060925067071</v>
      </c>
      <c r="CZ135" s="23">
        <v>8.9341816891977999</v>
      </c>
      <c r="DA135" s="54"/>
      <c r="DB135" s="54" t="s">
        <v>38</v>
      </c>
      <c r="DC135" s="23">
        <v>128.34429924641199</v>
      </c>
      <c r="DD135" s="23">
        <v>5.0194740581065398</v>
      </c>
      <c r="DE135" s="23">
        <v>80.023830061290298</v>
      </c>
      <c r="DF135" s="23">
        <v>-20.4607743333193</v>
      </c>
      <c r="DG135" s="23">
        <v>132.15616157741201</v>
      </c>
      <c r="DH135" s="23">
        <v>30.772587600597699</v>
      </c>
      <c r="DI135" s="54"/>
      <c r="DJ135" s="54" t="s">
        <v>38</v>
      </c>
      <c r="DK135" s="23">
        <v>91.890846148018497</v>
      </c>
      <c r="DL135" s="23">
        <v>-4.9980921964927596</v>
      </c>
      <c r="DM135" s="23">
        <v>120.86028297617599</v>
      </c>
      <c r="DN135" s="23">
        <v>5.1017298510767999</v>
      </c>
      <c r="DO135" s="23">
        <v>132.374860372342</v>
      </c>
      <c r="DP135" s="23">
        <v>1.38203612784795</v>
      </c>
    </row>
    <row r="136" spans="1:120" s="505" customFormat="1" ht="15" hidden="1" customHeight="1">
      <c r="A136" s="54"/>
      <c r="B136" s="54" t="s">
        <v>39</v>
      </c>
      <c r="C136" s="23">
        <v>108.666821325706</v>
      </c>
      <c r="D136" s="23">
        <v>-20.362639642289398</v>
      </c>
      <c r="E136" s="23">
        <v>122.11343060149601</v>
      </c>
      <c r="F136" s="23">
        <v>15.8003229804326</v>
      </c>
      <c r="G136" s="23">
        <v>112.904758855438</v>
      </c>
      <c r="H136" s="23">
        <v>12.1875080889427</v>
      </c>
      <c r="I136" s="54"/>
      <c r="J136" s="54" t="s">
        <v>39</v>
      </c>
      <c r="K136" s="23">
        <v>131.00681619833699</v>
      </c>
      <c r="L136" s="23">
        <v>15.464657134724501</v>
      </c>
      <c r="M136" s="23">
        <v>125.19866220967501</v>
      </c>
      <c r="N136" s="23">
        <v>3.76772586951857</v>
      </c>
      <c r="O136" s="23">
        <v>107.34457124161401</v>
      </c>
      <c r="P136" s="23">
        <v>2.64055462323131</v>
      </c>
      <c r="Q136" s="54"/>
      <c r="R136" s="54" t="s">
        <v>39</v>
      </c>
      <c r="S136" s="23">
        <v>110.79942251994601</v>
      </c>
      <c r="T136" s="23">
        <v>0.13497511492039399</v>
      </c>
      <c r="U136" s="23">
        <v>114.788722888584</v>
      </c>
      <c r="V136" s="23">
        <v>5.1418585716807401</v>
      </c>
      <c r="W136" s="23">
        <v>119.842394148628</v>
      </c>
      <c r="X136" s="23">
        <v>21.4409088166841</v>
      </c>
      <c r="Y136" s="54"/>
      <c r="Z136" s="54" t="s">
        <v>39</v>
      </c>
      <c r="AA136" s="23">
        <v>112.096946486609</v>
      </c>
      <c r="AB136" s="23">
        <v>-6.1864936100399497</v>
      </c>
      <c r="AC136" s="23">
        <v>120.68357910626401</v>
      </c>
      <c r="AD136" s="23">
        <v>6.8374460926558198</v>
      </c>
      <c r="AE136" s="23">
        <v>104.941743301625</v>
      </c>
      <c r="AF136" s="23">
        <v>4.3261515629274596</v>
      </c>
      <c r="AG136" s="54"/>
      <c r="AH136" s="54" t="s">
        <v>39</v>
      </c>
      <c r="AI136" s="23">
        <v>112.490221157793</v>
      </c>
      <c r="AJ136" s="23">
        <v>8.9557285510348805</v>
      </c>
      <c r="AK136" s="23">
        <v>119.820532338847</v>
      </c>
      <c r="AL136" s="23">
        <v>4.2159731185031699</v>
      </c>
      <c r="AM136" s="23">
        <v>106.385916608719</v>
      </c>
      <c r="AN136" s="23">
        <v>0.72593749087654702</v>
      </c>
      <c r="AO136" s="54"/>
      <c r="AP136" s="54" t="s">
        <v>39</v>
      </c>
      <c r="AQ136" s="23">
        <v>120.110135248126</v>
      </c>
      <c r="AR136" s="23">
        <v>8.1087073563893206</v>
      </c>
      <c r="AS136" s="23">
        <v>113.37690838432999</v>
      </c>
      <c r="AT136" s="23">
        <v>6.8070870359489204</v>
      </c>
      <c r="AU136" s="23">
        <v>117.25061906592499</v>
      </c>
      <c r="AV136" s="23">
        <v>4.6770392985437903</v>
      </c>
      <c r="AW136" s="54"/>
      <c r="AX136" s="54" t="s">
        <v>39</v>
      </c>
      <c r="AY136" s="23">
        <v>118.270726212128</v>
      </c>
      <c r="AZ136" s="23">
        <v>6.0410132416059499</v>
      </c>
      <c r="BA136" s="23">
        <v>115.647615969084</v>
      </c>
      <c r="BB136" s="23">
        <v>4.0731632258478099</v>
      </c>
      <c r="BC136" s="23">
        <v>133.376917427595</v>
      </c>
      <c r="BD136" s="23">
        <v>-0.23398760776765901</v>
      </c>
      <c r="BE136" s="54"/>
      <c r="BF136" s="54" t="s">
        <v>39</v>
      </c>
      <c r="BG136" s="23">
        <v>115.755135120354</v>
      </c>
      <c r="BH136" s="23">
        <v>8.8754021510517607</v>
      </c>
      <c r="BI136" s="23">
        <v>118.239473250027</v>
      </c>
      <c r="BJ136" s="23">
        <v>-2.1750397194214299</v>
      </c>
      <c r="BK136" s="23">
        <v>127.10107063170101</v>
      </c>
      <c r="BL136" s="23">
        <v>11.293184596420501</v>
      </c>
      <c r="BM136" s="54"/>
      <c r="BN136" s="54" t="s">
        <v>39</v>
      </c>
      <c r="BO136" s="23">
        <v>127.483912116486</v>
      </c>
      <c r="BP136" s="23">
        <v>5.0995551240023804</v>
      </c>
      <c r="BQ136" s="23">
        <v>117.945051857265</v>
      </c>
      <c r="BR136" s="23">
        <v>5.7841033888657298</v>
      </c>
      <c r="BS136" s="23">
        <v>143.623019133887</v>
      </c>
      <c r="BT136" s="23">
        <v>7.3818258095015397</v>
      </c>
      <c r="BU136" s="54"/>
      <c r="BV136" s="54" t="s">
        <v>39</v>
      </c>
      <c r="BW136" s="23">
        <v>97.096558623501295</v>
      </c>
      <c r="BX136" s="23">
        <v>2.7409756548609701</v>
      </c>
      <c r="BY136" s="23">
        <v>115.85892552407201</v>
      </c>
      <c r="BZ136" s="23">
        <v>3.8674306549572002</v>
      </c>
      <c r="CA136" s="23">
        <v>126.91173736117599</v>
      </c>
      <c r="CB136" s="23">
        <v>25.165676178486098</v>
      </c>
      <c r="CC136" s="54"/>
      <c r="CD136" s="54" t="s">
        <v>39</v>
      </c>
      <c r="CE136" s="23">
        <v>115.952417410911</v>
      </c>
      <c r="CF136" s="23">
        <v>5.8085306556400802</v>
      </c>
      <c r="CG136" s="23">
        <v>139.97470337924</v>
      </c>
      <c r="CH136" s="23">
        <v>6.3354756555931102</v>
      </c>
      <c r="CI136" s="23">
        <v>105.931619262502</v>
      </c>
      <c r="CJ136" s="23">
        <v>-0.986837476951962</v>
      </c>
      <c r="CK136" s="54"/>
      <c r="CL136" s="54" t="s">
        <v>39</v>
      </c>
      <c r="CM136" s="23">
        <v>106.31111433977399</v>
      </c>
      <c r="CN136" s="23">
        <v>-2.5055929185062502</v>
      </c>
      <c r="CO136" s="23">
        <v>125.20799183238</v>
      </c>
      <c r="CP136" s="23">
        <v>6.2595418259506301</v>
      </c>
      <c r="CQ136" s="23">
        <v>125.20196473489</v>
      </c>
      <c r="CR136" s="23">
        <v>15.977142796830099</v>
      </c>
      <c r="CS136" s="54"/>
      <c r="CT136" s="54" t="s">
        <v>39</v>
      </c>
      <c r="CU136" s="23">
        <v>115.480265492358</v>
      </c>
      <c r="CV136" s="23">
        <v>6.2467465385347696</v>
      </c>
      <c r="CW136" s="23">
        <v>138.47372944060501</v>
      </c>
      <c r="CX136" s="23">
        <v>-1.06921063852053</v>
      </c>
      <c r="CY136" s="23">
        <v>83.854757869656098</v>
      </c>
      <c r="CZ136" s="23">
        <v>26.390338231718101</v>
      </c>
      <c r="DA136" s="54"/>
      <c r="DB136" s="54" t="s">
        <v>39</v>
      </c>
      <c r="DC136" s="23">
        <v>137.508752133229</v>
      </c>
      <c r="DD136" s="23">
        <v>19.1914154126179</v>
      </c>
      <c r="DE136" s="23">
        <v>70.640649248242596</v>
      </c>
      <c r="DF136" s="23">
        <v>-4.3425517300992</v>
      </c>
      <c r="DG136" s="23">
        <v>125.52015571648199</v>
      </c>
      <c r="DH136" s="23">
        <v>49.2599509084747</v>
      </c>
      <c r="DI136" s="54"/>
      <c r="DJ136" s="54" t="s">
        <v>39</v>
      </c>
      <c r="DK136" s="23">
        <v>81.886620183955699</v>
      </c>
      <c r="DL136" s="23">
        <v>-13.4835402200667</v>
      </c>
      <c r="DM136" s="23">
        <v>122.050216921992</v>
      </c>
      <c r="DN136" s="23">
        <v>6.03230417082621</v>
      </c>
      <c r="DO136" s="23">
        <v>152.61562318680799</v>
      </c>
      <c r="DP136" s="23">
        <v>3.8081545379955202</v>
      </c>
    </row>
    <row r="137" spans="1:120" s="505" customFormat="1" ht="15" hidden="1" customHeight="1">
      <c r="A137" s="54"/>
      <c r="B137" s="54" t="s">
        <v>40</v>
      </c>
      <c r="C137" s="23">
        <v>122.62342841698801</v>
      </c>
      <c r="D137" s="23">
        <v>-3.5757729423961799</v>
      </c>
      <c r="E137" s="23">
        <v>119.51215475281199</v>
      </c>
      <c r="F137" s="23">
        <v>4.1856140838219504</v>
      </c>
      <c r="G137" s="23">
        <v>113.722287151217</v>
      </c>
      <c r="H137" s="23">
        <v>-6.7754572260267496</v>
      </c>
      <c r="I137" s="54"/>
      <c r="J137" s="54" t="s">
        <v>40</v>
      </c>
      <c r="K137" s="23">
        <v>123.872644997056</v>
      </c>
      <c r="L137" s="23">
        <v>6.9222444669057897</v>
      </c>
      <c r="M137" s="23">
        <v>126.47222159894</v>
      </c>
      <c r="N137" s="23">
        <v>3.4313787694814302</v>
      </c>
      <c r="O137" s="23">
        <v>109.901673898799</v>
      </c>
      <c r="P137" s="23">
        <v>2.2758865780563</v>
      </c>
      <c r="Q137" s="54"/>
      <c r="R137" s="54" t="s">
        <v>40</v>
      </c>
      <c r="S137" s="23">
        <v>109.32885268598601</v>
      </c>
      <c r="T137" s="23">
        <v>0.96845973975914001</v>
      </c>
      <c r="U137" s="23">
        <v>115.725825716597</v>
      </c>
      <c r="V137" s="23">
        <v>3.5129420254728201</v>
      </c>
      <c r="W137" s="23">
        <v>108.473582546358</v>
      </c>
      <c r="X137" s="23">
        <v>8.96954805861645</v>
      </c>
      <c r="Y137" s="54"/>
      <c r="Z137" s="54" t="s">
        <v>40</v>
      </c>
      <c r="AA137" s="23">
        <v>115.214027142135</v>
      </c>
      <c r="AB137" s="23">
        <v>-1.6111279424156899</v>
      </c>
      <c r="AC137" s="23">
        <v>123.24392649111201</v>
      </c>
      <c r="AD137" s="23">
        <v>11.437239745556701</v>
      </c>
      <c r="AE137" s="23">
        <v>107.131234300741</v>
      </c>
      <c r="AF137" s="23">
        <v>6.3253884315446198</v>
      </c>
      <c r="AG137" s="54"/>
      <c r="AH137" s="54" t="s">
        <v>40</v>
      </c>
      <c r="AI137" s="23">
        <v>106.49183759703401</v>
      </c>
      <c r="AJ137" s="23">
        <v>6.4336504858890198</v>
      </c>
      <c r="AK137" s="23">
        <v>115.31489402241</v>
      </c>
      <c r="AL137" s="23">
        <v>5.3808945762545504</v>
      </c>
      <c r="AM137" s="23">
        <v>103.0048479293</v>
      </c>
      <c r="AN137" s="23">
        <v>2.9798440440818399</v>
      </c>
      <c r="AO137" s="54"/>
      <c r="AP137" s="54" t="s">
        <v>40</v>
      </c>
      <c r="AQ137" s="23">
        <v>119.24056642340101</v>
      </c>
      <c r="AR137" s="23">
        <v>1.8881248155213399</v>
      </c>
      <c r="AS137" s="23">
        <v>112.048704731339</v>
      </c>
      <c r="AT137" s="23">
        <v>4.9597659808537902</v>
      </c>
      <c r="AU137" s="23">
        <v>118.07891963453299</v>
      </c>
      <c r="AV137" s="23">
        <v>6.4432057324292602</v>
      </c>
      <c r="AW137" s="54"/>
      <c r="AX137" s="54" t="s">
        <v>40</v>
      </c>
      <c r="AY137" s="23">
        <v>119.793353228063</v>
      </c>
      <c r="AZ137" s="23">
        <v>6.9595780905199396</v>
      </c>
      <c r="BA137" s="23">
        <v>115.084853874221</v>
      </c>
      <c r="BB137" s="23">
        <v>4.2669903872099004</v>
      </c>
      <c r="BC137" s="23">
        <v>133.71851109948901</v>
      </c>
      <c r="BD137" s="23">
        <v>5.3055445904649901</v>
      </c>
      <c r="BE137" s="54"/>
      <c r="BF137" s="54" t="s">
        <v>40</v>
      </c>
      <c r="BG137" s="23">
        <v>115.722804828915</v>
      </c>
      <c r="BH137" s="23">
        <v>5.3075939734965401</v>
      </c>
      <c r="BI137" s="23">
        <v>115.23955464916899</v>
      </c>
      <c r="BJ137" s="23">
        <v>6.3346786705731803</v>
      </c>
      <c r="BK137" s="23">
        <v>117.080411387159</v>
      </c>
      <c r="BL137" s="23">
        <v>-0.97990522431203397</v>
      </c>
      <c r="BM137" s="54"/>
      <c r="BN137" s="54" t="s">
        <v>40</v>
      </c>
      <c r="BO137" s="23">
        <v>120.658260015297</v>
      </c>
      <c r="BP137" s="23">
        <v>15.133900800819999</v>
      </c>
      <c r="BQ137" s="23">
        <v>112.930033910265</v>
      </c>
      <c r="BR137" s="23">
        <v>-0.27867353526399102</v>
      </c>
      <c r="BS137" s="23">
        <v>137.56011254064799</v>
      </c>
      <c r="BT137" s="23">
        <v>5.5491550661290496</v>
      </c>
      <c r="BU137" s="54"/>
      <c r="BV137" s="54" t="s">
        <v>40</v>
      </c>
      <c r="BW137" s="23">
        <v>94.653104827074699</v>
      </c>
      <c r="BX137" s="23">
        <v>13.563747885399501</v>
      </c>
      <c r="BY137" s="23">
        <v>106.97779507096899</v>
      </c>
      <c r="BZ137" s="23">
        <v>5.47930874234798</v>
      </c>
      <c r="CA137" s="23">
        <v>126.093949766484</v>
      </c>
      <c r="CB137" s="23">
        <v>0.10072281267147799</v>
      </c>
      <c r="CC137" s="54"/>
      <c r="CD137" s="54" t="s">
        <v>40</v>
      </c>
      <c r="CE137" s="23">
        <v>111.53988323922</v>
      </c>
      <c r="CF137" s="23">
        <v>21.149268554975698</v>
      </c>
      <c r="CG137" s="23">
        <v>154.556223419303</v>
      </c>
      <c r="CH137" s="23">
        <v>3.7231451070192301</v>
      </c>
      <c r="CI137" s="23">
        <v>120.832396733281</v>
      </c>
      <c r="CJ137" s="23">
        <v>-1.4322101406880099</v>
      </c>
      <c r="CK137" s="54"/>
      <c r="CL137" s="54" t="s">
        <v>40</v>
      </c>
      <c r="CM137" s="23">
        <v>106.240132226146</v>
      </c>
      <c r="CN137" s="23">
        <v>-5.7157461319356297</v>
      </c>
      <c r="CO137" s="23">
        <v>129.328585504828</v>
      </c>
      <c r="CP137" s="23">
        <v>1.7536541560110499</v>
      </c>
      <c r="CQ137" s="23">
        <v>124.48865507988801</v>
      </c>
      <c r="CR137" s="23">
        <v>24.268942966689899</v>
      </c>
      <c r="CS137" s="54"/>
      <c r="CT137" s="54" t="s">
        <v>40</v>
      </c>
      <c r="CU137" s="23">
        <v>114.775389997281</v>
      </c>
      <c r="CV137" s="23">
        <v>-3.3838565904581901</v>
      </c>
      <c r="CW137" s="23">
        <v>136.78570042328599</v>
      </c>
      <c r="CX137" s="23">
        <v>4.6100713175100099</v>
      </c>
      <c r="CY137" s="23">
        <v>83.627243919760403</v>
      </c>
      <c r="CZ137" s="23">
        <v>15.858777670592501</v>
      </c>
      <c r="DA137" s="54"/>
      <c r="DB137" s="54" t="s">
        <v>40</v>
      </c>
      <c r="DC137" s="23">
        <v>136.60861498121201</v>
      </c>
      <c r="DD137" s="23">
        <v>5.5543513054729496</v>
      </c>
      <c r="DE137" s="23">
        <v>195.217536989466</v>
      </c>
      <c r="DF137" s="23">
        <v>14.4590444275698</v>
      </c>
      <c r="DG137" s="23">
        <v>99.889970247983399</v>
      </c>
      <c r="DH137" s="23">
        <v>11.0870662789074</v>
      </c>
      <c r="DI137" s="54"/>
      <c r="DJ137" s="54" t="s">
        <v>40</v>
      </c>
      <c r="DK137" s="23">
        <v>82.643823846105093</v>
      </c>
      <c r="DL137" s="23">
        <v>-18.356194903476201</v>
      </c>
      <c r="DM137" s="23">
        <v>127.194065271317</v>
      </c>
      <c r="DN137" s="23">
        <v>5.53289806104695</v>
      </c>
      <c r="DO137" s="23">
        <v>139.205056406686</v>
      </c>
      <c r="DP137" s="23">
        <v>8.9535597723277593</v>
      </c>
    </row>
    <row r="138" spans="1:120" s="505" customFormat="1" ht="15" hidden="1" customHeight="1">
      <c r="A138" s="54"/>
      <c r="B138" s="54" t="s">
        <v>41</v>
      </c>
      <c r="C138" s="23">
        <v>132.78391081980601</v>
      </c>
      <c r="D138" s="23">
        <v>7.2956253666765898</v>
      </c>
      <c r="E138" s="23">
        <v>107.98132908811399</v>
      </c>
      <c r="F138" s="23">
        <v>1.5123722687611101</v>
      </c>
      <c r="G138" s="23">
        <v>112.16812756477</v>
      </c>
      <c r="H138" s="23">
        <v>4.5195936323680703</v>
      </c>
      <c r="I138" s="54"/>
      <c r="J138" s="54" t="s">
        <v>41</v>
      </c>
      <c r="K138" s="23">
        <v>120.00577976069199</v>
      </c>
      <c r="L138" s="23">
        <v>7.3656866254155604</v>
      </c>
      <c r="M138" s="23">
        <v>126.166136526508</v>
      </c>
      <c r="N138" s="23">
        <v>4.2703267959946301</v>
      </c>
      <c r="O138" s="23">
        <v>103.183100295476</v>
      </c>
      <c r="P138" s="23">
        <v>3.3484578280009001</v>
      </c>
      <c r="Q138" s="54"/>
      <c r="R138" s="54" t="s">
        <v>41</v>
      </c>
      <c r="S138" s="23">
        <v>114.452388132552</v>
      </c>
      <c r="T138" s="23">
        <v>2.3318117474082798</v>
      </c>
      <c r="U138" s="23">
        <v>125.509164342891</v>
      </c>
      <c r="V138" s="23">
        <v>1.5361594210278799</v>
      </c>
      <c r="W138" s="23">
        <v>114.621975214909</v>
      </c>
      <c r="X138" s="23">
        <v>-6.8203040565686601</v>
      </c>
      <c r="Y138" s="54"/>
      <c r="Z138" s="54" t="s">
        <v>41</v>
      </c>
      <c r="AA138" s="23">
        <v>109.10781637738199</v>
      </c>
      <c r="AB138" s="23">
        <v>14.657531018318601</v>
      </c>
      <c r="AC138" s="23">
        <v>119.84206245694</v>
      </c>
      <c r="AD138" s="23">
        <v>8.1968369012576296</v>
      </c>
      <c r="AE138" s="23">
        <v>109.393865534418</v>
      </c>
      <c r="AF138" s="23">
        <v>8.3778959259645802</v>
      </c>
      <c r="AG138" s="54"/>
      <c r="AH138" s="54" t="s">
        <v>41</v>
      </c>
      <c r="AI138" s="23">
        <v>118.428077274854</v>
      </c>
      <c r="AJ138" s="23">
        <v>0.54573446072554099</v>
      </c>
      <c r="AK138" s="23">
        <v>112.885234587404</v>
      </c>
      <c r="AL138" s="23">
        <v>4.6680853935833397</v>
      </c>
      <c r="AM138" s="23">
        <v>106.544255342499</v>
      </c>
      <c r="AN138" s="23">
        <v>3.1567891908324701</v>
      </c>
      <c r="AO138" s="54"/>
      <c r="AP138" s="54" t="s">
        <v>41</v>
      </c>
      <c r="AQ138" s="23">
        <v>118.837758228525</v>
      </c>
      <c r="AR138" s="23">
        <v>3.2833745992674599</v>
      </c>
      <c r="AS138" s="23">
        <v>114.675755104635</v>
      </c>
      <c r="AT138" s="23">
        <v>1.65690121162515</v>
      </c>
      <c r="AU138" s="23">
        <v>128.27996465395401</v>
      </c>
      <c r="AV138" s="23">
        <v>5.8059473720042396</v>
      </c>
      <c r="AW138" s="54"/>
      <c r="AX138" s="54" t="s">
        <v>41</v>
      </c>
      <c r="AY138" s="23">
        <v>118.167360098404</v>
      </c>
      <c r="AZ138" s="23">
        <v>6.3167650288793</v>
      </c>
      <c r="BA138" s="23">
        <v>117.503333707732</v>
      </c>
      <c r="BB138" s="23">
        <v>5.5700423793494602</v>
      </c>
      <c r="BC138" s="23">
        <v>131.82279685235301</v>
      </c>
      <c r="BD138" s="23">
        <v>0.72501785721439704</v>
      </c>
      <c r="BE138" s="54"/>
      <c r="BF138" s="54" t="s">
        <v>41</v>
      </c>
      <c r="BG138" s="23">
        <v>112.57747515667501</v>
      </c>
      <c r="BH138" s="23">
        <v>6.2636388816008397</v>
      </c>
      <c r="BI138" s="23">
        <v>112.89698774087699</v>
      </c>
      <c r="BJ138" s="23">
        <v>1.66196277783321</v>
      </c>
      <c r="BK138" s="23">
        <v>117.27774559748801</v>
      </c>
      <c r="BL138" s="23">
        <v>5.9077469695027798</v>
      </c>
      <c r="BM138" s="54"/>
      <c r="BN138" s="54" t="s">
        <v>41</v>
      </c>
      <c r="BO138" s="23">
        <v>120.098836567978</v>
      </c>
      <c r="BP138" s="23">
        <v>5.7360666982490898</v>
      </c>
      <c r="BQ138" s="23">
        <v>113.07754629214099</v>
      </c>
      <c r="BR138" s="23">
        <v>3.8597623510177499</v>
      </c>
      <c r="BS138" s="23">
        <v>147.14124689093001</v>
      </c>
      <c r="BT138" s="23">
        <v>8.3274944122764492</v>
      </c>
      <c r="BU138" s="54"/>
      <c r="BV138" s="54" t="s">
        <v>41</v>
      </c>
      <c r="BW138" s="23">
        <v>97.173731358216898</v>
      </c>
      <c r="BX138" s="23">
        <v>6.3066536160482798</v>
      </c>
      <c r="BY138" s="23">
        <v>119.17365622067901</v>
      </c>
      <c r="BZ138" s="23">
        <v>3.0949654146155599</v>
      </c>
      <c r="CA138" s="23">
        <v>135.58182190653699</v>
      </c>
      <c r="CB138" s="23">
        <v>1.77974934993131</v>
      </c>
      <c r="CC138" s="54"/>
      <c r="CD138" s="54" t="s">
        <v>41</v>
      </c>
      <c r="CE138" s="23">
        <v>129.298875994149</v>
      </c>
      <c r="CF138" s="23">
        <v>7.8738162494941299</v>
      </c>
      <c r="CG138" s="23">
        <v>101.15927091194401</v>
      </c>
      <c r="CH138" s="23">
        <v>10.4949928585637</v>
      </c>
      <c r="CI138" s="23">
        <v>118.641992210333</v>
      </c>
      <c r="CJ138" s="23">
        <v>-1.4673415310097699</v>
      </c>
      <c r="CK138" s="54"/>
      <c r="CL138" s="54" t="s">
        <v>41</v>
      </c>
      <c r="CM138" s="23">
        <v>115.066617611889</v>
      </c>
      <c r="CN138" s="23">
        <v>-1.46368260082075</v>
      </c>
      <c r="CO138" s="23">
        <v>126.143633981642</v>
      </c>
      <c r="CP138" s="23">
        <v>-1.76118508702069</v>
      </c>
      <c r="CQ138" s="23">
        <v>120.43038297599</v>
      </c>
      <c r="CR138" s="23">
        <v>18.044699597131999</v>
      </c>
      <c r="CS138" s="54"/>
      <c r="CT138" s="54" t="s">
        <v>41</v>
      </c>
      <c r="CU138" s="23">
        <v>109.75409814947101</v>
      </c>
      <c r="CV138" s="23">
        <v>2.03179300081008</v>
      </c>
      <c r="CW138" s="23">
        <v>102.78135180967401</v>
      </c>
      <c r="CX138" s="23">
        <v>3.18043800606074</v>
      </c>
      <c r="CY138" s="23">
        <v>61.080043263704503</v>
      </c>
      <c r="CZ138" s="23">
        <v>-9.8899010883595704</v>
      </c>
      <c r="DA138" s="54"/>
      <c r="DB138" s="54" t="s">
        <v>41</v>
      </c>
      <c r="DC138" s="23">
        <v>133.696983172584</v>
      </c>
      <c r="DD138" s="23">
        <v>8.4797747371793104</v>
      </c>
      <c r="DE138" s="23">
        <v>152.87601059639701</v>
      </c>
      <c r="DF138" s="23">
        <v>1.18665054052369</v>
      </c>
      <c r="DG138" s="23">
        <v>112.388420816871</v>
      </c>
      <c r="DH138" s="23">
        <v>-0.92175113557574695</v>
      </c>
      <c r="DI138" s="54"/>
      <c r="DJ138" s="54" t="s">
        <v>41</v>
      </c>
      <c r="DK138" s="23">
        <v>77.994469943202006</v>
      </c>
      <c r="DL138" s="23">
        <v>-10.706159282912401</v>
      </c>
      <c r="DM138" s="23">
        <v>129.249980569315</v>
      </c>
      <c r="DN138" s="23">
        <v>11.9828978818532</v>
      </c>
      <c r="DO138" s="23">
        <v>141.90150750262401</v>
      </c>
      <c r="DP138" s="23">
        <v>4.2697710837895597</v>
      </c>
    </row>
    <row r="139" spans="1:120" s="506" customFormat="1" ht="15" hidden="1" customHeight="1">
      <c r="A139" s="54"/>
      <c r="B139" s="54" t="s">
        <v>42</v>
      </c>
      <c r="C139" s="253">
        <v>132.11486738257599</v>
      </c>
      <c r="D139" s="253">
        <v>-0.65048199522560401</v>
      </c>
      <c r="E139" s="253">
        <v>113.317685045768</v>
      </c>
      <c r="F139" s="253">
        <v>4.6212474037710898</v>
      </c>
      <c r="G139" s="253">
        <v>110.819241494366</v>
      </c>
      <c r="H139" s="253">
        <v>-1.2387507969287299</v>
      </c>
      <c r="I139" s="54"/>
      <c r="J139" s="54" t="s">
        <v>42</v>
      </c>
      <c r="K139" s="253">
        <v>117.161835848978</v>
      </c>
      <c r="L139" s="253">
        <v>2.05933451266915</v>
      </c>
      <c r="M139" s="253">
        <v>128.794862466734</v>
      </c>
      <c r="N139" s="253">
        <v>1.0562316080254599</v>
      </c>
      <c r="O139" s="253">
        <v>100.92015490700101</v>
      </c>
      <c r="P139" s="253">
        <v>5.5468357922562603</v>
      </c>
      <c r="Q139" s="54"/>
      <c r="R139" s="54" t="s">
        <v>42</v>
      </c>
      <c r="S139" s="253">
        <v>110.32943608292901</v>
      </c>
      <c r="T139" s="253">
        <v>-3.1830386408389599</v>
      </c>
      <c r="U139" s="253">
        <v>138.23552093955499</v>
      </c>
      <c r="V139" s="253">
        <v>1.66281201449226</v>
      </c>
      <c r="W139" s="253">
        <v>108.463008349696</v>
      </c>
      <c r="X139" s="253">
        <v>-11.665583543652</v>
      </c>
      <c r="Y139" s="54"/>
      <c r="Z139" s="54" t="s">
        <v>42</v>
      </c>
      <c r="AA139" s="253">
        <v>106.329174245841</v>
      </c>
      <c r="AB139" s="253">
        <v>17.2332320131922</v>
      </c>
      <c r="AC139" s="253">
        <v>129.252836204277</v>
      </c>
      <c r="AD139" s="253">
        <v>8.2150395899011208</v>
      </c>
      <c r="AE139" s="253">
        <v>112.465995225044</v>
      </c>
      <c r="AF139" s="253">
        <v>8.6663284649330699</v>
      </c>
      <c r="AG139" s="54"/>
      <c r="AH139" s="54" t="s">
        <v>42</v>
      </c>
      <c r="AI139" s="253">
        <v>109.68681648022</v>
      </c>
      <c r="AJ139" s="253">
        <v>3.1440250801807998</v>
      </c>
      <c r="AK139" s="253">
        <v>114.552690480104</v>
      </c>
      <c r="AL139" s="253">
        <v>5.0511453926644503</v>
      </c>
      <c r="AM139" s="253">
        <v>115.175493027229</v>
      </c>
      <c r="AN139" s="253">
        <v>5.1412274223071002</v>
      </c>
      <c r="AO139" s="54"/>
      <c r="AP139" s="54" t="s">
        <v>42</v>
      </c>
      <c r="AQ139" s="253">
        <v>122.439033676123</v>
      </c>
      <c r="AR139" s="253">
        <v>-0.27001821386119201</v>
      </c>
      <c r="AS139" s="253">
        <v>114.492921941739</v>
      </c>
      <c r="AT139" s="253">
        <v>5.9541128670155699</v>
      </c>
      <c r="AU139" s="253">
        <v>125.22264105351201</v>
      </c>
      <c r="AV139" s="253">
        <v>5.0198198836851002</v>
      </c>
      <c r="AW139" s="54"/>
      <c r="AX139" s="54" t="s">
        <v>42</v>
      </c>
      <c r="AY139" s="253">
        <v>122.853620951772</v>
      </c>
      <c r="AZ139" s="253">
        <v>7.4658229352769601</v>
      </c>
      <c r="BA139" s="253">
        <v>120.459110784437</v>
      </c>
      <c r="BB139" s="253">
        <v>5.7666481837598003</v>
      </c>
      <c r="BC139" s="253">
        <v>126.29583020709801</v>
      </c>
      <c r="BD139" s="253">
        <v>-7.1366355552272998</v>
      </c>
      <c r="BE139" s="54"/>
      <c r="BF139" s="54" t="s">
        <v>42</v>
      </c>
      <c r="BG139" s="253">
        <v>119.24005498663099</v>
      </c>
      <c r="BH139" s="253">
        <v>6.1223239636565996</v>
      </c>
      <c r="BI139" s="253">
        <v>111.917021643648</v>
      </c>
      <c r="BJ139" s="253">
        <v>7.2055889152141201</v>
      </c>
      <c r="BK139" s="253">
        <v>115.58399752542</v>
      </c>
      <c r="BL139" s="253">
        <v>0.83872475168484995</v>
      </c>
      <c r="BM139" s="54"/>
      <c r="BN139" s="54" t="s">
        <v>42</v>
      </c>
      <c r="BO139" s="23">
        <v>118.89434412289501</v>
      </c>
      <c r="BP139" s="253">
        <v>4.4858769952834097</v>
      </c>
      <c r="BQ139" s="253">
        <v>116.41200035053301</v>
      </c>
      <c r="BR139" s="253">
        <v>5.0873255765960197</v>
      </c>
      <c r="BS139" s="253">
        <v>149.78354221305901</v>
      </c>
      <c r="BT139" s="253">
        <v>9.61026955495743</v>
      </c>
      <c r="BU139" s="54"/>
      <c r="BV139" s="54" t="s">
        <v>42</v>
      </c>
      <c r="BW139" s="253">
        <v>110.20465470673599</v>
      </c>
      <c r="BX139" s="253">
        <v>7.4513320622666699</v>
      </c>
      <c r="BY139" s="253">
        <v>122.708310581425</v>
      </c>
      <c r="BZ139" s="253">
        <v>0.76138570676226902</v>
      </c>
      <c r="CA139" s="253">
        <v>130.460062710654</v>
      </c>
      <c r="CB139" s="253">
        <v>3.1302948084201998</v>
      </c>
      <c r="CC139" s="54"/>
      <c r="CD139" s="54" t="s">
        <v>42</v>
      </c>
      <c r="CE139" s="253">
        <v>130.941900825185</v>
      </c>
      <c r="CF139" s="253">
        <v>14.3270559897728</v>
      </c>
      <c r="CG139" s="253">
        <v>113.623336368514</v>
      </c>
      <c r="CH139" s="253">
        <v>16.642638366530001</v>
      </c>
      <c r="CI139" s="253">
        <v>124.93484035556401</v>
      </c>
      <c r="CJ139" s="253">
        <v>0.69939936590748197</v>
      </c>
      <c r="CK139" s="54"/>
      <c r="CL139" s="54" t="s">
        <v>42</v>
      </c>
      <c r="CM139" s="253">
        <v>111.92836163813401</v>
      </c>
      <c r="CN139" s="253">
        <v>-1.87168366971791</v>
      </c>
      <c r="CO139" s="253">
        <v>128.23238755178599</v>
      </c>
      <c r="CP139" s="253">
        <v>7.7057078164891104</v>
      </c>
      <c r="CQ139" s="253">
        <v>114.455086771772</v>
      </c>
      <c r="CR139" s="253">
        <v>5.8189414746979899</v>
      </c>
      <c r="CS139" s="54"/>
      <c r="CT139" s="54" t="s">
        <v>42</v>
      </c>
      <c r="CU139" s="253">
        <v>109.080255805812</v>
      </c>
      <c r="CV139" s="253">
        <v>4.1439204477592098</v>
      </c>
      <c r="CW139" s="253">
        <v>98.121586045056901</v>
      </c>
      <c r="CX139" s="253">
        <v>5.2013633695661099</v>
      </c>
      <c r="CY139" s="253">
        <v>97.717500140784097</v>
      </c>
      <c r="CZ139" s="253">
        <v>26.981749268307901</v>
      </c>
      <c r="DA139" s="54"/>
      <c r="DB139" s="54" t="s">
        <v>42</v>
      </c>
      <c r="DC139" s="253">
        <v>126.788730498654</v>
      </c>
      <c r="DD139" s="253">
        <v>-1.3223342785568899</v>
      </c>
      <c r="DE139" s="253">
        <v>97.812848617611607</v>
      </c>
      <c r="DF139" s="253">
        <v>16.994645729486699</v>
      </c>
      <c r="DG139" s="253">
        <v>125.286461671797</v>
      </c>
      <c r="DH139" s="253">
        <v>26.9299321084155</v>
      </c>
      <c r="DI139" s="54"/>
      <c r="DJ139" s="54" t="s">
        <v>42</v>
      </c>
      <c r="DK139" s="253">
        <v>71.154286965660205</v>
      </c>
      <c r="DL139" s="253">
        <v>-24.655390990889899</v>
      </c>
      <c r="DM139" s="253">
        <v>128.68056288656001</v>
      </c>
      <c r="DN139" s="253">
        <v>8.5644392830784906</v>
      </c>
      <c r="DO139" s="253">
        <v>132.12324241441999</v>
      </c>
      <c r="DP139" s="253">
        <v>9.4502296132279593</v>
      </c>
    </row>
    <row r="140" spans="1:120" s="505" customFormat="1" ht="15" hidden="1" customHeight="1">
      <c r="A140" s="54"/>
      <c r="B140" s="54" t="s">
        <v>43</v>
      </c>
      <c r="C140" s="23">
        <v>125.48143853920099</v>
      </c>
      <c r="D140" s="23">
        <v>-6.4713905754184298</v>
      </c>
      <c r="E140" s="23">
        <v>108.11701141043901</v>
      </c>
      <c r="F140" s="23">
        <v>0.70646908284169296</v>
      </c>
      <c r="G140" s="23">
        <v>112.27680476361699</v>
      </c>
      <c r="H140" s="23">
        <v>1.9674930651045499</v>
      </c>
      <c r="I140" s="54"/>
      <c r="J140" s="54" t="s">
        <v>43</v>
      </c>
      <c r="K140" s="23">
        <v>117.02707075287201</v>
      </c>
      <c r="L140" s="23">
        <v>5.7999159717771001</v>
      </c>
      <c r="M140" s="23">
        <v>127.56798782504301</v>
      </c>
      <c r="N140" s="23">
        <v>0.95646783721017004</v>
      </c>
      <c r="O140" s="23">
        <v>102.067636033646</v>
      </c>
      <c r="P140" s="23">
        <v>-1.54933113859931</v>
      </c>
      <c r="Q140" s="54"/>
      <c r="R140" s="54" t="s">
        <v>43</v>
      </c>
      <c r="S140" s="23">
        <v>122.376651046288</v>
      </c>
      <c r="T140" s="23">
        <v>-2.3818831555217899E-3</v>
      </c>
      <c r="U140" s="23">
        <v>144.39524569458001</v>
      </c>
      <c r="V140" s="23">
        <v>7.9363248440240302</v>
      </c>
      <c r="W140" s="23">
        <v>130.723233336569</v>
      </c>
      <c r="X140" s="23">
        <v>-5.8394320764657701</v>
      </c>
      <c r="Y140" s="54"/>
      <c r="Z140" s="54" t="s">
        <v>43</v>
      </c>
      <c r="AA140" s="23">
        <v>110.60147955897899</v>
      </c>
      <c r="AB140" s="23">
        <v>6.7913744238524298</v>
      </c>
      <c r="AC140" s="23">
        <v>125.814879637941</v>
      </c>
      <c r="AD140" s="23">
        <v>-1.4927715153860499</v>
      </c>
      <c r="AE140" s="23">
        <v>113.52687937351401</v>
      </c>
      <c r="AF140" s="23">
        <v>5.6094187846158299</v>
      </c>
      <c r="AG140" s="54"/>
      <c r="AH140" s="54" t="s">
        <v>43</v>
      </c>
      <c r="AI140" s="23">
        <v>115.737578367192</v>
      </c>
      <c r="AJ140" s="23">
        <v>0.345925265485718</v>
      </c>
      <c r="AK140" s="23">
        <v>120.183008526443</v>
      </c>
      <c r="AL140" s="23">
        <v>5.5517237116968099</v>
      </c>
      <c r="AM140" s="23">
        <v>116.43674791382399</v>
      </c>
      <c r="AN140" s="23">
        <v>5.3199002742530404</v>
      </c>
      <c r="AO140" s="54"/>
      <c r="AP140" s="54" t="s">
        <v>43</v>
      </c>
      <c r="AQ140" s="23">
        <v>112.80464934275901</v>
      </c>
      <c r="AR140" s="23">
        <v>0.59632666373383403</v>
      </c>
      <c r="AS140" s="23">
        <v>103.485668804688</v>
      </c>
      <c r="AT140" s="23">
        <v>-0.56994664450390098</v>
      </c>
      <c r="AU140" s="23">
        <v>114.37677138295</v>
      </c>
      <c r="AV140" s="23">
        <v>2.9146089937492801</v>
      </c>
      <c r="AW140" s="54"/>
      <c r="AX140" s="54" t="s">
        <v>43</v>
      </c>
      <c r="AY140" s="23">
        <v>114.03610275468399</v>
      </c>
      <c r="AZ140" s="23">
        <v>4.3285345803575996</v>
      </c>
      <c r="BA140" s="23">
        <v>115.096195979304</v>
      </c>
      <c r="BB140" s="23">
        <v>3.0042003595021098</v>
      </c>
      <c r="BC140" s="23">
        <v>126.464937694008</v>
      </c>
      <c r="BD140" s="23">
        <v>-4.1823913072998096</v>
      </c>
      <c r="BE140" s="54"/>
      <c r="BF140" s="54" t="s">
        <v>43</v>
      </c>
      <c r="BG140" s="23">
        <v>117.281118305136</v>
      </c>
      <c r="BH140" s="23">
        <v>5.6076203889753096</v>
      </c>
      <c r="BI140" s="23">
        <v>113.025268855642</v>
      </c>
      <c r="BJ140" s="23">
        <v>3.7752415277186899</v>
      </c>
      <c r="BK140" s="23">
        <v>108.77841276062</v>
      </c>
      <c r="BL140" s="23">
        <v>4.3972911448603904</v>
      </c>
      <c r="BM140" s="54"/>
      <c r="BN140" s="54" t="s">
        <v>43</v>
      </c>
      <c r="BO140" s="23">
        <v>114.582657580183</v>
      </c>
      <c r="BP140" s="23">
        <v>7.56057086679394</v>
      </c>
      <c r="BQ140" s="23">
        <v>114.521846953739</v>
      </c>
      <c r="BR140" s="23">
        <v>2.2192601366654299</v>
      </c>
      <c r="BS140" s="23">
        <v>139.319691590167</v>
      </c>
      <c r="BT140" s="23">
        <v>8.2667539791396898</v>
      </c>
      <c r="BU140" s="54"/>
      <c r="BV140" s="54" t="s">
        <v>43</v>
      </c>
      <c r="BW140" s="23">
        <v>103.721599020032</v>
      </c>
      <c r="BX140" s="23">
        <v>0.249741637148375</v>
      </c>
      <c r="BY140" s="23">
        <v>114.251851211325</v>
      </c>
      <c r="BZ140" s="23">
        <v>3.2994757576124401</v>
      </c>
      <c r="CA140" s="23">
        <v>129.09062375202399</v>
      </c>
      <c r="CB140" s="23">
        <v>2.45444147676581</v>
      </c>
      <c r="CC140" s="54"/>
      <c r="CD140" s="54" t="s">
        <v>43</v>
      </c>
      <c r="CE140" s="23">
        <v>136.60806398470001</v>
      </c>
      <c r="CF140" s="23">
        <v>4.1937455820590204</v>
      </c>
      <c r="CG140" s="23">
        <v>96.3238244506081</v>
      </c>
      <c r="CH140" s="23">
        <v>9.4574649171127891</v>
      </c>
      <c r="CI140" s="23">
        <v>127.036137767341</v>
      </c>
      <c r="CJ140" s="23">
        <v>-1.1637844751378501</v>
      </c>
      <c r="CK140" s="54"/>
      <c r="CL140" s="54" t="s">
        <v>43</v>
      </c>
      <c r="CM140" s="23">
        <v>106.95400240505001</v>
      </c>
      <c r="CN140" s="23">
        <v>0.61344178993121501</v>
      </c>
      <c r="CO140" s="23">
        <v>110.36965743057</v>
      </c>
      <c r="CP140" s="23">
        <v>1.7775580320887501</v>
      </c>
      <c r="CQ140" s="23">
        <v>108.104668837848</v>
      </c>
      <c r="CR140" s="23">
        <v>5.6106786126325003</v>
      </c>
      <c r="CS140" s="54"/>
      <c r="CT140" s="54" t="s">
        <v>43</v>
      </c>
      <c r="CU140" s="23">
        <v>113.793017868257</v>
      </c>
      <c r="CV140" s="23">
        <v>5.3520124290942199</v>
      </c>
      <c r="CW140" s="23">
        <v>98.048215456841902</v>
      </c>
      <c r="CX140" s="23">
        <v>1.6068302959374401</v>
      </c>
      <c r="CY140" s="23">
        <v>91.9251450116234</v>
      </c>
      <c r="CZ140" s="23">
        <v>35.153712981497897</v>
      </c>
      <c r="DA140" s="54"/>
      <c r="DB140" s="54" t="s">
        <v>43</v>
      </c>
      <c r="DC140" s="23">
        <v>125.70798205764299</v>
      </c>
      <c r="DD140" s="23">
        <v>-6.1714519302339097</v>
      </c>
      <c r="DE140" s="23">
        <v>102.822091799243</v>
      </c>
      <c r="DF140" s="23">
        <v>12.218891695885</v>
      </c>
      <c r="DG140" s="23">
        <v>149.19176455537701</v>
      </c>
      <c r="DH140" s="23">
        <v>11.0386617887723</v>
      </c>
      <c r="DI140" s="54"/>
      <c r="DJ140" s="54" t="s">
        <v>43</v>
      </c>
      <c r="DK140" s="23">
        <v>88.677899572399795</v>
      </c>
      <c r="DL140" s="23">
        <v>-6.9504135601129198</v>
      </c>
      <c r="DM140" s="23">
        <v>121.67601362858601</v>
      </c>
      <c r="DN140" s="23">
        <v>2.1001710535620801</v>
      </c>
      <c r="DO140" s="23">
        <v>138.29746306539701</v>
      </c>
      <c r="DP140" s="23">
        <v>11.2700629127441</v>
      </c>
    </row>
    <row r="141" spans="1:120" s="505" customFormat="1" ht="15" hidden="1" customHeight="1">
      <c r="A141" s="54"/>
      <c r="B141" s="54" t="s">
        <v>44</v>
      </c>
      <c r="C141" s="23">
        <v>125.34471753390901</v>
      </c>
      <c r="D141" s="23">
        <v>-9.9012322862086108</v>
      </c>
      <c r="E141" s="23">
        <v>108.355571765921</v>
      </c>
      <c r="F141" s="23">
        <v>3.22219117951418</v>
      </c>
      <c r="G141" s="23">
        <v>115.06770625633099</v>
      </c>
      <c r="H141" s="23">
        <v>5.88535325030153</v>
      </c>
      <c r="I141" s="54"/>
      <c r="J141" s="54" t="s">
        <v>44</v>
      </c>
      <c r="K141" s="23">
        <v>120.3943033084</v>
      </c>
      <c r="L141" s="23">
        <v>8.4663092296956393</v>
      </c>
      <c r="M141" s="23">
        <v>130.76806213774299</v>
      </c>
      <c r="N141" s="23">
        <v>1.30590383231815</v>
      </c>
      <c r="O141" s="23">
        <v>105.492773731555</v>
      </c>
      <c r="P141" s="23">
        <v>6.2867356468369699</v>
      </c>
      <c r="Q141" s="54"/>
      <c r="R141" s="54" t="s">
        <v>44</v>
      </c>
      <c r="S141" s="23">
        <v>103.241408286151</v>
      </c>
      <c r="T141" s="23">
        <v>-0.74839760968281199</v>
      </c>
      <c r="U141" s="23">
        <v>145.99102872766099</v>
      </c>
      <c r="V141" s="23">
        <v>6.4757502414069004</v>
      </c>
      <c r="W141" s="23">
        <v>145.01537480868899</v>
      </c>
      <c r="X141" s="23">
        <v>-1.9494340609949901</v>
      </c>
      <c r="Y141" s="54"/>
      <c r="Z141" s="54" t="s">
        <v>44</v>
      </c>
      <c r="AA141" s="23">
        <v>106.793816516135</v>
      </c>
      <c r="AB141" s="23">
        <v>4.84285433412765</v>
      </c>
      <c r="AC141" s="23">
        <v>125.165797503972</v>
      </c>
      <c r="AD141" s="23">
        <v>-4.8964383375336196</v>
      </c>
      <c r="AE141" s="23">
        <v>118.562689629175</v>
      </c>
      <c r="AF141" s="23">
        <v>9.4684738100961905</v>
      </c>
      <c r="AG141" s="54"/>
      <c r="AH141" s="54" t="s">
        <v>44</v>
      </c>
      <c r="AI141" s="23">
        <v>125.864049071737</v>
      </c>
      <c r="AJ141" s="23">
        <v>3.9950360783849401</v>
      </c>
      <c r="AK141" s="23">
        <v>131.34970711780699</v>
      </c>
      <c r="AL141" s="23">
        <v>2.3805341056433802</v>
      </c>
      <c r="AM141" s="23">
        <v>112.40685849414299</v>
      </c>
      <c r="AN141" s="23">
        <v>1.67519611406695</v>
      </c>
      <c r="AO141" s="54"/>
      <c r="AP141" s="54" t="s">
        <v>44</v>
      </c>
      <c r="AQ141" s="23">
        <v>117.09979373835699</v>
      </c>
      <c r="AR141" s="23">
        <v>2.8851363891713202</v>
      </c>
      <c r="AS141" s="23">
        <v>106.142700223128</v>
      </c>
      <c r="AT141" s="23">
        <v>2.9781577662559502</v>
      </c>
      <c r="AU141" s="23">
        <v>114.10831754162599</v>
      </c>
      <c r="AV141" s="23">
        <v>8.2051049019397109</v>
      </c>
      <c r="AW141" s="54"/>
      <c r="AX141" s="54" t="s">
        <v>44</v>
      </c>
      <c r="AY141" s="23">
        <v>125.327404173525</v>
      </c>
      <c r="AZ141" s="23">
        <v>10.6778287143936</v>
      </c>
      <c r="BA141" s="23">
        <v>115.984450383321</v>
      </c>
      <c r="BB141" s="23">
        <v>5.3796656167740302</v>
      </c>
      <c r="BC141" s="23">
        <v>127.45258305186999</v>
      </c>
      <c r="BD141" s="23">
        <v>-8.3697109642976706</v>
      </c>
      <c r="BE141" s="54"/>
      <c r="BF141" s="54" t="s">
        <v>44</v>
      </c>
      <c r="BG141" s="23">
        <v>119.28155154874599</v>
      </c>
      <c r="BH141" s="23">
        <v>6.6384488566675497</v>
      </c>
      <c r="BI141" s="23">
        <v>109.34695794196701</v>
      </c>
      <c r="BJ141" s="23">
        <v>2.6700492647588701</v>
      </c>
      <c r="BK141" s="23">
        <v>109.615989738045</v>
      </c>
      <c r="BL141" s="23">
        <v>6.44120707735647</v>
      </c>
      <c r="BM141" s="54"/>
      <c r="BN141" s="54" t="s">
        <v>44</v>
      </c>
      <c r="BO141" s="23">
        <v>113.020772426965</v>
      </c>
      <c r="BP141" s="23">
        <v>5.1013529136026197</v>
      </c>
      <c r="BQ141" s="23">
        <v>113.17469052057901</v>
      </c>
      <c r="BR141" s="23">
        <v>3.6961870856341199</v>
      </c>
      <c r="BS141" s="23">
        <v>141.64802506837901</v>
      </c>
      <c r="BT141" s="23">
        <v>6.8364123734646798</v>
      </c>
      <c r="BU141" s="54"/>
      <c r="BV141" s="54" t="s">
        <v>44</v>
      </c>
      <c r="BW141" s="23">
        <v>104.422626257692</v>
      </c>
      <c r="BX141" s="23">
        <v>5.2560766444255798</v>
      </c>
      <c r="BY141" s="23">
        <v>123.959261090231</v>
      </c>
      <c r="BZ141" s="23">
        <v>13.580293839204501</v>
      </c>
      <c r="CA141" s="23">
        <v>116.738471788109</v>
      </c>
      <c r="CB141" s="23">
        <v>11.823815113855099</v>
      </c>
      <c r="CC141" s="54"/>
      <c r="CD141" s="54" t="s">
        <v>44</v>
      </c>
      <c r="CE141" s="23">
        <v>121.285688180341</v>
      </c>
      <c r="CF141" s="23">
        <v>8.2778535214851292</v>
      </c>
      <c r="CG141" s="23">
        <v>89.095019571745894</v>
      </c>
      <c r="CH141" s="23">
        <v>10.9057429877084</v>
      </c>
      <c r="CI141" s="23">
        <v>122.129147034841</v>
      </c>
      <c r="CJ141" s="23">
        <v>6.9640325548469697</v>
      </c>
      <c r="CK141" s="54"/>
      <c r="CL141" s="54" t="s">
        <v>44</v>
      </c>
      <c r="CM141" s="23">
        <v>118.690854538287</v>
      </c>
      <c r="CN141" s="23">
        <v>4.2850047919818897</v>
      </c>
      <c r="CO141" s="23">
        <v>110.616819262254</v>
      </c>
      <c r="CP141" s="23">
        <v>-5.8291052866855804</v>
      </c>
      <c r="CQ141" s="23">
        <v>119.832323394592</v>
      </c>
      <c r="CR141" s="23">
        <v>7.2536189626521503</v>
      </c>
      <c r="CS141" s="54"/>
      <c r="CT141" s="54" t="s">
        <v>44</v>
      </c>
      <c r="CU141" s="23">
        <v>112.118478246401</v>
      </c>
      <c r="CV141" s="23">
        <v>8.1074660230709092</v>
      </c>
      <c r="CW141" s="23">
        <v>103.998152450143</v>
      </c>
      <c r="CX141" s="23">
        <v>8.2011749631760694E-2</v>
      </c>
      <c r="CY141" s="23">
        <v>87.097643384049107</v>
      </c>
      <c r="CZ141" s="23">
        <v>21.342902438960799</v>
      </c>
      <c r="DA141" s="54"/>
      <c r="DB141" s="54" t="s">
        <v>44</v>
      </c>
      <c r="DC141" s="23">
        <v>131.772160001483</v>
      </c>
      <c r="DD141" s="23">
        <v>1.3772368493199101</v>
      </c>
      <c r="DE141" s="23">
        <v>94.611619925883602</v>
      </c>
      <c r="DF141" s="23">
        <v>-22.963757042658099</v>
      </c>
      <c r="DG141" s="23">
        <v>146.68723300736801</v>
      </c>
      <c r="DH141" s="23">
        <v>48.733810236218197</v>
      </c>
      <c r="DI141" s="54"/>
      <c r="DJ141" s="54" t="s">
        <v>44</v>
      </c>
      <c r="DK141" s="23">
        <v>94.087696277621703</v>
      </c>
      <c r="DL141" s="23">
        <v>10.889292410815001</v>
      </c>
      <c r="DM141" s="23">
        <v>121.54894310335899</v>
      </c>
      <c r="DN141" s="23">
        <v>8.2836928639374197</v>
      </c>
      <c r="DO141" s="23">
        <v>104.643158115196</v>
      </c>
      <c r="DP141" s="23">
        <v>8.3313463933660596</v>
      </c>
    </row>
    <row r="142" spans="1:120" s="4" customFormat="1" ht="15" hidden="1" customHeight="1">
      <c r="A142" s="456"/>
      <c r="B142" s="431"/>
      <c r="C142" s="319"/>
      <c r="D142" s="512"/>
      <c r="E142" s="319"/>
      <c r="F142" s="512"/>
      <c r="G142" s="320"/>
      <c r="H142" s="512"/>
      <c r="I142" s="431"/>
      <c r="J142" s="431"/>
      <c r="K142" s="313"/>
      <c r="L142" s="465"/>
      <c r="M142" s="313"/>
      <c r="N142" s="465"/>
      <c r="O142" s="313"/>
      <c r="P142" s="465"/>
      <c r="Q142" s="431"/>
      <c r="R142" s="431"/>
      <c r="S142" s="313"/>
      <c r="T142" s="465"/>
      <c r="U142" s="313"/>
      <c r="V142" s="465"/>
      <c r="W142" s="313"/>
      <c r="X142" s="465"/>
      <c r="Y142" s="431"/>
      <c r="Z142" s="431"/>
      <c r="AA142" s="313"/>
      <c r="AB142" s="465"/>
      <c r="AC142" s="313"/>
      <c r="AD142" s="465"/>
      <c r="AE142" s="313"/>
      <c r="AF142" s="465"/>
      <c r="AG142" s="431"/>
      <c r="AH142" s="431"/>
      <c r="AI142" s="313"/>
      <c r="AJ142" s="465"/>
      <c r="AK142" s="313"/>
      <c r="AL142" s="465"/>
      <c r="AM142" s="313"/>
      <c r="AN142" s="465"/>
      <c r="AO142" s="431"/>
      <c r="AP142" s="431"/>
      <c r="AQ142" s="313"/>
      <c r="AR142" s="465"/>
      <c r="AS142" s="313"/>
      <c r="AT142" s="465"/>
      <c r="AU142" s="313"/>
      <c r="AV142" s="465"/>
      <c r="AW142" s="431"/>
      <c r="AX142" s="431"/>
      <c r="AY142" s="313"/>
      <c r="AZ142" s="465"/>
      <c r="BA142" s="313"/>
      <c r="BB142" s="465"/>
      <c r="BC142" s="313"/>
      <c r="BD142" s="465"/>
      <c r="BE142" s="431"/>
      <c r="BF142" s="431"/>
      <c r="BG142" s="313"/>
      <c r="BH142" s="465"/>
      <c r="BI142" s="313"/>
      <c r="BJ142" s="465"/>
      <c r="BK142" s="23"/>
      <c r="BL142" s="515"/>
      <c r="BM142" s="515"/>
      <c r="BN142" s="515"/>
      <c r="BO142" s="505"/>
      <c r="BP142" s="515"/>
      <c r="BQ142" s="515"/>
      <c r="BR142" s="515"/>
      <c r="BS142" s="515"/>
      <c r="BT142" s="515"/>
      <c r="BU142" s="515"/>
      <c r="BV142" s="515"/>
      <c r="BW142" s="515"/>
      <c r="BX142" s="515"/>
      <c r="BY142" s="515"/>
      <c r="BZ142" s="515"/>
      <c r="CA142" s="515"/>
      <c r="CB142" s="515"/>
      <c r="CC142" s="515"/>
      <c r="CD142" s="515"/>
      <c r="CE142" s="515"/>
      <c r="CF142" s="515"/>
      <c r="CG142" s="515"/>
      <c r="CH142" s="515"/>
      <c r="CI142" s="515"/>
      <c r="CJ142" s="515"/>
      <c r="CK142" s="515"/>
      <c r="CL142" s="515"/>
      <c r="CM142" s="515"/>
      <c r="CN142" s="515"/>
      <c r="CO142" s="515"/>
      <c r="CP142" s="515"/>
      <c r="CQ142" s="515"/>
      <c r="CR142" s="515"/>
      <c r="CS142" s="515"/>
      <c r="CT142" s="515"/>
      <c r="CU142" s="515"/>
      <c r="CV142" s="481"/>
      <c r="CW142" s="313"/>
      <c r="CX142" s="465"/>
      <c r="CY142" s="313"/>
      <c r="CZ142" s="465"/>
      <c r="DA142" s="431"/>
      <c r="DB142" s="431"/>
      <c r="DC142" s="313"/>
      <c r="DD142" s="465"/>
      <c r="DE142" s="313"/>
      <c r="DF142" s="465"/>
      <c r="DG142" s="313"/>
      <c r="DH142" s="465"/>
      <c r="DI142" s="431"/>
      <c r="DJ142" s="431"/>
      <c r="DK142" s="313"/>
      <c r="DL142" s="465"/>
      <c r="DM142" s="313"/>
      <c r="DN142" s="465"/>
      <c r="DO142" s="313"/>
      <c r="DP142" s="465"/>
    </row>
    <row r="143" spans="1:120" s="481" customFormat="1" ht="15" hidden="1" customHeight="1">
      <c r="A143" s="514">
        <v>2019</v>
      </c>
      <c r="B143" s="507" t="s">
        <v>33</v>
      </c>
      <c r="C143" s="23">
        <v>126.912362962402</v>
      </c>
      <c r="D143" s="44">
        <v>9.9820804814310797</v>
      </c>
      <c r="E143" s="23">
        <v>109.32529645756</v>
      </c>
      <c r="F143" s="44">
        <v>7.0941479715867404</v>
      </c>
      <c r="G143" s="23">
        <v>106.532004315338</v>
      </c>
      <c r="H143" s="44">
        <v>-7.5900122833637598</v>
      </c>
      <c r="I143" s="514">
        <v>2019</v>
      </c>
      <c r="J143" s="507" t="s">
        <v>33</v>
      </c>
      <c r="K143" s="23">
        <v>112.812275426151</v>
      </c>
      <c r="L143" s="44">
        <v>-7.3292637068511404</v>
      </c>
      <c r="M143" s="23">
        <v>121.82144066385</v>
      </c>
      <c r="N143" s="44">
        <v>2.3213173060025398</v>
      </c>
      <c r="O143" s="23">
        <v>117.288754814679</v>
      </c>
      <c r="P143" s="44">
        <v>6.5540228552958002</v>
      </c>
      <c r="Q143" s="514">
        <v>2019</v>
      </c>
      <c r="R143" s="507" t="s">
        <v>33</v>
      </c>
      <c r="S143" s="23">
        <v>110.562038569522</v>
      </c>
      <c r="T143" s="44">
        <v>5.07219297094497</v>
      </c>
      <c r="U143" s="23">
        <v>132.29101191728699</v>
      </c>
      <c r="V143" s="44">
        <v>8.1769576891534097</v>
      </c>
      <c r="W143" s="23">
        <v>150.78925846038001</v>
      </c>
      <c r="X143" s="44">
        <v>8.0420346021608395</v>
      </c>
      <c r="Y143" s="514">
        <v>2019</v>
      </c>
      <c r="Z143" s="507" t="s">
        <v>33</v>
      </c>
      <c r="AA143" s="23">
        <v>119.38824282467</v>
      </c>
      <c r="AB143" s="44">
        <v>-2.7210176376910198</v>
      </c>
      <c r="AC143" s="23">
        <v>149.85234342328201</v>
      </c>
      <c r="AD143" s="44">
        <v>2.0483280661602801</v>
      </c>
      <c r="AE143" s="23">
        <v>108.772113844929</v>
      </c>
      <c r="AF143" s="44">
        <v>8.1594489725080894</v>
      </c>
      <c r="AG143" s="514">
        <v>2019</v>
      </c>
      <c r="AH143" s="507" t="s">
        <v>33</v>
      </c>
      <c r="AI143" s="23">
        <v>119.487436738849</v>
      </c>
      <c r="AJ143" s="44">
        <v>1.4148994700069699</v>
      </c>
      <c r="AK143" s="23">
        <v>117.690805059401</v>
      </c>
      <c r="AL143" s="44">
        <v>6.5563723155748503</v>
      </c>
      <c r="AM143" s="23">
        <v>120.59348212556</v>
      </c>
      <c r="AN143" s="44">
        <v>3.8530450975748201</v>
      </c>
      <c r="AO143" s="514">
        <v>2019</v>
      </c>
      <c r="AP143" s="507" t="s">
        <v>33</v>
      </c>
      <c r="AQ143" s="23">
        <v>110.379992895721</v>
      </c>
      <c r="AR143" s="44">
        <v>1.59791759424716</v>
      </c>
      <c r="AS143" s="23">
        <v>120.55108009964999</v>
      </c>
      <c r="AT143" s="44">
        <v>6.3061408536721197</v>
      </c>
      <c r="AU143" s="23">
        <v>101.62772278791201</v>
      </c>
      <c r="AV143" s="44">
        <v>4.5216971039224099</v>
      </c>
      <c r="AW143" s="514">
        <v>2019</v>
      </c>
      <c r="AX143" s="507" t="s">
        <v>33</v>
      </c>
      <c r="AY143" s="23">
        <v>118.011877502708</v>
      </c>
      <c r="AZ143" s="44">
        <v>5.2355912192641103</v>
      </c>
      <c r="BA143" s="23">
        <v>111.618771949397</v>
      </c>
      <c r="BB143" s="44">
        <v>7.5276159578277797</v>
      </c>
      <c r="BC143" s="23">
        <v>120.736190450435</v>
      </c>
      <c r="BD143" s="44">
        <v>0.21010101653445201</v>
      </c>
      <c r="BE143" s="514">
        <v>2019</v>
      </c>
      <c r="BF143" s="507" t="s">
        <v>33</v>
      </c>
      <c r="BG143" s="23">
        <v>117.494550513156</v>
      </c>
      <c r="BH143" s="44">
        <v>6.6677536039630398</v>
      </c>
      <c r="BI143" s="23">
        <v>112.395527575456</v>
      </c>
      <c r="BJ143" s="44">
        <v>2.0279912793472001</v>
      </c>
      <c r="BK143" s="23">
        <v>100.90353247367</v>
      </c>
      <c r="BL143" s="44">
        <v>6.5360590883861196</v>
      </c>
      <c r="BM143" s="514">
        <v>2019</v>
      </c>
      <c r="BN143" s="507" t="s">
        <v>33</v>
      </c>
      <c r="BO143" s="23">
        <v>112.16802381801899</v>
      </c>
      <c r="BP143" s="44">
        <v>8.5672105507843401</v>
      </c>
      <c r="BQ143" s="23">
        <v>137.99125397279201</v>
      </c>
      <c r="BR143" s="44">
        <v>1.76381844029983</v>
      </c>
      <c r="BS143" s="23">
        <v>129.30169067148</v>
      </c>
      <c r="BT143" s="44">
        <v>5.0037813920167604</v>
      </c>
      <c r="BU143" s="514">
        <v>2019</v>
      </c>
      <c r="BV143" s="507" t="s">
        <v>33</v>
      </c>
      <c r="BW143" s="23">
        <v>106.98509977658</v>
      </c>
      <c r="BX143" s="44">
        <v>-1.2013073052147001</v>
      </c>
      <c r="BY143" s="23">
        <v>118.70631965425</v>
      </c>
      <c r="BZ143" s="44">
        <v>12.5538756829986</v>
      </c>
      <c r="CA143" s="23">
        <v>142.453457806779</v>
      </c>
      <c r="CB143" s="44">
        <v>4.2967066131620397</v>
      </c>
      <c r="CC143" s="514">
        <v>2019</v>
      </c>
      <c r="CD143" s="507" t="s">
        <v>33</v>
      </c>
      <c r="CE143" s="23">
        <v>105.32993612505599</v>
      </c>
      <c r="CF143" s="44">
        <v>-2.93965522401726</v>
      </c>
      <c r="CG143" s="23">
        <v>104.194854533376</v>
      </c>
      <c r="CH143" s="44">
        <v>-19.319227047411299</v>
      </c>
      <c r="CI143" s="23">
        <v>107.76403590373801</v>
      </c>
      <c r="CJ143" s="44">
        <v>4.6113711085543203</v>
      </c>
      <c r="CK143" s="514">
        <v>2019</v>
      </c>
      <c r="CL143" s="507" t="s">
        <v>33</v>
      </c>
      <c r="CM143" s="23">
        <v>117.413225911506</v>
      </c>
      <c r="CN143" s="44">
        <v>8.6914375597649602</v>
      </c>
      <c r="CO143" s="23">
        <v>128.20010262681399</v>
      </c>
      <c r="CP143" s="44">
        <v>2.4684888669559202</v>
      </c>
      <c r="CQ143" s="23">
        <v>121.203881309864</v>
      </c>
      <c r="CR143" s="44">
        <v>12.7463174509715</v>
      </c>
      <c r="CS143" s="514">
        <v>2019</v>
      </c>
      <c r="CT143" s="507" t="s">
        <v>33</v>
      </c>
      <c r="CU143" s="23">
        <v>120.63725548117399</v>
      </c>
      <c r="CV143" s="44">
        <v>2.8260464567727901</v>
      </c>
      <c r="CW143" s="23">
        <v>102.18158529276199</v>
      </c>
      <c r="CX143" s="44">
        <v>2.9034916202054899</v>
      </c>
      <c r="CY143" s="23">
        <v>104.578270579358</v>
      </c>
      <c r="CZ143" s="44">
        <v>9.6258827169064993</v>
      </c>
      <c r="DA143" s="514">
        <v>2019</v>
      </c>
      <c r="DB143" s="507" t="s">
        <v>33</v>
      </c>
      <c r="DC143" s="23">
        <v>162.275233536191</v>
      </c>
      <c r="DD143" s="44">
        <v>4.72010743273042</v>
      </c>
      <c r="DE143" s="23">
        <v>95.512462212974697</v>
      </c>
      <c r="DF143" s="44">
        <v>-3.3320328604329599</v>
      </c>
      <c r="DG143" s="23">
        <v>142.390769684687</v>
      </c>
      <c r="DH143" s="44">
        <v>35.515528972881398</v>
      </c>
      <c r="DI143" s="514">
        <v>2019</v>
      </c>
      <c r="DJ143" s="507" t="s">
        <v>33</v>
      </c>
      <c r="DK143" s="23">
        <v>102.124268751914</v>
      </c>
      <c r="DL143" s="44">
        <v>9.8657340056847307</v>
      </c>
      <c r="DM143" s="23">
        <v>133.53970094138401</v>
      </c>
      <c r="DN143" s="44">
        <v>8.8829191450595495</v>
      </c>
      <c r="DO143" s="23">
        <v>121.612203975024</v>
      </c>
      <c r="DP143" s="44">
        <v>7.7205588479352798</v>
      </c>
    </row>
    <row r="144" spans="1:120" s="505" customFormat="1" ht="15" hidden="1" customHeight="1">
      <c r="A144" s="54"/>
      <c r="B144" s="54" t="s">
        <v>34</v>
      </c>
      <c r="C144" s="23">
        <v>101.263177824813</v>
      </c>
      <c r="D144" s="44">
        <v>17.646175912775501</v>
      </c>
      <c r="E144" s="23">
        <v>111.803850586095</v>
      </c>
      <c r="F144" s="44">
        <v>6.2826156963605504</v>
      </c>
      <c r="G144" s="23">
        <v>103.69248510909701</v>
      </c>
      <c r="H144" s="44">
        <v>-6.1795561251152504</v>
      </c>
      <c r="I144" s="54"/>
      <c r="J144" s="54" t="s">
        <v>34</v>
      </c>
      <c r="K144" s="23">
        <v>110.894534494477</v>
      </c>
      <c r="L144" s="44">
        <v>-3.1440521382000499</v>
      </c>
      <c r="M144" s="23">
        <v>107.152114560231</v>
      </c>
      <c r="N144" s="44">
        <v>2.7570931498131399</v>
      </c>
      <c r="O144" s="23">
        <v>116.936952083815</v>
      </c>
      <c r="P144" s="44">
        <v>6.7648851420240401</v>
      </c>
      <c r="Q144" s="54"/>
      <c r="R144" s="54" t="s">
        <v>34</v>
      </c>
      <c r="S144" s="23">
        <v>112.06003263398701</v>
      </c>
      <c r="T144" s="44">
        <v>1.38391704726826</v>
      </c>
      <c r="U144" s="23">
        <v>122.542370189807</v>
      </c>
      <c r="V144" s="44">
        <v>4.5455445551654599</v>
      </c>
      <c r="W144" s="23">
        <v>140.12830946158701</v>
      </c>
      <c r="X144" s="44">
        <v>0.88286126960133504</v>
      </c>
      <c r="Y144" s="54"/>
      <c r="Z144" s="54" t="s">
        <v>34</v>
      </c>
      <c r="AA144" s="23">
        <v>107.26256270874001</v>
      </c>
      <c r="AB144" s="44">
        <v>2.24286277016179</v>
      </c>
      <c r="AC144" s="23">
        <v>131.678488541452</v>
      </c>
      <c r="AD144" s="44">
        <v>0.208731883292472</v>
      </c>
      <c r="AE144" s="23">
        <v>112.598954499296</v>
      </c>
      <c r="AF144" s="44">
        <v>7.5277743294020603</v>
      </c>
      <c r="AG144" s="54"/>
      <c r="AH144" s="54" t="s">
        <v>34</v>
      </c>
      <c r="AI144" s="23">
        <v>116.967808419197</v>
      </c>
      <c r="AJ144" s="44">
        <v>4.6427346601452903</v>
      </c>
      <c r="AK144" s="23">
        <v>110.862227822324</v>
      </c>
      <c r="AL144" s="44">
        <v>4.6758446556312201</v>
      </c>
      <c r="AM144" s="23">
        <v>112.601828988791</v>
      </c>
      <c r="AN144" s="44">
        <v>0.22650294736953899</v>
      </c>
      <c r="AO144" s="54"/>
      <c r="AP144" s="54" t="s">
        <v>34</v>
      </c>
      <c r="AQ144" s="23">
        <v>110.62950960907401</v>
      </c>
      <c r="AR144" s="44">
        <v>-0.37004710840894001</v>
      </c>
      <c r="AS144" s="23">
        <v>110.600221286671</v>
      </c>
      <c r="AT144" s="44">
        <v>3.5596971590943398</v>
      </c>
      <c r="AU144" s="23">
        <v>115.011806084051</v>
      </c>
      <c r="AV144" s="44">
        <v>6.1742170211325904</v>
      </c>
      <c r="AW144" s="54"/>
      <c r="AX144" s="54" t="s">
        <v>34</v>
      </c>
      <c r="AY144" s="23">
        <v>112.56814825501699</v>
      </c>
      <c r="AZ144" s="44">
        <v>8.0664806526921105</v>
      </c>
      <c r="BA144" s="23">
        <v>108.198662780007</v>
      </c>
      <c r="BB144" s="44">
        <v>3.59994159318875</v>
      </c>
      <c r="BC144" s="23">
        <v>115.39750390388301</v>
      </c>
      <c r="BD144" s="44">
        <v>-3.9644965740884102</v>
      </c>
      <c r="BE144" s="54"/>
      <c r="BF144" s="54" t="s">
        <v>34</v>
      </c>
      <c r="BG144" s="23">
        <v>106.514645931858</v>
      </c>
      <c r="BH144" s="44">
        <v>6.5062988745367996</v>
      </c>
      <c r="BI144" s="23">
        <v>109.129816539592</v>
      </c>
      <c r="BJ144" s="44">
        <v>6.2323322285934397</v>
      </c>
      <c r="BK144" s="23">
        <v>102.51807820064499</v>
      </c>
      <c r="BL144" s="44">
        <v>-1.5468020929624899</v>
      </c>
      <c r="BM144" s="54"/>
      <c r="BN144" s="54" t="s">
        <v>34</v>
      </c>
      <c r="BO144" s="23">
        <v>109.108688146644</v>
      </c>
      <c r="BP144" s="44">
        <v>9.8358049106227305</v>
      </c>
      <c r="BQ144" s="23">
        <v>103.35422405432701</v>
      </c>
      <c r="BR144" s="44">
        <v>2.10086461355306</v>
      </c>
      <c r="BS144" s="23">
        <v>102.489813552805</v>
      </c>
      <c r="BT144" s="44">
        <v>0.57324451528882003</v>
      </c>
      <c r="BU144" s="54"/>
      <c r="BV144" s="54" t="s">
        <v>34</v>
      </c>
      <c r="BW144" s="23">
        <v>97.038754450925794</v>
      </c>
      <c r="BX144" s="44">
        <v>6.1864896318940303</v>
      </c>
      <c r="BY144" s="23">
        <v>97.131277818071595</v>
      </c>
      <c r="BZ144" s="44">
        <v>2.8264267033367099</v>
      </c>
      <c r="CA144" s="23">
        <v>96.045993139845095</v>
      </c>
      <c r="CB144" s="44">
        <v>18.939865829670001</v>
      </c>
      <c r="CC144" s="54"/>
      <c r="CD144" s="54" t="s">
        <v>34</v>
      </c>
      <c r="CE144" s="23">
        <v>103.901940205324</v>
      </c>
      <c r="CF144" s="44">
        <v>-11.812087220806699</v>
      </c>
      <c r="CG144" s="23">
        <v>106.76575784394799</v>
      </c>
      <c r="CH144" s="44">
        <v>-12.727140663037099</v>
      </c>
      <c r="CI144" s="23">
        <v>116.359719631389</v>
      </c>
      <c r="CJ144" s="44">
        <v>-1.61850631747203</v>
      </c>
      <c r="CK144" s="54"/>
      <c r="CL144" s="54" t="s">
        <v>34</v>
      </c>
      <c r="CM144" s="23">
        <v>111.32668613289</v>
      </c>
      <c r="CN144" s="44">
        <v>5.5593515704029501</v>
      </c>
      <c r="CO144" s="23">
        <v>116.18278334655901</v>
      </c>
      <c r="CP144" s="44">
        <v>0.46671944470550403</v>
      </c>
      <c r="CQ144" s="23">
        <v>93.468413342174998</v>
      </c>
      <c r="CR144" s="44">
        <v>8.0553114940673503</v>
      </c>
      <c r="CS144" s="54"/>
      <c r="CT144" s="54" t="s">
        <v>34</v>
      </c>
      <c r="CU144" s="23">
        <v>105.703308981901</v>
      </c>
      <c r="CV144" s="44">
        <v>1.9320946629618301</v>
      </c>
      <c r="CW144" s="23">
        <v>128.635604972804</v>
      </c>
      <c r="CX144" s="44">
        <v>2.51181907698692</v>
      </c>
      <c r="CY144" s="23">
        <v>82.0606855799806</v>
      </c>
      <c r="CZ144" s="44">
        <v>8.7230071802338607</v>
      </c>
      <c r="DA144" s="54"/>
      <c r="DB144" s="54" t="s">
        <v>34</v>
      </c>
      <c r="DC144" s="23">
        <v>145.898198260839</v>
      </c>
      <c r="DD144" s="44">
        <v>6.6605911958847601</v>
      </c>
      <c r="DE144" s="23">
        <v>88.885778399810505</v>
      </c>
      <c r="DF144" s="44">
        <v>7.67137747086608</v>
      </c>
      <c r="DG144" s="23">
        <v>112.459943889979</v>
      </c>
      <c r="DH144" s="44">
        <v>17.652172704035099</v>
      </c>
      <c r="DI144" s="54"/>
      <c r="DJ144" s="54" t="s">
        <v>34</v>
      </c>
      <c r="DK144" s="23">
        <v>90.458644291898295</v>
      </c>
      <c r="DL144" s="44">
        <v>4.5279364264571003</v>
      </c>
      <c r="DM144" s="23">
        <v>128.35023452648099</v>
      </c>
      <c r="DN144" s="44">
        <v>7.1658231997365496</v>
      </c>
      <c r="DO144" s="23">
        <v>111.112560923622</v>
      </c>
      <c r="DP144" s="44">
        <v>6.9627930327328897</v>
      </c>
    </row>
    <row r="145" spans="1:120" s="505" customFormat="1" ht="15" hidden="1" customHeight="1">
      <c r="A145" s="54"/>
      <c r="B145" s="54" t="s">
        <v>35</v>
      </c>
      <c r="C145" s="23">
        <v>116.199894652366</v>
      </c>
      <c r="D145" s="44">
        <v>6.2017900409473903</v>
      </c>
      <c r="E145" s="23">
        <v>120.37359781543501</v>
      </c>
      <c r="F145" s="44">
        <v>24.962553666657598</v>
      </c>
      <c r="G145" s="23">
        <v>115.006963152108</v>
      </c>
      <c r="H145" s="44">
        <v>-5.1185865073313401</v>
      </c>
      <c r="I145" s="54"/>
      <c r="J145" s="54" t="s">
        <v>35</v>
      </c>
      <c r="K145" s="23">
        <v>118.67622917482799</v>
      </c>
      <c r="L145" s="44">
        <v>5.7090211404492699</v>
      </c>
      <c r="M145" s="23">
        <v>116.113376085472</v>
      </c>
      <c r="N145" s="44">
        <v>0.98104006363345797</v>
      </c>
      <c r="O145" s="23">
        <v>122.327221463195</v>
      </c>
      <c r="P145" s="44">
        <v>10.898463093543199</v>
      </c>
      <c r="Q145" s="54"/>
      <c r="R145" s="54" t="s">
        <v>35</v>
      </c>
      <c r="S145" s="23">
        <v>113.920406867458</v>
      </c>
      <c r="T145" s="44">
        <v>3.3700786205523299</v>
      </c>
      <c r="U145" s="23">
        <v>128.88490500221101</v>
      </c>
      <c r="V145" s="44">
        <v>5.2133569784264902</v>
      </c>
      <c r="W145" s="23">
        <v>157.15509623759499</v>
      </c>
      <c r="X145" s="44">
        <v>-3.1477068158196203E-2</v>
      </c>
      <c r="Y145" s="54"/>
      <c r="Z145" s="54" t="s">
        <v>35</v>
      </c>
      <c r="AA145" s="23">
        <v>120.06436669361101</v>
      </c>
      <c r="AB145" s="44">
        <v>12.7247710601858</v>
      </c>
      <c r="AC145" s="23">
        <v>132.576088393752</v>
      </c>
      <c r="AD145" s="44">
        <v>-9.0546402148556808</v>
      </c>
      <c r="AE145" s="23">
        <v>110.96907159167699</v>
      </c>
      <c r="AF145" s="44">
        <v>8.9112648521845905</v>
      </c>
      <c r="AG145" s="54"/>
      <c r="AH145" s="54" t="s">
        <v>35</v>
      </c>
      <c r="AI145" s="23">
        <v>122.123565885283</v>
      </c>
      <c r="AJ145" s="44">
        <v>4.66029943752575</v>
      </c>
      <c r="AK145" s="23">
        <v>108.98369978339601</v>
      </c>
      <c r="AL145" s="44">
        <v>4.0044273044736096</v>
      </c>
      <c r="AM145" s="23">
        <v>116.592552287939</v>
      </c>
      <c r="AN145" s="44">
        <v>4.2867633738596398</v>
      </c>
      <c r="AO145" s="54"/>
      <c r="AP145" s="54" t="s">
        <v>35</v>
      </c>
      <c r="AQ145" s="23">
        <v>116.984613361705</v>
      </c>
      <c r="AR145" s="44">
        <v>1.3852733738288101</v>
      </c>
      <c r="AS145" s="23">
        <v>116.869698378804</v>
      </c>
      <c r="AT145" s="44">
        <v>2.7835969645160601</v>
      </c>
      <c r="AU145" s="23">
        <v>119.71395808435</v>
      </c>
      <c r="AV145" s="44">
        <v>8.0022191180951108</v>
      </c>
      <c r="AW145" s="54"/>
      <c r="AX145" s="54" t="s">
        <v>35</v>
      </c>
      <c r="AY145" s="23">
        <v>121.952483595039</v>
      </c>
      <c r="AZ145" s="44">
        <v>6.5469359143855996</v>
      </c>
      <c r="BA145" s="23">
        <v>106.856092091853</v>
      </c>
      <c r="BB145" s="44">
        <v>3.7284896011857298</v>
      </c>
      <c r="BC145" s="23">
        <v>120.209773600566</v>
      </c>
      <c r="BD145" s="44">
        <v>-2.8372660004411299</v>
      </c>
      <c r="BE145" s="54"/>
      <c r="BF145" s="54" t="s">
        <v>35</v>
      </c>
      <c r="BG145" s="23">
        <v>119.460010513819</v>
      </c>
      <c r="BH145" s="44">
        <v>5.3127757822281296</v>
      </c>
      <c r="BI145" s="23">
        <v>119.518726730493</v>
      </c>
      <c r="BJ145" s="44">
        <v>2.11316522983739</v>
      </c>
      <c r="BK145" s="23">
        <v>106.542777613236</v>
      </c>
      <c r="BL145" s="44">
        <v>5.30962527761407</v>
      </c>
      <c r="BM145" s="54"/>
      <c r="BN145" s="54" t="s">
        <v>35</v>
      </c>
      <c r="BO145" s="23">
        <v>114.910514868457</v>
      </c>
      <c r="BP145" s="44">
        <v>1.5007571208458499</v>
      </c>
      <c r="BQ145" s="23">
        <v>117.44947529858401</v>
      </c>
      <c r="BR145" s="44">
        <v>4.3946414231884203</v>
      </c>
      <c r="BS145" s="23">
        <v>130.75296160641801</v>
      </c>
      <c r="BT145" s="44">
        <v>0.62618312274868504</v>
      </c>
      <c r="BU145" s="54"/>
      <c r="BV145" s="54" t="s">
        <v>35</v>
      </c>
      <c r="BW145" s="23">
        <v>103.989634966948</v>
      </c>
      <c r="BX145" s="44">
        <v>6.0092877009247001</v>
      </c>
      <c r="BY145" s="23">
        <v>101.83390466508099</v>
      </c>
      <c r="BZ145" s="44">
        <v>2.1629021333749301</v>
      </c>
      <c r="CA145" s="23">
        <v>95.250984018284896</v>
      </c>
      <c r="CB145" s="44">
        <v>14.464277705557601</v>
      </c>
      <c r="CC145" s="54"/>
      <c r="CD145" s="54" t="s">
        <v>35</v>
      </c>
      <c r="CE145" s="23">
        <v>116.12643620032</v>
      </c>
      <c r="CF145" s="44">
        <v>-2.82644888388546</v>
      </c>
      <c r="CG145" s="23">
        <v>117.130876496097</v>
      </c>
      <c r="CH145" s="44">
        <v>-5.4997191800236198</v>
      </c>
      <c r="CI145" s="23">
        <v>141.032938489624</v>
      </c>
      <c r="CJ145" s="44">
        <v>9.5741202921712407</v>
      </c>
      <c r="CK145" s="54"/>
      <c r="CL145" s="54" t="s">
        <v>35</v>
      </c>
      <c r="CM145" s="23">
        <v>114.364579141523</v>
      </c>
      <c r="CN145" s="44">
        <v>3.8012230375392901</v>
      </c>
      <c r="CO145" s="23">
        <v>123.41454252443501</v>
      </c>
      <c r="CP145" s="44">
        <v>3.61276529748464</v>
      </c>
      <c r="CQ145" s="23">
        <v>116.600584497466</v>
      </c>
      <c r="CR145" s="44">
        <v>2.9578545763684998</v>
      </c>
      <c r="CS145" s="54"/>
      <c r="CT145" s="54" t="s">
        <v>35</v>
      </c>
      <c r="CU145" s="23">
        <v>137.162835759112</v>
      </c>
      <c r="CV145" s="44">
        <v>-1.6114761845614101E-2</v>
      </c>
      <c r="CW145" s="23">
        <v>115.452664513315</v>
      </c>
      <c r="CX145" s="44">
        <v>3.7687742009270502</v>
      </c>
      <c r="CY145" s="23">
        <v>97.406284887465603</v>
      </c>
      <c r="CZ145" s="44">
        <v>3.3036617784106999</v>
      </c>
      <c r="DA145" s="54"/>
      <c r="DB145" s="54" t="s">
        <v>35</v>
      </c>
      <c r="DC145" s="23">
        <v>156.37785237103699</v>
      </c>
      <c r="DD145" s="44">
        <v>9.6322101774399993</v>
      </c>
      <c r="DE145" s="23">
        <v>115.79178850318399</v>
      </c>
      <c r="DF145" s="44">
        <v>3.5397513898973001</v>
      </c>
      <c r="DG145" s="23">
        <v>147.40160604459001</v>
      </c>
      <c r="DH145" s="44">
        <v>2.8795995932145102</v>
      </c>
      <c r="DI145" s="54"/>
      <c r="DJ145" s="54" t="s">
        <v>35</v>
      </c>
      <c r="DK145" s="23">
        <v>101.065118694804</v>
      </c>
      <c r="DL145" s="44">
        <v>6.1116775102138803</v>
      </c>
      <c r="DM145" s="23">
        <v>138.98574461824799</v>
      </c>
      <c r="DN145" s="44">
        <v>8.0212731714422691</v>
      </c>
      <c r="DO145" s="23">
        <v>137.67430266509501</v>
      </c>
      <c r="DP145" s="44">
        <v>8.1099346133868604</v>
      </c>
    </row>
    <row r="146" spans="1:120" s="505" customFormat="1" ht="15" hidden="1" customHeight="1">
      <c r="A146" s="54"/>
      <c r="B146" s="54" t="s">
        <v>36</v>
      </c>
      <c r="C146" s="23">
        <v>110.332642728889</v>
      </c>
      <c r="D146" s="44">
        <v>0.466652576337239</v>
      </c>
      <c r="E146" s="23">
        <v>125.54382848053299</v>
      </c>
      <c r="F146" s="44">
        <v>24.895802905749498</v>
      </c>
      <c r="G146" s="23">
        <v>123.71240313964699</v>
      </c>
      <c r="H146" s="44">
        <v>-1.9518086919909601</v>
      </c>
      <c r="I146" s="54"/>
      <c r="J146" s="54" t="s">
        <v>36</v>
      </c>
      <c r="K146" s="23">
        <v>123.31396791269</v>
      </c>
      <c r="L146" s="44">
        <v>3.6124800944795901</v>
      </c>
      <c r="M146" s="23">
        <v>124.07434700358201</v>
      </c>
      <c r="N146" s="44">
        <v>2.9792499986572398</v>
      </c>
      <c r="O146" s="23">
        <v>115.600619102793</v>
      </c>
      <c r="P146" s="44">
        <v>8.1890475354982506</v>
      </c>
      <c r="Q146" s="54"/>
      <c r="R146" s="54" t="s">
        <v>36</v>
      </c>
      <c r="S146" s="23">
        <v>119.526017243015</v>
      </c>
      <c r="T146" s="44">
        <v>8.3409862447612095</v>
      </c>
      <c r="U146" s="23">
        <v>126.87490835642799</v>
      </c>
      <c r="V146" s="44">
        <v>5.4701802569638103</v>
      </c>
      <c r="W146" s="23">
        <v>164.28695417498099</v>
      </c>
      <c r="X146" s="44">
        <v>10.0847319168178</v>
      </c>
      <c r="Y146" s="54"/>
      <c r="Z146" s="54" t="s">
        <v>36</v>
      </c>
      <c r="AA146" s="23">
        <v>112.61973481765</v>
      </c>
      <c r="AB146" s="44">
        <v>-9.8298481720277706E-2</v>
      </c>
      <c r="AC146" s="23">
        <v>141.46761583337599</v>
      </c>
      <c r="AD146" s="44">
        <v>6.1025823519487403</v>
      </c>
      <c r="AE146" s="23">
        <v>109.189342564542</v>
      </c>
      <c r="AF146" s="44">
        <v>2.7844781208997098</v>
      </c>
      <c r="AG146" s="54"/>
      <c r="AH146" s="54" t="s">
        <v>36</v>
      </c>
      <c r="AI146" s="23">
        <v>123.77443991045899</v>
      </c>
      <c r="AJ146" s="44">
        <v>4.8588816979358702</v>
      </c>
      <c r="AK146" s="23">
        <v>112.405448390475</v>
      </c>
      <c r="AL146" s="44">
        <v>4.1355925332900396</v>
      </c>
      <c r="AM146" s="23">
        <v>104.09460925353</v>
      </c>
      <c r="AN146" s="44">
        <v>4.0003449315381401</v>
      </c>
      <c r="AO146" s="54"/>
      <c r="AP146" s="54" t="s">
        <v>36</v>
      </c>
      <c r="AQ146" s="23">
        <v>116.533966797326</v>
      </c>
      <c r="AR146" s="44">
        <v>0.60919599740726904</v>
      </c>
      <c r="AS146" s="23">
        <v>112.312897183511</v>
      </c>
      <c r="AT146" s="44">
        <v>2.3209073671950602</v>
      </c>
      <c r="AU146" s="23">
        <v>125.701971985143</v>
      </c>
      <c r="AV146" s="44">
        <v>3.1503971283720298</v>
      </c>
      <c r="AW146" s="54"/>
      <c r="AX146" s="54" t="s">
        <v>36</v>
      </c>
      <c r="AY146" s="23">
        <v>121.441833167062</v>
      </c>
      <c r="AZ146" s="44">
        <v>6.2173626352165297</v>
      </c>
      <c r="BA146" s="23">
        <v>107.363847830217</v>
      </c>
      <c r="BB146" s="44">
        <v>7.6457361134519202</v>
      </c>
      <c r="BC146" s="23">
        <v>127.91165680044</v>
      </c>
      <c r="BD146" s="44">
        <v>0.63115960047741704</v>
      </c>
      <c r="BE146" s="54"/>
      <c r="BF146" s="54" t="s">
        <v>36</v>
      </c>
      <c r="BG146" s="23">
        <v>114.984502883508</v>
      </c>
      <c r="BH146" s="44">
        <v>5.1258702399944802</v>
      </c>
      <c r="BI146" s="23">
        <v>116.357873728174</v>
      </c>
      <c r="BJ146" s="44">
        <v>3.1431456379282801</v>
      </c>
      <c r="BK146" s="23">
        <v>112.133514184237</v>
      </c>
      <c r="BL146" s="44">
        <v>4.9041952668756501</v>
      </c>
      <c r="BM146" s="54"/>
      <c r="BN146" s="54" t="s">
        <v>36</v>
      </c>
      <c r="BO146" s="23">
        <v>117.799066387243</v>
      </c>
      <c r="BP146" s="44">
        <v>4.9640761722219402</v>
      </c>
      <c r="BQ146" s="23">
        <v>120.586260139484</v>
      </c>
      <c r="BR146" s="44">
        <v>2.98729263399879</v>
      </c>
      <c r="BS146" s="23">
        <v>129.618017155432</v>
      </c>
      <c r="BT146" s="44">
        <v>-6.7144202677709999E-2</v>
      </c>
      <c r="BU146" s="54"/>
      <c r="BV146" s="54" t="s">
        <v>36</v>
      </c>
      <c r="BW146" s="23">
        <v>107.939154769753</v>
      </c>
      <c r="BX146" s="44">
        <v>11.453573115019999</v>
      </c>
      <c r="BY146" s="23">
        <v>111.100146682659</v>
      </c>
      <c r="BZ146" s="44">
        <v>0.93354282050488302</v>
      </c>
      <c r="CA146" s="23">
        <v>103.290633674638</v>
      </c>
      <c r="CB146" s="44">
        <v>24.7628796791243</v>
      </c>
      <c r="CC146" s="54"/>
      <c r="CD146" s="54" t="s">
        <v>36</v>
      </c>
      <c r="CE146" s="23">
        <v>102.652935155495</v>
      </c>
      <c r="CF146" s="44">
        <v>-7.5227662167607301</v>
      </c>
      <c r="CG146" s="23">
        <v>103.128887386719</v>
      </c>
      <c r="CH146" s="44">
        <v>2.9117572106434002</v>
      </c>
      <c r="CI146" s="23">
        <v>123.828749279302</v>
      </c>
      <c r="CJ146" s="44">
        <v>1.55437988190403</v>
      </c>
      <c r="CK146" s="54"/>
      <c r="CL146" s="54" t="s">
        <v>36</v>
      </c>
      <c r="CM146" s="23">
        <v>115.81310366832101</v>
      </c>
      <c r="CN146" s="44">
        <v>-1.4637890146060899</v>
      </c>
      <c r="CO146" s="23">
        <v>127.714478218666</v>
      </c>
      <c r="CP146" s="44">
        <v>3.61737699479363E-2</v>
      </c>
      <c r="CQ146" s="23">
        <v>123.37412539320501</v>
      </c>
      <c r="CR146" s="44">
        <v>17.9587750609343</v>
      </c>
      <c r="CS146" s="54"/>
      <c r="CT146" s="54" t="s">
        <v>36</v>
      </c>
      <c r="CU146" s="23">
        <v>148.208998775071</v>
      </c>
      <c r="CV146" s="44">
        <v>5.2594979472331396</v>
      </c>
      <c r="CW146" s="23">
        <v>117.62678674297401</v>
      </c>
      <c r="CX146" s="44">
        <v>-0.88394545338891795</v>
      </c>
      <c r="CY146" s="23">
        <v>98.124684582095895</v>
      </c>
      <c r="CZ146" s="44">
        <v>23.407704763108701</v>
      </c>
      <c r="DA146" s="54"/>
      <c r="DB146" s="54" t="s">
        <v>36</v>
      </c>
      <c r="DC146" s="23">
        <v>143.21935903943799</v>
      </c>
      <c r="DD146" s="44">
        <v>0.47054217774382301</v>
      </c>
      <c r="DE146" s="23">
        <v>84.027136233712099</v>
      </c>
      <c r="DF146" s="44">
        <v>40.7956846264143</v>
      </c>
      <c r="DG146" s="23">
        <v>117.301275112811</v>
      </c>
      <c r="DH146" s="44">
        <v>-14.046700553208</v>
      </c>
      <c r="DI146" s="54"/>
      <c r="DJ146" s="54" t="s">
        <v>36</v>
      </c>
      <c r="DK146" s="23">
        <v>95.583394890888798</v>
      </c>
      <c r="DL146" s="44">
        <v>2.14844450641638</v>
      </c>
      <c r="DM146" s="23">
        <v>114.966124436507</v>
      </c>
      <c r="DN146" s="44">
        <v>8.5197230311665493</v>
      </c>
      <c r="DO146" s="23">
        <v>123.720651323875</v>
      </c>
      <c r="DP146" s="44">
        <v>5.8441200983593697</v>
      </c>
    </row>
    <row r="147" spans="1:120" s="505" customFormat="1" ht="15" hidden="1" customHeight="1">
      <c r="A147" s="54"/>
      <c r="B147" s="54" t="s">
        <v>37</v>
      </c>
      <c r="C147" s="23">
        <v>107.542521348254</v>
      </c>
      <c r="D147" s="44">
        <v>1.0720783406594301</v>
      </c>
      <c r="E147" s="23">
        <v>129.94532477630901</v>
      </c>
      <c r="F147" s="44">
        <v>17.158845467406699</v>
      </c>
      <c r="G147" s="23">
        <v>119.774618540394</v>
      </c>
      <c r="H147" s="44">
        <v>2.3389625303594102</v>
      </c>
      <c r="I147" s="54"/>
      <c r="J147" s="54" t="s">
        <v>37</v>
      </c>
      <c r="K147" s="23">
        <v>124.47692266464399</v>
      </c>
      <c r="L147" s="44">
        <v>3.8144257329229299</v>
      </c>
      <c r="M147" s="23">
        <v>132.42418656793501</v>
      </c>
      <c r="N147" s="44">
        <v>3.4834421467578198</v>
      </c>
      <c r="O147" s="23">
        <v>114.734731105509</v>
      </c>
      <c r="P147" s="44">
        <v>4.6963996812805497</v>
      </c>
      <c r="Q147" s="54"/>
      <c r="R147" s="54" t="s">
        <v>37</v>
      </c>
      <c r="S147" s="23">
        <v>121.76652742084801</v>
      </c>
      <c r="T147" s="44">
        <v>5.1083192844913299</v>
      </c>
      <c r="U147" s="23">
        <v>143.01960063233</v>
      </c>
      <c r="V147" s="44">
        <v>5.46603518960511</v>
      </c>
      <c r="W147" s="23">
        <v>155.70122657193201</v>
      </c>
      <c r="X147" s="44">
        <v>8.8824047270224202</v>
      </c>
      <c r="Y147" s="54"/>
      <c r="Z147" s="54" t="s">
        <v>37</v>
      </c>
      <c r="AA147" s="23">
        <v>126.24148763108801</v>
      </c>
      <c r="AB147" s="44">
        <v>3.8477504528670901</v>
      </c>
      <c r="AC147" s="23">
        <v>138.22423946416399</v>
      </c>
      <c r="AD147" s="44">
        <v>6.2714083435079004</v>
      </c>
      <c r="AE147" s="23">
        <v>109.22423439692901</v>
      </c>
      <c r="AF147" s="44">
        <v>5.4819390512543302</v>
      </c>
      <c r="AG147" s="54"/>
      <c r="AH147" s="54" t="s">
        <v>37</v>
      </c>
      <c r="AI147" s="23">
        <v>121.51038156497199</v>
      </c>
      <c r="AJ147" s="44">
        <v>5.2187179002031199</v>
      </c>
      <c r="AK147" s="23">
        <v>114.449644120523</v>
      </c>
      <c r="AL147" s="44">
        <v>5.3082206253702804</v>
      </c>
      <c r="AM147" s="23">
        <v>113.08766370587099</v>
      </c>
      <c r="AN147" s="44">
        <v>2.03751220513983</v>
      </c>
      <c r="AO147" s="54"/>
      <c r="AP147" s="54" t="s">
        <v>37</v>
      </c>
      <c r="AQ147" s="23">
        <v>123.52472869946</v>
      </c>
      <c r="AR147" s="44">
        <v>4.8918063815043098</v>
      </c>
      <c r="AS147" s="23">
        <v>109.12805570440101</v>
      </c>
      <c r="AT147" s="44">
        <v>-5.9338431794249002</v>
      </c>
      <c r="AU147" s="23">
        <v>135.15189098226401</v>
      </c>
      <c r="AV147" s="44">
        <v>3.5064599429575098</v>
      </c>
      <c r="AW147" s="54"/>
      <c r="AX147" s="54" t="s">
        <v>37</v>
      </c>
      <c r="AY147" s="23">
        <v>126.386657542332</v>
      </c>
      <c r="AZ147" s="44">
        <v>8.7994598128509605</v>
      </c>
      <c r="BA147" s="23">
        <v>113.00731234520801</v>
      </c>
      <c r="BB147" s="44">
        <v>4.49329898141053</v>
      </c>
      <c r="BC147" s="23">
        <v>132.88317673835201</v>
      </c>
      <c r="BD147" s="44">
        <v>-0.115978082366368</v>
      </c>
      <c r="BE147" s="54"/>
      <c r="BF147" s="54" t="s">
        <v>37</v>
      </c>
      <c r="BG147" s="23">
        <v>116.320769243079</v>
      </c>
      <c r="BH147" s="44">
        <v>4.7700576223509596</v>
      </c>
      <c r="BI147" s="23">
        <v>111.482277712715</v>
      </c>
      <c r="BJ147" s="44">
        <v>6.9512462276345399</v>
      </c>
      <c r="BK147" s="23">
        <v>120.153889182478</v>
      </c>
      <c r="BL147" s="44">
        <v>0.69198611437622004</v>
      </c>
      <c r="BM147" s="54"/>
      <c r="BN147" s="54" t="s">
        <v>37</v>
      </c>
      <c r="BO147" s="23">
        <v>122.47060547886301</v>
      </c>
      <c r="BP147" s="44">
        <v>6.7073807217417301</v>
      </c>
      <c r="BQ147" s="23">
        <v>122.24910470063899</v>
      </c>
      <c r="BR147" s="44">
        <v>2.2184102367334999</v>
      </c>
      <c r="BS147" s="23">
        <v>135.61117183823799</v>
      </c>
      <c r="BT147" s="44">
        <v>1.47148609382175</v>
      </c>
      <c r="BU147" s="54"/>
      <c r="BV147" s="54" t="s">
        <v>37</v>
      </c>
      <c r="BW147" s="23">
        <v>115.34416232036899</v>
      </c>
      <c r="BX147" s="44">
        <v>20.5690137760737</v>
      </c>
      <c r="BY147" s="23">
        <v>117.87681498668201</v>
      </c>
      <c r="BZ147" s="44">
        <v>15.9241290287721</v>
      </c>
      <c r="CA147" s="23">
        <v>110.178213853065</v>
      </c>
      <c r="CB147" s="44">
        <v>3.5590853935950002</v>
      </c>
      <c r="CC147" s="54"/>
      <c r="CD147" s="54" t="s">
        <v>37</v>
      </c>
      <c r="CE147" s="23">
        <v>106.16355118480401</v>
      </c>
      <c r="CF147" s="44">
        <v>-11.5789098806084</v>
      </c>
      <c r="CG147" s="23">
        <v>109.63290622651201</v>
      </c>
      <c r="CH147" s="44">
        <v>4.6765583284941004</v>
      </c>
      <c r="CI147" s="23">
        <v>118.61478003344</v>
      </c>
      <c r="CJ147" s="44">
        <v>0.78235152661064</v>
      </c>
      <c r="CK147" s="54"/>
      <c r="CL147" s="54" t="s">
        <v>37</v>
      </c>
      <c r="CM147" s="23">
        <v>111.26834268147999</v>
      </c>
      <c r="CN147" s="44">
        <v>-5.4388360899146004</v>
      </c>
      <c r="CO147" s="23">
        <v>126.23589369721</v>
      </c>
      <c r="CP147" s="44">
        <v>1.7087879512522199</v>
      </c>
      <c r="CQ147" s="23">
        <v>126.415801920193</v>
      </c>
      <c r="CR147" s="44">
        <v>1.56789993630677</v>
      </c>
      <c r="CS147" s="54"/>
      <c r="CT147" s="54" t="s">
        <v>37</v>
      </c>
      <c r="CU147" s="23">
        <v>147.22293797833001</v>
      </c>
      <c r="CV147" s="44">
        <v>5.3346028828643304</v>
      </c>
      <c r="CW147" s="23">
        <v>112.517128042813</v>
      </c>
      <c r="CX147" s="44">
        <v>-0.41382004979021803</v>
      </c>
      <c r="CY147" s="23">
        <v>93.667034871522304</v>
      </c>
      <c r="CZ147" s="44">
        <v>30.991461449272901</v>
      </c>
      <c r="DA147" s="54"/>
      <c r="DB147" s="54" t="s">
        <v>37</v>
      </c>
      <c r="DC147" s="23">
        <v>127.119945413769</v>
      </c>
      <c r="DD147" s="44">
        <v>-4.7237848634933801</v>
      </c>
      <c r="DE147" s="23">
        <v>92.917354947704197</v>
      </c>
      <c r="DF147" s="44">
        <v>5.1742582357150297</v>
      </c>
      <c r="DG147" s="23">
        <v>126.589799557259</v>
      </c>
      <c r="DH147" s="44">
        <v>4.4961596162303596</v>
      </c>
      <c r="DI147" s="54"/>
      <c r="DJ147" s="54" t="s">
        <v>37</v>
      </c>
      <c r="DK147" s="23">
        <v>98.139142219386599</v>
      </c>
      <c r="DL147" s="44">
        <v>4.7835800864348004</v>
      </c>
      <c r="DM147" s="23">
        <v>128.89525082757399</v>
      </c>
      <c r="DN147" s="44">
        <v>9.8023277525489192</v>
      </c>
      <c r="DO147" s="23">
        <v>136.44059600692799</v>
      </c>
      <c r="DP147" s="44">
        <v>3.6886205391498001</v>
      </c>
    </row>
    <row r="148" spans="1:120" s="505" customFormat="1" ht="15" hidden="1" customHeight="1">
      <c r="A148" s="54"/>
      <c r="B148" s="54" t="s">
        <v>38</v>
      </c>
      <c r="C148" s="23">
        <v>96.935423363001703</v>
      </c>
      <c r="D148" s="44">
        <v>0.93684316295849601</v>
      </c>
      <c r="E148" s="23">
        <v>120.091757136078</v>
      </c>
      <c r="F148" s="44">
        <v>10.098605854702599</v>
      </c>
      <c r="G148" s="23">
        <v>117.66899031973701</v>
      </c>
      <c r="H148" s="44">
        <v>2.4386602793181602</v>
      </c>
      <c r="I148" s="54"/>
      <c r="J148" s="54" t="s">
        <v>38</v>
      </c>
      <c r="K148" s="23">
        <v>119.602309705541</v>
      </c>
      <c r="L148" s="44">
        <v>-0.16849066826183901</v>
      </c>
      <c r="M148" s="23">
        <v>136.65649644127399</v>
      </c>
      <c r="N148" s="44">
        <v>3.0498419551209301</v>
      </c>
      <c r="O148" s="23">
        <v>117.12711840590801</v>
      </c>
      <c r="P148" s="44">
        <v>4.3271421987860199</v>
      </c>
      <c r="Q148" s="54"/>
      <c r="R148" s="54" t="s">
        <v>38</v>
      </c>
      <c r="S148" s="23">
        <v>121.479321141829</v>
      </c>
      <c r="T148" s="44">
        <v>6.0554747501054598</v>
      </c>
      <c r="U148" s="23">
        <v>133.63487675003901</v>
      </c>
      <c r="V148" s="44">
        <v>5.2210940504797101</v>
      </c>
      <c r="W148" s="23">
        <v>134.58665165335199</v>
      </c>
      <c r="X148" s="44">
        <v>22.449470575398401</v>
      </c>
      <c r="Y148" s="54"/>
      <c r="Z148" s="54" t="s">
        <v>38</v>
      </c>
      <c r="AA148" s="23">
        <v>120.074720158774</v>
      </c>
      <c r="AB148" s="44">
        <v>-2.54787310621548</v>
      </c>
      <c r="AC148" s="23">
        <v>132.95277431592999</v>
      </c>
      <c r="AD148" s="44">
        <v>-2.1897830519522299</v>
      </c>
      <c r="AE148" s="23">
        <v>110.689084477645</v>
      </c>
      <c r="AF148" s="44">
        <v>6.8974327312476502</v>
      </c>
      <c r="AG148" s="54"/>
      <c r="AH148" s="54" t="s">
        <v>38</v>
      </c>
      <c r="AI148" s="23">
        <v>116.310666262006</v>
      </c>
      <c r="AJ148" s="44">
        <v>4.27009110019132</v>
      </c>
      <c r="AK148" s="23">
        <v>126.092369988153</v>
      </c>
      <c r="AL148" s="44">
        <v>3.9689571571444699</v>
      </c>
      <c r="AM148" s="23">
        <v>114.10910662388299</v>
      </c>
      <c r="AN148" s="44">
        <v>2.7497183054371699</v>
      </c>
      <c r="AO148" s="54"/>
      <c r="AP148" s="54" t="s">
        <v>38</v>
      </c>
      <c r="AQ148" s="23">
        <v>124.04237132882101</v>
      </c>
      <c r="AR148" s="44">
        <v>4.0782350361177899</v>
      </c>
      <c r="AS148" s="23">
        <v>110.06148259813</v>
      </c>
      <c r="AT148" s="44">
        <v>-3.6686411384116</v>
      </c>
      <c r="AU148" s="23">
        <v>109.899598066018</v>
      </c>
      <c r="AV148" s="44">
        <v>5.1488578247311896</v>
      </c>
      <c r="AW148" s="54"/>
      <c r="AX148" s="54" t="s">
        <v>38</v>
      </c>
      <c r="AY148" s="23">
        <v>120.453042663929</v>
      </c>
      <c r="AZ148" s="44">
        <v>7.8374884162250398</v>
      </c>
      <c r="BA148" s="23">
        <v>111.98582114326599</v>
      </c>
      <c r="BB148" s="44">
        <v>0.1025999611185</v>
      </c>
      <c r="BC148" s="23">
        <v>139.75105394543601</v>
      </c>
      <c r="BD148" s="44">
        <v>6.1115010058376402</v>
      </c>
      <c r="BE148" s="54"/>
      <c r="BF148" s="54" t="s">
        <v>38</v>
      </c>
      <c r="BG148" s="23">
        <v>120.883497810031</v>
      </c>
      <c r="BH148" s="44">
        <v>4.9634519482324597</v>
      </c>
      <c r="BI148" s="23">
        <v>118.72876585816999</v>
      </c>
      <c r="BJ148" s="44">
        <v>6.3873584918948696</v>
      </c>
      <c r="BK148" s="23">
        <v>124.563035838505</v>
      </c>
      <c r="BL148" s="44">
        <v>0.25531957733264199</v>
      </c>
      <c r="BM148" s="54"/>
      <c r="BN148" s="54" t="s">
        <v>38</v>
      </c>
      <c r="BO148" s="23">
        <v>128.26117877962</v>
      </c>
      <c r="BP148" s="44">
        <v>2.4268425762288501</v>
      </c>
      <c r="BQ148" s="23">
        <v>121.18409217363499</v>
      </c>
      <c r="BR148" s="44">
        <v>6.3360334856952196</v>
      </c>
      <c r="BS148" s="23">
        <v>151.45673125681299</v>
      </c>
      <c r="BT148" s="44">
        <v>5.3948449443281596</v>
      </c>
      <c r="BU148" s="54"/>
      <c r="BV148" s="54" t="s">
        <v>38</v>
      </c>
      <c r="BW148" s="23">
        <v>115.091744933896</v>
      </c>
      <c r="BX148" s="44">
        <v>3.9214991042524301</v>
      </c>
      <c r="BY148" s="23">
        <v>122.476892025643</v>
      </c>
      <c r="BZ148" s="44">
        <v>8.4895871000563101</v>
      </c>
      <c r="CA148" s="23">
        <v>113.305739095625</v>
      </c>
      <c r="CB148" s="44">
        <v>-1.6730715123882201</v>
      </c>
      <c r="CC148" s="54"/>
      <c r="CD148" s="54" t="s">
        <v>38</v>
      </c>
      <c r="CE148" s="23">
        <v>120.00512764685701</v>
      </c>
      <c r="CF148" s="44">
        <v>-2.45315164151795</v>
      </c>
      <c r="CG148" s="23">
        <v>112.68910894642001</v>
      </c>
      <c r="CH148" s="44">
        <v>4.07107063972727</v>
      </c>
      <c r="CI148" s="23">
        <v>109.556687845754</v>
      </c>
      <c r="CJ148" s="44">
        <v>-5.9597863784321099</v>
      </c>
      <c r="CK148" s="54"/>
      <c r="CL148" s="54" t="s">
        <v>38</v>
      </c>
      <c r="CM148" s="23">
        <v>111.084908914612</v>
      </c>
      <c r="CN148" s="44">
        <v>-1.74378584714319</v>
      </c>
      <c r="CO148" s="23">
        <v>128.36945946303899</v>
      </c>
      <c r="CP148" s="44">
        <v>7.4805242005208799</v>
      </c>
      <c r="CQ148" s="23">
        <v>139.17514168506901</v>
      </c>
      <c r="CR148" s="44">
        <v>-5.2169986646895099</v>
      </c>
      <c r="CS148" s="54"/>
      <c r="CT148" s="54" t="s">
        <v>38</v>
      </c>
      <c r="CU148" s="23">
        <v>127.855878153809</v>
      </c>
      <c r="CV148" s="44">
        <v>0.70857148717871599</v>
      </c>
      <c r="CW148" s="23">
        <v>121.04801498844201</v>
      </c>
      <c r="CX148" s="44">
        <v>5.4850063210509203</v>
      </c>
      <c r="CY148" s="23">
        <v>84.346707701657394</v>
      </c>
      <c r="CZ148" s="44">
        <v>11.5607286465372</v>
      </c>
      <c r="DA148" s="54"/>
      <c r="DB148" s="54" t="s">
        <v>38</v>
      </c>
      <c r="DC148" s="23">
        <v>136.74133113389399</v>
      </c>
      <c r="DD148" s="44">
        <v>6.54258267549561</v>
      </c>
      <c r="DE148" s="23">
        <v>109.965670085136</v>
      </c>
      <c r="DF148" s="44">
        <v>37.416154664071001</v>
      </c>
      <c r="DG148" s="23">
        <v>109.619087084223</v>
      </c>
      <c r="DH148" s="44">
        <v>-17.0533664296747</v>
      </c>
      <c r="DI148" s="54"/>
      <c r="DJ148" s="54" t="s">
        <v>38</v>
      </c>
      <c r="DK148" s="23">
        <v>98.255635931017594</v>
      </c>
      <c r="DL148" s="44">
        <v>6.9264677057676103</v>
      </c>
      <c r="DM148" s="23">
        <v>128.622704744316</v>
      </c>
      <c r="DN148" s="44">
        <v>6.4226407360556497</v>
      </c>
      <c r="DO148" s="23">
        <v>133.286704091639</v>
      </c>
      <c r="DP148" s="44">
        <v>0.68883450885776698</v>
      </c>
    </row>
    <row r="149" spans="1:120" s="505" customFormat="1" ht="15" hidden="1" customHeight="1">
      <c r="A149" s="54"/>
      <c r="B149" s="54" t="s">
        <v>39</v>
      </c>
      <c r="C149" s="23">
        <v>106.119050089601</v>
      </c>
      <c r="D149" s="44">
        <v>-2.3445714202576902</v>
      </c>
      <c r="E149" s="23">
        <v>134.81420650014101</v>
      </c>
      <c r="F149" s="44">
        <v>10.4008018086828</v>
      </c>
      <c r="G149" s="23">
        <v>130.10234300757</v>
      </c>
      <c r="H149" s="44">
        <v>15.2319391374385</v>
      </c>
      <c r="I149" s="54"/>
      <c r="J149" s="54" t="s">
        <v>39</v>
      </c>
      <c r="K149" s="23">
        <v>133.48479811778299</v>
      </c>
      <c r="L149" s="44">
        <v>1.8914908333429401</v>
      </c>
      <c r="M149" s="23">
        <v>128.61529006477701</v>
      </c>
      <c r="N149" s="44">
        <v>2.7289651461131799</v>
      </c>
      <c r="O149" s="23">
        <v>111.446160965294</v>
      </c>
      <c r="P149" s="44">
        <v>3.8209568273816399</v>
      </c>
      <c r="Q149" s="54"/>
      <c r="R149" s="54" t="s">
        <v>39</v>
      </c>
      <c r="S149" s="23">
        <v>117.932484668163</v>
      </c>
      <c r="T149" s="44">
        <v>6.4378152755560603</v>
      </c>
      <c r="U149" s="23">
        <v>121.13183817747399</v>
      </c>
      <c r="V149" s="44">
        <v>5.5259045743079902</v>
      </c>
      <c r="W149" s="23">
        <v>125.376869656067</v>
      </c>
      <c r="X149" s="44">
        <v>4.6181282898730798</v>
      </c>
      <c r="Y149" s="54"/>
      <c r="Z149" s="54" t="s">
        <v>39</v>
      </c>
      <c r="AA149" s="23">
        <v>118.369980462759</v>
      </c>
      <c r="AB149" s="44">
        <v>5.5960792624260902</v>
      </c>
      <c r="AC149" s="23">
        <v>118.88746840217399</v>
      </c>
      <c r="AD149" s="44">
        <v>-1.4882809387916001</v>
      </c>
      <c r="AE149" s="23">
        <v>113.50675654170399</v>
      </c>
      <c r="AF149" s="44">
        <v>8.1616837786478609</v>
      </c>
      <c r="AG149" s="54"/>
      <c r="AH149" s="54" t="s">
        <v>39</v>
      </c>
      <c r="AI149" s="23">
        <v>117.972221759653</v>
      </c>
      <c r="AJ149" s="44">
        <v>4.8733130270677103</v>
      </c>
      <c r="AK149" s="23">
        <v>125.80743655878599</v>
      </c>
      <c r="AL149" s="44">
        <v>4.9965595237119196</v>
      </c>
      <c r="AM149" s="23">
        <v>110.46905674260999</v>
      </c>
      <c r="AN149" s="44">
        <v>3.8380457339184599</v>
      </c>
      <c r="AO149" s="54"/>
      <c r="AP149" s="54" t="s">
        <v>39</v>
      </c>
      <c r="AQ149" s="23">
        <v>123.928830487781</v>
      </c>
      <c r="AR149" s="44">
        <v>3.1793280656676002</v>
      </c>
      <c r="AS149" s="23">
        <v>110.03694965973899</v>
      </c>
      <c r="AT149" s="44">
        <v>-2.9458897514378002</v>
      </c>
      <c r="AU149" s="23">
        <v>125.11181368931599</v>
      </c>
      <c r="AV149" s="44">
        <v>6.7046082025127598</v>
      </c>
      <c r="AW149" s="54"/>
      <c r="AX149" s="54" t="s">
        <v>39</v>
      </c>
      <c r="AY149" s="23">
        <v>127.786287913406</v>
      </c>
      <c r="AZ149" s="44">
        <v>8.0455764549978994</v>
      </c>
      <c r="BA149" s="23">
        <v>116.89388088888001</v>
      </c>
      <c r="BB149" s="44">
        <v>1.0776399576876401</v>
      </c>
      <c r="BC149" s="23">
        <v>136.70922900059099</v>
      </c>
      <c r="BD149" s="44">
        <v>2.4984169954332298</v>
      </c>
      <c r="BE149" s="54"/>
      <c r="BF149" s="54" t="s">
        <v>39</v>
      </c>
      <c r="BG149" s="23">
        <v>120.901290718024</v>
      </c>
      <c r="BH149" s="44">
        <v>4.4457255328840501</v>
      </c>
      <c r="BI149" s="23">
        <v>123.970214181834</v>
      </c>
      <c r="BJ149" s="44">
        <v>4.8467240036572896</v>
      </c>
      <c r="BK149" s="23">
        <v>132.606972260649</v>
      </c>
      <c r="BL149" s="44">
        <v>4.3319081433250703</v>
      </c>
      <c r="BM149" s="54"/>
      <c r="BN149" s="54" t="s">
        <v>39</v>
      </c>
      <c r="BO149" s="23">
        <v>134.537727739888</v>
      </c>
      <c r="BP149" s="44">
        <v>5.5331025745083604</v>
      </c>
      <c r="BQ149" s="23">
        <v>122.191110360957</v>
      </c>
      <c r="BR149" s="44">
        <v>3.6000310626260998</v>
      </c>
      <c r="BS149" s="23">
        <v>149.59192854610399</v>
      </c>
      <c r="BT149" s="44">
        <v>4.1559559520557796</v>
      </c>
      <c r="BU149" s="54"/>
      <c r="BV149" s="54" t="s">
        <v>39</v>
      </c>
      <c r="BW149" s="23">
        <v>110.71745301539499</v>
      </c>
      <c r="BX149" s="44">
        <v>14.028194804215101</v>
      </c>
      <c r="BY149" s="23">
        <v>133.34319489837</v>
      </c>
      <c r="BZ149" s="44">
        <v>15.0909990708185</v>
      </c>
      <c r="CA149" s="23">
        <v>129.980921940173</v>
      </c>
      <c r="CB149" s="44">
        <v>2.4183614871353298</v>
      </c>
      <c r="CC149" s="54"/>
      <c r="CD149" s="54" t="s">
        <v>39</v>
      </c>
      <c r="CE149" s="23">
        <v>129.20638333828401</v>
      </c>
      <c r="CF149" s="44">
        <v>11.4305214357056</v>
      </c>
      <c r="CG149" s="23">
        <v>137.52991688255</v>
      </c>
      <c r="CH149" s="44">
        <v>-1.7465916609704899</v>
      </c>
      <c r="CI149" s="23">
        <v>91.983124978089805</v>
      </c>
      <c r="CJ149" s="44">
        <v>-13.167451211944</v>
      </c>
      <c r="CK149" s="54"/>
      <c r="CL149" s="54" t="s">
        <v>39</v>
      </c>
      <c r="CM149" s="23">
        <v>95.179196838985703</v>
      </c>
      <c r="CN149" s="44">
        <v>-10.4710759264646</v>
      </c>
      <c r="CO149" s="23">
        <v>113.9310122504</v>
      </c>
      <c r="CP149" s="44">
        <v>-9.0065972762160804</v>
      </c>
      <c r="CQ149" s="23">
        <v>133.30218270369701</v>
      </c>
      <c r="CR149" s="44">
        <v>6.4697211309414202</v>
      </c>
      <c r="CS149" s="54"/>
      <c r="CT149" s="54" t="s">
        <v>39</v>
      </c>
      <c r="CU149" s="23">
        <v>132.41891460400399</v>
      </c>
      <c r="CV149" s="44">
        <v>14.668003263957599</v>
      </c>
      <c r="CW149" s="23">
        <v>128.517998413078</v>
      </c>
      <c r="CX149" s="44">
        <v>-7.1896171698020801</v>
      </c>
      <c r="CY149" s="23">
        <v>95.7664763343153</v>
      </c>
      <c r="CZ149" s="44">
        <v>14.205179011040499</v>
      </c>
      <c r="DA149" s="54"/>
      <c r="DB149" s="54" t="s">
        <v>39</v>
      </c>
      <c r="DC149" s="23">
        <v>141.856816080112</v>
      </c>
      <c r="DD149" s="44">
        <v>3.1620270560453201</v>
      </c>
      <c r="DE149" s="23">
        <v>81.392955206141806</v>
      </c>
      <c r="DF149" s="44">
        <v>15.2211312782728</v>
      </c>
      <c r="DG149" s="23">
        <v>117.178491947148</v>
      </c>
      <c r="DH149" s="44">
        <v>-6.64567672157425</v>
      </c>
      <c r="DI149" s="54"/>
      <c r="DJ149" s="54" t="s">
        <v>39</v>
      </c>
      <c r="DK149" s="23">
        <v>93.506251574182798</v>
      </c>
      <c r="DL149" s="44">
        <v>14.189902286996301</v>
      </c>
      <c r="DM149" s="23">
        <v>130.222367336112</v>
      </c>
      <c r="DN149" s="44">
        <v>6.6957278898924102</v>
      </c>
      <c r="DO149" s="23">
        <v>159.69667177965499</v>
      </c>
      <c r="DP149" s="44">
        <v>4.6397927322155503</v>
      </c>
    </row>
    <row r="150" spans="1:120" s="505" customFormat="1" ht="15" hidden="1" customHeight="1">
      <c r="A150" s="54"/>
      <c r="B150" s="54" t="s">
        <v>40</v>
      </c>
      <c r="C150" s="23">
        <v>109.249538365671</v>
      </c>
      <c r="D150" s="44">
        <v>-10.9064721350298</v>
      </c>
      <c r="E150" s="23">
        <v>143.59880679499699</v>
      </c>
      <c r="F150" s="44">
        <v>20.154144230771902</v>
      </c>
      <c r="G150" s="23">
        <v>131.78558766717001</v>
      </c>
      <c r="H150" s="44">
        <v>15.883694364970101</v>
      </c>
      <c r="I150" s="54"/>
      <c r="J150" s="54" t="s">
        <v>40</v>
      </c>
      <c r="K150" s="23">
        <v>137.01276618258399</v>
      </c>
      <c r="L150" s="44">
        <v>10.6077666992904</v>
      </c>
      <c r="M150" s="23">
        <v>134.06656939070001</v>
      </c>
      <c r="N150" s="44">
        <v>6.0047555864422897</v>
      </c>
      <c r="O150" s="23">
        <v>114.64779908115</v>
      </c>
      <c r="P150" s="44">
        <v>4.3185194674299403</v>
      </c>
      <c r="Q150" s="54"/>
      <c r="R150" s="54" t="s">
        <v>40</v>
      </c>
      <c r="S150" s="23">
        <v>112.657213441298</v>
      </c>
      <c r="T150" s="44">
        <v>3.0443571605673898</v>
      </c>
      <c r="U150" s="23">
        <v>123.65607177101001</v>
      </c>
      <c r="V150" s="44">
        <v>6.8526156588707599</v>
      </c>
      <c r="W150" s="23">
        <v>116.746000543364</v>
      </c>
      <c r="X150" s="44">
        <v>7.6262052038989898</v>
      </c>
      <c r="Y150" s="54"/>
      <c r="Z150" s="54" t="s">
        <v>40</v>
      </c>
      <c r="AA150" s="23">
        <v>122.203261651438</v>
      </c>
      <c r="AB150" s="44">
        <v>6.0663051910169399</v>
      </c>
      <c r="AC150" s="23">
        <v>120.276824447621</v>
      </c>
      <c r="AD150" s="44">
        <v>-2.4075036620202002</v>
      </c>
      <c r="AE150" s="23">
        <v>115.78901186943401</v>
      </c>
      <c r="AF150" s="44">
        <v>8.0814690740785409</v>
      </c>
      <c r="AG150" s="54"/>
      <c r="AH150" s="54" t="s">
        <v>40</v>
      </c>
      <c r="AI150" s="23">
        <v>111.455447424867</v>
      </c>
      <c r="AJ150" s="44">
        <v>4.6610237365001996</v>
      </c>
      <c r="AK150" s="23">
        <v>121.414128029815</v>
      </c>
      <c r="AL150" s="44">
        <v>5.2891988143523703</v>
      </c>
      <c r="AM150" s="23">
        <v>105.81866930979299</v>
      </c>
      <c r="AN150" s="44">
        <v>2.7317368425458399</v>
      </c>
      <c r="AO150" s="54"/>
      <c r="AP150" s="54" t="s">
        <v>40</v>
      </c>
      <c r="AQ150" s="23">
        <v>122.749437546444</v>
      </c>
      <c r="AR150" s="44">
        <v>2.9426823674953502</v>
      </c>
      <c r="AS150" s="23">
        <v>111.540039002599</v>
      </c>
      <c r="AT150" s="44">
        <v>-0.45396841485998601</v>
      </c>
      <c r="AU150" s="23">
        <v>122.497054057277</v>
      </c>
      <c r="AV150" s="44">
        <v>3.7416792399681502</v>
      </c>
      <c r="AW150" s="54"/>
      <c r="AX150" s="54" t="s">
        <v>40</v>
      </c>
      <c r="AY150" s="23">
        <v>128.88695483414099</v>
      </c>
      <c r="AZ150" s="44">
        <v>7.5910735955154101</v>
      </c>
      <c r="BA150" s="23">
        <v>116.240969479214</v>
      </c>
      <c r="BB150" s="44">
        <v>1.0045766806608301</v>
      </c>
      <c r="BC150" s="23">
        <v>135.98448869242799</v>
      </c>
      <c r="BD150" s="44">
        <v>1.69458781309122</v>
      </c>
      <c r="BE150" s="54"/>
      <c r="BF150" s="54" t="s">
        <v>40</v>
      </c>
      <c r="BG150" s="23">
        <v>122.263130368928</v>
      </c>
      <c r="BH150" s="44">
        <v>5.6517170921343096</v>
      </c>
      <c r="BI150" s="23">
        <v>119.111846072178</v>
      </c>
      <c r="BJ150" s="44">
        <v>3.3602103329865001</v>
      </c>
      <c r="BK150" s="23">
        <v>121.407103379376</v>
      </c>
      <c r="BL150" s="44">
        <v>3.6954875208881801</v>
      </c>
      <c r="BM150" s="54"/>
      <c r="BN150" s="54" t="s">
        <v>40</v>
      </c>
      <c r="BO150" s="23">
        <v>122.867423633562</v>
      </c>
      <c r="BP150" s="44">
        <v>1.83092613633337</v>
      </c>
      <c r="BQ150" s="23">
        <v>118.357790930055</v>
      </c>
      <c r="BR150" s="44">
        <v>4.80630070836862</v>
      </c>
      <c r="BS150" s="23">
        <v>140.953617441456</v>
      </c>
      <c r="BT150" s="44">
        <v>2.4669250687078699</v>
      </c>
      <c r="BU150" s="54"/>
      <c r="BV150" s="54" t="s">
        <v>40</v>
      </c>
      <c r="BW150" s="23">
        <v>113.41162368988</v>
      </c>
      <c r="BX150" s="44">
        <v>19.818175956378798</v>
      </c>
      <c r="BY150" s="23">
        <v>97.781896295589704</v>
      </c>
      <c r="BZ150" s="44">
        <v>-8.5960818030309305</v>
      </c>
      <c r="CA150" s="23">
        <v>125.189327019058</v>
      </c>
      <c r="CB150" s="44">
        <v>-0.71741962965018002</v>
      </c>
      <c r="CC150" s="54"/>
      <c r="CD150" s="54" t="s">
        <v>40</v>
      </c>
      <c r="CE150" s="23">
        <v>123.607039178061</v>
      </c>
      <c r="CF150" s="44">
        <v>10.8186915643085</v>
      </c>
      <c r="CG150" s="23">
        <v>147.53428065844</v>
      </c>
      <c r="CH150" s="44">
        <v>-4.5432934407389203</v>
      </c>
      <c r="CI150" s="23">
        <v>118.490108939319</v>
      </c>
      <c r="CJ150" s="44">
        <v>-1.9384600962043701</v>
      </c>
      <c r="CK150" s="54"/>
      <c r="CL150" s="54" t="s">
        <v>40</v>
      </c>
      <c r="CM150" s="23">
        <v>101.038398800588</v>
      </c>
      <c r="CN150" s="44">
        <v>-4.8962038323572896</v>
      </c>
      <c r="CO150" s="23">
        <v>114.025380327281</v>
      </c>
      <c r="CP150" s="44">
        <v>-11.8328095198843</v>
      </c>
      <c r="CQ150" s="23">
        <v>137.85927304170599</v>
      </c>
      <c r="CR150" s="44">
        <v>10.740430887648101</v>
      </c>
      <c r="CS150" s="54"/>
      <c r="CT150" s="54" t="s">
        <v>40</v>
      </c>
      <c r="CU150" s="23">
        <v>131.22064940768101</v>
      </c>
      <c r="CV150" s="44">
        <v>14.328210438483</v>
      </c>
      <c r="CW150" s="23">
        <v>128.50510983333501</v>
      </c>
      <c r="CX150" s="44">
        <v>-6.0536960839667699</v>
      </c>
      <c r="CY150" s="23">
        <v>95.556972727655605</v>
      </c>
      <c r="CZ150" s="44">
        <v>14.2653616796719</v>
      </c>
      <c r="DA150" s="54"/>
      <c r="DB150" s="54" t="s">
        <v>40</v>
      </c>
      <c r="DC150" s="23">
        <v>141.60910018597599</v>
      </c>
      <c r="DD150" s="44">
        <v>3.6604464553364302</v>
      </c>
      <c r="DE150" s="23">
        <v>158.61193377606699</v>
      </c>
      <c r="DF150" s="44">
        <v>-18.751185870854499</v>
      </c>
      <c r="DG150" s="23">
        <v>140.93101579874701</v>
      </c>
      <c r="DH150" s="44">
        <v>41.086252652670296</v>
      </c>
      <c r="DI150" s="54"/>
      <c r="DJ150" s="54" t="s">
        <v>40</v>
      </c>
      <c r="DK150" s="23">
        <v>105.180255688157</v>
      </c>
      <c r="DL150" s="44">
        <v>27.269347899509199</v>
      </c>
      <c r="DM150" s="23">
        <v>136.47339241066601</v>
      </c>
      <c r="DN150" s="44">
        <v>7.2954088852772401</v>
      </c>
      <c r="DO150" s="23">
        <v>146.124087848926</v>
      </c>
      <c r="DP150" s="44">
        <v>4.9703880166724197</v>
      </c>
    </row>
    <row r="151" spans="1:120" s="505" customFormat="1" ht="15" hidden="1" customHeight="1">
      <c r="A151" s="54"/>
      <c r="B151" s="54" t="s">
        <v>41</v>
      </c>
      <c r="C151" s="23">
        <v>117.423273197097</v>
      </c>
      <c r="D151" s="44">
        <v>-11.5681467188853</v>
      </c>
      <c r="E151" s="23">
        <v>142.59702076894499</v>
      </c>
      <c r="F151" s="44">
        <v>32.057108366006702</v>
      </c>
      <c r="G151" s="23">
        <v>135.409574357472</v>
      </c>
      <c r="H151" s="44">
        <v>20.7201878976553</v>
      </c>
      <c r="I151" s="54"/>
      <c r="J151" s="54" t="s">
        <v>41</v>
      </c>
      <c r="K151" s="23">
        <v>130.849669115372</v>
      </c>
      <c r="L151" s="44">
        <v>9.0361392395468005</v>
      </c>
      <c r="M151" s="23">
        <v>126.623839764156</v>
      </c>
      <c r="N151" s="44">
        <v>0.362778198848829</v>
      </c>
      <c r="O151" s="23">
        <v>108.843007212055</v>
      </c>
      <c r="P151" s="44">
        <v>5.4853041829245699</v>
      </c>
      <c r="Q151" s="54"/>
      <c r="R151" s="54" t="s">
        <v>41</v>
      </c>
      <c r="S151" s="23">
        <v>118.988308391469</v>
      </c>
      <c r="T151" s="44">
        <v>3.9631503832526098</v>
      </c>
      <c r="U151" s="23">
        <v>130.81407563153499</v>
      </c>
      <c r="V151" s="44">
        <v>4.2267123013830004</v>
      </c>
      <c r="W151" s="23">
        <v>123.666581875703</v>
      </c>
      <c r="X151" s="44">
        <v>7.8908138198071898</v>
      </c>
      <c r="Y151" s="54"/>
      <c r="Z151" s="54" t="s">
        <v>41</v>
      </c>
      <c r="AA151" s="23">
        <v>115.013553421222</v>
      </c>
      <c r="AB151" s="44">
        <v>5.4127534029397602</v>
      </c>
      <c r="AC151" s="23">
        <v>119.885234591745</v>
      </c>
      <c r="AD151" s="44">
        <v>3.6024192107447603E-2</v>
      </c>
      <c r="AE151" s="23">
        <v>118.958755645823</v>
      </c>
      <c r="AF151" s="44">
        <v>8.7435342600592794</v>
      </c>
      <c r="AG151" s="54"/>
      <c r="AH151" s="54" t="s">
        <v>41</v>
      </c>
      <c r="AI151" s="23">
        <v>123.31456880301999</v>
      </c>
      <c r="AJ151" s="44">
        <v>4.1261258652584196</v>
      </c>
      <c r="AK151" s="23">
        <v>118.989117637335</v>
      </c>
      <c r="AL151" s="44">
        <v>5.4071580505995502</v>
      </c>
      <c r="AM151" s="23">
        <v>109.08960390186699</v>
      </c>
      <c r="AN151" s="44">
        <v>2.3890059123184799</v>
      </c>
      <c r="AO151" s="54"/>
      <c r="AP151" s="54" t="s">
        <v>41</v>
      </c>
      <c r="AQ151" s="23">
        <v>121.917778291576</v>
      </c>
      <c r="AR151" s="44">
        <v>2.59178573288811</v>
      </c>
      <c r="AS151" s="23">
        <v>112.498686670278</v>
      </c>
      <c r="AT151" s="44">
        <v>-1.89845572184856</v>
      </c>
      <c r="AU151" s="23">
        <v>129.29598855094099</v>
      </c>
      <c r="AV151" s="44">
        <v>0.79203630880924403</v>
      </c>
      <c r="AW151" s="54"/>
      <c r="AX151" s="54" t="s">
        <v>41</v>
      </c>
      <c r="AY151" s="23">
        <v>124.21763549118999</v>
      </c>
      <c r="AZ151" s="44">
        <v>5.1200901735873696</v>
      </c>
      <c r="BA151" s="23">
        <v>117.36222655900301</v>
      </c>
      <c r="BB151" s="44">
        <v>-0.120087783279388</v>
      </c>
      <c r="BC151" s="23">
        <v>130.25683608952201</v>
      </c>
      <c r="BD151" s="44">
        <v>-1.1879286437723899</v>
      </c>
      <c r="BE151" s="54"/>
      <c r="BF151" s="54" t="s">
        <v>41</v>
      </c>
      <c r="BG151" s="23">
        <v>118.236526649111</v>
      </c>
      <c r="BH151" s="44">
        <v>5.0268061924112697</v>
      </c>
      <c r="BI151" s="23">
        <v>117.677434977426</v>
      </c>
      <c r="BJ151" s="44">
        <v>4.2343443631296704</v>
      </c>
      <c r="BK151" s="23">
        <v>121.67897592064099</v>
      </c>
      <c r="BL151" s="44">
        <v>3.7528265066234798</v>
      </c>
      <c r="BM151" s="54"/>
      <c r="BN151" s="54" t="s">
        <v>41</v>
      </c>
      <c r="BO151" s="23">
        <v>126.002108517583</v>
      </c>
      <c r="BP151" s="44">
        <v>4.91534482622873</v>
      </c>
      <c r="BQ151" s="23">
        <v>116.778163699749</v>
      </c>
      <c r="BR151" s="44">
        <v>3.2726368133663799</v>
      </c>
      <c r="BS151" s="23">
        <v>144.989406274565</v>
      </c>
      <c r="BT151" s="44">
        <v>-1.46243195693461</v>
      </c>
      <c r="BU151" s="54"/>
      <c r="BV151" s="54" t="s">
        <v>41</v>
      </c>
      <c r="BW151" s="23">
        <v>98.176017630849103</v>
      </c>
      <c r="BX151" s="44">
        <v>1.0314374663018999</v>
      </c>
      <c r="BY151" s="23">
        <v>125.553614176187</v>
      </c>
      <c r="BZ151" s="44">
        <v>5.3534968698903898</v>
      </c>
      <c r="CA151" s="23">
        <v>140.22572302013401</v>
      </c>
      <c r="CB151" s="44">
        <v>3.4251650024280398</v>
      </c>
      <c r="CC151" s="54"/>
      <c r="CD151" s="54" t="s">
        <v>41</v>
      </c>
      <c r="CE151" s="23">
        <v>128.388948988956</v>
      </c>
      <c r="CF151" s="44">
        <v>-0.70373930028144105</v>
      </c>
      <c r="CG151" s="23">
        <v>110.93202999882099</v>
      </c>
      <c r="CH151" s="44">
        <v>9.6607646523904496</v>
      </c>
      <c r="CI151" s="23">
        <v>85.164624914827598</v>
      </c>
      <c r="CJ151" s="44">
        <v>-28.217131785983</v>
      </c>
      <c r="CK151" s="54"/>
      <c r="CL151" s="54" t="s">
        <v>41</v>
      </c>
      <c r="CM151" s="23">
        <v>115.077646347846</v>
      </c>
      <c r="CN151" s="44">
        <v>9.5846529479075605E-3</v>
      </c>
      <c r="CO151" s="23">
        <v>119.50226124205599</v>
      </c>
      <c r="CP151" s="44">
        <v>-5.2649289781460897</v>
      </c>
      <c r="CQ151" s="23">
        <v>134.81417911503101</v>
      </c>
      <c r="CR151" s="44">
        <v>11.9436605477778</v>
      </c>
      <c r="CS151" s="54"/>
      <c r="CT151" s="54" t="s">
        <v>41</v>
      </c>
      <c r="CU151" s="23">
        <v>107.559310327489</v>
      </c>
      <c r="CV151" s="44">
        <v>-1.9997319999778</v>
      </c>
      <c r="CW151" s="23">
        <v>115.507690664508</v>
      </c>
      <c r="CX151" s="44">
        <v>12.3819531760976</v>
      </c>
      <c r="CY151" s="23">
        <v>81.588683117728493</v>
      </c>
      <c r="CZ151" s="44">
        <v>33.576662291283597</v>
      </c>
      <c r="DA151" s="54"/>
      <c r="DB151" s="54" t="s">
        <v>41</v>
      </c>
      <c r="DC151" s="23">
        <v>127.844396090378</v>
      </c>
      <c r="DD151" s="44">
        <v>-4.3775012295162599</v>
      </c>
      <c r="DE151" s="23">
        <v>148.35050409962199</v>
      </c>
      <c r="DF151" s="44">
        <v>-2.9602463323841302</v>
      </c>
      <c r="DG151" s="23">
        <v>125.143626788974</v>
      </c>
      <c r="DH151" s="44">
        <v>11.3492171874954</v>
      </c>
      <c r="DI151" s="54"/>
      <c r="DJ151" s="54" t="s">
        <v>41</v>
      </c>
      <c r="DK151" s="23">
        <v>101.613314735594</v>
      </c>
      <c r="DL151" s="44">
        <v>30.282717235711701</v>
      </c>
      <c r="DM151" s="23">
        <v>138.258360750549</v>
      </c>
      <c r="DN151" s="44">
        <v>6.9697342634438098</v>
      </c>
      <c r="DO151" s="23">
        <v>147.338925734539</v>
      </c>
      <c r="DP151" s="44">
        <v>3.83182555817065</v>
      </c>
    </row>
    <row r="152" spans="1:120" s="505" customFormat="1" ht="15" hidden="1" customHeight="1">
      <c r="A152" s="54"/>
      <c r="B152" s="54" t="s">
        <v>42</v>
      </c>
      <c r="C152" s="23">
        <v>128.53509091474001</v>
      </c>
      <c r="D152" s="44">
        <v>-2.7095939607385202</v>
      </c>
      <c r="E152" s="23">
        <v>104.711338933162</v>
      </c>
      <c r="F152" s="44">
        <v>-7.5948834545375501</v>
      </c>
      <c r="G152" s="23">
        <v>128.147315566185</v>
      </c>
      <c r="H152" s="44">
        <v>15.6363406193319</v>
      </c>
      <c r="I152" s="54"/>
      <c r="J152" s="54" t="s">
        <v>42</v>
      </c>
      <c r="K152" s="23">
        <v>122.23728996286501</v>
      </c>
      <c r="L152" s="44">
        <v>4.3320028890886402</v>
      </c>
      <c r="M152" s="23">
        <v>128.92200161580701</v>
      </c>
      <c r="N152" s="44">
        <v>9.8714456957352995E-2</v>
      </c>
      <c r="O152" s="23">
        <v>104.49552759988801</v>
      </c>
      <c r="P152" s="44">
        <v>3.5427736869624802</v>
      </c>
      <c r="Q152" s="54"/>
      <c r="R152" s="54" t="s">
        <v>42</v>
      </c>
      <c r="S152" s="23">
        <v>114.810541697575</v>
      </c>
      <c r="T152" s="44">
        <v>4.0615684931787097</v>
      </c>
      <c r="U152" s="23">
        <v>149.260370001724</v>
      </c>
      <c r="V152" s="44">
        <v>7.9754096394585501</v>
      </c>
      <c r="W152" s="23">
        <v>117.481868102927</v>
      </c>
      <c r="X152" s="44">
        <v>8.3151480771704591</v>
      </c>
      <c r="Y152" s="54"/>
      <c r="Z152" s="54" t="s">
        <v>42</v>
      </c>
      <c r="AA152" s="23">
        <v>107.817067195673</v>
      </c>
      <c r="AB152" s="44">
        <v>1.39932709943922</v>
      </c>
      <c r="AC152" s="23">
        <v>112.032123440107</v>
      </c>
      <c r="AD152" s="44">
        <v>-13.3232765097345</v>
      </c>
      <c r="AE152" s="23">
        <v>124.25500746652099</v>
      </c>
      <c r="AF152" s="44">
        <v>10.482290418439099</v>
      </c>
      <c r="AG152" s="54"/>
      <c r="AH152" s="54" t="s">
        <v>42</v>
      </c>
      <c r="AI152" s="23">
        <v>113.05200024061401</v>
      </c>
      <c r="AJ152" s="44">
        <v>3.0679929169070701</v>
      </c>
      <c r="AK152" s="23">
        <v>117.209178599075</v>
      </c>
      <c r="AL152" s="44">
        <v>2.3190098005008402</v>
      </c>
      <c r="AM152" s="23">
        <v>117.588440397677</v>
      </c>
      <c r="AN152" s="44">
        <v>2.0950180520412802</v>
      </c>
      <c r="AO152" s="54"/>
      <c r="AP152" s="54" t="s">
        <v>42</v>
      </c>
      <c r="AQ152" s="23">
        <v>123.35886878574701</v>
      </c>
      <c r="AR152" s="44">
        <v>0.75125969391196201</v>
      </c>
      <c r="AS152" s="23">
        <v>113.457096855391</v>
      </c>
      <c r="AT152" s="44">
        <v>-0.90470665677926798</v>
      </c>
      <c r="AU152" s="23">
        <v>127.17626919328301</v>
      </c>
      <c r="AV152" s="44">
        <v>1.5601237310880001</v>
      </c>
      <c r="AW152" s="54"/>
      <c r="AX152" s="54" t="s">
        <v>42</v>
      </c>
      <c r="AY152" s="23">
        <v>128.69455239577201</v>
      </c>
      <c r="AZ152" s="44">
        <v>4.7543828165170403</v>
      </c>
      <c r="BA152" s="23">
        <v>117.443784971681</v>
      </c>
      <c r="BB152" s="44">
        <v>-2.50319448078274</v>
      </c>
      <c r="BC152" s="23">
        <v>132.110196066311</v>
      </c>
      <c r="BD152" s="44">
        <v>4.6037670837419604</v>
      </c>
      <c r="BE152" s="54"/>
      <c r="BF152" s="54" t="s">
        <v>42</v>
      </c>
      <c r="BG152" s="23">
        <v>122.84524467657999</v>
      </c>
      <c r="BH152" s="44">
        <v>3.0234720122807599</v>
      </c>
      <c r="BI152" s="23">
        <v>116.823084502117</v>
      </c>
      <c r="BJ152" s="44">
        <v>4.38366102529986</v>
      </c>
      <c r="BK152" s="23">
        <v>119.87647977885599</v>
      </c>
      <c r="BL152" s="44">
        <v>3.7137340335473099</v>
      </c>
      <c r="BM152" s="54"/>
      <c r="BN152" s="54" t="s">
        <v>42</v>
      </c>
      <c r="BO152" s="23">
        <v>119.51324736127999</v>
      </c>
      <c r="BP152" s="44">
        <v>0.52054893186965501</v>
      </c>
      <c r="BQ152" s="23">
        <v>120.026506442365</v>
      </c>
      <c r="BR152" s="44">
        <v>3.1049256785797201</v>
      </c>
      <c r="BS152" s="23">
        <v>153.70614647968401</v>
      </c>
      <c r="BT152" s="44">
        <v>2.61884864563112</v>
      </c>
      <c r="BU152" s="54"/>
      <c r="BV152" s="54" t="s">
        <v>42</v>
      </c>
      <c r="BW152" s="23">
        <v>112.838567632745</v>
      </c>
      <c r="BX152" s="44">
        <v>2.3900196711455401</v>
      </c>
      <c r="BY152" s="23">
        <v>129.04869903032699</v>
      </c>
      <c r="BZ152" s="44">
        <v>5.1670407805791898</v>
      </c>
      <c r="CA152" s="23">
        <v>127.752676730852</v>
      </c>
      <c r="CB152" s="44">
        <v>-2.0752603697628702</v>
      </c>
      <c r="CC152" s="54"/>
      <c r="CD152" s="54" t="s">
        <v>42</v>
      </c>
      <c r="CE152" s="23">
        <v>126.855739218485</v>
      </c>
      <c r="CF152" s="44">
        <v>-3.1205913316893499</v>
      </c>
      <c r="CG152" s="23">
        <v>129.729741106799</v>
      </c>
      <c r="CH152" s="44">
        <v>14.1752612210287</v>
      </c>
      <c r="CI152" s="23">
        <v>102.010830185991</v>
      </c>
      <c r="CJ152" s="44">
        <v>-18.348772931818999</v>
      </c>
      <c r="CK152" s="54"/>
      <c r="CL152" s="54" t="s">
        <v>42</v>
      </c>
      <c r="CM152" s="23">
        <v>121.288254501374</v>
      </c>
      <c r="CN152" s="44">
        <v>8.3623960238966504</v>
      </c>
      <c r="CO152" s="23">
        <v>129.66696293736501</v>
      </c>
      <c r="CP152" s="44">
        <v>1.1187309329319499</v>
      </c>
      <c r="CQ152" s="23">
        <v>124.991845967288</v>
      </c>
      <c r="CR152" s="44">
        <v>9.2060208879372301</v>
      </c>
      <c r="CS152" s="54"/>
      <c r="CT152" s="54" t="s">
        <v>42</v>
      </c>
      <c r="CU152" s="23">
        <v>111.93458167638499</v>
      </c>
      <c r="CV152" s="44">
        <v>2.6167209175364801</v>
      </c>
      <c r="CW152" s="23">
        <v>101.75882670406899</v>
      </c>
      <c r="CX152" s="44">
        <v>3.7068710419559299</v>
      </c>
      <c r="CY152" s="23">
        <v>106.930110003519</v>
      </c>
      <c r="CZ152" s="44">
        <v>9.4277993700842408</v>
      </c>
      <c r="DA152" s="54"/>
      <c r="DB152" s="54" t="s">
        <v>42</v>
      </c>
      <c r="DC152" s="23">
        <v>128.66183226534801</v>
      </c>
      <c r="DD152" s="44">
        <v>1.4773408956199701</v>
      </c>
      <c r="DE152" s="23">
        <v>89.677004380989203</v>
      </c>
      <c r="DF152" s="44">
        <v>-8.3177663789637393</v>
      </c>
      <c r="DG152" s="23">
        <v>143.633482373856</v>
      </c>
      <c r="DH152" s="44">
        <v>14.644056873536099</v>
      </c>
      <c r="DI152" s="54"/>
      <c r="DJ152" s="54" t="s">
        <v>42</v>
      </c>
      <c r="DK152" s="23">
        <v>79.646009485618904</v>
      </c>
      <c r="DL152" s="44">
        <v>11.9342387958394</v>
      </c>
      <c r="DM152" s="23">
        <v>139.56539012252099</v>
      </c>
      <c r="DN152" s="44">
        <v>8.4587967225140694</v>
      </c>
      <c r="DO152" s="23">
        <v>138.34085602130199</v>
      </c>
      <c r="DP152" s="44">
        <v>4.7059196347753396</v>
      </c>
    </row>
    <row r="153" spans="1:120" s="505" customFormat="1" ht="15" hidden="1" customHeight="1">
      <c r="A153" s="54"/>
      <c r="B153" s="54" t="s">
        <v>43</v>
      </c>
      <c r="C153" s="23">
        <v>119.135086201454</v>
      </c>
      <c r="D153" s="44">
        <v>-5.0576024722288802</v>
      </c>
      <c r="E153" s="23">
        <v>125.203647268249</v>
      </c>
      <c r="F153" s="44">
        <v>15.8038366348704</v>
      </c>
      <c r="G153" s="23">
        <v>122.892541945893</v>
      </c>
      <c r="H153" s="44">
        <v>9.4549690870041605</v>
      </c>
      <c r="I153" s="54"/>
      <c r="J153" s="54" t="s">
        <v>43</v>
      </c>
      <c r="K153" s="23">
        <v>126.736445403758</v>
      </c>
      <c r="L153" s="44">
        <v>8.2966911744628895</v>
      </c>
      <c r="M153" s="23">
        <v>133.964998247138</v>
      </c>
      <c r="N153" s="44">
        <v>5.0145891074713704</v>
      </c>
      <c r="O153" s="23">
        <v>106.18450148147301</v>
      </c>
      <c r="P153" s="44">
        <v>4.0334680098497602</v>
      </c>
      <c r="Q153" s="54"/>
      <c r="R153" s="54" t="s">
        <v>43</v>
      </c>
      <c r="S153" s="23">
        <v>126.25585594643999</v>
      </c>
      <c r="T153" s="44">
        <v>3.16988973548942</v>
      </c>
      <c r="U153" s="23">
        <v>156.76462366332899</v>
      </c>
      <c r="V153" s="44">
        <v>8.5663332675871402</v>
      </c>
      <c r="W153" s="23">
        <v>137.307399892635</v>
      </c>
      <c r="X153" s="44">
        <v>5.0367225381535299</v>
      </c>
      <c r="Y153" s="54"/>
      <c r="Z153" s="54" t="s">
        <v>43</v>
      </c>
      <c r="AA153" s="23">
        <v>120.371013624507</v>
      </c>
      <c r="AB153" s="44">
        <v>8.8330952754735392</v>
      </c>
      <c r="AC153" s="23">
        <v>113.45006849129</v>
      </c>
      <c r="AD153" s="44">
        <v>-9.8277812467280192</v>
      </c>
      <c r="AE153" s="23">
        <v>124.147259683542</v>
      </c>
      <c r="AF153" s="44">
        <v>9.3549478049915997</v>
      </c>
      <c r="AG153" s="54"/>
      <c r="AH153" s="54" t="s">
        <v>43</v>
      </c>
      <c r="AI153" s="23">
        <v>124.94241975906399</v>
      </c>
      <c r="AJ153" s="44">
        <v>7.9532002671323303</v>
      </c>
      <c r="AK153" s="23">
        <v>120.216444378291</v>
      </c>
      <c r="AL153" s="44">
        <v>2.7820781205221599E-2</v>
      </c>
      <c r="AM153" s="23">
        <v>117.786533720309</v>
      </c>
      <c r="AN153" s="44">
        <v>1.1592438217907</v>
      </c>
      <c r="AO153" s="54"/>
      <c r="AP153" s="54" t="s">
        <v>43</v>
      </c>
      <c r="AQ153" s="23">
        <v>116.41049729471401</v>
      </c>
      <c r="AR153" s="44">
        <v>3.1965419625556102</v>
      </c>
      <c r="AS153" s="23">
        <v>103.99893508700001</v>
      </c>
      <c r="AT153" s="44">
        <v>0.49597812744555397</v>
      </c>
      <c r="AU153" s="23">
        <v>119.449161218471</v>
      </c>
      <c r="AV153" s="44">
        <v>4.4348076748362804</v>
      </c>
      <c r="AW153" s="54"/>
      <c r="AX153" s="54" t="s">
        <v>43</v>
      </c>
      <c r="AY153" s="23">
        <v>119.837155909933</v>
      </c>
      <c r="AZ153" s="44">
        <v>5.0870321022179503</v>
      </c>
      <c r="BA153" s="23">
        <v>122.414855255555</v>
      </c>
      <c r="BB153" s="44">
        <v>6.3587325488732898</v>
      </c>
      <c r="BC153" s="23">
        <v>125.582031352786</v>
      </c>
      <c r="BD153" s="44">
        <v>-0.698143182862481</v>
      </c>
      <c r="BE153" s="54"/>
      <c r="BF153" s="54" t="s">
        <v>43</v>
      </c>
      <c r="BG153" s="23">
        <v>123.087340350848</v>
      </c>
      <c r="BH153" s="44">
        <v>4.95068782564441</v>
      </c>
      <c r="BI153" s="23">
        <v>118.582771819011</v>
      </c>
      <c r="BJ153" s="44">
        <v>4.9170446747329901</v>
      </c>
      <c r="BK153" s="23">
        <v>115.70758191641499</v>
      </c>
      <c r="BL153" s="44">
        <v>6.3699855329232102</v>
      </c>
      <c r="BM153" s="54"/>
      <c r="BN153" s="54" t="s">
        <v>43</v>
      </c>
      <c r="BO153" s="23">
        <v>114.560820691728</v>
      </c>
      <c r="BP153" s="44">
        <v>-1.9057760499279701E-2</v>
      </c>
      <c r="BQ153" s="23">
        <v>119.006538660667</v>
      </c>
      <c r="BR153" s="44">
        <v>3.9160141285003802</v>
      </c>
      <c r="BS153" s="23">
        <v>142.390692968167</v>
      </c>
      <c r="BT153" s="44">
        <v>2.2042837899999799</v>
      </c>
      <c r="BU153" s="54"/>
      <c r="BV153" s="54" t="s">
        <v>43</v>
      </c>
      <c r="BW153" s="23">
        <v>93.633758808180801</v>
      </c>
      <c r="BX153" s="44">
        <v>-9.7258818868603392</v>
      </c>
      <c r="BY153" s="23">
        <v>112.315307375828</v>
      </c>
      <c r="BZ153" s="44">
        <v>-1.69497808128736</v>
      </c>
      <c r="CA153" s="23">
        <v>128.85367995001599</v>
      </c>
      <c r="CB153" s="44">
        <v>-0.18354842135022401</v>
      </c>
      <c r="CC153" s="54"/>
      <c r="CD153" s="54" t="s">
        <v>43</v>
      </c>
      <c r="CE153" s="23">
        <v>133.55940529204801</v>
      </c>
      <c r="CF153" s="44">
        <v>-2.23168281851461</v>
      </c>
      <c r="CG153" s="23">
        <v>104.51664670953799</v>
      </c>
      <c r="CH153" s="44">
        <v>8.5054993462504491</v>
      </c>
      <c r="CI153" s="23">
        <v>107.517320607789</v>
      </c>
      <c r="CJ153" s="44">
        <v>-15.3647753329053</v>
      </c>
      <c r="CK153" s="54"/>
      <c r="CL153" s="54" t="s">
        <v>43</v>
      </c>
      <c r="CM153" s="23">
        <v>103.601430691649</v>
      </c>
      <c r="CN153" s="44">
        <v>-3.1345921031588202</v>
      </c>
      <c r="CO153" s="23">
        <v>121.70618116170201</v>
      </c>
      <c r="CP153" s="44">
        <v>10.2714133531342</v>
      </c>
      <c r="CQ153" s="23">
        <v>108.517983650193</v>
      </c>
      <c r="CR153" s="44">
        <v>0.38232836452694102</v>
      </c>
      <c r="CS153" s="54"/>
      <c r="CT153" s="54" t="s">
        <v>43</v>
      </c>
      <c r="CU153" s="23">
        <v>119.59312314518</v>
      </c>
      <c r="CV153" s="44">
        <v>5.0970660463878703</v>
      </c>
      <c r="CW153" s="23">
        <v>105.380154167679</v>
      </c>
      <c r="CX153" s="44">
        <v>7.4778910321569496</v>
      </c>
      <c r="CY153" s="23">
        <v>101.97520633260601</v>
      </c>
      <c r="CZ153" s="44">
        <v>10.9328751341233</v>
      </c>
      <c r="DA153" s="54"/>
      <c r="DB153" s="54" t="s">
        <v>43</v>
      </c>
      <c r="DC153" s="23">
        <v>123.356182864655</v>
      </c>
      <c r="DD153" s="44">
        <v>-1.87084316722989</v>
      </c>
      <c r="DE153" s="23">
        <v>111.343450717778</v>
      </c>
      <c r="DF153" s="44">
        <v>8.2874786628273291</v>
      </c>
      <c r="DG153" s="23">
        <v>149.679657885176</v>
      </c>
      <c r="DH153" s="44">
        <v>0.32702430409146599</v>
      </c>
      <c r="DI153" s="54"/>
      <c r="DJ153" s="54" t="s">
        <v>43</v>
      </c>
      <c r="DK153" s="23">
        <v>90.884374497466297</v>
      </c>
      <c r="DL153" s="44">
        <v>2.4881903334494901</v>
      </c>
      <c r="DM153" s="23">
        <v>132.68071663991299</v>
      </c>
      <c r="DN153" s="44">
        <v>9.0442665593225797</v>
      </c>
      <c r="DO153" s="23">
        <v>144.70968016273801</v>
      </c>
      <c r="DP153" s="44">
        <v>4.6365399300989596</v>
      </c>
    </row>
    <row r="154" spans="1:120" s="505" customFormat="1" ht="15" hidden="1" customHeight="1">
      <c r="A154" s="54"/>
      <c r="B154" s="54" t="s">
        <v>44</v>
      </c>
      <c r="C154" s="23">
        <v>110.961448928298</v>
      </c>
      <c r="D154" s="44">
        <v>-11.4749698978898</v>
      </c>
      <c r="E154" s="23">
        <v>128.52763079447601</v>
      </c>
      <c r="F154" s="44">
        <v>18.616540616972099</v>
      </c>
      <c r="G154" s="23">
        <v>131.52835785240799</v>
      </c>
      <c r="H154" s="44">
        <v>14.305187903379601</v>
      </c>
      <c r="I154" s="54"/>
      <c r="J154" s="54" t="s">
        <v>44</v>
      </c>
      <c r="K154" s="23">
        <v>135.321210133401</v>
      </c>
      <c r="L154" s="44">
        <v>12.398349768065399</v>
      </c>
      <c r="M154" s="23">
        <v>135.60791075960401</v>
      </c>
      <c r="N154" s="44">
        <v>3.7010937860064201</v>
      </c>
      <c r="O154" s="23">
        <v>113.191532644463</v>
      </c>
      <c r="P154" s="44">
        <v>7.2979016861371404</v>
      </c>
      <c r="Q154" s="54"/>
      <c r="R154" s="54" t="s">
        <v>44</v>
      </c>
      <c r="S154" s="23">
        <v>108.362691775494</v>
      </c>
      <c r="T154" s="44">
        <v>4.9604936375417203</v>
      </c>
      <c r="U154" s="23">
        <v>153.63741279545201</v>
      </c>
      <c r="V154" s="44">
        <v>5.2375711949088197</v>
      </c>
      <c r="W154" s="23">
        <v>148.332921062585</v>
      </c>
      <c r="X154" s="44">
        <v>2.2877203594947599</v>
      </c>
      <c r="Y154" s="54"/>
      <c r="Z154" s="54" t="s">
        <v>44</v>
      </c>
      <c r="AA154" s="23">
        <v>112.654909977241</v>
      </c>
      <c r="AB154" s="44">
        <v>5.4882329823098699</v>
      </c>
      <c r="AC154" s="23">
        <v>110.617431854721</v>
      </c>
      <c r="AD154" s="44">
        <v>-11.623275638689799</v>
      </c>
      <c r="AE154" s="23">
        <v>130.35354042867399</v>
      </c>
      <c r="AF154" s="44">
        <v>9.9448239883701</v>
      </c>
      <c r="AG154" s="54"/>
      <c r="AH154" s="54" t="s">
        <v>44</v>
      </c>
      <c r="AI154" s="23">
        <v>128.68204938712401</v>
      </c>
      <c r="AJ154" s="44">
        <v>2.2389239311543698</v>
      </c>
      <c r="AK154" s="23">
        <v>135.78254933956299</v>
      </c>
      <c r="AL154" s="44">
        <v>3.3748398218963702</v>
      </c>
      <c r="AM154" s="23">
        <v>116.424241708431</v>
      </c>
      <c r="AN154" s="44">
        <v>3.57396627581879</v>
      </c>
      <c r="AO154" s="54"/>
      <c r="AP154" s="54" t="s">
        <v>44</v>
      </c>
      <c r="AQ154" s="23">
        <v>121.026016794982</v>
      </c>
      <c r="AR154" s="44">
        <v>3.3528863982438701</v>
      </c>
      <c r="AS154" s="23">
        <v>102.48344681654299</v>
      </c>
      <c r="AT154" s="44">
        <v>-3.4474847529719002</v>
      </c>
      <c r="AU154" s="23">
        <v>117.788543106514</v>
      </c>
      <c r="AV154" s="44">
        <v>3.2252035996810702</v>
      </c>
      <c r="AW154" s="54"/>
      <c r="AX154" s="54" t="s">
        <v>44</v>
      </c>
      <c r="AY154" s="23">
        <v>135.98406759746601</v>
      </c>
      <c r="AZ154" s="44">
        <v>8.5030592424830491</v>
      </c>
      <c r="BA154" s="23">
        <v>119.898224839188</v>
      </c>
      <c r="BB154" s="44">
        <v>3.3743958288651901</v>
      </c>
      <c r="BC154" s="23">
        <v>129.39374482113101</v>
      </c>
      <c r="BD154" s="44">
        <v>1.5230462363175501</v>
      </c>
      <c r="BE154" s="54"/>
      <c r="BF154" s="54" t="s">
        <v>44</v>
      </c>
      <c r="BG154" s="23">
        <v>125.828737950145</v>
      </c>
      <c r="BH154" s="44">
        <v>5.4888508041609496</v>
      </c>
      <c r="BI154" s="23">
        <v>116.496911632896</v>
      </c>
      <c r="BJ154" s="44">
        <v>6.53877695868196</v>
      </c>
      <c r="BK154" s="23">
        <v>113.940883720709</v>
      </c>
      <c r="BL154" s="44">
        <v>3.9454955367364</v>
      </c>
      <c r="BM154" s="54"/>
      <c r="BN154" s="54" t="s">
        <v>44</v>
      </c>
      <c r="BO154" s="23">
        <v>118.981448725362</v>
      </c>
      <c r="BP154" s="44">
        <v>5.2739652812481097</v>
      </c>
      <c r="BQ154" s="23">
        <v>116.57198500545501</v>
      </c>
      <c r="BR154" s="44">
        <v>3.0018146895292501</v>
      </c>
      <c r="BS154" s="23">
        <v>145.95852482123999</v>
      </c>
      <c r="BT154" s="44">
        <v>3.0431061434002702</v>
      </c>
      <c r="BU154" s="54"/>
      <c r="BV154" s="54" t="s">
        <v>44</v>
      </c>
      <c r="BW154" s="23">
        <v>91.989324231443106</v>
      </c>
      <c r="BX154" s="44">
        <v>-11.9067126271717</v>
      </c>
      <c r="BY154" s="23">
        <v>132.263363137326</v>
      </c>
      <c r="BZ154" s="44">
        <v>6.6990573951956502</v>
      </c>
      <c r="CA154" s="23">
        <v>125.321406107613</v>
      </c>
      <c r="CB154" s="44">
        <v>7.3522757219940296</v>
      </c>
      <c r="CC154" s="54"/>
      <c r="CD154" s="54" t="s">
        <v>44</v>
      </c>
      <c r="CE154" s="23">
        <v>141.435702694014</v>
      </c>
      <c r="CF154" s="44">
        <v>16.613678675518301</v>
      </c>
      <c r="CG154" s="23">
        <v>99.925167041683395</v>
      </c>
      <c r="CH154" s="44">
        <v>12.155727134911601</v>
      </c>
      <c r="CI154" s="23">
        <v>105.708250227612</v>
      </c>
      <c r="CJ154" s="44">
        <v>-13.4455182942893</v>
      </c>
      <c r="CK154" s="54"/>
      <c r="CL154" s="54" t="s">
        <v>44</v>
      </c>
      <c r="CM154" s="23">
        <v>110.250696999634</v>
      </c>
      <c r="CN154" s="44">
        <v>-7.1110428612933996</v>
      </c>
      <c r="CO154" s="23">
        <v>118.888093742856</v>
      </c>
      <c r="CP154" s="44">
        <v>7.4774112433952702</v>
      </c>
      <c r="CQ154" s="23">
        <v>124.21450456743101</v>
      </c>
      <c r="CR154" s="44">
        <v>3.6569274872598898</v>
      </c>
      <c r="CS154" s="54"/>
      <c r="CT154" s="54" t="s">
        <v>44</v>
      </c>
      <c r="CU154" s="23">
        <v>115.092341676948</v>
      </c>
      <c r="CV154" s="44">
        <v>2.6524293560347898</v>
      </c>
      <c r="CW154" s="23">
        <v>110.880359084205</v>
      </c>
      <c r="CX154" s="44">
        <v>6.6176239403496604</v>
      </c>
      <c r="CY154" s="23">
        <v>101.137397413961</v>
      </c>
      <c r="CZ154" s="44">
        <v>16.119556723256999</v>
      </c>
      <c r="DA154" s="54"/>
      <c r="DB154" s="54" t="s">
        <v>44</v>
      </c>
      <c r="DC154" s="23">
        <v>127.422228827499</v>
      </c>
      <c r="DD154" s="44">
        <v>-3.3011003036870901</v>
      </c>
      <c r="DE154" s="23">
        <v>95.536300925631394</v>
      </c>
      <c r="DF154" s="44">
        <v>0.97734400961759604</v>
      </c>
      <c r="DG154" s="23">
        <v>152.10116773112</v>
      </c>
      <c r="DH154" s="44">
        <v>3.6908015869929498</v>
      </c>
      <c r="DI154" s="54"/>
      <c r="DJ154" s="54" t="s">
        <v>44</v>
      </c>
      <c r="DK154" s="23">
        <v>96.876485699084597</v>
      </c>
      <c r="DL154" s="44">
        <v>2.9640319954631602</v>
      </c>
      <c r="DM154" s="23">
        <v>133.617135546084</v>
      </c>
      <c r="DN154" s="44">
        <v>9.9286691719423903</v>
      </c>
      <c r="DO154" s="23">
        <v>111.017067838484</v>
      </c>
      <c r="DP154" s="44">
        <v>6.0910907488775203</v>
      </c>
    </row>
    <row r="155" spans="1:120" s="505" customFormat="1" ht="15" hidden="1" customHeight="1">
      <c r="A155" s="54"/>
      <c r="B155" s="54"/>
      <c r="C155" s="23"/>
      <c r="D155" s="23"/>
      <c r="E155" s="23"/>
      <c r="F155" s="23"/>
      <c r="G155" s="23"/>
      <c r="H155" s="23"/>
      <c r="I155" s="54"/>
      <c r="J155" s="54"/>
      <c r="K155" s="23"/>
      <c r="L155" s="23"/>
      <c r="M155" s="23"/>
      <c r="N155" s="23"/>
      <c r="O155" s="23"/>
      <c r="P155" s="23"/>
      <c r="Q155" s="54"/>
      <c r="R155" s="54"/>
      <c r="S155" s="23"/>
      <c r="T155" s="23"/>
      <c r="U155" s="23"/>
      <c r="V155" s="23"/>
      <c r="W155" s="23"/>
      <c r="X155" s="23"/>
      <c r="Y155" s="54"/>
      <c r="Z155" s="54"/>
      <c r="AA155" s="23"/>
      <c r="AB155" s="23"/>
      <c r="AC155" s="23"/>
      <c r="AD155" s="23"/>
      <c r="AE155" s="23"/>
      <c r="AF155" s="23"/>
      <c r="AG155" s="54"/>
      <c r="AH155" s="54"/>
      <c r="AI155" s="23"/>
      <c r="AJ155" s="23"/>
      <c r="AK155" s="23"/>
      <c r="AL155" s="23"/>
      <c r="AM155" s="23"/>
      <c r="AN155" s="23"/>
      <c r="AO155" s="54"/>
      <c r="AP155" s="54"/>
      <c r="AQ155" s="23"/>
      <c r="AR155" s="23"/>
      <c r="AS155" s="23"/>
      <c r="AT155" s="23"/>
      <c r="AU155" s="23"/>
      <c r="AV155" s="23"/>
      <c r="AW155" s="54"/>
      <c r="AX155" s="54"/>
      <c r="AY155" s="23"/>
      <c r="AZ155" s="23"/>
      <c r="BA155" s="23"/>
      <c r="BB155" s="23"/>
      <c r="BC155" s="23"/>
      <c r="BD155" s="23"/>
      <c r="BE155" s="54"/>
      <c r="BF155" s="54"/>
      <c r="BG155" s="23"/>
      <c r="BH155" s="23"/>
      <c r="BI155" s="23"/>
      <c r="BJ155" s="23"/>
      <c r="BK155" s="23"/>
      <c r="BL155" s="23"/>
      <c r="BM155" s="54"/>
      <c r="BN155" s="54"/>
      <c r="BP155" s="23"/>
      <c r="BQ155" s="23"/>
      <c r="BR155" s="23"/>
      <c r="BS155" s="23"/>
      <c r="BT155" s="23"/>
      <c r="BU155" s="54"/>
      <c r="BV155" s="54"/>
      <c r="BW155" s="23"/>
      <c r="BX155" s="23"/>
      <c r="BY155" s="23"/>
      <c r="BZ155" s="23"/>
      <c r="CA155" s="23"/>
      <c r="CB155" s="23"/>
      <c r="CC155" s="54"/>
      <c r="CD155" s="54"/>
      <c r="CE155" s="23"/>
      <c r="CF155" s="23"/>
      <c r="CG155" s="23"/>
      <c r="CH155" s="23"/>
      <c r="CI155" s="23"/>
      <c r="CJ155" s="23"/>
      <c r="CK155" s="54"/>
      <c r="CL155" s="54"/>
      <c r="CM155" s="23"/>
      <c r="CN155" s="23"/>
      <c r="CO155" s="23"/>
      <c r="CP155" s="23"/>
      <c r="CQ155" s="23"/>
      <c r="CR155" s="23"/>
      <c r="CS155" s="54"/>
      <c r="CT155" s="54"/>
      <c r="CU155" s="23"/>
      <c r="CV155" s="23"/>
      <c r="CW155" s="23"/>
      <c r="CX155" s="23"/>
      <c r="CY155" s="23"/>
      <c r="CZ155" s="23"/>
      <c r="DA155" s="54"/>
      <c r="DB155" s="54"/>
      <c r="DC155" s="23"/>
      <c r="DD155" s="23"/>
      <c r="DE155" s="23"/>
      <c r="DF155" s="23"/>
      <c r="DG155" s="23"/>
      <c r="DH155" s="23"/>
      <c r="DI155" s="54"/>
      <c r="DJ155" s="54"/>
      <c r="DK155" s="23"/>
      <c r="DL155" s="23"/>
      <c r="DM155" s="23"/>
      <c r="DN155" s="23"/>
      <c r="DO155" s="23"/>
      <c r="DP155" s="23"/>
    </row>
    <row r="156" spans="1:120" s="481" customFormat="1" ht="15" hidden="1" customHeight="1">
      <c r="A156" s="514">
        <v>2020</v>
      </c>
      <c r="B156" s="507" t="s">
        <v>33</v>
      </c>
      <c r="C156" s="23">
        <v>94.140043109771696</v>
      </c>
      <c r="D156" s="44">
        <v>-25.822795421702999</v>
      </c>
      <c r="E156" s="23">
        <v>127.08548840804499</v>
      </c>
      <c r="F156" s="44">
        <v>16.245272161122799</v>
      </c>
      <c r="G156" s="23">
        <v>120.719514701672</v>
      </c>
      <c r="H156" s="44">
        <v>13.317603923360499</v>
      </c>
      <c r="I156" s="514">
        <v>2020</v>
      </c>
      <c r="J156" s="507" t="s">
        <v>33</v>
      </c>
      <c r="K156" s="23">
        <v>130.978672432232</v>
      </c>
      <c r="L156" s="44">
        <v>16.103209457886599</v>
      </c>
      <c r="M156" s="23">
        <v>123.080092391355</v>
      </c>
      <c r="N156" s="44">
        <v>1.0331939276420701</v>
      </c>
      <c r="O156" s="23">
        <v>115.300914636073</v>
      </c>
      <c r="P156" s="44">
        <v>-1.69482588654543</v>
      </c>
      <c r="Q156" s="514">
        <v>2020</v>
      </c>
      <c r="R156" s="507" t="s">
        <v>33</v>
      </c>
      <c r="S156" s="23">
        <v>115.739867708745</v>
      </c>
      <c r="T156" s="44">
        <v>4.6831889192845901</v>
      </c>
      <c r="U156" s="23">
        <v>137.02748741521299</v>
      </c>
      <c r="V156" s="44">
        <v>3.5803456555970898</v>
      </c>
      <c r="W156" s="23">
        <v>152.86996035516199</v>
      </c>
      <c r="X156" s="44">
        <v>1.3798740812354999</v>
      </c>
      <c r="Y156" s="514">
        <v>2020</v>
      </c>
      <c r="Z156" s="507" t="s">
        <v>33</v>
      </c>
      <c r="AA156" s="23">
        <v>121.31097975354101</v>
      </c>
      <c r="AB156" s="44">
        <v>1.6104910193666799</v>
      </c>
      <c r="AC156" s="23">
        <v>118.930386548288</v>
      </c>
      <c r="AD156" s="44">
        <v>-20.634950490997699</v>
      </c>
      <c r="AE156" s="23">
        <v>122.593212110471</v>
      </c>
      <c r="AF156" s="44">
        <v>12.7064720698966</v>
      </c>
      <c r="AG156" s="514">
        <v>2020</v>
      </c>
      <c r="AH156" s="507" t="s">
        <v>33</v>
      </c>
      <c r="AI156" s="23">
        <v>119.682040460294</v>
      </c>
      <c r="AJ156" s="44">
        <v>0.16286542481476801</v>
      </c>
      <c r="AK156" s="23">
        <v>124.67966336060999</v>
      </c>
      <c r="AL156" s="44">
        <v>5.9383214327419704</v>
      </c>
      <c r="AM156" s="23">
        <v>125.08451567429699</v>
      </c>
      <c r="AN156" s="44">
        <v>3.7241096861777399</v>
      </c>
      <c r="AO156" s="514">
        <v>2020</v>
      </c>
      <c r="AP156" s="507" t="s">
        <v>33</v>
      </c>
      <c r="AQ156" s="23">
        <v>116.650309544644</v>
      </c>
      <c r="AR156" s="44">
        <v>5.6806641171346497</v>
      </c>
      <c r="AS156" s="23">
        <v>108.628477634265</v>
      </c>
      <c r="AT156" s="44">
        <v>-9.8900834862114397</v>
      </c>
      <c r="AU156" s="23">
        <v>105.701912342445</v>
      </c>
      <c r="AV156" s="44">
        <v>4.0089352026862297</v>
      </c>
      <c r="AW156" s="514">
        <v>2020</v>
      </c>
      <c r="AX156" s="507" t="s">
        <v>33</v>
      </c>
      <c r="AY156" s="23">
        <v>130.940816834553</v>
      </c>
      <c r="AZ156" s="44">
        <v>10.955625489093901</v>
      </c>
      <c r="BA156" s="23">
        <v>111.75090739912601</v>
      </c>
      <c r="BB156" s="44">
        <v>0.118381028048688</v>
      </c>
      <c r="BC156" s="23">
        <v>128.21817425027899</v>
      </c>
      <c r="BD156" s="44">
        <v>6.1969685907188801</v>
      </c>
      <c r="BE156" s="514">
        <v>2020</v>
      </c>
      <c r="BF156" s="507" t="s">
        <v>33</v>
      </c>
      <c r="BG156" s="23">
        <v>122.17889524471001</v>
      </c>
      <c r="BH156" s="44">
        <v>3.9868612723698198</v>
      </c>
      <c r="BI156" s="23">
        <v>111.973591883586</v>
      </c>
      <c r="BJ156" s="44">
        <v>-0.37540256358219898</v>
      </c>
      <c r="BK156" s="23">
        <v>115.68328351850499</v>
      </c>
      <c r="BL156" s="44">
        <v>14.6474069663435</v>
      </c>
      <c r="BM156" s="514">
        <v>2020</v>
      </c>
      <c r="BN156" s="507" t="s">
        <v>33</v>
      </c>
      <c r="BO156" s="23">
        <v>126.860964819706</v>
      </c>
      <c r="BP156" s="44">
        <v>13.0990459683272</v>
      </c>
      <c r="BQ156" s="23">
        <v>137.054287431364</v>
      </c>
      <c r="BR156" s="44">
        <v>-0.67900429516551197</v>
      </c>
      <c r="BS156" s="23">
        <v>139.06869561581999</v>
      </c>
      <c r="BT156" s="44">
        <v>7.5536560222984699</v>
      </c>
      <c r="BU156" s="514">
        <v>2020</v>
      </c>
      <c r="BV156" s="507" t="s">
        <v>33</v>
      </c>
      <c r="BW156" s="23">
        <v>101.491333352742</v>
      </c>
      <c r="BX156" s="44">
        <v>-5.1350762258583398</v>
      </c>
      <c r="BY156" s="23">
        <v>125.953383051342</v>
      </c>
      <c r="BZ156" s="44">
        <v>6.1050358718896804</v>
      </c>
      <c r="CA156" s="23">
        <v>134.071437392066</v>
      </c>
      <c r="CB156" s="44">
        <v>-5.8840413871049702</v>
      </c>
      <c r="CC156" s="514">
        <v>2020</v>
      </c>
      <c r="CD156" s="507" t="s">
        <v>33</v>
      </c>
      <c r="CE156" s="23">
        <v>117.54044334411699</v>
      </c>
      <c r="CF156" s="44">
        <v>11.592627574143499</v>
      </c>
      <c r="CG156" s="23">
        <v>107.911818533936</v>
      </c>
      <c r="CH156" s="44">
        <v>3.5673201111570698</v>
      </c>
      <c r="CI156" s="23">
        <v>102.92076669373699</v>
      </c>
      <c r="CJ156" s="44">
        <v>-4.4943279725782901</v>
      </c>
      <c r="CK156" s="514">
        <v>2020</v>
      </c>
      <c r="CL156" s="507" t="s">
        <v>33</v>
      </c>
      <c r="CM156" s="23">
        <v>117.46122001166999</v>
      </c>
      <c r="CN156" s="44">
        <v>4.08762299062886E-2</v>
      </c>
      <c r="CO156" s="23">
        <v>124.39960315689299</v>
      </c>
      <c r="CP156" s="44">
        <v>-2.9645057937154</v>
      </c>
      <c r="CQ156" s="23">
        <v>126.400729403239</v>
      </c>
      <c r="CR156" s="44">
        <v>4.2876911508213</v>
      </c>
      <c r="CS156" s="514">
        <v>2020</v>
      </c>
      <c r="CT156" s="507" t="s">
        <v>33</v>
      </c>
      <c r="CU156" s="23">
        <v>122.45778686882301</v>
      </c>
      <c r="CV156" s="44">
        <v>1.50909549490963</v>
      </c>
      <c r="CW156" s="23">
        <v>110.190114752108</v>
      </c>
      <c r="CX156" s="44">
        <v>7.8375466933700899</v>
      </c>
      <c r="CY156" s="23">
        <v>107.77945953322499</v>
      </c>
      <c r="CZ156" s="44">
        <v>3.06104598606629</v>
      </c>
      <c r="DA156" s="514">
        <v>2020</v>
      </c>
      <c r="DB156" s="507" t="s">
        <v>33</v>
      </c>
      <c r="DC156" s="23">
        <v>157.300006509621</v>
      </c>
      <c r="DD156" s="44">
        <v>-3.0659188824771602</v>
      </c>
      <c r="DE156" s="23">
        <v>99.135450848807395</v>
      </c>
      <c r="DF156" s="44">
        <v>3.79321038521039</v>
      </c>
      <c r="DG156" s="23">
        <v>148.485962088522</v>
      </c>
      <c r="DH156" s="44">
        <v>4.28060921177146</v>
      </c>
      <c r="DI156" s="514">
        <v>2020</v>
      </c>
      <c r="DJ156" s="507" t="s">
        <v>33</v>
      </c>
      <c r="DK156" s="23">
        <v>98.832636601929295</v>
      </c>
      <c r="DL156" s="44">
        <v>-3.2231634950365402</v>
      </c>
      <c r="DM156" s="23">
        <v>138.95362683280501</v>
      </c>
      <c r="DN156" s="44">
        <v>4.0541695490222596</v>
      </c>
      <c r="DO156" s="23">
        <v>127.755129864309</v>
      </c>
      <c r="DP156" s="44">
        <v>5.0512413133690002</v>
      </c>
    </row>
    <row r="157" spans="1:120" s="505" customFormat="1" ht="15" hidden="1" customHeight="1">
      <c r="A157" s="54"/>
      <c r="B157" s="54" t="s">
        <v>34</v>
      </c>
      <c r="C157" s="23">
        <v>97.616233911727804</v>
      </c>
      <c r="D157" s="44">
        <v>-3.6014511804028801</v>
      </c>
      <c r="E157" s="23">
        <v>111.64457593182701</v>
      </c>
      <c r="F157" s="44">
        <v>-0.142459006047673</v>
      </c>
      <c r="G157" s="23">
        <v>114.271423143154</v>
      </c>
      <c r="H157" s="44">
        <v>10.202222487894501</v>
      </c>
      <c r="I157" s="54"/>
      <c r="J157" s="54" t="s">
        <v>34</v>
      </c>
      <c r="K157" s="23">
        <v>131.42611822346501</v>
      </c>
      <c r="L157" s="44">
        <v>18.514513652618799</v>
      </c>
      <c r="M157" s="23">
        <v>112.59512355691</v>
      </c>
      <c r="N157" s="44">
        <v>5.0797028308941599</v>
      </c>
      <c r="O157" s="23">
        <v>122.236293184435</v>
      </c>
      <c r="P157" s="44">
        <v>4.5317934204593202</v>
      </c>
      <c r="Q157" s="54"/>
      <c r="R157" s="54" t="s">
        <v>34</v>
      </c>
      <c r="S157" s="23">
        <v>120.77644718619599</v>
      </c>
      <c r="T157" s="44">
        <v>7.77834375676004</v>
      </c>
      <c r="U157" s="23">
        <v>131.551998877009</v>
      </c>
      <c r="V157" s="44">
        <v>7.3522559366584099</v>
      </c>
      <c r="W157" s="23">
        <v>149.57888534414201</v>
      </c>
      <c r="X157" s="44">
        <v>6.74423028356426</v>
      </c>
      <c r="Y157" s="54"/>
      <c r="Z157" s="54" t="s">
        <v>34</v>
      </c>
      <c r="AA157" s="23">
        <v>113.056233361183</v>
      </c>
      <c r="AB157" s="44">
        <v>5.4013912274080997</v>
      </c>
      <c r="AC157" s="23">
        <v>141.40505347436499</v>
      </c>
      <c r="AD157" s="44">
        <v>7.38660128973999</v>
      </c>
      <c r="AE157" s="23">
        <v>119.967229573417</v>
      </c>
      <c r="AF157" s="44">
        <v>6.5438219270206996</v>
      </c>
      <c r="AG157" s="54"/>
      <c r="AH157" s="54" t="s">
        <v>34</v>
      </c>
      <c r="AI157" s="23">
        <v>122.930601624377</v>
      </c>
      <c r="AJ157" s="44">
        <v>5.0978070682577501</v>
      </c>
      <c r="AK157" s="23">
        <v>117.656994637137</v>
      </c>
      <c r="AL157" s="44">
        <v>6.12901882659511</v>
      </c>
      <c r="AM157" s="23">
        <v>119.877895731265</v>
      </c>
      <c r="AN157" s="44">
        <v>6.4617660368538896</v>
      </c>
      <c r="AO157" s="54"/>
      <c r="AP157" s="54" t="s">
        <v>34</v>
      </c>
      <c r="AQ157" s="23">
        <v>118.052086412789</v>
      </c>
      <c r="AR157" s="44">
        <v>6.7094004393075402</v>
      </c>
      <c r="AS157" s="23">
        <v>109.069518835956</v>
      </c>
      <c r="AT157" s="44">
        <v>-1.3839958301235999</v>
      </c>
      <c r="AU157" s="23">
        <v>121.33916712406101</v>
      </c>
      <c r="AV157" s="44">
        <v>5.5014882866772403</v>
      </c>
      <c r="AW157" s="54"/>
      <c r="AX157" s="54" t="s">
        <v>34</v>
      </c>
      <c r="AY157" s="23">
        <v>128.75279120218801</v>
      </c>
      <c r="AZ157" s="44">
        <v>14.3776398546644</v>
      </c>
      <c r="BA157" s="23">
        <v>111.99941944284301</v>
      </c>
      <c r="BB157" s="44">
        <v>3.51275751953037</v>
      </c>
      <c r="BC157" s="23">
        <v>111.02231098015601</v>
      </c>
      <c r="BD157" s="44">
        <v>-3.7914103647954001</v>
      </c>
      <c r="BE157" s="54"/>
      <c r="BF157" s="54" t="s">
        <v>34</v>
      </c>
      <c r="BG157" s="23">
        <v>114.458401764944</v>
      </c>
      <c r="BH157" s="44">
        <v>7.4579000508230298</v>
      </c>
      <c r="BI157" s="23">
        <v>118.51925118040501</v>
      </c>
      <c r="BJ157" s="44">
        <v>8.6039131545745402</v>
      </c>
      <c r="BK157" s="23">
        <v>110.8755822718</v>
      </c>
      <c r="BL157" s="44">
        <v>8.1522246786542194</v>
      </c>
      <c r="BM157" s="54"/>
      <c r="BN157" s="54" t="s">
        <v>34</v>
      </c>
      <c r="BO157" s="23">
        <v>118.228435120961</v>
      </c>
      <c r="BP157" s="44">
        <v>8.3584058512920603</v>
      </c>
      <c r="BQ157" s="23">
        <v>106.511488198618</v>
      </c>
      <c r="BR157" s="44">
        <v>3.0547993303412699</v>
      </c>
      <c r="BS157" s="23">
        <v>114.463275193724</v>
      </c>
      <c r="BT157" s="44">
        <v>11.682587006317499</v>
      </c>
      <c r="BU157" s="54"/>
      <c r="BV157" s="54" t="s">
        <v>34</v>
      </c>
      <c r="BW157" s="23">
        <v>92.185960101777795</v>
      </c>
      <c r="BX157" s="44">
        <v>-5.0008827675154599</v>
      </c>
      <c r="BY157" s="23">
        <v>103.866411797341</v>
      </c>
      <c r="BZ157" s="44">
        <v>6.9340526868023202</v>
      </c>
      <c r="CA157" s="23">
        <v>101.464267455948</v>
      </c>
      <c r="CB157" s="44">
        <v>5.6413330103357602</v>
      </c>
      <c r="CC157" s="54"/>
      <c r="CD157" s="54" t="s">
        <v>34</v>
      </c>
      <c r="CE157" s="23">
        <v>110.203929021606</v>
      </c>
      <c r="CF157" s="44">
        <v>6.0653235192994996</v>
      </c>
      <c r="CG157" s="23">
        <v>118.36869831574199</v>
      </c>
      <c r="CH157" s="44">
        <v>10.8676608550404</v>
      </c>
      <c r="CI157" s="23">
        <v>104.358570984561</v>
      </c>
      <c r="CJ157" s="44">
        <v>-10.3138342760243</v>
      </c>
      <c r="CK157" s="54"/>
      <c r="CL157" s="54" t="s">
        <v>34</v>
      </c>
      <c r="CM157" s="23">
        <v>106.50090260191899</v>
      </c>
      <c r="CN157" s="44">
        <v>-4.3347949162975103</v>
      </c>
      <c r="CO157" s="23">
        <v>123.269357067275</v>
      </c>
      <c r="CP157" s="44">
        <v>6.0995041748807202</v>
      </c>
      <c r="CQ157" s="23">
        <v>95.136329260422897</v>
      </c>
      <c r="CR157" s="44">
        <v>1.7844701312537401</v>
      </c>
      <c r="CS157" s="54"/>
      <c r="CT157" s="54" t="s">
        <v>34</v>
      </c>
      <c r="CU157" s="23">
        <v>111.84063017839</v>
      </c>
      <c r="CV157" s="44">
        <v>5.8061769831064103</v>
      </c>
      <c r="CW157" s="23">
        <v>135.868088559944</v>
      </c>
      <c r="CX157" s="44">
        <v>5.6224585632174602</v>
      </c>
      <c r="CY157" s="23">
        <v>89.335069034954898</v>
      </c>
      <c r="CZ157" s="44">
        <v>8.8646388993232499</v>
      </c>
      <c r="DA157" s="54"/>
      <c r="DB157" s="54" t="s">
        <v>34</v>
      </c>
      <c r="DC157" s="23">
        <v>150.22642935037899</v>
      </c>
      <c r="DD157" s="44">
        <v>2.96661037705341</v>
      </c>
      <c r="DE157" s="23">
        <v>79.216448973003196</v>
      </c>
      <c r="DF157" s="44">
        <v>-10.878376272202299</v>
      </c>
      <c r="DG157" s="23">
        <v>129.742608512527</v>
      </c>
      <c r="DH157" s="44">
        <v>15.367840339184101</v>
      </c>
      <c r="DI157" s="54"/>
      <c r="DJ157" s="54" t="s">
        <v>34</v>
      </c>
      <c r="DK157" s="23">
        <v>102.75200498948099</v>
      </c>
      <c r="DL157" s="44">
        <v>13.5900342016111</v>
      </c>
      <c r="DM157" s="23">
        <v>137.34819705157199</v>
      </c>
      <c r="DN157" s="44">
        <v>7.0104761072599002</v>
      </c>
      <c r="DO157" s="23">
        <v>115.882611664838</v>
      </c>
      <c r="DP157" s="44">
        <v>4.2929896508234604</v>
      </c>
    </row>
    <row r="158" spans="1:120" s="505" customFormat="1" ht="15" hidden="1" customHeight="1">
      <c r="A158" s="54"/>
      <c r="B158" s="54" t="s">
        <v>35</v>
      </c>
      <c r="C158" s="23">
        <v>94.148879322492306</v>
      </c>
      <c r="D158" s="44">
        <v>-18.976794596796701</v>
      </c>
      <c r="E158" s="23">
        <v>118.944530798526</v>
      </c>
      <c r="F158" s="44">
        <v>-1.1871930745977599</v>
      </c>
      <c r="G158" s="23">
        <v>133.905334401658</v>
      </c>
      <c r="H158" s="44">
        <v>16.432371337859799</v>
      </c>
      <c r="I158" s="54"/>
      <c r="J158" s="54" t="s">
        <v>35</v>
      </c>
      <c r="K158" s="23">
        <v>119.382085566201</v>
      </c>
      <c r="L158" s="44">
        <v>0.59477487301451504</v>
      </c>
      <c r="M158" s="23">
        <v>106.774047669474</v>
      </c>
      <c r="N158" s="44">
        <v>-8.0432838410651595</v>
      </c>
      <c r="O158" s="23">
        <v>107.222123795812</v>
      </c>
      <c r="P158" s="44">
        <v>-12.348108202496601</v>
      </c>
      <c r="Q158" s="54"/>
      <c r="R158" s="54" t="s">
        <v>35</v>
      </c>
      <c r="S158" s="23">
        <v>110.58344864063299</v>
      </c>
      <c r="T158" s="44">
        <v>-2.9292014649380702</v>
      </c>
      <c r="U158" s="23">
        <v>128.03363928989401</v>
      </c>
      <c r="V158" s="44">
        <v>-0.66048519204200296</v>
      </c>
      <c r="W158" s="23">
        <v>166.96207211402401</v>
      </c>
      <c r="X158" s="44">
        <v>6.2403168024550304</v>
      </c>
      <c r="Y158" s="54"/>
      <c r="Z158" s="54" t="s">
        <v>35</v>
      </c>
      <c r="AA158" s="23">
        <v>115.81932622582799</v>
      </c>
      <c r="AB158" s="44">
        <v>-3.5356372458248302</v>
      </c>
      <c r="AC158" s="23">
        <v>121.843584171584</v>
      </c>
      <c r="AD158" s="44">
        <v>-8.0953544128503694</v>
      </c>
      <c r="AE158" s="23">
        <v>110.612352111609</v>
      </c>
      <c r="AF158" s="44">
        <v>-0.32145847032097702</v>
      </c>
      <c r="AG158" s="54"/>
      <c r="AH158" s="54" t="s">
        <v>35</v>
      </c>
      <c r="AI158" s="23">
        <v>111.879492423904</v>
      </c>
      <c r="AJ158" s="44">
        <v>-8.3882855754488901</v>
      </c>
      <c r="AK158" s="23">
        <v>101.743966829847</v>
      </c>
      <c r="AL158" s="44">
        <v>-6.6429502466312904</v>
      </c>
      <c r="AM158" s="23">
        <v>117.532082225862</v>
      </c>
      <c r="AN158" s="44">
        <v>0.80582328758247002</v>
      </c>
      <c r="AO158" s="54"/>
      <c r="AP158" s="54" t="s">
        <v>35</v>
      </c>
      <c r="AQ158" s="23">
        <v>117.742383799828</v>
      </c>
      <c r="AR158" s="44">
        <v>0.64775222685059897</v>
      </c>
      <c r="AS158" s="23">
        <v>107.01181901938899</v>
      </c>
      <c r="AT158" s="44">
        <v>-8.4349318053882207</v>
      </c>
      <c r="AU158" s="23">
        <v>123.938809701423</v>
      </c>
      <c r="AV158" s="44">
        <v>3.5291219876767999</v>
      </c>
      <c r="AW158" s="54"/>
      <c r="AX158" s="54" t="s">
        <v>35</v>
      </c>
      <c r="AY158" s="23">
        <v>165.02275549662701</v>
      </c>
      <c r="AZ158" s="44">
        <v>35.317256879006401</v>
      </c>
      <c r="BA158" s="23">
        <v>102.479838181735</v>
      </c>
      <c r="BB158" s="44">
        <v>-4.0954650543987601</v>
      </c>
      <c r="BC158" s="23">
        <v>104.27000096466</v>
      </c>
      <c r="BD158" s="44">
        <v>-13.259963943423401</v>
      </c>
      <c r="BE158" s="54"/>
      <c r="BF158" s="54" t="s">
        <v>35</v>
      </c>
      <c r="BG158" s="23">
        <v>106.5835966211</v>
      </c>
      <c r="BH158" s="44">
        <v>-10.778848785744501</v>
      </c>
      <c r="BI158" s="23">
        <v>110.52457811468101</v>
      </c>
      <c r="BJ158" s="44">
        <v>-7.5253049140100199</v>
      </c>
      <c r="BK158" s="23">
        <v>90.838168551399093</v>
      </c>
      <c r="BL158" s="44">
        <v>-14.7401911360399</v>
      </c>
      <c r="BM158" s="54"/>
      <c r="BN158" s="54" t="s">
        <v>35</v>
      </c>
      <c r="BO158" s="23">
        <v>109.868475262467</v>
      </c>
      <c r="BP158" s="44">
        <v>-4.3877965491332303</v>
      </c>
      <c r="BQ158" s="23">
        <v>102.82626349463899</v>
      </c>
      <c r="BR158" s="44">
        <v>-12.450640385382201</v>
      </c>
      <c r="BS158" s="23">
        <v>127.59502282006</v>
      </c>
      <c r="BT158" s="44">
        <v>-2.41519484343597</v>
      </c>
      <c r="BU158" s="54"/>
      <c r="BV158" s="54" t="s">
        <v>35</v>
      </c>
      <c r="BW158" s="23">
        <v>94.096194267024202</v>
      </c>
      <c r="BX158" s="44">
        <v>-9.5138719383603192</v>
      </c>
      <c r="BY158" s="23">
        <v>90.296675758001697</v>
      </c>
      <c r="BZ158" s="44">
        <v>-11.3294574582245</v>
      </c>
      <c r="CA158" s="23">
        <v>94.385824502675604</v>
      </c>
      <c r="CB158" s="44">
        <v>-0.90829456989463597</v>
      </c>
      <c r="CC158" s="54"/>
      <c r="CD158" s="54" t="s">
        <v>35</v>
      </c>
      <c r="CE158" s="23">
        <v>104.571448734721</v>
      </c>
      <c r="CF158" s="44">
        <v>-9.9503505348829009</v>
      </c>
      <c r="CG158" s="23">
        <v>121.639774413447</v>
      </c>
      <c r="CH158" s="44">
        <v>3.8494528959665502</v>
      </c>
      <c r="CI158" s="23">
        <v>90.703616957989198</v>
      </c>
      <c r="CJ158" s="44">
        <v>-35.686217752129998</v>
      </c>
      <c r="CK158" s="54"/>
      <c r="CL158" s="54" t="s">
        <v>35</v>
      </c>
      <c r="CM158" s="23">
        <v>108.281873814943</v>
      </c>
      <c r="CN158" s="44">
        <v>-5.3186969009458904</v>
      </c>
      <c r="CO158" s="23">
        <v>113.69780565580901</v>
      </c>
      <c r="CP158" s="44">
        <v>-7.8732511338379503</v>
      </c>
      <c r="CQ158" s="23">
        <v>104.724753076577</v>
      </c>
      <c r="CR158" s="44">
        <v>-10.1850530784836</v>
      </c>
      <c r="CS158" s="54"/>
      <c r="CT158" s="54" t="s">
        <v>35</v>
      </c>
      <c r="CU158" s="23">
        <v>121.339049399386</v>
      </c>
      <c r="CV158" s="44">
        <v>-11.536496946969001</v>
      </c>
      <c r="CW158" s="23">
        <v>111.69836726343701</v>
      </c>
      <c r="CX158" s="44">
        <v>-3.2518065007022998</v>
      </c>
      <c r="CY158" s="23">
        <v>81.211472359984697</v>
      </c>
      <c r="CZ158" s="44">
        <v>-16.626044763118699</v>
      </c>
      <c r="DA158" s="54"/>
      <c r="DB158" s="54" t="s">
        <v>35</v>
      </c>
      <c r="DC158" s="23">
        <v>151.81814912508099</v>
      </c>
      <c r="DD158" s="44">
        <v>-2.91582418918071</v>
      </c>
      <c r="DE158" s="23">
        <v>82.722503818919293</v>
      </c>
      <c r="DF158" s="44">
        <v>-28.559265826829701</v>
      </c>
      <c r="DG158" s="23">
        <v>134.05308149086801</v>
      </c>
      <c r="DH158" s="44">
        <v>-9.0558881357669794</v>
      </c>
      <c r="DI158" s="54"/>
      <c r="DJ158" s="54" t="s">
        <v>35</v>
      </c>
      <c r="DK158" s="23">
        <v>102.145559784868</v>
      </c>
      <c r="DL158" s="44">
        <v>1.0690543918784801</v>
      </c>
      <c r="DM158" s="23">
        <v>128.62453150007801</v>
      </c>
      <c r="DN158" s="44">
        <v>-7.4548747043296499</v>
      </c>
      <c r="DO158" s="23">
        <v>122.716421161413</v>
      </c>
      <c r="DP158" s="44">
        <v>-10.864686593015399</v>
      </c>
    </row>
    <row r="159" spans="1:120" s="505" customFormat="1" ht="15" hidden="1" customHeight="1">
      <c r="A159" s="54"/>
      <c r="B159" s="54" t="s">
        <v>36</v>
      </c>
      <c r="C159" s="23">
        <v>109.55017508996001</v>
      </c>
      <c r="D159" s="44">
        <v>-0.70918961023319604</v>
      </c>
      <c r="E159" s="23">
        <v>130.92183562673</v>
      </c>
      <c r="F159" s="44">
        <v>4.2837686338607499</v>
      </c>
      <c r="G159" s="23">
        <v>136.83194469075499</v>
      </c>
      <c r="H159" s="44">
        <v>10.6048716362729</v>
      </c>
      <c r="I159" s="54"/>
      <c r="J159" s="54" t="s">
        <v>36</v>
      </c>
      <c r="K159" s="23">
        <v>127.274834672616</v>
      </c>
      <c r="L159" s="44">
        <v>3.2120179303048499</v>
      </c>
      <c r="M159" s="23">
        <v>66.711725567774195</v>
      </c>
      <c r="N159" s="44">
        <v>-46.232458861259801</v>
      </c>
      <c r="O159" s="23">
        <v>2.6121794097897499</v>
      </c>
      <c r="P159" s="44">
        <v>-97.7403413320244</v>
      </c>
      <c r="Q159" s="54"/>
      <c r="R159" s="54" t="s">
        <v>36</v>
      </c>
      <c r="S159" s="23">
        <v>37.182110001413903</v>
      </c>
      <c r="T159" s="44">
        <v>-68.8920363456795</v>
      </c>
      <c r="U159" s="23">
        <v>23.600593566772002</v>
      </c>
      <c r="V159" s="44">
        <v>-81.3985335063485</v>
      </c>
      <c r="W159" s="23">
        <v>49.337957281262597</v>
      </c>
      <c r="X159" s="44">
        <v>-69.9684265686044</v>
      </c>
      <c r="Y159" s="54"/>
      <c r="Z159" s="54" t="s">
        <v>36</v>
      </c>
      <c r="AA159" s="23">
        <v>11.379160068058701</v>
      </c>
      <c r="AB159" s="44">
        <v>-89.895944892355303</v>
      </c>
      <c r="AC159" s="23">
        <v>21.704277744113099</v>
      </c>
      <c r="AD159" s="44">
        <v>-84.657776540408406</v>
      </c>
      <c r="AE159" s="23">
        <v>25.119753054104201</v>
      </c>
      <c r="AF159" s="44">
        <v>-76.994317884773494</v>
      </c>
      <c r="AG159" s="54"/>
      <c r="AH159" s="54" t="s">
        <v>36</v>
      </c>
      <c r="AI159" s="23">
        <v>64.916058227464106</v>
      </c>
      <c r="AJ159" s="44">
        <v>-47.552937202199601</v>
      </c>
      <c r="AK159" s="23">
        <v>51.5073514631218</v>
      </c>
      <c r="AL159" s="44">
        <v>-54.1771753943856</v>
      </c>
      <c r="AM159" s="23">
        <v>66.280406630922499</v>
      </c>
      <c r="AN159" s="44">
        <v>-36.3267635987837</v>
      </c>
      <c r="AO159" s="54"/>
      <c r="AP159" s="54" t="s">
        <v>36</v>
      </c>
      <c r="AQ159" s="23">
        <v>89.210474165005493</v>
      </c>
      <c r="AR159" s="44">
        <v>-23.446805582308102</v>
      </c>
      <c r="AS159" s="23">
        <v>80.904576436001406</v>
      </c>
      <c r="AT159" s="44">
        <v>-27.965016961667999</v>
      </c>
      <c r="AU159" s="23">
        <v>131.30388862166299</v>
      </c>
      <c r="AV159" s="44">
        <v>4.4565065671221804</v>
      </c>
      <c r="AW159" s="54"/>
      <c r="AX159" s="54" t="s">
        <v>36</v>
      </c>
      <c r="AY159" s="23">
        <v>166.71516804874099</v>
      </c>
      <c r="AZ159" s="44">
        <v>37.279851350233301</v>
      </c>
      <c r="BA159" s="23">
        <v>84.318901638017607</v>
      </c>
      <c r="BB159" s="44">
        <v>-21.464344523719198</v>
      </c>
      <c r="BC159" s="23">
        <v>78.289559863474096</v>
      </c>
      <c r="BD159" s="44">
        <v>-38.794038149613897</v>
      </c>
      <c r="BE159" s="54"/>
      <c r="BF159" s="54" t="s">
        <v>36</v>
      </c>
      <c r="BG159" s="23">
        <v>26.1319166766501</v>
      </c>
      <c r="BH159" s="44">
        <v>-77.273531631367206</v>
      </c>
      <c r="BI159" s="23">
        <v>71.392194900646103</v>
      </c>
      <c r="BJ159" s="44">
        <v>-38.6442940101958</v>
      </c>
      <c r="BK159" s="23">
        <v>27.389991819155401</v>
      </c>
      <c r="BL159" s="44">
        <v>-75.573768450569304</v>
      </c>
      <c r="BM159" s="54"/>
      <c r="BN159" s="54" t="s">
        <v>36</v>
      </c>
      <c r="BO159" s="23">
        <v>34.852940476715403</v>
      </c>
      <c r="BP159" s="44">
        <v>-70.413228605613298</v>
      </c>
      <c r="BQ159" s="23">
        <v>50.288303977072097</v>
      </c>
      <c r="BR159" s="44">
        <v>-58.296820948835403</v>
      </c>
      <c r="BS159" s="23">
        <v>92.666209232168001</v>
      </c>
      <c r="BT159" s="44">
        <v>-28.508234220982601</v>
      </c>
      <c r="BU159" s="54"/>
      <c r="BV159" s="54" t="s">
        <v>36</v>
      </c>
      <c r="BW159" s="23">
        <v>52.5938487849212</v>
      </c>
      <c r="BX159" s="44">
        <v>-51.274540830794798</v>
      </c>
      <c r="BY159" s="23">
        <v>44.121342723598303</v>
      </c>
      <c r="BZ159" s="44">
        <v>-60.286872663071897</v>
      </c>
      <c r="CA159" s="23">
        <v>56.3937293408936</v>
      </c>
      <c r="CB159" s="44">
        <v>-45.402862452628597</v>
      </c>
      <c r="CC159" s="54"/>
      <c r="CD159" s="54" t="s">
        <v>36</v>
      </c>
      <c r="CE159" s="23">
        <v>37.1933920462724</v>
      </c>
      <c r="CF159" s="44">
        <v>-63.767824086147002</v>
      </c>
      <c r="CG159" s="23">
        <v>104.322219460507</v>
      </c>
      <c r="CH159" s="44">
        <v>1.1571268768887</v>
      </c>
      <c r="CI159" s="23">
        <v>83.578027475568902</v>
      </c>
      <c r="CJ159" s="44">
        <v>-32.505150894277001</v>
      </c>
      <c r="CK159" s="54"/>
      <c r="CL159" s="54" t="s">
        <v>36</v>
      </c>
      <c r="CM159" s="23">
        <v>111.970065130641</v>
      </c>
      <c r="CN159" s="44">
        <v>-3.3183106366669399</v>
      </c>
      <c r="CO159" s="23">
        <v>104.92090800522401</v>
      </c>
      <c r="CP159" s="44">
        <v>-17.847287583492299</v>
      </c>
      <c r="CQ159" s="23">
        <v>75.052343147515202</v>
      </c>
      <c r="CR159" s="44">
        <v>-39.166869140254299</v>
      </c>
      <c r="CS159" s="54"/>
      <c r="CT159" s="54" t="s">
        <v>36</v>
      </c>
      <c r="CU159" s="23">
        <v>100.305859230273</v>
      </c>
      <c r="CV159" s="44">
        <v>-32.321343468150701</v>
      </c>
      <c r="CW159" s="23">
        <v>103.541577739972</v>
      </c>
      <c r="CX159" s="44">
        <v>-11.9744910092457</v>
      </c>
      <c r="CY159" s="23">
        <v>2.7313435646605</v>
      </c>
      <c r="CZ159" s="44">
        <v>-97.216456209471602</v>
      </c>
      <c r="DA159" s="54"/>
      <c r="DB159" s="54" t="s">
        <v>36</v>
      </c>
      <c r="DC159" s="23">
        <v>74.581325343564501</v>
      </c>
      <c r="DD159" s="44">
        <v>-47.925108837397303</v>
      </c>
      <c r="DE159" s="23">
        <v>14.1394896468335</v>
      </c>
      <c r="DF159" s="44">
        <v>-83.172710292653406</v>
      </c>
      <c r="DG159" s="23">
        <v>62.430618720309802</v>
      </c>
      <c r="DH159" s="44">
        <v>-46.777544693977902</v>
      </c>
      <c r="DI159" s="54"/>
      <c r="DJ159" s="54" t="s">
        <v>36</v>
      </c>
      <c r="DK159" s="23">
        <v>20.460639389827701</v>
      </c>
      <c r="DL159" s="44">
        <v>-78.593939446088797</v>
      </c>
      <c r="DM159" s="23">
        <v>11.148930939163799</v>
      </c>
      <c r="DN159" s="44">
        <v>-90.302420827170593</v>
      </c>
      <c r="DO159" s="23">
        <v>52.763900511499202</v>
      </c>
      <c r="DP159" s="44">
        <v>-57.352390286586598</v>
      </c>
    </row>
    <row r="160" spans="1:120" s="505" customFormat="1" ht="15" hidden="1" customHeight="1">
      <c r="A160" s="54"/>
      <c r="B160" s="54" t="s">
        <v>37</v>
      </c>
      <c r="C160" s="23">
        <v>120.059306393273</v>
      </c>
      <c r="D160" s="44">
        <v>11.638917228364001</v>
      </c>
      <c r="E160" s="23">
        <v>132.560626586344</v>
      </c>
      <c r="F160" s="44">
        <v>2.0126170868686901</v>
      </c>
      <c r="G160" s="23">
        <v>90.137190460590404</v>
      </c>
      <c r="H160" s="44">
        <v>-24.744331011839801</v>
      </c>
      <c r="I160" s="54"/>
      <c r="J160" s="54" t="s">
        <v>37</v>
      </c>
      <c r="K160" s="23">
        <v>131.46437906427499</v>
      </c>
      <c r="L160" s="44">
        <v>5.6134552895849197</v>
      </c>
      <c r="M160" s="23">
        <v>78.854164801632095</v>
      </c>
      <c r="N160" s="44">
        <v>-40.453351577750396</v>
      </c>
      <c r="O160" s="23">
        <v>19.8312215342876</v>
      </c>
      <c r="P160" s="44">
        <v>-82.715589827764504</v>
      </c>
      <c r="Q160" s="54"/>
      <c r="R160" s="54" t="s">
        <v>37</v>
      </c>
      <c r="S160" s="23">
        <v>68.327786124584506</v>
      </c>
      <c r="T160" s="44">
        <v>-43.886232471399303</v>
      </c>
      <c r="U160" s="23">
        <v>68.664898916168795</v>
      </c>
      <c r="V160" s="44">
        <v>-51.989168888332898</v>
      </c>
      <c r="W160" s="23">
        <v>128.18237348046401</v>
      </c>
      <c r="X160" s="44">
        <v>-17.6741402090077</v>
      </c>
      <c r="Y160" s="54"/>
      <c r="Z160" s="54" t="s">
        <v>37</v>
      </c>
      <c r="AA160" s="23">
        <v>55.187244605911197</v>
      </c>
      <c r="AB160" s="44">
        <v>-56.284383492704599</v>
      </c>
      <c r="AC160" s="23">
        <v>50.029223128146903</v>
      </c>
      <c r="AD160" s="44">
        <v>-63.805752650845697</v>
      </c>
      <c r="AE160" s="23">
        <v>58.974905556056697</v>
      </c>
      <c r="AF160" s="44">
        <v>-46.005659017267597</v>
      </c>
      <c r="AG160" s="54"/>
      <c r="AH160" s="54" t="s">
        <v>37</v>
      </c>
      <c r="AI160" s="23">
        <v>95.691338047844994</v>
      </c>
      <c r="AJ160" s="44">
        <v>-21.248426006564301</v>
      </c>
      <c r="AK160" s="23">
        <v>80.160806260117397</v>
      </c>
      <c r="AL160" s="44">
        <v>-29.9597592669639</v>
      </c>
      <c r="AM160" s="23">
        <v>69.740338119552902</v>
      </c>
      <c r="AN160" s="44">
        <v>-38.330728715963097</v>
      </c>
      <c r="AO160" s="54"/>
      <c r="AP160" s="54" t="s">
        <v>37</v>
      </c>
      <c r="AQ160" s="23">
        <v>89.436157222790499</v>
      </c>
      <c r="AR160" s="44">
        <v>-27.5965564430489</v>
      </c>
      <c r="AS160" s="23">
        <v>100.110728510396</v>
      </c>
      <c r="AT160" s="44">
        <v>-8.2630695981889097</v>
      </c>
      <c r="AU160" s="23">
        <v>139.26474622873201</v>
      </c>
      <c r="AV160" s="44">
        <v>3.0431355540617102</v>
      </c>
      <c r="AW160" s="54"/>
      <c r="AX160" s="54" t="s">
        <v>37</v>
      </c>
      <c r="AY160" s="23">
        <v>170.99374565462301</v>
      </c>
      <c r="AZ160" s="44">
        <v>35.294143369010499</v>
      </c>
      <c r="BA160" s="23">
        <v>92.324074252562298</v>
      </c>
      <c r="BB160" s="44">
        <v>-18.302566146749701</v>
      </c>
      <c r="BC160" s="23">
        <v>82.109984598386106</v>
      </c>
      <c r="BD160" s="44">
        <v>-38.208893997122502</v>
      </c>
      <c r="BE160" s="54"/>
      <c r="BF160" s="54" t="s">
        <v>37</v>
      </c>
      <c r="BG160" s="23">
        <v>54.877937228447003</v>
      </c>
      <c r="BH160" s="44">
        <v>-52.821892783594897</v>
      </c>
      <c r="BI160" s="23">
        <v>74.745457025854094</v>
      </c>
      <c r="BJ160" s="44">
        <v>-32.953058944068303</v>
      </c>
      <c r="BK160" s="23">
        <v>70.000978037468101</v>
      </c>
      <c r="BL160" s="44">
        <v>-41.740564110115898</v>
      </c>
      <c r="BM160" s="54"/>
      <c r="BN160" s="54" t="s">
        <v>37</v>
      </c>
      <c r="BO160" s="23">
        <v>68.508363796268299</v>
      </c>
      <c r="BP160" s="44">
        <v>-44.061382297899797</v>
      </c>
      <c r="BQ160" s="23">
        <v>65.454550829747205</v>
      </c>
      <c r="BR160" s="44">
        <v>-46.458053013941601</v>
      </c>
      <c r="BS160" s="23">
        <v>114.787621138044</v>
      </c>
      <c r="BT160" s="44">
        <v>-15.355335713073201</v>
      </c>
      <c r="BU160" s="54"/>
      <c r="BV160" s="54" t="s">
        <v>37</v>
      </c>
      <c r="BW160" s="23">
        <v>91.9603293841583</v>
      </c>
      <c r="BX160" s="44">
        <v>-20.273096154846598</v>
      </c>
      <c r="BY160" s="23">
        <v>93.287677080383006</v>
      </c>
      <c r="BZ160" s="44">
        <v>-20.860029098238801</v>
      </c>
      <c r="CA160" s="23">
        <v>107.25343703111</v>
      </c>
      <c r="CB160" s="44">
        <v>-2.6545872542965001</v>
      </c>
      <c r="CC160" s="54"/>
      <c r="CD160" s="54" t="s">
        <v>37</v>
      </c>
      <c r="CE160" s="23">
        <v>103.95003785590301</v>
      </c>
      <c r="CF160" s="44">
        <v>-2.0850030958815902</v>
      </c>
      <c r="CG160" s="23">
        <v>110.95697573554</v>
      </c>
      <c r="CH160" s="44">
        <v>1.20773000972203</v>
      </c>
      <c r="CI160" s="23">
        <v>102.755670984275</v>
      </c>
      <c r="CJ160" s="44">
        <v>-13.3702638446018</v>
      </c>
      <c r="CK160" s="54"/>
      <c r="CL160" s="54" t="s">
        <v>37</v>
      </c>
      <c r="CM160" s="23">
        <v>109.538334066182</v>
      </c>
      <c r="CN160" s="44">
        <v>-1.55480757024517</v>
      </c>
      <c r="CO160" s="23">
        <v>132.235587337109</v>
      </c>
      <c r="CP160" s="44">
        <v>4.7527636270313796</v>
      </c>
      <c r="CQ160" s="23">
        <v>107.352600552463</v>
      </c>
      <c r="CR160" s="44">
        <v>-15.0797614524209</v>
      </c>
      <c r="CS160" s="54"/>
      <c r="CT160" s="54" t="s">
        <v>37</v>
      </c>
      <c r="CU160" s="23">
        <v>128.72044315347901</v>
      </c>
      <c r="CV160" s="44">
        <v>-12.5676712331161</v>
      </c>
      <c r="CW160" s="23">
        <v>138.027989022772</v>
      </c>
      <c r="CX160" s="44">
        <v>22.672868943341701</v>
      </c>
      <c r="CY160" s="23">
        <v>33.966304305392697</v>
      </c>
      <c r="CZ160" s="44">
        <v>-63.737184216429696</v>
      </c>
      <c r="DA160" s="54"/>
      <c r="DB160" s="54" t="s">
        <v>37</v>
      </c>
      <c r="DC160" s="23">
        <v>102.923061573081</v>
      </c>
      <c r="DD160" s="44">
        <v>-19.0346870917293</v>
      </c>
      <c r="DE160" s="23">
        <v>49.3842497542879</v>
      </c>
      <c r="DF160" s="44">
        <v>-46.851425353118998</v>
      </c>
      <c r="DG160" s="23">
        <v>100.424148030685</v>
      </c>
      <c r="DH160" s="44">
        <v>-20.6696365884826</v>
      </c>
      <c r="DI160" s="54"/>
      <c r="DJ160" s="54" t="s">
        <v>37</v>
      </c>
      <c r="DK160" s="23">
        <v>51.8519790497146</v>
      </c>
      <c r="DL160" s="44">
        <v>-47.164833646292401</v>
      </c>
      <c r="DM160" s="23">
        <v>63.737469340944301</v>
      </c>
      <c r="DN160" s="44">
        <v>-50.550955964849798</v>
      </c>
      <c r="DO160" s="23">
        <v>96.775163493353105</v>
      </c>
      <c r="DP160" s="44">
        <v>-29.071576696689899</v>
      </c>
    </row>
    <row r="161" spans="1:120" s="505" customFormat="1" ht="15" hidden="1" customHeight="1">
      <c r="A161" s="54"/>
      <c r="B161" s="54" t="s">
        <v>38</v>
      </c>
      <c r="C161" s="23">
        <v>125.284711035765</v>
      </c>
      <c r="D161" s="44">
        <v>29.245539648185702</v>
      </c>
      <c r="E161" s="23">
        <v>139.257620749837</v>
      </c>
      <c r="F161" s="44">
        <v>15.959349809530901</v>
      </c>
      <c r="G161" s="23">
        <v>111.66740334529899</v>
      </c>
      <c r="H161" s="44">
        <v>-5.1003981236943998</v>
      </c>
      <c r="I161" s="54"/>
      <c r="J161" s="54" t="s">
        <v>38</v>
      </c>
      <c r="K161" s="23">
        <v>131.485328217031</v>
      </c>
      <c r="L161" s="44">
        <v>9.9354423344714604</v>
      </c>
      <c r="M161" s="23">
        <v>97.507796361190799</v>
      </c>
      <c r="N161" s="44">
        <v>-28.647522144625398</v>
      </c>
      <c r="O161" s="23">
        <v>84.852291134538106</v>
      </c>
      <c r="P161" s="44">
        <v>-27.555384022614099</v>
      </c>
      <c r="Q161" s="54"/>
      <c r="R161" s="54" t="s">
        <v>38</v>
      </c>
      <c r="S161" s="23">
        <v>95.139755598350206</v>
      </c>
      <c r="T161" s="44">
        <v>-21.682345024571699</v>
      </c>
      <c r="U161" s="23">
        <v>131.22665027506599</v>
      </c>
      <c r="V161" s="44">
        <v>-1.8020942837232199</v>
      </c>
      <c r="W161" s="23">
        <v>100.82359824719801</v>
      </c>
      <c r="X161" s="44">
        <v>-25.086479967653698</v>
      </c>
      <c r="Y161" s="54"/>
      <c r="Z161" s="54" t="s">
        <v>38</v>
      </c>
      <c r="AA161" s="23">
        <v>108.078392058454</v>
      </c>
      <c r="AB161" s="44">
        <v>-9.9907191825700892</v>
      </c>
      <c r="AC161" s="23">
        <v>137.686698256254</v>
      </c>
      <c r="AD161" s="44">
        <v>3.5606056095339498</v>
      </c>
      <c r="AE161" s="23">
        <v>117.495290962881</v>
      </c>
      <c r="AF161" s="44">
        <v>6.1489409884952098</v>
      </c>
      <c r="AG161" s="54"/>
      <c r="AH161" s="54" t="s">
        <v>38</v>
      </c>
      <c r="AI161" s="23">
        <v>128.75161128028199</v>
      </c>
      <c r="AJ161" s="44">
        <v>10.6963062100006</v>
      </c>
      <c r="AK161" s="23">
        <v>118.198625743451</v>
      </c>
      <c r="AL161" s="44">
        <v>-6.2602869986848901</v>
      </c>
      <c r="AM161" s="23">
        <v>100.317539273753</v>
      </c>
      <c r="AN161" s="44">
        <v>-12.0862985945448</v>
      </c>
      <c r="AO161" s="54"/>
      <c r="AP161" s="54" t="s">
        <v>38</v>
      </c>
      <c r="AQ161" s="23">
        <v>111.234896218261</v>
      </c>
      <c r="AR161" s="44">
        <v>-10.3250808359742</v>
      </c>
      <c r="AS161" s="23">
        <v>114.210004686288</v>
      </c>
      <c r="AT161" s="44">
        <v>3.7692769443290102</v>
      </c>
      <c r="AU161" s="23">
        <v>149.576330836707</v>
      </c>
      <c r="AV161" s="44">
        <v>36.102709626703799</v>
      </c>
      <c r="AW161" s="54"/>
      <c r="AX161" s="54" t="s">
        <v>38</v>
      </c>
      <c r="AY161" s="23">
        <v>199.383694469467</v>
      </c>
      <c r="AZ161" s="44">
        <v>65.528151103462903</v>
      </c>
      <c r="BA161" s="23">
        <v>127.186022516327</v>
      </c>
      <c r="BB161" s="44">
        <v>13.5733267103655</v>
      </c>
      <c r="BC161" s="23">
        <v>123.82317361525701</v>
      </c>
      <c r="BD161" s="44">
        <v>-11.3973239417556</v>
      </c>
      <c r="BE161" s="54"/>
      <c r="BF161" s="54" t="s">
        <v>38</v>
      </c>
      <c r="BG161" s="23">
        <v>94.895277489509297</v>
      </c>
      <c r="BH161" s="44">
        <v>-21.498567456545899</v>
      </c>
      <c r="BI161" s="23">
        <v>134.036946112701</v>
      </c>
      <c r="BJ161" s="44">
        <v>12.893404680730599</v>
      </c>
      <c r="BK161" s="23">
        <v>122.597108189758</v>
      </c>
      <c r="BL161" s="44">
        <v>-1.57825926087399</v>
      </c>
      <c r="BM161" s="54"/>
      <c r="BN161" s="54" t="s">
        <v>38</v>
      </c>
      <c r="BO161" s="23">
        <v>120.648730215689</v>
      </c>
      <c r="BP161" s="44">
        <v>-5.9351150803082904</v>
      </c>
      <c r="BQ161" s="23">
        <v>83.381036440525094</v>
      </c>
      <c r="BR161" s="44">
        <v>-31.1947344367154</v>
      </c>
      <c r="BS161" s="23">
        <v>171.277077955549</v>
      </c>
      <c r="BT161" s="44">
        <v>13.086474621671501</v>
      </c>
      <c r="BU161" s="54"/>
      <c r="BV161" s="54" t="s">
        <v>38</v>
      </c>
      <c r="BW161" s="23">
        <v>127.773798223715</v>
      </c>
      <c r="BX161" s="44">
        <v>11.019081600598801</v>
      </c>
      <c r="BY161" s="23">
        <v>143.02237413213101</v>
      </c>
      <c r="BZ161" s="44">
        <v>16.774986502912199</v>
      </c>
      <c r="CA161" s="23">
        <v>122.065869566095</v>
      </c>
      <c r="CB161" s="44">
        <v>7.7314093181783496</v>
      </c>
      <c r="CC161" s="54"/>
      <c r="CD161" s="54" t="s">
        <v>38</v>
      </c>
      <c r="CE161" s="23">
        <v>129.486293826989</v>
      </c>
      <c r="CF161" s="44">
        <v>7.9006342195914696</v>
      </c>
      <c r="CG161" s="23">
        <v>146.25392763166201</v>
      </c>
      <c r="CH161" s="44">
        <v>29.785326194389398</v>
      </c>
      <c r="CI161" s="23">
        <v>81.098684385968994</v>
      </c>
      <c r="CJ161" s="44">
        <v>-25.975596761241398</v>
      </c>
      <c r="CK161" s="54"/>
      <c r="CL161" s="54" t="s">
        <v>38</v>
      </c>
      <c r="CM161" s="23">
        <v>121.58287714192799</v>
      </c>
      <c r="CN161" s="44">
        <v>9.4503999957235401</v>
      </c>
      <c r="CO161" s="23">
        <v>140.199833057109</v>
      </c>
      <c r="CP161" s="44">
        <v>9.2158786393240906</v>
      </c>
      <c r="CQ161" s="23">
        <v>155.040207302879</v>
      </c>
      <c r="CR161" s="44">
        <v>11.3993529488981</v>
      </c>
      <c r="CS161" s="54"/>
      <c r="CT161" s="54" t="s">
        <v>38</v>
      </c>
      <c r="CU161" s="23">
        <v>157.83778211994201</v>
      </c>
      <c r="CV161" s="44">
        <v>23.449765782426599</v>
      </c>
      <c r="CW161" s="23">
        <v>137.77498539001701</v>
      </c>
      <c r="CX161" s="44">
        <v>13.818459066158301</v>
      </c>
      <c r="CY161" s="23">
        <v>121.68382433422801</v>
      </c>
      <c r="CZ161" s="44">
        <v>44.266240674900601</v>
      </c>
      <c r="DA161" s="54"/>
      <c r="DB161" s="54" t="s">
        <v>38</v>
      </c>
      <c r="DC161" s="23">
        <v>141.90395779296</v>
      </c>
      <c r="DD161" s="44">
        <v>3.7754690672207101</v>
      </c>
      <c r="DE161" s="23">
        <v>102.96284792085</v>
      </c>
      <c r="DF161" s="44">
        <v>-6.3681894166282804</v>
      </c>
      <c r="DG161" s="23">
        <v>106.18665629717501</v>
      </c>
      <c r="DH161" s="44">
        <v>-3.1312346037061598</v>
      </c>
      <c r="DI161" s="54"/>
      <c r="DJ161" s="54" t="s">
        <v>38</v>
      </c>
      <c r="DK161" s="23">
        <v>97.413556658418102</v>
      </c>
      <c r="DL161" s="44">
        <v>-0.85702897815519896</v>
      </c>
      <c r="DM161" s="23">
        <v>151.89473966460099</v>
      </c>
      <c r="DN161" s="44">
        <v>18.0932557487005</v>
      </c>
      <c r="DO161" s="23">
        <v>133.433919121115</v>
      </c>
      <c r="DP161" s="44">
        <v>0.110449898569613</v>
      </c>
    </row>
    <row r="162" spans="1:120" s="505" customFormat="1" ht="15" hidden="1" customHeight="1">
      <c r="A162" s="54"/>
      <c r="B162" s="54" t="s">
        <v>39</v>
      </c>
      <c r="C162" s="23">
        <v>120.272166541274</v>
      </c>
      <c r="D162" s="44">
        <v>13.337017660564101</v>
      </c>
      <c r="E162" s="23">
        <v>151.19871193081201</v>
      </c>
      <c r="F162" s="44">
        <v>12.1533967791843</v>
      </c>
      <c r="G162" s="23">
        <v>110.246733724392</v>
      </c>
      <c r="H162" s="44">
        <v>-15.2615309026546</v>
      </c>
      <c r="I162" s="54"/>
      <c r="J162" s="54" t="s">
        <v>39</v>
      </c>
      <c r="K162" s="23">
        <v>137.40095559693401</v>
      </c>
      <c r="L162" s="44">
        <v>2.9337853705974299</v>
      </c>
      <c r="M162" s="23">
        <v>110.946641691257</v>
      </c>
      <c r="N162" s="44">
        <v>-13.737595556967801</v>
      </c>
      <c r="O162" s="23">
        <v>117.80567999894799</v>
      </c>
      <c r="P162" s="44">
        <v>5.7063598948324703</v>
      </c>
      <c r="Q162" s="54"/>
      <c r="R162" s="54" t="s">
        <v>39</v>
      </c>
      <c r="S162" s="23">
        <v>84.995444851689498</v>
      </c>
      <c r="T162" s="44">
        <v>-27.928725413656299</v>
      </c>
      <c r="U162" s="23">
        <v>114.0429816545</v>
      </c>
      <c r="V162" s="44">
        <v>-5.8521827371164798</v>
      </c>
      <c r="W162" s="23">
        <v>79.793762399178803</v>
      </c>
      <c r="X162" s="44">
        <v>-36.356871392571399</v>
      </c>
      <c r="Y162" s="54"/>
      <c r="Z162" s="54" t="s">
        <v>39</v>
      </c>
      <c r="AA162" s="23">
        <v>97.505572392611597</v>
      </c>
      <c r="AB162" s="44">
        <v>-17.6264353416124</v>
      </c>
      <c r="AC162" s="23">
        <v>113.829076636442</v>
      </c>
      <c r="AD162" s="44">
        <v>-4.2547728820504496</v>
      </c>
      <c r="AE162" s="23">
        <v>99.3148908741843</v>
      </c>
      <c r="AF162" s="44">
        <v>-12.5031021059133</v>
      </c>
      <c r="AG162" s="54"/>
      <c r="AH162" s="54" t="s">
        <v>39</v>
      </c>
      <c r="AI162" s="23">
        <v>125.79381060959101</v>
      </c>
      <c r="AJ162" s="44">
        <v>6.6300258936151</v>
      </c>
      <c r="AK162" s="23">
        <v>131.798800386008</v>
      </c>
      <c r="AL162" s="44">
        <v>4.7623288345299102</v>
      </c>
      <c r="AM162" s="23">
        <v>98.3714629185652</v>
      </c>
      <c r="AN162" s="44">
        <v>-10.9511153446633</v>
      </c>
      <c r="AO162" s="54"/>
      <c r="AP162" s="54" t="s">
        <v>39</v>
      </c>
      <c r="AQ162" s="23">
        <v>110.20235370352999</v>
      </c>
      <c r="AR162" s="44">
        <v>-11.0760964419852</v>
      </c>
      <c r="AS162" s="23">
        <v>114.27716349097599</v>
      </c>
      <c r="AT162" s="44">
        <v>3.8534454511405301</v>
      </c>
      <c r="AU162" s="23">
        <v>151.619412178678</v>
      </c>
      <c r="AV162" s="44">
        <v>21.187126705066401</v>
      </c>
      <c r="AW162" s="54"/>
      <c r="AX162" s="54" t="s">
        <v>39</v>
      </c>
      <c r="AY162" s="23">
        <v>206.99249746239599</v>
      </c>
      <c r="AZ162" s="44">
        <v>61.983340186439897</v>
      </c>
      <c r="BA162" s="23">
        <v>128.77690376762601</v>
      </c>
      <c r="BB162" s="44">
        <v>10.1656500651579</v>
      </c>
      <c r="BC162" s="23">
        <v>145.61287789435201</v>
      </c>
      <c r="BD162" s="44">
        <v>6.5128367403217</v>
      </c>
      <c r="BE162" s="54"/>
      <c r="BF162" s="54" t="s">
        <v>39</v>
      </c>
      <c r="BG162" s="23">
        <v>105.988280876922</v>
      </c>
      <c r="BH162" s="44">
        <v>-12.3348640469715</v>
      </c>
      <c r="BI162" s="23">
        <v>133.463354261506</v>
      </c>
      <c r="BJ162" s="44">
        <v>7.6575975465750901</v>
      </c>
      <c r="BK162" s="23">
        <v>127.25554611194001</v>
      </c>
      <c r="BL162" s="44">
        <v>-4.0355541322445401</v>
      </c>
      <c r="BM162" s="54"/>
      <c r="BN162" s="54" t="s">
        <v>39</v>
      </c>
      <c r="BO162" s="23">
        <v>124.44169673653499</v>
      </c>
      <c r="BP162" s="44">
        <v>-7.5042377873899504</v>
      </c>
      <c r="BQ162" s="23">
        <v>92.012201343183804</v>
      </c>
      <c r="BR162" s="44">
        <v>-24.698121597081499</v>
      </c>
      <c r="BS162" s="23">
        <v>170.75475688427201</v>
      </c>
      <c r="BT162" s="44">
        <v>14.147038910355199</v>
      </c>
      <c r="BU162" s="54"/>
      <c r="BV162" s="54" t="s">
        <v>39</v>
      </c>
      <c r="BW162" s="23">
        <v>126.816619378152</v>
      </c>
      <c r="BX162" s="44">
        <v>14.540766540681201</v>
      </c>
      <c r="BY162" s="23">
        <v>138.64681709381901</v>
      </c>
      <c r="BZ162" s="44">
        <v>3.9774224695090501</v>
      </c>
      <c r="CA162" s="23">
        <v>125.187978997606</v>
      </c>
      <c r="CB162" s="44">
        <v>-3.6874203314030001</v>
      </c>
      <c r="CC162" s="54"/>
      <c r="CD162" s="54" t="s">
        <v>39</v>
      </c>
      <c r="CE162" s="23">
        <v>130.85442371514799</v>
      </c>
      <c r="CF162" s="44">
        <v>1.2755100284396399</v>
      </c>
      <c r="CG162" s="23">
        <v>141.83676602694501</v>
      </c>
      <c r="CH162" s="44">
        <v>3.1315725640065999</v>
      </c>
      <c r="CI162" s="23">
        <v>75.082653428991904</v>
      </c>
      <c r="CJ162" s="44">
        <v>-18.373447904845101</v>
      </c>
      <c r="CK162" s="54"/>
      <c r="CL162" s="54" t="s">
        <v>39</v>
      </c>
      <c r="CM162" s="23">
        <v>107.273575428462</v>
      </c>
      <c r="CN162" s="44">
        <v>12.7069559222446</v>
      </c>
      <c r="CO162" s="23">
        <v>121.48546827119</v>
      </c>
      <c r="CP162" s="44">
        <v>6.6307284308039396</v>
      </c>
      <c r="CQ162" s="23">
        <v>147.88141561808101</v>
      </c>
      <c r="CR162" s="44">
        <v>10.936979889362</v>
      </c>
      <c r="CS162" s="54"/>
      <c r="CT162" s="54" t="s">
        <v>39</v>
      </c>
      <c r="CU162" s="23">
        <v>145.80707342366301</v>
      </c>
      <c r="CV162" s="44">
        <v>10.1104580563102</v>
      </c>
      <c r="CW162" s="23">
        <v>138.74683222812101</v>
      </c>
      <c r="CX162" s="44">
        <v>7.9590671667371096</v>
      </c>
      <c r="CY162" s="23">
        <v>116.11553837863001</v>
      </c>
      <c r="CZ162" s="44">
        <v>21.2486277278046</v>
      </c>
      <c r="DA162" s="54"/>
      <c r="DB162" s="54" t="s">
        <v>39</v>
      </c>
      <c r="DC162" s="23">
        <v>148.12417323040199</v>
      </c>
      <c r="DD162" s="44">
        <v>4.4180867183361698</v>
      </c>
      <c r="DE162" s="23">
        <v>85.694404435307803</v>
      </c>
      <c r="DF162" s="44">
        <v>5.2847930367828901</v>
      </c>
      <c r="DG162" s="23">
        <v>77.005383196602295</v>
      </c>
      <c r="DH162" s="44">
        <v>-34.283688143610298</v>
      </c>
      <c r="DI162" s="54"/>
      <c r="DJ162" s="54" t="s">
        <v>39</v>
      </c>
      <c r="DK162" s="23">
        <v>100.811031778448</v>
      </c>
      <c r="DL162" s="44">
        <v>7.8120768197728303</v>
      </c>
      <c r="DM162" s="23">
        <v>137.250904949758</v>
      </c>
      <c r="DN162" s="44">
        <v>5.39733515633678</v>
      </c>
      <c r="DO162" s="23">
        <v>144.72521666008399</v>
      </c>
      <c r="DP162" s="44">
        <v>-9.3749324595995294</v>
      </c>
    </row>
    <row r="163" spans="1:120" s="505" customFormat="1" ht="15" hidden="1" customHeight="1">
      <c r="A163" s="54"/>
      <c r="B163" s="54" t="s">
        <v>40</v>
      </c>
      <c r="C163" s="23">
        <v>120.500821346764</v>
      </c>
      <c r="D163" s="44">
        <v>10.298700707945899</v>
      </c>
      <c r="E163" s="23">
        <v>153.08870904864301</v>
      </c>
      <c r="F163" s="44">
        <v>6.6086219415415401</v>
      </c>
      <c r="G163" s="23">
        <v>121.28484422699</v>
      </c>
      <c r="H163" s="44">
        <v>-7.96805145847972</v>
      </c>
      <c r="I163" s="54"/>
      <c r="J163" s="54" t="s">
        <v>40</v>
      </c>
      <c r="K163" s="23">
        <v>135.01607597119201</v>
      </c>
      <c r="L163" s="44">
        <v>-1.45730231351668</v>
      </c>
      <c r="M163" s="23">
        <v>120.126322740973</v>
      </c>
      <c r="N163" s="44">
        <v>-10.3980035538181</v>
      </c>
      <c r="O163" s="23">
        <v>117.09161285747599</v>
      </c>
      <c r="P163" s="44">
        <v>2.1315836814243601</v>
      </c>
      <c r="Q163" s="54"/>
      <c r="R163" s="54" t="s">
        <v>40</v>
      </c>
      <c r="S163" s="23">
        <v>92.773298897584993</v>
      </c>
      <c r="T163" s="44">
        <v>-17.649925767136001</v>
      </c>
      <c r="U163" s="23">
        <v>114.829112071289</v>
      </c>
      <c r="V163" s="44">
        <v>-7.1383148221520498</v>
      </c>
      <c r="W163" s="23">
        <v>77.082362739856606</v>
      </c>
      <c r="X163" s="44">
        <v>-33.974301148564599</v>
      </c>
      <c r="Y163" s="54"/>
      <c r="Z163" s="54" t="s">
        <v>40</v>
      </c>
      <c r="AA163" s="23">
        <v>95.948917908749493</v>
      </c>
      <c r="AB163" s="44">
        <v>-21.4841595779776</v>
      </c>
      <c r="AC163" s="23">
        <v>122.444000265204</v>
      </c>
      <c r="AD163" s="44">
        <v>1.8018232752119001</v>
      </c>
      <c r="AE163" s="23">
        <v>95.838396532642193</v>
      </c>
      <c r="AF163" s="44">
        <v>-17.230145602493401</v>
      </c>
      <c r="AG163" s="54"/>
      <c r="AH163" s="54" t="s">
        <v>40</v>
      </c>
      <c r="AI163" s="23">
        <v>114.151800808476</v>
      </c>
      <c r="AJ163" s="44">
        <v>2.41922081504956</v>
      </c>
      <c r="AK163" s="23">
        <v>123.785989214422</v>
      </c>
      <c r="AL163" s="44">
        <v>1.95352980999424</v>
      </c>
      <c r="AM163" s="23">
        <v>96.859043536318097</v>
      </c>
      <c r="AN163" s="44">
        <v>-8.4669612951235003</v>
      </c>
      <c r="AO163" s="54"/>
      <c r="AP163" s="54" t="s">
        <v>40</v>
      </c>
      <c r="AQ163" s="23">
        <v>110.51109499396701</v>
      </c>
      <c r="AR163" s="44">
        <v>-9.9701821833981494</v>
      </c>
      <c r="AS163" s="23">
        <v>109.44886369578801</v>
      </c>
      <c r="AT163" s="44">
        <v>-1.8748203116212501</v>
      </c>
      <c r="AU163" s="23">
        <v>150.71763199787401</v>
      </c>
      <c r="AV163" s="44">
        <v>23.0377605059806</v>
      </c>
      <c r="AW163" s="54"/>
      <c r="AX163" s="54" t="s">
        <v>40</v>
      </c>
      <c r="AY163" s="23">
        <v>200.272537249386</v>
      </c>
      <c r="AZ163" s="44">
        <v>55.386196769958602</v>
      </c>
      <c r="BA163" s="23">
        <v>125.12479318584001</v>
      </c>
      <c r="BB163" s="44">
        <v>7.6425925785268003</v>
      </c>
      <c r="BC163" s="23">
        <v>139.99302152584801</v>
      </c>
      <c r="BD163" s="44">
        <v>2.9477868188971099</v>
      </c>
      <c r="BE163" s="54"/>
      <c r="BF163" s="54" t="s">
        <v>40</v>
      </c>
      <c r="BG163" s="23">
        <v>109.93180436921401</v>
      </c>
      <c r="BH163" s="44">
        <v>-10.0858909488938</v>
      </c>
      <c r="BI163" s="23">
        <v>127.300335025206</v>
      </c>
      <c r="BJ163" s="44">
        <v>6.8746218139092701</v>
      </c>
      <c r="BK163" s="23">
        <v>113.500693147424</v>
      </c>
      <c r="BL163" s="44">
        <v>-6.5123127163703503</v>
      </c>
      <c r="BM163" s="54"/>
      <c r="BN163" s="54" t="s">
        <v>40</v>
      </c>
      <c r="BO163" s="23">
        <v>129.18873666146499</v>
      </c>
      <c r="BP163" s="44">
        <v>5.1448242674603604</v>
      </c>
      <c r="BQ163" s="23">
        <v>94.522206974385597</v>
      </c>
      <c r="BR163" s="44">
        <v>-20.138584683246901</v>
      </c>
      <c r="BS163" s="23">
        <v>151.49928613988399</v>
      </c>
      <c r="BT163" s="44">
        <v>7.4816587824062299</v>
      </c>
      <c r="BU163" s="54"/>
      <c r="BV163" s="54" t="s">
        <v>40</v>
      </c>
      <c r="BW163" s="23">
        <v>122.92419160139799</v>
      </c>
      <c r="BX163" s="44">
        <v>8.3876481105056495</v>
      </c>
      <c r="BY163" s="23">
        <v>100.767132248555</v>
      </c>
      <c r="BZ163" s="44">
        <v>3.0529536305381799</v>
      </c>
      <c r="CA163" s="23">
        <v>143.30599107172</v>
      </c>
      <c r="CB163" s="44">
        <v>14.4714126068463</v>
      </c>
      <c r="CC163" s="54"/>
      <c r="CD163" s="54" t="s">
        <v>40</v>
      </c>
      <c r="CE163" s="23">
        <v>127.341739461035</v>
      </c>
      <c r="CF163" s="44">
        <v>3.02143009638311</v>
      </c>
      <c r="CG163" s="23">
        <v>155.65920962423101</v>
      </c>
      <c r="CH163" s="44">
        <v>5.5071464947195796</v>
      </c>
      <c r="CI163" s="23">
        <v>96.520447645187701</v>
      </c>
      <c r="CJ163" s="44">
        <v>-18.541346185598002</v>
      </c>
      <c r="CK163" s="54"/>
      <c r="CL163" s="54" t="s">
        <v>40</v>
      </c>
      <c r="CM163" s="23">
        <v>102.552295104875</v>
      </c>
      <c r="CN163" s="44">
        <v>1.4983375847779099</v>
      </c>
      <c r="CO163" s="23">
        <v>123.58826246038799</v>
      </c>
      <c r="CP163" s="44">
        <v>8.3866259473629299</v>
      </c>
      <c r="CQ163" s="23">
        <v>172.29347333277499</v>
      </c>
      <c r="CR163" s="44">
        <v>24.977790417226299</v>
      </c>
      <c r="CS163" s="54"/>
      <c r="CT163" s="54" t="s">
        <v>40</v>
      </c>
      <c r="CU163" s="23">
        <v>126.114925591549</v>
      </c>
      <c r="CV163" s="44">
        <v>-3.8909453955447</v>
      </c>
      <c r="CW163" s="23">
        <v>136.389154269681</v>
      </c>
      <c r="CX163" s="44">
        <v>6.1351991734579503</v>
      </c>
      <c r="CY163" s="23">
        <v>119.392839116161</v>
      </c>
      <c r="CZ163" s="44">
        <v>24.944141393469401</v>
      </c>
      <c r="DA163" s="54"/>
      <c r="DB163" s="54" t="s">
        <v>40</v>
      </c>
      <c r="DC163" s="23">
        <v>144.32039621833999</v>
      </c>
      <c r="DD163" s="44">
        <v>1.91463403750411</v>
      </c>
      <c r="DE163" s="23">
        <v>125.047558978417</v>
      </c>
      <c r="DF163" s="44">
        <v>-21.161317435948501</v>
      </c>
      <c r="DG163" s="23">
        <v>96.782410764011203</v>
      </c>
      <c r="DH163" s="44">
        <v>-31.3263938278719</v>
      </c>
      <c r="DI163" s="54"/>
      <c r="DJ163" s="54" t="s">
        <v>40</v>
      </c>
      <c r="DK163" s="23">
        <v>116.27482204708301</v>
      </c>
      <c r="DL163" s="44">
        <v>10.548145454047599</v>
      </c>
      <c r="DM163" s="23">
        <v>138.400878921936</v>
      </c>
      <c r="DN163" s="44">
        <v>1.4123533365902901</v>
      </c>
      <c r="DO163" s="23">
        <v>145.98104784901</v>
      </c>
      <c r="DP163" s="44">
        <v>-9.7889404835072497E-2</v>
      </c>
    </row>
    <row r="164" spans="1:120" s="505" customFormat="1" ht="15" hidden="1" customHeight="1">
      <c r="A164" s="54"/>
      <c r="B164" s="54" t="s">
        <v>41</v>
      </c>
      <c r="C164" s="23">
        <v>123.12146056823801</v>
      </c>
      <c r="D164" s="44">
        <v>4.8526899446726297</v>
      </c>
      <c r="E164" s="23">
        <v>153.492653946975</v>
      </c>
      <c r="F164" s="44">
        <v>7.6408561127546903</v>
      </c>
      <c r="G164" s="23">
        <v>139.338126596264</v>
      </c>
      <c r="H164" s="44">
        <v>2.9012366794839002</v>
      </c>
      <c r="I164" s="54"/>
      <c r="J164" s="54" t="s">
        <v>41</v>
      </c>
      <c r="K164" s="23">
        <v>132.989318099016</v>
      </c>
      <c r="L164" s="44">
        <v>1.63519632728872</v>
      </c>
      <c r="M164" s="23">
        <v>119.531641525602</v>
      </c>
      <c r="N164" s="44">
        <v>-5.6009976097420697</v>
      </c>
      <c r="O164" s="23">
        <v>117.151848620753</v>
      </c>
      <c r="P164" s="44">
        <v>7.6337852302354703</v>
      </c>
      <c r="Q164" s="54"/>
      <c r="R164" s="54" t="s">
        <v>41</v>
      </c>
      <c r="S164" s="23">
        <v>108.87436976814701</v>
      </c>
      <c r="T164" s="44">
        <v>-8.4999431961393697</v>
      </c>
      <c r="U164" s="23">
        <v>132.41341834200199</v>
      </c>
      <c r="V164" s="44">
        <v>1.2226075082102601</v>
      </c>
      <c r="W164" s="23">
        <v>110.551121211946</v>
      </c>
      <c r="X164" s="44">
        <v>-10.605501069754901</v>
      </c>
      <c r="Y164" s="54"/>
      <c r="Z164" s="54" t="s">
        <v>41</v>
      </c>
      <c r="AA164" s="23">
        <v>90.579470252458094</v>
      </c>
      <c r="AB164" s="44">
        <v>-21.244525051127901</v>
      </c>
      <c r="AC164" s="23">
        <v>120.205436763481</v>
      </c>
      <c r="AD164" s="44">
        <v>0.26709058277812397</v>
      </c>
      <c r="AE164" s="23">
        <v>114.693722034488</v>
      </c>
      <c r="AF164" s="44">
        <v>-3.5853044932928801</v>
      </c>
      <c r="AG164" s="54"/>
      <c r="AH164" s="54" t="s">
        <v>41</v>
      </c>
      <c r="AI164" s="23">
        <v>129.58916525827399</v>
      </c>
      <c r="AJ164" s="44">
        <v>5.0882847956731796</v>
      </c>
      <c r="AK164" s="23">
        <v>122.346702195406</v>
      </c>
      <c r="AL164" s="44">
        <v>2.82175767392823</v>
      </c>
      <c r="AM164" s="23">
        <v>98.669153422345801</v>
      </c>
      <c r="AN164" s="44">
        <v>-9.5521938909000408</v>
      </c>
      <c r="AO164" s="54"/>
      <c r="AP164" s="54" t="s">
        <v>41</v>
      </c>
      <c r="AQ164" s="23">
        <v>113.31955681442901</v>
      </c>
      <c r="AR164" s="44">
        <v>-7.0524755270586201</v>
      </c>
      <c r="AS164" s="23">
        <v>113.16402339738799</v>
      </c>
      <c r="AT164" s="44">
        <v>0.59141732832847504</v>
      </c>
      <c r="AU164" s="23">
        <v>161.061431873224</v>
      </c>
      <c r="AV164" s="44">
        <v>24.568003755018101</v>
      </c>
      <c r="AW164" s="54"/>
      <c r="AX164" s="54" t="s">
        <v>41</v>
      </c>
      <c r="AY164" s="23">
        <v>206.25144699617999</v>
      </c>
      <c r="AZ164" s="44">
        <v>66.040390465175307</v>
      </c>
      <c r="BA164" s="23">
        <v>127.107200052911</v>
      </c>
      <c r="BB164" s="44">
        <v>8.3033304493492697</v>
      </c>
      <c r="BC164" s="23">
        <v>132.07134086988199</v>
      </c>
      <c r="BD164" s="44">
        <v>1.39302076945344</v>
      </c>
      <c r="BE164" s="54"/>
      <c r="BF164" s="54" t="s">
        <v>41</v>
      </c>
      <c r="BG164" s="23">
        <v>108.84220330473499</v>
      </c>
      <c r="BH164" s="44">
        <v>-7.9453647790715403</v>
      </c>
      <c r="BI164" s="23">
        <v>125.391388683966</v>
      </c>
      <c r="BJ164" s="44">
        <v>6.55516812379516</v>
      </c>
      <c r="BK164" s="23">
        <v>117.587348277187</v>
      </c>
      <c r="BL164" s="44">
        <v>-3.3626414197655201</v>
      </c>
      <c r="BM164" s="54"/>
      <c r="BN164" s="54" t="s">
        <v>41</v>
      </c>
      <c r="BO164" s="23">
        <v>129.51314122041401</v>
      </c>
      <c r="BP164" s="44">
        <v>2.7864872613147198</v>
      </c>
      <c r="BQ164" s="23">
        <v>102.36762441000501</v>
      </c>
      <c r="BR164" s="44">
        <v>-12.340097526105399</v>
      </c>
      <c r="BS164" s="23">
        <v>159.87451181545299</v>
      </c>
      <c r="BT164" s="44">
        <v>10.2663400888064</v>
      </c>
      <c r="BU164" s="54"/>
      <c r="BV164" s="54" t="s">
        <v>41</v>
      </c>
      <c r="BW164" s="23">
        <v>112.42592734457401</v>
      </c>
      <c r="BX164" s="44">
        <v>14.5146544518702</v>
      </c>
      <c r="BY164" s="23">
        <v>115.45746244727199</v>
      </c>
      <c r="BZ164" s="44">
        <v>-8.0413071301533794</v>
      </c>
      <c r="CA164" s="23">
        <v>168.94096889441801</v>
      </c>
      <c r="CB164" s="44">
        <v>20.477873285888499</v>
      </c>
      <c r="CC164" s="54"/>
      <c r="CD164" s="54" t="s">
        <v>41</v>
      </c>
      <c r="CE164" s="23">
        <v>134.485534578677</v>
      </c>
      <c r="CF164" s="44">
        <v>4.7485283100537297</v>
      </c>
      <c r="CG164" s="23">
        <v>107.887119091389</v>
      </c>
      <c r="CH164" s="44">
        <v>-2.7448437637572898</v>
      </c>
      <c r="CI164" s="23">
        <v>73.120893431680599</v>
      </c>
      <c r="CJ164" s="44">
        <v>-14.1417067182434</v>
      </c>
      <c r="CK164" s="54"/>
      <c r="CL164" s="54" t="s">
        <v>41</v>
      </c>
      <c r="CM164" s="23">
        <v>121.712799345584</v>
      </c>
      <c r="CN164" s="44">
        <v>5.7658052700190598</v>
      </c>
      <c r="CO164" s="23">
        <v>137.959451660637</v>
      </c>
      <c r="CP164" s="44">
        <v>15.4450553711242</v>
      </c>
      <c r="CQ164" s="23">
        <v>148.28000430488299</v>
      </c>
      <c r="CR164" s="44">
        <v>9.9884339156656399</v>
      </c>
      <c r="CS164" s="54"/>
      <c r="CT164" s="54" t="s">
        <v>41</v>
      </c>
      <c r="CU164" s="23">
        <v>109.91749333902</v>
      </c>
      <c r="CV164" s="44">
        <v>2.1924489887030298</v>
      </c>
      <c r="CW164" s="23">
        <v>123.007620492827</v>
      </c>
      <c r="CX164" s="44">
        <v>6.4930133960539003</v>
      </c>
      <c r="CY164" s="23">
        <v>110.017662763479</v>
      </c>
      <c r="CZ164" s="44">
        <v>34.8442682972697</v>
      </c>
      <c r="DA164" s="54"/>
      <c r="DB164" s="54" t="s">
        <v>41</v>
      </c>
      <c r="DC164" s="23">
        <v>125.56452687117699</v>
      </c>
      <c r="DD164" s="44">
        <v>-1.78331572514863</v>
      </c>
      <c r="DE164" s="23">
        <v>130.722436130087</v>
      </c>
      <c r="DF164" s="44">
        <v>-11.8827152469244</v>
      </c>
      <c r="DG164" s="23">
        <v>90.080376287994497</v>
      </c>
      <c r="DH164" s="44">
        <v>-28.018406850319</v>
      </c>
      <c r="DI164" s="54"/>
      <c r="DJ164" s="54" t="s">
        <v>41</v>
      </c>
      <c r="DK164" s="23">
        <v>104.15908718331499</v>
      </c>
      <c r="DL164" s="44">
        <v>2.50535321512272</v>
      </c>
      <c r="DM164" s="23">
        <v>145.04808502233499</v>
      </c>
      <c r="DN164" s="44">
        <v>4.9108959739774898</v>
      </c>
      <c r="DO164" s="23">
        <v>141.77797749145199</v>
      </c>
      <c r="DP164" s="44">
        <v>-3.7742559987889299</v>
      </c>
    </row>
    <row r="165" spans="1:120" s="505" customFormat="1" ht="15" hidden="1" customHeight="1">
      <c r="A165" s="54"/>
      <c r="B165" s="54" t="s">
        <v>42</v>
      </c>
      <c r="C165" s="23">
        <v>113.841818034786</v>
      </c>
      <c r="D165" s="44">
        <v>-11.4313319229691</v>
      </c>
      <c r="E165" s="23">
        <v>115.869285432726</v>
      </c>
      <c r="F165" s="44">
        <v>10.655910442216999</v>
      </c>
      <c r="G165" s="23">
        <v>120.721267112688</v>
      </c>
      <c r="H165" s="44">
        <v>-5.7949309516839804</v>
      </c>
      <c r="I165" s="54"/>
      <c r="J165" s="54" t="s">
        <v>42</v>
      </c>
      <c r="K165" s="23">
        <v>124.77577000919599</v>
      </c>
      <c r="L165" s="44">
        <v>2.0766822031985201</v>
      </c>
      <c r="M165" s="23">
        <v>119.581522020509</v>
      </c>
      <c r="N165" s="44">
        <v>-7.2450625015371903</v>
      </c>
      <c r="O165" s="23">
        <v>109.76713346925401</v>
      </c>
      <c r="P165" s="44">
        <v>5.0448148264784303</v>
      </c>
      <c r="Q165" s="54"/>
      <c r="R165" s="54" t="s">
        <v>42</v>
      </c>
      <c r="S165" s="23">
        <v>106.277512757221</v>
      </c>
      <c r="T165" s="44">
        <v>-7.4322695583399003</v>
      </c>
      <c r="U165" s="23">
        <v>149.63865992926301</v>
      </c>
      <c r="V165" s="44">
        <v>0.253442978557956</v>
      </c>
      <c r="W165" s="23">
        <v>109.24295927791199</v>
      </c>
      <c r="X165" s="44">
        <v>-7.0129194896669604</v>
      </c>
      <c r="Y165" s="54"/>
      <c r="Z165" s="54" t="s">
        <v>42</v>
      </c>
      <c r="AA165" s="23">
        <v>95.881078645327904</v>
      </c>
      <c r="AB165" s="44">
        <v>-11.0705928669743</v>
      </c>
      <c r="AC165" s="23">
        <v>107.86777648485899</v>
      </c>
      <c r="AD165" s="44">
        <v>-3.7171007987492901</v>
      </c>
      <c r="AE165" s="23">
        <v>118.314213303492</v>
      </c>
      <c r="AF165" s="44">
        <v>-4.7811305831112501</v>
      </c>
      <c r="AG165" s="54"/>
      <c r="AH165" s="54" t="s">
        <v>42</v>
      </c>
      <c r="AI165" s="23">
        <v>119.543441156765</v>
      </c>
      <c r="AJ165" s="44">
        <v>5.7419956323947803</v>
      </c>
      <c r="AK165" s="23">
        <v>120.14418827391501</v>
      </c>
      <c r="AL165" s="44">
        <v>2.5040783579581798</v>
      </c>
      <c r="AM165" s="23">
        <v>104.496749936032</v>
      </c>
      <c r="AN165" s="44">
        <v>-11.133484224614</v>
      </c>
      <c r="AO165" s="54"/>
      <c r="AP165" s="54" t="s">
        <v>42</v>
      </c>
      <c r="AQ165" s="23">
        <v>113.08299320207701</v>
      </c>
      <c r="AR165" s="44">
        <v>-8.3300663217959805</v>
      </c>
      <c r="AS165" s="23">
        <v>109.983783088275</v>
      </c>
      <c r="AT165" s="44">
        <v>-3.0613455335834798</v>
      </c>
      <c r="AU165" s="23">
        <v>150.00122038370699</v>
      </c>
      <c r="AV165" s="44">
        <v>17.947492354673901</v>
      </c>
      <c r="AW165" s="54"/>
      <c r="AX165" s="54" t="s">
        <v>42</v>
      </c>
      <c r="AY165" s="23">
        <v>218.80359457768199</v>
      </c>
      <c r="AZ165" s="44">
        <v>70.017759496765095</v>
      </c>
      <c r="BA165" s="23">
        <v>125.83500331383</v>
      </c>
      <c r="BB165" s="44">
        <v>7.1448807139282504</v>
      </c>
      <c r="BC165" s="23">
        <v>140.72991182955101</v>
      </c>
      <c r="BD165" s="44">
        <v>6.5246408073707398</v>
      </c>
      <c r="BE165" s="54"/>
      <c r="BF165" s="54" t="s">
        <v>42</v>
      </c>
      <c r="BG165" s="23">
        <v>118.072289784437</v>
      </c>
      <c r="BH165" s="44">
        <v>-3.8853395625601599</v>
      </c>
      <c r="BI165" s="23">
        <v>120.33405213088599</v>
      </c>
      <c r="BJ165" s="44">
        <v>3.0053714501138402</v>
      </c>
      <c r="BK165" s="23">
        <v>124.570401120442</v>
      </c>
      <c r="BL165" s="44">
        <v>3.9156316153470501</v>
      </c>
      <c r="BM165" s="54"/>
      <c r="BN165" s="54" t="s">
        <v>42</v>
      </c>
      <c r="BO165" s="23">
        <v>128.50899970181999</v>
      </c>
      <c r="BP165" s="44">
        <v>7.5269918098257902</v>
      </c>
      <c r="BQ165" s="23">
        <v>103.535091759667</v>
      </c>
      <c r="BR165" s="44">
        <v>-13.739810623095099</v>
      </c>
      <c r="BS165" s="23">
        <v>166.84686554682301</v>
      </c>
      <c r="BT165" s="44">
        <v>8.5492476183285593</v>
      </c>
      <c r="BU165" s="54"/>
      <c r="BV165" s="54" t="s">
        <v>42</v>
      </c>
      <c r="BW165" s="23">
        <v>121.610356309205</v>
      </c>
      <c r="BX165" s="44">
        <v>7.7737504653634799</v>
      </c>
      <c r="BY165" s="23">
        <v>138.80082386493501</v>
      </c>
      <c r="BZ165" s="44">
        <v>7.5569338613140404</v>
      </c>
      <c r="CA165" s="23">
        <v>143.00862683707601</v>
      </c>
      <c r="CB165" s="44">
        <v>11.9417850933684</v>
      </c>
      <c r="CC165" s="54"/>
      <c r="CD165" s="54" t="s">
        <v>42</v>
      </c>
      <c r="CE165" s="23">
        <v>131.33120232565801</v>
      </c>
      <c r="CF165" s="44">
        <v>3.52799418831566</v>
      </c>
      <c r="CG165" s="23">
        <v>124.04607359777999</v>
      </c>
      <c r="CH165" s="44">
        <v>-4.3811599873154599</v>
      </c>
      <c r="CI165" s="23">
        <v>83.508424822800805</v>
      </c>
      <c r="CJ165" s="44">
        <v>-18.137687272474601</v>
      </c>
      <c r="CK165" s="54"/>
      <c r="CL165" s="54" t="s">
        <v>42</v>
      </c>
      <c r="CM165" s="23">
        <v>128.26879657112701</v>
      </c>
      <c r="CN165" s="44">
        <v>5.7553322854307698</v>
      </c>
      <c r="CO165" s="23">
        <v>146.11534372138999</v>
      </c>
      <c r="CP165" s="44">
        <v>12.685097584934001</v>
      </c>
      <c r="CQ165" s="23">
        <v>134.57136210715001</v>
      </c>
      <c r="CR165" s="44">
        <v>7.6641128593053098</v>
      </c>
      <c r="CS165" s="54"/>
      <c r="CT165" s="54" t="s">
        <v>42</v>
      </c>
      <c r="CU165" s="23">
        <v>111.088794845289</v>
      </c>
      <c r="CV165" s="44">
        <v>-0.75560815829128103</v>
      </c>
      <c r="CW165" s="23">
        <v>113.289335851876</v>
      </c>
      <c r="CX165" s="44">
        <v>11.331212752029399</v>
      </c>
      <c r="CY165" s="23">
        <v>124.90584066887899</v>
      </c>
      <c r="CZ165" s="44">
        <v>16.810728675738201</v>
      </c>
      <c r="DA165" s="54"/>
      <c r="DB165" s="54" t="s">
        <v>42</v>
      </c>
      <c r="DC165" s="23">
        <v>128.69541861546901</v>
      </c>
      <c r="DD165" s="44">
        <v>2.6104361743989599E-2</v>
      </c>
      <c r="DE165" s="23">
        <v>81.622439505635498</v>
      </c>
      <c r="DF165" s="44">
        <v>-8.9817505958765196</v>
      </c>
      <c r="DG165" s="23">
        <v>93.404151778721499</v>
      </c>
      <c r="DH165" s="44">
        <v>-34.970488611001699</v>
      </c>
      <c r="DI165" s="54"/>
      <c r="DJ165" s="54" t="s">
        <v>42</v>
      </c>
      <c r="DK165" s="23">
        <v>91.072091085526495</v>
      </c>
      <c r="DL165" s="44">
        <v>14.3460817104349</v>
      </c>
      <c r="DM165" s="23">
        <v>145.53079609125001</v>
      </c>
      <c r="DN165" s="44">
        <v>4.2742731299587398</v>
      </c>
      <c r="DO165" s="23">
        <v>135.65769412133599</v>
      </c>
      <c r="DP165" s="44">
        <v>-1.93952963508686</v>
      </c>
    </row>
    <row r="166" spans="1:120" s="505" customFormat="1" ht="15" hidden="1" customHeight="1">
      <c r="A166" s="54"/>
      <c r="B166" s="54" t="s">
        <v>43</v>
      </c>
      <c r="C166" s="23">
        <v>96.259199418125405</v>
      </c>
      <c r="D166" s="44">
        <v>-19.2016369926876</v>
      </c>
      <c r="E166" s="23">
        <v>127.178385516197</v>
      </c>
      <c r="F166" s="44">
        <v>1.57722102433415</v>
      </c>
      <c r="G166" s="23">
        <v>118.916343929185</v>
      </c>
      <c r="H166" s="44">
        <v>-3.23550799238788</v>
      </c>
      <c r="I166" s="54"/>
      <c r="J166" s="54" t="s">
        <v>43</v>
      </c>
      <c r="K166" s="23">
        <v>122.796165142845</v>
      </c>
      <c r="L166" s="44">
        <v>-3.1090348544651198</v>
      </c>
      <c r="M166" s="23">
        <v>118.236840542595</v>
      </c>
      <c r="N166" s="44">
        <v>-11.7404978243106</v>
      </c>
      <c r="O166" s="23">
        <v>112.168974760884</v>
      </c>
      <c r="P166" s="44">
        <v>5.6359197396195997</v>
      </c>
      <c r="Q166" s="54"/>
      <c r="R166" s="54" t="s">
        <v>43</v>
      </c>
      <c r="S166" s="23">
        <v>116.453317947279</v>
      </c>
      <c r="T166" s="44">
        <v>-7.7640264094517697</v>
      </c>
      <c r="U166" s="23">
        <v>152.38114746599899</v>
      </c>
      <c r="V166" s="44">
        <v>-2.79621517590859</v>
      </c>
      <c r="W166" s="23">
        <v>133.34934883243901</v>
      </c>
      <c r="X166" s="44">
        <v>-2.8826203564344901</v>
      </c>
      <c r="Y166" s="54"/>
      <c r="Z166" s="54" t="s">
        <v>43</v>
      </c>
      <c r="AA166" s="23">
        <v>104.250342008692</v>
      </c>
      <c r="AB166" s="44">
        <v>-13.3924863888767</v>
      </c>
      <c r="AC166" s="23">
        <v>134.916571233219</v>
      </c>
      <c r="AD166" s="44">
        <v>18.9215423378762</v>
      </c>
      <c r="AE166" s="23">
        <v>117.207788465474</v>
      </c>
      <c r="AF166" s="44">
        <v>-5.5897095399101904</v>
      </c>
      <c r="AG166" s="54"/>
      <c r="AH166" s="54" t="s">
        <v>43</v>
      </c>
      <c r="AI166" s="23">
        <v>129.377693111865</v>
      </c>
      <c r="AJ166" s="44">
        <v>3.5498538937807398</v>
      </c>
      <c r="AK166" s="23">
        <v>123.63120294989599</v>
      </c>
      <c r="AL166" s="44">
        <v>2.8405087084921501</v>
      </c>
      <c r="AM166" s="23">
        <v>104.867311779234</v>
      </c>
      <c r="AN166" s="44">
        <v>-10.9683352867421</v>
      </c>
      <c r="AO166" s="54"/>
      <c r="AP166" s="54" t="s">
        <v>43</v>
      </c>
      <c r="AQ166" s="23">
        <v>107.765110937668</v>
      </c>
      <c r="AR166" s="44">
        <v>-7.4266381107870796</v>
      </c>
      <c r="AS166" s="23">
        <v>110.183773221642</v>
      </c>
      <c r="AT166" s="44">
        <v>5.9470206396518304</v>
      </c>
      <c r="AU166" s="23">
        <v>135.946280415209</v>
      </c>
      <c r="AV166" s="44">
        <v>13.810996266909701</v>
      </c>
      <c r="AW166" s="54"/>
      <c r="AX166" s="54" t="s">
        <v>43</v>
      </c>
      <c r="AY166" s="23">
        <v>199.67144732700299</v>
      </c>
      <c r="AZ166" s="44">
        <v>66.618980407939304</v>
      </c>
      <c r="BA166" s="23">
        <v>131.31537531710899</v>
      </c>
      <c r="BB166" s="44">
        <v>7.2707842875549202</v>
      </c>
      <c r="BC166" s="23">
        <v>132.93966860181001</v>
      </c>
      <c r="BD166" s="44">
        <v>5.8588296189881399</v>
      </c>
      <c r="BE166" s="54"/>
      <c r="BF166" s="54" t="s">
        <v>43</v>
      </c>
      <c r="BG166" s="23">
        <v>119.066091091071</v>
      </c>
      <c r="BH166" s="44">
        <v>-3.2669885045162501</v>
      </c>
      <c r="BI166" s="23">
        <v>118.47460705607099</v>
      </c>
      <c r="BJ166" s="44">
        <v>-9.1214567918100897E-2</v>
      </c>
      <c r="BK166" s="23">
        <v>126.940456912949</v>
      </c>
      <c r="BL166" s="44">
        <v>9.7079852594693694</v>
      </c>
      <c r="BM166" s="54"/>
      <c r="BN166" s="54" t="s">
        <v>43</v>
      </c>
      <c r="BO166" s="23">
        <v>119.24355640824</v>
      </c>
      <c r="BP166" s="44">
        <v>4.0875542687602904</v>
      </c>
      <c r="BQ166" s="23">
        <v>105.43530452096699</v>
      </c>
      <c r="BR166" s="44">
        <v>-11.40377183677</v>
      </c>
      <c r="BS166" s="23">
        <v>156.37182169716999</v>
      </c>
      <c r="BT166" s="44">
        <v>9.8188501211442496</v>
      </c>
      <c r="BU166" s="54"/>
      <c r="BV166" s="54" t="s">
        <v>43</v>
      </c>
      <c r="BW166" s="23">
        <v>103.068470502414</v>
      </c>
      <c r="BX166" s="44">
        <v>10.0761859977887</v>
      </c>
      <c r="BY166" s="23">
        <v>118.71900274456701</v>
      </c>
      <c r="BZ166" s="44">
        <v>5.7015339390124797</v>
      </c>
      <c r="CA166" s="23">
        <v>145.659035945607</v>
      </c>
      <c r="CB166" s="44">
        <v>13.0422010470404</v>
      </c>
      <c r="CC166" s="54"/>
      <c r="CD166" s="54" t="s">
        <v>43</v>
      </c>
      <c r="CE166" s="23">
        <v>138.710024433239</v>
      </c>
      <c r="CF166" s="44">
        <v>3.8564256331692799</v>
      </c>
      <c r="CG166" s="23">
        <v>107.25403214669601</v>
      </c>
      <c r="CH166" s="44">
        <v>2.6190903777897301</v>
      </c>
      <c r="CI166" s="23">
        <v>83.6205051980007</v>
      </c>
      <c r="CJ166" s="44">
        <v>-22.226014631597099</v>
      </c>
      <c r="CK166" s="54"/>
      <c r="CL166" s="54" t="s">
        <v>43</v>
      </c>
      <c r="CM166" s="23">
        <v>101.94097304127401</v>
      </c>
      <c r="CN166" s="44">
        <v>-1.60273621637238</v>
      </c>
      <c r="CO166" s="23">
        <v>135.480592585794</v>
      </c>
      <c r="CP166" s="44">
        <v>11.317758303328</v>
      </c>
      <c r="CQ166" s="23">
        <v>119.280061558892</v>
      </c>
      <c r="CR166" s="44">
        <v>9.9173220388894201</v>
      </c>
      <c r="CS166" s="54"/>
      <c r="CT166" s="54" t="s">
        <v>43</v>
      </c>
      <c r="CU166" s="23">
        <v>114.936205815519</v>
      </c>
      <c r="CV166" s="44">
        <v>-3.8939674850766601</v>
      </c>
      <c r="CW166" s="23">
        <v>118.877786473651</v>
      </c>
      <c r="CX166" s="44">
        <v>12.8085144803402</v>
      </c>
      <c r="CY166" s="23">
        <v>128.80904852153199</v>
      </c>
      <c r="CZ166" s="44">
        <v>26.3140847211466</v>
      </c>
      <c r="DA166" s="54"/>
      <c r="DB166" s="54" t="s">
        <v>43</v>
      </c>
      <c r="DC166" s="23">
        <v>127.49763735149899</v>
      </c>
      <c r="DD166" s="44">
        <v>3.3573140726865298</v>
      </c>
      <c r="DE166" s="23">
        <v>106.665671631362</v>
      </c>
      <c r="DF166" s="44">
        <v>-4.2012161975047499</v>
      </c>
      <c r="DG166" s="23">
        <v>121.66666055912</v>
      </c>
      <c r="DH166" s="44">
        <v>-18.715300209695599</v>
      </c>
      <c r="DI166" s="54"/>
      <c r="DJ166" s="54" t="s">
        <v>43</v>
      </c>
      <c r="DK166" s="23">
        <v>100.168945054747</v>
      </c>
      <c r="DL166" s="44">
        <v>10.215805091489701</v>
      </c>
      <c r="DM166" s="23">
        <v>137.04590729519001</v>
      </c>
      <c r="DN166" s="44">
        <v>3.2899962902098698</v>
      </c>
      <c r="DO166" s="23">
        <v>139.791734240663</v>
      </c>
      <c r="DP166" s="44">
        <v>-3.3984913217584101</v>
      </c>
    </row>
    <row r="167" spans="1:120" s="505" customFormat="1" ht="15" hidden="1" customHeight="1">
      <c r="A167" s="54"/>
      <c r="B167" s="54" t="s">
        <v>44</v>
      </c>
      <c r="C167" s="23">
        <v>83.005297647171204</v>
      </c>
      <c r="D167" s="44">
        <v>-25.194472090204702</v>
      </c>
      <c r="E167" s="23">
        <v>136.48979543660499</v>
      </c>
      <c r="F167" s="44">
        <v>6.1949050121844902</v>
      </c>
      <c r="G167" s="23">
        <v>140.507370631447</v>
      </c>
      <c r="H167" s="44">
        <v>6.8266744340521797</v>
      </c>
      <c r="I167" s="54"/>
      <c r="J167" s="54" t="s">
        <v>44</v>
      </c>
      <c r="K167" s="23">
        <v>126.465453172236</v>
      </c>
      <c r="L167" s="44">
        <v>-6.5442490149437003</v>
      </c>
      <c r="M167" s="23">
        <v>130.61946948765001</v>
      </c>
      <c r="N167" s="44">
        <v>-3.67857689423235</v>
      </c>
      <c r="O167" s="23">
        <v>119.297796421299</v>
      </c>
      <c r="P167" s="44">
        <v>5.3946294693401704</v>
      </c>
      <c r="Q167" s="54"/>
      <c r="R167" s="54" t="s">
        <v>44</v>
      </c>
      <c r="S167" s="23">
        <v>106.180874310768</v>
      </c>
      <c r="T167" s="44">
        <v>-2.01343970787131</v>
      </c>
      <c r="U167" s="23">
        <v>155.113896691386</v>
      </c>
      <c r="V167" s="44">
        <v>0.96101845837492295</v>
      </c>
      <c r="W167" s="23">
        <v>176.04732214392101</v>
      </c>
      <c r="X167" s="44">
        <v>18.683917826739702</v>
      </c>
      <c r="Y167" s="54"/>
      <c r="Z167" s="54" t="s">
        <v>44</v>
      </c>
      <c r="AA167" s="23">
        <v>100.677196043614</v>
      </c>
      <c r="AB167" s="44">
        <v>-10.632216506184101</v>
      </c>
      <c r="AC167" s="23">
        <v>124.179122256078</v>
      </c>
      <c r="AD167" s="44">
        <v>12.259993903283</v>
      </c>
      <c r="AE167" s="23">
        <v>127.181846249047</v>
      </c>
      <c r="AF167" s="44">
        <v>-2.4331477067648</v>
      </c>
      <c r="AG167" s="54"/>
      <c r="AH167" s="54" t="s">
        <v>44</v>
      </c>
      <c r="AI167" s="23">
        <v>135.54676416425801</v>
      </c>
      <c r="AJ167" s="44">
        <v>5.3346327711042001</v>
      </c>
      <c r="AK167" s="23">
        <v>141.731993213685</v>
      </c>
      <c r="AL167" s="44">
        <v>4.3815968274713404</v>
      </c>
      <c r="AM167" s="23">
        <v>112.03005512276501</v>
      </c>
      <c r="AN167" s="44">
        <v>-3.7742883450945199</v>
      </c>
      <c r="AO167" s="54"/>
      <c r="AP167" s="54" t="s">
        <v>44</v>
      </c>
      <c r="AQ167" s="23">
        <v>121.946317264413</v>
      </c>
      <c r="AR167" s="44">
        <v>0.76041539976480998</v>
      </c>
      <c r="AS167" s="23">
        <v>109.091934137964</v>
      </c>
      <c r="AT167" s="44">
        <v>6.4483460760750502</v>
      </c>
      <c r="AU167" s="23">
        <v>138.44617412737301</v>
      </c>
      <c r="AV167" s="44">
        <v>17.5378950074785</v>
      </c>
      <c r="AW167" s="54"/>
      <c r="AX167" s="54" t="s">
        <v>44</v>
      </c>
      <c r="AY167" s="23">
        <v>219.59294855001201</v>
      </c>
      <c r="AZ167" s="44">
        <v>61.484321236838802</v>
      </c>
      <c r="BA167" s="23">
        <v>130.32160254486001</v>
      </c>
      <c r="BB167" s="44">
        <v>8.6935212924563494</v>
      </c>
      <c r="BC167" s="23">
        <v>132.15215280541699</v>
      </c>
      <c r="BD167" s="44">
        <v>2.1317939194812698</v>
      </c>
      <c r="BE167" s="54"/>
      <c r="BF167" s="54" t="s">
        <v>44</v>
      </c>
      <c r="BG167" s="23">
        <v>124.99193067713</v>
      </c>
      <c r="BH167" s="44">
        <v>-0.66503668927089199</v>
      </c>
      <c r="BI167" s="23">
        <v>114.695674780296</v>
      </c>
      <c r="BJ167" s="44">
        <v>-1.5461670419865201</v>
      </c>
      <c r="BK167" s="23">
        <v>131.088449884043</v>
      </c>
      <c r="BL167" s="44">
        <v>15.0495288463498</v>
      </c>
      <c r="BM167" s="54"/>
      <c r="BN167" s="54" t="s">
        <v>44</v>
      </c>
      <c r="BO167" s="23">
        <v>119.475937116635</v>
      </c>
      <c r="BP167" s="44">
        <v>0.415601252607331</v>
      </c>
      <c r="BQ167" s="23">
        <v>106.528689276555</v>
      </c>
      <c r="BR167" s="44">
        <v>-8.6155311916752702</v>
      </c>
      <c r="BS167" s="23">
        <v>153.36634778632001</v>
      </c>
      <c r="BT167" s="44">
        <v>5.0752931177898697</v>
      </c>
      <c r="BU167" s="54"/>
      <c r="BV167" s="54" t="s">
        <v>44</v>
      </c>
      <c r="BW167" s="23">
        <v>102.58146219218099</v>
      </c>
      <c r="BX167" s="44">
        <v>11.5145295926822</v>
      </c>
      <c r="BY167" s="23">
        <v>121.808705918941</v>
      </c>
      <c r="BZ167" s="44">
        <v>-7.9044241507228001</v>
      </c>
      <c r="CA167" s="23">
        <v>162.98420396951099</v>
      </c>
      <c r="CB167" s="44">
        <v>30.052964638424999</v>
      </c>
      <c r="CC167" s="54"/>
      <c r="CD167" s="54" t="s">
        <v>44</v>
      </c>
      <c r="CE167" s="23">
        <v>142.241384206118</v>
      </c>
      <c r="CF167" s="44">
        <v>0.56964507317296398</v>
      </c>
      <c r="CG167" s="23">
        <v>110.08075015458</v>
      </c>
      <c r="CH167" s="44">
        <v>10.1631885275311</v>
      </c>
      <c r="CI167" s="23">
        <v>95.280183551516302</v>
      </c>
      <c r="CJ167" s="44">
        <v>-9.86495061042244</v>
      </c>
      <c r="CK167" s="54"/>
      <c r="CL167" s="54" t="s">
        <v>44</v>
      </c>
      <c r="CM167" s="23">
        <v>114.72528000019101</v>
      </c>
      <c r="CN167" s="44">
        <v>4.0585530271721098</v>
      </c>
      <c r="CO167" s="23">
        <v>135.86243218537501</v>
      </c>
      <c r="CP167" s="44">
        <v>14.277576423449901</v>
      </c>
      <c r="CQ167" s="23">
        <v>140.43678888694299</v>
      </c>
      <c r="CR167" s="44">
        <v>13.059895360855799</v>
      </c>
      <c r="CS167" s="54"/>
      <c r="CT167" s="54" t="s">
        <v>44</v>
      </c>
      <c r="CU167" s="23">
        <v>119.867278549346</v>
      </c>
      <c r="CV167" s="44">
        <v>4.1487876628670399</v>
      </c>
      <c r="CW167" s="23">
        <v>111.271617622421</v>
      </c>
      <c r="CX167" s="44">
        <v>0.35286550426742702</v>
      </c>
      <c r="CY167" s="23">
        <v>136.62236985387099</v>
      </c>
      <c r="CZ167" s="44">
        <v>35.085906249562697</v>
      </c>
      <c r="DA167" s="54"/>
      <c r="DB167" s="54" t="s">
        <v>44</v>
      </c>
      <c r="DC167" s="23">
        <v>131.91311712717101</v>
      </c>
      <c r="DD167" s="44">
        <v>3.5244151204980598</v>
      </c>
      <c r="DE167" s="23">
        <v>101.86719699683201</v>
      </c>
      <c r="DF167" s="44">
        <v>6.62669164481132</v>
      </c>
      <c r="DG167" s="23">
        <v>115.073270122864</v>
      </c>
      <c r="DH167" s="44">
        <v>-24.344255971599701</v>
      </c>
      <c r="DI167" s="54"/>
      <c r="DJ167" s="54" t="s">
        <v>44</v>
      </c>
      <c r="DK167" s="23">
        <v>97.020674710799597</v>
      </c>
      <c r="DL167" s="44">
        <v>0.14883798754104299</v>
      </c>
      <c r="DM167" s="23">
        <v>138.566639851492</v>
      </c>
      <c r="DN167" s="44">
        <v>3.7042436848984299</v>
      </c>
      <c r="DO167" s="23">
        <v>108.925927057172</v>
      </c>
      <c r="DP167" s="44">
        <v>-1.8836209801130199</v>
      </c>
    </row>
    <row r="168" spans="1:120" s="505" customFormat="1" ht="15" hidden="1" customHeight="1">
      <c r="A168" s="54"/>
      <c r="B168" s="54"/>
      <c r="C168" s="23"/>
      <c r="D168" s="44"/>
      <c r="E168" s="23"/>
      <c r="F168" s="44"/>
      <c r="G168" s="23"/>
      <c r="H168" s="44"/>
      <c r="I168" s="54"/>
      <c r="J168" s="54"/>
      <c r="K168" s="23"/>
      <c r="L168" s="44"/>
      <c r="M168" s="23"/>
      <c r="N168" s="44"/>
      <c r="O168" s="23"/>
      <c r="P168" s="44"/>
      <c r="Q168" s="54"/>
      <c r="R168" s="54"/>
      <c r="S168" s="23"/>
      <c r="T168" s="44"/>
      <c r="U168" s="23"/>
      <c r="V168" s="44"/>
      <c r="W168" s="23"/>
      <c r="X168" s="44"/>
      <c r="Y168" s="54"/>
      <c r="Z168" s="54"/>
      <c r="AA168" s="23"/>
      <c r="AB168" s="44"/>
      <c r="AC168" s="23"/>
      <c r="AD168" s="44"/>
      <c r="AE168" s="23"/>
      <c r="AF168" s="44"/>
      <c r="AG168" s="54"/>
      <c r="AH168" s="54"/>
      <c r="AI168" s="23"/>
      <c r="AJ168" s="44"/>
      <c r="AK168" s="23"/>
      <c r="AL168" s="44"/>
      <c r="AM168" s="23"/>
      <c r="AN168" s="44"/>
      <c r="AO168" s="54"/>
      <c r="AP168" s="54"/>
      <c r="AQ168" s="23"/>
      <c r="AR168" s="44"/>
      <c r="AS168" s="23"/>
      <c r="AT168" s="44"/>
      <c r="AU168" s="23"/>
      <c r="AV168" s="44"/>
      <c r="AW168" s="54"/>
      <c r="AX168" s="54"/>
      <c r="AY168" s="23"/>
      <c r="AZ168" s="44"/>
      <c r="BA168" s="23"/>
      <c r="BB168" s="44"/>
      <c r="BC168" s="23"/>
      <c r="BD168" s="44"/>
      <c r="BE168" s="54"/>
      <c r="BF168" s="54"/>
      <c r="BG168" s="23"/>
      <c r="BH168" s="44"/>
      <c r="BI168" s="23"/>
      <c r="BJ168" s="44"/>
      <c r="BK168" s="23"/>
      <c r="BL168" s="44"/>
      <c r="BM168" s="54"/>
      <c r="BN168" s="54"/>
      <c r="BO168" s="23"/>
      <c r="BP168" s="44"/>
      <c r="BQ168" s="23"/>
      <c r="BR168" s="44"/>
      <c r="BS168" s="23"/>
      <c r="BT168" s="44"/>
      <c r="BU168" s="54"/>
      <c r="BV168" s="54"/>
      <c r="BW168" s="23"/>
      <c r="BX168" s="44"/>
      <c r="BY168" s="23"/>
      <c r="BZ168" s="44"/>
      <c r="CA168" s="23"/>
      <c r="CB168" s="44"/>
      <c r="CC168" s="54"/>
      <c r="CD168" s="54"/>
      <c r="CE168" s="23"/>
      <c r="CF168" s="44"/>
      <c r="CG168" s="23"/>
      <c r="CH168" s="44"/>
      <c r="CI168" s="23"/>
      <c r="CJ168" s="44"/>
      <c r="CK168" s="54"/>
      <c r="CL168" s="54"/>
      <c r="CM168" s="23"/>
      <c r="CN168" s="44"/>
      <c r="CO168" s="23"/>
      <c r="CP168" s="44"/>
      <c r="CQ168" s="23"/>
      <c r="CR168" s="44"/>
      <c r="CS168" s="54"/>
      <c r="CT168" s="54"/>
      <c r="CU168" s="23"/>
      <c r="CV168" s="44"/>
      <c r="CW168" s="23"/>
      <c r="CX168" s="44"/>
      <c r="CY168" s="23"/>
      <c r="CZ168" s="44"/>
      <c r="DA168" s="54"/>
      <c r="DB168" s="54"/>
      <c r="DC168" s="23"/>
      <c r="DD168" s="44"/>
      <c r="DE168" s="23"/>
      <c r="DF168" s="44"/>
      <c r="DG168" s="23"/>
      <c r="DH168" s="44"/>
      <c r="DI168" s="54"/>
      <c r="DJ168" s="54"/>
      <c r="DK168" s="23"/>
      <c r="DL168" s="44"/>
      <c r="DM168" s="23"/>
      <c r="DN168" s="44"/>
      <c r="DO168" s="23"/>
      <c r="DP168" s="44"/>
    </row>
    <row r="169" spans="1:120" s="505" customFormat="1" ht="15" hidden="1" customHeight="1">
      <c r="A169" s="514">
        <v>2021</v>
      </c>
      <c r="B169" s="507" t="s">
        <v>33</v>
      </c>
      <c r="C169" s="23">
        <v>85.602657719751704</v>
      </c>
      <c r="D169" s="44">
        <v>-9.0688139796844904</v>
      </c>
      <c r="E169" s="23">
        <v>146.33890552382101</v>
      </c>
      <c r="F169" s="44">
        <v>15.1499729488841</v>
      </c>
      <c r="G169" s="23">
        <v>128.54769575109401</v>
      </c>
      <c r="H169" s="44">
        <v>6.4846028156818001</v>
      </c>
      <c r="I169" s="514">
        <v>2021</v>
      </c>
      <c r="J169" s="507" t="s">
        <v>33</v>
      </c>
      <c r="K169" s="23">
        <v>130.705609660905</v>
      </c>
      <c r="L169" s="44">
        <v>-0.20847880517975201</v>
      </c>
      <c r="M169" s="23">
        <v>120.127858286288</v>
      </c>
      <c r="N169" s="44">
        <v>-2.39862844405401</v>
      </c>
      <c r="O169" s="23">
        <v>122.073857925974</v>
      </c>
      <c r="P169" s="44">
        <v>5.8741453277093099</v>
      </c>
      <c r="Q169" s="514">
        <v>2021</v>
      </c>
      <c r="R169" s="507" t="s">
        <v>33</v>
      </c>
      <c r="S169" s="23">
        <v>114.144380751889</v>
      </c>
      <c r="T169" s="44">
        <v>-1.37851112882812</v>
      </c>
      <c r="U169" s="23">
        <v>133.62124145705201</v>
      </c>
      <c r="V169" s="44">
        <v>-2.4858121698163802</v>
      </c>
      <c r="W169" s="23">
        <v>185.31203748437301</v>
      </c>
      <c r="X169" s="44">
        <v>21.222009251417699</v>
      </c>
      <c r="Y169" s="514">
        <v>2021</v>
      </c>
      <c r="Z169" s="507" t="s">
        <v>33</v>
      </c>
      <c r="AA169" s="23">
        <v>107.93092061662701</v>
      </c>
      <c r="AB169" s="44">
        <v>-11.0295532721748</v>
      </c>
      <c r="AC169" s="23">
        <v>120.101082486471</v>
      </c>
      <c r="AD169" s="44">
        <v>0.98435393355731504</v>
      </c>
      <c r="AE169" s="23">
        <v>117.72281735566</v>
      </c>
      <c r="AF169" s="44">
        <v>-3.9728094818351001</v>
      </c>
      <c r="AG169" s="514">
        <v>2021</v>
      </c>
      <c r="AH169" s="507" t="s">
        <v>33</v>
      </c>
      <c r="AI169" s="23">
        <v>130.111514929847</v>
      </c>
      <c r="AJ169" s="44">
        <v>8.7143187310656707</v>
      </c>
      <c r="AK169" s="23">
        <v>125.87586206647001</v>
      </c>
      <c r="AL169" s="44">
        <v>0.95941765771397103</v>
      </c>
      <c r="AM169" s="23">
        <v>109.667272017591</v>
      </c>
      <c r="AN169" s="44">
        <v>-12.3254613679365</v>
      </c>
      <c r="AO169" s="514">
        <v>2021</v>
      </c>
      <c r="AP169" s="507" t="s">
        <v>33</v>
      </c>
      <c r="AQ169" s="23">
        <v>117.825608948637</v>
      </c>
      <c r="AR169" s="44">
        <v>1.00754075028253</v>
      </c>
      <c r="AS169" s="23">
        <v>106.418119650554</v>
      </c>
      <c r="AT169" s="44">
        <v>-2.0347868550205699</v>
      </c>
      <c r="AU169" s="23">
        <v>125.702292341461</v>
      </c>
      <c r="AV169" s="44">
        <v>18.921493051346399</v>
      </c>
      <c r="AW169" s="514">
        <v>2021</v>
      </c>
      <c r="AX169" s="507" t="s">
        <v>33</v>
      </c>
      <c r="AY169" s="23">
        <v>229.26767712388201</v>
      </c>
      <c r="AZ169" s="44">
        <v>75.0925973018539</v>
      </c>
      <c r="BA169" s="23">
        <v>124.61152978433999</v>
      </c>
      <c r="BB169" s="44">
        <v>11.5082934756685</v>
      </c>
      <c r="BC169" s="23">
        <v>101.670177539459</v>
      </c>
      <c r="BD169" s="44">
        <v>-20.705330477564701</v>
      </c>
      <c r="BE169" s="514">
        <v>2021</v>
      </c>
      <c r="BF169" s="507" t="s">
        <v>33</v>
      </c>
      <c r="BG169" s="23">
        <v>126.42741479551501</v>
      </c>
      <c r="BH169" s="44">
        <v>3.4772941286592198</v>
      </c>
      <c r="BI169" s="23">
        <v>115.757562946348</v>
      </c>
      <c r="BJ169" s="44">
        <v>3.37934239592495</v>
      </c>
      <c r="BK169" s="23">
        <v>122.830562773661</v>
      </c>
      <c r="BL169" s="44">
        <v>6.1783163805276198</v>
      </c>
      <c r="BM169" s="514">
        <v>2021</v>
      </c>
      <c r="BN169" s="507" t="s">
        <v>33</v>
      </c>
      <c r="BO169" s="23">
        <v>128.71435250542501</v>
      </c>
      <c r="BP169" s="44">
        <v>1.4609597903924501</v>
      </c>
      <c r="BQ169" s="23">
        <v>125.588803483964</v>
      </c>
      <c r="BR169" s="44">
        <v>-8.3656514234491706</v>
      </c>
      <c r="BS169" s="23">
        <v>146.66396668199599</v>
      </c>
      <c r="BT169" s="44">
        <v>5.4615246317964097</v>
      </c>
      <c r="BU169" s="514">
        <v>2021</v>
      </c>
      <c r="BV169" s="507" t="s">
        <v>33</v>
      </c>
      <c r="BW169" s="23">
        <v>105.52555143910099</v>
      </c>
      <c r="BX169" s="44">
        <v>3.9749385027169901</v>
      </c>
      <c r="BY169" s="23">
        <v>128.63207779389001</v>
      </c>
      <c r="BZ169" s="44">
        <v>2.1267350488363701</v>
      </c>
      <c r="CA169" s="23">
        <v>171.442652282479</v>
      </c>
      <c r="CB169" s="44">
        <v>27.8741062357138</v>
      </c>
      <c r="CC169" s="514">
        <v>2021</v>
      </c>
      <c r="CD169" s="507" t="s">
        <v>33</v>
      </c>
      <c r="CE169" s="23">
        <v>121.28629893358899</v>
      </c>
      <c r="CF169" s="44">
        <v>3.18686528900139</v>
      </c>
      <c r="CG169" s="23">
        <v>115.23774995960601</v>
      </c>
      <c r="CH169" s="44">
        <v>6.7888128707294202</v>
      </c>
      <c r="CI169" s="23">
        <v>93.526672102685794</v>
      </c>
      <c r="CJ169" s="44">
        <v>-9.1275015653598395</v>
      </c>
      <c r="CK169" s="514">
        <v>2021</v>
      </c>
      <c r="CL169" s="507" t="s">
        <v>33</v>
      </c>
      <c r="CM169" s="23">
        <v>124.452992334923</v>
      </c>
      <c r="CN169" s="44">
        <v>5.9524090781266903</v>
      </c>
      <c r="CO169" s="23">
        <v>145.53995715846801</v>
      </c>
      <c r="CP169" s="44">
        <v>16.993907910552402</v>
      </c>
      <c r="CQ169" s="23">
        <v>129.47123773759401</v>
      </c>
      <c r="CR169" s="44">
        <v>2.4291856137630199</v>
      </c>
      <c r="CS169" s="514">
        <v>2021</v>
      </c>
      <c r="CT169" s="507" t="s">
        <v>33</v>
      </c>
      <c r="CU169" s="23">
        <v>123.522434576926</v>
      </c>
      <c r="CV169" s="44">
        <v>0.86939976242052797</v>
      </c>
      <c r="CW169" s="23">
        <v>114.09497322417501</v>
      </c>
      <c r="CX169" s="44">
        <v>3.5437466245058999</v>
      </c>
      <c r="CY169" s="23">
        <v>116.969912844975</v>
      </c>
      <c r="CZ169" s="44">
        <v>8.5270916662157497</v>
      </c>
      <c r="DA169" s="514">
        <v>2021</v>
      </c>
      <c r="DB169" s="507" t="s">
        <v>33</v>
      </c>
      <c r="DC169" s="23">
        <v>152.539712381546</v>
      </c>
      <c r="DD169" s="44">
        <v>-3.0262517044357802</v>
      </c>
      <c r="DE169" s="23">
        <v>98.455128701423902</v>
      </c>
      <c r="DF169" s="44">
        <v>-0.68625516054903801</v>
      </c>
      <c r="DG169" s="23">
        <v>121.188663485685</v>
      </c>
      <c r="DH169" s="44">
        <v>-18.383757103289899</v>
      </c>
      <c r="DI169" s="514">
        <v>2021</v>
      </c>
      <c r="DJ169" s="507" t="s">
        <v>33</v>
      </c>
      <c r="DK169" s="23">
        <v>100.79777187012699</v>
      </c>
      <c r="DL169" s="44">
        <v>1.98834649743557</v>
      </c>
      <c r="DM169" s="23">
        <v>144.491514129888</v>
      </c>
      <c r="DN169" s="44">
        <v>3.98542119648766</v>
      </c>
      <c r="DO169" s="23">
        <v>129.60112173046701</v>
      </c>
      <c r="DP169" s="44">
        <v>1.4449453952406199</v>
      </c>
    </row>
    <row r="170" spans="1:120" s="505" customFormat="1" ht="15" hidden="1" customHeight="1">
      <c r="A170" s="54"/>
      <c r="B170" s="54" t="s">
        <v>34</v>
      </c>
      <c r="C170" s="23">
        <v>70.037372290796895</v>
      </c>
      <c r="D170" s="44">
        <v>-28.2523311090549</v>
      </c>
      <c r="E170" s="23">
        <v>114.364822932858</v>
      </c>
      <c r="F170" s="44">
        <v>2.4365241018892299</v>
      </c>
      <c r="G170" s="23">
        <v>125.66869326448</v>
      </c>
      <c r="H170" s="44">
        <v>9.9738585622129108</v>
      </c>
      <c r="I170" s="54"/>
      <c r="J170" s="54" t="s">
        <v>34</v>
      </c>
      <c r="K170" s="23">
        <v>134.59788021198401</v>
      </c>
      <c r="L170" s="44">
        <v>2.41334221187756</v>
      </c>
      <c r="M170" s="23">
        <v>111.907737905128</v>
      </c>
      <c r="N170" s="44">
        <v>-0.61049327010557897</v>
      </c>
      <c r="O170" s="23">
        <v>125.480437094983</v>
      </c>
      <c r="P170" s="44">
        <v>2.6539940193156002</v>
      </c>
      <c r="Q170" s="54"/>
      <c r="R170" s="54" t="s">
        <v>34</v>
      </c>
      <c r="S170" s="23">
        <v>121.88027454508899</v>
      </c>
      <c r="T170" s="44">
        <v>0.91394256463868795</v>
      </c>
      <c r="U170" s="23">
        <v>128.436848237438</v>
      </c>
      <c r="V170" s="44">
        <v>-2.3679994725761899</v>
      </c>
      <c r="W170" s="23">
        <v>171.89404997717801</v>
      </c>
      <c r="X170" s="44">
        <v>14.918659529849201</v>
      </c>
      <c r="Y170" s="54"/>
      <c r="Z170" s="54" t="s">
        <v>34</v>
      </c>
      <c r="AA170" s="23">
        <v>104.31696032383999</v>
      </c>
      <c r="AB170" s="44">
        <v>-7.7300231730023103</v>
      </c>
      <c r="AC170" s="23">
        <v>135.491654188979</v>
      </c>
      <c r="AD170" s="44">
        <v>-4.1818868138669698</v>
      </c>
      <c r="AE170" s="23">
        <v>115.14705234453</v>
      </c>
      <c r="AF170" s="44">
        <v>-4.0179115963807099</v>
      </c>
      <c r="AG170" s="54"/>
      <c r="AH170" s="54" t="s">
        <v>34</v>
      </c>
      <c r="AI170" s="23">
        <v>130.678493744679</v>
      </c>
      <c r="AJ170" s="44">
        <v>6.3026553339226403</v>
      </c>
      <c r="AK170" s="23">
        <v>119.72164131641701</v>
      </c>
      <c r="AL170" s="44">
        <v>1.75480147665468</v>
      </c>
      <c r="AM170" s="23">
        <v>115.77348508822701</v>
      </c>
      <c r="AN170" s="44">
        <v>-3.4238260673502499</v>
      </c>
      <c r="AO170" s="54"/>
      <c r="AP170" s="54" t="s">
        <v>34</v>
      </c>
      <c r="AQ170" s="23">
        <v>124.443375802163</v>
      </c>
      <c r="AR170" s="44">
        <v>5.4139571638113901</v>
      </c>
      <c r="AS170" s="23">
        <v>105.734618614399</v>
      </c>
      <c r="AT170" s="44">
        <v>-3.0575913941390098</v>
      </c>
      <c r="AU170" s="23">
        <v>147.26866643321799</v>
      </c>
      <c r="AV170" s="44">
        <v>21.369439006158501</v>
      </c>
      <c r="AW170" s="54"/>
      <c r="AX170" s="54" t="s">
        <v>34</v>
      </c>
      <c r="AY170" s="23">
        <v>213.87345695089701</v>
      </c>
      <c r="AZ170" s="44">
        <v>66.111705194056</v>
      </c>
      <c r="BA170" s="23">
        <v>125.580328617883</v>
      </c>
      <c r="BB170" s="44">
        <v>12.125874618458001</v>
      </c>
      <c r="BC170" s="23">
        <v>90.901436635089993</v>
      </c>
      <c r="BD170" s="44">
        <v>-18.123271050142701</v>
      </c>
      <c r="BE170" s="54"/>
      <c r="BF170" s="54" t="s">
        <v>34</v>
      </c>
      <c r="BG170" s="23">
        <v>116.287730083027</v>
      </c>
      <c r="BH170" s="44">
        <v>1.5982473019672101</v>
      </c>
      <c r="BI170" s="23">
        <v>113.648219553692</v>
      </c>
      <c r="BJ170" s="44">
        <v>-4.1099075282702602</v>
      </c>
      <c r="BK170" s="23">
        <v>116.911399893658</v>
      </c>
      <c r="BL170" s="44">
        <v>5.4437753544886096</v>
      </c>
      <c r="BM170" s="54"/>
      <c r="BN170" s="54" t="s">
        <v>34</v>
      </c>
      <c r="BO170" s="23">
        <v>121.808849280282</v>
      </c>
      <c r="BP170" s="44">
        <v>3.0283866615144599</v>
      </c>
      <c r="BQ170" s="23">
        <v>95.577729583218002</v>
      </c>
      <c r="BR170" s="44">
        <v>-10.265332688818701</v>
      </c>
      <c r="BS170" s="23">
        <v>128.73029227099201</v>
      </c>
      <c r="BT170" s="44">
        <v>12.4642747231561</v>
      </c>
      <c r="BU170" s="54"/>
      <c r="BV170" s="54" t="s">
        <v>34</v>
      </c>
      <c r="BW170" s="23">
        <v>95.872299985240403</v>
      </c>
      <c r="BX170" s="44">
        <v>3.9988083645196202</v>
      </c>
      <c r="BY170" s="23">
        <v>109.192028430025</v>
      </c>
      <c r="BZ170" s="44">
        <v>5.1273713422151301</v>
      </c>
      <c r="CA170" s="23">
        <v>126.288075182054</v>
      </c>
      <c r="CB170" s="44">
        <v>24.4655663994061</v>
      </c>
      <c r="CC170" s="54"/>
      <c r="CD170" s="54" t="s">
        <v>34</v>
      </c>
      <c r="CE170" s="23">
        <v>120.40086560482899</v>
      </c>
      <c r="CF170" s="44">
        <v>9.2527886017782901</v>
      </c>
      <c r="CG170" s="23">
        <v>119.139421928584</v>
      </c>
      <c r="CH170" s="44">
        <v>0.65112113574666397</v>
      </c>
      <c r="CI170" s="23">
        <v>86.053900007349398</v>
      </c>
      <c r="CJ170" s="44">
        <v>-17.540170207888</v>
      </c>
      <c r="CK170" s="54"/>
      <c r="CL170" s="54" t="s">
        <v>34</v>
      </c>
      <c r="CM170" s="23">
        <v>99.423325408065594</v>
      </c>
      <c r="CN170" s="44">
        <v>-6.6455560666073401</v>
      </c>
      <c r="CO170" s="23">
        <v>130.81884461203001</v>
      </c>
      <c r="CP170" s="44">
        <v>6.1243829970126598</v>
      </c>
      <c r="CQ170" s="23">
        <v>108.89742181279399</v>
      </c>
      <c r="CR170" s="44">
        <v>14.4646032271247</v>
      </c>
      <c r="CS170" s="54"/>
      <c r="CT170" s="54" t="s">
        <v>34</v>
      </c>
      <c r="CU170" s="23">
        <v>126.706234298335</v>
      </c>
      <c r="CV170" s="44">
        <v>13.291774282954099</v>
      </c>
      <c r="CW170" s="23">
        <v>121.28345989609799</v>
      </c>
      <c r="CX170" s="44">
        <v>-10.734403360220499</v>
      </c>
      <c r="CY170" s="23">
        <v>107.5431384563</v>
      </c>
      <c r="CZ170" s="44">
        <v>20.3817712551615</v>
      </c>
      <c r="DA170" s="54"/>
      <c r="DB170" s="54" t="s">
        <v>34</v>
      </c>
      <c r="DC170" s="23">
        <v>149.42122092403801</v>
      </c>
      <c r="DD170" s="44">
        <v>-0.53599651527559899</v>
      </c>
      <c r="DE170" s="23">
        <v>85.719123076604106</v>
      </c>
      <c r="DF170" s="44">
        <v>8.2087422346045997</v>
      </c>
      <c r="DG170" s="23">
        <v>115.91547097788499</v>
      </c>
      <c r="DH170" s="44">
        <v>-10.6573605180036</v>
      </c>
      <c r="DI170" s="54"/>
      <c r="DJ170" s="54" t="s">
        <v>34</v>
      </c>
      <c r="DK170" s="23">
        <v>97.286262036967997</v>
      </c>
      <c r="DL170" s="44">
        <v>-5.3193540632832699</v>
      </c>
      <c r="DM170" s="23">
        <v>139.08343048408199</v>
      </c>
      <c r="DN170" s="44">
        <v>1.2633827525660599</v>
      </c>
      <c r="DO170" s="23">
        <v>118.967696542985</v>
      </c>
      <c r="DP170" s="44">
        <v>2.6622500423703301</v>
      </c>
    </row>
    <row r="171" spans="1:120" s="505" customFormat="1" ht="15" hidden="1" customHeight="1">
      <c r="A171" s="54"/>
      <c r="B171" s="54" t="s">
        <v>35</v>
      </c>
      <c r="C171" s="23">
        <v>92.611232109483893</v>
      </c>
      <c r="D171" s="44">
        <v>-1.6332081954384601</v>
      </c>
      <c r="E171" s="23">
        <v>126.44162905711001</v>
      </c>
      <c r="F171" s="44">
        <v>6.3030205830001202</v>
      </c>
      <c r="G171" s="23">
        <v>142.68546592803301</v>
      </c>
      <c r="H171" s="44">
        <v>6.5569691943999802</v>
      </c>
      <c r="I171" s="54"/>
      <c r="J171" s="54" t="s">
        <v>35</v>
      </c>
      <c r="K171" s="23">
        <v>132.925277444599</v>
      </c>
      <c r="L171" s="44">
        <v>11.344408848418</v>
      </c>
      <c r="M171" s="23">
        <v>116.73559344889</v>
      </c>
      <c r="N171" s="44">
        <v>9.3295571319470998</v>
      </c>
      <c r="O171" s="23">
        <v>120.16231831479701</v>
      </c>
      <c r="P171" s="44">
        <v>12.0685862776115</v>
      </c>
      <c r="Q171" s="54"/>
      <c r="R171" s="54" t="s">
        <v>35</v>
      </c>
      <c r="S171" s="23">
        <v>128.96495217915199</v>
      </c>
      <c r="T171" s="44">
        <v>16.622291820771501</v>
      </c>
      <c r="U171" s="23">
        <v>134.26119840084701</v>
      </c>
      <c r="V171" s="44">
        <v>4.8640022618216401</v>
      </c>
      <c r="W171" s="23">
        <v>194.96916820024001</v>
      </c>
      <c r="X171" s="44">
        <v>16.7745259337037</v>
      </c>
      <c r="Y171" s="54"/>
      <c r="Z171" s="54" t="s">
        <v>35</v>
      </c>
      <c r="AA171" s="23">
        <v>116.535758095359</v>
      </c>
      <c r="AB171" s="44">
        <v>0.61857713464338804</v>
      </c>
      <c r="AC171" s="23">
        <v>126.258668731059</v>
      </c>
      <c r="AD171" s="44">
        <v>3.6235675349614902</v>
      </c>
      <c r="AE171" s="23">
        <v>116.911465162406</v>
      </c>
      <c r="AF171" s="44">
        <v>5.6947645814828602</v>
      </c>
      <c r="AG171" s="54"/>
      <c r="AH171" s="54" t="s">
        <v>35</v>
      </c>
      <c r="AI171" s="23">
        <v>131.681251803918</v>
      </c>
      <c r="AJ171" s="44">
        <v>17.699185928540398</v>
      </c>
      <c r="AK171" s="23">
        <v>112.79198793059101</v>
      </c>
      <c r="AL171" s="44">
        <v>10.8586498492046</v>
      </c>
      <c r="AM171" s="23">
        <v>115.67830410019999</v>
      </c>
      <c r="AN171" s="44">
        <v>-1.5772528577342699</v>
      </c>
      <c r="AO171" s="54"/>
      <c r="AP171" s="54" t="s">
        <v>35</v>
      </c>
      <c r="AQ171" s="23">
        <v>131.99126526805699</v>
      </c>
      <c r="AR171" s="44">
        <v>12.101743661359301</v>
      </c>
      <c r="AS171" s="23">
        <v>107.423787794867</v>
      </c>
      <c r="AT171" s="44">
        <v>0.38497502355639301</v>
      </c>
      <c r="AU171" s="23">
        <v>153.465953671737</v>
      </c>
      <c r="AV171" s="44">
        <v>23.823969296983599</v>
      </c>
      <c r="AW171" s="54"/>
      <c r="AX171" s="54" t="s">
        <v>35</v>
      </c>
      <c r="AY171" s="23">
        <v>277.67283312443902</v>
      </c>
      <c r="AZ171" s="44">
        <v>68.263359976506095</v>
      </c>
      <c r="BA171" s="23">
        <v>118.51354562314999</v>
      </c>
      <c r="BB171" s="44">
        <v>15.645718929592</v>
      </c>
      <c r="BC171" s="23">
        <v>101.574623500746</v>
      </c>
      <c r="BD171" s="44">
        <v>-2.58499802337926</v>
      </c>
      <c r="BE171" s="54"/>
      <c r="BF171" s="54" t="s">
        <v>35</v>
      </c>
      <c r="BG171" s="23">
        <v>117.61564651412699</v>
      </c>
      <c r="BH171" s="44">
        <v>10.350607638289301</v>
      </c>
      <c r="BI171" s="23">
        <v>115.781219250101</v>
      </c>
      <c r="BJ171" s="44">
        <v>4.7560834206176796</v>
      </c>
      <c r="BK171" s="23">
        <v>109.094818884844</v>
      </c>
      <c r="BL171" s="44">
        <v>20.097994735676298</v>
      </c>
      <c r="BM171" s="54"/>
      <c r="BN171" s="54" t="s">
        <v>35</v>
      </c>
      <c r="BO171" s="23">
        <v>121.06350069829</v>
      </c>
      <c r="BP171" s="44">
        <v>10.1894792014528</v>
      </c>
      <c r="BQ171" s="23">
        <v>108.62933658710899</v>
      </c>
      <c r="BR171" s="44">
        <v>5.6435709081003003</v>
      </c>
      <c r="BS171" s="23">
        <v>145.00812770345101</v>
      </c>
      <c r="BT171" s="44">
        <v>13.647166244053</v>
      </c>
      <c r="BU171" s="54"/>
      <c r="BV171" s="54" t="s">
        <v>35</v>
      </c>
      <c r="BW171" s="23">
        <v>113.88161585113799</v>
      </c>
      <c r="BX171" s="44">
        <v>21.0268031967022</v>
      </c>
      <c r="BY171" s="23">
        <v>84.581603297522193</v>
      </c>
      <c r="BZ171" s="44">
        <v>-6.32921689807951</v>
      </c>
      <c r="CA171" s="23">
        <v>118.021772237633</v>
      </c>
      <c r="CB171" s="44">
        <v>25.041840614834499</v>
      </c>
      <c r="CC171" s="54"/>
      <c r="CD171" s="54" t="s">
        <v>35</v>
      </c>
      <c r="CE171" s="23">
        <v>121.341156865784</v>
      </c>
      <c r="CF171" s="44">
        <v>16.036603044110802</v>
      </c>
      <c r="CG171" s="23">
        <v>137.112556702663</v>
      </c>
      <c r="CH171" s="44">
        <v>12.720166872905301</v>
      </c>
      <c r="CI171" s="23">
        <v>70.389634512100898</v>
      </c>
      <c r="CJ171" s="44">
        <v>-22.396000432151499</v>
      </c>
      <c r="CK171" s="54"/>
      <c r="CL171" s="54" t="s">
        <v>35</v>
      </c>
      <c r="CM171" s="23">
        <v>109.06710153071</v>
      </c>
      <c r="CN171" s="44">
        <v>0.72517004749011005</v>
      </c>
      <c r="CO171" s="23">
        <v>125.478626642376</v>
      </c>
      <c r="CP171" s="44">
        <v>10.3615201002475</v>
      </c>
      <c r="CQ171" s="23">
        <v>101.250799052104</v>
      </c>
      <c r="CR171" s="44">
        <v>-3.31722340938131</v>
      </c>
      <c r="CS171" s="54"/>
      <c r="CT171" s="54" t="s">
        <v>35</v>
      </c>
      <c r="CU171" s="23">
        <v>137.27884940044501</v>
      </c>
      <c r="CV171" s="44">
        <v>13.136578933129201</v>
      </c>
      <c r="CW171" s="23">
        <v>119.770096793444</v>
      </c>
      <c r="CX171" s="44">
        <v>7.2263630416101599</v>
      </c>
      <c r="CY171" s="23">
        <v>134.05755478848201</v>
      </c>
      <c r="CZ171" s="44">
        <v>65.072188562531394</v>
      </c>
      <c r="DA171" s="54"/>
      <c r="DB171" s="54" t="s">
        <v>35</v>
      </c>
      <c r="DC171" s="23">
        <v>174.35796157110499</v>
      </c>
      <c r="DD171" s="44">
        <v>14.846586245399299</v>
      </c>
      <c r="DE171" s="23">
        <v>88.527765672717905</v>
      </c>
      <c r="DF171" s="44">
        <v>7.0177540400692102</v>
      </c>
      <c r="DG171" s="23">
        <v>121.48929125652199</v>
      </c>
      <c r="DH171" s="44">
        <v>-9.3722502270131507</v>
      </c>
      <c r="DI171" s="54"/>
      <c r="DJ171" s="54" t="s">
        <v>35</v>
      </c>
      <c r="DK171" s="23">
        <v>111.566141952217</v>
      </c>
      <c r="DL171" s="44">
        <v>9.2227035489256508</v>
      </c>
      <c r="DM171" s="23">
        <v>144.42088448729299</v>
      </c>
      <c r="DN171" s="44">
        <v>12.280979998909</v>
      </c>
      <c r="DO171" s="23">
        <v>133.53889595382</v>
      </c>
      <c r="DP171" s="44">
        <v>8.8190925794452806</v>
      </c>
    </row>
    <row r="172" spans="1:120" s="505" customFormat="1" ht="15" hidden="1" customHeight="1">
      <c r="A172" s="54"/>
      <c r="B172" s="54" t="s">
        <v>36</v>
      </c>
      <c r="C172" s="23">
        <v>95.403576240642906</v>
      </c>
      <c r="D172" s="44">
        <v>-12.913351199758701</v>
      </c>
      <c r="E172" s="23">
        <v>155.201840437328</v>
      </c>
      <c r="F172" s="44">
        <v>18.545420398643401</v>
      </c>
      <c r="G172" s="23">
        <v>154.322027285356</v>
      </c>
      <c r="H172" s="44">
        <v>12.782163283675599</v>
      </c>
      <c r="I172" s="54"/>
      <c r="J172" s="54" t="s">
        <v>36</v>
      </c>
      <c r="K172" s="23">
        <v>137.907347833513</v>
      </c>
      <c r="L172" s="44">
        <v>8.3539791571889204</v>
      </c>
      <c r="M172" s="23">
        <v>136.062890027148</v>
      </c>
      <c r="N172" s="44">
        <v>103.956484214935</v>
      </c>
      <c r="O172" s="23">
        <v>106.057107586813</v>
      </c>
      <c r="P172" s="44">
        <v>3960.1004352663999</v>
      </c>
      <c r="Q172" s="54"/>
      <c r="R172" s="54" t="s">
        <v>36</v>
      </c>
      <c r="S172" s="23">
        <v>103.951197889734</v>
      </c>
      <c r="T172" s="44">
        <v>179.57315463211</v>
      </c>
      <c r="U172" s="23">
        <v>101.40108752050701</v>
      </c>
      <c r="V172" s="44">
        <v>329.654818780798</v>
      </c>
      <c r="W172" s="23">
        <v>203.13985292891701</v>
      </c>
      <c r="X172" s="44">
        <v>311.73138111671398</v>
      </c>
      <c r="Y172" s="54"/>
      <c r="Z172" s="54" t="s">
        <v>36</v>
      </c>
      <c r="AA172" s="23">
        <v>112.149221430422</v>
      </c>
      <c r="AB172" s="44">
        <v>885.566779618689</v>
      </c>
      <c r="AC172" s="23">
        <v>92.636646015854893</v>
      </c>
      <c r="AD172" s="44">
        <v>326.81284817681097</v>
      </c>
      <c r="AE172" s="23">
        <v>114.38417027237</v>
      </c>
      <c r="AF172" s="44">
        <v>355.35547274689998</v>
      </c>
      <c r="AG172" s="54"/>
      <c r="AH172" s="54" t="s">
        <v>36</v>
      </c>
      <c r="AI172" s="23">
        <v>122.485373319339</v>
      </c>
      <c r="AJ172" s="44">
        <v>88.682702961035602</v>
      </c>
      <c r="AK172" s="23">
        <v>116.50050126301799</v>
      </c>
      <c r="AL172" s="44">
        <v>126.182278749918</v>
      </c>
      <c r="AM172" s="23">
        <v>93.261234263494003</v>
      </c>
      <c r="AN172" s="44">
        <v>40.707094304373001</v>
      </c>
      <c r="AO172" s="54"/>
      <c r="AP172" s="54" t="s">
        <v>36</v>
      </c>
      <c r="AQ172" s="23">
        <v>105.55866281687901</v>
      </c>
      <c r="AR172" s="44">
        <v>18.325413921279701</v>
      </c>
      <c r="AS172" s="23">
        <v>109.006394484403</v>
      </c>
      <c r="AT172" s="44">
        <v>34.734522181982101</v>
      </c>
      <c r="AU172" s="23">
        <v>149.85189654235299</v>
      </c>
      <c r="AV172" s="44">
        <v>14.1260156994542</v>
      </c>
      <c r="AW172" s="54"/>
      <c r="AX172" s="54" t="s">
        <v>36</v>
      </c>
      <c r="AY172" s="23">
        <v>269.36947907225601</v>
      </c>
      <c r="AZ172" s="44">
        <v>61.574667875152699</v>
      </c>
      <c r="BA172" s="23">
        <v>111.170824725104</v>
      </c>
      <c r="BB172" s="44">
        <v>31.8456746535458</v>
      </c>
      <c r="BC172" s="23">
        <v>91.645386747859803</v>
      </c>
      <c r="BD172" s="44">
        <v>17.059524804681999</v>
      </c>
      <c r="BE172" s="54"/>
      <c r="BF172" s="54" t="s">
        <v>36</v>
      </c>
      <c r="BG172" s="23">
        <v>104.586933861028</v>
      </c>
      <c r="BH172" s="44">
        <v>300.22679987526698</v>
      </c>
      <c r="BI172" s="23">
        <v>116.10089398460001</v>
      </c>
      <c r="BJ172" s="44">
        <v>62.624071365467003</v>
      </c>
      <c r="BK172" s="23">
        <v>111.380099853774</v>
      </c>
      <c r="BL172" s="44">
        <v>306.64524688130598</v>
      </c>
      <c r="BM172" s="54"/>
      <c r="BN172" s="54" t="s">
        <v>36</v>
      </c>
      <c r="BO172" s="23">
        <v>104.803929712326</v>
      </c>
      <c r="BP172" s="44">
        <v>200.70326428366599</v>
      </c>
      <c r="BQ172" s="23">
        <v>102.18525150727299</v>
      </c>
      <c r="BR172" s="44">
        <v>103.19884232696</v>
      </c>
      <c r="BS172" s="23">
        <v>154.83498248916101</v>
      </c>
      <c r="BT172" s="44">
        <v>67.088935408196093</v>
      </c>
      <c r="BU172" s="54"/>
      <c r="BV172" s="54" t="s">
        <v>36</v>
      </c>
      <c r="BW172" s="23">
        <v>119.683460248373</v>
      </c>
      <c r="BX172" s="44">
        <v>127.56170733541499</v>
      </c>
      <c r="BY172" s="23">
        <v>73.025471559969304</v>
      </c>
      <c r="BZ172" s="44">
        <v>65.510537649416605</v>
      </c>
      <c r="CA172" s="23">
        <v>110.970017585477</v>
      </c>
      <c r="CB172" s="44">
        <v>96.777228394802606</v>
      </c>
      <c r="CC172" s="54"/>
      <c r="CD172" s="54" t="s">
        <v>36</v>
      </c>
      <c r="CE172" s="23">
        <v>109.648095700284</v>
      </c>
      <c r="CF172" s="44">
        <v>194.80531263153</v>
      </c>
      <c r="CG172" s="23">
        <v>132.34565201253</v>
      </c>
      <c r="CH172" s="44">
        <v>26.862381472464499</v>
      </c>
      <c r="CI172" s="23">
        <v>77.498079862455199</v>
      </c>
      <c r="CJ172" s="44">
        <v>-7.2745765804187696</v>
      </c>
      <c r="CK172" s="54"/>
      <c r="CL172" s="54" t="s">
        <v>36</v>
      </c>
      <c r="CM172" s="23">
        <v>119.901276387747</v>
      </c>
      <c r="CN172" s="44">
        <v>7.08333182431595</v>
      </c>
      <c r="CO172" s="23">
        <v>123.68207487657099</v>
      </c>
      <c r="CP172" s="44">
        <v>17.881247148959901</v>
      </c>
      <c r="CQ172" s="23">
        <v>114.157081534547</v>
      </c>
      <c r="CR172" s="44">
        <v>52.103287848284097</v>
      </c>
      <c r="CS172" s="54"/>
      <c r="CT172" s="54" t="s">
        <v>36</v>
      </c>
      <c r="CU172" s="23">
        <v>160.111763390607</v>
      </c>
      <c r="CV172" s="44">
        <v>59.623540059645997</v>
      </c>
      <c r="CW172" s="23">
        <v>132.42086762352599</v>
      </c>
      <c r="CX172" s="44">
        <v>27.891491045345699</v>
      </c>
      <c r="CY172" s="23">
        <v>164.207989174646</v>
      </c>
      <c r="CZ172" s="44">
        <v>5911.9858702234196</v>
      </c>
      <c r="DA172" s="54"/>
      <c r="DB172" s="54" t="s">
        <v>36</v>
      </c>
      <c r="DC172" s="23">
        <v>144.509207822446</v>
      </c>
      <c r="DD172" s="44">
        <v>93.760579014590306</v>
      </c>
      <c r="DE172" s="23">
        <v>73.467538158933706</v>
      </c>
      <c r="DF172" s="44">
        <v>419.59115918576703</v>
      </c>
      <c r="DG172" s="23">
        <v>108.085189399184</v>
      </c>
      <c r="DH172" s="44">
        <v>73.128493061084995</v>
      </c>
      <c r="DI172" s="54"/>
      <c r="DJ172" s="54" t="s">
        <v>36</v>
      </c>
      <c r="DK172" s="23">
        <v>90.040746731473206</v>
      </c>
      <c r="DL172" s="44">
        <v>340.06809863546198</v>
      </c>
      <c r="DM172" s="23">
        <v>117.890948140593</v>
      </c>
      <c r="DN172" s="44">
        <v>957.41930579610505</v>
      </c>
      <c r="DO172" s="23">
        <v>122.203073905124</v>
      </c>
      <c r="DP172" s="44">
        <v>131.60356364952901</v>
      </c>
    </row>
    <row r="173" spans="1:120" s="505" customFormat="1" ht="15" hidden="1" customHeight="1">
      <c r="A173" s="54"/>
      <c r="B173" s="54" t="s">
        <v>37</v>
      </c>
      <c r="C173" s="23">
        <v>93.602560683419298</v>
      </c>
      <c r="D173" s="44">
        <v>-22.036397264523998</v>
      </c>
      <c r="E173" s="23">
        <v>142.772299391026</v>
      </c>
      <c r="F173" s="44">
        <v>7.70339811122615</v>
      </c>
      <c r="G173" s="23">
        <v>119.786047705337</v>
      </c>
      <c r="H173" s="44">
        <v>32.893034598975603</v>
      </c>
      <c r="I173" s="54"/>
      <c r="J173" s="54" t="s">
        <v>37</v>
      </c>
      <c r="K173" s="23">
        <v>135.268187377564</v>
      </c>
      <c r="L173" s="44">
        <v>2.8934136686784799</v>
      </c>
      <c r="M173" s="23">
        <v>117.920167419744</v>
      </c>
      <c r="N173" s="44">
        <v>49.542091678210703</v>
      </c>
      <c r="O173" s="23">
        <v>99.394164276015502</v>
      </c>
      <c r="P173" s="44">
        <v>401.20041321794503</v>
      </c>
      <c r="Q173" s="54"/>
      <c r="R173" s="54" t="s">
        <v>37</v>
      </c>
      <c r="S173" s="23">
        <v>105.734999874973</v>
      </c>
      <c r="T173" s="44">
        <v>54.7467082896299</v>
      </c>
      <c r="U173" s="23">
        <v>89.123810103326704</v>
      </c>
      <c r="V173" s="44">
        <v>29.7952979034247</v>
      </c>
      <c r="W173" s="23">
        <v>204.77264197597901</v>
      </c>
      <c r="X173" s="44">
        <v>59.7510144459823</v>
      </c>
      <c r="Y173" s="54"/>
      <c r="Z173" s="54" t="s">
        <v>37</v>
      </c>
      <c r="AA173" s="23">
        <v>106.38051592782401</v>
      </c>
      <c r="AB173" s="44">
        <v>92.762868824999103</v>
      </c>
      <c r="AC173" s="23">
        <v>86.119268215732404</v>
      </c>
      <c r="AD173" s="44">
        <v>72.137928256736998</v>
      </c>
      <c r="AE173" s="23">
        <v>114.537911017209</v>
      </c>
      <c r="AF173" s="44">
        <v>94.214657806172596</v>
      </c>
      <c r="AG173" s="54"/>
      <c r="AH173" s="54" t="s">
        <v>37</v>
      </c>
      <c r="AI173" s="23">
        <v>114.161479841016</v>
      </c>
      <c r="AJ173" s="44">
        <v>19.301790705378199</v>
      </c>
      <c r="AK173" s="23">
        <v>110.776342312267</v>
      </c>
      <c r="AL173" s="44">
        <v>38.192649850356901</v>
      </c>
      <c r="AM173" s="23">
        <v>106.95715042830599</v>
      </c>
      <c r="AN173" s="44">
        <v>53.364829182436601</v>
      </c>
      <c r="AO173" s="54"/>
      <c r="AP173" s="54" t="s">
        <v>37</v>
      </c>
      <c r="AQ173" s="23">
        <v>102.633230369971</v>
      </c>
      <c r="AR173" s="44">
        <v>14.755858879654101</v>
      </c>
      <c r="AS173" s="23">
        <v>107.19399560753099</v>
      </c>
      <c r="AT173" s="44">
        <v>7.0754325760394599</v>
      </c>
      <c r="AU173" s="23">
        <v>149.412319474458</v>
      </c>
      <c r="AV173" s="44">
        <v>7.2865341161497996</v>
      </c>
      <c r="AW173" s="54"/>
      <c r="AX173" s="54" t="s">
        <v>37</v>
      </c>
      <c r="AY173" s="23">
        <v>250.89206614072799</v>
      </c>
      <c r="AZ173" s="44">
        <v>46.7258730313361</v>
      </c>
      <c r="BA173" s="23">
        <v>113.468149548797</v>
      </c>
      <c r="BB173" s="44">
        <v>22.902017125449699</v>
      </c>
      <c r="BC173" s="23">
        <v>85.168314722860003</v>
      </c>
      <c r="BD173" s="44">
        <v>3.7246750677554301</v>
      </c>
      <c r="BE173" s="54"/>
      <c r="BF173" s="54" t="s">
        <v>37</v>
      </c>
      <c r="BG173" s="23">
        <v>86.514116734321206</v>
      </c>
      <c r="BH173" s="44">
        <v>57.648266504949802</v>
      </c>
      <c r="BI173" s="23">
        <v>104.32567388563101</v>
      </c>
      <c r="BJ173" s="44">
        <v>39.574601637053703</v>
      </c>
      <c r="BK173" s="23">
        <v>106.22831368935</v>
      </c>
      <c r="BL173" s="44">
        <v>51.752613559900801</v>
      </c>
      <c r="BM173" s="54"/>
      <c r="BN173" s="54" t="s">
        <v>37</v>
      </c>
      <c r="BO173" s="23">
        <v>103.397080416451</v>
      </c>
      <c r="BP173" s="44">
        <v>50.926214971263803</v>
      </c>
      <c r="BQ173" s="23">
        <v>100.897783428227</v>
      </c>
      <c r="BR173" s="44">
        <v>54.149378689757803</v>
      </c>
      <c r="BS173" s="23">
        <v>157.000035943353</v>
      </c>
      <c r="BT173" s="44">
        <v>36.7743615442158</v>
      </c>
      <c r="BU173" s="54"/>
      <c r="BV173" s="54" t="s">
        <v>37</v>
      </c>
      <c r="BW173" s="23">
        <v>108.425354648709</v>
      </c>
      <c r="BX173" s="44">
        <v>17.904487048724199</v>
      </c>
      <c r="BY173" s="23">
        <v>77.819045622615704</v>
      </c>
      <c r="BZ173" s="44">
        <v>-16.581645016670802</v>
      </c>
      <c r="CA173" s="23">
        <v>112.657845419339</v>
      </c>
      <c r="CB173" s="44">
        <v>5.0389139386380704</v>
      </c>
      <c r="CC173" s="54"/>
      <c r="CD173" s="54" t="s">
        <v>37</v>
      </c>
      <c r="CE173" s="23">
        <v>117.66858818577499</v>
      </c>
      <c r="CF173" s="44">
        <v>13.1972538084968</v>
      </c>
      <c r="CG173" s="23">
        <v>130.70689665743399</v>
      </c>
      <c r="CH173" s="44">
        <v>17.799620790825202</v>
      </c>
      <c r="CI173" s="23">
        <v>83.711652306389894</v>
      </c>
      <c r="CJ173" s="44">
        <v>-18.5333018562056</v>
      </c>
      <c r="CK173" s="54"/>
      <c r="CL173" s="54" t="s">
        <v>37</v>
      </c>
      <c r="CM173" s="23">
        <v>117.16918288051799</v>
      </c>
      <c r="CN173" s="44">
        <v>6.9663728952875204</v>
      </c>
      <c r="CO173" s="23">
        <v>120.556189311908</v>
      </c>
      <c r="CP173" s="44">
        <v>-8.8322653987437096</v>
      </c>
      <c r="CQ173" s="23">
        <v>124.14899205951799</v>
      </c>
      <c r="CR173" s="44">
        <v>15.646003376365901</v>
      </c>
      <c r="CS173" s="54"/>
      <c r="CT173" s="54" t="s">
        <v>37</v>
      </c>
      <c r="CU173" s="23">
        <v>155.53818760720799</v>
      </c>
      <c r="CV173" s="44">
        <v>20.834098917569001</v>
      </c>
      <c r="CW173" s="23">
        <v>135.616032972417</v>
      </c>
      <c r="CX173" s="44">
        <v>-1.7474398253799599</v>
      </c>
      <c r="CY173" s="23">
        <v>130.901673264778</v>
      </c>
      <c r="CZ173" s="44">
        <v>285.38685895243299</v>
      </c>
      <c r="DA173" s="54"/>
      <c r="DB173" s="54" t="s">
        <v>37</v>
      </c>
      <c r="DC173" s="23">
        <v>130.81283365532499</v>
      </c>
      <c r="DD173" s="44">
        <v>27.097689920971401</v>
      </c>
      <c r="DE173" s="23">
        <v>77.741649325364406</v>
      </c>
      <c r="DF173" s="44">
        <v>57.421950747797503</v>
      </c>
      <c r="DG173" s="23">
        <v>78.831007651520693</v>
      </c>
      <c r="DH173" s="44">
        <v>-21.501940322726401</v>
      </c>
      <c r="DI173" s="54"/>
      <c r="DJ173" s="54" t="s">
        <v>37</v>
      </c>
      <c r="DK173" s="23">
        <v>81.670788273316603</v>
      </c>
      <c r="DL173" s="44">
        <v>57.507562430765297</v>
      </c>
      <c r="DM173" s="23">
        <v>115.344815560621</v>
      </c>
      <c r="DN173" s="44">
        <v>80.968615091413199</v>
      </c>
      <c r="DO173" s="23">
        <v>116.692887318323</v>
      </c>
      <c r="DP173" s="44">
        <v>20.581441669522899</v>
      </c>
    </row>
    <row r="174" spans="1:120" s="505" customFormat="1" ht="15" hidden="1" customHeight="1">
      <c r="A174" s="54"/>
      <c r="B174" s="54" t="s">
        <v>38</v>
      </c>
      <c r="C174" s="23">
        <v>110.873917020262</v>
      </c>
      <c r="D174" s="44">
        <v>-11.5024362480983</v>
      </c>
      <c r="E174" s="23">
        <v>147.15864279832999</v>
      </c>
      <c r="F174" s="44">
        <v>5.6736730140509897</v>
      </c>
      <c r="G174" s="23">
        <v>126.923363449825</v>
      </c>
      <c r="H174" s="44">
        <v>13.6619636953063</v>
      </c>
      <c r="I174" s="54"/>
      <c r="J174" s="54" t="s">
        <v>38</v>
      </c>
      <c r="K174" s="23">
        <v>137.29495157838301</v>
      </c>
      <c r="L174" s="44">
        <v>4.4184575116720302</v>
      </c>
      <c r="M174" s="23">
        <v>82.991943817365595</v>
      </c>
      <c r="N174" s="44">
        <v>-14.8868634976174</v>
      </c>
      <c r="O174" s="23">
        <v>3.14297044551118</v>
      </c>
      <c r="P174" s="44">
        <v>-96.295950994973296</v>
      </c>
      <c r="Q174" s="54"/>
      <c r="R174" s="54" t="s">
        <v>38</v>
      </c>
      <c r="S174" s="23">
        <v>113.73068759248601</v>
      </c>
      <c r="T174" s="44">
        <v>19.5406556146947</v>
      </c>
      <c r="U174" s="23">
        <v>88.918882563341498</v>
      </c>
      <c r="V174" s="44">
        <v>-32.2402253071633</v>
      </c>
      <c r="W174" s="23">
        <v>89.831351168941694</v>
      </c>
      <c r="X174" s="44">
        <v>-10.902454652834001</v>
      </c>
      <c r="Y174" s="54"/>
      <c r="Z174" s="54" t="s">
        <v>38</v>
      </c>
      <c r="AA174" s="23">
        <v>71.594592980214003</v>
      </c>
      <c r="AB174" s="44">
        <v>-33.756792993837102</v>
      </c>
      <c r="AC174" s="23">
        <v>94.559630462856802</v>
      </c>
      <c r="AD174" s="44">
        <v>-31.3226102009736</v>
      </c>
      <c r="AE174" s="23">
        <v>102.183722621214</v>
      </c>
      <c r="AF174" s="44">
        <v>-13.0316442609638</v>
      </c>
      <c r="AG174" s="54"/>
      <c r="AH174" s="54" t="s">
        <v>38</v>
      </c>
      <c r="AI174" s="23">
        <v>129.043039240046</v>
      </c>
      <c r="AJ174" s="44">
        <v>0.22634898069708201</v>
      </c>
      <c r="AK174" s="23">
        <v>94.101290059846406</v>
      </c>
      <c r="AL174" s="44">
        <v>-20.387153853977701</v>
      </c>
      <c r="AM174" s="23">
        <v>117.58522095193899</v>
      </c>
      <c r="AN174" s="44">
        <v>17.2130235681567</v>
      </c>
      <c r="AO174" s="54"/>
      <c r="AP174" s="54" t="s">
        <v>38</v>
      </c>
      <c r="AQ174" s="23">
        <v>131.73652888310599</v>
      </c>
      <c r="AR174" s="44">
        <v>18.430936119738401</v>
      </c>
      <c r="AS174" s="23">
        <v>118.478857347858</v>
      </c>
      <c r="AT174" s="44">
        <v>3.7377221665436999</v>
      </c>
      <c r="AU174" s="23">
        <v>166.058198914889</v>
      </c>
      <c r="AV174" s="44">
        <v>11.0190348873949</v>
      </c>
      <c r="AW174" s="54"/>
      <c r="AX174" s="54" t="s">
        <v>38</v>
      </c>
      <c r="AY174" s="23">
        <v>267.03086887504799</v>
      </c>
      <c r="AZ174" s="44">
        <v>33.928137697308202</v>
      </c>
      <c r="BA174" s="23">
        <v>142.74310015351199</v>
      </c>
      <c r="BB174" s="44">
        <v>12.231751044174599</v>
      </c>
      <c r="BC174" s="23">
        <v>77.690170005099404</v>
      </c>
      <c r="BD174" s="44">
        <v>-37.257164602727698</v>
      </c>
      <c r="BE174" s="54"/>
      <c r="BF174" s="54" t="s">
        <v>38</v>
      </c>
      <c r="BG174" s="23">
        <v>69.797771252996796</v>
      </c>
      <c r="BH174" s="44">
        <v>-26.447581903416701</v>
      </c>
      <c r="BI174" s="23">
        <v>90.341955040522294</v>
      </c>
      <c r="BJ174" s="44">
        <v>-32.599214126707302</v>
      </c>
      <c r="BK174" s="23">
        <v>95.143837246968602</v>
      </c>
      <c r="BL174" s="44">
        <v>-22.3930819806098</v>
      </c>
      <c r="BM174" s="54"/>
      <c r="BN174" s="54" t="s">
        <v>38</v>
      </c>
      <c r="BO174" s="23">
        <v>91.900910065572802</v>
      </c>
      <c r="BP174" s="44">
        <v>-23.827702205172599</v>
      </c>
      <c r="BQ174" s="23">
        <v>83.138725479831706</v>
      </c>
      <c r="BR174" s="44">
        <v>-0.29060679866486799</v>
      </c>
      <c r="BS174" s="23">
        <v>192.48185117967401</v>
      </c>
      <c r="BT174" s="44">
        <v>12.380391747241401</v>
      </c>
      <c r="BU174" s="54"/>
      <c r="BV174" s="54" t="s">
        <v>38</v>
      </c>
      <c r="BW174" s="23">
        <v>142.45600956318799</v>
      </c>
      <c r="BX174" s="44">
        <v>11.4907841385183</v>
      </c>
      <c r="BY174" s="23">
        <v>92.812891341733405</v>
      </c>
      <c r="BZ174" s="44">
        <v>-35.106033650379501</v>
      </c>
      <c r="CA174" s="23">
        <v>136.99265707435799</v>
      </c>
      <c r="CB174" s="44">
        <v>12.2284694004335</v>
      </c>
      <c r="CC174" s="54"/>
      <c r="CD174" s="54" t="s">
        <v>38</v>
      </c>
      <c r="CE174" s="23">
        <v>148.057238664397</v>
      </c>
      <c r="CF174" s="44">
        <v>14.3420158910574</v>
      </c>
      <c r="CG174" s="23">
        <v>156.28760197610001</v>
      </c>
      <c r="CH174" s="44">
        <v>6.86044778893572</v>
      </c>
      <c r="CI174" s="23">
        <v>82.738013149496098</v>
      </c>
      <c r="CJ174" s="44">
        <v>2.0213999474086699</v>
      </c>
      <c r="CK174" s="54"/>
      <c r="CL174" s="54" t="s">
        <v>38</v>
      </c>
      <c r="CM174" s="23">
        <v>128.978694609672</v>
      </c>
      <c r="CN174" s="44">
        <v>6.0829432906992498</v>
      </c>
      <c r="CO174" s="23">
        <v>145.95415086689201</v>
      </c>
      <c r="CP174" s="44">
        <v>4.1043685176422704</v>
      </c>
      <c r="CQ174" s="23">
        <v>144.65137653183899</v>
      </c>
      <c r="CR174" s="44">
        <v>-6.7007332818801597</v>
      </c>
      <c r="CS174" s="54"/>
      <c r="CT174" s="54" t="s">
        <v>38</v>
      </c>
      <c r="CU174" s="23">
        <v>179.944839350232</v>
      </c>
      <c r="CV174" s="44">
        <v>14.0061884634762</v>
      </c>
      <c r="CW174" s="23">
        <v>124.889968238774</v>
      </c>
      <c r="CX174" s="44">
        <v>-9.3522181220108695</v>
      </c>
      <c r="CY174" s="23">
        <v>1.7629209611591401</v>
      </c>
      <c r="CZ174" s="44">
        <v>-98.551228176132199</v>
      </c>
      <c r="DA174" s="54"/>
      <c r="DB174" s="54" t="s">
        <v>38</v>
      </c>
      <c r="DC174" s="23">
        <v>118.078029463794</v>
      </c>
      <c r="DD174" s="44">
        <v>-16.790178864445998</v>
      </c>
      <c r="DE174" s="23">
        <v>84.091684053668502</v>
      </c>
      <c r="DF174" s="44">
        <v>-18.328129270169601</v>
      </c>
      <c r="DG174" s="23">
        <v>80.404051278283504</v>
      </c>
      <c r="DH174" s="44">
        <v>-24.2804566204025</v>
      </c>
      <c r="DI174" s="54"/>
      <c r="DJ174" s="54" t="s">
        <v>38</v>
      </c>
      <c r="DK174" s="23">
        <v>62.445576116184299</v>
      </c>
      <c r="DL174" s="44">
        <v>-35.8964211365873</v>
      </c>
      <c r="DM174" s="23">
        <v>99.918871976544096</v>
      </c>
      <c r="DN174" s="44">
        <v>-34.218346074936399</v>
      </c>
      <c r="DO174" s="23">
        <v>107.027108229481</v>
      </c>
      <c r="DP174" s="44">
        <v>-19.7901785884481</v>
      </c>
    </row>
    <row r="175" spans="1:120" s="505" customFormat="1" ht="15" hidden="1" customHeight="1">
      <c r="A175" s="54"/>
      <c r="B175" s="54" t="s">
        <v>39</v>
      </c>
      <c r="C175" s="23">
        <v>100.904369825416</v>
      </c>
      <c r="D175" s="44">
        <v>-16.103307417524199</v>
      </c>
      <c r="E175" s="23">
        <v>139.23133116855101</v>
      </c>
      <c r="F175" s="44">
        <v>-7.9150017942859403</v>
      </c>
      <c r="G175" s="23">
        <v>111.216325471918</v>
      </c>
      <c r="H175" s="44">
        <v>0.87947435245554595</v>
      </c>
      <c r="I175" s="54"/>
      <c r="J175" s="54" t="s">
        <v>39</v>
      </c>
      <c r="K175" s="23">
        <v>142.09671556400099</v>
      </c>
      <c r="L175" s="44">
        <v>3.4175599046356</v>
      </c>
      <c r="M175" s="23">
        <v>87.9945972089142</v>
      </c>
      <c r="N175" s="44">
        <v>-20.687462128158799</v>
      </c>
      <c r="O175" s="23">
        <v>2.4210001727950199</v>
      </c>
      <c r="P175" s="44">
        <v>-97.944920675457595</v>
      </c>
      <c r="Q175" s="54"/>
      <c r="R175" s="54" t="s">
        <v>39</v>
      </c>
      <c r="S175" s="23">
        <v>96.536607669121807</v>
      </c>
      <c r="T175" s="44">
        <v>13.5785662838412</v>
      </c>
      <c r="U175" s="23">
        <v>90.481122963106699</v>
      </c>
      <c r="V175" s="44">
        <v>-20.660507424100299</v>
      </c>
      <c r="W175" s="23">
        <v>61.370927573584602</v>
      </c>
      <c r="X175" s="44">
        <v>-23.088063868240202</v>
      </c>
      <c r="Y175" s="54"/>
      <c r="Z175" s="54" t="s">
        <v>39</v>
      </c>
      <c r="AA175" s="23">
        <v>70.790595496743293</v>
      </c>
      <c r="AB175" s="44">
        <v>-27.3984104090984</v>
      </c>
      <c r="AC175" s="23">
        <v>82.345639079929398</v>
      </c>
      <c r="AD175" s="44">
        <v>-27.658519674254499</v>
      </c>
      <c r="AE175" s="23">
        <v>78.220742042927597</v>
      </c>
      <c r="AF175" s="44">
        <v>-21.2396637055963</v>
      </c>
      <c r="AG175" s="54"/>
      <c r="AH175" s="54" t="s">
        <v>39</v>
      </c>
      <c r="AI175" s="23">
        <v>122.75722360272</v>
      </c>
      <c r="AJ175" s="44">
        <v>-2.4139399165633399</v>
      </c>
      <c r="AK175" s="23">
        <v>98.735191031376601</v>
      </c>
      <c r="AL175" s="44">
        <v>-25.0864266274016</v>
      </c>
      <c r="AM175" s="23">
        <v>122.614605765652</v>
      </c>
      <c r="AN175" s="44">
        <v>24.644487463967099</v>
      </c>
      <c r="AO175" s="54"/>
      <c r="AP175" s="54" t="s">
        <v>39</v>
      </c>
      <c r="AQ175" s="23">
        <v>116.836677812875</v>
      </c>
      <c r="AR175" s="44">
        <v>6.0201292317157602</v>
      </c>
      <c r="AS175" s="23">
        <v>108.956617311958</v>
      </c>
      <c r="AT175" s="44">
        <v>-4.6558262530187298</v>
      </c>
      <c r="AU175" s="23">
        <v>165.12964563978301</v>
      </c>
      <c r="AV175" s="44">
        <v>8.9106225033927</v>
      </c>
      <c r="AW175" s="54"/>
      <c r="AX175" s="54" t="s">
        <v>39</v>
      </c>
      <c r="AY175" s="23">
        <v>237.293712622203</v>
      </c>
      <c r="AZ175" s="44">
        <v>14.6387987638595</v>
      </c>
      <c r="BA175" s="23">
        <v>139.00580411289101</v>
      </c>
      <c r="BB175" s="44">
        <v>7.94311716309217</v>
      </c>
      <c r="BC175" s="23">
        <v>85.646758880957606</v>
      </c>
      <c r="BD175" s="44">
        <v>-41.181878883612399</v>
      </c>
      <c r="BE175" s="54"/>
      <c r="BF175" s="54" t="s">
        <v>39</v>
      </c>
      <c r="BG175" s="23">
        <v>67.4761979622035</v>
      </c>
      <c r="BH175" s="44">
        <v>-36.336170938974199</v>
      </c>
      <c r="BI175" s="23">
        <v>90.709347830904605</v>
      </c>
      <c r="BJ175" s="44">
        <v>-32.034266385085701</v>
      </c>
      <c r="BK175" s="23">
        <v>86.095468834365903</v>
      </c>
      <c r="BL175" s="44">
        <v>-32.344427048678703</v>
      </c>
      <c r="BM175" s="54"/>
      <c r="BN175" s="54" t="s">
        <v>39</v>
      </c>
      <c r="BO175" s="23">
        <v>96.504937351753895</v>
      </c>
      <c r="BP175" s="44">
        <v>-22.449677332774101</v>
      </c>
      <c r="BQ175" s="23">
        <v>79.891641539192506</v>
      </c>
      <c r="BR175" s="44">
        <v>-13.1727745093115</v>
      </c>
      <c r="BS175" s="23">
        <v>163.62138101385699</v>
      </c>
      <c r="BT175" s="44">
        <v>-4.1775561633399301</v>
      </c>
      <c r="BU175" s="54"/>
      <c r="BV175" s="54" t="s">
        <v>39</v>
      </c>
      <c r="BW175" s="23">
        <v>131.213800374709</v>
      </c>
      <c r="BX175" s="44">
        <v>3.4673538989752801</v>
      </c>
      <c r="BY175" s="23">
        <v>107.66502467793499</v>
      </c>
      <c r="BZ175" s="44">
        <v>-22.345837477768701</v>
      </c>
      <c r="CA175" s="23">
        <v>141.823243366372</v>
      </c>
      <c r="CB175" s="44">
        <v>13.2882282324281</v>
      </c>
      <c r="CC175" s="54"/>
      <c r="CD175" s="54" t="s">
        <v>39</v>
      </c>
      <c r="CE175" s="23">
        <v>132.551595375609</v>
      </c>
      <c r="CF175" s="44">
        <v>1.29699219351997</v>
      </c>
      <c r="CG175" s="23">
        <v>136.982753530742</v>
      </c>
      <c r="CH175" s="44">
        <v>-3.4222526585813999</v>
      </c>
      <c r="CI175" s="23">
        <v>89.406027415704401</v>
      </c>
      <c r="CJ175" s="44">
        <v>19.076808467162898</v>
      </c>
      <c r="CK175" s="54"/>
      <c r="CL175" s="54" t="s">
        <v>39</v>
      </c>
      <c r="CM175" s="23">
        <v>111.552296874985</v>
      </c>
      <c r="CN175" s="44">
        <v>3.98860710052158</v>
      </c>
      <c r="CO175" s="23">
        <v>140.678448422061</v>
      </c>
      <c r="CP175" s="44">
        <v>15.798581035245199</v>
      </c>
      <c r="CQ175" s="23">
        <v>129.347679783073</v>
      </c>
      <c r="CR175" s="44">
        <v>-12.5328363659118</v>
      </c>
      <c r="CS175" s="54"/>
      <c r="CT175" s="54" t="s">
        <v>39</v>
      </c>
      <c r="CU175" s="23">
        <v>147.22102754736201</v>
      </c>
      <c r="CV175" s="44">
        <v>0.96974316163014895</v>
      </c>
      <c r="CW175" s="23">
        <v>124.60894371933099</v>
      </c>
      <c r="CX175" s="44">
        <v>-10.189701834449901</v>
      </c>
      <c r="CY175" s="23">
        <v>5.6702353310610301</v>
      </c>
      <c r="CZ175" s="44">
        <v>-95.116729931035195</v>
      </c>
      <c r="DA175" s="54"/>
      <c r="DB175" s="54" t="s">
        <v>39</v>
      </c>
      <c r="DC175" s="23">
        <v>118.16799354018499</v>
      </c>
      <c r="DD175" s="44">
        <v>-20.2236941053647</v>
      </c>
      <c r="DE175" s="23">
        <v>68.486446399495094</v>
      </c>
      <c r="DF175" s="44">
        <v>-20.080608703924501</v>
      </c>
      <c r="DG175" s="23">
        <v>65.543967648770206</v>
      </c>
      <c r="DH175" s="44">
        <v>-14.8839146979763</v>
      </c>
      <c r="DI175" s="54"/>
      <c r="DJ175" s="54" t="s">
        <v>39</v>
      </c>
      <c r="DK175" s="23">
        <v>59.726392497364003</v>
      </c>
      <c r="DL175" s="44">
        <v>-40.754110493954201</v>
      </c>
      <c r="DM175" s="23">
        <v>75.458659937830703</v>
      </c>
      <c r="DN175" s="44">
        <v>-45.021375294062302</v>
      </c>
      <c r="DO175" s="23">
        <v>108.639314614833</v>
      </c>
      <c r="DP175" s="44">
        <v>-24.934080513422799</v>
      </c>
    </row>
    <row r="176" spans="1:120" s="505" customFormat="1" ht="15" hidden="1" customHeight="1">
      <c r="A176" s="54"/>
      <c r="B176" s="54" t="s">
        <v>40</v>
      </c>
      <c r="C176" s="23">
        <v>101.487373484117</v>
      </c>
      <c r="D176" s="44">
        <v>-15.778687356770901</v>
      </c>
      <c r="E176" s="23">
        <v>161.60785360240601</v>
      </c>
      <c r="F176" s="44">
        <v>5.5648418532656603</v>
      </c>
      <c r="G176" s="23">
        <v>139.74136939403701</v>
      </c>
      <c r="H176" s="44">
        <v>15.2175032953868</v>
      </c>
      <c r="I176" s="54"/>
      <c r="J176" s="54" t="s">
        <v>40</v>
      </c>
      <c r="K176" s="23">
        <v>141.85720166961201</v>
      </c>
      <c r="L176" s="44">
        <v>5.0668971448108797</v>
      </c>
      <c r="M176" s="23">
        <v>119.98745573343299</v>
      </c>
      <c r="N176" s="44">
        <v>-0.11560081451875701</v>
      </c>
      <c r="O176" s="23">
        <v>2.38397920528329</v>
      </c>
      <c r="P176" s="44">
        <v>-97.964005151944505</v>
      </c>
      <c r="Q176" s="54"/>
      <c r="R176" s="54" t="s">
        <v>40</v>
      </c>
      <c r="S176" s="23">
        <v>101.67624511245199</v>
      </c>
      <c r="T176" s="44">
        <v>9.5964532043807207</v>
      </c>
      <c r="U176" s="23">
        <v>107.634976314409</v>
      </c>
      <c r="V176" s="44">
        <v>-6.2650800194411396</v>
      </c>
      <c r="W176" s="23">
        <v>73.755153574317404</v>
      </c>
      <c r="X176" s="44">
        <v>-4.3164338082994602</v>
      </c>
      <c r="Y176" s="54"/>
      <c r="Z176" s="54" t="s">
        <v>40</v>
      </c>
      <c r="AA176" s="23">
        <v>77.889200788450594</v>
      </c>
      <c r="AB176" s="44">
        <v>-18.822220733613999</v>
      </c>
      <c r="AC176" s="23">
        <v>160.15069638021001</v>
      </c>
      <c r="AD176" s="44">
        <v>30.795054092757798</v>
      </c>
      <c r="AE176" s="23">
        <v>80.826623365046899</v>
      </c>
      <c r="AF176" s="44">
        <v>-15.663631394836999</v>
      </c>
      <c r="AG176" s="54"/>
      <c r="AH176" s="54" t="s">
        <v>40</v>
      </c>
      <c r="AI176" s="23">
        <v>129.75847975516399</v>
      </c>
      <c r="AJ176" s="44">
        <v>13.671863988263199</v>
      </c>
      <c r="AK176" s="23">
        <v>110.575539418468</v>
      </c>
      <c r="AL176" s="44">
        <v>-10.6720072924173</v>
      </c>
      <c r="AM176" s="23">
        <v>116.25229678058599</v>
      </c>
      <c r="AN176" s="44">
        <v>20.022139942974199</v>
      </c>
      <c r="AO176" s="54"/>
      <c r="AP176" s="54" t="s">
        <v>40</v>
      </c>
      <c r="AQ176" s="23">
        <v>123.156194314225</v>
      </c>
      <c r="AR176" s="44">
        <v>11.442379899455601</v>
      </c>
      <c r="AS176" s="23">
        <v>119.734730445963</v>
      </c>
      <c r="AT176" s="44">
        <v>9.3978744071427194</v>
      </c>
      <c r="AU176" s="23">
        <v>170.264579798689</v>
      </c>
      <c r="AV176" s="44">
        <v>12.969250871119501</v>
      </c>
      <c r="AW176" s="54"/>
      <c r="AX176" s="54" t="s">
        <v>40</v>
      </c>
      <c r="AY176" s="23">
        <v>217.492655901918</v>
      </c>
      <c r="AZ176" s="44">
        <v>8.5983424832177207</v>
      </c>
      <c r="BA176" s="23">
        <v>138.23074752019201</v>
      </c>
      <c r="BB176" s="44">
        <v>10.4743064908699</v>
      </c>
      <c r="BC176" s="23">
        <v>109.509147362376</v>
      </c>
      <c r="BD176" s="44">
        <v>-21.7752812470324</v>
      </c>
      <c r="BE176" s="54"/>
      <c r="BF176" s="54" t="s">
        <v>40</v>
      </c>
      <c r="BG176" s="23">
        <v>91.382892801005795</v>
      </c>
      <c r="BH176" s="44">
        <v>-16.873107536660001</v>
      </c>
      <c r="BI176" s="23">
        <v>116.46065649664401</v>
      </c>
      <c r="BJ176" s="44">
        <v>-8.5150432058294996</v>
      </c>
      <c r="BK176" s="23">
        <v>102.073752688526</v>
      </c>
      <c r="BL176" s="44">
        <v>-10.0677274666999</v>
      </c>
      <c r="BM176" s="54"/>
      <c r="BN176" s="54" t="s">
        <v>40</v>
      </c>
      <c r="BO176" s="23">
        <v>100.314043686402</v>
      </c>
      <c r="BP176" s="44">
        <v>-22.350782058290701</v>
      </c>
      <c r="BQ176" s="23">
        <v>91.452856923309696</v>
      </c>
      <c r="BR176" s="44">
        <v>-3.24722639189716</v>
      </c>
      <c r="BS176" s="23">
        <v>170.44650520817501</v>
      </c>
      <c r="BT176" s="44">
        <v>12.5064741564501</v>
      </c>
      <c r="BU176" s="54"/>
      <c r="BV176" s="54" t="s">
        <v>40</v>
      </c>
      <c r="BW176" s="23">
        <v>128.40373788357999</v>
      </c>
      <c r="BX176" s="44">
        <v>4.4576630611086996</v>
      </c>
      <c r="BY176" s="23">
        <v>83.803600862959001</v>
      </c>
      <c r="BZ176" s="44">
        <v>-16.834389355998798</v>
      </c>
      <c r="CA176" s="23">
        <v>168.76521552545401</v>
      </c>
      <c r="CB176" s="44">
        <v>17.7656385914756</v>
      </c>
      <c r="CC176" s="54"/>
      <c r="CD176" s="54" t="s">
        <v>40</v>
      </c>
      <c r="CE176" s="23">
        <v>131.192375941753</v>
      </c>
      <c r="CF176" s="44">
        <v>3.0238604380743901</v>
      </c>
      <c r="CG176" s="23">
        <v>134.12381061458601</v>
      </c>
      <c r="CH176" s="44">
        <v>-13.834966181334501</v>
      </c>
      <c r="CI176" s="23">
        <v>103.13579014974999</v>
      </c>
      <c r="CJ176" s="44">
        <v>6.8538249313559998</v>
      </c>
      <c r="CK176" s="54"/>
      <c r="CL176" s="54" t="s">
        <v>40</v>
      </c>
      <c r="CM176" s="23">
        <v>110.86422777801501</v>
      </c>
      <c r="CN176" s="44">
        <v>8.1050674337808193</v>
      </c>
      <c r="CO176" s="23">
        <v>138.49203959855899</v>
      </c>
      <c r="CP176" s="44">
        <v>12.059217308721299</v>
      </c>
      <c r="CQ176" s="23">
        <v>164.64674651271301</v>
      </c>
      <c r="CR176" s="44">
        <v>-4.4381987733759196</v>
      </c>
      <c r="CS176" s="54"/>
      <c r="CT176" s="54" t="s">
        <v>40</v>
      </c>
      <c r="CU176" s="23">
        <v>155.85739744680501</v>
      </c>
      <c r="CV176" s="44">
        <v>23.583625582576602</v>
      </c>
      <c r="CW176" s="23">
        <v>134.834736057117</v>
      </c>
      <c r="CX176" s="44">
        <v>-1.1396934168903701</v>
      </c>
      <c r="CY176" s="23">
        <v>29.288212663681801</v>
      </c>
      <c r="CZ176" s="44">
        <v>-75.4690374393506</v>
      </c>
      <c r="DA176" s="54"/>
      <c r="DB176" s="54" t="s">
        <v>40</v>
      </c>
      <c r="DC176" s="23">
        <v>118.228397596424</v>
      </c>
      <c r="DD176" s="44">
        <v>-18.079217702840701</v>
      </c>
      <c r="DE176" s="23">
        <v>117.577113097828</v>
      </c>
      <c r="DF176" s="44">
        <v>-5.9740837339162898</v>
      </c>
      <c r="DG176" s="23">
        <v>94.789777664485797</v>
      </c>
      <c r="DH176" s="44">
        <v>-2.0588793808661601</v>
      </c>
      <c r="DI176" s="54"/>
      <c r="DJ176" s="54" t="s">
        <v>40</v>
      </c>
      <c r="DK176" s="23">
        <v>86.030609394444198</v>
      </c>
      <c r="DL176" s="44">
        <v>-26.0109730723923</v>
      </c>
      <c r="DM176" s="23">
        <v>79.118494552014496</v>
      </c>
      <c r="DN176" s="44">
        <v>-42.8338207327132</v>
      </c>
      <c r="DO176" s="23">
        <v>111.326446114156</v>
      </c>
      <c r="DP176" s="44">
        <v>-23.739110141679301</v>
      </c>
    </row>
    <row r="177" spans="1:120" s="505" customFormat="1" ht="15" hidden="1" customHeight="1">
      <c r="A177" s="54"/>
      <c r="B177" s="54" t="s">
        <v>41</v>
      </c>
      <c r="C177" s="23">
        <v>118.185993155828</v>
      </c>
      <c r="D177" s="44">
        <v>-4.0086166860200798</v>
      </c>
      <c r="E177" s="23">
        <v>165.38366417897501</v>
      </c>
      <c r="F177" s="44">
        <v>7.7469572166677398</v>
      </c>
      <c r="G177" s="23">
        <v>157.89033311158701</v>
      </c>
      <c r="H177" s="44">
        <v>13.314522714288101</v>
      </c>
      <c r="I177" s="54"/>
      <c r="J177" s="54" t="s">
        <v>41</v>
      </c>
      <c r="K177" s="23">
        <v>144.614543662166</v>
      </c>
      <c r="L177" s="44">
        <v>8.7414731719238894</v>
      </c>
      <c r="M177" s="23">
        <v>127.11229655891999</v>
      </c>
      <c r="N177" s="44">
        <v>6.3419651370673504</v>
      </c>
      <c r="O177" s="23">
        <v>59.243232078418799</v>
      </c>
      <c r="P177" s="44">
        <v>-49.430390748504102</v>
      </c>
      <c r="Q177" s="54"/>
      <c r="R177" s="54" t="s">
        <v>41</v>
      </c>
      <c r="S177" s="23">
        <v>126.785903669208</v>
      </c>
      <c r="T177" s="44">
        <v>16.4515615008421</v>
      </c>
      <c r="U177" s="23">
        <v>122.627205140424</v>
      </c>
      <c r="V177" s="44">
        <v>-7.3906506788472397</v>
      </c>
      <c r="W177" s="23">
        <v>89.377237390438395</v>
      </c>
      <c r="X177" s="44">
        <v>-19.1530249439203</v>
      </c>
      <c r="Y177" s="54"/>
      <c r="Z177" s="54" t="s">
        <v>41</v>
      </c>
      <c r="AA177" s="23">
        <v>85.085661461640896</v>
      </c>
      <c r="AB177" s="44">
        <v>-6.06518096816548</v>
      </c>
      <c r="AC177" s="23">
        <v>160.93281167087099</v>
      </c>
      <c r="AD177" s="44">
        <v>33.8814749182486</v>
      </c>
      <c r="AE177" s="23">
        <v>98.785006467945706</v>
      </c>
      <c r="AF177" s="44">
        <v>-13.870607112879799</v>
      </c>
      <c r="AG177" s="54"/>
      <c r="AH177" s="54" t="s">
        <v>41</v>
      </c>
      <c r="AI177" s="23">
        <v>147.94350593181599</v>
      </c>
      <c r="AJ177" s="44">
        <v>14.163483989546</v>
      </c>
      <c r="AK177" s="23">
        <v>118.733264050272</v>
      </c>
      <c r="AL177" s="44">
        <v>-2.9534413926113001</v>
      </c>
      <c r="AM177" s="23">
        <v>107.88924521496</v>
      </c>
      <c r="AN177" s="44">
        <v>9.3444521137708598</v>
      </c>
      <c r="AO177" s="54"/>
      <c r="AP177" s="54" t="s">
        <v>41</v>
      </c>
      <c r="AQ177" s="23">
        <v>120.25137639569699</v>
      </c>
      <c r="AR177" s="44">
        <v>6.1170549692666603</v>
      </c>
      <c r="AS177" s="23">
        <v>124.514117487251</v>
      </c>
      <c r="AT177" s="44">
        <v>10.0297724922751</v>
      </c>
      <c r="AU177" s="23">
        <v>184.76046902532201</v>
      </c>
      <c r="AV177" s="44">
        <v>14.714284404693601</v>
      </c>
      <c r="AW177" s="54"/>
      <c r="AX177" s="54" t="s">
        <v>41</v>
      </c>
      <c r="AY177" s="23">
        <v>197.37116572931799</v>
      </c>
      <c r="AZ177" s="44">
        <v>-4.3055607105759899</v>
      </c>
      <c r="BA177" s="23">
        <v>136.80763315248399</v>
      </c>
      <c r="BB177" s="44">
        <v>7.6316944244975797</v>
      </c>
      <c r="BC177" s="23">
        <v>112.451293503782</v>
      </c>
      <c r="BD177" s="44">
        <v>-14.8556433491728</v>
      </c>
      <c r="BE177" s="54"/>
      <c r="BF177" s="54" t="s">
        <v>41</v>
      </c>
      <c r="BG177" s="23">
        <v>98.8057377732828</v>
      </c>
      <c r="BH177" s="44">
        <v>-9.2211157315074104</v>
      </c>
      <c r="BI177" s="23">
        <v>128.72523788375699</v>
      </c>
      <c r="BJ177" s="44">
        <v>2.65875450840851</v>
      </c>
      <c r="BK177" s="23">
        <v>117.748343333728</v>
      </c>
      <c r="BL177" s="44">
        <v>0.13691528799635899</v>
      </c>
      <c r="BM177" s="54"/>
      <c r="BN177" s="54" t="s">
        <v>41</v>
      </c>
      <c r="BO177" s="23">
        <v>114.498348472516</v>
      </c>
      <c r="BP177" s="44">
        <v>-11.5932581098814</v>
      </c>
      <c r="BQ177" s="23">
        <v>111.25199334064401</v>
      </c>
      <c r="BR177" s="44">
        <v>8.6788855185845897</v>
      </c>
      <c r="BS177" s="23">
        <v>176.886399146435</v>
      </c>
      <c r="BT177" s="44">
        <v>10.640775154090401</v>
      </c>
      <c r="BU177" s="54"/>
      <c r="BV177" s="54" t="s">
        <v>41</v>
      </c>
      <c r="BW177" s="23">
        <v>116.645323015445</v>
      </c>
      <c r="BX177" s="44">
        <v>3.7530450230924002</v>
      </c>
      <c r="BY177" s="23">
        <v>98.008152509724994</v>
      </c>
      <c r="BZ177" s="44">
        <v>-15.1131936972163</v>
      </c>
      <c r="CA177" s="23">
        <v>221.355196287073</v>
      </c>
      <c r="CB177" s="44">
        <v>31.025172719005798</v>
      </c>
      <c r="CC177" s="54"/>
      <c r="CD177" s="54" t="s">
        <v>41</v>
      </c>
      <c r="CE177" s="23">
        <v>138.243309403572</v>
      </c>
      <c r="CF177" s="44">
        <v>2.7941851416715799</v>
      </c>
      <c r="CG177" s="23">
        <v>125.79954257385</v>
      </c>
      <c r="CH177" s="44">
        <v>16.6029305753245</v>
      </c>
      <c r="CI177" s="23">
        <v>86.945327332697502</v>
      </c>
      <c r="CJ177" s="44">
        <v>18.9062704956328</v>
      </c>
      <c r="CK177" s="54"/>
      <c r="CL177" s="54" t="s">
        <v>41</v>
      </c>
      <c r="CM177" s="23">
        <v>127.390270497136</v>
      </c>
      <c r="CN177" s="44">
        <v>4.6646459387001</v>
      </c>
      <c r="CO177" s="23">
        <v>165.37688376535601</v>
      </c>
      <c r="CP177" s="44">
        <v>19.8735438382014</v>
      </c>
      <c r="CQ177" s="23">
        <v>158.64259211800399</v>
      </c>
      <c r="CR177" s="44">
        <v>6.9885267819484103</v>
      </c>
      <c r="CS177" s="54"/>
      <c r="CT177" s="54" t="s">
        <v>41</v>
      </c>
      <c r="CU177" s="23">
        <v>130.37736798174399</v>
      </c>
      <c r="CV177" s="44">
        <v>18.6138475516534</v>
      </c>
      <c r="CW177" s="23">
        <v>132.34862900124401</v>
      </c>
      <c r="CX177" s="44">
        <v>7.5938453820929803</v>
      </c>
      <c r="CY177" s="23">
        <v>80.764699936097998</v>
      </c>
      <c r="CZ177" s="44">
        <v>-26.5893331057854</v>
      </c>
      <c r="DA177" s="54"/>
      <c r="DB177" s="54" t="s">
        <v>41</v>
      </c>
      <c r="DC177" s="23">
        <v>110.75075067395601</v>
      </c>
      <c r="DD177" s="44">
        <v>-11.7977398285578</v>
      </c>
      <c r="DE177" s="23">
        <v>127.500477502959</v>
      </c>
      <c r="DF177" s="44">
        <v>-2.4647326981587998</v>
      </c>
      <c r="DG177" s="23">
        <v>98.136961529378397</v>
      </c>
      <c r="DH177" s="44">
        <v>8.9437739642941896</v>
      </c>
      <c r="DI177" s="54"/>
      <c r="DJ177" s="54" t="s">
        <v>41</v>
      </c>
      <c r="DK177" s="23">
        <v>98.870805704568298</v>
      </c>
      <c r="DL177" s="44">
        <v>-5.0771196462576302</v>
      </c>
      <c r="DM177" s="23">
        <v>102.086276373636</v>
      </c>
      <c r="DN177" s="44">
        <v>-29.619011269320499</v>
      </c>
      <c r="DO177" s="23">
        <v>112.982040434083</v>
      </c>
      <c r="DP177" s="44">
        <v>-20.310585301659501</v>
      </c>
    </row>
    <row r="178" spans="1:120" s="505" customFormat="1" ht="15" hidden="1" customHeight="1">
      <c r="A178" s="54"/>
      <c r="B178" s="54" t="s">
        <v>42</v>
      </c>
      <c r="C178" s="23">
        <v>119.51100766978399</v>
      </c>
      <c r="D178" s="44">
        <v>4.9798832563142001</v>
      </c>
      <c r="E178" s="23">
        <v>123.078253960613</v>
      </c>
      <c r="F178" s="44">
        <v>6.22163889331358</v>
      </c>
      <c r="G178" s="23">
        <v>146.780330200208</v>
      </c>
      <c r="H178" s="44">
        <v>21.586141125569</v>
      </c>
      <c r="I178" s="54"/>
      <c r="J178" s="54" t="s">
        <v>42</v>
      </c>
      <c r="K178" s="23">
        <v>139.404729006666</v>
      </c>
      <c r="L178" s="44">
        <v>11.7241985334106</v>
      </c>
      <c r="M178" s="23">
        <v>137.12279522438001</v>
      </c>
      <c r="N178" s="44">
        <v>14.668882706529301</v>
      </c>
      <c r="O178" s="23">
        <v>118.39256866635699</v>
      </c>
      <c r="P178" s="44">
        <v>7.8579397352295599</v>
      </c>
      <c r="Q178" s="54"/>
      <c r="R178" s="54" t="s">
        <v>42</v>
      </c>
      <c r="S178" s="23">
        <v>112.761377057855</v>
      </c>
      <c r="T178" s="44">
        <v>6.1008807342392801</v>
      </c>
      <c r="U178" s="23">
        <v>148.709036636842</v>
      </c>
      <c r="V178" s="44">
        <v>-0.62124540066081102</v>
      </c>
      <c r="W178" s="23">
        <v>115.108376305907</v>
      </c>
      <c r="X178" s="44">
        <v>5.3691487916154701</v>
      </c>
      <c r="Y178" s="54"/>
      <c r="Z178" s="54" t="s">
        <v>42</v>
      </c>
      <c r="AA178" s="23">
        <v>97.449202382055802</v>
      </c>
      <c r="AB178" s="44">
        <v>1.63548820985685</v>
      </c>
      <c r="AC178" s="23">
        <v>136.634254838885</v>
      </c>
      <c r="AD178" s="44">
        <v>26.668277859666301</v>
      </c>
      <c r="AE178" s="23">
        <v>117.040761444927</v>
      </c>
      <c r="AF178" s="44">
        <v>-1.0763304112063099</v>
      </c>
      <c r="AG178" s="54"/>
      <c r="AH178" s="54" t="s">
        <v>42</v>
      </c>
      <c r="AI178" s="23">
        <v>139.91897391088699</v>
      </c>
      <c r="AJ178" s="44">
        <v>17.044458948945799</v>
      </c>
      <c r="AK178" s="23">
        <v>119.950200114202</v>
      </c>
      <c r="AL178" s="44">
        <v>-0.16146279108460199</v>
      </c>
      <c r="AM178" s="23">
        <v>114.94032308589701</v>
      </c>
      <c r="AN178" s="44">
        <v>9.9941607334754998</v>
      </c>
      <c r="AO178" s="54"/>
      <c r="AP178" s="54" t="s">
        <v>42</v>
      </c>
      <c r="AQ178" s="23">
        <v>126.49920273207699</v>
      </c>
      <c r="AR178" s="44">
        <v>11.8640382166269</v>
      </c>
      <c r="AS178" s="23">
        <v>119.58653011084699</v>
      </c>
      <c r="AT178" s="44">
        <v>8.7310572094657495</v>
      </c>
      <c r="AU178" s="23">
        <v>177.66729933993599</v>
      </c>
      <c r="AV178" s="44">
        <v>18.443902579898001</v>
      </c>
      <c r="AW178" s="54"/>
      <c r="AX178" s="54" t="s">
        <v>42</v>
      </c>
      <c r="AY178" s="23">
        <v>196.68998856905699</v>
      </c>
      <c r="AZ178" s="44">
        <v>-10.106600877059201</v>
      </c>
      <c r="BA178" s="23">
        <v>133.78826627282399</v>
      </c>
      <c r="BB178" s="44">
        <v>6.3203899944745103</v>
      </c>
      <c r="BC178" s="23">
        <v>130.44356630828</v>
      </c>
      <c r="BD178" s="44">
        <v>-7.3092815788370702</v>
      </c>
      <c r="BE178" s="54"/>
      <c r="BF178" s="54" t="s">
        <v>42</v>
      </c>
      <c r="BG178" s="23">
        <v>117.734565167627</v>
      </c>
      <c r="BH178" s="44">
        <v>-0.28603207189983898</v>
      </c>
      <c r="BI178" s="23">
        <v>123.289233104818</v>
      </c>
      <c r="BJ178" s="44">
        <v>2.45581439467996</v>
      </c>
      <c r="BK178" s="23">
        <v>131.62797421504101</v>
      </c>
      <c r="BL178" s="44">
        <v>5.6655297174288801</v>
      </c>
      <c r="BM178" s="54"/>
      <c r="BN178" s="54" t="s">
        <v>42</v>
      </c>
      <c r="BO178" s="23">
        <v>134.073977741573</v>
      </c>
      <c r="BP178" s="44">
        <v>4.33041892214922</v>
      </c>
      <c r="BQ178" s="23">
        <v>113.81508441609699</v>
      </c>
      <c r="BR178" s="44">
        <v>9.9289936211122001</v>
      </c>
      <c r="BS178" s="23">
        <v>187.58418905305101</v>
      </c>
      <c r="BT178" s="44">
        <v>12.4289560000205</v>
      </c>
      <c r="BU178" s="54"/>
      <c r="BV178" s="54" t="s">
        <v>42</v>
      </c>
      <c r="BW178" s="23">
        <v>134.55682168436101</v>
      </c>
      <c r="BX178" s="44">
        <v>10.6458576128488</v>
      </c>
      <c r="BY178" s="23">
        <v>109.405065939145</v>
      </c>
      <c r="BZ178" s="44">
        <v>-21.178374239618801</v>
      </c>
      <c r="CA178" s="23">
        <v>189.84364957001699</v>
      </c>
      <c r="CB178" s="44">
        <v>32.749788434999999</v>
      </c>
      <c r="CC178" s="54"/>
      <c r="CD178" s="54" t="s">
        <v>42</v>
      </c>
      <c r="CE178" s="23">
        <v>137.45940305656401</v>
      </c>
      <c r="CF178" s="44">
        <v>4.6662184023185098</v>
      </c>
      <c r="CG178" s="23">
        <v>144.308496743006</v>
      </c>
      <c r="CH178" s="44">
        <v>16.334594524069399</v>
      </c>
      <c r="CI178" s="23">
        <v>82.766059706759705</v>
      </c>
      <c r="CJ178" s="44">
        <v>-0.88897032558851696</v>
      </c>
      <c r="CK178" s="54"/>
      <c r="CL178" s="54" t="s">
        <v>42</v>
      </c>
      <c r="CM178" s="23">
        <v>129.020781983299</v>
      </c>
      <c r="CN178" s="44">
        <v>0.58625747825973895</v>
      </c>
      <c r="CO178" s="23">
        <v>173.50203309233501</v>
      </c>
      <c r="CP178" s="44">
        <v>18.743198813647801</v>
      </c>
      <c r="CQ178" s="23">
        <v>149.32577897609499</v>
      </c>
      <c r="CR178" s="44">
        <v>10.9640094578199</v>
      </c>
      <c r="CS178" s="54"/>
      <c r="CT178" s="54" t="s">
        <v>42</v>
      </c>
      <c r="CU178" s="23">
        <v>130.08507156128999</v>
      </c>
      <c r="CV178" s="44">
        <v>17.100083534488501</v>
      </c>
      <c r="CW178" s="23">
        <v>133.85373035566701</v>
      </c>
      <c r="CX178" s="44">
        <v>18.152100856764299</v>
      </c>
      <c r="CY178" s="23">
        <v>133.68754778588399</v>
      </c>
      <c r="CZ178" s="44">
        <v>7.0306617128377598</v>
      </c>
      <c r="DA178" s="54"/>
      <c r="DB178" s="54" t="s">
        <v>42</v>
      </c>
      <c r="DC178" s="23">
        <v>130.04401495850999</v>
      </c>
      <c r="DD178" s="44">
        <v>1.0478977088302199</v>
      </c>
      <c r="DE178" s="23">
        <v>85.7351836971892</v>
      </c>
      <c r="DF178" s="44">
        <v>5.0387420621871302</v>
      </c>
      <c r="DG178" s="23">
        <v>89.102246406241306</v>
      </c>
      <c r="DH178" s="44">
        <v>-4.6056896728440799</v>
      </c>
      <c r="DI178" s="54"/>
      <c r="DJ178" s="54" t="s">
        <v>42</v>
      </c>
      <c r="DK178" s="23">
        <v>101.07580475366601</v>
      </c>
      <c r="DL178" s="44">
        <v>10.984390002360801</v>
      </c>
      <c r="DM178" s="23">
        <v>122.448289388455</v>
      </c>
      <c r="DN178" s="44">
        <v>-15.8609087030088</v>
      </c>
      <c r="DO178" s="23">
        <v>137.589141379571</v>
      </c>
      <c r="DP178" s="44">
        <v>1.4237653608556</v>
      </c>
    </row>
    <row r="179" spans="1:120" s="505" customFormat="1" ht="15" hidden="1" customHeight="1">
      <c r="A179" s="54"/>
      <c r="B179" s="54" t="s">
        <v>43</v>
      </c>
      <c r="C179" s="23">
        <v>106.530649623999</v>
      </c>
      <c r="D179" s="44">
        <v>10.6706166973787</v>
      </c>
      <c r="E179" s="23">
        <v>133.48567455340401</v>
      </c>
      <c r="F179" s="44">
        <v>4.9594032913743398</v>
      </c>
      <c r="G179" s="23">
        <v>136.16799754088399</v>
      </c>
      <c r="H179" s="44">
        <v>14.507386488414401</v>
      </c>
      <c r="I179" s="54"/>
      <c r="J179" s="54" t="s">
        <v>43</v>
      </c>
      <c r="K179" s="23">
        <v>138.61081083364701</v>
      </c>
      <c r="L179" s="44">
        <v>12.8787781543547</v>
      </c>
      <c r="M179" s="23">
        <v>132.938046724412</v>
      </c>
      <c r="N179" s="44">
        <v>12.4336933517103</v>
      </c>
      <c r="O179" s="23">
        <v>117.946538105882</v>
      </c>
      <c r="P179" s="44">
        <v>5.1507677210336498</v>
      </c>
      <c r="Q179" s="54"/>
      <c r="R179" s="54" t="s">
        <v>43</v>
      </c>
      <c r="S179" s="23">
        <v>127.82537998103</v>
      </c>
      <c r="T179" s="44">
        <v>9.7653396521508995</v>
      </c>
      <c r="U179" s="23">
        <v>155.75354212857599</v>
      </c>
      <c r="V179" s="44">
        <v>2.21313116396469</v>
      </c>
      <c r="W179" s="23">
        <v>150.318844435019</v>
      </c>
      <c r="X179" s="44">
        <v>12.725593151491999</v>
      </c>
      <c r="Y179" s="54"/>
      <c r="Z179" s="54" t="s">
        <v>43</v>
      </c>
      <c r="AA179" s="23">
        <v>101.23749765091</v>
      </c>
      <c r="AB179" s="44">
        <v>-2.8900090874817401</v>
      </c>
      <c r="AC179" s="23">
        <v>158.342857337053</v>
      </c>
      <c r="AD179" s="44">
        <v>17.363535027390299</v>
      </c>
      <c r="AE179" s="23">
        <v>129.72556315643899</v>
      </c>
      <c r="AF179" s="44">
        <v>10.679985395895701</v>
      </c>
      <c r="AG179" s="54"/>
      <c r="AH179" s="54" t="s">
        <v>43</v>
      </c>
      <c r="AI179" s="23">
        <v>154.64637117082799</v>
      </c>
      <c r="AJ179" s="44">
        <v>19.530938797242801</v>
      </c>
      <c r="AK179" s="23">
        <v>125.86528729601901</v>
      </c>
      <c r="AL179" s="44">
        <v>1.8070554138573101</v>
      </c>
      <c r="AM179" s="23">
        <v>121.25067227336</v>
      </c>
      <c r="AN179" s="44">
        <v>15.622943142297901</v>
      </c>
      <c r="AO179" s="54"/>
      <c r="AP179" s="54" t="s">
        <v>43</v>
      </c>
      <c r="AQ179" s="23">
        <v>120.57482625368</v>
      </c>
      <c r="AR179" s="44">
        <v>11.886699883249999</v>
      </c>
      <c r="AS179" s="23">
        <v>113.309519642536</v>
      </c>
      <c r="AT179" s="44">
        <v>2.8368482304616101</v>
      </c>
      <c r="AU179" s="23">
        <v>162.00413892428401</v>
      </c>
      <c r="AV179" s="44">
        <v>19.1677612873914</v>
      </c>
      <c r="AW179" s="54"/>
      <c r="AX179" s="54" t="s">
        <v>43</v>
      </c>
      <c r="AY179" s="23">
        <v>177.82677315576299</v>
      </c>
      <c r="AZ179" s="44">
        <v>-10.9403094251452</v>
      </c>
      <c r="BA179" s="23">
        <v>143.386873573484</v>
      </c>
      <c r="BB179" s="44">
        <v>9.1927531160947105</v>
      </c>
      <c r="BC179" s="23">
        <v>125.975428305386</v>
      </c>
      <c r="BD179" s="44">
        <v>-5.2386472522989198</v>
      </c>
      <c r="BE179" s="54"/>
      <c r="BF179" s="54" t="s">
        <v>43</v>
      </c>
      <c r="BG179" s="23">
        <v>125.106864319807</v>
      </c>
      <c r="BH179" s="44">
        <v>5.0734622875252997</v>
      </c>
      <c r="BI179" s="23">
        <v>130.05366432068499</v>
      </c>
      <c r="BJ179" s="44">
        <v>9.7734506594597992</v>
      </c>
      <c r="BK179" s="23">
        <v>124.815283706125</v>
      </c>
      <c r="BL179" s="44">
        <v>-1.6741496434673899</v>
      </c>
      <c r="BM179" s="54"/>
      <c r="BN179" s="54" t="s">
        <v>43</v>
      </c>
      <c r="BO179" s="23">
        <v>142.10820847886299</v>
      </c>
      <c r="BP179" s="44">
        <v>19.1747485225482</v>
      </c>
      <c r="BQ179" s="23">
        <v>112.833977896744</v>
      </c>
      <c r="BR179" s="44">
        <v>7.0172637233723698</v>
      </c>
      <c r="BS179" s="23">
        <v>190.006264043941</v>
      </c>
      <c r="BT179" s="44">
        <v>21.509273206465299</v>
      </c>
      <c r="BU179" s="54"/>
      <c r="BV179" s="54" t="s">
        <v>43</v>
      </c>
      <c r="BW179" s="23">
        <v>111.556108970232</v>
      </c>
      <c r="BX179" s="44">
        <v>8.2349514128272592</v>
      </c>
      <c r="BY179" s="23">
        <v>101.52889694931901</v>
      </c>
      <c r="BZ179" s="44">
        <v>-14.479658182636401</v>
      </c>
      <c r="CA179" s="23">
        <v>180.049090074932</v>
      </c>
      <c r="CB179" s="44">
        <v>23.609969615731298</v>
      </c>
      <c r="CC179" s="54"/>
      <c r="CD179" s="54" t="s">
        <v>43</v>
      </c>
      <c r="CE179" s="23">
        <v>148.65613635582801</v>
      </c>
      <c r="CF179" s="44">
        <v>7.1704348429237399</v>
      </c>
      <c r="CG179" s="23">
        <v>126.28966794705801</v>
      </c>
      <c r="CH179" s="44">
        <v>17.748177312649801</v>
      </c>
      <c r="CI179" s="23">
        <v>74.533586530658795</v>
      </c>
      <c r="CJ179" s="44">
        <v>-10.8668545422268</v>
      </c>
      <c r="CK179" s="54"/>
      <c r="CL179" s="54" t="s">
        <v>43</v>
      </c>
      <c r="CM179" s="23">
        <v>116.997390704103</v>
      </c>
      <c r="CN179" s="44">
        <v>14.7697409722908</v>
      </c>
      <c r="CO179" s="23">
        <v>150.84486165791401</v>
      </c>
      <c r="CP179" s="44">
        <v>11.340568253265101</v>
      </c>
      <c r="CQ179" s="23">
        <v>144.74727638866401</v>
      </c>
      <c r="CR179" s="44">
        <v>21.3507727083106</v>
      </c>
      <c r="CS179" s="54"/>
      <c r="CT179" s="54" t="s">
        <v>43</v>
      </c>
      <c r="CU179" s="23">
        <v>135.373429675816</v>
      </c>
      <c r="CV179" s="44">
        <v>17.781362900651398</v>
      </c>
      <c r="CW179" s="23">
        <v>142.48200896095</v>
      </c>
      <c r="CX179" s="44">
        <v>19.8558731513148</v>
      </c>
      <c r="CY179" s="23">
        <v>130.39132164420201</v>
      </c>
      <c r="CZ179" s="44">
        <v>1.2283866241008099</v>
      </c>
      <c r="DA179" s="54"/>
      <c r="DB179" s="54" t="s">
        <v>43</v>
      </c>
      <c r="DC179" s="23">
        <v>134.25334605553999</v>
      </c>
      <c r="DD179" s="44">
        <v>5.29869324983345</v>
      </c>
      <c r="DE179" s="23">
        <v>110.155923345624</v>
      </c>
      <c r="DF179" s="44">
        <v>3.2721415061486301</v>
      </c>
      <c r="DG179" s="23">
        <v>127.166537542109</v>
      </c>
      <c r="DH179" s="44">
        <v>4.5204470622553998</v>
      </c>
      <c r="DI179" s="54"/>
      <c r="DJ179" s="54" t="s">
        <v>43</v>
      </c>
      <c r="DK179" s="23">
        <v>109.403514239256</v>
      </c>
      <c r="DL179" s="44">
        <v>9.2189941497955097</v>
      </c>
      <c r="DM179" s="23">
        <v>138.99280573439</v>
      </c>
      <c r="DN179" s="44">
        <v>1.42061771681111</v>
      </c>
      <c r="DO179" s="23">
        <v>149.93362107974599</v>
      </c>
      <c r="DP179" s="44">
        <v>7.2549975105272502</v>
      </c>
    </row>
    <row r="180" spans="1:120" s="505" customFormat="1" ht="15" hidden="1" customHeight="1">
      <c r="A180" s="54"/>
      <c r="B180" s="54" t="s">
        <v>44</v>
      </c>
      <c r="C180" s="23">
        <v>93.905497796352805</v>
      </c>
      <c r="D180" s="44">
        <v>13.131933091204401</v>
      </c>
      <c r="E180" s="23">
        <v>150.85083294759499</v>
      </c>
      <c r="F180" s="44">
        <v>10.521693189627699</v>
      </c>
      <c r="G180" s="23">
        <v>148.52159390860501</v>
      </c>
      <c r="H180" s="44">
        <v>5.70377428681621</v>
      </c>
      <c r="I180" s="54"/>
      <c r="J180" s="54" t="s">
        <v>44</v>
      </c>
      <c r="K180" s="23">
        <v>138.73522430665699</v>
      </c>
      <c r="L180" s="44">
        <v>9.7020734332170093</v>
      </c>
      <c r="M180" s="23">
        <v>142.392655801708</v>
      </c>
      <c r="N180" s="44">
        <v>9.0133472140392907</v>
      </c>
      <c r="O180" s="23">
        <v>126.893094109644</v>
      </c>
      <c r="P180" s="44">
        <v>6.3666705640750196</v>
      </c>
      <c r="Q180" s="54"/>
      <c r="R180" s="54" t="s">
        <v>44</v>
      </c>
      <c r="S180" s="23">
        <v>114.20175558882799</v>
      </c>
      <c r="T180" s="44">
        <v>7.5539793113632099</v>
      </c>
      <c r="U180" s="23">
        <v>157.98239480665001</v>
      </c>
      <c r="V180" s="44">
        <v>1.84928505856001</v>
      </c>
      <c r="W180" s="23">
        <v>183.93513959935299</v>
      </c>
      <c r="X180" s="44">
        <v>4.48050976258736</v>
      </c>
      <c r="Y180" s="54"/>
      <c r="Z180" s="54" t="s">
        <v>44</v>
      </c>
      <c r="AA180" s="23">
        <v>100.638642911199</v>
      </c>
      <c r="AB180" s="44">
        <v>-3.8293808260519299E-2</v>
      </c>
      <c r="AC180" s="23">
        <v>139.86592047911901</v>
      </c>
      <c r="AD180" s="44">
        <v>12.6323957989429</v>
      </c>
      <c r="AE180" s="23">
        <v>136.39190821325499</v>
      </c>
      <c r="AF180" s="44">
        <v>7.2416482665087898</v>
      </c>
      <c r="AG180" s="54"/>
      <c r="AH180" s="54" t="s">
        <v>44</v>
      </c>
      <c r="AI180" s="23">
        <v>152.36659583457299</v>
      </c>
      <c r="AJ180" s="44">
        <v>12.408877315531001</v>
      </c>
      <c r="AK180" s="23">
        <v>146.05682192501999</v>
      </c>
      <c r="AL180" s="44">
        <v>3.05141317304032</v>
      </c>
      <c r="AM180" s="23">
        <v>112.84190207195201</v>
      </c>
      <c r="AN180" s="44">
        <v>0.72466888309334399</v>
      </c>
      <c r="AO180" s="54"/>
      <c r="AP180" s="54" t="s">
        <v>44</v>
      </c>
      <c r="AQ180" s="23">
        <v>135.11564955782401</v>
      </c>
      <c r="AR180" s="44">
        <v>10.799286594982901</v>
      </c>
      <c r="AS180" s="23">
        <v>118.01831118587</v>
      </c>
      <c r="AT180" s="44">
        <v>8.1824354095850804</v>
      </c>
      <c r="AU180" s="23">
        <v>167.67002268354901</v>
      </c>
      <c r="AV180" s="44">
        <v>21.108455138160402</v>
      </c>
      <c r="AW180" s="54"/>
      <c r="AX180" s="54" t="s">
        <v>44</v>
      </c>
      <c r="AY180" s="23">
        <v>191.214622017294</v>
      </c>
      <c r="AZ180" s="44">
        <v>-12.9231501831466</v>
      </c>
      <c r="BA180" s="23">
        <v>140.18559724896201</v>
      </c>
      <c r="BB180" s="44">
        <v>7.5689636341807303</v>
      </c>
      <c r="BC180" s="23">
        <v>123.59815795839199</v>
      </c>
      <c r="BD180" s="44">
        <v>-6.4728380623659101</v>
      </c>
      <c r="BE180" s="54"/>
      <c r="BF180" s="54" t="s">
        <v>44</v>
      </c>
      <c r="BG180" s="23">
        <v>130.30588903841701</v>
      </c>
      <c r="BH180" s="44">
        <v>4.2514411390393301</v>
      </c>
      <c r="BI180" s="23">
        <v>128.66288355316701</v>
      </c>
      <c r="BJ180" s="44">
        <v>12.177624657273</v>
      </c>
      <c r="BK180" s="23">
        <v>128.86019404445301</v>
      </c>
      <c r="BL180" s="44">
        <v>-1.6998109608901799</v>
      </c>
      <c r="BM180" s="54"/>
      <c r="BN180" s="54" t="s">
        <v>44</v>
      </c>
      <c r="BO180" s="23">
        <v>129.795244814619</v>
      </c>
      <c r="BP180" s="44">
        <v>8.6371431327719108</v>
      </c>
      <c r="BQ180" s="23">
        <v>111.330054602269</v>
      </c>
      <c r="BR180" s="44">
        <v>4.5071101112014604</v>
      </c>
      <c r="BS180" s="23">
        <v>191.27518367553401</v>
      </c>
      <c r="BT180" s="44">
        <v>24.717831803643801</v>
      </c>
      <c r="BU180" s="54"/>
      <c r="BV180" s="54" t="s">
        <v>44</v>
      </c>
      <c r="BW180" s="23">
        <v>115.470632960122</v>
      </c>
      <c r="BX180" s="44">
        <v>12.564814823748399</v>
      </c>
      <c r="BY180" s="23">
        <v>100.00425305338899</v>
      </c>
      <c r="BZ180" s="44">
        <v>-17.900570161267499</v>
      </c>
      <c r="CA180" s="23">
        <v>192.754497276585</v>
      </c>
      <c r="CB180" s="44">
        <v>18.265753724602099</v>
      </c>
      <c r="CC180" s="54"/>
      <c r="CD180" s="54" t="s">
        <v>44</v>
      </c>
      <c r="CE180" s="23">
        <v>152.47644936498</v>
      </c>
      <c r="CF180" s="44">
        <v>7.1955607125073202</v>
      </c>
      <c r="CG180" s="23">
        <v>132.44308379421599</v>
      </c>
      <c r="CH180" s="44">
        <v>20.3144815131018</v>
      </c>
      <c r="CI180" s="23">
        <v>84.592901996724706</v>
      </c>
      <c r="CJ180" s="44">
        <v>-11.216688671693399</v>
      </c>
      <c r="CK180" s="54"/>
      <c r="CL180" s="54" t="s">
        <v>44</v>
      </c>
      <c r="CM180" s="23">
        <v>128.50836624952399</v>
      </c>
      <c r="CN180" s="44">
        <v>12.013992251149901</v>
      </c>
      <c r="CO180" s="23">
        <v>157.90671428648301</v>
      </c>
      <c r="CP180" s="44">
        <v>16.2254434478474</v>
      </c>
      <c r="CQ180" s="23">
        <v>164.00928690633799</v>
      </c>
      <c r="CR180" s="44">
        <v>16.785130311098001</v>
      </c>
      <c r="CS180" s="54"/>
      <c r="CT180" s="54" t="s">
        <v>44</v>
      </c>
      <c r="CU180" s="23">
        <v>127.865107004481</v>
      </c>
      <c r="CV180" s="44">
        <v>6.6722366203071202</v>
      </c>
      <c r="CW180" s="23">
        <v>134.21633562596099</v>
      </c>
      <c r="CX180" s="44">
        <v>20.620458742137199</v>
      </c>
      <c r="CY180" s="23">
        <v>130.696993604298</v>
      </c>
      <c r="CZ180" s="44">
        <v>-4.3370468949635903</v>
      </c>
      <c r="DA180" s="54"/>
      <c r="DB180" s="54" t="s">
        <v>44</v>
      </c>
      <c r="DC180" s="23">
        <v>132.96047414216301</v>
      </c>
      <c r="DD180" s="44">
        <v>0.79397488119570903</v>
      </c>
      <c r="DE180" s="23">
        <v>101.447697918557</v>
      </c>
      <c r="DF180" s="44">
        <v>-0.411809778458959</v>
      </c>
      <c r="DG180" s="23">
        <v>117.133942910768</v>
      </c>
      <c r="DH180" s="44">
        <v>1.7907484385416601</v>
      </c>
      <c r="DI180" s="54"/>
      <c r="DJ180" s="54" t="s">
        <v>44</v>
      </c>
      <c r="DK180" s="23">
        <v>105.797244858055</v>
      </c>
      <c r="DL180" s="44">
        <v>9.0460823668941703</v>
      </c>
      <c r="DM180" s="23">
        <v>139.75114618987601</v>
      </c>
      <c r="DN180" s="44">
        <v>0.85482792947387098</v>
      </c>
      <c r="DO180" s="23">
        <v>121.289959779583</v>
      </c>
      <c r="DP180" s="44">
        <v>11.350862973074801</v>
      </c>
    </row>
    <row r="181" spans="1:120" s="505" customFormat="1" ht="15" hidden="1" customHeight="1">
      <c r="A181" s="54"/>
      <c r="B181" s="54"/>
      <c r="C181" s="23"/>
      <c r="D181" s="44"/>
      <c r="E181" s="23"/>
      <c r="F181" s="44"/>
      <c r="G181" s="23"/>
      <c r="H181" s="44"/>
      <c r="I181" s="54"/>
      <c r="J181" s="54"/>
      <c r="K181" s="23"/>
      <c r="L181" s="44"/>
      <c r="M181" s="23"/>
      <c r="N181" s="44"/>
      <c r="O181" s="23"/>
      <c r="P181" s="44"/>
      <c r="Q181" s="54"/>
      <c r="R181" s="54"/>
      <c r="S181" s="23"/>
      <c r="T181" s="44"/>
      <c r="U181" s="23"/>
      <c r="V181" s="44"/>
      <c r="W181" s="23"/>
      <c r="X181" s="44"/>
      <c r="Y181" s="54"/>
      <c r="Z181" s="54"/>
      <c r="AA181" s="23"/>
      <c r="AB181" s="44"/>
      <c r="AC181" s="23"/>
      <c r="AD181" s="44"/>
      <c r="AE181" s="23"/>
      <c r="AF181" s="44"/>
      <c r="AG181" s="54"/>
      <c r="AH181" s="54"/>
      <c r="AI181" s="23"/>
      <c r="AJ181" s="44"/>
      <c r="AK181" s="23"/>
      <c r="AL181" s="44"/>
      <c r="AM181" s="23"/>
      <c r="AN181" s="44"/>
      <c r="AO181" s="54"/>
      <c r="AP181" s="54"/>
      <c r="AQ181" s="23"/>
      <c r="AR181" s="44"/>
      <c r="AS181" s="23"/>
      <c r="AT181" s="44"/>
      <c r="AU181" s="23"/>
      <c r="AV181" s="44"/>
      <c r="AW181" s="54"/>
      <c r="AX181" s="54"/>
      <c r="AY181" s="23"/>
      <c r="AZ181" s="44"/>
      <c r="BA181" s="23"/>
      <c r="BB181" s="44"/>
      <c r="BC181" s="23"/>
      <c r="BD181" s="44"/>
      <c r="BE181" s="54"/>
      <c r="BF181" s="54"/>
      <c r="BG181" s="23"/>
      <c r="BH181" s="44"/>
      <c r="BI181" s="23"/>
      <c r="BJ181" s="44"/>
      <c r="BK181" s="23"/>
      <c r="BL181" s="44"/>
      <c r="BM181" s="54"/>
      <c r="BN181" s="54"/>
      <c r="BO181" s="23"/>
      <c r="BP181" s="44"/>
      <c r="BQ181" s="23"/>
      <c r="BR181" s="44"/>
      <c r="BS181" s="23"/>
      <c r="BT181" s="44"/>
      <c r="BU181" s="54"/>
      <c r="BV181" s="54"/>
      <c r="BW181" s="23"/>
      <c r="BX181" s="44"/>
      <c r="BY181" s="23"/>
      <c r="BZ181" s="44"/>
      <c r="CA181" s="23"/>
      <c r="CB181" s="44"/>
      <c r="CC181" s="54"/>
      <c r="CD181" s="54"/>
      <c r="CE181" s="23"/>
      <c r="CF181" s="44"/>
      <c r="CG181" s="23"/>
      <c r="CH181" s="44"/>
      <c r="CI181" s="23"/>
      <c r="CJ181" s="44"/>
      <c r="CK181" s="54"/>
      <c r="CL181" s="54"/>
      <c r="CM181" s="23"/>
      <c r="CN181" s="44"/>
      <c r="CO181" s="23"/>
      <c r="CP181" s="44"/>
      <c r="CQ181" s="23"/>
      <c r="CR181" s="44"/>
      <c r="CS181" s="54"/>
      <c r="CT181" s="54"/>
      <c r="CU181" s="23"/>
      <c r="CV181" s="44"/>
      <c r="CW181" s="23"/>
      <c r="CX181" s="44"/>
      <c r="CY181" s="23"/>
      <c r="CZ181" s="44"/>
      <c r="DA181" s="54"/>
      <c r="DB181" s="54"/>
      <c r="DC181" s="23"/>
      <c r="DD181" s="44"/>
      <c r="DE181" s="23"/>
      <c r="DF181" s="44"/>
      <c r="DG181" s="23"/>
      <c r="DH181" s="44"/>
      <c r="DI181" s="54"/>
      <c r="DJ181" s="54"/>
      <c r="DK181" s="23"/>
      <c r="DL181" s="44"/>
      <c r="DM181" s="23"/>
      <c r="DN181" s="44"/>
      <c r="DO181" s="23"/>
      <c r="DP181" s="44"/>
    </row>
    <row r="182" spans="1:120" s="505" customFormat="1" ht="15" hidden="1" customHeight="1">
      <c r="A182" s="514">
        <v>2022</v>
      </c>
      <c r="B182" s="507" t="s">
        <v>33</v>
      </c>
      <c r="C182" s="23">
        <v>85.8550195748454</v>
      </c>
      <c r="D182" s="44">
        <v>0.29480609810022401</v>
      </c>
      <c r="E182" s="23">
        <v>151.677524681195</v>
      </c>
      <c r="F182" s="44">
        <v>3.64812018940852</v>
      </c>
      <c r="G182" s="23">
        <v>135.65709242180299</v>
      </c>
      <c r="H182" s="44">
        <v>5.53055162068003</v>
      </c>
      <c r="I182" s="514">
        <v>2022</v>
      </c>
      <c r="J182" s="507" t="s">
        <v>33</v>
      </c>
      <c r="K182" s="23">
        <v>145.065913012414</v>
      </c>
      <c r="L182" s="44">
        <v>10.986753658672001</v>
      </c>
      <c r="M182" s="23">
        <v>129.35908873806599</v>
      </c>
      <c r="N182" s="44">
        <v>7.68450431354412</v>
      </c>
      <c r="O182" s="23">
        <v>123.71003613193299</v>
      </c>
      <c r="P182" s="44">
        <v>1.3403182579444499</v>
      </c>
      <c r="Q182" s="514">
        <v>2022</v>
      </c>
      <c r="R182" s="507" t="s">
        <v>33</v>
      </c>
      <c r="S182" s="23">
        <v>124.50734342883101</v>
      </c>
      <c r="T182" s="44">
        <v>9.0788198321103106</v>
      </c>
      <c r="U182" s="23">
        <v>137.10268199842599</v>
      </c>
      <c r="V182" s="44">
        <v>2.6054544198296301</v>
      </c>
      <c r="W182" s="23">
        <v>195.562305923672</v>
      </c>
      <c r="X182" s="44">
        <v>5.5313559650237902</v>
      </c>
      <c r="Y182" s="514">
        <v>2022</v>
      </c>
      <c r="Z182" s="507" t="s">
        <v>33</v>
      </c>
      <c r="AA182" s="23">
        <v>105.246743946173</v>
      </c>
      <c r="AB182" s="44">
        <v>-2.4869394749149301</v>
      </c>
      <c r="AC182" s="23">
        <v>133.715289295736</v>
      </c>
      <c r="AD182" s="44">
        <v>11.335623732449401</v>
      </c>
      <c r="AE182" s="23">
        <v>130.988874223983</v>
      </c>
      <c r="AF182" s="44">
        <v>11.2688917631355</v>
      </c>
      <c r="AG182" s="514">
        <v>2022</v>
      </c>
      <c r="AH182" s="507" t="s">
        <v>33</v>
      </c>
      <c r="AI182" s="23">
        <v>149.172649149309</v>
      </c>
      <c r="AJ182" s="44">
        <v>14.649844196910101</v>
      </c>
      <c r="AK182" s="23">
        <v>127.724336028369</v>
      </c>
      <c r="AL182" s="44">
        <v>1.4684896147308</v>
      </c>
      <c r="AM182" s="23">
        <v>111.83833922324401</v>
      </c>
      <c r="AN182" s="44">
        <v>1.9796856124083699</v>
      </c>
      <c r="AO182" s="514">
        <v>2022</v>
      </c>
      <c r="AP182" s="507" t="s">
        <v>33</v>
      </c>
      <c r="AQ182" s="23">
        <v>125.893516608364</v>
      </c>
      <c r="AR182" s="44">
        <v>6.8473294827137199</v>
      </c>
      <c r="AS182" s="23">
        <v>114.766903967822</v>
      </c>
      <c r="AT182" s="44">
        <v>7.8452657730497197</v>
      </c>
      <c r="AU182" s="23">
        <v>150.82617292638099</v>
      </c>
      <c r="AV182" s="44">
        <v>19.986811789138098</v>
      </c>
      <c r="AW182" s="514">
        <v>2022</v>
      </c>
      <c r="AX182" s="507" t="s">
        <v>33</v>
      </c>
      <c r="AY182" s="23">
        <v>184.014486379044</v>
      </c>
      <c r="AZ182" s="44">
        <v>-19.738146830172699</v>
      </c>
      <c r="BA182" s="23">
        <v>133.42754584811999</v>
      </c>
      <c r="BB182" s="44">
        <v>7.0747996425671902</v>
      </c>
      <c r="BC182" s="23">
        <v>110.100223248831</v>
      </c>
      <c r="BD182" s="44">
        <v>8.2915619047681997</v>
      </c>
      <c r="BE182" s="514">
        <v>2022</v>
      </c>
      <c r="BF182" s="507" t="s">
        <v>33</v>
      </c>
      <c r="BG182" s="23">
        <v>132.93688559128799</v>
      </c>
      <c r="BH182" s="44">
        <v>5.1487810664336404</v>
      </c>
      <c r="BI182" s="23">
        <v>124.188676458015</v>
      </c>
      <c r="BJ182" s="44">
        <v>7.2834234732245404</v>
      </c>
      <c r="BK182" s="23">
        <v>129.45066087056401</v>
      </c>
      <c r="BL182" s="44">
        <v>5.3896179805850197</v>
      </c>
      <c r="BM182" s="514">
        <v>2022</v>
      </c>
      <c r="BN182" s="507" t="s">
        <v>33</v>
      </c>
      <c r="BO182" s="23">
        <v>145.59822666186699</v>
      </c>
      <c r="BP182" s="44">
        <v>13.1173205068408</v>
      </c>
      <c r="BQ182" s="23">
        <v>129.20393425825401</v>
      </c>
      <c r="BR182" s="44">
        <v>2.87854543876725</v>
      </c>
      <c r="BS182" s="23">
        <v>174.51882289932399</v>
      </c>
      <c r="BT182" s="44">
        <v>18.992297049843401</v>
      </c>
      <c r="BU182" s="514">
        <v>2022</v>
      </c>
      <c r="BV182" s="507" t="s">
        <v>33</v>
      </c>
      <c r="BW182" s="23">
        <v>119.90301185202701</v>
      </c>
      <c r="BX182" s="44">
        <v>13.6246247632482</v>
      </c>
      <c r="BY182" s="23">
        <v>107.855976604123</v>
      </c>
      <c r="BZ182" s="44">
        <v>-16.151570857043101</v>
      </c>
      <c r="CA182" s="23">
        <v>207.02550409902699</v>
      </c>
      <c r="CB182" s="44">
        <v>20.7549587823219</v>
      </c>
      <c r="CC182" s="514">
        <v>2022</v>
      </c>
      <c r="CD182" s="507" t="s">
        <v>33</v>
      </c>
      <c r="CE182" s="23">
        <v>130.60804630272301</v>
      </c>
      <c r="CF182" s="44">
        <v>23.207567924853699</v>
      </c>
      <c r="CG182" s="23">
        <v>127.867943497895</v>
      </c>
      <c r="CH182" s="44">
        <v>10.9601181407275</v>
      </c>
      <c r="CI182" s="23">
        <v>76.063151036733998</v>
      </c>
      <c r="CJ182" s="44">
        <v>-18.672236136851001</v>
      </c>
      <c r="CK182" s="514">
        <v>2022</v>
      </c>
      <c r="CL182" s="507" t="s">
        <v>33</v>
      </c>
      <c r="CM182" s="23">
        <v>121.70685099512799</v>
      </c>
      <c r="CN182" s="44">
        <v>-2.2065691537610399</v>
      </c>
      <c r="CO182" s="23">
        <v>157.779256638904</v>
      </c>
      <c r="CP182" s="44">
        <v>8.4095802413281593</v>
      </c>
      <c r="CQ182" s="23">
        <v>159.51836317869501</v>
      </c>
      <c r="CR182" s="44">
        <v>23.207567924853699</v>
      </c>
      <c r="CS182" s="514">
        <v>2022</v>
      </c>
      <c r="CT182" s="507" t="s">
        <v>33</v>
      </c>
      <c r="CU182" s="23">
        <v>125.12570590070899</v>
      </c>
      <c r="CV182" s="44">
        <v>1.29795962107961</v>
      </c>
      <c r="CW182" s="23">
        <v>129.663971286482</v>
      </c>
      <c r="CX182" s="44">
        <v>13.645647676096001</v>
      </c>
      <c r="CY182" s="23">
        <v>125.98930434712901</v>
      </c>
      <c r="CZ182" s="44">
        <v>7.7108645144566204</v>
      </c>
      <c r="DA182" s="514">
        <v>2022</v>
      </c>
      <c r="DB182" s="507" t="s">
        <v>33</v>
      </c>
      <c r="DC182" s="23">
        <v>156.261541034272</v>
      </c>
      <c r="DD182" s="44">
        <v>2.4399080046884101</v>
      </c>
      <c r="DE182" s="23">
        <v>101.514488471172</v>
      </c>
      <c r="DF182" s="44">
        <v>3.1073645528674798</v>
      </c>
      <c r="DG182" s="23">
        <v>123.58409054145299</v>
      </c>
      <c r="DH182" s="44">
        <v>1.97660984688635</v>
      </c>
      <c r="DI182" s="514">
        <v>2022</v>
      </c>
      <c r="DJ182" s="507" t="s">
        <v>33</v>
      </c>
      <c r="DK182" s="23">
        <v>105.177782619281</v>
      </c>
      <c r="DL182" s="44">
        <v>4.3453448105950496</v>
      </c>
      <c r="DM182" s="23">
        <v>151.87655031224401</v>
      </c>
      <c r="DN182" s="44">
        <v>5.1110518336165702</v>
      </c>
      <c r="DO182" s="23">
        <v>134.15482860693399</v>
      </c>
      <c r="DP182" s="44">
        <v>3.51363230168438</v>
      </c>
    </row>
    <row r="183" spans="1:120" s="505" customFormat="1" ht="15" hidden="1" customHeight="1">
      <c r="A183" s="54"/>
      <c r="B183" s="54" t="s">
        <v>34</v>
      </c>
      <c r="C183" s="23">
        <v>75.341840641980895</v>
      </c>
      <c r="D183" s="44">
        <v>7.5737683720624496</v>
      </c>
      <c r="E183" s="23">
        <v>112.42823901518</v>
      </c>
      <c r="F183" s="44">
        <v>-1.69333879773062</v>
      </c>
      <c r="G183" s="23">
        <v>136.17326355161899</v>
      </c>
      <c r="H183" s="44">
        <v>8.3589396963261695</v>
      </c>
      <c r="I183" s="54"/>
      <c r="J183" s="54" t="s">
        <v>34</v>
      </c>
      <c r="K183" s="23">
        <v>136.34488626549401</v>
      </c>
      <c r="L183" s="44">
        <v>1.2979447007327001</v>
      </c>
      <c r="M183" s="23">
        <v>120.97515170205</v>
      </c>
      <c r="N183" s="44">
        <v>8.1025798275085101</v>
      </c>
      <c r="O183" s="23">
        <v>137.07348332275399</v>
      </c>
      <c r="P183" s="44">
        <v>9.2389271954763501</v>
      </c>
      <c r="Q183" s="54"/>
      <c r="R183" s="54" t="s">
        <v>34</v>
      </c>
      <c r="S183" s="23">
        <v>126.51431650062101</v>
      </c>
      <c r="T183" s="44">
        <v>3.80212628567527</v>
      </c>
      <c r="U183" s="23">
        <v>132.646105074068</v>
      </c>
      <c r="V183" s="44">
        <v>3.2772968929044701</v>
      </c>
      <c r="W183" s="23">
        <v>189.322859943487</v>
      </c>
      <c r="X183" s="44">
        <v>10.139274726858201</v>
      </c>
      <c r="Y183" s="54"/>
      <c r="Z183" s="54" t="s">
        <v>34</v>
      </c>
      <c r="AA183" s="23">
        <v>101.587383260251</v>
      </c>
      <c r="AB183" s="44">
        <v>-2.6166186736225101</v>
      </c>
      <c r="AC183" s="23">
        <v>142.92120530967199</v>
      </c>
      <c r="AD183" s="44">
        <v>5.4834012952048896</v>
      </c>
      <c r="AE183" s="23">
        <v>123.48150132411899</v>
      </c>
      <c r="AF183" s="44">
        <v>7.23809147510923</v>
      </c>
      <c r="AG183" s="54"/>
      <c r="AH183" s="54" t="s">
        <v>34</v>
      </c>
      <c r="AI183" s="23">
        <v>138.83486595834401</v>
      </c>
      <c r="AJ183" s="44">
        <v>6.2415566478758304</v>
      </c>
      <c r="AK183" s="23">
        <v>120.86117374387101</v>
      </c>
      <c r="AL183" s="44">
        <v>0.95181824682997296</v>
      </c>
      <c r="AM183" s="23">
        <v>114.145410984633</v>
      </c>
      <c r="AN183" s="44">
        <v>-1.4062581793692199</v>
      </c>
      <c r="AO183" s="54"/>
      <c r="AP183" s="54" t="s">
        <v>34</v>
      </c>
      <c r="AQ183" s="23">
        <v>131.20297553561201</v>
      </c>
      <c r="AR183" s="44">
        <v>5.4318678594795102</v>
      </c>
      <c r="AS183" s="23">
        <v>106.72782023917399</v>
      </c>
      <c r="AT183" s="44">
        <v>0.93933438053726104</v>
      </c>
      <c r="AU183" s="23">
        <v>155.21216141980599</v>
      </c>
      <c r="AV183" s="44">
        <v>5.3938798924278597</v>
      </c>
      <c r="AW183" s="54"/>
      <c r="AX183" s="54" t="s">
        <v>34</v>
      </c>
      <c r="AY183" s="23">
        <v>169.84823363115501</v>
      </c>
      <c r="AZ183" s="44">
        <v>-20.584706464930701</v>
      </c>
      <c r="BA183" s="23">
        <v>131.813242744663</v>
      </c>
      <c r="BB183" s="44">
        <v>4.9632885941440597</v>
      </c>
      <c r="BC183" s="23">
        <v>104.588037043206</v>
      </c>
      <c r="BD183" s="44">
        <v>15.0565281636403</v>
      </c>
      <c r="BE183" s="54"/>
      <c r="BF183" s="54" t="s">
        <v>34</v>
      </c>
      <c r="BG183" s="23">
        <v>122.14006793219799</v>
      </c>
      <c r="BH183" s="44">
        <v>5.0326357260499899</v>
      </c>
      <c r="BI183" s="23">
        <v>116.34095013155201</v>
      </c>
      <c r="BJ183" s="44">
        <v>2.3693557087252501</v>
      </c>
      <c r="BK183" s="23">
        <v>128.356524119417</v>
      </c>
      <c r="BL183" s="44">
        <v>9.7895707656990005</v>
      </c>
      <c r="BM183" s="54"/>
      <c r="BN183" s="54" t="s">
        <v>34</v>
      </c>
      <c r="BO183" s="23">
        <v>45.423370408239599</v>
      </c>
      <c r="BP183" s="44">
        <v>-62.709301765325399</v>
      </c>
      <c r="BQ183" s="23">
        <v>104.43974476725199</v>
      </c>
      <c r="BR183" s="44">
        <v>9.2720503224738895</v>
      </c>
      <c r="BS183" s="23">
        <v>151.179958545093</v>
      </c>
      <c r="BT183" s="44">
        <v>17.439303428941098</v>
      </c>
      <c r="BU183" s="54"/>
      <c r="BV183" s="54" t="s">
        <v>34</v>
      </c>
      <c r="BW183" s="23">
        <v>105.64241641787901</v>
      </c>
      <c r="BX183" s="44">
        <v>10.190760453376701</v>
      </c>
      <c r="BY183" s="23">
        <v>95.125790895764993</v>
      </c>
      <c r="BZ183" s="44">
        <v>-12.882110293678</v>
      </c>
      <c r="CA183" s="23">
        <v>146.896112683887</v>
      </c>
      <c r="CB183" s="44">
        <v>16.3182766639882</v>
      </c>
      <c r="CC183" s="54"/>
      <c r="CD183" s="54" t="s">
        <v>34</v>
      </c>
      <c r="CE183" s="23">
        <v>124.587794995915</v>
      </c>
      <c r="CF183" s="44">
        <v>3.4774911044477501</v>
      </c>
      <c r="CG183" s="23">
        <v>128.77380030022201</v>
      </c>
      <c r="CH183" s="44">
        <v>8.0866418652032497</v>
      </c>
      <c r="CI183" s="23">
        <v>76.181101481319203</v>
      </c>
      <c r="CJ183" s="44">
        <v>-11.472807769534</v>
      </c>
      <c r="CK183" s="54"/>
      <c r="CL183" s="54" t="s">
        <v>34</v>
      </c>
      <c r="CM183" s="23">
        <v>106.10567804584799</v>
      </c>
      <c r="CN183" s="44">
        <v>6.7211115805630799</v>
      </c>
      <c r="CO183" s="23">
        <v>152.06996213085401</v>
      </c>
      <c r="CP183" s="44">
        <v>16.2446913377415</v>
      </c>
      <c r="CQ183" s="23">
        <v>125.36680885945199</v>
      </c>
      <c r="CR183" s="44">
        <v>15.123762135499</v>
      </c>
      <c r="CS183" s="54"/>
      <c r="CT183" s="54" t="s">
        <v>34</v>
      </c>
      <c r="CU183" s="23">
        <v>132.74638796525801</v>
      </c>
      <c r="CV183" s="44">
        <v>4.7670532554074798</v>
      </c>
      <c r="CW183" s="23">
        <v>125.655549013985</v>
      </c>
      <c r="CX183" s="44">
        <v>3.6048519077807599</v>
      </c>
      <c r="CY183" s="23">
        <v>121.34494438327501</v>
      </c>
      <c r="CZ183" s="44">
        <v>12.8337392092972</v>
      </c>
      <c r="DA183" s="54"/>
      <c r="DB183" s="54" t="s">
        <v>34</v>
      </c>
      <c r="DC183" s="23">
        <v>160.86233519552101</v>
      </c>
      <c r="DD183" s="44">
        <v>7.6569540797015501</v>
      </c>
      <c r="DE183" s="23">
        <v>95.062306893394805</v>
      </c>
      <c r="DF183" s="44">
        <v>10.899765981554699</v>
      </c>
      <c r="DG183" s="23">
        <v>111.718697760019</v>
      </c>
      <c r="DH183" s="44">
        <v>-3.6205462329240601</v>
      </c>
      <c r="DI183" s="54"/>
      <c r="DJ183" s="54" t="s">
        <v>34</v>
      </c>
      <c r="DK183" s="23">
        <v>97.758384778992095</v>
      </c>
      <c r="DL183" s="44">
        <v>0.48529230349573999</v>
      </c>
      <c r="DM183" s="23">
        <v>144.61359759702799</v>
      </c>
      <c r="DN183" s="44">
        <v>3.9761509287613799</v>
      </c>
      <c r="DO183" s="23">
        <v>125.417760633763</v>
      </c>
      <c r="DP183" s="44">
        <v>5.4216936850983801</v>
      </c>
    </row>
    <row r="184" spans="1:120" s="505" customFormat="1" ht="15" hidden="1" customHeight="1">
      <c r="A184" s="54"/>
      <c r="B184" s="54" t="s">
        <v>35</v>
      </c>
      <c r="C184" s="23">
        <v>88.092105250255997</v>
      </c>
      <c r="D184" s="44">
        <v>-4.8796746963537201</v>
      </c>
      <c r="E184" s="23">
        <v>142.08319827979801</v>
      </c>
      <c r="F184" s="44">
        <v>12.370585019608701</v>
      </c>
      <c r="G184" s="23">
        <v>142.22435735705901</v>
      </c>
      <c r="H184" s="44">
        <v>-0.32316435873474297</v>
      </c>
      <c r="I184" s="54"/>
      <c r="J184" s="54" t="s">
        <v>35</v>
      </c>
      <c r="K184" s="23">
        <v>140.16242396292299</v>
      </c>
      <c r="L184" s="44">
        <v>5.4445224094719702</v>
      </c>
      <c r="M184" s="23">
        <v>124.99496025892201</v>
      </c>
      <c r="N184" s="44">
        <v>7.0752771849728804</v>
      </c>
      <c r="O184" s="23">
        <v>122.158366155926</v>
      </c>
      <c r="P184" s="44">
        <v>1.66112627412849</v>
      </c>
      <c r="Q184" s="54"/>
      <c r="R184" s="54" t="s">
        <v>35</v>
      </c>
      <c r="S184" s="23">
        <v>134.25177416930299</v>
      </c>
      <c r="T184" s="44">
        <v>4.0994253871445601</v>
      </c>
      <c r="U184" s="23">
        <v>143.012032631773</v>
      </c>
      <c r="V184" s="44">
        <v>6.5177685996811299</v>
      </c>
      <c r="W184" s="23">
        <v>213.11152246513299</v>
      </c>
      <c r="X184" s="44">
        <v>9.3052426865052809</v>
      </c>
      <c r="Y184" s="54"/>
      <c r="Z184" s="54" t="s">
        <v>35</v>
      </c>
      <c r="AA184" s="23">
        <v>107.98201914211801</v>
      </c>
      <c r="AB184" s="44">
        <v>-7.3400122786704003</v>
      </c>
      <c r="AC184" s="23">
        <v>139.705446544007</v>
      </c>
      <c r="AD184" s="44">
        <v>10.650181843427101</v>
      </c>
      <c r="AE184" s="23">
        <v>128.293661439358</v>
      </c>
      <c r="AF184" s="44">
        <v>9.7357399987593904</v>
      </c>
      <c r="AG184" s="54"/>
      <c r="AH184" s="54" t="s">
        <v>35</v>
      </c>
      <c r="AI184" s="23">
        <v>138.08582307462899</v>
      </c>
      <c r="AJ184" s="44">
        <v>4.8636925780807401</v>
      </c>
      <c r="AK184" s="23">
        <v>116.70596547237901</v>
      </c>
      <c r="AL184" s="44">
        <v>3.4700847228586298</v>
      </c>
      <c r="AM184" s="23">
        <v>129.87712984673999</v>
      </c>
      <c r="AN184" s="44">
        <v>12.274406905413301</v>
      </c>
      <c r="AO184" s="54"/>
      <c r="AP184" s="54" t="s">
        <v>35</v>
      </c>
      <c r="AQ184" s="23">
        <v>131.62307771402601</v>
      </c>
      <c r="AR184" s="44">
        <v>-0.27894842380913998</v>
      </c>
      <c r="AS184" s="23">
        <v>115.11357244686501</v>
      </c>
      <c r="AT184" s="44">
        <v>7.1583629751374804</v>
      </c>
      <c r="AU184" s="23">
        <v>162.67516622742801</v>
      </c>
      <c r="AV184" s="44">
        <v>6.0008179894997804</v>
      </c>
      <c r="AW184" s="54"/>
      <c r="AX184" s="54" t="s">
        <v>35</v>
      </c>
      <c r="AY184" s="23">
        <v>209.11747449973299</v>
      </c>
      <c r="AZ184" s="44">
        <v>-24.6892567246515</v>
      </c>
      <c r="BA184" s="23">
        <v>123.38388585845399</v>
      </c>
      <c r="BB184" s="44">
        <v>4.1095220041688103</v>
      </c>
      <c r="BC184" s="23">
        <v>120.668918219882</v>
      </c>
      <c r="BD184" s="44">
        <v>18.798292389433001</v>
      </c>
      <c r="BE184" s="54"/>
      <c r="BF184" s="54" t="s">
        <v>35</v>
      </c>
      <c r="BG184" s="23">
        <v>123.542469481398</v>
      </c>
      <c r="BH184" s="44">
        <v>5.0391449972254598</v>
      </c>
      <c r="BI184" s="23">
        <v>125.011144380166</v>
      </c>
      <c r="BJ184" s="44">
        <v>7.9718672767880303</v>
      </c>
      <c r="BK184" s="23">
        <v>125.229378202153</v>
      </c>
      <c r="BL184" s="44">
        <v>14.789482655762001</v>
      </c>
      <c r="BM184" s="54"/>
      <c r="BN184" s="54" t="s">
        <v>35</v>
      </c>
      <c r="BO184" s="23">
        <v>48.738270780456297</v>
      </c>
      <c r="BP184" s="44">
        <v>-59.741564964389902</v>
      </c>
      <c r="BQ184" s="23">
        <v>107.859370141482</v>
      </c>
      <c r="BR184" s="44">
        <v>-0.70880157222498497</v>
      </c>
      <c r="BS184" s="23">
        <v>178.92375877094699</v>
      </c>
      <c r="BT184" s="44">
        <v>23.388779377149898</v>
      </c>
      <c r="BU184" s="54"/>
      <c r="BV184" s="54" t="s">
        <v>35</v>
      </c>
      <c r="BW184" s="23">
        <v>121.015319278194</v>
      </c>
      <c r="BX184" s="44">
        <v>6.2641396275768804</v>
      </c>
      <c r="BY184" s="23">
        <v>91.745537326150199</v>
      </c>
      <c r="BZ184" s="44">
        <v>8.4698489379875195</v>
      </c>
      <c r="CA184" s="23">
        <v>153.89922909257101</v>
      </c>
      <c r="CB184" s="44">
        <v>30.399015516137101</v>
      </c>
      <c r="CC184" s="54"/>
      <c r="CD184" s="54" t="s">
        <v>35</v>
      </c>
      <c r="CE184" s="23">
        <v>129.45804338747999</v>
      </c>
      <c r="CF184" s="44">
        <v>6.6893103142853096</v>
      </c>
      <c r="CG184" s="23">
        <v>134.61794633119999</v>
      </c>
      <c r="CH184" s="44">
        <v>-1.8193887062238501</v>
      </c>
      <c r="CI184" s="23">
        <v>80.022088608572005</v>
      </c>
      <c r="CJ184" s="44">
        <v>13.6844780673143</v>
      </c>
      <c r="CK184" s="54"/>
      <c r="CL184" s="54" t="s">
        <v>35</v>
      </c>
      <c r="CM184" s="23">
        <v>126.168481664515</v>
      </c>
      <c r="CN184" s="44">
        <v>15.6796869943314</v>
      </c>
      <c r="CO184" s="23">
        <v>163.08502241260899</v>
      </c>
      <c r="CP184" s="44">
        <v>29.970359715056599</v>
      </c>
      <c r="CQ184" s="23">
        <v>124.863247799286</v>
      </c>
      <c r="CR184" s="44">
        <v>23.320752989841601</v>
      </c>
      <c r="CS184" s="54"/>
      <c r="CT184" s="54" t="s">
        <v>35</v>
      </c>
      <c r="CU184" s="23">
        <v>138.33747040341899</v>
      </c>
      <c r="CV184" s="44">
        <v>0.77114647128631497</v>
      </c>
      <c r="CW184" s="23">
        <v>126.995672614208</v>
      </c>
      <c r="CX184" s="44">
        <v>6.0328713211489298</v>
      </c>
      <c r="CY184" s="23">
        <v>129.13976102100801</v>
      </c>
      <c r="CZ184" s="44">
        <v>-3.6684197136322201</v>
      </c>
      <c r="DA184" s="54"/>
      <c r="DB184" s="54" t="s">
        <v>35</v>
      </c>
      <c r="DC184" s="23">
        <v>177.60614576209099</v>
      </c>
      <c r="DD184" s="44">
        <v>1.8629399895004899</v>
      </c>
      <c r="DE184" s="23">
        <v>99.575283664119098</v>
      </c>
      <c r="DF184" s="44">
        <v>12.4791560110567</v>
      </c>
      <c r="DG184" s="23">
        <v>110.94483963899</v>
      </c>
      <c r="DH184" s="44">
        <v>-8.6793259788367703</v>
      </c>
      <c r="DI184" s="54"/>
      <c r="DJ184" s="54" t="s">
        <v>35</v>
      </c>
      <c r="DK184" s="23">
        <v>110.02047440091</v>
      </c>
      <c r="DL184" s="44">
        <v>-1.3854270876992301</v>
      </c>
      <c r="DM184" s="23">
        <v>158.46464100675101</v>
      </c>
      <c r="DN184" s="44">
        <v>9.7241867540934894</v>
      </c>
      <c r="DO184" s="23">
        <v>144.42121887963401</v>
      </c>
      <c r="DP184" s="44">
        <v>8.1491784457895307</v>
      </c>
    </row>
    <row r="185" spans="1:120" s="505" customFormat="1" ht="15" hidden="1" customHeight="1">
      <c r="A185" s="54"/>
      <c r="B185" s="54" t="s">
        <v>36</v>
      </c>
      <c r="C185" s="23">
        <v>87.924453306521599</v>
      </c>
      <c r="D185" s="44">
        <v>-7.8394576270979703</v>
      </c>
      <c r="E185" s="23">
        <v>170.95844415565301</v>
      </c>
      <c r="F185" s="44">
        <v>10.152330458147899</v>
      </c>
      <c r="G185" s="23">
        <v>149.37261595675</v>
      </c>
      <c r="H185" s="44">
        <v>-3.2071969346631701</v>
      </c>
      <c r="I185" s="54"/>
      <c r="J185" s="54" t="s">
        <v>36</v>
      </c>
      <c r="K185" s="23">
        <v>145.66960277407799</v>
      </c>
      <c r="L185" s="44">
        <v>5.6286014215398303</v>
      </c>
      <c r="M185" s="23">
        <v>150.62125765754701</v>
      </c>
      <c r="N185" s="44">
        <v>10.6997342386996</v>
      </c>
      <c r="O185" s="23">
        <v>118.556367345437</v>
      </c>
      <c r="P185" s="44">
        <v>11.785405092622099</v>
      </c>
      <c r="Q185" s="54"/>
      <c r="R185" s="54" t="s">
        <v>36</v>
      </c>
      <c r="S185" s="23">
        <v>103.947204546365</v>
      </c>
      <c r="T185" s="44">
        <v>-3.8415558936009098E-3</v>
      </c>
      <c r="U185" s="23">
        <v>108.285427482542</v>
      </c>
      <c r="V185" s="44">
        <v>6.7892170886655796</v>
      </c>
      <c r="W185" s="23">
        <v>205.08803536485701</v>
      </c>
      <c r="X185" s="44">
        <v>0.95903507256241505</v>
      </c>
      <c r="Y185" s="54"/>
      <c r="Z185" s="54" t="s">
        <v>36</v>
      </c>
      <c r="AA185" s="23">
        <v>111.731429248556</v>
      </c>
      <c r="AB185" s="44">
        <v>-0.37253239615685602</v>
      </c>
      <c r="AC185" s="23">
        <v>106.70617282562</v>
      </c>
      <c r="AD185" s="44">
        <v>15.1878629191272</v>
      </c>
      <c r="AE185" s="23">
        <v>121.16108615469</v>
      </c>
      <c r="AF185" s="44">
        <v>5.92469733021876</v>
      </c>
      <c r="AG185" s="54"/>
      <c r="AH185" s="54" t="s">
        <v>36</v>
      </c>
      <c r="AI185" s="23">
        <v>132.28923750164199</v>
      </c>
      <c r="AJ185" s="44">
        <v>8.0041101370877499</v>
      </c>
      <c r="AK185" s="23">
        <v>126.39810608464001</v>
      </c>
      <c r="AL185" s="44">
        <v>8.4957615755460392</v>
      </c>
      <c r="AM185" s="23">
        <v>92.365182221885604</v>
      </c>
      <c r="AN185" s="44">
        <v>-0.96079796571933695</v>
      </c>
      <c r="AO185" s="54"/>
      <c r="AP185" s="54" t="s">
        <v>36</v>
      </c>
      <c r="AQ185" s="23">
        <v>119.248291854527</v>
      </c>
      <c r="AR185" s="44">
        <v>12.9687404826229</v>
      </c>
      <c r="AS185" s="23">
        <v>108.226344518443</v>
      </c>
      <c r="AT185" s="44">
        <v>-0.71560018992428798</v>
      </c>
      <c r="AU185" s="23">
        <v>159.877982486771</v>
      </c>
      <c r="AV185" s="44">
        <v>6.69066336546787</v>
      </c>
      <c r="AW185" s="54"/>
      <c r="AX185" s="54" t="s">
        <v>36</v>
      </c>
      <c r="AY185" s="23">
        <v>217.58527490541599</v>
      </c>
      <c r="AZ185" s="44">
        <v>-19.2242285002709</v>
      </c>
      <c r="BA185" s="23">
        <v>120.709747007308</v>
      </c>
      <c r="BB185" s="44">
        <v>8.5804187436687904</v>
      </c>
      <c r="BC185" s="23">
        <v>104.86998372442901</v>
      </c>
      <c r="BD185" s="44">
        <v>14.430182953947799</v>
      </c>
      <c r="BE185" s="54"/>
      <c r="BF185" s="54" t="s">
        <v>36</v>
      </c>
      <c r="BG185" s="23">
        <v>111.58690397044001</v>
      </c>
      <c r="BH185" s="44">
        <v>6.69296808979347</v>
      </c>
      <c r="BI185" s="23">
        <v>122.61595236457001</v>
      </c>
      <c r="BJ185" s="44">
        <v>5.61154884891255</v>
      </c>
      <c r="BK185" s="23">
        <v>118.817769926219</v>
      </c>
      <c r="BL185" s="44">
        <v>6.6777369406290497</v>
      </c>
      <c r="BM185" s="54"/>
      <c r="BN185" s="54" t="s">
        <v>36</v>
      </c>
      <c r="BO185" s="23">
        <v>42.433841764128204</v>
      </c>
      <c r="BP185" s="44">
        <v>-59.5112111915996</v>
      </c>
      <c r="BQ185" s="23">
        <v>101.645069817449</v>
      </c>
      <c r="BR185" s="44">
        <v>-0.52862979916974995</v>
      </c>
      <c r="BS185" s="23">
        <v>177.51928012734601</v>
      </c>
      <c r="BT185" s="44">
        <v>14.6506282194807</v>
      </c>
      <c r="BU185" s="54"/>
      <c r="BV185" s="54" t="s">
        <v>36</v>
      </c>
      <c r="BW185" s="23">
        <v>134.14218287356101</v>
      </c>
      <c r="BX185" s="44">
        <v>12.0808026398824</v>
      </c>
      <c r="BY185" s="23">
        <v>83.433632338969502</v>
      </c>
      <c r="BZ185" s="44">
        <v>14.252781333226901</v>
      </c>
      <c r="CA185" s="23">
        <v>149.85340567907201</v>
      </c>
      <c r="CB185" s="44">
        <v>35.039543959380097</v>
      </c>
      <c r="CC185" s="54"/>
      <c r="CD185" s="54" t="s">
        <v>36</v>
      </c>
      <c r="CE185" s="23">
        <v>128.404724555326</v>
      </c>
      <c r="CF185" s="44">
        <v>17.1062057532782</v>
      </c>
      <c r="CG185" s="23">
        <v>117.84950520055899</v>
      </c>
      <c r="CH185" s="44">
        <v>-10.9532474936151</v>
      </c>
      <c r="CI185" s="23">
        <v>79.211832472300102</v>
      </c>
      <c r="CJ185" s="44">
        <v>2.2113484784223099</v>
      </c>
      <c r="CK185" s="54"/>
      <c r="CL185" s="54" t="s">
        <v>36</v>
      </c>
      <c r="CM185" s="23">
        <v>126.760826554321</v>
      </c>
      <c r="CN185" s="44">
        <v>5.7209984524193098</v>
      </c>
      <c r="CO185" s="23">
        <v>169.23709212661501</v>
      </c>
      <c r="CP185" s="44">
        <v>36.832352057083298</v>
      </c>
      <c r="CQ185" s="23">
        <v>141.45173991804899</v>
      </c>
      <c r="CR185" s="44">
        <v>23.909737369417499</v>
      </c>
      <c r="CS185" s="54"/>
      <c r="CT185" s="54" t="s">
        <v>36</v>
      </c>
      <c r="CU185" s="23">
        <v>165.232600676494</v>
      </c>
      <c r="CV185" s="44">
        <v>3.19828923087573</v>
      </c>
      <c r="CW185" s="23">
        <v>136.63046010305499</v>
      </c>
      <c r="CX185" s="44">
        <v>3.1789494775830298</v>
      </c>
      <c r="CY185" s="23">
        <v>167.12185642824201</v>
      </c>
      <c r="CZ185" s="44">
        <v>1.77449785984342</v>
      </c>
      <c r="DA185" s="54"/>
      <c r="DB185" s="54" t="s">
        <v>36</v>
      </c>
      <c r="DC185" s="23">
        <v>157.786382391611</v>
      </c>
      <c r="DD185" s="44">
        <v>9.1877706405243291</v>
      </c>
      <c r="DE185" s="23">
        <v>80.539367176195398</v>
      </c>
      <c r="DF185" s="44">
        <v>9.6257873810376999</v>
      </c>
      <c r="DG185" s="23">
        <v>109.06111031171601</v>
      </c>
      <c r="DH185" s="44">
        <v>0.90291826100955996</v>
      </c>
      <c r="DI185" s="54"/>
      <c r="DJ185" s="54" t="s">
        <v>36</v>
      </c>
      <c r="DK185" s="23">
        <v>95.5335511146898</v>
      </c>
      <c r="DL185" s="44">
        <v>6.1003540981259103</v>
      </c>
      <c r="DM185" s="23">
        <v>137.60685861438199</v>
      </c>
      <c r="DN185" s="44">
        <v>16.723854362657601</v>
      </c>
      <c r="DO185" s="23">
        <v>135.60445230791001</v>
      </c>
      <c r="DP185" s="44">
        <v>10.9664822451116</v>
      </c>
    </row>
    <row r="186" spans="1:120" s="505" customFormat="1" ht="15" hidden="1" customHeight="1">
      <c r="A186" s="54"/>
      <c r="B186" s="54" t="s">
        <v>37</v>
      </c>
      <c r="C186" s="23">
        <v>87.355105181510694</v>
      </c>
      <c r="D186" s="44">
        <v>-6.6744493487081202</v>
      </c>
      <c r="E186" s="23">
        <v>165.68893347924899</v>
      </c>
      <c r="F186" s="44">
        <v>16.051176724035798</v>
      </c>
      <c r="G186" s="23">
        <v>135.75685637617801</v>
      </c>
      <c r="H186" s="44">
        <v>13.332778714034999</v>
      </c>
      <c r="I186" s="54"/>
      <c r="J186" s="54" t="s">
        <v>37</v>
      </c>
      <c r="K186" s="23">
        <v>140.969792968023</v>
      </c>
      <c r="L186" s="44">
        <v>4.2150380669658301</v>
      </c>
      <c r="M186" s="23">
        <v>129.58367504709801</v>
      </c>
      <c r="N186" s="44">
        <v>9.8910202406998309</v>
      </c>
      <c r="O186" s="23">
        <v>103.96955374789199</v>
      </c>
      <c r="P186" s="44">
        <v>4.6032777731001602</v>
      </c>
      <c r="Q186" s="54"/>
      <c r="R186" s="54" t="s">
        <v>37</v>
      </c>
      <c r="S186" s="23">
        <v>107.277838979677</v>
      </c>
      <c r="T186" s="44">
        <v>1.4591564822701499</v>
      </c>
      <c r="U186" s="23">
        <v>93.894279296787502</v>
      </c>
      <c r="V186" s="44">
        <v>5.35263156717616</v>
      </c>
      <c r="W186" s="23">
        <v>229.077839591713</v>
      </c>
      <c r="X186" s="44">
        <v>11.869357830810801</v>
      </c>
      <c r="Y186" s="54"/>
      <c r="Z186" s="54" t="s">
        <v>37</v>
      </c>
      <c r="AA186" s="23">
        <v>110.16174909083</v>
      </c>
      <c r="AB186" s="44">
        <v>3.5544414595351599</v>
      </c>
      <c r="AC186" s="23">
        <v>114.61366203820501</v>
      </c>
      <c r="AD186" s="44">
        <v>33.087129527265503</v>
      </c>
      <c r="AE186" s="23">
        <v>118.92168960153199</v>
      </c>
      <c r="AF186" s="44">
        <v>3.82736034330533</v>
      </c>
      <c r="AG186" s="54"/>
      <c r="AH186" s="54" t="s">
        <v>37</v>
      </c>
      <c r="AI186" s="23">
        <v>122.62665603849599</v>
      </c>
      <c r="AJ186" s="44">
        <v>7.4150897564299196</v>
      </c>
      <c r="AK186" s="23">
        <v>120.349554259432</v>
      </c>
      <c r="AL186" s="44">
        <v>8.6419281837083002</v>
      </c>
      <c r="AM186" s="23">
        <v>109.10615787854999</v>
      </c>
      <c r="AN186" s="44">
        <v>2.00922279776377</v>
      </c>
      <c r="AO186" s="54"/>
      <c r="AP186" s="54" t="s">
        <v>37</v>
      </c>
      <c r="AQ186" s="23">
        <v>114.059475586033</v>
      </c>
      <c r="AR186" s="44">
        <v>11.133085429419699</v>
      </c>
      <c r="AS186" s="23">
        <v>105.04592568779201</v>
      </c>
      <c r="AT186" s="44">
        <v>-2.0039088081049998</v>
      </c>
      <c r="AU186" s="23">
        <v>154.89881538195701</v>
      </c>
      <c r="AV186" s="44">
        <v>3.6720505556684802</v>
      </c>
      <c r="AW186" s="54"/>
      <c r="AX186" s="54" t="s">
        <v>37</v>
      </c>
      <c r="AY186" s="23">
        <v>193.246527571173</v>
      </c>
      <c r="AZ186" s="44">
        <v>-22.976230159952902</v>
      </c>
      <c r="BA186" s="23">
        <v>116.18943784422299</v>
      </c>
      <c r="BB186" s="44">
        <v>2.3982838411017702</v>
      </c>
      <c r="BC186" s="23">
        <v>101.32669834075701</v>
      </c>
      <c r="BD186" s="44">
        <v>18.972294650277899</v>
      </c>
      <c r="BE186" s="54"/>
      <c r="BF186" s="54" t="s">
        <v>37</v>
      </c>
      <c r="BG186" s="23">
        <v>90.230101446190005</v>
      </c>
      <c r="BH186" s="44">
        <v>4.2952351039776904</v>
      </c>
      <c r="BI186" s="23">
        <v>110.90152040664699</v>
      </c>
      <c r="BJ186" s="44">
        <v>6.3031910325591403</v>
      </c>
      <c r="BK186" s="23">
        <v>117.021996842232</v>
      </c>
      <c r="BL186" s="44">
        <v>10.1608345063696</v>
      </c>
      <c r="BM186" s="54"/>
      <c r="BN186" s="54" t="s">
        <v>37</v>
      </c>
      <c r="BO186" s="23">
        <v>41.814226379487103</v>
      </c>
      <c r="BP186" s="44">
        <v>-59.559567628919098</v>
      </c>
      <c r="BQ186" s="23">
        <v>101.717347139325</v>
      </c>
      <c r="BR186" s="44">
        <v>0.81227127420592604</v>
      </c>
      <c r="BS186" s="23">
        <v>186.033242001274</v>
      </c>
      <c r="BT186" s="44">
        <v>18.492483701339001</v>
      </c>
      <c r="BU186" s="54"/>
      <c r="BV186" s="54" t="s">
        <v>37</v>
      </c>
      <c r="BW186" s="23">
        <v>114.97820390925</v>
      </c>
      <c r="BX186" s="44">
        <v>6.04365028989002</v>
      </c>
      <c r="BY186" s="23">
        <v>90.4118413438174</v>
      </c>
      <c r="BZ186" s="44">
        <v>16.1821513235598</v>
      </c>
      <c r="CA186" s="23">
        <v>152.846764008771</v>
      </c>
      <c r="CB186" s="44">
        <v>35.673430855915498</v>
      </c>
      <c r="CC186" s="54"/>
      <c r="CD186" s="54" t="s">
        <v>37</v>
      </c>
      <c r="CE186" s="23">
        <v>137.86634153518099</v>
      </c>
      <c r="CF186" s="44">
        <v>17.164949168522199</v>
      </c>
      <c r="CG186" s="23">
        <v>126.020567099369</v>
      </c>
      <c r="CH186" s="44">
        <v>-3.5853728287553701</v>
      </c>
      <c r="CI186" s="23">
        <v>80.697623643368999</v>
      </c>
      <c r="CJ186" s="44">
        <v>-1.2939457738118301</v>
      </c>
      <c r="CK186" s="54"/>
      <c r="CL186" s="54" t="s">
        <v>37</v>
      </c>
      <c r="CM186" s="23">
        <v>111.848200986069</v>
      </c>
      <c r="CN186" s="44">
        <v>-4.5412810464633804</v>
      </c>
      <c r="CO186" s="23">
        <v>152.56157646142199</v>
      </c>
      <c r="CP186" s="44">
        <v>26.5481078426495</v>
      </c>
      <c r="CQ186" s="23">
        <v>148.85142355492201</v>
      </c>
      <c r="CR186" s="44">
        <v>19.897408014042899</v>
      </c>
      <c r="CS186" s="54"/>
      <c r="CT186" s="54" t="s">
        <v>37</v>
      </c>
      <c r="CU186" s="23">
        <v>153.52560780200099</v>
      </c>
      <c r="CV186" s="44">
        <v>-1.2939457738118301</v>
      </c>
      <c r="CW186" s="23">
        <v>147.766007527228</v>
      </c>
      <c r="CX186" s="44">
        <v>8.9590989269551908</v>
      </c>
      <c r="CY186" s="23">
        <v>146.94119706333601</v>
      </c>
      <c r="CZ186" s="44">
        <v>12.253108305280801</v>
      </c>
      <c r="DA186" s="54"/>
      <c r="DB186" s="54" t="s">
        <v>37</v>
      </c>
      <c r="DC186" s="23">
        <v>152.87633853046401</v>
      </c>
      <c r="DD186" s="44">
        <v>16.866468112198799</v>
      </c>
      <c r="DE186" s="23">
        <v>84.228227928344594</v>
      </c>
      <c r="DF186" s="44">
        <v>8.3437625253261007</v>
      </c>
      <c r="DG186" s="23">
        <v>82.388944438573603</v>
      </c>
      <c r="DH186" s="44">
        <v>4.5133722034622101</v>
      </c>
      <c r="DI186" s="54"/>
      <c r="DJ186" s="54" t="s">
        <v>37</v>
      </c>
      <c r="DK186" s="23">
        <v>91.440762541247807</v>
      </c>
      <c r="DL186" s="44">
        <v>11.962630059643001</v>
      </c>
      <c r="DM186" s="23">
        <v>126.399123772941</v>
      </c>
      <c r="DN186" s="44">
        <v>9.5837061757754203</v>
      </c>
      <c r="DO186" s="23">
        <v>125.61047428525301</v>
      </c>
      <c r="DP186" s="44">
        <v>7.6419284601331201</v>
      </c>
    </row>
    <row r="187" spans="1:120" s="505" customFormat="1" ht="15" hidden="1" customHeight="1">
      <c r="A187" s="54"/>
      <c r="B187" s="54" t="s">
        <v>38</v>
      </c>
      <c r="C187" s="23">
        <v>96.9828105922617</v>
      </c>
      <c r="D187" s="44">
        <v>-12.5287414761956</v>
      </c>
      <c r="E187" s="23">
        <v>150.992482471887</v>
      </c>
      <c r="F187" s="44">
        <v>2.60524261480926</v>
      </c>
      <c r="G187" s="23">
        <v>145.77824092774699</v>
      </c>
      <c r="H187" s="44">
        <v>14.855324477258799</v>
      </c>
      <c r="I187" s="54"/>
      <c r="J187" s="54" t="s">
        <v>38</v>
      </c>
      <c r="K187" s="23">
        <v>147.31952295343299</v>
      </c>
      <c r="L187" s="44">
        <v>7.3014857864798204</v>
      </c>
      <c r="M187" s="23">
        <v>132.749220658377</v>
      </c>
      <c r="N187" s="44">
        <v>59.9543456296296</v>
      </c>
      <c r="O187" s="23">
        <v>90.046965165468606</v>
      </c>
      <c r="P187" s="44">
        <v>2765.0274231523399</v>
      </c>
      <c r="Q187" s="54"/>
      <c r="R187" s="54" t="s">
        <v>38</v>
      </c>
      <c r="S187" s="23">
        <v>119.140541990847</v>
      </c>
      <c r="T187" s="44">
        <v>4.7567235483049997</v>
      </c>
      <c r="U187" s="23">
        <v>94.806589029621605</v>
      </c>
      <c r="V187" s="44">
        <v>6.6214355112773697</v>
      </c>
      <c r="W187" s="23">
        <v>201.467500952216</v>
      </c>
      <c r="X187" s="44">
        <v>124.27303867814</v>
      </c>
      <c r="Y187" s="54"/>
      <c r="Z187" s="54" t="s">
        <v>38</v>
      </c>
      <c r="AA187" s="23">
        <v>110.03224888298899</v>
      </c>
      <c r="AB187" s="44">
        <v>53.687931312631001</v>
      </c>
      <c r="AC187" s="23">
        <v>122.229724095123</v>
      </c>
      <c r="AD187" s="44">
        <v>29.262057705624201</v>
      </c>
      <c r="AE187" s="23">
        <v>116.834925800007</v>
      </c>
      <c r="AF187" s="44">
        <v>14.338098870310001</v>
      </c>
      <c r="AG187" s="54"/>
      <c r="AH187" s="54" t="s">
        <v>38</v>
      </c>
      <c r="AI187" s="23">
        <v>142.555791454191</v>
      </c>
      <c r="AJ187" s="44">
        <v>10.471508028424999</v>
      </c>
      <c r="AK187" s="23">
        <v>112.569961367864</v>
      </c>
      <c r="AL187" s="44">
        <v>19.626374193458901</v>
      </c>
      <c r="AM187" s="23">
        <v>130.479916060108</v>
      </c>
      <c r="AN187" s="44">
        <v>10.9662549457976</v>
      </c>
      <c r="AO187" s="54"/>
      <c r="AP187" s="54" t="s">
        <v>38</v>
      </c>
      <c r="AQ187" s="23">
        <v>137.847305496649</v>
      </c>
      <c r="AR187" s="44">
        <v>4.6386349066213102</v>
      </c>
      <c r="AS187" s="23">
        <v>109.643472897591</v>
      </c>
      <c r="AT187" s="44">
        <v>-7.45735116631485</v>
      </c>
      <c r="AU187" s="23">
        <v>173.359052148361</v>
      </c>
      <c r="AV187" s="44">
        <v>4.39656294069162</v>
      </c>
      <c r="AW187" s="54"/>
      <c r="AX187" s="54" t="s">
        <v>38</v>
      </c>
      <c r="AY187" s="23">
        <v>203.20125119366301</v>
      </c>
      <c r="AZ187" s="44">
        <v>-23.903460281684801</v>
      </c>
      <c r="BA187" s="23">
        <v>147.10016048154799</v>
      </c>
      <c r="BB187" s="44">
        <v>3.0523789404533099</v>
      </c>
      <c r="BC187" s="23">
        <v>103.15212474091101</v>
      </c>
      <c r="BD187" s="44">
        <v>32.773714788036003</v>
      </c>
      <c r="BE187" s="54"/>
      <c r="BF187" s="54" t="s">
        <v>38</v>
      </c>
      <c r="BG187" s="23">
        <v>92.2154496318486</v>
      </c>
      <c r="BH187" s="44">
        <v>32.118043279052799</v>
      </c>
      <c r="BI187" s="23">
        <v>108.589232585467</v>
      </c>
      <c r="BJ187" s="44">
        <v>20.198010477811799</v>
      </c>
      <c r="BK187" s="23">
        <v>115.92179137161099</v>
      </c>
      <c r="BL187" s="44">
        <v>21.8384655547455</v>
      </c>
      <c r="BM187" s="54"/>
      <c r="BN187" s="54" t="s">
        <v>38</v>
      </c>
      <c r="BO187" s="23">
        <v>43.191362612271398</v>
      </c>
      <c r="BP187" s="44">
        <v>-53.002247114360898</v>
      </c>
      <c r="BQ187" s="23">
        <v>103.980946226173</v>
      </c>
      <c r="BR187" s="44">
        <v>25.0692088747467</v>
      </c>
      <c r="BS187" s="23">
        <v>236.15705105381599</v>
      </c>
      <c r="BT187" s="44">
        <v>22.6905547751476</v>
      </c>
      <c r="BU187" s="54"/>
      <c r="BV187" s="54" t="s">
        <v>38</v>
      </c>
      <c r="BW187" s="23">
        <v>156.392114809557</v>
      </c>
      <c r="BX187" s="44">
        <v>9.7827429598099798</v>
      </c>
      <c r="BY187" s="23">
        <v>92.093079227096794</v>
      </c>
      <c r="BZ187" s="44">
        <v>-0.77555187025291195</v>
      </c>
      <c r="CA187" s="23">
        <v>168.75752075005201</v>
      </c>
      <c r="CB187" s="44">
        <v>23.187274671555901</v>
      </c>
      <c r="CC187" s="54"/>
      <c r="CD187" s="54" t="s">
        <v>38</v>
      </c>
      <c r="CE187" s="23">
        <v>164.27283319322601</v>
      </c>
      <c r="CF187" s="44">
        <v>10.9522470330445</v>
      </c>
      <c r="CG187" s="23">
        <v>161.207877001789</v>
      </c>
      <c r="CH187" s="44">
        <v>3.1482183893521101</v>
      </c>
      <c r="CI187" s="23">
        <v>75.277627533838498</v>
      </c>
      <c r="CJ187" s="44">
        <v>-9.0168778916381704</v>
      </c>
      <c r="CK187" s="54"/>
      <c r="CL187" s="54" t="s">
        <v>38</v>
      </c>
      <c r="CM187" s="23">
        <v>131.67422453832401</v>
      </c>
      <c r="CN187" s="44">
        <v>2.0899032486020102</v>
      </c>
      <c r="CO187" s="23">
        <v>163.481383685119</v>
      </c>
      <c r="CP187" s="44">
        <v>12.0087251469892</v>
      </c>
      <c r="CQ187" s="23">
        <v>158.05792311187901</v>
      </c>
      <c r="CR187" s="44">
        <v>9.2681776706695391</v>
      </c>
      <c r="CS187" s="54"/>
      <c r="CT187" s="54" t="s">
        <v>38</v>
      </c>
      <c r="CU187" s="23">
        <v>187.97063753050099</v>
      </c>
      <c r="CV187" s="44">
        <v>4.4601435691346296</v>
      </c>
      <c r="CW187" s="23">
        <v>139.92355146879001</v>
      </c>
      <c r="CX187" s="44">
        <v>12.0374626097059</v>
      </c>
      <c r="CY187" s="23">
        <v>149.66266730177401</v>
      </c>
      <c r="CZ187" s="44">
        <v>8389.4712014411107</v>
      </c>
      <c r="DA187" s="54"/>
      <c r="DB187" s="54" t="s">
        <v>38</v>
      </c>
      <c r="DC187" s="23">
        <v>165.09095320150601</v>
      </c>
      <c r="DD187" s="44">
        <v>39.815132375771498</v>
      </c>
      <c r="DE187" s="23">
        <v>90.044269903862102</v>
      </c>
      <c r="DF187" s="44">
        <v>7.0786855052094904</v>
      </c>
      <c r="DG187" s="23">
        <v>78.643546924912698</v>
      </c>
      <c r="DH187" s="44">
        <v>-2.1895717011542102</v>
      </c>
      <c r="DI187" s="54"/>
      <c r="DJ187" s="54" t="s">
        <v>38</v>
      </c>
      <c r="DK187" s="23">
        <v>92.540593622424495</v>
      </c>
      <c r="DL187" s="44">
        <v>48.193994479683099</v>
      </c>
      <c r="DM187" s="23">
        <v>124.517625814136</v>
      </c>
      <c r="DN187" s="44">
        <v>24.618726523820701</v>
      </c>
      <c r="DO187" s="23">
        <v>131.14715976733399</v>
      </c>
      <c r="DP187" s="44">
        <v>22.536394691834701</v>
      </c>
    </row>
    <row r="188" spans="1:120" s="505" customFormat="1" ht="15" hidden="1" customHeight="1">
      <c r="A188" s="54"/>
      <c r="B188" s="54" t="s">
        <v>39</v>
      </c>
      <c r="C188" s="23">
        <v>98.596765398349007</v>
      </c>
      <c r="D188" s="44">
        <v>-2.2869221928243499</v>
      </c>
      <c r="E188" s="23">
        <v>153.83061036654999</v>
      </c>
      <c r="F188" s="44">
        <v>10.4856278220348</v>
      </c>
      <c r="G188" s="23">
        <v>136.964000675211</v>
      </c>
      <c r="H188" s="44">
        <v>23.1509853378444</v>
      </c>
      <c r="I188" s="54"/>
      <c r="J188" s="54" t="s">
        <v>39</v>
      </c>
      <c r="K188" s="23">
        <v>150.98446807487301</v>
      </c>
      <c r="L188" s="44">
        <v>6.25472057928667</v>
      </c>
      <c r="M188" s="23">
        <v>132.765099570122</v>
      </c>
      <c r="N188" s="44">
        <v>50.8786945804354</v>
      </c>
      <c r="O188" s="23">
        <v>67.768190903969597</v>
      </c>
      <c r="P188" s="44">
        <v>2699.18158063293</v>
      </c>
      <c r="Q188" s="54"/>
      <c r="R188" s="54" t="s">
        <v>39</v>
      </c>
      <c r="S188" s="23">
        <v>111.75293101323101</v>
      </c>
      <c r="T188" s="44">
        <v>15.762231252483</v>
      </c>
      <c r="U188" s="23">
        <v>98.921799893967005</v>
      </c>
      <c r="V188" s="44">
        <v>9.3286606691452807</v>
      </c>
      <c r="W188" s="23">
        <v>172.40949060052299</v>
      </c>
      <c r="X188" s="44">
        <v>180.93023426084201</v>
      </c>
      <c r="Y188" s="54"/>
      <c r="Z188" s="54" t="s">
        <v>39</v>
      </c>
      <c r="AA188" s="23">
        <v>113.157110609732</v>
      </c>
      <c r="AB188" s="44">
        <v>59.8476602939974</v>
      </c>
      <c r="AC188" s="23">
        <v>117.920053228434</v>
      </c>
      <c r="AD188" s="44">
        <v>43.201333484064698</v>
      </c>
      <c r="AE188" s="23">
        <v>111.15399054910699</v>
      </c>
      <c r="AF188" s="44">
        <v>42.102960987132498</v>
      </c>
      <c r="AG188" s="54"/>
      <c r="AH188" s="54" t="s">
        <v>39</v>
      </c>
      <c r="AI188" s="23">
        <v>139.933778719738</v>
      </c>
      <c r="AJ188" s="44">
        <v>13.9922968383568</v>
      </c>
      <c r="AK188" s="23">
        <v>108.87216650033101</v>
      </c>
      <c r="AL188" s="44">
        <v>10.266831271671901</v>
      </c>
      <c r="AM188" s="23">
        <v>129.579473969905</v>
      </c>
      <c r="AN188" s="44">
        <v>5.6802924584405901</v>
      </c>
      <c r="AO188" s="54"/>
      <c r="AP188" s="54" t="s">
        <v>39</v>
      </c>
      <c r="AQ188" s="23">
        <v>123.239632774057</v>
      </c>
      <c r="AR188" s="44">
        <v>5.4802610627434403</v>
      </c>
      <c r="AS188" s="23">
        <v>106.99426757516299</v>
      </c>
      <c r="AT188" s="44">
        <v>-1.80103768381183</v>
      </c>
      <c r="AU188" s="23">
        <v>180.84745808148099</v>
      </c>
      <c r="AV188" s="44">
        <v>9.5184679775702499</v>
      </c>
      <c r="AW188" s="54"/>
      <c r="AX188" s="54" t="s">
        <v>39</v>
      </c>
      <c r="AY188" s="23">
        <v>195.88506099812699</v>
      </c>
      <c r="AZ188" s="44">
        <v>-17.450378759087901</v>
      </c>
      <c r="BA188" s="23">
        <v>147.586835328565</v>
      </c>
      <c r="BB188" s="44">
        <v>6.1731459851166104</v>
      </c>
      <c r="BC188" s="23">
        <v>112.350839831006</v>
      </c>
      <c r="BD188" s="44">
        <v>31.179324587361201</v>
      </c>
      <c r="BE188" s="54"/>
      <c r="BF188" s="54" t="s">
        <v>39</v>
      </c>
      <c r="BG188" s="23">
        <v>91.342236129472397</v>
      </c>
      <c r="BH188" s="44">
        <v>35.369565695798897</v>
      </c>
      <c r="BI188" s="23">
        <v>110.43268071294101</v>
      </c>
      <c r="BJ188" s="44">
        <v>21.7434402888703</v>
      </c>
      <c r="BK188" s="23">
        <v>112.29979195372201</v>
      </c>
      <c r="BL188" s="44">
        <v>30.436355680656199</v>
      </c>
      <c r="BM188" s="54"/>
      <c r="BN188" s="54" t="s">
        <v>39</v>
      </c>
      <c r="BO188" s="23">
        <v>41.603746187692799</v>
      </c>
      <c r="BP188" s="44">
        <v>-56.889515366400403</v>
      </c>
      <c r="BQ188" s="23">
        <v>96.997457654470296</v>
      </c>
      <c r="BR188" s="44">
        <v>21.411271299121001</v>
      </c>
      <c r="BS188" s="23">
        <v>201.23203166096101</v>
      </c>
      <c r="BT188" s="44">
        <v>22.986391151361101</v>
      </c>
      <c r="BU188" s="54"/>
      <c r="BV188" s="54" t="s">
        <v>39</v>
      </c>
      <c r="BW188" s="23">
        <v>142.93125705320699</v>
      </c>
      <c r="BX188" s="44">
        <v>8.9300490078301902</v>
      </c>
      <c r="BY188" s="23">
        <v>97.650651724909594</v>
      </c>
      <c r="BZ188" s="44">
        <v>-9.30141704140412</v>
      </c>
      <c r="CA188" s="23">
        <v>168.027838175776</v>
      </c>
      <c r="CB188" s="44">
        <v>18.476939454634898</v>
      </c>
      <c r="CC188" s="54"/>
      <c r="CD188" s="54" t="s">
        <v>39</v>
      </c>
      <c r="CE188" s="23">
        <v>149.23043180146999</v>
      </c>
      <c r="CF188" s="44">
        <v>12.5829013061657</v>
      </c>
      <c r="CG188" s="23">
        <v>156.94804906426</v>
      </c>
      <c r="CH188" s="44">
        <v>14.575043221800399</v>
      </c>
      <c r="CI188" s="23">
        <v>77.759905839802101</v>
      </c>
      <c r="CJ188" s="44">
        <v>-13.026103398769999</v>
      </c>
      <c r="CK188" s="54"/>
      <c r="CL188" s="54" t="s">
        <v>39</v>
      </c>
      <c r="CM188" s="23">
        <v>110.792008671072</v>
      </c>
      <c r="CN188" s="44">
        <v>-0.68155315955981199</v>
      </c>
      <c r="CO188" s="23">
        <v>160.943831654962</v>
      </c>
      <c r="CP188" s="44">
        <v>14.405463992680099</v>
      </c>
      <c r="CQ188" s="23">
        <v>135.88365885408501</v>
      </c>
      <c r="CR188" s="44">
        <v>5.0530315518402604</v>
      </c>
      <c r="CS188" s="54"/>
      <c r="CT188" s="54" t="s">
        <v>39</v>
      </c>
      <c r="CU188" s="23">
        <v>177.51205834809201</v>
      </c>
      <c r="CV188" s="44">
        <v>20.575206752299799</v>
      </c>
      <c r="CW188" s="23">
        <v>134.091377733825</v>
      </c>
      <c r="CX188" s="44">
        <v>7.6097539482015204</v>
      </c>
      <c r="CY188" s="23">
        <v>109.132958822684</v>
      </c>
      <c r="CZ188" s="44">
        <v>1824.66365945808</v>
      </c>
      <c r="DA188" s="54"/>
      <c r="DB188" s="54" t="s">
        <v>39</v>
      </c>
      <c r="DC188" s="23">
        <v>161.04065668712099</v>
      </c>
      <c r="DD188" s="44">
        <v>36.281112899117097</v>
      </c>
      <c r="DE188" s="23">
        <v>79.105738178281797</v>
      </c>
      <c r="DF188" s="44">
        <v>15.505683733161201</v>
      </c>
      <c r="DG188" s="23">
        <v>68.922395655938303</v>
      </c>
      <c r="DH188" s="44">
        <v>5.1544453721081398</v>
      </c>
      <c r="DI188" s="54"/>
      <c r="DJ188" s="54" t="s">
        <v>39</v>
      </c>
      <c r="DK188" s="23">
        <v>85.618239850599593</v>
      </c>
      <c r="DL188" s="44">
        <v>43.350763825855203</v>
      </c>
      <c r="DM188" s="23">
        <v>114.837054523332</v>
      </c>
      <c r="DN188" s="44">
        <v>52.185388155507397</v>
      </c>
      <c r="DO188" s="23">
        <v>133.29377210162099</v>
      </c>
      <c r="DP188" s="44">
        <v>22.693863242968</v>
      </c>
    </row>
    <row r="189" spans="1:120" s="505" customFormat="1" ht="15" hidden="1" customHeight="1">
      <c r="A189" s="54"/>
      <c r="B189" s="54" t="s">
        <v>40</v>
      </c>
      <c r="C189" s="23">
        <v>106.601135853521</v>
      </c>
      <c r="D189" s="44">
        <v>5.03881635108461</v>
      </c>
      <c r="E189" s="23">
        <v>184.801449741715</v>
      </c>
      <c r="F189" s="44">
        <v>14.351775376196001</v>
      </c>
      <c r="G189" s="23">
        <v>172.751552297703</v>
      </c>
      <c r="H189" s="44">
        <v>23.6223410768111</v>
      </c>
      <c r="I189" s="54"/>
      <c r="J189" s="54" t="s">
        <v>40</v>
      </c>
      <c r="K189" s="23">
        <v>153.189804416252</v>
      </c>
      <c r="L189" s="44">
        <v>7.9887398124726996</v>
      </c>
      <c r="M189" s="23">
        <v>137.84873322112099</v>
      </c>
      <c r="N189" s="44">
        <v>14.885954017867499</v>
      </c>
      <c r="O189" s="23">
        <v>69.459063028055596</v>
      </c>
      <c r="P189" s="44">
        <v>2813.5767155234798</v>
      </c>
      <c r="Q189" s="54"/>
      <c r="R189" s="54" t="s">
        <v>40</v>
      </c>
      <c r="S189" s="23">
        <v>113.645530831492</v>
      </c>
      <c r="T189" s="44">
        <v>11.7719588344379</v>
      </c>
      <c r="U189" s="23">
        <v>109.77230297628699</v>
      </c>
      <c r="V189" s="44">
        <v>1.9857175939117699</v>
      </c>
      <c r="W189" s="23">
        <v>199.68786827218301</v>
      </c>
      <c r="X189" s="44">
        <v>170.744291883242</v>
      </c>
      <c r="Y189" s="54"/>
      <c r="Z189" s="54" t="s">
        <v>40</v>
      </c>
      <c r="AA189" s="23">
        <v>108.48724664655499</v>
      </c>
      <c r="AB189" s="44">
        <v>39.284067044428397</v>
      </c>
      <c r="AC189" s="23">
        <v>162.52898023863199</v>
      </c>
      <c r="AD189" s="44">
        <v>1.48502873367204</v>
      </c>
      <c r="AE189" s="23">
        <v>97.365433065440101</v>
      </c>
      <c r="AF189" s="44">
        <v>20.462081690208699</v>
      </c>
      <c r="AG189" s="54"/>
      <c r="AH189" s="54" t="s">
        <v>40</v>
      </c>
      <c r="AI189" s="23">
        <v>145.62022895985299</v>
      </c>
      <c r="AJ189" s="44">
        <v>12.224055980478401</v>
      </c>
      <c r="AK189" s="23">
        <v>119.89216446921699</v>
      </c>
      <c r="AL189" s="44">
        <v>8.4255750410501502</v>
      </c>
      <c r="AM189" s="23">
        <v>131.15206255584101</v>
      </c>
      <c r="AN189" s="44">
        <v>12.8167495936676</v>
      </c>
      <c r="AO189" s="54"/>
      <c r="AP189" s="54" t="s">
        <v>40</v>
      </c>
      <c r="AQ189" s="23">
        <v>132.49675275554301</v>
      </c>
      <c r="AR189" s="44">
        <v>7.5843188345737502</v>
      </c>
      <c r="AS189" s="23">
        <v>112.349853173282</v>
      </c>
      <c r="AT189" s="44">
        <v>-6.1676985826713304</v>
      </c>
      <c r="AU189" s="23">
        <v>184.895052046041</v>
      </c>
      <c r="AV189" s="44">
        <v>8.5927867467503898</v>
      </c>
      <c r="AW189" s="54"/>
      <c r="AX189" s="54" t="s">
        <v>40</v>
      </c>
      <c r="AY189" s="23">
        <v>194.52493097017501</v>
      </c>
      <c r="AZ189" s="44">
        <v>-10.560230108229799</v>
      </c>
      <c r="BA189" s="23">
        <v>145.91447693594199</v>
      </c>
      <c r="BB189" s="44">
        <v>5.5586253808166601</v>
      </c>
      <c r="BC189" s="23">
        <v>114.840630112071</v>
      </c>
      <c r="BD189" s="44">
        <v>4.8685273131135203</v>
      </c>
      <c r="BE189" s="54"/>
      <c r="BF189" s="54" t="s">
        <v>40</v>
      </c>
      <c r="BG189" s="23">
        <v>108.47842841911201</v>
      </c>
      <c r="BH189" s="44">
        <v>18.707588580428499</v>
      </c>
      <c r="BI189" s="23">
        <v>126.889850355047</v>
      </c>
      <c r="BJ189" s="44">
        <v>8.9551219889469795</v>
      </c>
      <c r="BK189" s="23">
        <v>120.180849114805</v>
      </c>
      <c r="BL189" s="44">
        <v>17.739228694306998</v>
      </c>
      <c r="BM189" s="54"/>
      <c r="BN189" s="54" t="s">
        <v>40</v>
      </c>
      <c r="BO189" s="23">
        <v>43.967504251434697</v>
      </c>
      <c r="BP189" s="44">
        <v>-56.170140654598299</v>
      </c>
      <c r="BQ189" s="23">
        <v>101.574621112345</v>
      </c>
      <c r="BR189" s="44">
        <v>11.0677397399659</v>
      </c>
      <c r="BS189" s="23">
        <v>210.11425609213799</v>
      </c>
      <c r="BT189" s="44">
        <v>23.272844952446899</v>
      </c>
      <c r="BU189" s="54"/>
      <c r="BV189" s="54" t="s">
        <v>40</v>
      </c>
      <c r="BW189" s="23">
        <v>143.523348795191</v>
      </c>
      <c r="BX189" s="44">
        <v>11.7750551197501</v>
      </c>
      <c r="BY189" s="23">
        <v>101.223676346145</v>
      </c>
      <c r="BZ189" s="44">
        <v>20.786786371712601</v>
      </c>
      <c r="CA189" s="23">
        <v>204.10998220858201</v>
      </c>
      <c r="CB189" s="44">
        <v>20.943158560892599</v>
      </c>
      <c r="CC189" s="54"/>
      <c r="CD189" s="54" t="s">
        <v>40</v>
      </c>
      <c r="CE189" s="23">
        <v>170.851060603208</v>
      </c>
      <c r="CF189" s="44">
        <v>30.229412629178</v>
      </c>
      <c r="CG189" s="23">
        <v>164.193253264596</v>
      </c>
      <c r="CH189" s="44">
        <v>22.419168164269198</v>
      </c>
      <c r="CI189" s="23">
        <v>81.944446569327198</v>
      </c>
      <c r="CJ189" s="44">
        <v>-20.547031781744799</v>
      </c>
      <c r="CK189" s="54"/>
      <c r="CL189" s="54" t="s">
        <v>40</v>
      </c>
      <c r="CM189" s="23">
        <v>106.065359832959</v>
      </c>
      <c r="CN189" s="44">
        <v>-4.3285990812697897</v>
      </c>
      <c r="CO189" s="23">
        <v>168.512577661346</v>
      </c>
      <c r="CP189" s="44">
        <v>21.676724633275899</v>
      </c>
      <c r="CQ189" s="23">
        <v>151.087277918713</v>
      </c>
      <c r="CR189" s="44">
        <v>-8.2354913663313898</v>
      </c>
      <c r="CS189" s="54"/>
      <c r="CT189" s="54" t="s">
        <v>40</v>
      </c>
      <c r="CU189" s="23">
        <v>186.202750390776</v>
      </c>
      <c r="CV189" s="44">
        <v>19.469947170347201</v>
      </c>
      <c r="CW189" s="23">
        <v>143.59589272823601</v>
      </c>
      <c r="CX189" s="44">
        <v>6.4977000195318499</v>
      </c>
      <c r="CY189" s="23">
        <v>130.50524958985301</v>
      </c>
      <c r="CZ189" s="44">
        <v>345.58966806357301</v>
      </c>
      <c r="DA189" s="54"/>
      <c r="DB189" s="54" t="s">
        <v>40</v>
      </c>
      <c r="DC189" s="23">
        <v>164.97650278984699</v>
      </c>
      <c r="DD189" s="44">
        <v>39.5405047719576</v>
      </c>
      <c r="DE189" s="23">
        <v>116.043813903344</v>
      </c>
      <c r="DF189" s="44">
        <v>-1.3040796410847799</v>
      </c>
      <c r="DG189" s="23">
        <v>103.53843569207901</v>
      </c>
      <c r="DH189" s="44">
        <v>9.2295374492380695</v>
      </c>
      <c r="DI189" s="54"/>
      <c r="DJ189" s="54" t="s">
        <v>40</v>
      </c>
      <c r="DK189" s="23">
        <v>103.511833620514</v>
      </c>
      <c r="DL189" s="44">
        <v>20.319772635713399</v>
      </c>
      <c r="DM189" s="23">
        <v>111.452851429714</v>
      </c>
      <c r="DN189" s="44">
        <v>40.868266087194201</v>
      </c>
      <c r="DO189" s="23">
        <v>133.12300332784201</v>
      </c>
      <c r="DP189" s="44">
        <v>19.5789571790834</v>
      </c>
    </row>
    <row r="190" spans="1:120" s="505" customFormat="1" ht="15" hidden="1" customHeight="1">
      <c r="A190" s="54"/>
      <c r="B190" s="54" t="s">
        <v>41</v>
      </c>
      <c r="C190" s="23">
        <v>114.950189730708</v>
      </c>
      <c r="D190" s="44">
        <v>-2.7378907929077498</v>
      </c>
      <c r="E190" s="23">
        <v>181.201936999922</v>
      </c>
      <c r="F190" s="44">
        <v>9.5645920650474796</v>
      </c>
      <c r="G190" s="23">
        <v>184.55982377805401</v>
      </c>
      <c r="H190" s="44">
        <v>16.891148521181901</v>
      </c>
      <c r="I190" s="54"/>
      <c r="J190" s="54" t="s">
        <v>41</v>
      </c>
      <c r="K190" s="23">
        <v>153.90350489089801</v>
      </c>
      <c r="L190" s="44">
        <v>6.4232552228162803</v>
      </c>
      <c r="M190" s="23">
        <v>142.121134302066</v>
      </c>
      <c r="N190" s="44">
        <v>11.80754195263</v>
      </c>
      <c r="O190" s="23">
        <v>77.012042906129807</v>
      </c>
      <c r="P190" s="44">
        <v>29.992980133479001</v>
      </c>
      <c r="Q190" s="54"/>
      <c r="R190" s="54" t="s">
        <v>41</v>
      </c>
      <c r="S190" s="23">
        <v>132.72542592799201</v>
      </c>
      <c r="T190" s="44">
        <v>4.6846866149099498</v>
      </c>
      <c r="U190" s="23">
        <v>122.52229118997801</v>
      </c>
      <c r="V190" s="44">
        <v>-8.5555199864373294E-2</v>
      </c>
      <c r="W190" s="23">
        <v>191.84917110996901</v>
      </c>
      <c r="X190" s="44">
        <v>114.651041709746</v>
      </c>
      <c r="Y190" s="54"/>
      <c r="Z190" s="54" t="s">
        <v>41</v>
      </c>
      <c r="AA190" s="23">
        <v>112.250461290782</v>
      </c>
      <c r="AB190" s="44">
        <v>31.926413172903199</v>
      </c>
      <c r="AC190" s="23">
        <v>145.510769508473</v>
      </c>
      <c r="AD190" s="44">
        <v>-9.5829073029172598</v>
      </c>
      <c r="AE190" s="23">
        <v>114.702561911704</v>
      </c>
      <c r="AF190" s="44">
        <v>16.113331377797</v>
      </c>
      <c r="AG190" s="54"/>
      <c r="AH190" s="54" t="s">
        <v>41</v>
      </c>
      <c r="AI190" s="23">
        <v>162.56980332964801</v>
      </c>
      <c r="AJ190" s="44">
        <v>9.8864071834102596</v>
      </c>
      <c r="AK190" s="23">
        <v>127.37575463456599</v>
      </c>
      <c r="AL190" s="44">
        <v>7.2789126563847599</v>
      </c>
      <c r="AM190" s="23">
        <v>124.476786141647</v>
      </c>
      <c r="AN190" s="44">
        <v>15.3746009564139</v>
      </c>
      <c r="AO190" s="54"/>
      <c r="AP190" s="54" t="s">
        <v>41</v>
      </c>
      <c r="AQ190" s="23">
        <v>128.22726275604899</v>
      </c>
      <c r="AR190" s="44">
        <v>6.6326778116091401</v>
      </c>
      <c r="AS190" s="23">
        <v>119.33722367135999</v>
      </c>
      <c r="AT190" s="44">
        <v>-4.1576761899477503</v>
      </c>
      <c r="AU190" s="23">
        <v>191.053910697048</v>
      </c>
      <c r="AV190" s="44">
        <v>3.40627067301038</v>
      </c>
      <c r="AW190" s="54"/>
      <c r="AX190" s="54" t="s">
        <v>41</v>
      </c>
      <c r="AY190" s="23">
        <v>180.46339811614101</v>
      </c>
      <c r="AZ190" s="44">
        <v>-8.5664831287285903</v>
      </c>
      <c r="BA190" s="23">
        <v>143.52087016050999</v>
      </c>
      <c r="BB190" s="44">
        <v>4.9070631903583104</v>
      </c>
      <c r="BC190" s="23">
        <v>112.271240954795</v>
      </c>
      <c r="BD190" s="44">
        <v>-0.16011603190757701</v>
      </c>
      <c r="BE190" s="54"/>
      <c r="BF190" s="54" t="s">
        <v>41</v>
      </c>
      <c r="BG190" s="23">
        <v>110.416196626973</v>
      </c>
      <c r="BH190" s="44">
        <v>11.7507941495577</v>
      </c>
      <c r="BI190" s="23">
        <v>130.081758667754</v>
      </c>
      <c r="BJ190" s="44">
        <v>1.053811052361</v>
      </c>
      <c r="BK190" s="23">
        <v>118.95304471707399</v>
      </c>
      <c r="BL190" s="44">
        <v>1.0231153570726399</v>
      </c>
      <c r="BM190" s="54"/>
      <c r="BN190" s="54" t="s">
        <v>41</v>
      </c>
      <c r="BO190" s="23">
        <v>46.0730180035792</v>
      </c>
      <c r="BP190" s="44">
        <v>-59.760975928278597</v>
      </c>
      <c r="BQ190" s="23">
        <v>119.76878795985</v>
      </c>
      <c r="BR190" s="44">
        <v>7.6554085580546003</v>
      </c>
      <c r="BS190" s="23">
        <v>217.16878850138801</v>
      </c>
      <c r="BT190" s="44">
        <v>22.773028084316099</v>
      </c>
      <c r="BU190" s="54"/>
      <c r="BV190" s="54" t="s">
        <v>41</v>
      </c>
      <c r="BW190" s="23">
        <v>128.09536830627999</v>
      </c>
      <c r="BX190" s="44">
        <v>9.8161203508509907</v>
      </c>
      <c r="BY190" s="23">
        <v>93.797375398484206</v>
      </c>
      <c r="BZ190" s="44">
        <v>-4.2963539291519304</v>
      </c>
      <c r="CA190" s="23">
        <v>235.14363901280399</v>
      </c>
      <c r="CB190" s="44">
        <v>6.22910279813307</v>
      </c>
      <c r="CC190" s="54"/>
      <c r="CD190" s="54" t="s">
        <v>41</v>
      </c>
      <c r="CE190" s="23">
        <v>169.14321816721301</v>
      </c>
      <c r="CF190" s="44">
        <v>22.351829464263801</v>
      </c>
      <c r="CG190" s="23">
        <v>160.37483669629901</v>
      </c>
      <c r="CH190" s="44">
        <v>27.4844354876344</v>
      </c>
      <c r="CI190" s="23">
        <v>74.409614430303506</v>
      </c>
      <c r="CJ190" s="44">
        <v>-14.417925939166301</v>
      </c>
      <c r="CK190" s="54"/>
      <c r="CL190" s="54" t="s">
        <v>41</v>
      </c>
      <c r="CM190" s="23">
        <v>122.682029776503</v>
      </c>
      <c r="CN190" s="44">
        <v>55.871319748049402</v>
      </c>
      <c r="CO190" s="23">
        <v>183.39578133120099</v>
      </c>
      <c r="CP190" s="44">
        <v>10.8956567300004</v>
      </c>
      <c r="CQ190" s="23">
        <v>157.916657837104</v>
      </c>
      <c r="CR190" s="44">
        <v>-0.45759103605669799</v>
      </c>
      <c r="CS190" s="54"/>
      <c r="CT190" s="54" t="s">
        <v>41</v>
      </c>
      <c r="CU190" s="23">
        <v>156.273782001081</v>
      </c>
      <c r="CV190" s="44">
        <v>19.8626605370367</v>
      </c>
      <c r="CW190" s="23">
        <v>136.19872575121099</v>
      </c>
      <c r="CX190" s="44">
        <v>2.9090567684919399</v>
      </c>
      <c r="CY190" s="23">
        <v>125.88900368094799</v>
      </c>
      <c r="CZ190" s="44">
        <v>55.871319748049402</v>
      </c>
      <c r="DA190" s="54"/>
      <c r="DB190" s="54" t="s">
        <v>41</v>
      </c>
      <c r="DC190" s="23">
        <v>137.90818745030799</v>
      </c>
      <c r="DD190" s="44">
        <v>24.5212214012905</v>
      </c>
      <c r="DE190" s="23">
        <v>129.733890948523</v>
      </c>
      <c r="DF190" s="44">
        <v>1.7516902597577899</v>
      </c>
      <c r="DG190" s="23">
        <v>114.024029272105</v>
      </c>
      <c r="DH190" s="44">
        <v>16.1886688716877</v>
      </c>
      <c r="DI190" s="54"/>
      <c r="DJ190" s="54" t="s">
        <v>41</v>
      </c>
      <c r="DK190" s="23">
        <v>111.87499740053499</v>
      </c>
      <c r="DL190" s="44">
        <v>13.1527113623651</v>
      </c>
      <c r="DM190" s="23">
        <v>112.79494507570701</v>
      </c>
      <c r="DN190" s="44">
        <v>10.4898220235571</v>
      </c>
      <c r="DO190" s="23">
        <v>133.53470787992001</v>
      </c>
      <c r="DP190" s="44">
        <v>18.1910924664421</v>
      </c>
    </row>
    <row r="191" spans="1:120" s="505" customFormat="1" ht="15" hidden="1" customHeight="1">
      <c r="A191" s="54"/>
      <c r="B191" s="54" t="s">
        <v>42</v>
      </c>
      <c r="C191" s="23">
        <v>117.87113932307101</v>
      </c>
      <c r="D191" s="44">
        <v>-1.37214837251146</v>
      </c>
      <c r="E191" s="23">
        <v>158.781928619871</v>
      </c>
      <c r="F191" s="44">
        <v>29.008921974700499</v>
      </c>
      <c r="G191" s="23">
        <v>149.32454423239</v>
      </c>
      <c r="H191" s="44">
        <v>1.7333480778464601</v>
      </c>
      <c r="I191" s="54"/>
      <c r="J191" s="54" t="s">
        <v>42</v>
      </c>
      <c r="K191" s="23">
        <v>143.59423661825701</v>
      </c>
      <c r="L191" s="44">
        <v>3.0052837098450702</v>
      </c>
      <c r="M191" s="23">
        <v>138.65734932659001</v>
      </c>
      <c r="N191" s="44">
        <v>1.1191094082489601</v>
      </c>
      <c r="O191" s="23">
        <v>85.0983057403907</v>
      </c>
      <c r="P191" s="44">
        <v>-28.121919560503098</v>
      </c>
      <c r="Q191" s="54"/>
      <c r="R191" s="54" t="s">
        <v>42</v>
      </c>
      <c r="S191" s="23">
        <v>120.47007607682001</v>
      </c>
      <c r="T191" s="44">
        <v>6.8362937914547404</v>
      </c>
      <c r="U191" s="23">
        <v>135.959893003811</v>
      </c>
      <c r="V191" s="44">
        <v>-8.5732137880533106</v>
      </c>
      <c r="W191" s="23">
        <v>137.24150356598801</v>
      </c>
      <c r="X191" s="44">
        <v>19.228077026524101</v>
      </c>
      <c r="Y191" s="54"/>
      <c r="Z191" s="54" t="s">
        <v>42</v>
      </c>
      <c r="AA191" s="23">
        <v>119.88008472046</v>
      </c>
      <c r="AB191" s="44">
        <v>23.018025586769301</v>
      </c>
      <c r="AC191" s="23">
        <v>138.91937994919201</v>
      </c>
      <c r="AD191" s="44">
        <v>1.67243939889126</v>
      </c>
      <c r="AE191" s="23">
        <v>116.490697600719</v>
      </c>
      <c r="AF191" s="44">
        <v>-0.46997630348366198</v>
      </c>
      <c r="AG191" s="54"/>
      <c r="AH191" s="54" t="s">
        <v>42</v>
      </c>
      <c r="AI191" s="23">
        <v>143.43010201799399</v>
      </c>
      <c r="AJ191" s="44">
        <v>2.5094009832742201</v>
      </c>
      <c r="AK191" s="23">
        <v>126.479787930051</v>
      </c>
      <c r="AL191" s="44">
        <v>5.4435822613320504</v>
      </c>
      <c r="AM191" s="23">
        <v>127.14183833064099</v>
      </c>
      <c r="AN191" s="44">
        <v>10.6155219657992</v>
      </c>
      <c r="AO191" s="54"/>
      <c r="AP191" s="54" t="s">
        <v>42</v>
      </c>
      <c r="AQ191" s="23">
        <v>129.05673870124301</v>
      </c>
      <c r="AR191" s="44">
        <v>2.02178030685522</v>
      </c>
      <c r="AS191" s="23">
        <v>111.41442149193</v>
      </c>
      <c r="AT191" s="44">
        <v>-6.8336363730447802</v>
      </c>
      <c r="AU191" s="23">
        <v>181.86712618634499</v>
      </c>
      <c r="AV191" s="44">
        <v>2.3638716083443998</v>
      </c>
      <c r="AW191" s="54"/>
      <c r="AX191" s="54" t="s">
        <v>42</v>
      </c>
      <c r="AY191" s="23">
        <v>180.202995244113</v>
      </c>
      <c r="AZ191" s="44">
        <v>-8.3822229310646694</v>
      </c>
      <c r="BA191" s="23">
        <v>135.65795232654099</v>
      </c>
      <c r="BB191" s="44">
        <v>1.3974962870841701</v>
      </c>
      <c r="BC191" s="23">
        <v>121.939965527781</v>
      </c>
      <c r="BD191" s="44">
        <v>-6.5189882653179403</v>
      </c>
      <c r="BE191" s="54"/>
      <c r="BF191" s="54" t="s">
        <v>42</v>
      </c>
      <c r="BG191" s="23">
        <v>123.73092227776699</v>
      </c>
      <c r="BH191" s="44">
        <v>5.0931152644956503</v>
      </c>
      <c r="BI191" s="23">
        <v>131.10627129963399</v>
      </c>
      <c r="BJ191" s="44">
        <v>6.3404062122521996</v>
      </c>
      <c r="BK191" s="23">
        <v>122.407663231558</v>
      </c>
      <c r="BL191" s="44">
        <v>-7.0048263209002597</v>
      </c>
      <c r="BM191" s="54"/>
      <c r="BN191" s="54" t="s">
        <v>42</v>
      </c>
      <c r="BO191" s="23">
        <v>48.869045619313603</v>
      </c>
      <c r="BP191" s="44">
        <v>-63.550685641990498</v>
      </c>
      <c r="BQ191" s="23">
        <v>122.912289356199</v>
      </c>
      <c r="BR191" s="44">
        <v>7.99296946162558</v>
      </c>
      <c r="BS191" s="23">
        <v>218.13994995643401</v>
      </c>
      <c r="BT191" s="44">
        <v>16.2890918779629</v>
      </c>
      <c r="BU191" s="54"/>
      <c r="BV191" s="54" t="s">
        <v>42</v>
      </c>
      <c r="BW191" s="23">
        <v>124.589298085023</v>
      </c>
      <c r="BX191" s="44">
        <v>-7.40766872653957</v>
      </c>
      <c r="BY191" s="23">
        <v>97.419351244382298</v>
      </c>
      <c r="BZ191" s="44">
        <v>-10.9553562185407</v>
      </c>
      <c r="CA191" s="23">
        <v>199.58483496821501</v>
      </c>
      <c r="CB191" s="44">
        <v>5.1311621011612099</v>
      </c>
      <c r="CC191" s="54"/>
      <c r="CD191" s="54" t="s">
        <v>42</v>
      </c>
      <c r="CE191" s="23">
        <v>157.08816339951599</v>
      </c>
      <c r="CF191" s="44">
        <v>14.2796781496824</v>
      </c>
      <c r="CG191" s="23">
        <v>162.073402834147</v>
      </c>
      <c r="CH191" s="44">
        <v>12.3103673671952</v>
      </c>
      <c r="CI191" s="23">
        <v>69.841626655226705</v>
      </c>
      <c r="CJ191" s="44">
        <v>-15.6156196118606</v>
      </c>
      <c r="CK191" s="54"/>
      <c r="CL191" s="54" t="s">
        <v>42</v>
      </c>
      <c r="CM191" s="23">
        <v>130.008245978161</v>
      </c>
      <c r="CN191" s="44">
        <v>0.76535266620056996</v>
      </c>
      <c r="CO191" s="23">
        <v>181.58630649364201</v>
      </c>
      <c r="CP191" s="44">
        <v>4.6594689740636603</v>
      </c>
      <c r="CQ191" s="23">
        <v>136.29942879342099</v>
      </c>
      <c r="CR191" s="44">
        <v>-8.7234436491768399</v>
      </c>
      <c r="CS191" s="54"/>
      <c r="CT191" s="54" t="s">
        <v>42</v>
      </c>
      <c r="CU191" s="23">
        <v>127.913964765315</v>
      </c>
      <c r="CV191" s="44">
        <v>-1.6689899693463801</v>
      </c>
      <c r="CW191" s="23">
        <v>138.27160515991699</v>
      </c>
      <c r="CX191" s="44">
        <v>3.3005242308235299</v>
      </c>
      <c r="CY191" s="23">
        <v>118.763960783785</v>
      </c>
      <c r="CZ191" s="44">
        <v>-11.163034440575499</v>
      </c>
      <c r="DA191" s="54"/>
      <c r="DB191" s="54" t="s">
        <v>42</v>
      </c>
      <c r="DC191" s="23">
        <v>132.035824611945</v>
      </c>
      <c r="DD191" s="44">
        <v>1.5316426934915099</v>
      </c>
      <c r="DE191" s="23">
        <v>106.175982431299</v>
      </c>
      <c r="DF191" s="44">
        <v>23.8417856621213</v>
      </c>
      <c r="DG191" s="23">
        <v>89.6739602002353</v>
      </c>
      <c r="DH191" s="44">
        <v>0.64163791268224202</v>
      </c>
      <c r="DI191" s="54"/>
      <c r="DJ191" s="54" t="s">
        <v>42</v>
      </c>
      <c r="DK191" s="23">
        <v>109.55410400265799</v>
      </c>
      <c r="DL191" s="44">
        <v>8.3880600996990609</v>
      </c>
      <c r="DM191" s="23">
        <v>114.22531427769999</v>
      </c>
      <c r="DN191" s="44">
        <v>-6.7154675265968304</v>
      </c>
      <c r="DO191" s="23">
        <v>146.473457932065</v>
      </c>
      <c r="DP191" s="44">
        <v>6.4571349624056298</v>
      </c>
    </row>
    <row r="192" spans="1:120" s="505" customFormat="1" ht="15" hidden="1" customHeight="1">
      <c r="A192" s="54"/>
      <c r="B192" s="54" t="s">
        <v>43</v>
      </c>
      <c r="C192" s="23">
        <v>107.18704736207999</v>
      </c>
      <c r="D192" s="44">
        <v>0.61615858008727298</v>
      </c>
      <c r="E192" s="23">
        <v>147.79304030246499</v>
      </c>
      <c r="F192" s="44">
        <v>10.7182780451373</v>
      </c>
      <c r="G192" s="23">
        <v>154.64194419259999</v>
      </c>
      <c r="H192" s="44">
        <v>13.567025281523501</v>
      </c>
      <c r="I192" s="54"/>
      <c r="J192" s="54" t="s">
        <v>43</v>
      </c>
      <c r="K192" s="23">
        <v>140.555648154116</v>
      </c>
      <c r="L192" s="44">
        <v>1.40309208839639</v>
      </c>
      <c r="M192" s="23">
        <v>140.11563251516901</v>
      </c>
      <c r="N192" s="44">
        <v>5.3991960673504904</v>
      </c>
      <c r="O192" s="23">
        <v>119.86011048146899</v>
      </c>
      <c r="P192" s="44">
        <v>1.62240656344585</v>
      </c>
      <c r="Q192" s="54"/>
      <c r="R192" s="54" t="s">
        <v>43</v>
      </c>
      <c r="S192" s="23">
        <v>132.83291897255401</v>
      </c>
      <c r="T192" s="44">
        <v>3.91748414302945</v>
      </c>
      <c r="U192" s="23">
        <v>155.61111748812101</v>
      </c>
      <c r="V192" s="44">
        <v>-9.1442312327899303E-2</v>
      </c>
      <c r="W192" s="23">
        <v>181.33952944663099</v>
      </c>
      <c r="X192" s="44">
        <v>20.636590926576599</v>
      </c>
      <c r="Y192" s="54"/>
      <c r="Z192" s="54" t="s">
        <v>43</v>
      </c>
      <c r="AA192" s="23">
        <v>125.64824859964</v>
      </c>
      <c r="AB192" s="44">
        <v>24.112361047192099</v>
      </c>
      <c r="AC192" s="23">
        <v>145.72564752701001</v>
      </c>
      <c r="AD192" s="44">
        <v>-7.9682847854549301</v>
      </c>
      <c r="AE192" s="23">
        <v>112.786761347729</v>
      </c>
      <c r="AF192" s="44">
        <v>-13.057412430180101</v>
      </c>
      <c r="AG192" s="54"/>
      <c r="AH192" s="54" t="s">
        <v>43</v>
      </c>
      <c r="AI192" s="23">
        <v>155.15637466880401</v>
      </c>
      <c r="AJ192" s="44">
        <v>0.32978691586151898</v>
      </c>
      <c r="AK192" s="23">
        <v>136.91867667489299</v>
      </c>
      <c r="AL192" s="44">
        <v>8.7819204296398503</v>
      </c>
      <c r="AM192" s="23">
        <v>123.20640627445501</v>
      </c>
      <c r="AN192" s="44">
        <v>1.6129675526134799</v>
      </c>
      <c r="AO192" s="54"/>
      <c r="AP192" s="54" t="s">
        <v>43</v>
      </c>
      <c r="AQ192" s="23">
        <v>128.97026391714601</v>
      </c>
      <c r="AR192" s="44">
        <v>6.9628445043765996</v>
      </c>
      <c r="AS192" s="23">
        <v>109.540320898308</v>
      </c>
      <c r="AT192" s="44">
        <v>-3.3264625568256898</v>
      </c>
      <c r="AU192" s="23">
        <v>164.99073791885601</v>
      </c>
      <c r="AV192" s="44">
        <v>1.8435325260225901</v>
      </c>
      <c r="AW192" s="54"/>
      <c r="AX192" s="54" t="s">
        <v>43</v>
      </c>
      <c r="AY192" s="23">
        <v>161.82379028850499</v>
      </c>
      <c r="AZ192" s="44">
        <v>-8.9991976929371393</v>
      </c>
      <c r="BA192" s="23">
        <v>138.806958637272</v>
      </c>
      <c r="BB192" s="44">
        <v>-3.19409637860947</v>
      </c>
      <c r="BC192" s="23">
        <v>113.606744524777</v>
      </c>
      <c r="BD192" s="44">
        <v>-9.8183304053749207</v>
      </c>
      <c r="BE192" s="54"/>
      <c r="BF192" s="54" t="s">
        <v>43</v>
      </c>
      <c r="BG192" s="23">
        <v>127.11352759978</v>
      </c>
      <c r="BH192" s="44">
        <v>1.60395937575689</v>
      </c>
      <c r="BI192" s="23">
        <v>133.930084838754</v>
      </c>
      <c r="BJ192" s="44">
        <v>2.9806315249300201</v>
      </c>
      <c r="BK192" s="23">
        <v>123.139447277833</v>
      </c>
      <c r="BL192" s="44">
        <v>-1.3426532220506999</v>
      </c>
      <c r="BM192" s="54"/>
      <c r="BN192" s="54" t="s">
        <v>43</v>
      </c>
      <c r="BO192" s="23">
        <v>52.668160692138997</v>
      </c>
      <c r="BP192" s="44">
        <v>-62.937988413264002</v>
      </c>
      <c r="BQ192" s="23">
        <v>116.996161905523</v>
      </c>
      <c r="BR192" s="44">
        <v>3.68876830043861</v>
      </c>
      <c r="BS192" s="23">
        <v>222.45211106441599</v>
      </c>
      <c r="BT192" s="44">
        <v>17.076198610468701</v>
      </c>
      <c r="BU192" s="54"/>
      <c r="BV192" s="54" t="s">
        <v>43</v>
      </c>
      <c r="BW192" s="23">
        <v>108.62182286538</v>
      </c>
      <c r="BX192" s="44">
        <v>-2.6303231010280301</v>
      </c>
      <c r="BY192" s="23">
        <v>87.506905671255694</v>
      </c>
      <c r="BZ192" s="44">
        <v>-13.8108378002597</v>
      </c>
      <c r="CA192" s="23">
        <v>208.683495365704</v>
      </c>
      <c r="CB192" s="44">
        <v>15.9036656496598</v>
      </c>
      <c r="CC192" s="54"/>
      <c r="CD192" s="54" t="s">
        <v>43</v>
      </c>
      <c r="CE192" s="23">
        <v>178.18154992805901</v>
      </c>
      <c r="CF192" s="44">
        <v>19.861550485583798</v>
      </c>
      <c r="CG192" s="23">
        <v>158.700758336315</v>
      </c>
      <c r="CH192" s="44">
        <v>25.664087107144901</v>
      </c>
      <c r="CI192" s="23">
        <v>59.578910851030898</v>
      </c>
      <c r="CJ192" s="44">
        <v>-20.0643446474649</v>
      </c>
      <c r="CK192" s="54"/>
      <c r="CL192" s="54" t="s">
        <v>43</v>
      </c>
      <c r="CM192" s="23">
        <v>119.16308290686899</v>
      </c>
      <c r="CN192" s="44">
        <v>1.85106025846613</v>
      </c>
      <c r="CO192" s="23">
        <v>144.09127589061001</v>
      </c>
      <c r="CP192" s="44">
        <v>-4.4771732315415402</v>
      </c>
      <c r="CQ192" s="23">
        <v>129.50397168640399</v>
      </c>
      <c r="CR192" s="44">
        <v>-10.530978601165501</v>
      </c>
      <c r="CS192" s="54"/>
      <c r="CT192" s="54" t="s">
        <v>43</v>
      </c>
      <c r="CU192" s="23">
        <v>144.88957810979699</v>
      </c>
      <c r="CV192" s="44">
        <v>7.0295540688964504</v>
      </c>
      <c r="CW192" s="23">
        <v>143.07409766214201</v>
      </c>
      <c r="CX192" s="44">
        <v>0.41555330775430799</v>
      </c>
      <c r="CY192" s="23">
        <v>147.648446861173</v>
      </c>
      <c r="CZ192" s="44">
        <v>13.234872535505399</v>
      </c>
      <c r="DA192" s="54"/>
      <c r="DB192" s="54" t="s">
        <v>43</v>
      </c>
      <c r="DC192" s="23">
        <v>141.930537614618</v>
      </c>
      <c r="DD192" s="44">
        <v>5.7184359158556797</v>
      </c>
      <c r="DE192" s="23">
        <v>115.410830687093</v>
      </c>
      <c r="DF192" s="44">
        <v>4.7704264844489996</v>
      </c>
      <c r="DG192" s="23">
        <v>131.94562878811499</v>
      </c>
      <c r="DH192" s="44">
        <v>3.7581358574172699</v>
      </c>
      <c r="DI192" s="54"/>
      <c r="DJ192" s="54" t="s">
        <v>43</v>
      </c>
      <c r="DK192" s="23">
        <v>108.61257569580501</v>
      </c>
      <c r="DL192" s="44">
        <v>-0.72295533553088398</v>
      </c>
      <c r="DM192" s="23">
        <v>128.86031952348199</v>
      </c>
      <c r="DN192" s="44">
        <v>-7.2899357325520997</v>
      </c>
      <c r="DO192" s="23">
        <v>150.91987133363199</v>
      </c>
      <c r="DP192" s="44">
        <v>0.65779125908088099</v>
      </c>
    </row>
    <row r="193" spans="1:120" s="505" customFormat="1" ht="15" hidden="1" customHeight="1">
      <c r="A193" s="54"/>
      <c r="B193" s="54" t="s">
        <v>44</v>
      </c>
      <c r="C193" s="23">
        <v>100.54011285001999</v>
      </c>
      <c r="D193" s="44">
        <v>7.0652040714967397</v>
      </c>
      <c r="E193" s="23">
        <v>126.56569755851</v>
      </c>
      <c r="F193" s="44">
        <v>-16.0987744744648</v>
      </c>
      <c r="G193" s="23">
        <v>152.07294701991901</v>
      </c>
      <c r="H193" s="44">
        <v>2.3911358731440502</v>
      </c>
      <c r="I193" s="54"/>
      <c r="J193" s="54" t="s">
        <v>44</v>
      </c>
      <c r="K193" s="23">
        <v>141.216570215193</v>
      </c>
      <c r="L193" s="44">
        <v>1.7885478766742899</v>
      </c>
      <c r="M193" s="23">
        <v>143.441964544645</v>
      </c>
      <c r="N193" s="44">
        <v>0.73691212305095599</v>
      </c>
      <c r="O193" s="23">
        <v>111.124503388985</v>
      </c>
      <c r="P193" s="44">
        <v>-12.426673674639799</v>
      </c>
      <c r="Q193" s="54"/>
      <c r="R193" s="54" t="s">
        <v>44</v>
      </c>
      <c r="S193" s="23">
        <v>111.39014747474801</v>
      </c>
      <c r="T193" s="44">
        <v>-2.4619657548898899</v>
      </c>
      <c r="U193" s="23">
        <v>152.71666026341501</v>
      </c>
      <c r="V193" s="44">
        <v>-3.3331147750226102</v>
      </c>
      <c r="W193" s="23">
        <v>182.38995035116099</v>
      </c>
      <c r="X193" s="44">
        <v>-0.84007289284566899</v>
      </c>
      <c r="Y193" s="54"/>
      <c r="Z193" s="54" t="s">
        <v>44</v>
      </c>
      <c r="AA193" s="23">
        <v>129.747744459003</v>
      </c>
      <c r="AB193" s="44">
        <v>28.9243780577299</v>
      </c>
      <c r="AC193" s="23">
        <v>144.46954297546301</v>
      </c>
      <c r="AD193" s="44">
        <v>3.2914540443976801</v>
      </c>
      <c r="AE193" s="23">
        <v>111.713112648173</v>
      </c>
      <c r="AF193" s="44">
        <v>-18.094032034873798</v>
      </c>
      <c r="AG193" s="54"/>
      <c r="AH193" s="54" t="s">
        <v>44</v>
      </c>
      <c r="AI193" s="23">
        <v>155.96539877046399</v>
      </c>
      <c r="AJ193" s="44">
        <v>2.3619369561805299</v>
      </c>
      <c r="AK193" s="23">
        <v>151.55642230638699</v>
      </c>
      <c r="AL193" s="44">
        <v>3.7653841216607402</v>
      </c>
      <c r="AM193" s="23">
        <v>116.656839886501</v>
      </c>
      <c r="AN193" s="44">
        <v>3.38078120317084</v>
      </c>
      <c r="AO193" s="54"/>
      <c r="AP193" s="54" t="s">
        <v>44</v>
      </c>
      <c r="AQ193" s="23">
        <v>137.796116501423</v>
      </c>
      <c r="AR193" s="44">
        <v>1.9838315934320001</v>
      </c>
      <c r="AS193" s="23">
        <v>110.760832807946</v>
      </c>
      <c r="AT193" s="44">
        <v>-6.1494511360139796</v>
      </c>
      <c r="AU193" s="23">
        <v>175.90996595167601</v>
      </c>
      <c r="AV193" s="44">
        <v>4.9143807200876903</v>
      </c>
      <c r="AW193" s="54"/>
      <c r="AX193" s="54" t="s">
        <v>44</v>
      </c>
      <c r="AY193" s="23">
        <v>175.733560601097</v>
      </c>
      <c r="AZ193" s="44">
        <v>-8.0961702891094092</v>
      </c>
      <c r="BA193" s="23">
        <v>126.55462660511201</v>
      </c>
      <c r="BB193" s="44">
        <v>-9.7235171881760003</v>
      </c>
      <c r="BC193" s="23">
        <v>113.243289655122</v>
      </c>
      <c r="BD193" s="44">
        <v>-8.3778500216450293</v>
      </c>
      <c r="BE193" s="54"/>
      <c r="BF193" s="54" t="s">
        <v>44</v>
      </c>
      <c r="BG193" s="23">
        <v>135.08084166601199</v>
      </c>
      <c r="BH193" s="44">
        <v>3.664418134001</v>
      </c>
      <c r="BI193" s="23">
        <v>126.517443704426</v>
      </c>
      <c r="BJ193" s="44">
        <v>-1.6674893251980201</v>
      </c>
      <c r="BK193" s="23">
        <v>119.687409663982</v>
      </c>
      <c r="BL193" s="44">
        <v>-7.1184002542372999</v>
      </c>
      <c r="BM193" s="54"/>
      <c r="BN193" s="54" t="s">
        <v>44</v>
      </c>
      <c r="BO193" s="23">
        <v>56.810347434517197</v>
      </c>
      <c r="BP193" s="44">
        <v>-56.230794498167597</v>
      </c>
      <c r="BQ193" s="23">
        <v>109.19170242785501</v>
      </c>
      <c r="BR193" s="44">
        <v>-1.9207321707092899</v>
      </c>
      <c r="BS193" s="23">
        <v>211.76211077377999</v>
      </c>
      <c r="BT193" s="44">
        <v>10.710708365074</v>
      </c>
      <c r="BU193" s="54"/>
      <c r="BV193" s="54" t="s">
        <v>44</v>
      </c>
      <c r="BW193" s="23">
        <v>105.06072121654999</v>
      </c>
      <c r="BX193" s="44">
        <v>-9.0152028067319101</v>
      </c>
      <c r="BY193" s="23">
        <v>106.603637308323</v>
      </c>
      <c r="BZ193" s="44">
        <v>6.5991035915350604</v>
      </c>
      <c r="CA193" s="23">
        <v>200.86138336375501</v>
      </c>
      <c r="CB193" s="44">
        <v>4.2058090481475903</v>
      </c>
      <c r="CC193" s="54"/>
      <c r="CD193" s="54" t="s">
        <v>44</v>
      </c>
      <c r="CE193" s="23">
        <v>180.33840212902899</v>
      </c>
      <c r="CF193" s="44">
        <v>18.272954859642901</v>
      </c>
      <c r="CG193" s="23">
        <v>138.71148907884401</v>
      </c>
      <c r="CH193" s="44">
        <v>4.7329049619288401</v>
      </c>
      <c r="CI193" s="23">
        <v>61.761799819820197</v>
      </c>
      <c r="CJ193" s="44">
        <v>-26.989382841823399</v>
      </c>
      <c r="CK193" s="54"/>
      <c r="CL193" s="54" t="s">
        <v>44</v>
      </c>
      <c r="CM193" s="23">
        <v>126.10130504270199</v>
      </c>
      <c r="CN193" s="44">
        <v>-1.8730774322881101</v>
      </c>
      <c r="CO193" s="23">
        <v>136.41541790102701</v>
      </c>
      <c r="CP193" s="44">
        <v>-13.610121952424</v>
      </c>
      <c r="CQ193" s="23">
        <v>142.09066289833601</v>
      </c>
      <c r="CR193" s="44">
        <v>-13.364257854812401</v>
      </c>
      <c r="CS193" s="54"/>
      <c r="CT193" s="54" t="s">
        <v>44</v>
      </c>
      <c r="CU193" s="23">
        <v>138.66488648022101</v>
      </c>
      <c r="CV193" s="44">
        <v>8.44622878653011</v>
      </c>
      <c r="CW193" s="23">
        <v>151.41043892166601</v>
      </c>
      <c r="CX193" s="44">
        <v>12.810738138181801</v>
      </c>
      <c r="CY193" s="23">
        <v>150.84126353650399</v>
      </c>
      <c r="CZ193" s="44">
        <v>15.4129558581855</v>
      </c>
      <c r="DA193" s="54"/>
      <c r="DB193" s="54" t="s">
        <v>44</v>
      </c>
      <c r="DC193" s="23">
        <v>142.79220516688801</v>
      </c>
      <c r="DD193" s="44">
        <v>7.3944765075166599</v>
      </c>
      <c r="DE193" s="23">
        <v>108.904480047977</v>
      </c>
      <c r="DF193" s="44">
        <v>7.3503709619969602</v>
      </c>
      <c r="DG193" s="23">
        <v>109.977081196177</v>
      </c>
      <c r="DH193" s="44">
        <v>-6.1099810496800702</v>
      </c>
      <c r="DI193" s="54"/>
      <c r="DJ193" s="54" t="s">
        <v>44</v>
      </c>
      <c r="DK193" s="23">
        <v>107.112264618314</v>
      </c>
      <c r="DL193" s="44">
        <v>1.24296219813978</v>
      </c>
      <c r="DM193" s="23">
        <v>128.14404489136501</v>
      </c>
      <c r="DN193" s="44">
        <v>-8.3055499829251893</v>
      </c>
      <c r="DO193" s="23">
        <v>132.27201287908099</v>
      </c>
      <c r="DP193" s="44">
        <v>9.0543793727488797</v>
      </c>
    </row>
    <row r="194" spans="1:120" s="505" customFormat="1" ht="15" hidden="1" customHeight="1">
      <c r="A194" s="54"/>
      <c r="B194" s="54"/>
      <c r="C194" s="23"/>
      <c r="D194" s="44"/>
      <c r="E194" s="23"/>
      <c r="F194" s="44"/>
      <c r="G194" s="23"/>
      <c r="H194" s="44"/>
      <c r="I194" s="54"/>
      <c r="J194" s="54"/>
      <c r="K194" s="23"/>
      <c r="L194" s="44"/>
      <c r="M194" s="23"/>
      <c r="N194" s="44"/>
      <c r="O194" s="23"/>
      <c r="P194" s="44"/>
      <c r="Q194" s="54"/>
      <c r="R194" s="54"/>
      <c r="S194" s="23"/>
      <c r="T194" s="44"/>
      <c r="U194" s="23"/>
      <c r="V194" s="44"/>
      <c r="W194" s="23"/>
      <c r="X194" s="44"/>
      <c r="Y194" s="54"/>
      <c r="Z194" s="54"/>
      <c r="AA194" s="23"/>
      <c r="AB194" s="44"/>
      <c r="AC194" s="23"/>
      <c r="AD194" s="44"/>
      <c r="AE194" s="23"/>
      <c r="AF194" s="44"/>
      <c r="AG194" s="54"/>
      <c r="AH194" s="54"/>
      <c r="AI194" s="23"/>
      <c r="AJ194" s="44"/>
      <c r="AK194" s="23"/>
      <c r="AL194" s="44"/>
      <c r="AM194" s="23"/>
      <c r="AN194" s="44"/>
      <c r="AO194" s="54"/>
      <c r="AP194" s="54"/>
      <c r="AQ194" s="23"/>
      <c r="AR194" s="44"/>
      <c r="AS194" s="23"/>
      <c r="AT194" s="44"/>
      <c r="AU194" s="23"/>
      <c r="AV194" s="44"/>
      <c r="AW194" s="54"/>
      <c r="AX194" s="54"/>
      <c r="AY194" s="23"/>
      <c r="AZ194" s="44"/>
      <c r="BA194" s="23"/>
      <c r="BB194" s="44"/>
      <c r="BC194" s="23"/>
      <c r="BD194" s="44"/>
      <c r="BE194" s="54"/>
      <c r="BF194" s="54"/>
      <c r="BG194" s="23"/>
      <c r="BH194" s="44"/>
      <c r="BI194" s="23"/>
      <c r="BJ194" s="44"/>
      <c r="BK194" s="23"/>
      <c r="BL194" s="44"/>
      <c r="BM194" s="54"/>
      <c r="BN194" s="54"/>
      <c r="BO194" s="23"/>
      <c r="BP194" s="44"/>
      <c r="BQ194" s="23"/>
      <c r="BR194" s="44"/>
      <c r="BS194" s="23"/>
      <c r="BT194" s="44"/>
      <c r="BU194" s="54"/>
      <c r="BV194" s="54"/>
      <c r="BW194" s="23"/>
      <c r="BX194" s="44"/>
      <c r="BY194" s="23"/>
      <c r="BZ194" s="44"/>
      <c r="CA194" s="23"/>
      <c r="CB194" s="44"/>
      <c r="CC194" s="54"/>
      <c r="CD194" s="54"/>
      <c r="CE194" s="23"/>
      <c r="CF194" s="44"/>
      <c r="CG194" s="23"/>
      <c r="CH194" s="44"/>
      <c r="CI194" s="23"/>
      <c r="CJ194" s="44"/>
      <c r="CK194" s="54"/>
      <c r="CL194" s="54"/>
      <c r="CM194" s="23"/>
      <c r="CN194" s="44"/>
      <c r="CO194" s="23"/>
      <c r="CP194" s="44"/>
      <c r="CQ194" s="23"/>
      <c r="CR194" s="44"/>
      <c r="CS194" s="54"/>
      <c r="CT194" s="54"/>
      <c r="CU194" s="23"/>
      <c r="CV194" s="44"/>
      <c r="CW194" s="23"/>
      <c r="CX194" s="44"/>
      <c r="CY194" s="23"/>
      <c r="CZ194" s="44"/>
      <c r="DA194" s="54"/>
      <c r="DB194" s="54"/>
      <c r="DC194" s="23"/>
      <c r="DD194" s="44"/>
      <c r="DE194" s="23"/>
      <c r="DF194" s="44"/>
      <c r="DG194" s="23"/>
      <c r="DH194" s="44"/>
      <c r="DI194" s="54"/>
      <c r="DJ194" s="54"/>
      <c r="DK194" s="23"/>
      <c r="DL194" s="44"/>
      <c r="DM194" s="23"/>
      <c r="DN194" s="44"/>
      <c r="DO194" s="23"/>
      <c r="DP194" s="44"/>
    </row>
    <row r="195" spans="1:120" s="505" customFormat="1" ht="15" hidden="1" customHeight="1">
      <c r="A195" s="514">
        <v>2023</v>
      </c>
      <c r="B195" s="507" t="s">
        <v>33</v>
      </c>
      <c r="C195" s="23">
        <v>92.971931141755306</v>
      </c>
      <c r="D195" s="44">
        <v>8.2894530828283592</v>
      </c>
      <c r="E195" s="23">
        <v>125.448118742354</v>
      </c>
      <c r="F195" s="44">
        <v>-17.292875786291699</v>
      </c>
      <c r="G195" s="23">
        <v>149.69002389342199</v>
      </c>
      <c r="H195" s="44">
        <v>10.3444141556462</v>
      </c>
      <c r="I195" s="514">
        <v>2023</v>
      </c>
      <c r="J195" s="54" t="s">
        <v>33</v>
      </c>
      <c r="K195" s="23">
        <v>142.128044052955</v>
      </c>
      <c r="L195" s="44">
        <v>-2.0251959253912299</v>
      </c>
      <c r="M195" s="23">
        <v>127.233399342049</v>
      </c>
      <c r="N195" s="44">
        <v>-1.6432470395035199</v>
      </c>
      <c r="O195" s="23">
        <v>147.86128925497499</v>
      </c>
      <c r="P195" s="44">
        <v>19.5224687326786</v>
      </c>
      <c r="Q195" s="514">
        <v>2023</v>
      </c>
      <c r="R195" s="54" t="s">
        <v>33</v>
      </c>
      <c r="S195" s="23">
        <v>116.56138282686101</v>
      </c>
      <c r="T195" s="44">
        <v>-6.38192124508058</v>
      </c>
      <c r="U195" s="23">
        <v>134.560617437243</v>
      </c>
      <c r="V195" s="44">
        <v>-1.8541318989020099</v>
      </c>
      <c r="W195" s="23">
        <v>198.290134263401</v>
      </c>
      <c r="X195" s="44">
        <v>1.39486406996738</v>
      </c>
      <c r="Y195" s="514">
        <v>2023</v>
      </c>
      <c r="Z195" s="54" t="s">
        <v>33</v>
      </c>
      <c r="AA195" s="23">
        <v>120.71227527156501</v>
      </c>
      <c r="AB195" s="44">
        <v>14.6945461166016</v>
      </c>
      <c r="AC195" s="23">
        <v>132.66971735777199</v>
      </c>
      <c r="AD195" s="44">
        <v>-0.78193895662262503</v>
      </c>
      <c r="AE195" s="23">
        <v>106.105363734547</v>
      </c>
      <c r="AF195" s="44">
        <v>-18.9966595536097</v>
      </c>
      <c r="AG195" s="514">
        <v>2023</v>
      </c>
      <c r="AH195" s="54" t="s">
        <v>33</v>
      </c>
      <c r="AI195" s="23">
        <v>152.50915976182199</v>
      </c>
      <c r="AJ195" s="44">
        <v>2.2366771868302902</v>
      </c>
      <c r="AK195" s="23">
        <v>131.02333659701401</v>
      </c>
      <c r="AL195" s="44">
        <v>2.5829068063523</v>
      </c>
      <c r="AM195" s="23">
        <v>124.172000017852</v>
      </c>
      <c r="AN195" s="44">
        <v>11.028115117114201</v>
      </c>
      <c r="AO195" s="514">
        <v>2023</v>
      </c>
      <c r="AP195" s="54" t="s">
        <v>33</v>
      </c>
      <c r="AQ195" s="23">
        <v>128.51065695863699</v>
      </c>
      <c r="AR195" s="44">
        <v>2.0788523672863302</v>
      </c>
      <c r="AS195" s="23">
        <v>110.770154083108</v>
      </c>
      <c r="AT195" s="44">
        <v>-3.4824934249638799</v>
      </c>
      <c r="AU195" s="23">
        <v>155.92848328459399</v>
      </c>
      <c r="AV195" s="44">
        <v>3.3829077932670701</v>
      </c>
      <c r="AW195" s="514">
        <v>2023</v>
      </c>
      <c r="AX195" s="54" t="s">
        <v>33</v>
      </c>
      <c r="AY195" s="23">
        <v>167.803485661922</v>
      </c>
      <c r="AZ195" s="44">
        <v>-8.8096328914722601</v>
      </c>
      <c r="BA195" s="23">
        <v>117.54589332528801</v>
      </c>
      <c r="BB195" s="44">
        <v>-11.9028289262773</v>
      </c>
      <c r="BC195" s="23">
        <v>99.092552581808405</v>
      </c>
      <c r="BD195" s="44">
        <v>-9.9978640753023704</v>
      </c>
      <c r="BE195" s="514">
        <v>2023</v>
      </c>
      <c r="BF195" s="54" t="s">
        <v>33</v>
      </c>
      <c r="BG195" s="23">
        <v>136.17100189201199</v>
      </c>
      <c r="BH195" s="44">
        <v>2.4328208731075902</v>
      </c>
      <c r="BI195" s="23">
        <v>120.877588368198</v>
      </c>
      <c r="BJ195" s="44">
        <v>-2.6661755195824099</v>
      </c>
      <c r="BK195" s="23">
        <v>115.58116463448199</v>
      </c>
      <c r="BL195" s="44">
        <v>-10.714117751743199</v>
      </c>
      <c r="BM195" s="514">
        <v>2023</v>
      </c>
      <c r="BN195" s="54" t="s">
        <v>33</v>
      </c>
      <c r="BO195" s="23">
        <v>59.4715897341218</v>
      </c>
      <c r="BP195" s="44">
        <v>-59.153630440680502</v>
      </c>
      <c r="BQ195" s="23">
        <v>122.420664318367</v>
      </c>
      <c r="BR195" s="44">
        <v>-5.2500490630018497</v>
      </c>
      <c r="BS195" s="23">
        <v>191.60146578662699</v>
      </c>
      <c r="BT195" s="44">
        <v>9.7884243106301305</v>
      </c>
      <c r="BU195" s="514">
        <v>2023</v>
      </c>
      <c r="BV195" s="54" t="s">
        <v>33</v>
      </c>
      <c r="BW195" s="23">
        <v>103.60359442515499</v>
      </c>
      <c r="BX195" s="44">
        <v>-13.5938348629534</v>
      </c>
      <c r="BY195" s="23">
        <v>101.321759325391</v>
      </c>
      <c r="BZ195" s="44">
        <v>-6.0582802033450101</v>
      </c>
      <c r="CA195" s="23">
        <v>171.07656758971299</v>
      </c>
      <c r="CB195" s="44">
        <v>-17.364496546337801</v>
      </c>
      <c r="CC195" s="514">
        <v>2023</v>
      </c>
      <c r="CD195" s="54" t="s">
        <v>33</v>
      </c>
      <c r="CE195" s="23">
        <v>156.07480663093301</v>
      </c>
      <c r="CF195" s="44">
        <v>19.498615168917802</v>
      </c>
      <c r="CG195" s="23">
        <v>119.360030913457</v>
      </c>
      <c r="CH195" s="44">
        <v>-6.6536712421421402</v>
      </c>
      <c r="CI195" s="23">
        <v>63.576413911373997</v>
      </c>
      <c r="CJ195" s="44">
        <v>-16.416276416591799</v>
      </c>
      <c r="CK195" s="514">
        <v>2023</v>
      </c>
      <c r="CL195" s="54" t="s">
        <v>33</v>
      </c>
      <c r="CM195" s="23">
        <v>121.095401129994</v>
      </c>
      <c r="CN195" s="44">
        <v>-0.50239560068682498</v>
      </c>
      <c r="CO195" s="23">
        <v>144.899645316939</v>
      </c>
      <c r="CP195" s="44">
        <v>-8.1630574236013</v>
      </c>
      <c r="CQ195" s="23">
        <v>135.50955020583001</v>
      </c>
      <c r="CR195" s="44">
        <v>-15.0508145234477</v>
      </c>
      <c r="CS195" s="514">
        <v>2023</v>
      </c>
      <c r="CT195" s="54" t="s">
        <v>33</v>
      </c>
      <c r="CU195" s="23">
        <v>120.774945056299</v>
      </c>
      <c r="CV195" s="44">
        <v>-3.4771119276341498</v>
      </c>
      <c r="CW195" s="23">
        <v>140.07951834144299</v>
      </c>
      <c r="CX195" s="44">
        <v>8.0327225455317102</v>
      </c>
      <c r="CY195" s="23">
        <v>153.74701843090199</v>
      </c>
      <c r="CZ195" s="44">
        <v>22.0318020070134</v>
      </c>
      <c r="DA195" s="514">
        <v>2023</v>
      </c>
      <c r="DB195" s="54" t="s">
        <v>33</v>
      </c>
      <c r="DC195" s="23">
        <v>160.457630406861</v>
      </c>
      <c r="DD195" s="44">
        <v>2.6852988552497998</v>
      </c>
      <c r="DE195" s="23">
        <v>105.041119634475</v>
      </c>
      <c r="DF195" s="44">
        <v>3.4740175677529002</v>
      </c>
      <c r="DG195" s="23">
        <v>110.682482288554</v>
      </c>
      <c r="DH195" s="44">
        <v>-10.439538128551799</v>
      </c>
      <c r="DI195" s="514">
        <v>2023</v>
      </c>
      <c r="DJ195" s="54" t="s">
        <v>33</v>
      </c>
      <c r="DK195" s="23">
        <v>107.27332936883199</v>
      </c>
      <c r="DL195" s="44">
        <v>1.9923853663433699</v>
      </c>
      <c r="DM195" s="23">
        <v>134.139871288054</v>
      </c>
      <c r="DN195" s="44">
        <v>-11.6783525749861</v>
      </c>
      <c r="DO195" s="23">
        <v>144.321480964361</v>
      </c>
      <c r="DP195" s="44">
        <v>7.5782977496954098</v>
      </c>
    </row>
    <row r="196" spans="1:120" s="505" customFormat="1" ht="15" hidden="1" customHeight="1">
      <c r="A196" s="54"/>
      <c r="B196" s="54" t="s">
        <v>34</v>
      </c>
      <c r="C196" s="23">
        <v>89.151056082866205</v>
      </c>
      <c r="D196" s="44">
        <v>18.3287471121203</v>
      </c>
      <c r="E196" s="23">
        <v>122.468521890662</v>
      </c>
      <c r="F196" s="44">
        <v>8.9303923671048207</v>
      </c>
      <c r="G196" s="23">
        <v>150.45040767698001</v>
      </c>
      <c r="H196" s="44">
        <v>10.484542819192299</v>
      </c>
      <c r="I196" s="54"/>
      <c r="J196" s="54" t="s">
        <v>34</v>
      </c>
      <c r="K196" s="23">
        <v>149.99033188599699</v>
      </c>
      <c r="L196" s="44">
        <v>10.0080362338872</v>
      </c>
      <c r="M196" s="23">
        <v>118.171713303567</v>
      </c>
      <c r="N196" s="44">
        <v>-2.31736712791036</v>
      </c>
      <c r="O196" s="23">
        <v>142.36810226515999</v>
      </c>
      <c r="P196" s="44">
        <v>3.8626135515497699</v>
      </c>
      <c r="Q196" s="54"/>
      <c r="R196" s="54" t="s">
        <v>34</v>
      </c>
      <c r="S196" s="23">
        <v>115.950066431938</v>
      </c>
      <c r="T196" s="44">
        <v>-8.3502407955791806</v>
      </c>
      <c r="U196" s="23">
        <v>139.92691646725399</v>
      </c>
      <c r="V196" s="44">
        <v>5.4888994962350797</v>
      </c>
      <c r="W196" s="23">
        <v>190.995730689151</v>
      </c>
      <c r="X196" s="44">
        <v>0.88360737111375398</v>
      </c>
      <c r="Y196" s="54"/>
      <c r="Z196" s="54" t="s">
        <v>34</v>
      </c>
      <c r="AA196" s="23">
        <v>115.093331388077</v>
      </c>
      <c r="AB196" s="44">
        <v>13.294906999647701</v>
      </c>
      <c r="AC196" s="23">
        <v>150.26812402136599</v>
      </c>
      <c r="AD196" s="44">
        <v>5.1405378899339702</v>
      </c>
      <c r="AE196" s="23">
        <v>116.97135571102601</v>
      </c>
      <c r="AF196" s="44">
        <v>-5.2721626667017203</v>
      </c>
      <c r="AG196" s="54"/>
      <c r="AH196" s="54" t="s">
        <v>34</v>
      </c>
      <c r="AI196" s="23">
        <v>146.57444999630201</v>
      </c>
      <c r="AJ196" s="44">
        <v>5.5746688589595097</v>
      </c>
      <c r="AK196" s="23">
        <v>126.758116991878</v>
      </c>
      <c r="AL196" s="44">
        <v>4.8791047325949402</v>
      </c>
      <c r="AM196" s="23">
        <v>121.52522753594999</v>
      </c>
      <c r="AN196" s="44">
        <v>6.46527660433979</v>
      </c>
      <c r="AO196" s="54"/>
      <c r="AP196" s="54" t="s">
        <v>34</v>
      </c>
      <c r="AQ196" s="23">
        <v>134.464869014323</v>
      </c>
      <c r="AR196" s="44">
        <v>2.4861429136000299</v>
      </c>
      <c r="AS196" s="23">
        <v>110.95193571402299</v>
      </c>
      <c r="AT196" s="44">
        <v>3.9578391701272202</v>
      </c>
      <c r="AU196" s="23">
        <v>169.25106174401199</v>
      </c>
      <c r="AV196" s="44">
        <v>9.0449744374312608</v>
      </c>
      <c r="AW196" s="54"/>
      <c r="AX196" s="54" t="s">
        <v>34</v>
      </c>
      <c r="AY196" s="23">
        <v>159.125041888521</v>
      </c>
      <c r="AZ196" s="44">
        <v>-6.3133960909600404</v>
      </c>
      <c r="BA196" s="23">
        <v>120.818934656338</v>
      </c>
      <c r="BB196" s="44">
        <v>-8.3408221051220295</v>
      </c>
      <c r="BC196" s="23">
        <v>99.982942228735098</v>
      </c>
      <c r="BD196" s="44">
        <v>-4.4030798785988301</v>
      </c>
      <c r="BE196" s="54"/>
      <c r="BF196" s="54" t="s">
        <v>34</v>
      </c>
      <c r="BG196" s="23">
        <v>129.89928268944499</v>
      </c>
      <c r="BH196" s="44">
        <v>6.35271855387722</v>
      </c>
      <c r="BI196" s="23">
        <v>129.80292490330299</v>
      </c>
      <c r="BJ196" s="44">
        <v>11.571140476787299</v>
      </c>
      <c r="BK196" s="23">
        <v>119.505024338575</v>
      </c>
      <c r="BL196" s="44">
        <v>-6.8960263933346901</v>
      </c>
      <c r="BM196" s="54"/>
      <c r="BN196" s="54" t="s">
        <v>34</v>
      </c>
      <c r="BO196" s="23">
        <v>54.260311963176299</v>
      </c>
      <c r="BP196" s="44">
        <v>19.4546143879578</v>
      </c>
      <c r="BQ196" s="23">
        <v>105.14348559150601</v>
      </c>
      <c r="BR196" s="44">
        <v>0.67382472623074796</v>
      </c>
      <c r="BS196" s="23">
        <v>155.585638832646</v>
      </c>
      <c r="BT196" s="44">
        <v>2.9141959886428501</v>
      </c>
      <c r="BU196" s="54"/>
      <c r="BV196" s="54" t="s">
        <v>34</v>
      </c>
      <c r="BW196" s="23">
        <v>99.896109068257701</v>
      </c>
      <c r="BX196" s="44">
        <v>-5.4393940847502202</v>
      </c>
      <c r="BY196" s="23">
        <v>108.38364577592699</v>
      </c>
      <c r="BZ196" s="44">
        <v>13.9371822881236</v>
      </c>
      <c r="CA196" s="23">
        <v>179.0900645442</v>
      </c>
      <c r="CB196" s="44">
        <v>21.916136017562799</v>
      </c>
      <c r="CC196" s="54"/>
      <c r="CD196" s="54" t="s">
        <v>34</v>
      </c>
      <c r="CE196" s="23">
        <v>149.52811010081501</v>
      </c>
      <c r="CF196" s="44">
        <v>20.018265116352499</v>
      </c>
      <c r="CG196" s="23">
        <v>122.625973332146</v>
      </c>
      <c r="CH196" s="44">
        <v>-4.7741287076587202</v>
      </c>
      <c r="CI196" s="23">
        <v>65.973877164129107</v>
      </c>
      <c r="CJ196" s="44">
        <v>-13.3986305247806</v>
      </c>
      <c r="CK196" s="54"/>
      <c r="CL196" s="54" t="s">
        <v>34</v>
      </c>
      <c r="CM196" s="23">
        <v>119.268365801615</v>
      </c>
      <c r="CN196" s="44">
        <v>12.4052623744409</v>
      </c>
      <c r="CO196" s="23">
        <v>157.39562908029299</v>
      </c>
      <c r="CP196" s="44">
        <v>3.5021163120013901</v>
      </c>
      <c r="CQ196" s="23">
        <v>119.403585549787</v>
      </c>
      <c r="CR196" s="44">
        <v>-4.7566204834569303</v>
      </c>
      <c r="CS196" s="54"/>
      <c r="CT196" s="54" t="s">
        <v>34</v>
      </c>
      <c r="CU196" s="23">
        <v>136.45748900069299</v>
      </c>
      <c r="CV196" s="44">
        <v>2.7956324027484998</v>
      </c>
      <c r="CW196" s="23">
        <v>128.253908425898</v>
      </c>
      <c r="CX196" s="44">
        <v>2.06784295027337</v>
      </c>
      <c r="CY196" s="23">
        <v>143.692524301768</v>
      </c>
      <c r="CZ196" s="44">
        <v>18.416572715140799</v>
      </c>
      <c r="DA196" s="54"/>
      <c r="DB196" s="54" t="s">
        <v>34</v>
      </c>
      <c r="DC196" s="23">
        <v>163.20309404799801</v>
      </c>
      <c r="DD196" s="44">
        <v>1.4551317122382299</v>
      </c>
      <c r="DE196" s="23">
        <v>104.377982330962</v>
      </c>
      <c r="DF196" s="44">
        <v>9.79954699396683</v>
      </c>
      <c r="DG196" s="23">
        <v>100.614531007346</v>
      </c>
      <c r="DH196" s="44">
        <v>-9.93939866406755</v>
      </c>
      <c r="DI196" s="54"/>
      <c r="DJ196" s="54" t="s">
        <v>34</v>
      </c>
      <c r="DK196" s="23">
        <v>106.690384784467</v>
      </c>
      <c r="DL196" s="44">
        <v>9.1368121779712208</v>
      </c>
      <c r="DM196" s="23">
        <v>132.98051493230699</v>
      </c>
      <c r="DN196" s="44">
        <v>-8.0442523096182708</v>
      </c>
      <c r="DO196" s="23">
        <v>137.44510729052601</v>
      </c>
      <c r="DP196" s="44">
        <v>9.5898273067436701</v>
      </c>
    </row>
    <row r="197" spans="1:120" s="505" customFormat="1" ht="15" hidden="1" customHeight="1">
      <c r="A197" s="54"/>
      <c r="B197" s="54" t="s">
        <v>35</v>
      </c>
      <c r="C197" s="23">
        <v>101.448584836983</v>
      </c>
      <c r="D197" s="44">
        <v>15.1619484501855</v>
      </c>
      <c r="E197" s="23">
        <v>129.13750133673199</v>
      </c>
      <c r="F197" s="44">
        <v>-9.1113496175477895</v>
      </c>
      <c r="G197" s="23">
        <v>166.054670047212</v>
      </c>
      <c r="H197" s="44">
        <v>16.7554370664697</v>
      </c>
      <c r="I197" s="54"/>
      <c r="J197" s="54" t="s">
        <v>35</v>
      </c>
      <c r="K197" s="23">
        <v>147.90024135655</v>
      </c>
      <c r="L197" s="44">
        <v>5.52060757430527</v>
      </c>
      <c r="M197" s="23">
        <v>124.156731040008</v>
      </c>
      <c r="N197" s="44">
        <v>-0.67061041275395905</v>
      </c>
      <c r="O197" s="23">
        <v>151.915340148437</v>
      </c>
      <c r="P197" s="44">
        <v>24.3593418354404</v>
      </c>
      <c r="Q197" s="54"/>
      <c r="R197" s="54" t="s">
        <v>35</v>
      </c>
      <c r="S197" s="23">
        <v>127.74109211584199</v>
      </c>
      <c r="T197" s="44">
        <v>-4.8496059688942896</v>
      </c>
      <c r="U197" s="23">
        <v>148.45062770412801</v>
      </c>
      <c r="V197" s="44">
        <v>3.80289334559582</v>
      </c>
      <c r="W197" s="23">
        <v>223.036487000894</v>
      </c>
      <c r="X197" s="44">
        <v>4.6571693641693299</v>
      </c>
      <c r="Y197" s="54"/>
      <c r="Z197" s="54" t="s">
        <v>35</v>
      </c>
      <c r="AA197" s="23">
        <v>123.764231977721</v>
      </c>
      <c r="AB197" s="44">
        <v>14.6155933747003</v>
      </c>
      <c r="AC197" s="23">
        <v>146.517574427131</v>
      </c>
      <c r="AD197" s="44">
        <v>4.8760646428900598</v>
      </c>
      <c r="AE197" s="23">
        <v>110.95366478135</v>
      </c>
      <c r="AF197" s="44">
        <v>-13.5158638887271</v>
      </c>
      <c r="AG197" s="54"/>
      <c r="AH197" s="54" t="s">
        <v>35</v>
      </c>
      <c r="AI197" s="23">
        <v>142.818694125089</v>
      </c>
      <c r="AJ197" s="44">
        <v>3.4274851285074401</v>
      </c>
      <c r="AK197" s="23">
        <v>120.910797591882</v>
      </c>
      <c r="AL197" s="44">
        <v>3.6029281815059901</v>
      </c>
      <c r="AM197" s="23">
        <v>138.22577601659299</v>
      </c>
      <c r="AN197" s="44">
        <v>6.4281110767574896</v>
      </c>
      <c r="AO197" s="54"/>
      <c r="AP197" s="54" t="s">
        <v>35</v>
      </c>
      <c r="AQ197" s="23">
        <v>140.46104440182799</v>
      </c>
      <c r="AR197" s="44">
        <v>6.7146026679333497</v>
      </c>
      <c r="AS197" s="23">
        <v>109.91197838091399</v>
      </c>
      <c r="AT197" s="44">
        <v>-4.5186627044799597</v>
      </c>
      <c r="AU197" s="23">
        <v>170.78958281039399</v>
      </c>
      <c r="AV197" s="44">
        <v>4.9881102144513099</v>
      </c>
      <c r="AW197" s="54"/>
      <c r="AX197" s="54" t="s">
        <v>35</v>
      </c>
      <c r="AY197" s="23">
        <v>196.402335455285</v>
      </c>
      <c r="AZ197" s="44">
        <v>-6.0803809317543296</v>
      </c>
      <c r="BA197" s="23">
        <v>115.434427253744</v>
      </c>
      <c r="BB197" s="44">
        <v>-6.4428661404209597</v>
      </c>
      <c r="BC197" s="23">
        <v>102.619425106048</v>
      </c>
      <c r="BD197" s="44">
        <v>-14.9578643615122</v>
      </c>
      <c r="BE197" s="54"/>
      <c r="BF197" s="54" t="s">
        <v>35</v>
      </c>
      <c r="BG197" s="23">
        <v>132.499056647896</v>
      </c>
      <c r="BH197" s="44">
        <v>7.2498042204398399</v>
      </c>
      <c r="BI197" s="23">
        <v>137.189772015751</v>
      </c>
      <c r="BJ197" s="44">
        <v>9.7420335570636105</v>
      </c>
      <c r="BK197" s="23">
        <v>118.254733232025</v>
      </c>
      <c r="BL197" s="44">
        <v>-5.5694958086185702</v>
      </c>
      <c r="BM197" s="54"/>
      <c r="BN197" s="54" t="s">
        <v>35</v>
      </c>
      <c r="BO197" s="23">
        <v>54.7930790352871</v>
      </c>
      <c r="BP197" s="44">
        <v>12.4231084892299</v>
      </c>
      <c r="BQ197" s="23">
        <v>107.871664230753</v>
      </c>
      <c r="BR197" s="44">
        <v>1.1398257986172699E-2</v>
      </c>
      <c r="BS197" s="23">
        <v>177.99709337667301</v>
      </c>
      <c r="BT197" s="44">
        <v>-0.51791075743064097</v>
      </c>
      <c r="BU197" s="54"/>
      <c r="BV197" s="54" t="s">
        <v>35</v>
      </c>
      <c r="BW197" s="23">
        <v>115.457464225802</v>
      </c>
      <c r="BX197" s="44">
        <v>-4.5926871784021204</v>
      </c>
      <c r="BY197" s="23">
        <v>109.84297300570501</v>
      </c>
      <c r="BZ197" s="44">
        <v>19.7256849836951</v>
      </c>
      <c r="CA197" s="23">
        <v>201.38428850438899</v>
      </c>
      <c r="CB197" s="44">
        <v>30.854644101729399</v>
      </c>
      <c r="CC197" s="54"/>
      <c r="CD197" s="54" t="s">
        <v>35</v>
      </c>
      <c r="CE197" s="23">
        <v>154.42175124065901</v>
      </c>
      <c r="CF197" s="44">
        <v>19.283242045038701</v>
      </c>
      <c r="CG197" s="23">
        <v>144.48089299908</v>
      </c>
      <c r="CH197" s="44">
        <v>7.3266209570707996</v>
      </c>
      <c r="CI197" s="23">
        <v>72.525624131594299</v>
      </c>
      <c r="CJ197" s="44">
        <v>-9.3679940218089808</v>
      </c>
      <c r="CK197" s="54"/>
      <c r="CL197" s="54" t="s">
        <v>35</v>
      </c>
      <c r="CM197" s="23">
        <v>126.358610240074</v>
      </c>
      <c r="CN197" s="44">
        <v>0.150694193233264</v>
      </c>
      <c r="CO197" s="23">
        <v>170.93545305022801</v>
      </c>
      <c r="CP197" s="44">
        <v>4.8137042393489899</v>
      </c>
      <c r="CQ197" s="23">
        <v>114.366385776748</v>
      </c>
      <c r="CR197" s="44">
        <v>-8.4066866812654109</v>
      </c>
      <c r="CS197" s="54"/>
      <c r="CT197" s="54" t="s">
        <v>35</v>
      </c>
      <c r="CU197" s="23">
        <v>152.83900146793599</v>
      </c>
      <c r="CV197" s="44">
        <v>10.4827210026522</v>
      </c>
      <c r="CW197" s="23">
        <v>129.80515965314899</v>
      </c>
      <c r="CX197" s="44">
        <v>2.2122698995230801</v>
      </c>
      <c r="CY197" s="23">
        <v>161.43695314558201</v>
      </c>
      <c r="CZ197" s="44">
        <v>25.009487294405002</v>
      </c>
      <c r="DA197" s="54"/>
      <c r="DB197" s="54" t="s">
        <v>35</v>
      </c>
      <c r="DC197" s="23">
        <v>172.375629388146</v>
      </c>
      <c r="DD197" s="44">
        <v>-2.94500866031485</v>
      </c>
      <c r="DE197" s="23">
        <v>104.426354029973</v>
      </c>
      <c r="DF197" s="44">
        <v>4.8717615329294102</v>
      </c>
      <c r="DG197" s="23">
        <v>91.9513267465327</v>
      </c>
      <c r="DH197" s="44">
        <v>-17.1197803829916</v>
      </c>
      <c r="DI197" s="54"/>
      <c r="DJ197" s="54" t="s">
        <v>35</v>
      </c>
      <c r="DK197" s="23">
        <v>114.88982533060501</v>
      </c>
      <c r="DL197" s="44">
        <v>4.4258588741867202</v>
      </c>
      <c r="DM197" s="23">
        <v>136.475900578503</v>
      </c>
      <c r="DN197" s="44">
        <v>-13.876117907786901</v>
      </c>
      <c r="DO197" s="23">
        <v>145.11582918570099</v>
      </c>
      <c r="DP197" s="44">
        <v>0.48096139296947599</v>
      </c>
    </row>
    <row r="198" spans="1:120" s="505" customFormat="1" ht="15" hidden="1" customHeight="1">
      <c r="A198" s="54"/>
      <c r="B198" s="54" t="s">
        <v>36</v>
      </c>
      <c r="C198" s="23">
        <v>82.065703358017103</v>
      </c>
      <c r="D198" s="44">
        <v>-6.6633908181149097</v>
      </c>
      <c r="E198" s="23">
        <v>134.160461898617</v>
      </c>
      <c r="F198" s="44">
        <v>-21.5245186856827</v>
      </c>
      <c r="G198" s="23">
        <v>139.67464528869601</v>
      </c>
      <c r="H198" s="44">
        <v>-6.4924689213864903</v>
      </c>
      <c r="I198" s="54"/>
      <c r="J198" s="54" t="s">
        <v>36</v>
      </c>
      <c r="K198" s="23">
        <v>141.50318918645399</v>
      </c>
      <c r="L198" s="44">
        <v>-2.8601805100586102</v>
      </c>
      <c r="M198" s="23">
        <v>142.379814719</v>
      </c>
      <c r="N198" s="44">
        <v>-5.4716333316541501</v>
      </c>
      <c r="O198" s="23">
        <v>126.151131411039</v>
      </c>
      <c r="P198" s="44">
        <v>6.4060364159718102</v>
      </c>
      <c r="Q198" s="54"/>
      <c r="R198" s="54" t="s">
        <v>36</v>
      </c>
      <c r="S198" s="23">
        <v>91.824372699323604</v>
      </c>
      <c r="T198" s="44">
        <v>-11.6624895300903</v>
      </c>
      <c r="U198" s="23">
        <v>113.768825033417</v>
      </c>
      <c r="V198" s="44">
        <v>5.0638370077627002</v>
      </c>
      <c r="W198" s="23">
        <v>227.24338172705399</v>
      </c>
      <c r="X198" s="44">
        <v>10.802846847102501</v>
      </c>
      <c r="Y198" s="54"/>
      <c r="Z198" s="54" t="s">
        <v>36</v>
      </c>
      <c r="AA198" s="23">
        <v>119.60855376374199</v>
      </c>
      <c r="AB198" s="44">
        <v>7.05005258427569</v>
      </c>
      <c r="AC198" s="23">
        <v>122.564928667781</v>
      </c>
      <c r="AD198" s="44">
        <v>14.8620791302088</v>
      </c>
      <c r="AE198" s="23">
        <v>100.778022620908</v>
      </c>
      <c r="AF198" s="44">
        <v>-16.823110604801201</v>
      </c>
      <c r="AG198" s="54"/>
      <c r="AH198" s="54" t="s">
        <v>36</v>
      </c>
      <c r="AI198" s="23">
        <v>134.10882023181301</v>
      </c>
      <c r="AJ198" s="44">
        <v>1.3754578713543899</v>
      </c>
      <c r="AK198" s="23">
        <v>130.436515799766</v>
      </c>
      <c r="AL198" s="44">
        <v>3.19499226706905</v>
      </c>
      <c r="AM198" s="23">
        <v>93.820673596910794</v>
      </c>
      <c r="AN198" s="44">
        <v>1.5758009024750399</v>
      </c>
      <c r="AO198" s="54"/>
      <c r="AP198" s="54" t="s">
        <v>36</v>
      </c>
      <c r="AQ198" s="23">
        <v>123.23846142936701</v>
      </c>
      <c r="AR198" s="44">
        <v>3.34610208061319</v>
      </c>
      <c r="AS198" s="23">
        <v>100.242486239054</v>
      </c>
      <c r="AT198" s="44">
        <v>-7.3770007800905297</v>
      </c>
      <c r="AU198" s="23">
        <v>163.855387337922</v>
      </c>
      <c r="AV198" s="44">
        <v>2.48777523289057</v>
      </c>
      <c r="AW198" s="54"/>
      <c r="AX198" s="54" t="s">
        <v>36</v>
      </c>
      <c r="AY198" s="23">
        <v>181.77247691843701</v>
      </c>
      <c r="AZ198" s="44">
        <v>-16.459201112091201</v>
      </c>
      <c r="BA198" s="23">
        <v>109.52363983088701</v>
      </c>
      <c r="BB198" s="44">
        <v>-9.2669460865855093</v>
      </c>
      <c r="BC198" s="23">
        <v>96.735170911517898</v>
      </c>
      <c r="BD198" s="44">
        <v>-7.7570459382231602</v>
      </c>
      <c r="BE198" s="54"/>
      <c r="BF198" s="54" t="s">
        <v>36</v>
      </c>
      <c r="BG198" s="23">
        <v>115.015852783562</v>
      </c>
      <c r="BH198" s="44">
        <v>3.0728953767104499</v>
      </c>
      <c r="BI198" s="23">
        <v>129.765842729263</v>
      </c>
      <c r="BJ198" s="44">
        <v>5.8311257440911497</v>
      </c>
      <c r="BK198" s="23">
        <v>115.54606953866001</v>
      </c>
      <c r="BL198" s="44">
        <v>-2.7535446840911</v>
      </c>
      <c r="BM198" s="54"/>
      <c r="BN198" s="54" t="s">
        <v>36</v>
      </c>
      <c r="BO198" s="23">
        <v>48.865035181705302</v>
      </c>
      <c r="BP198" s="44">
        <v>15.1558123191516</v>
      </c>
      <c r="BQ198" s="23">
        <v>98.718532856957296</v>
      </c>
      <c r="BR198" s="44">
        <v>-2.8791725616871102</v>
      </c>
      <c r="BS198" s="23">
        <v>166.85568589323799</v>
      </c>
      <c r="BT198" s="44">
        <v>-6.0070062398057997</v>
      </c>
      <c r="BU198" s="54"/>
      <c r="BV198" s="54" t="s">
        <v>36</v>
      </c>
      <c r="BW198" s="23">
        <v>121.751711102578</v>
      </c>
      <c r="BX198" s="44">
        <v>-9.2368198470886291</v>
      </c>
      <c r="BY198" s="23">
        <v>97.876316084754293</v>
      </c>
      <c r="BZ198" s="44">
        <v>17.3103859210011</v>
      </c>
      <c r="CA198" s="23">
        <v>172.57373118678899</v>
      </c>
      <c r="CB198" s="44">
        <v>15.16170113369</v>
      </c>
      <c r="CC198" s="54"/>
      <c r="CD198" s="54" t="s">
        <v>36</v>
      </c>
      <c r="CE198" s="23">
        <v>131.130160213115</v>
      </c>
      <c r="CF198" s="44">
        <v>2.12253534067955</v>
      </c>
      <c r="CG198" s="23">
        <v>108.541270884941</v>
      </c>
      <c r="CH198" s="44">
        <v>-7.8984076341916101</v>
      </c>
      <c r="CI198" s="23">
        <v>67.319256281631198</v>
      </c>
      <c r="CJ198" s="44">
        <v>-15.0136359928647</v>
      </c>
      <c r="CK198" s="54"/>
      <c r="CL198" s="54" t="s">
        <v>36</v>
      </c>
      <c r="CM198" s="23">
        <v>120.869649025184</v>
      </c>
      <c r="CN198" s="44">
        <v>-4.6474748463496702</v>
      </c>
      <c r="CO198" s="23">
        <v>162.800566431476</v>
      </c>
      <c r="CP198" s="44">
        <v>-3.8032594475941002</v>
      </c>
      <c r="CQ198" s="23">
        <v>119.346262033043</v>
      </c>
      <c r="CR198" s="44">
        <v>-15.6275758062877</v>
      </c>
      <c r="CS198" s="54"/>
      <c r="CT198" s="54" t="s">
        <v>36</v>
      </c>
      <c r="CU198" s="23">
        <v>164.26650040234199</v>
      </c>
      <c r="CV198" s="44">
        <v>-0.58469107802976295</v>
      </c>
      <c r="CW198" s="23">
        <v>126.480737919775</v>
      </c>
      <c r="CX198" s="44">
        <v>-7.4285940160228101</v>
      </c>
      <c r="CY198" s="23">
        <v>123.193581692835</v>
      </c>
      <c r="CZ198" s="44">
        <v>-26.285176382221898</v>
      </c>
      <c r="DA198" s="54"/>
      <c r="DB198" s="54" t="s">
        <v>36</v>
      </c>
      <c r="DC198" s="23">
        <v>153.687084734113</v>
      </c>
      <c r="DD198" s="44">
        <v>-2.59800471711426</v>
      </c>
      <c r="DE198" s="23">
        <v>95.923818540148602</v>
      </c>
      <c r="DF198" s="44">
        <v>19.101778302152201</v>
      </c>
      <c r="DG198" s="23">
        <v>79.663351346453894</v>
      </c>
      <c r="DH198" s="44">
        <v>-26.955308708336201</v>
      </c>
      <c r="DI198" s="54"/>
      <c r="DJ198" s="54" t="s">
        <v>36</v>
      </c>
      <c r="DK198" s="23">
        <v>98.075387574760001</v>
      </c>
      <c r="DL198" s="44">
        <v>2.6606741091605399</v>
      </c>
      <c r="DM198" s="23">
        <v>115.48507319776</v>
      </c>
      <c r="DN198" s="44">
        <v>-16.076077631140599</v>
      </c>
      <c r="DO198" s="23">
        <v>144.22600940919199</v>
      </c>
      <c r="DP198" s="44">
        <v>6.3578717029920702</v>
      </c>
    </row>
    <row r="199" spans="1:120" s="505" customFormat="1" ht="15" hidden="1" customHeight="1">
      <c r="A199" s="54"/>
      <c r="B199" s="54" t="s">
        <v>37</v>
      </c>
      <c r="C199" s="23">
        <v>98.699859907726605</v>
      </c>
      <c r="D199" s="44">
        <v>12.986939575704501</v>
      </c>
      <c r="E199" s="23">
        <v>152.42592120410001</v>
      </c>
      <c r="F199" s="44">
        <v>-8.0047665203965206</v>
      </c>
      <c r="G199" s="23">
        <v>139.06912375121601</v>
      </c>
      <c r="H199" s="44">
        <v>2.43985273632134</v>
      </c>
      <c r="I199" s="54"/>
      <c r="J199" s="54" t="s">
        <v>37</v>
      </c>
      <c r="K199" s="23">
        <v>152.909722192299</v>
      </c>
      <c r="L199" s="44">
        <v>8.4698494428408502</v>
      </c>
      <c r="M199" s="23">
        <v>143.93759681884299</v>
      </c>
      <c r="N199" s="44">
        <v>11.0769522214337</v>
      </c>
      <c r="O199" s="23">
        <v>141.624161795037</v>
      </c>
      <c r="P199" s="44">
        <v>36.216956493293097</v>
      </c>
      <c r="Q199" s="54"/>
      <c r="R199" s="54" t="s">
        <v>37</v>
      </c>
      <c r="S199" s="23">
        <v>102.114690859977</v>
      </c>
      <c r="T199" s="44">
        <v>-4.8128748386496802</v>
      </c>
      <c r="U199" s="23">
        <v>103.227197347387</v>
      </c>
      <c r="V199" s="44">
        <v>9.9398154184658996</v>
      </c>
      <c r="W199" s="23">
        <v>274.37029556065602</v>
      </c>
      <c r="X199" s="44">
        <v>19.7716444548578</v>
      </c>
      <c r="Y199" s="54"/>
      <c r="Z199" s="54" t="s">
        <v>37</v>
      </c>
      <c r="AA199" s="23">
        <v>117.718113804285</v>
      </c>
      <c r="AB199" s="44">
        <v>6.8593361814041698</v>
      </c>
      <c r="AC199" s="23">
        <v>88.273790704689702</v>
      </c>
      <c r="AD199" s="44">
        <v>-22.981441186946199</v>
      </c>
      <c r="AE199" s="23">
        <v>125.12557428845599</v>
      </c>
      <c r="AF199" s="44">
        <v>5.2167814868012696</v>
      </c>
      <c r="AG199" s="54"/>
      <c r="AH199" s="54" t="s">
        <v>37</v>
      </c>
      <c r="AI199" s="23">
        <v>131.144140249727</v>
      </c>
      <c r="AJ199" s="44">
        <v>6.9458668175352596</v>
      </c>
      <c r="AK199" s="23">
        <v>131.22100617275501</v>
      </c>
      <c r="AL199" s="44">
        <v>9.0332298945519405</v>
      </c>
      <c r="AM199" s="23">
        <v>115.745790925406</v>
      </c>
      <c r="AN199" s="44">
        <v>6.0854796612367297</v>
      </c>
      <c r="AO199" s="54"/>
      <c r="AP199" s="54" t="s">
        <v>37</v>
      </c>
      <c r="AQ199" s="23">
        <v>121.08357180594</v>
      </c>
      <c r="AR199" s="44">
        <v>6.1582750436274303</v>
      </c>
      <c r="AS199" s="23">
        <v>111.041988221056</v>
      </c>
      <c r="AT199" s="44">
        <v>5.7080391209887997</v>
      </c>
      <c r="AU199" s="23">
        <v>160.05868955746499</v>
      </c>
      <c r="AV199" s="44">
        <v>3.3311256530816702</v>
      </c>
      <c r="AW199" s="54"/>
      <c r="AX199" s="54" t="s">
        <v>37</v>
      </c>
      <c r="AY199" s="23">
        <v>174.55982211887499</v>
      </c>
      <c r="AZ199" s="44">
        <v>-9.6698790333584004</v>
      </c>
      <c r="BA199" s="23">
        <v>120.20766756694699</v>
      </c>
      <c r="BB199" s="44">
        <v>3.4583433720638901</v>
      </c>
      <c r="BC199" s="23">
        <v>93.108151994140201</v>
      </c>
      <c r="BD199" s="44">
        <v>-8.1109386580210092</v>
      </c>
      <c r="BE199" s="54"/>
      <c r="BF199" s="54" t="s">
        <v>37</v>
      </c>
      <c r="BG199" s="23">
        <v>95.268387582230105</v>
      </c>
      <c r="BH199" s="44">
        <v>5.5838196514106198</v>
      </c>
      <c r="BI199" s="23">
        <v>129.88158084140801</v>
      </c>
      <c r="BJ199" s="44">
        <v>17.114337445659999</v>
      </c>
      <c r="BK199" s="23">
        <v>101.433160560666</v>
      </c>
      <c r="BL199" s="44">
        <v>-13.321287195759201</v>
      </c>
      <c r="BM199" s="54"/>
      <c r="BN199" s="54" t="s">
        <v>37</v>
      </c>
      <c r="BO199" s="23">
        <v>48.790018599201197</v>
      </c>
      <c r="BP199" s="44">
        <v>16.682820235402499</v>
      </c>
      <c r="BQ199" s="23">
        <v>109.674015284851</v>
      </c>
      <c r="BR199" s="44">
        <v>7.8223315582813298</v>
      </c>
      <c r="BS199" s="23">
        <v>180.174596480551</v>
      </c>
      <c r="BT199" s="44">
        <v>-3.1492465850177802</v>
      </c>
      <c r="BU199" s="54"/>
      <c r="BV199" s="54" t="s">
        <v>37</v>
      </c>
      <c r="BW199" s="23">
        <v>107.633961857492</v>
      </c>
      <c r="BX199" s="44">
        <v>-6.3875080685332897</v>
      </c>
      <c r="BY199" s="23">
        <v>114.98012510423401</v>
      </c>
      <c r="BZ199" s="44">
        <v>27.173745601517599</v>
      </c>
      <c r="CA199" s="23">
        <v>166.94944805841899</v>
      </c>
      <c r="CB199" s="44">
        <v>9.2266814682702094</v>
      </c>
      <c r="CC199" s="54"/>
      <c r="CD199" s="54" t="s">
        <v>37</v>
      </c>
      <c r="CE199" s="23">
        <v>142.100270908135</v>
      </c>
      <c r="CF199" s="44">
        <v>3.0710391860754198</v>
      </c>
      <c r="CG199" s="23">
        <v>150.143800656411</v>
      </c>
      <c r="CH199" s="44">
        <v>19.142298842394901</v>
      </c>
      <c r="CI199" s="23">
        <v>77.931735105155497</v>
      </c>
      <c r="CJ199" s="44">
        <v>-3.4274721030658002</v>
      </c>
      <c r="CK199" s="54"/>
      <c r="CL199" s="54" t="s">
        <v>37</v>
      </c>
      <c r="CM199" s="23">
        <v>122.82677092071999</v>
      </c>
      <c r="CN199" s="44">
        <v>9.8155981391407501</v>
      </c>
      <c r="CO199" s="23">
        <v>126.209281388617</v>
      </c>
      <c r="CP199" s="44">
        <v>-17.273218908739199</v>
      </c>
      <c r="CQ199" s="23">
        <v>143.89234754951499</v>
      </c>
      <c r="CR199" s="44">
        <v>-3.33156102036018</v>
      </c>
      <c r="CS199" s="54"/>
      <c r="CT199" s="54" t="s">
        <v>37</v>
      </c>
      <c r="CU199" s="23">
        <v>173.36182166445701</v>
      </c>
      <c r="CV199" s="44">
        <v>12.920459424618199</v>
      </c>
      <c r="CW199" s="23">
        <v>141.96035328350999</v>
      </c>
      <c r="CX199" s="44">
        <v>-3.9289511443612901</v>
      </c>
      <c r="CY199" s="23">
        <v>176.37215142087999</v>
      </c>
      <c r="CZ199" s="44">
        <v>20.029069413976799</v>
      </c>
      <c r="DA199" s="54"/>
      <c r="DB199" s="54" t="s">
        <v>37</v>
      </c>
      <c r="DC199" s="23">
        <v>171.520137436786</v>
      </c>
      <c r="DD199" s="44">
        <v>12.195346307700101</v>
      </c>
      <c r="DE199" s="23">
        <v>100.707964689696</v>
      </c>
      <c r="DF199" s="44">
        <v>19.5655745902326</v>
      </c>
      <c r="DG199" s="23">
        <v>72.671351920358305</v>
      </c>
      <c r="DH199" s="44">
        <v>-11.7947773022634</v>
      </c>
      <c r="DI199" s="54"/>
      <c r="DJ199" s="54" t="s">
        <v>37</v>
      </c>
      <c r="DK199" s="23">
        <v>96.007684871378501</v>
      </c>
      <c r="DL199" s="44">
        <v>4.9944053430991602</v>
      </c>
      <c r="DM199" s="23">
        <v>126.675850756496</v>
      </c>
      <c r="DN199" s="44">
        <v>0.21893109326620699</v>
      </c>
      <c r="DO199" s="23">
        <v>134.80426201625801</v>
      </c>
      <c r="DP199" s="44">
        <v>7.3192843059620296</v>
      </c>
    </row>
    <row r="200" spans="1:120" s="505" customFormat="1" ht="15" hidden="1" customHeight="1">
      <c r="A200" s="54"/>
      <c r="B200" s="54" t="s">
        <v>38</v>
      </c>
      <c r="C200" s="23">
        <v>93.429364393177806</v>
      </c>
      <c r="D200" s="44">
        <v>-3.6639958951317801</v>
      </c>
      <c r="E200" s="23">
        <v>163.447289556209</v>
      </c>
      <c r="F200" s="44">
        <v>8.2486272696661693</v>
      </c>
      <c r="G200" s="23">
        <v>134.15197959690599</v>
      </c>
      <c r="H200" s="44">
        <v>-7.9753063672948299</v>
      </c>
      <c r="I200" s="54"/>
      <c r="J200" s="54" t="s">
        <v>38</v>
      </c>
      <c r="K200" s="23">
        <v>152.23355426441401</v>
      </c>
      <c r="L200" s="44">
        <v>3.3356280365734801</v>
      </c>
      <c r="M200" s="23">
        <v>134.900285623352</v>
      </c>
      <c r="N200" s="44">
        <v>1.6203974338280001</v>
      </c>
      <c r="O200" s="23">
        <v>107.927793496117</v>
      </c>
      <c r="P200" s="44">
        <v>19.8572248357187</v>
      </c>
      <c r="Q200" s="54"/>
      <c r="R200" s="54" t="s">
        <v>38</v>
      </c>
      <c r="S200" s="23">
        <v>105.06755746704199</v>
      </c>
      <c r="T200" s="44">
        <v>-11.8120870432889</v>
      </c>
      <c r="U200" s="23">
        <v>107.437915501083</v>
      </c>
      <c r="V200" s="44">
        <v>13.3232580148146</v>
      </c>
      <c r="W200" s="23">
        <v>205.01641372368201</v>
      </c>
      <c r="X200" s="44">
        <v>1.76153114258749</v>
      </c>
      <c r="Y200" s="54"/>
      <c r="Z200" s="54" t="s">
        <v>38</v>
      </c>
      <c r="AA200" s="23">
        <v>118.754094384404</v>
      </c>
      <c r="AB200" s="44">
        <v>7.9266265935271596</v>
      </c>
      <c r="AC200" s="23">
        <v>99.335381060509107</v>
      </c>
      <c r="AD200" s="44">
        <v>-18.730585546275801</v>
      </c>
      <c r="AE200" s="23">
        <v>118.087030337996</v>
      </c>
      <c r="AF200" s="44">
        <v>1.0716868516973199</v>
      </c>
      <c r="AG200" s="54"/>
      <c r="AH200" s="54" t="s">
        <v>38</v>
      </c>
      <c r="AI200" s="23">
        <v>145.50982517829701</v>
      </c>
      <c r="AJ200" s="44">
        <v>2.07219481858461</v>
      </c>
      <c r="AK200" s="23">
        <v>121.448956877877</v>
      </c>
      <c r="AL200" s="44">
        <v>7.8875353621181397</v>
      </c>
      <c r="AM200" s="23">
        <v>116.42916442859099</v>
      </c>
      <c r="AN200" s="44">
        <v>-10.768516761648</v>
      </c>
      <c r="AO200" s="54"/>
      <c r="AP200" s="54" t="s">
        <v>38</v>
      </c>
      <c r="AQ200" s="23">
        <v>148.68492635894401</v>
      </c>
      <c r="AR200" s="44">
        <v>7.8620476644416302</v>
      </c>
      <c r="AS200" s="23">
        <v>112.937996308545</v>
      </c>
      <c r="AT200" s="44">
        <v>3.0047601775904602</v>
      </c>
      <c r="AU200" s="23">
        <v>165.31130391990999</v>
      </c>
      <c r="AV200" s="44">
        <v>-4.6422428645743601</v>
      </c>
      <c r="AW200" s="54"/>
      <c r="AX200" s="54" t="s">
        <v>38</v>
      </c>
      <c r="AY200" s="23">
        <v>182.74445980179499</v>
      </c>
      <c r="AZ200" s="44">
        <v>-10.0672566097398</v>
      </c>
      <c r="BA200" s="23">
        <v>141.06352458874301</v>
      </c>
      <c r="BB200" s="44">
        <v>-4.1037588762945099</v>
      </c>
      <c r="BC200" s="23">
        <v>94.333180128528099</v>
      </c>
      <c r="BD200" s="44">
        <v>-8.5494551222610191</v>
      </c>
      <c r="BE200" s="54"/>
      <c r="BF200" s="54" t="s">
        <v>38</v>
      </c>
      <c r="BG200" s="23">
        <v>97.292810050560604</v>
      </c>
      <c r="BH200" s="44">
        <v>5.5059758847159896</v>
      </c>
      <c r="BI200" s="23">
        <v>118.91876420187501</v>
      </c>
      <c r="BJ200" s="44">
        <v>9.5124823801273006</v>
      </c>
      <c r="BK200" s="23">
        <v>108.796207734969</v>
      </c>
      <c r="BL200" s="44">
        <v>-6.1468888224815998</v>
      </c>
      <c r="BM200" s="54"/>
      <c r="BN200" s="54" t="s">
        <v>38</v>
      </c>
      <c r="BO200" s="23">
        <v>47.454942717458998</v>
      </c>
      <c r="BP200" s="44">
        <v>9.8713720691375499</v>
      </c>
      <c r="BQ200" s="23">
        <v>107.93642097993001</v>
      </c>
      <c r="BR200" s="44">
        <v>3.8040380447715001</v>
      </c>
      <c r="BS200" s="23">
        <v>217.04650806818799</v>
      </c>
      <c r="BT200" s="44">
        <v>-8.0923025166303706</v>
      </c>
      <c r="BU200" s="54"/>
      <c r="BV200" s="54" t="s">
        <v>38</v>
      </c>
      <c r="BW200" s="23">
        <v>140.21756638365599</v>
      </c>
      <c r="BX200" s="44">
        <v>-10.342304307092</v>
      </c>
      <c r="BY200" s="23">
        <v>119.307522887574</v>
      </c>
      <c r="BZ200" s="44">
        <v>29.551019347901001</v>
      </c>
      <c r="CA200" s="23">
        <v>180.219349860698</v>
      </c>
      <c r="CB200" s="44">
        <v>6.7918923314962596</v>
      </c>
      <c r="CC200" s="54"/>
      <c r="CD200" s="54" t="s">
        <v>38</v>
      </c>
      <c r="CE200" s="23">
        <v>175.47346758486299</v>
      </c>
      <c r="CF200" s="44">
        <v>6.8183120567855902</v>
      </c>
      <c r="CG200" s="23">
        <v>175.98964809864401</v>
      </c>
      <c r="CH200" s="44">
        <v>9.1693851266901696</v>
      </c>
      <c r="CI200" s="23">
        <v>73.878645548240698</v>
      </c>
      <c r="CJ200" s="44">
        <v>-1.8584299630975201</v>
      </c>
      <c r="CK200" s="54"/>
      <c r="CL200" s="54" t="s">
        <v>38</v>
      </c>
      <c r="CM200" s="23">
        <v>121.971187229872</v>
      </c>
      <c r="CN200" s="44">
        <v>-7.3689724336503799</v>
      </c>
      <c r="CO200" s="23">
        <v>154.59898130092</v>
      </c>
      <c r="CP200" s="44">
        <v>-5.4332806488274903</v>
      </c>
      <c r="CQ200" s="23">
        <v>131.37224036991299</v>
      </c>
      <c r="CR200" s="44">
        <v>-16.883483103265199</v>
      </c>
      <c r="CS200" s="54"/>
      <c r="CT200" s="54" t="s">
        <v>38</v>
      </c>
      <c r="CU200" s="23">
        <v>182.51429587243101</v>
      </c>
      <c r="CV200" s="44">
        <v>-2.9027627557972302</v>
      </c>
      <c r="CW200" s="23">
        <v>135.29231606671999</v>
      </c>
      <c r="CX200" s="44">
        <v>-3.3098326575158601</v>
      </c>
      <c r="CY200" s="23">
        <v>138.25890936954499</v>
      </c>
      <c r="CZ200" s="44">
        <v>-7.6196409818321102</v>
      </c>
      <c r="DA200" s="54"/>
      <c r="DB200" s="54" t="s">
        <v>38</v>
      </c>
      <c r="DC200" s="23">
        <v>178.241820620943</v>
      </c>
      <c r="DD200" s="44">
        <v>7.9658316609180702</v>
      </c>
      <c r="DE200" s="23">
        <v>104.997339922362</v>
      </c>
      <c r="DF200" s="44">
        <v>16.606353779607399</v>
      </c>
      <c r="DG200" s="23">
        <v>71.386674934094302</v>
      </c>
      <c r="DH200" s="44">
        <v>-9.2275492072440706</v>
      </c>
      <c r="DI200" s="54"/>
      <c r="DJ200" s="54" t="s">
        <v>38</v>
      </c>
      <c r="DK200" s="23">
        <v>96.6301668606867</v>
      </c>
      <c r="DL200" s="44">
        <v>4.4192208826194799</v>
      </c>
      <c r="DM200" s="23">
        <v>118.647945194907</v>
      </c>
      <c r="DN200" s="44">
        <v>-4.7139355419372597</v>
      </c>
      <c r="DO200" s="23">
        <v>141.78532819471499</v>
      </c>
      <c r="DP200" s="44">
        <v>8.1116270045451309</v>
      </c>
    </row>
    <row r="201" spans="1:120" s="505" customFormat="1" ht="15" hidden="1" customHeight="1">
      <c r="A201" s="54"/>
      <c r="B201" s="54" t="s">
        <v>39</v>
      </c>
      <c r="C201" s="23">
        <v>96.371253318180905</v>
      </c>
      <c r="D201" s="44">
        <v>-2.2571856908050001</v>
      </c>
      <c r="E201" s="23">
        <v>180.636595470646</v>
      </c>
      <c r="F201" s="44">
        <v>17.4256508767808</v>
      </c>
      <c r="G201" s="23">
        <v>138.938830668039</v>
      </c>
      <c r="H201" s="44">
        <v>1.44186062256682</v>
      </c>
      <c r="I201" s="54"/>
      <c r="J201" s="54" t="s">
        <v>39</v>
      </c>
      <c r="K201" s="23">
        <v>161.690685471747</v>
      </c>
      <c r="L201" s="44">
        <v>7.0909395737082104</v>
      </c>
      <c r="M201" s="23">
        <v>135.29695461920801</v>
      </c>
      <c r="N201" s="44">
        <v>1.90701852917962</v>
      </c>
      <c r="O201" s="23">
        <v>79.434983810189493</v>
      </c>
      <c r="P201" s="44">
        <v>17.215736100661498</v>
      </c>
      <c r="Q201" s="54"/>
      <c r="R201" s="54" t="s">
        <v>39</v>
      </c>
      <c r="S201" s="23">
        <v>98.452869115052394</v>
      </c>
      <c r="T201" s="44">
        <v>-11.901309234210601</v>
      </c>
      <c r="U201" s="23">
        <v>106.655874522349</v>
      </c>
      <c r="V201" s="44">
        <v>7.81837232710288</v>
      </c>
      <c r="W201" s="23">
        <v>188.732924747894</v>
      </c>
      <c r="X201" s="44">
        <v>9.4678280705514197</v>
      </c>
      <c r="Y201" s="54"/>
      <c r="Z201" s="54" t="s">
        <v>39</v>
      </c>
      <c r="AA201" s="23">
        <v>120.353434801286</v>
      </c>
      <c r="AB201" s="44">
        <v>6.3595863775396602</v>
      </c>
      <c r="AC201" s="23">
        <v>127.367704689598</v>
      </c>
      <c r="AD201" s="44">
        <v>8.0119124801123291</v>
      </c>
      <c r="AE201" s="23">
        <v>103.19076052721999</v>
      </c>
      <c r="AF201" s="44">
        <v>-7.1641422701498998</v>
      </c>
      <c r="AG201" s="54"/>
      <c r="AH201" s="54" t="s">
        <v>39</v>
      </c>
      <c r="AI201" s="23">
        <v>142.28214728442799</v>
      </c>
      <c r="AJ201" s="44">
        <v>1.6781999215452701</v>
      </c>
      <c r="AK201" s="23">
        <v>117.92805941045999</v>
      </c>
      <c r="AL201" s="44">
        <v>8.3179137526407807</v>
      </c>
      <c r="AM201" s="23">
        <v>116.481968254911</v>
      </c>
      <c r="AN201" s="44">
        <v>-10.107700945009199</v>
      </c>
      <c r="AO201" s="54"/>
      <c r="AP201" s="54" t="s">
        <v>39</v>
      </c>
      <c r="AQ201" s="23">
        <v>131.84274045762399</v>
      </c>
      <c r="AR201" s="44">
        <v>6.9807962665221499</v>
      </c>
      <c r="AS201" s="23">
        <v>116.26819281706</v>
      </c>
      <c r="AT201" s="44">
        <v>8.6676842153081797</v>
      </c>
      <c r="AU201" s="23">
        <v>173.96450262931401</v>
      </c>
      <c r="AV201" s="44">
        <v>-3.8059453669876002</v>
      </c>
      <c r="AW201" s="54"/>
      <c r="AX201" s="54" t="s">
        <v>39</v>
      </c>
      <c r="AY201" s="23">
        <v>178.316245029577</v>
      </c>
      <c r="AZ201" s="44">
        <v>-8.9689412143164695</v>
      </c>
      <c r="BA201" s="23">
        <v>145.21916428256401</v>
      </c>
      <c r="BB201" s="44">
        <v>-1.6042562608853099</v>
      </c>
      <c r="BC201" s="23">
        <v>101.062148317083</v>
      </c>
      <c r="BD201" s="44">
        <v>-10.047714401515</v>
      </c>
      <c r="BE201" s="54"/>
      <c r="BF201" s="54" t="s">
        <v>39</v>
      </c>
      <c r="BG201" s="23">
        <v>96.165672987913695</v>
      </c>
      <c r="BH201" s="44">
        <v>5.2806205133891799</v>
      </c>
      <c r="BI201" s="23">
        <v>110.229153753725</v>
      </c>
      <c r="BJ201" s="44">
        <v>-0.184299573189804</v>
      </c>
      <c r="BK201" s="23">
        <v>121.268296803848</v>
      </c>
      <c r="BL201" s="44">
        <v>7.9862167988893997</v>
      </c>
      <c r="BM201" s="54"/>
      <c r="BN201" s="54" t="s">
        <v>39</v>
      </c>
      <c r="BO201" s="23">
        <v>42.9009022077989</v>
      </c>
      <c r="BP201" s="44">
        <v>3.1178827364586099</v>
      </c>
      <c r="BQ201" s="23">
        <v>105.342864466443</v>
      </c>
      <c r="BR201" s="44">
        <v>8.6037376790855493</v>
      </c>
      <c r="BS201" s="23">
        <v>190.92085418229701</v>
      </c>
      <c r="BT201" s="44">
        <v>-5.1240239406996899</v>
      </c>
      <c r="BU201" s="54"/>
      <c r="BV201" s="54" t="s">
        <v>39</v>
      </c>
      <c r="BW201" s="23">
        <v>167.409686553851</v>
      </c>
      <c r="BX201" s="44">
        <v>17.126015684261301</v>
      </c>
      <c r="BY201" s="23">
        <v>127.146785746517</v>
      </c>
      <c r="BZ201" s="44">
        <v>30.205772824436</v>
      </c>
      <c r="CA201" s="23">
        <v>150.64870327715801</v>
      </c>
      <c r="CB201" s="44">
        <v>-10.3430092818533</v>
      </c>
      <c r="CC201" s="54"/>
      <c r="CD201" s="54" t="s">
        <v>39</v>
      </c>
      <c r="CE201" s="23">
        <v>158.18827379580901</v>
      </c>
      <c r="CF201" s="44">
        <v>6.0026911979026902</v>
      </c>
      <c r="CG201" s="23">
        <v>171.54883858230801</v>
      </c>
      <c r="CH201" s="44">
        <v>9.3029442577332908</v>
      </c>
      <c r="CI201" s="23">
        <v>85.739672027199603</v>
      </c>
      <c r="CJ201" s="44">
        <v>10.262057420487499</v>
      </c>
      <c r="CK201" s="54"/>
      <c r="CL201" s="54" t="s">
        <v>39</v>
      </c>
      <c r="CM201" s="23">
        <v>106.68676222858601</v>
      </c>
      <c r="CN201" s="44">
        <v>-3.70536331250565</v>
      </c>
      <c r="CO201" s="23">
        <v>142.143252062751</v>
      </c>
      <c r="CP201" s="44">
        <v>-11.681453957500199</v>
      </c>
      <c r="CQ201" s="23">
        <v>115.52799160871</v>
      </c>
      <c r="CR201" s="44">
        <v>-14.980217207157599</v>
      </c>
      <c r="CS201" s="54"/>
      <c r="CT201" s="54" t="s">
        <v>39</v>
      </c>
      <c r="CU201" s="23">
        <v>173.04703742317</v>
      </c>
      <c r="CV201" s="44">
        <v>-2.5153338688498201</v>
      </c>
      <c r="CW201" s="23">
        <v>125.152471651554</v>
      </c>
      <c r="CX201" s="44">
        <v>-6.6662795426078496</v>
      </c>
      <c r="CY201" s="23">
        <v>122.57092297331501</v>
      </c>
      <c r="CZ201" s="44">
        <v>12.313387537182599</v>
      </c>
      <c r="DA201" s="54"/>
      <c r="DB201" s="54" t="s">
        <v>39</v>
      </c>
      <c r="DC201" s="23">
        <v>179.481759466966</v>
      </c>
      <c r="DD201" s="44">
        <v>11.4512093773149</v>
      </c>
      <c r="DE201" s="23">
        <v>83.794632428660705</v>
      </c>
      <c r="DF201" s="44">
        <v>5.9273756346365998</v>
      </c>
      <c r="DG201" s="23">
        <v>64.090883177710097</v>
      </c>
      <c r="DH201" s="44">
        <v>-7.0100762346497598</v>
      </c>
      <c r="DI201" s="54"/>
      <c r="DJ201" s="54" t="s">
        <v>39</v>
      </c>
      <c r="DK201" s="23">
        <v>90.192880735412402</v>
      </c>
      <c r="DL201" s="44">
        <v>5.3430681275337797</v>
      </c>
      <c r="DM201" s="23">
        <v>110.32240505931399</v>
      </c>
      <c r="DN201" s="44">
        <v>-3.9313525436171202</v>
      </c>
      <c r="DO201" s="23">
        <v>140.14251766397999</v>
      </c>
      <c r="DP201" s="44">
        <v>5.1380836886644801</v>
      </c>
    </row>
    <row r="202" spans="1:120" s="505" customFormat="1" ht="15" hidden="1" customHeight="1">
      <c r="A202" s="54"/>
      <c r="B202" s="54" t="s">
        <v>40</v>
      </c>
      <c r="C202" s="23">
        <v>107.53659651103</v>
      </c>
      <c r="D202" s="44">
        <v>0.87753348031338896</v>
      </c>
      <c r="E202" s="23">
        <v>192.20866963881801</v>
      </c>
      <c r="F202" s="44">
        <v>4.0082044310017997</v>
      </c>
      <c r="G202" s="23">
        <v>163.322376701499</v>
      </c>
      <c r="H202" s="44">
        <v>-5.4582291567225401</v>
      </c>
      <c r="I202" s="54"/>
      <c r="J202" s="54" t="s">
        <v>40</v>
      </c>
      <c r="K202" s="23">
        <v>153.40915682104099</v>
      </c>
      <c r="L202" s="44">
        <v>0.14318995028739301</v>
      </c>
      <c r="M202" s="23">
        <v>138.190002906243</v>
      </c>
      <c r="N202" s="44">
        <v>0.24756824175857201</v>
      </c>
      <c r="O202" s="23">
        <v>77.881427726503901</v>
      </c>
      <c r="P202" s="44">
        <v>12.1256526236848</v>
      </c>
      <c r="Q202" s="54"/>
      <c r="R202" s="54" t="s">
        <v>40</v>
      </c>
      <c r="S202" s="23">
        <v>97.885719897512402</v>
      </c>
      <c r="T202" s="44">
        <v>-13.867514911208801</v>
      </c>
      <c r="U202" s="23">
        <v>113.986714036397</v>
      </c>
      <c r="V202" s="44">
        <v>3.83922988389922</v>
      </c>
      <c r="W202" s="23">
        <v>211.41361902665</v>
      </c>
      <c r="X202" s="44">
        <v>5.8720396266058099</v>
      </c>
      <c r="Y202" s="54"/>
      <c r="Z202" s="54" t="s">
        <v>40</v>
      </c>
      <c r="AA202" s="23">
        <v>108.24034328493001</v>
      </c>
      <c r="AB202" s="44">
        <v>-0.227587453140359</v>
      </c>
      <c r="AC202" s="23">
        <v>135.41079625187001</v>
      </c>
      <c r="AD202" s="44">
        <v>-16.685137596351101</v>
      </c>
      <c r="AE202" s="23">
        <v>104.21925642543501</v>
      </c>
      <c r="AF202" s="44">
        <v>7.0392778465725003</v>
      </c>
      <c r="AG202" s="54"/>
      <c r="AH202" s="54" t="s">
        <v>40</v>
      </c>
      <c r="AI202" s="23">
        <v>150.367269802972</v>
      </c>
      <c r="AJ202" s="44">
        <v>3.25987733780295</v>
      </c>
      <c r="AK202" s="23">
        <v>131.842699519848</v>
      </c>
      <c r="AL202" s="44">
        <v>9.9677365101698303</v>
      </c>
      <c r="AM202" s="23">
        <v>121.278196992299</v>
      </c>
      <c r="AN202" s="44">
        <v>-7.5285629300248198</v>
      </c>
      <c r="AO202" s="54"/>
      <c r="AP202" s="54" t="s">
        <v>40</v>
      </c>
      <c r="AQ202" s="23">
        <v>143.33644860982</v>
      </c>
      <c r="AR202" s="44">
        <v>8.1811030299559597</v>
      </c>
      <c r="AS202" s="23">
        <v>118.776970779455</v>
      </c>
      <c r="AT202" s="44">
        <v>5.7206283983835702</v>
      </c>
      <c r="AU202" s="23">
        <v>176.18223715147499</v>
      </c>
      <c r="AV202" s="44">
        <v>-4.7123028973194998</v>
      </c>
      <c r="AW202" s="54"/>
      <c r="AX202" s="54" t="s">
        <v>40</v>
      </c>
      <c r="AY202" s="23">
        <v>180.417487193597</v>
      </c>
      <c r="AZ202" s="44">
        <v>-7.2522548684214598</v>
      </c>
      <c r="BA202" s="23">
        <v>144.257419589633</v>
      </c>
      <c r="BB202" s="44">
        <v>-1.13563601165939</v>
      </c>
      <c r="BC202" s="23">
        <v>128.96050409516599</v>
      </c>
      <c r="BD202" s="44">
        <v>12.2951902730903</v>
      </c>
      <c r="BE202" s="54"/>
      <c r="BF202" s="54" t="s">
        <v>40</v>
      </c>
      <c r="BG202" s="23">
        <v>110.65942400473401</v>
      </c>
      <c r="BH202" s="44">
        <v>2.0105339074379001</v>
      </c>
      <c r="BI202" s="23">
        <v>123.912182429401</v>
      </c>
      <c r="BJ202" s="44">
        <v>-2.3466557154211101</v>
      </c>
      <c r="BK202" s="23">
        <v>132.42312597673799</v>
      </c>
      <c r="BL202" s="44">
        <v>10.186545487158501</v>
      </c>
      <c r="BM202" s="54"/>
      <c r="BN202" s="54" t="s">
        <v>40</v>
      </c>
      <c r="BO202" s="23">
        <v>44.261899015254798</v>
      </c>
      <c r="BP202" s="44">
        <v>0.66957351533199005</v>
      </c>
      <c r="BQ202" s="23">
        <v>112.76822586145801</v>
      </c>
      <c r="BR202" s="44">
        <v>11.0200802390712</v>
      </c>
      <c r="BS202" s="23">
        <v>183.28743518296</v>
      </c>
      <c r="BT202" s="44">
        <v>-12.767729999916799</v>
      </c>
      <c r="BU202" s="54"/>
      <c r="BV202" s="54" t="s">
        <v>40</v>
      </c>
      <c r="BW202" s="23">
        <v>163.27070738779699</v>
      </c>
      <c r="BX202" s="44">
        <v>13.7589867839453</v>
      </c>
      <c r="BY202" s="23">
        <v>129.03110241962401</v>
      </c>
      <c r="BZ202" s="44">
        <v>27.4712666811158</v>
      </c>
      <c r="CA202" s="23">
        <v>221.032834913252</v>
      </c>
      <c r="CB202" s="44">
        <v>8.2910460926777905</v>
      </c>
      <c r="CC202" s="54"/>
      <c r="CD202" s="54" t="s">
        <v>40</v>
      </c>
      <c r="CE202" s="23">
        <v>177.58521142286</v>
      </c>
      <c r="CF202" s="44">
        <v>3.9415329327639799</v>
      </c>
      <c r="CG202" s="23">
        <v>168.03828187112899</v>
      </c>
      <c r="CH202" s="44">
        <v>2.3417701580811898</v>
      </c>
      <c r="CI202" s="23">
        <v>69.883467412520304</v>
      </c>
      <c r="CJ202" s="44">
        <v>-14.718482657153601</v>
      </c>
      <c r="CK202" s="54"/>
      <c r="CL202" s="54" t="s">
        <v>40</v>
      </c>
      <c r="CM202" s="23">
        <v>93.191188428649298</v>
      </c>
      <c r="CN202" s="44">
        <v>-12.1379604279711</v>
      </c>
      <c r="CO202" s="23">
        <v>148.23451057390099</v>
      </c>
      <c r="CP202" s="44">
        <v>-12.033562935698001</v>
      </c>
      <c r="CQ202" s="23">
        <v>150.21652059626101</v>
      </c>
      <c r="CR202" s="44">
        <v>-0.57632736154030795</v>
      </c>
      <c r="CS202" s="54"/>
      <c r="CT202" s="54" t="s">
        <v>40</v>
      </c>
      <c r="CU202" s="23">
        <v>183.98074496486799</v>
      </c>
      <c r="CV202" s="44">
        <v>-1.19332578130279</v>
      </c>
      <c r="CW202" s="23">
        <v>127.103879873521</v>
      </c>
      <c r="CX202" s="44">
        <v>-11.485017113913701</v>
      </c>
      <c r="CY202" s="23">
        <v>133.869714751657</v>
      </c>
      <c r="CZ202" s="44">
        <v>2.5780305178356602</v>
      </c>
      <c r="DA202" s="54"/>
      <c r="DB202" s="54" t="s">
        <v>40</v>
      </c>
      <c r="DC202" s="23">
        <v>172.943091291939</v>
      </c>
      <c r="DD202" s="44">
        <v>4.8289231298836102</v>
      </c>
      <c r="DE202" s="23">
        <v>123.349309134584</v>
      </c>
      <c r="DF202" s="44">
        <v>6.2954628820842897</v>
      </c>
      <c r="DG202" s="23">
        <v>93.984361532366904</v>
      </c>
      <c r="DH202" s="44">
        <v>-9.2275627846316901</v>
      </c>
      <c r="DI202" s="54"/>
      <c r="DJ202" s="54" t="s">
        <v>40</v>
      </c>
      <c r="DK202" s="23">
        <v>105.83272669745099</v>
      </c>
      <c r="DL202" s="44">
        <v>2.2421524146172902</v>
      </c>
      <c r="DM202" s="23">
        <v>107.60254961882499</v>
      </c>
      <c r="DN202" s="44">
        <v>-3.45464630244757</v>
      </c>
      <c r="DO202" s="23">
        <v>139.27891938788301</v>
      </c>
      <c r="DP202" s="44">
        <v>4.6242316550512301</v>
      </c>
    </row>
    <row r="203" spans="1:120" s="505" customFormat="1" ht="15" hidden="1" customHeight="1">
      <c r="A203" s="54"/>
      <c r="B203" s="54" t="s">
        <v>41</v>
      </c>
      <c r="C203" s="23">
        <v>115.363283995972</v>
      </c>
      <c r="D203" s="44">
        <v>0.359368058662412</v>
      </c>
      <c r="E203" s="23">
        <v>205.15309841673499</v>
      </c>
      <c r="F203" s="44">
        <v>13.217938954385099</v>
      </c>
      <c r="G203" s="23">
        <v>188.96989719056401</v>
      </c>
      <c r="H203" s="44">
        <v>2.3895088986503499</v>
      </c>
      <c r="I203" s="54"/>
      <c r="J203" s="54" t="s">
        <v>41</v>
      </c>
      <c r="K203" s="23">
        <v>158.94727017102301</v>
      </c>
      <c r="L203" s="44">
        <v>3.27722574200018</v>
      </c>
      <c r="M203" s="23">
        <v>142.96853707558299</v>
      </c>
      <c r="N203" s="44">
        <v>0.59625387714392297</v>
      </c>
      <c r="O203" s="23">
        <v>86.608957241706094</v>
      </c>
      <c r="P203" s="44">
        <v>12.4615761034595</v>
      </c>
      <c r="Q203" s="54"/>
      <c r="R203" s="54" t="s">
        <v>41</v>
      </c>
      <c r="S203" s="23">
        <v>111.699937871427</v>
      </c>
      <c r="T203" s="44">
        <v>-15.8413415587546</v>
      </c>
      <c r="U203" s="23">
        <v>128.10149336939301</v>
      </c>
      <c r="V203" s="44">
        <v>4.5536221411042002</v>
      </c>
      <c r="W203" s="23">
        <v>208.66280167508501</v>
      </c>
      <c r="X203" s="44">
        <v>8.7639839504327899</v>
      </c>
      <c r="Y203" s="54"/>
      <c r="Z203" s="54" t="s">
        <v>41</v>
      </c>
      <c r="AA203" s="23">
        <v>111.766788436529</v>
      </c>
      <c r="AB203" s="44">
        <v>-0.430887186289652</v>
      </c>
      <c r="AC203" s="23">
        <v>134.767758537796</v>
      </c>
      <c r="AD203" s="44">
        <v>-7.3829662278374899</v>
      </c>
      <c r="AE203" s="23">
        <v>111.977504063198</v>
      </c>
      <c r="AF203" s="44">
        <v>-2.3757602298401301</v>
      </c>
      <c r="AG203" s="54"/>
      <c r="AH203" s="54" t="s">
        <v>41</v>
      </c>
      <c r="AI203" s="23">
        <v>168.154836581588</v>
      </c>
      <c r="AJ203" s="44">
        <v>3.4354678037071</v>
      </c>
      <c r="AK203" s="23">
        <v>138.74654533042801</v>
      </c>
      <c r="AL203" s="44">
        <v>8.9269663041323497</v>
      </c>
      <c r="AM203" s="23">
        <v>114.877425048307</v>
      </c>
      <c r="AN203" s="44">
        <v>-7.7117681062366898</v>
      </c>
      <c r="AO203" s="54"/>
      <c r="AP203" s="54" t="s">
        <v>41</v>
      </c>
      <c r="AQ203" s="23">
        <v>136.35073846204</v>
      </c>
      <c r="AR203" s="44">
        <v>6.33521727859529</v>
      </c>
      <c r="AS203" s="23">
        <v>124.131037214579</v>
      </c>
      <c r="AT203" s="44">
        <v>4.0170312294348198</v>
      </c>
      <c r="AU203" s="23">
        <v>178.29085703328801</v>
      </c>
      <c r="AV203" s="44">
        <v>-6.6803414895799902</v>
      </c>
      <c r="AW203" s="54"/>
      <c r="AX203" s="54" t="s">
        <v>41</v>
      </c>
      <c r="AY203" s="23">
        <v>175.552803827368</v>
      </c>
      <c r="AZ203" s="44">
        <v>-2.7211026391139401</v>
      </c>
      <c r="BA203" s="23">
        <v>142.546495105426</v>
      </c>
      <c r="BB203" s="44">
        <v>-0.67890826887703803</v>
      </c>
      <c r="BC203" s="23">
        <v>130.208091996371</v>
      </c>
      <c r="BD203" s="44">
        <v>15.9763541304385</v>
      </c>
      <c r="BE203" s="54"/>
      <c r="BF203" s="54" t="s">
        <v>41</v>
      </c>
      <c r="BG203" s="23">
        <v>117.999083534311</v>
      </c>
      <c r="BH203" s="44">
        <v>6.8675494528722298</v>
      </c>
      <c r="BI203" s="23">
        <v>129.72541100637699</v>
      </c>
      <c r="BJ203" s="44">
        <v>-0.27394130047639498</v>
      </c>
      <c r="BK203" s="23">
        <v>144.12103305148099</v>
      </c>
      <c r="BL203" s="44">
        <v>21.1579185671693</v>
      </c>
      <c r="BM203" s="54"/>
      <c r="BN203" s="54" t="s">
        <v>41</v>
      </c>
      <c r="BO203" s="23">
        <v>46.613861368778203</v>
      </c>
      <c r="BP203" s="44">
        <v>1.1738830852301001</v>
      </c>
      <c r="BQ203" s="23">
        <v>135.55204512130399</v>
      </c>
      <c r="BR203" s="44">
        <v>13.178105439912301</v>
      </c>
      <c r="BS203" s="23">
        <v>194.471418525476</v>
      </c>
      <c r="BT203" s="44">
        <v>-10.451488048784199</v>
      </c>
      <c r="BU203" s="54"/>
      <c r="BV203" s="54" t="s">
        <v>41</v>
      </c>
      <c r="BW203" s="23">
        <v>147.199463947238</v>
      </c>
      <c r="BX203" s="44">
        <v>14.913962849366699</v>
      </c>
      <c r="BY203" s="23">
        <v>112.455068746758</v>
      </c>
      <c r="BZ203" s="44">
        <v>19.891487655181599</v>
      </c>
      <c r="CA203" s="23">
        <v>258.26455078495002</v>
      </c>
      <c r="CB203" s="44">
        <v>9.8326758355930206</v>
      </c>
      <c r="CC203" s="54"/>
      <c r="CD203" s="54" t="s">
        <v>41</v>
      </c>
      <c r="CE203" s="23">
        <v>197.36059072626901</v>
      </c>
      <c r="CF203" s="44">
        <v>16.6825326281546</v>
      </c>
      <c r="CG203" s="23">
        <v>161.802921576046</v>
      </c>
      <c r="CH203" s="44">
        <v>0.89046692683550099</v>
      </c>
      <c r="CI203" s="23">
        <v>63.173947633687703</v>
      </c>
      <c r="CJ203" s="44">
        <v>-15.099751399921301</v>
      </c>
      <c r="CK203" s="54"/>
      <c r="CL203" s="54" t="s">
        <v>41</v>
      </c>
      <c r="CM203" s="23">
        <v>101.405837263715</v>
      </c>
      <c r="CN203" s="44">
        <v>-17.3425501286114</v>
      </c>
      <c r="CO203" s="23">
        <v>167.47291990362001</v>
      </c>
      <c r="CP203" s="44">
        <v>-8.6822397505563806</v>
      </c>
      <c r="CQ203" s="23">
        <v>150.08807938057001</v>
      </c>
      <c r="CR203" s="44">
        <v>-4.9574114369931799</v>
      </c>
      <c r="CS203" s="54"/>
      <c r="CT203" s="54" t="s">
        <v>41</v>
      </c>
      <c r="CU203" s="23">
        <v>153.147140959322</v>
      </c>
      <c r="CV203" s="44">
        <v>-2.00074574360616</v>
      </c>
      <c r="CW203" s="23">
        <v>122.92234784471199</v>
      </c>
      <c r="CX203" s="44">
        <v>-9.7477989116803094</v>
      </c>
      <c r="CY203" s="23">
        <v>125.313361576332</v>
      </c>
      <c r="CZ203" s="44">
        <v>-0.45726162554665001</v>
      </c>
      <c r="DA203" s="54"/>
      <c r="DB203" s="54" t="s">
        <v>41</v>
      </c>
      <c r="DC203" s="23">
        <v>145.370340420622</v>
      </c>
      <c r="DD203" s="44">
        <v>5.4109571797561502</v>
      </c>
      <c r="DE203" s="23">
        <v>138.753611009537</v>
      </c>
      <c r="DF203" s="44">
        <v>6.95247787225692</v>
      </c>
      <c r="DG203" s="23">
        <v>103.497437196379</v>
      </c>
      <c r="DH203" s="44">
        <v>-9.2319067681826308</v>
      </c>
      <c r="DI203" s="54"/>
      <c r="DJ203" s="54" t="s">
        <v>41</v>
      </c>
      <c r="DK203" s="23">
        <v>111.602455558107</v>
      </c>
      <c r="DL203" s="44">
        <v>-0.243612825707828</v>
      </c>
      <c r="DM203" s="23">
        <v>105.896862500327</v>
      </c>
      <c r="DN203" s="44">
        <v>-6.1155954912253101</v>
      </c>
      <c r="DO203" s="23">
        <v>139.280998610029</v>
      </c>
      <c r="DP203" s="44">
        <v>4.3032188569853203</v>
      </c>
    </row>
    <row r="204" spans="1:120" s="505" customFormat="1" ht="15" hidden="1" customHeight="1">
      <c r="A204" s="54"/>
      <c r="B204" s="54" t="s">
        <v>42</v>
      </c>
      <c r="C204" s="23">
        <v>121.05872417927201</v>
      </c>
      <c r="D204" s="44">
        <v>2.7042962972167301</v>
      </c>
      <c r="E204" s="23">
        <v>176.32209315362499</v>
      </c>
      <c r="F204" s="44">
        <v>11.0467007714371</v>
      </c>
      <c r="G204" s="23">
        <v>154.49972556941401</v>
      </c>
      <c r="H204" s="44">
        <v>3.4657271941644301</v>
      </c>
      <c r="I204" s="54"/>
      <c r="J204" s="54" t="s">
        <v>42</v>
      </c>
      <c r="K204" s="23">
        <v>151.32328001008301</v>
      </c>
      <c r="L204" s="44">
        <v>5.3825582236796397</v>
      </c>
      <c r="M204" s="23">
        <v>145.61923518411001</v>
      </c>
      <c r="N204" s="44">
        <v>5.0209281306266398</v>
      </c>
      <c r="O204" s="23">
        <v>93.5591477070911</v>
      </c>
      <c r="P204" s="44">
        <v>9.9424329228268</v>
      </c>
      <c r="Q204" s="54"/>
      <c r="R204" s="54" t="s">
        <v>42</v>
      </c>
      <c r="S204" s="23">
        <v>102.80011792650799</v>
      </c>
      <c r="T204" s="44">
        <v>-14.6675080864433</v>
      </c>
      <c r="U204" s="23">
        <v>144.17962598542201</v>
      </c>
      <c r="V204" s="44">
        <v>6.0457042146838198</v>
      </c>
      <c r="W204" s="23">
        <v>158.37299817805899</v>
      </c>
      <c r="X204" s="44">
        <v>15.3973062543071</v>
      </c>
      <c r="Y204" s="54"/>
      <c r="Z204" s="54" t="s">
        <v>42</v>
      </c>
      <c r="AA204" s="23">
        <v>123.43242425871701</v>
      </c>
      <c r="AB204" s="44">
        <v>2.9632441005863899</v>
      </c>
      <c r="AC204" s="23">
        <v>149.67740832700699</v>
      </c>
      <c r="AD204" s="44">
        <v>7.7440803304402701</v>
      </c>
      <c r="AE204" s="23">
        <v>115.81623617240599</v>
      </c>
      <c r="AF204" s="44">
        <v>-0.57898307951144501</v>
      </c>
      <c r="AG204" s="54"/>
      <c r="AH204" s="54" t="s">
        <v>42</v>
      </c>
      <c r="AI204" s="23">
        <v>150.05954550971299</v>
      </c>
      <c r="AJ204" s="44">
        <v>4.6220726322061099</v>
      </c>
      <c r="AK204" s="23">
        <v>138.28747792975099</v>
      </c>
      <c r="AL204" s="44">
        <v>9.3356339324589808</v>
      </c>
      <c r="AM204" s="23">
        <v>122.019034243737</v>
      </c>
      <c r="AN204" s="44">
        <v>-4.0292040402796401</v>
      </c>
      <c r="AO204" s="54"/>
      <c r="AP204" s="54" t="s">
        <v>42</v>
      </c>
      <c r="AQ204" s="23">
        <v>137.618821177179</v>
      </c>
      <c r="AR204" s="44">
        <v>6.6343552162406496</v>
      </c>
      <c r="AS204" s="23">
        <v>116.562928938664</v>
      </c>
      <c r="AT204" s="44">
        <v>4.6210422114043199</v>
      </c>
      <c r="AU204" s="23">
        <v>177.86702122086601</v>
      </c>
      <c r="AV204" s="44">
        <v>-2.1994656480030299</v>
      </c>
      <c r="AW204" s="54"/>
      <c r="AX204" s="54" t="s">
        <v>42</v>
      </c>
      <c r="AY204" s="23">
        <v>177.61464737575699</v>
      </c>
      <c r="AZ204" s="44">
        <v>-1.4363511909719899</v>
      </c>
      <c r="BA204" s="23">
        <v>137.244057367088</v>
      </c>
      <c r="BB204" s="44">
        <v>1.16919429590763</v>
      </c>
      <c r="BC204" s="23">
        <v>141.04699215189399</v>
      </c>
      <c r="BD204" s="44">
        <v>15.6692078281422</v>
      </c>
      <c r="BE204" s="54"/>
      <c r="BF204" s="54" t="s">
        <v>42</v>
      </c>
      <c r="BG204" s="23">
        <v>130.21191772808501</v>
      </c>
      <c r="BH204" s="44">
        <v>5.2379755448429099</v>
      </c>
      <c r="BI204" s="23">
        <v>131.36346610890499</v>
      </c>
      <c r="BJ204" s="44">
        <v>0.196172773980578</v>
      </c>
      <c r="BK204" s="23">
        <v>135.29170188239701</v>
      </c>
      <c r="BL204" s="44">
        <v>10.5255163857399</v>
      </c>
      <c r="BM204" s="54"/>
      <c r="BN204" s="54" t="s">
        <v>42</v>
      </c>
      <c r="BO204" s="23">
        <v>50.852010471780503</v>
      </c>
      <c r="BP204" s="44">
        <v>4.0577114354024504</v>
      </c>
      <c r="BQ204" s="23">
        <v>132.75383916295499</v>
      </c>
      <c r="BR204" s="44">
        <v>8.0069697328924097</v>
      </c>
      <c r="BS204" s="23">
        <v>196.51670547448899</v>
      </c>
      <c r="BT204" s="44">
        <v>-9.9125559010458808</v>
      </c>
      <c r="BU204" s="54"/>
      <c r="BV204" s="54" t="s">
        <v>42</v>
      </c>
      <c r="BW204" s="23">
        <v>155.07285493420099</v>
      </c>
      <c r="BX204" s="44">
        <v>24.467235402815401</v>
      </c>
      <c r="BY204" s="23">
        <v>115.002459061688</v>
      </c>
      <c r="BZ204" s="44">
        <v>18.048886173751502</v>
      </c>
      <c r="CA204" s="23">
        <v>185.013122751644</v>
      </c>
      <c r="CB204" s="44">
        <v>-7.3010117321246497</v>
      </c>
      <c r="CC204" s="54"/>
      <c r="CD204" s="54" t="s">
        <v>42</v>
      </c>
      <c r="CE204" s="23">
        <v>178.10609002462701</v>
      </c>
      <c r="CF204" s="44">
        <v>13.3797010355624</v>
      </c>
      <c r="CG204" s="23">
        <v>176.08029876130499</v>
      </c>
      <c r="CH204" s="44">
        <v>8.6423161865068892</v>
      </c>
      <c r="CI204" s="23">
        <v>61.722705978442598</v>
      </c>
      <c r="CJ204" s="44">
        <v>-11.6247588517134</v>
      </c>
      <c r="CK204" s="54"/>
      <c r="CL204" s="54" t="s">
        <v>42</v>
      </c>
      <c r="CM204" s="23">
        <v>113.15580099682199</v>
      </c>
      <c r="CN204" s="44">
        <v>-12.9625969910939</v>
      </c>
      <c r="CO204" s="23">
        <v>158.72087894683099</v>
      </c>
      <c r="CP204" s="44">
        <v>-12.592043964290699</v>
      </c>
      <c r="CQ204" s="23">
        <v>109.416558487854</v>
      </c>
      <c r="CR204" s="44">
        <v>-19.723391758531399</v>
      </c>
      <c r="CS204" s="54"/>
      <c r="CT204" s="54" t="s">
        <v>42</v>
      </c>
      <c r="CU204" s="23">
        <v>132.249570653788</v>
      </c>
      <c r="CV204" s="44">
        <v>3.38947033377283</v>
      </c>
      <c r="CW204" s="23">
        <v>126.218560092646</v>
      </c>
      <c r="CX204" s="44">
        <v>-8.7169343650354794</v>
      </c>
      <c r="CY204" s="23">
        <v>141.81742879958799</v>
      </c>
      <c r="CZ204" s="44">
        <v>19.411164686375599</v>
      </c>
      <c r="DA204" s="54"/>
      <c r="DB204" s="54" t="s">
        <v>42</v>
      </c>
      <c r="DC204" s="23">
        <v>133.196493220712</v>
      </c>
      <c r="DD204" s="44">
        <v>0.879055826082208</v>
      </c>
      <c r="DE204" s="23">
        <v>109.813280761329</v>
      </c>
      <c r="DF204" s="44">
        <v>3.4257260886505101</v>
      </c>
      <c r="DG204" s="23">
        <v>83.939649660380695</v>
      </c>
      <c r="DH204" s="44">
        <v>-6.3946217241329704</v>
      </c>
      <c r="DI204" s="54"/>
      <c r="DJ204" s="54" t="s">
        <v>42</v>
      </c>
      <c r="DK204" s="23">
        <v>110.18583176252299</v>
      </c>
      <c r="DL204" s="44">
        <v>0.57663541280905395</v>
      </c>
      <c r="DM204" s="23">
        <v>119.71623924197399</v>
      </c>
      <c r="DN204" s="44">
        <v>4.8070998963720903</v>
      </c>
      <c r="DO204" s="23">
        <v>156.23247874996301</v>
      </c>
      <c r="DP204" s="44">
        <v>6.66265476058076</v>
      </c>
    </row>
    <row r="205" spans="1:120" s="505" customFormat="1" ht="15" hidden="1" customHeight="1">
      <c r="A205" s="54"/>
      <c r="B205" s="54" t="s">
        <v>43</v>
      </c>
      <c r="C205" s="23">
        <v>115.510850363934</v>
      </c>
      <c r="D205" s="44">
        <v>7.7656799088196102</v>
      </c>
      <c r="E205" s="23">
        <v>159.47688791000201</v>
      </c>
      <c r="F205" s="44">
        <v>7.90554655593085</v>
      </c>
      <c r="G205" s="23">
        <v>165.30503998059501</v>
      </c>
      <c r="H205" s="44">
        <v>6.8953451430451302</v>
      </c>
      <c r="I205" s="54"/>
      <c r="J205" s="54" t="s">
        <v>43</v>
      </c>
      <c r="K205" s="23">
        <v>149.98561925663401</v>
      </c>
      <c r="L205" s="44">
        <v>6.7090659296581698</v>
      </c>
      <c r="M205" s="23">
        <v>146.221640271155</v>
      </c>
      <c r="N205" s="44">
        <v>4.3578347728794302</v>
      </c>
      <c r="O205" s="23">
        <v>124.353340281139</v>
      </c>
      <c r="P205" s="44">
        <v>3.7487282312864898</v>
      </c>
      <c r="Q205" s="54"/>
      <c r="R205" s="54" t="s">
        <v>43</v>
      </c>
      <c r="S205" s="23">
        <v>114.906756276298</v>
      </c>
      <c r="T205" s="44">
        <v>-13.495271228632699</v>
      </c>
      <c r="U205" s="23">
        <v>160.37916376512601</v>
      </c>
      <c r="V205" s="44">
        <v>3.0640781674027702</v>
      </c>
      <c r="W205" s="23">
        <v>201.31300110343901</v>
      </c>
      <c r="X205" s="44">
        <v>11.0144058042713</v>
      </c>
      <c r="Y205" s="54"/>
      <c r="Z205" s="54" t="s">
        <v>43</v>
      </c>
      <c r="AA205" s="23">
        <v>132.536686736945</v>
      </c>
      <c r="AB205" s="44">
        <v>5.4823192635609201</v>
      </c>
      <c r="AC205" s="23">
        <v>123.755692147293</v>
      </c>
      <c r="AD205" s="44">
        <v>-15.076244815206501</v>
      </c>
      <c r="AE205" s="23">
        <v>116.763632299473</v>
      </c>
      <c r="AF205" s="44">
        <v>3.52600864163752</v>
      </c>
      <c r="AG205" s="54"/>
      <c r="AH205" s="54" t="s">
        <v>43</v>
      </c>
      <c r="AI205" s="23">
        <v>167.73773015407301</v>
      </c>
      <c r="AJ205" s="44">
        <v>8.1088228003039404</v>
      </c>
      <c r="AK205" s="23">
        <v>141.05657038928601</v>
      </c>
      <c r="AL205" s="44">
        <v>3.0221543290388699</v>
      </c>
      <c r="AM205" s="23">
        <v>121.01097682419601</v>
      </c>
      <c r="AN205" s="44">
        <v>-1.7819117663155</v>
      </c>
      <c r="AO205" s="54"/>
      <c r="AP205" s="54" t="s">
        <v>43</v>
      </c>
      <c r="AQ205" s="23">
        <v>133.43206592712801</v>
      </c>
      <c r="AR205" s="44">
        <v>3.4595587187821599</v>
      </c>
      <c r="AS205" s="23">
        <v>108.08644526520401</v>
      </c>
      <c r="AT205" s="44">
        <v>-1.3272515738325299</v>
      </c>
      <c r="AU205" s="23">
        <v>154.33666185057101</v>
      </c>
      <c r="AV205" s="44">
        <v>-6.4573782763034702</v>
      </c>
      <c r="AW205" s="54"/>
      <c r="AX205" s="54" t="s">
        <v>43</v>
      </c>
      <c r="AY205" s="23">
        <v>161.02905620852999</v>
      </c>
      <c r="AZ205" s="44">
        <v>-0.49111078078082898</v>
      </c>
      <c r="BA205" s="23">
        <v>142.12247760240501</v>
      </c>
      <c r="BB205" s="44">
        <v>2.38858267458843</v>
      </c>
      <c r="BC205" s="23">
        <v>128.99363823103999</v>
      </c>
      <c r="BD205" s="44">
        <v>13.5439966796225</v>
      </c>
      <c r="BE205" s="54"/>
      <c r="BF205" s="54" t="s">
        <v>43</v>
      </c>
      <c r="BG205" s="23">
        <v>134.79451379624899</v>
      </c>
      <c r="BH205" s="44">
        <v>6.0426190205756596</v>
      </c>
      <c r="BI205" s="23">
        <v>144.14503430338999</v>
      </c>
      <c r="BJ205" s="44">
        <v>7.6270760799818298</v>
      </c>
      <c r="BK205" s="23">
        <v>121.636667138855</v>
      </c>
      <c r="BL205" s="44">
        <v>-1.2203888942162799</v>
      </c>
      <c r="BM205" s="54"/>
      <c r="BN205" s="54" t="s">
        <v>43</v>
      </c>
      <c r="BO205" s="23">
        <v>55.455355378154302</v>
      </c>
      <c r="BP205" s="44">
        <v>5.2919916879332298</v>
      </c>
      <c r="BQ205" s="23">
        <v>129.846478136743</v>
      </c>
      <c r="BR205" s="44">
        <v>10.9835365724193</v>
      </c>
      <c r="BS205" s="23">
        <v>173.03785573195799</v>
      </c>
      <c r="BT205" s="44">
        <v>-22.213435105656998</v>
      </c>
      <c r="BU205" s="54"/>
      <c r="BV205" s="54" t="s">
        <v>43</v>
      </c>
      <c r="BW205" s="23">
        <v>137.28601484378501</v>
      </c>
      <c r="BX205" s="44">
        <v>26.388980798020501</v>
      </c>
      <c r="BY205" s="23">
        <v>106.35462065694099</v>
      </c>
      <c r="BZ205" s="44">
        <v>21.538545833733501</v>
      </c>
      <c r="CA205" s="23">
        <v>238.68320883356901</v>
      </c>
      <c r="CB205" s="44">
        <v>14.3757001076163</v>
      </c>
      <c r="CC205" s="54"/>
      <c r="CD205" s="54" t="s">
        <v>43</v>
      </c>
      <c r="CE205" s="23">
        <v>191.89563509712301</v>
      </c>
      <c r="CF205" s="44">
        <v>7.6966920394401503</v>
      </c>
      <c r="CG205" s="23">
        <v>161.88064350179701</v>
      </c>
      <c r="CH205" s="44">
        <v>2.0036987843140999</v>
      </c>
      <c r="CI205" s="23">
        <v>50.236003987336503</v>
      </c>
      <c r="CJ205" s="44">
        <v>-15.681567068345901</v>
      </c>
      <c r="CK205" s="54"/>
      <c r="CL205" s="54" t="s">
        <v>43</v>
      </c>
      <c r="CM205" s="23">
        <v>113.47869371339701</v>
      </c>
      <c r="CN205" s="44">
        <v>-4.77026026417475</v>
      </c>
      <c r="CO205" s="23">
        <v>131.85010045868</v>
      </c>
      <c r="CP205" s="44">
        <v>-8.4954313550690905</v>
      </c>
      <c r="CQ205" s="23">
        <v>105.08984922744</v>
      </c>
      <c r="CR205" s="44">
        <v>-18.852026035219399</v>
      </c>
      <c r="CS205" s="54"/>
      <c r="CT205" s="54" t="s">
        <v>43</v>
      </c>
      <c r="CU205" s="23">
        <v>154.65697669078699</v>
      </c>
      <c r="CV205" s="44">
        <v>6.7412706341019897</v>
      </c>
      <c r="CW205" s="23">
        <v>141.16355228622399</v>
      </c>
      <c r="CX205" s="44">
        <v>-1.3353537832051401</v>
      </c>
      <c r="CY205" s="23">
        <v>149.74457240705701</v>
      </c>
      <c r="CZ205" s="44">
        <v>1.4196732782803101</v>
      </c>
      <c r="DA205" s="54"/>
      <c r="DB205" s="54" t="s">
        <v>43</v>
      </c>
      <c r="DC205" s="23">
        <v>139.98285855994001</v>
      </c>
      <c r="DD205" s="44">
        <v>-1.3722762468261001</v>
      </c>
      <c r="DE205" s="23">
        <v>119.392664792698</v>
      </c>
      <c r="DF205" s="44">
        <v>3.4501390223944699</v>
      </c>
      <c r="DG205" s="23">
        <v>124.517885465278</v>
      </c>
      <c r="DH205" s="44">
        <v>-5.6293970410833802</v>
      </c>
      <c r="DI205" s="54"/>
      <c r="DJ205" s="54" t="s">
        <v>43</v>
      </c>
      <c r="DK205" s="23">
        <v>112.478366600372</v>
      </c>
      <c r="DL205" s="44">
        <v>3.5592479782397</v>
      </c>
      <c r="DM205" s="23">
        <v>135.50036596636099</v>
      </c>
      <c r="DN205" s="44">
        <v>5.1529023577106603</v>
      </c>
      <c r="DO205" s="23">
        <v>160.84100530486299</v>
      </c>
      <c r="DP205" s="44">
        <v>6.5737757947717599</v>
      </c>
    </row>
    <row r="206" spans="1:120" s="505" customFormat="1" ht="15" hidden="1" customHeight="1">
      <c r="A206" s="54"/>
      <c r="B206" s="54" t="s">
        <v>44</v>
      </c>
      <c r="C206" s="23">
        <v>105.288335626136</v>
      </c>
      <c r="D206" s="44">
        <v>4.7227147866833397</v>
      </c>
      <c r="E206" s="23">
        <v>142.99162176454399</v>
      </c>
      <c r="F206" s="44">
        <v>12.978180125338</v>
      </c>
      <c r="G206" s="23">
        <v>156.97635984321599</v>
      </c>
      <c r="H206" s="44">
        <v>3.2243820609688898</v>
      </c>
      <c r="I206" s="54"/>
      <c r="J206" s="54" t="s">
        <v>44</v>
      </c>
      <c r="K206" s="23">
        <v>138.77567531722099</v>
      </c>
      <c r="L206" s="44">
        <v>-1.7284762646851299</v>
      </c>
      <c r="M206" s="23">
        <v>152.996418981603</v>
      </c>
      <c r="N206" s="44">
        <v>6.6608502381353398</v>
      </c>
      <c r="O206" s="23">
        <v>116.517467108177</v>
      </c>
      <c r="P206" s="44">
        <v>4.8530824028200499</v>
      </c>
      <c r="Q206" s="54"/>
      <c r="R206" s="54" t="s">
        <v>44</v>
      </c>
      <c r="S206" s="23">
        <v>99.123453893268007</v>
      </c>
      <c r="T206" s="44">
        <v>-11.0123685618253</v>
      </c>
      <c r="U206" s="23">
        <v>149.23063273112999</v>
      </c>
      <c r="V206" s="44">
        <v>-2.2826766420062499</v>
      </c>
      <c r="W206" s="23">
        <v>205.34340209554099</v>
      </c>
      <c r="X206" s="44">
        <v>12.5848226287616</v>
      </c>
      <c r="Y206" s="54"/>
      <c r="Z206" s="54" t="s">
        <v>44</v>
      </c>
      <c r="AA206" s="23">
        <v>136.867850787789</v>
      </c>
      <c r="AB206" s="44">
        <v>5.4876532601580301</v>
      </c>
      <c r="AC206" s="23">
        <v>123.951817527968</v>
      </c>
      <c r="AD206" s="44">
        <v>-14.202111410416601</v>
      </c>
      <c r="AE206" s="23">
        <v>113.523276340812</v>
      </c>
      <c r="AF206" s="44">
        <v>1.6203681463427699</v>
      </c>
      <c r="AG206" s="54"/>
      <c r="AH206" s="54" t="s">
        <v>44</v>
      </c>
      <c r="AI206" s="23">
        <v>165.057053260115</v>
      </c>
      <c r="AJ206" s="44">
        <v>5.8292765968118898</v>
      </c>
      <c r="AK206" s="23">
        <v>158.44833031611199</v>
      </c>
      <c r="AL206" s="44">
        <v>4.5474206271459003</v>
      </c>
      <c r="AM206" s="23">
        <v>111.258684175968</v>
      </c>
      <c r="AN206" s="44">
        <v>-4.6273803711681598</v>
      </c>
      <c r="AO206" s="54"/>
      <c r="AP206" s="54" t="s">
        <v>44</v>
      </c>
      <c r="AQ206" s="23">
        <v>135.667804989237</v>
      </c>
      <c r="AR206" s="44">
        <v>-1.5445366431382901</v>
      </c>
      <c r="AS206" s="23">
        <v>111.400418560036</v>
      </c>
      <c r="AT206" s="44">
        <v>0.57744758311722</v>
      </c>
      <c r="AU206" s="23">
        <v>175.49100183641599</v>
      </c>
      <c r="AV206" s="44">
        <v>-0.23816963012494299</v>
      </c>
      <c r="AW206" s="54"/>
      <c r="AX206" s="54" t="s">
        <v>44</v>
      </c>
      <c r="AY206" s="23">
        <v>168.789920636875</v>
      </c>
      <c r="AZ206" s="44">
        <v>-3.95123159200284</v>
      </c>
      <c r="BA206" s="23">
        <v>128.170262656239</v>
      </c>
      <c r="BB206" s="44">
        <v>1.27663136028069</v>
      </c>
      <c r="BC206" s="23">
        <v>115.019707130329</v>
      </c>
      <c r="BD206" s="44">
        <v>1.56867349987537</v>
      </c>
      <c r="BE206" s="54"/>
      <c r="BF206" s="54" t="s">
        <v>44</v>
      </c>
      <c r="BG206" s="23">
        <v>142.784993334229</v>
      </c>
      <c r="BH206" s="44">
        <v>5.7033636844413298</v>
      </c>
      <c r="BI206" s="23">
        <v>131.72052655449201</v>
      </c>
      <c r="BJ206" s="44">
        <v>4.1125418738475501</v>
      </c>
      <c r="BK206" s="23">
        <v>115.73291988912101</v>
      </c>
      <c r="BL206" s="44">
        <v>-3.3040148382884</v>
      </c>
      <c r="BM206" s="54"/>
      <c r="BN206" s="54" t="s">
        <v>44</v>
      </c>
      <c r="BO206" s="23">
        <v>59.358447521426299</v>
      </c>
      <c r="BP206" s="44">
        <v>4.4852746057329496</v>
      </c>
      <c r="BQ206" s="23">
        <v>123.85017150491301</v>
      </c>
      <c r="BR206" s="44">
        <v>13.424526544719001</v>
      </c>
      <c r="BS206" s="23">
        <v>182.06822829401901</v>
      </c>
      <c r="BT206" s="44">
        <v>-14.022283009580599</v>
      </c>
      <c r="BU206" s="54"/>
      <c r="BV206" s="54" t="s">
        <v>44</v>
      </c>
      <c r="BW206" s="23">
        <v>114.811379196839</v>
      </c>
      <c r="BX206" s="44">
        <v>9.2809737715307197</v>
      </c>
      <c r="BY206" s="23">
        <v>106.98462264335301</v>
      </c>
      <c r="BZ206" s="44">
        <v>0.35738493042983099</v>
      </c>
      <c r="CA206" s="23">
        <v>206.74703771123799</v>
      </c>
      <c r="CB206" s="44">
        <v>2.9302070158623801</v>
      </c>
      <c r="CC206" s="54"/>
      <c r="CD206" s="54" t="s">
        <v>44</v>
      </c>
      <c r="CE206" s="23">
        <v>195.677928495179</v>
      </c>
      <c r="CF206" s="44">
        <v>8.5059677722856009</v>
      </c>
      <c r="CG206" s="23">
        <v>143.78171799029701</v>
      </c>
      <c r="CH206" s="44">
        <v>3.6552335679787</v>
      </c>
      <c r="CI206" s="23">
        <v>59.346686040026299</v>
      </c>
      <c r="CJ206" s="44">
        <v>-3.9103681998251099</v>
      </c>
      <c r="CK206" s="54"/>
      <c r="CL206" s="54" t="s">
        <v>44</v>
      </c>
      <c r="CM206" s="23">
        <v>114.816577832768</v>
      </c>
      <c r="CN206" s="44">
        <v>-8.9489376863408605</v>
      </c>
      <c r="CO206" s="23">
        <v>134.32953496308201</v>
      </c>
      <c r="CP206" s="44">
        <v>-1.5290668533217899</v>
      </c>
      <c r="CQ206" s="23">
        <v>111.791121102752</v>
      </c>
      <c r="CR206" s="44">
        <v>-21.324090673898102</v>
      </c>
      <c r="CS206" s="54"/>
      <c r="CT206" s="54" t="s">
        <v>44</v>
      </c>
      <c r="CU206" s="23">
        <v>139.41464492735099</v>
      </c>
      <c r="CV206" s="44">
        <v>0.54069812925345695</v>
      </c>
      <c r="CW206" s="23">
        <v>144.61339858695899</v>
      </c>
      <c r="CX206" s="44">
        <v>-4.4891490858325502</v>
      </c>
      <c r="CY206" s="23">
        <v>143.39982561609801</v>
      </c>
      <c r="CZ206" s="44">
        <v>-4.9332906301233201</v>
      </c>
      <c r="DA206" s="54"/>
      <c r="DB206" s="54" t="s">
        <v>44</v>
      </c>
      <c r="DC206" s="23">
        <v>143.73716355989399</v>
      </c>
      <c r="DD206" s="44">
        <v>0.66177169258053004</v>
      </c>
      <c r="DE206" s="23">
        <v>111.691716131511</v>
      </c>
      <c r="DF206" s="44">
        <v>2.5593401504750801</v>
      </c>
      <c r="DG206" s="23">
        <v>91.625803245044096</v>
      </c>
      <c r="DH206" s="44">
        <v>-16.686456624901599</v>
      </c>
      <c r="DI206" s="54"/>
      <c r="DJ206" s="54" t="s">
        <v>44</v>
      </c>
      <c r="DK206" s="23">
        <v>112.66742288426001</v>
      </c>
      <c r="DL206" s="44">
        <v>5.1862952256134101</v>
      </c>
      <c r="DM206" s="23">
        <v>138.99907395737699</v>
      </c>
      <c r="DN206" s="44">
        <v>8.4709586584490904</v>
      </c>
      <c r="DO206" s="23">
        <v>137.789643447674</v>
      </c>
      <c r="DP206" s="44">
        <v>4.1714270830950797</v>
      </c>
    </row>
    <row r="207" spans="1:120" s="505" customFormat="1" ht="15" hidden="1" customHeight="1">
      <c r="A207" s="54"/>
      <c r="B207" s="54"/>
      <c r="C207" s="23"/>
      <c r="D207" s="44"/>
      <c r="E207" s="23"/>
      <c r="F207" s="44"/>
      <c r="G207" s="23"/>
      <c r="H207" s="44"/>
      <c r="I207" s="54"/>
      <c r="J207" s="54"/>
      <c r="K207" s="23"/>
      <c r="L207" s="44"/>
      <c r="M207" s="23"/>
      <c r="N207" s="44"/>
      <c r="O207" s="23"/>
      <c r="P207" s="44"/>
      <c r="Q207" s="54"/>
      <c r="R207" s="54"/>
      <c r="S207" s="23"/>
      <c r="T207" s="44"/>
      <c r="U207" s="23"/>
      <c r="V207" s="44"/>
      <c r="W207" s="23"/>
      <c r="X207" s="44"/>
      <c r="Y207" s="54"/>
      <c r="Z207" s="54"/>
      <c r="AA207" s="23"/>
      <c r="AB207" s="44"/>
      <c r="AC207" s="23"/>
      <c r="AD207" s="44"/>
      <c r="AE207" s="23"/>
      <c r="AF207" s="44"/>
      <c r="AG207" s="54"/>
      <c r="AH207" s="54"/>
      <c r="AI207" s="23"/>
      <c r="AJ207" s="44"/>
      <c r="AK207" s="23"/>
      <c r="AL207" s="44"/>
      <c r="AM207" s="23"/>
      <c r="AN207" s="44"/>
      <c r="AO207" s="54"/>
      <c r="AP207" s="54"/>
      <c r="AQ207" s="23"/>
      <c r="AR207" s="44"/>
      <c r="AS207" s="23"/>
      <c r="AT207" s="44"/>
      <c r="AU207" s="23"/>
      <c r="AV207" s="44"/>
      <c r="AW207" s="54"/>
      <c r="AX207" s="54"/>
      <c r="AY207" s="23"/>
      <c r="AZ207" s="44"/>
      <c r="BA207" s="23"/>
      <c r="BB207" s="44"/>
      <c r="BC207" s="23"/>
      <c r="BD207" s="44"/>
      <c r="BE207" s="54"/>
      <c r="BF207" s="54"/>
      <c r="BG207" s="23"/>
      <c r="BH207" s="44"/>
      <c r="BI207" s="23"/>
      <c r="BJ207" s="44"/>
      <c r="BK207" s="23"/>
      <c r="BL207" s="44"/>
      <c r="BM207" s="54"/>
      <c r="BN207" s="54"/>
      <c r="BO207" s="23"/>
      <c r="BP207" s="44"/>
      <c r="BQ207" s="23"/>
      <c r="BR207" s="44"/>
      <c r="BS207" s="23"/>
      <c r="BT207" s="44"/>
      <c r="BU207" s="54"/>
      <c r="BV207" s="54"/>
      <c r="BW207" s="23"/>
      <c r="BX207" s="44"/>
      <c r="BY207" s="23"/>
      <c r="BZ207" s="44"/>
      <c r="CA207" s="23"/>
      <c r="CB207" s="44"/>
      <c r="CC207" s="54"/>
      <c r="CD207" s="54"/>
      <c r="CE207" s="23"/>
      <c r="CF207" s="44"/>
      <c r="CG207" s="23"/>
      <c r="CH207" s="44"/>
      <c r="CI207" s="23"/>
      <c r="CJ207" s="44"/>
      <c r="CK207" s="54"/>
      <c r="CL207" s="54"/>
      <c r="CM207" s="23"/>
      <c r="CN207" s="44"/>
      <c r="CO207" s="23"/>
      <c r="CP207" s="44"/>
      <c r="CQ207" s="23"/>
      <c r="CR207" s="44"/>
      <c r="CS207" s="54"/>
      <c r="CT207" s="54"/>
      <c r="CU207" s="23"/>
      <c r="CV207" s="44"/>
      <c r="CW207" s="23"/>
      <c r="CX207" s="44"/>
      <c r="CY207" s="23"/>
      <c r="CZ207" s="44"/>
      <c r="DA207" s="54"/>
      <c r="DB207" s="54"/>
      <c r="DC207" s="23"/>
      <c r="DD207" s="44"/>
      <c r="DE207" s="23"/>
      <c r="DF207" s="44"/>
      <c r="DG207" s="23"/>
      <c r="DH207" s="44"/>
      <c r="DI207" s="54"/>
      <c r="DJ207" s="54"/>
      <c r="DK207" s="23"/>
      <c r="DL207" s="44"/>
      <c r="DM207" s="23"/>
      <c r="DN207" s="44"/>
      <c r="DO207" s="23"/>
      <c r="DP207" s="44"/>
    </row>
    <row r="208" spans="1:120" s="505" customFormat="1" ht="15" customHeight="1">
      <c r="A208" s="514">
        <v>2024</v>
      </c>
      <c r="B208" s="507" t="s">
        <v>33</v>
      </c>
      <c r="C208" s="23">
        <v>90.547595568872893</v>
      </c>
      <c r="D208" s="44">
        <v>-2.6075994583634099</v>
      </c>
      <c r="E208" s="23">
        <v>141.402080271903</v>
      </c>
      <c r="F208" s="44">
        <v>12.7175773455123</v>
      </c>
      <c r="G208" s="23">
        <v>153.517722792825</v>
      </c>
      <c r="H208" s="44">
        <v>2.5570834981817399</v>
      </c>
      <c r="I208" s="514">
        <v>2024</v>
      </c>
      <c r="J208" s="54" t="s">
        <v>33</v>
      </c>
      <c r="K208" s="23">
        <v>148.346530233864</v>
      </c>
      <c r="L208" s="44">
        <v>4.3752703573350296</v>
      </c>
      <c r="M208" s="23">
        <v>136.38943374006601</v>
      </c>
      <c r="N208" s="44">
        <v>7.1962507056832496</v>
      </c>
      <c r="O208" s="23">
        <v>154.03652340353599</v>
      </c>
      <c r="P208" s="44">
        <v>4.1763697446951804</v>
      </c>
      <c r="Q208" s="514">
        <v>2024</v>
      </c>
      <c r="R208" s="54" t="s">
        <v>33</v>
      </c>
      <c r="S208" s="23">
        <v>114.311185067235</v>
      </c>
      <c r="T208" s="44">
        <v>-1.93048306828037</v>
      </c>
      <c r="U208" s="23">
        <v>136.55987169053901</v>
      </c>
      <c r="V208" s="44">
        <v>1.4857647738042199</v>
      </c>
      <c r="W208" s="23">
        <v>222.93797810668499</v>
      </c>
      <c r="X208" s="44">
        <v>12.4301917162166</v>
      </c>
      <c r="Y208" s="514">
        <v>2024</v>
      </c>
      <c r="Z208" s="54" t="s">
        <v>33</v>
      </c>
      <c r="AA208" s="23">
        <v>126.773201867401</v>
      </c>
      <c r="AB208" s="44">
        <v>5.0209695593930199</v>
      </c>
      <c r="AC208" s="23">
        <v>112.65680517963899</v>
      </c>
      <c r="AD208" s="44">
        <v>-15.0847628054893</v>
      </c>
      <c r="AE208" s="23">
        <v>113.571044040044</v>
      </c>
      <c r="AF208" s="44">
        <v>7.0361007612909496</v>
      </c>
      <c r="AG208" s="514">
        <v>2024</v>
      </c>
      <c r="AH208" s="54" t="s">
        <v>33</v>
      </c>
      <c r="AI208" s="23">
        <v>163.021609047027</v>
      </c>
      <c r="AJ208" s="44">
        <v>6.8929953463927198</v>
      </c>
      <c r="AK208" s="23">
        <v>139.959798287132</v>
      </c>
      <c r="AL208" s="44">
        <v>6.8205114617128704</v>
      </c>
      <c r="AM208" s="23">
        <v>120.421553457375</v>
      </c>
      <c r="AN208" s="44">
        <v>-3.0203641400137</v>
      </c>
      <c r="AO208" s="514">
        <v>2024</v>
      </c>
      <c r="AP208" s="54" t="s">
        <v>33</v>
      </c>
      <c r="AQ208" s="23">
        <v>137.87382477766201</v>
      </c>
      <c r="AR208" s="44">
        <v>7.28590767537567</v>
      </c>
      <c r="AS208" s="23">
        <v>111.904973429623</v>
      </c>
      <c r="AT208" s="44">
        <v>1.0244811482916101</v>
      </c>
      <c r="AU208" s="23">
        <v>161.683784548825</v>
      </c>
      <c r="AV208" s="44">
        <v>3.6909877804215401</v>
      </c>
      <c r="AW208" s="514">
        <v>2024</v>
      </c>
      <c r="AX208" s="54" t="s">
        <v>33</v>
      </c>
      <c r="AY208" s="23">
        <v>182.093819920415</v>
      </c>
      <c r="AZ208" s="44">
        <v>8.5161128817574898</v>
      </c>
      <c r="BA208" s="23">
        <v>126.389684755166</v>
      </c>
      <c r="BB208" s="44">
        <v>7.5236923891541796</v>
      </c>
      <c r="BC208" s="23">
        <v>109.606410407129</v>
      </c>
      <c r="BD208" s="44">
        <v>10.610139260102899</v>
      </c>
      <c r="BE208" s="514">
        <v>2024</v>
      </c>
      <c r="BF208" s="54" t="s">
        <v>33</v>
      </c>
      <c r="BG208" s="23">
        <v>144.62608498537799</v>
      </c>
      <c r="BH208" s="44">
        <v>6.2091656636786503</v>
      </c>
      <c r="BI208" s="23">
        <v>129.46581107092601</v>
      </c>
      <c r="BJ208" s="44">
        <v>7.10489249385743</v>
      </c>
      <c r="BK208" s="23">
        <v>110.70421232451901</v>
      </c>
      <c r="BL208" s="44">
        <v>-4.21950438498006</v>
      </c>
      <c r="BM208" s="514">
        <v>2024</v>
      </c>
      <c r="BN208" s="54" t="s">
        <v>33</v>
      </c>
      <c r="BO208" s="23">
        <v>61.892905286537001</v>
      </c>
      <c r="BP208" s="44">
        <v>4.0713819207458801</v>
      </c>
      <c r="BQ208" s="23">
        <v>143.58104847812001</v>
      </c>
      <c r="BR208" s="44">
        <v>17.284977399504498</v>
      </c>
      <c r="BS208" s="23">
        <v>175.22165130479499</v>
      </c>
      <c r="BT208" s="44">
        <v>-8.5488983158787697</v>
      </c>
      <c r="BU208" s="514">
        <v>2024</v>
      </c>
      <c r="BV208" s="54" t="s">
        <v>33</v>
      </c>
      <c r="BW208" s="23">
        <v>117.795651582803</v>
      </c>
      <c r="BX208" s="44">
        <v>13.6984216005175</v>
      </c>
      <c r="BY208" s="23">
        <v>99.876928501029298</v>
      </c>
      <c r="BZ208" s="44">
        <v>-1.4259827641974601</v>
      </c>
      <c r="CA208" s="23">
        <v>211.17422707820299</v>
      </c>
      <c r="CB208" s="44">
        <v>23.438428800287099</v>
      </c>
      <c r="CC208" s="514">
        <v>2024</v>
      </c>
      <c r="CD208" s="54" t="s">
        <v>33</v>
      </c>
      <c r="CE208" s="23">
        <v>167.774276849957</v>
      </c>
      <c r="CF208" s="44">
        <v>7.4960658107297897</v>
      </c>
      <c r="CG208" s="23">
        <v>137.770981931086</v>
      </c>
      <c r="CH208" s="44">
        <v>15.424720383139</v>
      </c>
      <c r="CI208" s="23">
        <v>62.465440303340401</v>
      </c>
      <c r="CJ208" s="44">
        <v>-1.74746189614014</v>
      </c>
      <c r="CK208" s="514">
        <v>2024</v>
      </c>
      <c r="CL208" s="54" t="s">
        <v>33</v>
      </c>
      <c r="CM208" s="23">
        <v>132.15262295724801</v>
      </c>
      <c r="CN208" s="44">
        <v>9.1310006194077307</v>
      </c>
      <c r="CO208" s="23">
        <v>143.67040545985901</v>
      </c>
      <c r="CP208" s="44">
        <v>-0.84833876190053603</v>
      </c>
      <c r="CQ208" s="23">
        <v>125.385869673104</v>
      </c>
      <c r="CR208" s="44">
        <v>-7.4708243938149099</v>
      </c>
      <c r="CS208" s="514">
        <v>2024</v>
      </c>
      <c r="CT208" s="54" t="s">
        <v>33</v>
      </c>
      <c r="CU208" s="23">
        <v>132.550574769246</v>
      </c>
      <c r="CV208" s="44">
        <v>9.7500600869309597</v>
      </c>
      <c r="CW208" s="23">
        <v>135.78805701527901</v>
      </c>
      <c r="CX208" s="44">
        <v>-3.0635894361826401</v>
      </c>
      <c r="CY208" s="23">
        <v>173.827792285557</v>
      </c>
      <c r="CZ208" s="44">
        <v>13.0609192032429</v>
      </c>
      <c r="DA208" s="514">
        <v>2024</v>
      </c>
      <c r="DB208" s="54" t="s">
        <v>33</v>
      </c>
      <c r="DC208" s="23">
        <v>178.57707309579101</v>
      </c>
      <c r="DD208" s="44">
        <v>11.292353403815</v>
      </c>
      <c r="DE208" s="23">
        <v>113.800712146229</v>
      </c>
      <c r="DF208" s="44">
        <v>8.3392032969906307</v>
      </c>
      <c r="DG208" s="23">
        <v>98.235643761140395</v>
      </c>
      <c r="DH208" s="44">
        <v>-11.2455361228384</v>
      </c>
      <c r="DI208" s="514">
        <v>2024</v>
      </c>
      <c r="DJ208" s="54" t="s">
        <v>33</v>
      </c>
      <c r="DK208" s="23">
        <v>121.46548347162</v>
      </c>
      <c r="DL208" s="44">
        <v>13.229899907359</v>
      </c>
      <c r="DM208" s="23">
        <v>148.42623416490699</v>
      </c>
      <c r="DN208" s="44">
        <v>10.650347834443799</v>
      </c>
      <c r="DO208" s="23">
        <v>153.21139216213399</v>
      </c>
      <c r="DP208" s="44">
        <v>6.1597976533848602</v>
      </c>
    </row>
    <row r="209" spans="1:120" s="505" customFormat="1" ht="15" customHeight="1">
      <c r="A209" s="54"/>
      <c r="B209" s="54" t="s">
        <v>34</v>
      </c>
      <c r="C209" s="23">
        <v>77.073972843254893</v>
      </c>
      <c r="D209" s="44">
        <v>-13.546764076900701</v>
      </c>
      <c r="E209" s="23">
        <v>132.67901757264499</v>
      </c>
      <c r="F209" s="44">
        <v>8.3372408879881394</v>
      </c>
      <c r="G209" s="23">
        <v>147.05884621610099</v>
      </c>
      <c r="H209" s="44">
        <v>-2.25427203106074</v>
      </c>
      <c r="I209" s="54"/>
      <c r="J209" s="54" t="s">
        <v>34</v>
      </c>
      <c r="K209" s="23">
        <v>150.36099888984199</v>
      </c>
      <c r="L209" s="44">
        <v>0.24712726426044199</v>
      </c>
      <c r="M209" s="23">
        <v>122.63897362930599</v>
      </c>
      <c r="N209" s="44">
        <v>3.7803127337785298</v>
      </c>
      <c r="O209" s="23">
        <v>157.525569266948</v>
      </c>
      <c r="P209" s="44">
        <v>10.646673489794299</v>
      </c>
      <c r="Q209" s="54"/>
      <c r="R209" s="54" t="s">
        <v>34</v>
      </c>
      <c r="S209" s="23">
        <v>112.99712498132</v>
      </c>
      <c r="T209" s="44">
        <v>-2.54673545387864</v>
      </c>
      <c r="U209" s="23">
        <v>130.052886578429</v>
      </c>
      <c r="V209" s="44">
        <v>-7.0565621955485103</v>
      </c>
      <c r="W209" s="23">
        <v>211.47001729986999</v>
      </c>
      <c r="X209" s="44">
        <v>10.719761398248901</v>
      </c>
      <c r="Y209" s="54"/>
      <c r="Z209" s="54" t="s">
        <v>34</v>
      </c>
      <c r="AA209" s="23">
        <v>117.61786269757199</v>
      </c>
      <c r="AB209" s="44">
        <v>2.1934644510225101</v>
      </c>
      <c r="AC209" s="23">
        <v>98.174935965162106</v>
      </c>
      <c r="AD209" s="44">
        <v>-34.666825313395798</v>
      </c>
      <c r="AE209" s="23">
        <v>126.28063009537</v>
      </c>
      <c r="AF209" s="44">
        <v>7.9585932194735403</v>
      </c>
      <c r="AG209" s="54"/>
      <c r="AH209" s="54" t="s">
        <v>34</v>
      </c>
      <c r="AI209" s="23">
        <v>151.89679764250201</v>
      </c>
      <c r="AJ209" s="44">
        <v>3.6311564848677902</v>
      </c>
      <c r="AK209" s="23">
        <v>131.357527393315</v>
      </c>
      <c r="AL209" s="44">
        <v>3.6284937884740698</v>
      </c>
      <c r="AM209" s="23">
        <v>124.15671240797199</v>
      </c>
      <c r="AN209" s="44">
        <v>2.16538156346471</v>
      </c>
      <c r="AO209" s="54"/>
      <c r="AP209" s="54" t="s">
        <v>34</v>
      </c>
      <c r="AQ209" s="23">
        <v>132.74799776223199</v>
      </c>
      <c r="AR209" s="44">
        <v>-1.27681770314901</v>
      </c>
      <c r="AS209" s="23">
        <v>100.407395775342</v>
      </c>
      <c r="AT209" s="44">
        <v>-9.5037007428688707</v>
      </c>
      <c r="AU209" s="23">
        <v>180.08426451826901</v>
      </c>
      <c r="AV209" s="44">
        <v>6.4006704966152297</v>
      </c>
      <c r="AW209" s="54"/>
      <c r="AX209" s="54" t="s">
        <v>34</v>
      </c>
      <c r="AY209" s="23">
        <v>169.229762869274</v>
      </c>
      <c r="AZ209" s="44">
        <v>6.3501764780882901</v>
      </c>
      <c r="BA209" s="23">
        <v>123.500271056407</v>
      </c>
      <c r="BB209" s="44">
        <v>2.21930147596143</v>
      </c>
      <c r="BC209" s="23">
        <v>110.91875568618499</v>
      </c>
      <c r="BD209" s="44">
        <v>10.9376791817464</v>
      </c>
      <c r="BE209" s="54"/>
      <c r="BF209" s="54" t="s">
        <v>34</v>
      </c>
      <c r="BG209" s="23">
        <v>135.60591465575499</v>
      </c>
      <c r="BH209" s="44">
        <v>4.3931204608366103</v>
      </c>
      <c r="BI209" s="23">
        <v>136.25697538913099</v>
      </c>
      <c r="BJ209" s="44">
        <v>4.9721918752107799</v>
      </c>
      <c r="BK209" s="23">
        <v>115.13392962961601</v>
      </c>
      <c r="BL209" s="44">
        <v>-3.6576660547551998</v>
      </c>
      <c r="BM209" s="54"/>
      <c r="BN209" s="54" t="s">
        <v>34</v>
      </c>
      <c r="BO209" s="23">
        <v>56.192288011567904</v>
      </c>
      <c r="BP209" s="44">
        <v>3.5605693710398998</v>
      </c>
      <c r="BQ209" s="23">
        <v>117.693453307198</v>
      </c>
      <c r="BR209" s="44">
        <v>11.936039256345399</v>
      </c>
      <c r="BS209" s="23">
        <v>144.29302073399199</v>
      </c>
      <c r="BT209" s="44">
        <v>-7.2581365371393796</v>
      </c>
      <c r="BU209" s="54"/>
      <c r="BV209" s="54" t="s">
        <v>34</v>
      </c>
      <c r="BW209" s="23">
        <v>106.433560334316</v>
      </c>
      <c r="BX209" s="44">
        <v>6.5442501485131404</v>
      </c>
      <c r="BY209" s="23">
        <v>112.85877944125301</v>
      </c>
      <c r="BZ209" s="44">
        <v>4.1289750250493897</v>
      </c>
      <c r="CA209" s="23">
        <v>210.34639489734201</v>
      </c>
      <c r="CB209" s="44">
        <v>17.452855596814999</v>
      </c>
      <c r="CC209" s="54"/>
      <c r="CD209" s="54" t="s">
        <v>34</v>
      </c>
      <c r="CE209" s="23">
        <v>138.188877691843</v>
      </c>
      <c r="CF209" s="44">
        <v>-7.58334496525561</v>
      </c>
      <c r="CG209" s="23">
        <v>140.53821679845601</v>
      </c>
      <c r="CH209" s="44">
        <v>14.6072181770111</v>
      </c>
      <c r="CI209" s="23">
        <v>62.9454402723619</v>
      </c>
      <c r="CJ209" s="44">
        <v>-4.5903576111391704</v>
      </c>
      <c r="CK209" s="54"/>
      <c r="CL209" s="54" t="s">
        <v>34</v>
      </c>
      <c r="CM209" s="23">
        <v>127.18000974262399</v>
      </c>
      <c r="CN209" s="44">
        <v>6.6334806281900702</v>
      </c>
      <c r="CO209" s="23">
        <v>146.567427261387</v>
      </c>
      <c r="CP209" s="44">
        <v>-6.8796077007844803</v>
      </c>
      <c r="CQ209" s="23">
        <v>114.302768516027</v>
      </c>
      <c r="CR209" s="44">
        <v>-4.27191278241233</v>
      </c>
      <c r="CS209" s="54"/>
      <c r="CT209" s="54" t="s">
        <v>34</v>
      </c>
      <c r="CU209" s="23">
        <v>143.79611858266799</v>
      </c>
      <c r="CV209" s="44">
        <v>5.3779602979047398</v>
      </c>
      <c r="CW209" s="23">
        <v>127.134283389888</v>
      </c>
      <c r="CX209" s="44">
        <v>-0.87297537342256204</v>
      </c>
      <c r="CY209" s="23">
        <v>145.956734262781</v>
      </c>
      <c r="CZ209" s="44">
        <v>1.57573260823085</v>
      </c>
      <c r="DA209" s="54"/>
      <c r="DB209" s="54" t="s">
        <v>34</v>
      </c>
      <c r="DC209" s="23">
        <v>169.52882866793601</v>
      </c>
      <c r="DD209" s="44">
        <v>3.87598939642504</v>
      </c>
      <c r="DE209" s="23">
        <v>115.387630131382</v>
      </c>
      <c r="DF209" s="44">
        <v>10.547864170731501</v>
      </c>
      <c r="DG209" s="23">
        <v>90.484716211810095</v>
      </c>
      <c r="DH209" s="44">
        <v>-10.067944156889499</v>
      </c>
      <c r="DI209" s="54"/>
      <c r="DJ209" s="54" t="s">
        <v>34</v>
      </c>
      <c r="DK209" s="23">
        <v>112.708934929862</v>
      </c>
      <c r="DL209" s="44">
        <v>5.6411364131393098</v>
      </c>
      <c r="DM209" s="23">
        <v>141.81296595827101</v>
      </c>
      <c r="DN209" s="44">
        <v>6.6419136897312496</v>
      </c>
      <c r="DO209" s="23">
        <v>143.83079410144501</v>
      </c>
      <c r="DP209" s="44">
        <v>4.6459906334979202</v>
      </c>
    </row>
    <row r="210" spans="1:120" s="505" customFormat="1" ht="15" customHeight="1">
      <c r="A210" s="54"/>
      <c r="B210" s="54" t="s">
        <v>35</v>
      </c>
      <c r="C210" s="23">
        <v>87.910115975369706</v>
      </c>
      <c r="D210" s="44">
        <v>-13.345152998800501</v>
      </c>
      <c r="E210" s="23">
        <v>141.43421621215401</v>
      </c>
      <c r="F210" s="44">
        <v>9.5221873957106897</v>
      </c>
      <c r="G210" s="23">
        <v>145.03391238173199</v>
      </c>
      <c r="H210" s="44">
        <v>-12.658937962722399</v>
      </c>
      <c r="I210" s="54"/>
      <c r="J210" s="54" t="s">
        <v>35</v>
      </c>
      <c r="K210" s="23">
        <v>152.919288450561</v>
      </c>
      <c r="L210" s="44">
        <v>3.3935354317045099</v>
      </c>
      <c r="M210" s="23">
        <v>131.89778336263001</v>
      </c>
      <c r="N210" s="44">
        <v>6.2349034625658399</v>
      </c>
      <c r="O210" s="23">
        <v>164.81845569534201</v>
      </c>
      <c r="P210" s="44">
        <v>8.4936225231088098</v>
      </c>
      <c r="Q210" s="54"/>
      <c r="R210" s="54" t="s">
        <v>35</v>
      </c>
      <c r="S210" s="23">
        <v>127.577336207377</v>
      </c>
      <c r="T210" s="44">
        <v>-0.12819360297663701</v>
      </c>
      <c r="U210" s="23">
        <v>159.964911795929</v>
      </c>
      <c r="V210" s="44">
        <v>7.7563054261715401</v>
      </c>
      <c r="W210" s="23">
        <v>234.924835517209</v>
      </c>
      <c r="X210" s="44">
        <v>5.3302258640162998</v>
      </c>
      <c r="Y210" s="54"/>
      <c r="Z210" s="54" t="s">
        <v>35</v>
      </c>
      <c r="AA210" s="23">
        <v>126.354160832112</v>
      </c>
      <c r="AB210" s="44">
        <v>2.09263113664151</v>
      </c>
      <c r="AC210" s="23">
        <v>127.796186517392</v>
      </c>
      <c r="AD210" s="44">
        <v>-12.7775715527217</v>
      </c>
      <c r="AE210" s="23">
        <v>120.97441284430199</v>
      </c>
      <c r="AF210" s="44">
        <v>9.0314710043145698</v>
      </c>
      <c r="AG210" s="54"/>
      <c r="AH210" s="54" t="s">
        <v>35</v>
      </c>
      <c r="AI210" s="23">
        <v>143.852732959392</v>
      </c>
      <c r="AJ210" s="44">
        <v>0.72402204812020399</v>
      </c>
      <c r="AK210" s="23">
        <v>127.294806741329</v>
      </c>
      <c r="AL210" s="44">
        <v>5.2799330387310404</v>
      </c>
      <c r="AM210" s="23">
        <v>140.839985804284</v>
      </c>
      <c r="AN210" s="44">
        <v>1.89126070623557</v>
      </c>
      <c r="AO210" s="54"/>
      <c r="AP210" s="54" t="s">
        <v>35</v>
      </c>
      <c r="AQ210" s="23">
        <v>136.29936013423699</v>
      </c>
      <c r="AR210" s="44">
        <v>-2.9628743580215202</v>
      </c>
      <c r="AS210" s="23">
        <v>100.42440723857</v>
      </c>
      <c r="AT210" s="44">
        <v>-8.6319719489204392</v>
      </c>
      <c r="AU210" s="23">
        <v>180.94277158483101</v>
      </c>
      <c r="AV210" s="44">
        <v>5.9448524947266899</v>
      </c>
      <c r="AW210" s="54"/>
      <c r="AX210" s="54" t="s">
        <v>35</v>
      </c>
      <c r="AY210" s="23">
        <v>201.584653780184</v>
      </c>
      <c r="AZ210" s="44">
        <v>2.6386235748601101</v>
      </c>
      <c r="BA210" s="23">
        <v>117.73257320360401</v>
      </c>
      <c r="BB210" s="44">
        <v>1.9908670268777799</v>
      </c>
      <c r="BC210" s="23">
        <v>107.630839789566</v>
      </c>
      <c r="BD210" s="44">
        <v>4.8834951845999397</v>
      </c>
      <c r="BE210" s="54"/>
      <c r="BF210" s="54" t="s">
        <v>35</v>
      </c>
      <c r="BG210" s="23">
        <v>142.92970419481099</v>
      </c>
      <c r="BH210" s="44">
        <v>7.8722428753839901</v>
      </c>
      <c r="BI210" s="23">
        <v>141.65563420701</v>
      </c>
      <c r="BJ210" s="44">
        <v>3.2552442690452601</v>
      </c>
      <c r="BK210" s="23">
        <v>122.65019981122499</v>
      </c>
      <c r="BL210" s="44">
        <v>3.7169476933965502</v>
      </c>
      <c r="BM210" s="54"/>
      <c r="BN210" s="54" t="s">
        <v>35</v>
      </c>
      <c r="BO210" s="23">
        <v>56.485143652246002</v>
      </c>
      <c r="BP210" s="44">
        <v>3.0880991664462099</v>
      </c>
      <c r="BQ210" s="23">
        <v>126.17874197946099</v>
      </c>
      <c r="BR210" s="44">
        <v>16.971164651308701</v>
      </c>
      <c r="BS210" s="23">
        <v>172.37618084523501</v>
      </c>
      <c r="BT210" s="44">
        <v>-3.15786759480569</v>
      </c>
      <c r="BU210" s="54"/>
      <c r="BV210" s="54" t="s">
        <v>35</v>
      </c>
      <c r="BW210" s="23">
        <v>135.28483069781601</v>
      </c>
      <c r="BX210" s="44">
        <v>17.172875400448198</v>
      </c>
      <c r="BY210" s="23">
        <v>112.77795140929101</v>
      </c>
      <c r="BZ210" s="44">
        <v>2.6719764799461201</v>
      </c>
      <c r="CA210" s="23">
        <v>224.448081375008</v>
      </c>
      <c r="CB210" s="44">
        <v>11.452627730745901</v>
      </c>
      <c r="CC210" s="54"/>
      <c r="CD210" s="54" t="s">
        <v>35</v>
      </c>
      <c r="CE210" s="23">
        <v>138.199227076124</v>
      </c>
      <c r="CF210" s="44">
        <v>-10.5053362199299</v>
      </c>
      <c r="CG210" s="23">
        <v>158.02999358659301</v>
      </c>
      <c r="CH210" s="44">
        <v>9.3777802076564605</v>
      </c>
      <c r="CI210" s="23">
        <v>66.3473485846757</v>
      </c>
      <c r="CJ210" s="44">
        <v>-8.5187485401137906</v>
      </c>
      <c r="CK210" s="54"/>
      <c r="CL210" s="54" t="s">
        <v>35</v>
      </c>
      <c r="CM210" s="23">
        <v>127.7162374656</v>
      </c>
      <c r="CN210" s="44">
        <v>1.0744239929092201</v>
      </c>
      <c r="CO210" s="23">
        <v>152.07054415997101</v>
      </c>
      <c r="CP210" s="44">
        <v>-11.036276298231501</v>
      </c>
      <c r="CQ210" s="23">
        <v>116.125530345699</v>
      </c>
      <c r="CR210" s="44">
        <v>1.53816574424673</v>
      </c>
      <c r="CS210" s="54"/>
      <c r="CT210" s="54" t="s">
        <v>35</v>
      </c>
      <c r="CU210" s="23">
        <v>157.65812996171201</v>
      </c>
      <c r="CV210" s="44">
        <v>3.15307509699154</v>
      </c>
      <c r="CW210" s="23">
        <v>128.20901884382801</v>
      </c>
      <c r="CX210" s="44">
        <v>-1.2296435777946</v>
      </c>
      <c r="CY210" s="23">
        <v>140.80338110331201</v>
      </c>
      <c r="CZ210" s="44">
        <v>-12.7811951602325</v>
      </c>
      <c r="DA210" s="54"/>
      <c r="DB210" s="54" t="s">
        <v>35</v>
      </c>
      <c r="DC210" s="23">
        <v>159.468947739557</v>
      </c>
      <c r="DD210" s="44">
        <v>-7.4875327181700602</v>
      </c>
      <c r="DE210" s="23">
        <v>115.65210396286299</v>
      </c>
      <c r="DF210" s="44">
        <v>10.7499203981285</v>
      </c>
      <c r="DG210" s="23">
        <v>81.811492887591299</v>
      </c>
      <c r="DH210" s="44">
        <v>-11.0273926627424</v>
      </c>
      <c r="DI210" s="54"/>
      <c r="DJ210" s="54" t="s">
        <v>35</v>
      </c>
      <c r="DK210" s="23">
        <v>115.43165091970801</v>
      </c>
      <c r="DL210" s="44">
        <v>0.47160450243862301</v>
      </c>
      <c r="DM210" s="23">
        <v>153.704887621842</v>
      </c>
      <c r="DN210" s="44">
        <v>12.624197364009101</v>
      </c>
      <c r="DO210" s="23">
        <v>154.91929174298701</v>
      </c>
      <c r="DP210" s="44">
        <v>6.7556121288055904</v>
      </c>
    </row>
    <row r="211" spans="1:120" s="505" customFormat="1" ht="15" customHeight="1">
      <c r="A211" s="54"/>
      <c r="B211" s="54" t="s">
        <v>36</v>
      </c>
      <c r="C211" s="23">
        <v>84.2850742737823</v>
      </c>
      <c r="D211" s="44">
        <v>2.70438298211258</v>
      </c>
      <c r="E211" s="23">
        <v>126.45432785385999</v>
      </c>
      <c r="F211" s="44">
        <v>-5.7439680332797396</v>
      </c>
      <c r="G211" s="23">
        <v>148.508338129272</v>
      </c>
      <c r="H211" s="44">
        <v>6.32447844941181</v>
      </c>
      <c r="I211" s="54"/>
      <c r="J211" s="54" t="s">
        <v>36</v>
      </c>
      <c r="K211" s="23">
        <v>145.37267776840599</v>
      </c>
      <c r="L211" s="44">
        <v>2.7345592733272599</v>
      </c>
      <c r="M211" s="23">
        <v>150.313728785249</v>
      </c>
      <c r="N211" s="44">
        <v>5.5723587517706203</v>
      </c>
      <c r="O211" s="23">
        <v>137.763294643433</v>
      </c>
      <c r="P211" s="44">
        <v>9.2049616222291508</v>
      </c>
      <c r="Q211" s="54"/>
      <c r="R211" s="54" t="s">
        <v>36</v>
      </c>
      <c r="S211" s="23">
        <v>96.806543102368195</v>
      </c>
      <c r="T211" s="44">
        <v>5.4257603472648599</v>
      </c>
      <c r="U211" s="23">
        <v>118.444511050423</v>
      </c>
      <c r="V211" s="44">
        <v>4.1098130490779097</v>
      </c>
      <c r="W211" s="23">
        <v>242.77785792968899</v>
      </c>
      <c r="X211" s="44">
        <v>6.8360522029608397</v>
      </c>
      <c r="Y211" s="54"/>
      <c r="Z211" s="54" t="s">
        <v>36</v>
      </c>
      <c r="AA211" s="23">
        <v>115.690708288397</v>
      </c>
      <c r="AB211" s="44">
        <v>-3.2755562642148099</v>
      </c>
      <c r="AC211" s="23">
        <v>129.55006193639599</v>
      </c>
      <c r="AD211" s="44">
        <v>5.6991288980786399</v>
      </c>
      <c r="AE211" s="23">
        <v>105.061508346867</v>
      </c>
      <c r="AF211" s="44">
        <v>4.2504165239200802</v>
      </c>
      <c r="AG211" s="54"/>
      <c r="AH211" s="54" t="s">
        <v>36</v>
      </c>
      <c r="AI211" s="23">
        <v>138.681553585459</v>
      </c>
      <c r="AJ211" s="44">
        <v>3.4097185746186098</v>
      </c>
      <c r="AK211" s="23">
        <v>141.59878163099</v>
      </c>
      <c r="AL211" s="44">
        <v>8.5576234252985302</v>
      </c>
      <c r="AM211" s="23">
        <v>99.333592490468504</v>
      </c>
      <c r="AN211" s="44">
        <v>5.8760171742566003</v>
      </c>
      <c r="AO211" s="54"/>
      <c r="AP211" s="54" t="s">
        <v>36</v>
      </c>
      <c r="AQ211" s="23">
        <v>130.606029196978</v>
      </c>
      <c r="AR211" s="44">
        <v>5.9783022947212299</v>
      </c>
      <c r="AS211" s="23">
        <v>100.88843412661301</v>
      </c>
      <c r="AT211" s="44">
        <v>0.64438534177870099</v>
      </c>
      <c r="AU211" s="23">
        <v>176.254336526348</v>
      </c>
      <c r="AV211" s="44">
        <v>7.5670073409642704</v>
      </c>
      <c r="AW211" s="54"/>
      <c r="AX211" s="54" t="s">
        <v>36</v>
      </c>
      <c r="AY211" s="23">
        <v>195.78789002075499</v>
      </c>
      <c r="AZ211" s="44">
        <v>7.7104154269773204</v>
      </c>
      <c r="BA211" s="23">
        <v>116.17461499868701</v>
      </c>
      <c r="BB211" s="44">
        <v>6.07263890980032</v>
      </c>
      <c r="BC211" s="23">
        <v>104.413762121167</v>
      </c>
      <c r="BD211" s="44">
        <v>7.9377450179651596</v>
      </c>
      <c r="BE211" s="54"/>
      <c r="BF211" s="54" t="s">
        <v>36</v>
      </c>
      <c r="BG211" s="23">
        <v>128.411770854922</v>
      </c>
      <c r="BH211" s="44">
        <v>11.647018864928601</v>
      </c>
      <c r="BI211" s="23">
        <v>140.44737264412899</v>
      </c>
      <c r="BJ211" s="44">
        <v>8.2313879293732093</v>
      </c>
      <c r="BK211" s="23">
        <v>121.541632520965</v>
      </c>
      <c r="BL211" s="44">
        <v>5.18889392451291</v>
      </c>
      <c r="BM211" s="54"/>
      <c r="BN211" s="54" t="s">
        <v>36</v>
      </c>
      <c r="BO211" s="23">
        <v>53.756927554958096</v>
      </c>
      <c r="BP211" s="44">
        <v>10.0110280388876</v>
      </c>
      <c r="BQ211" s="23">
        <v>112.966461724159</v>
      </c>
      <c r="BR211" s="44">
        <v>14.432881501436899</v>
      </c>
      <c r="BS211" s="23">
        <v>142.37168473389701</v>
      </c>
      <c r="BT211" s="44">
        <v>-14.6737589601873</v>
      </c>
      <c r="BU211" s="54"/>
      <c r="BV211" s="54" t="s">
        <v>36</v>
      </c>
      <c r="BW211" s="23">
        <v>142.414205576992</v>
      </c>
      <c r="BX211" s="44">
        <v>16.971009513784601</v>
      </c>
      <c r="BY211" s="23">
        <v>104.56118475605599</v>
      </c>
      <c r="BZ211" s="44">
        <v>6.82991446624641</v>
      </c>
      <c r="CA211" s="23">
        <v>220.94810245075701</v>
      </c>
      <c r="CB211" s="44">
        <v>28.031132508579201</v>
      </c>
      <c r="CC211" s="54"/>
      <c r="CD211" s="54" t="s">
        <v>36</v>
      </c>
      <c r="CE211" s="23">
        <v>112.623190355969</v>
      </c>
      <c r="CF211" s="44">
        <v>-14.113434946672999</v>
      </c>
      <c r="CG211" s="23">
        <v>125.156788288013</v>
      </c>
      <c r="CH211" s="44">
        <v>15.3080181092455</v>
      </c>
      <c r="CI211" s="23">
        <v>63.261926537478097</v>
      </c>
      <c r="CJ211" s="44">
        <v>-6.0269972787268999</v>
      </c>
      <c r="CK211" s="54"/>
      <c r="CL211" s="54" t="s">
        <v>36</v>
      </c>
      <c r="CM211" s="23">
        <v>122.371551961009</v>
      </c>
      <c r="CN211" s="44">
        <v>1.2425807040376899</v>
      </c>
      <c r="CO211" s="23">
        <v>144.34633238072701</v>
      </c>
      <c r="CP211" s="44">
        <v>-11.3354851615437</v>
      </c>
      <c r="CQ211" s="23">
        <v>121.155972328682</v>
      </c>
      <c r="CR211" s="44">
        <v>1.51635272425872</v>
      </c>
      <c r="CS211" s="54"/>
      <c r="CT211" s="54" t="s">
        <v>36</v>
      </c>
      <c r="CU211" s="23">
        <v>174.41828902485301</v>
      </c>
      <c r="CV211" s="44">
        <v>6.1800723809456004</v>
      </c>
      <c r="CW211" s="23">
        <v>128.810869681165</v>
      </c>
      <c r="CX211" s="44">
        <v>1.84228191558147</v>
      </c>
      <c r="CY211" s="23">
        <v>169.68559274333199</v>
      </c>
      <c r="CZ211" s="44">
        <v>37.738988031387798</v>
      </c>
      <c r="DA211" s="54"/>
      <c r="DB211" s="54" t="s">
        <v>36</v>
      </c>
      <c r="DC211" s="23">
        <v>160.27770932223299</v>
      </c>
      <c r="DD211" s="44">
        <v>4.2883399080164297</v>
      </c>
      <c r="DE211" s="23">
        <v>105.95136536149001</v>
      </c>
      <c r="DF211" s="44">
        <v>10.453656843471499</v>
      </c>
      <c r="DG211" s="23">
        <v>67.185642576648405</v>
      </c>
      <c r="DH211" s="44">
        <v>-15.6630477614986</v>
      </c>
      <c r="DI211" s="54"/>
      <c r="DJ211" s="54" t="s">
        <v>36</v>
      </c>
      <c r="DK211" s="23">
        <v>103.45345906969899</v>
      </c>
      <c r="DL211" s="44">
        <v>5.4836097291376404</v>
      </c>
      <c r="DM211" s="23">
        <v>130.64317639521801</v>
      </c>
      <c r="DN211" s="44">
        <v>13.125595176703801</v>
      </c>
      <c r="DO211" s="23">
        <v>149.57712870367399</v>
      </c>
      <c r="DP211" s="44">
        <v>3.7102318204617601</v>
      </c>
    </row>
    <row r="212" spans="1:120" s="505" customFormat="1" ht="15" customHeight="1">
      <c r="A212" s="54"/>
      <c r="B212" s="54" t="s">
        <v>37</v>
      </c>
      <c r="C212" s="23">
        <v>103.422856544791</v>
      </c>
      <c r="D212" s="44">
        <v>4.7852110848788101</v>
      </c>
      <c r="E212" s="23">
        <v>149.52687760799401</v>
      </c>
      <c r="F212" s="44">
        <v>-1.90193608357737</v>
      </c>
      <c r="G212" s="23">
        <v>153.588529931588</v>
      </c>
      <c r="H212" s="44">
        <v>10.4404240055083</v>
      </c>
      <c r="I212" s="54"/>
      <c r="J212" s="54" t="s">
        <v>37</v>
      </c>
      <c r="K212" s="23">
        <v>156.70734211701699</v>
      </c>
      <c r="L212" s="44">
        <v>2.48356995897365</v>
      </c>
      <c r="M212" s="23">
        <v>150.685451591841</v>
      </c>
      <c r="N212" s="44">
        <v>4.6880418473922001</v>
      </c>
      <c r="O212" s="23">
        <v>151.91802871834699</v>
      </c>
      <c r="P212" s="44">
        <v>7.2684397865722996</v>
      </c>
      <c r="Q212" s="54"/>
      <c r="R212" s="54" t="s">
        <v>37</v>
      </c>
      <c r="S212" s="23">
        <v>110.92989519123699</v>
      </c>
      <c r="T212" s="44">
        <v>8.6326504609877208</v>
      </c>
      <c r="U212" s="23">
        <v>105.382280116272</v>
      </c>
      <c r="V212" s="44">
        <v>2.0877083019434899</v>
      </c>
      <c r="W212" s="23">
        <v>278.14699748293702</v>
      </c>
      <c r="X212" s="44">
        <v>1.3764981061683801</v>
      </c>
      <c r="Y212" s="54"/>
      <c r="Z212" s="54" t="s">
        <v>37</v>
      </c>
      <c r="AA212" s="23">
        <v>119.134378639567</v>
      </c>
      <c r="AB212" s="44">
        <v>1.20309847780662</v>
      </c>
      <c r="AC212" s="23">
        <v>113.14110589470801</v>
      </c>
      <c r="AD212" s="44">
        <v>28.170666504182599</v>
      </c>
      <c r="AE212" s="23">
        <v>119.952656840735</v>
      </c>
      <c r="AF212" s="44">
        <v>-4.1341807836947</v>
      </c>
      <c r="AG212" s="54"/>
      <c r="AH212" s="54" t="s">
        <v>37</v>
      </c>
      <c r="AI212" s="23">
        <v>132.706809805652</v>
      </c>
      <c r="AJ212" s="44">
        <v>1.19156643442042</v>
      </c>
      <c r="AK212" s="23">
        <v>141.58567643853999</v>
      </c>
      <c r="AL212" s="44">
        <v>7.8986364821343402</v>
      </c>
      <c r="AM212" s="23">
        <v>109.351965163882</v>
      </c>
      <c r="AN212" s="44">
        <v>-5.5240244249093999</v>
      </c>
      <c r="AO212" s="54"/>
      <c r="AP212" s="54" t="s">
        <v>37</v>
      </c>
      <c r="AQ212" s="23">
        <v>125.69887814277899</v>
      </c>
      <c r="AR212" s="44">
        <v>3.8116701283275098</v>
      </c>
      <c r="AS212" s="23">
        <v>108.964234879244</v>
      </c>
      <c r="AT212" s="44">
        <v>-1.8711420563505501</v>
      </c>
      <c r="AU212" s="23">
        <v>167.13274654704401</v>
      </c>
      <c r="AV212" s="44">
        <v>4.4196644425476697</v>
      </c>
      <c r="AW212" s="54"/>
      <c r="AX212" s="54" t="s">
        <v>37</v>
      </c>
      <c r="AY212" s="23">
        <v>185.33172335719499</v>
      </c>
      <c r="AZ212" s="44">
        <v>6.1708937987942996</v>
      </c>
      <c r="BA212" s="23">
        <v>124.97943997766799</v>
      </c>
      <c r="BB212" s="44">
        <v>3.9696073530945699</v>
      </c>
      <c r="BC212" s="23">
        <v>101.222712624172</v>
      </c>
      <c r="BD212" s="44">
        <v>8.7151988910084999</v>
      </c>
      <c r="BE212" s="54"/>
      <c r="BF212" s="54" t="s">
        <v>37</v>
      </c>
      <c r="BG212" s="23">
        <v>104.794314748803</v>
      </c>
      <c r="BH212" s="44">
        <v>9.9990431331176506</v>
      </c>
      <c r="BI212" s="23">
        <v>137.844650339222</v>
      </c>
      <c r="BJ212" s="44">
        <v>6.1310229258275699</v>
      </c>
      <c r="BK212" s="23">
        <v>105.54012282293201</v>
      </c>
      <c r="BL212" s="44">
        <v>4.0489345294625601</v>
      </c>
      <c r="BM212" s="54"/>
      <c r="BN212" s="54" t="s">
        <v>37</v>
      </c>
      <c r="BO212" s="23">
        <v>50.761953239850897</v>
      </c>
      <c r="BP212" s="44">
        <v>4.0416763454193996</v>
      </c>
      <c r="BQ212" s="23">
        <v>118.451997067421</v>
      </c>
      <c r="BR212" s="44">
        <v>8.0037023900067705</v>
      </c>
      <c r="BS212" s="23">
        <v>182.452829885608</v>
      </c>
      <c r="BT212" s="44">
        <v>1.2644587247919199</v>
      </c>
      <c r="BU212" s="54"/>
      <c r="BV212" s="54" t="s">
        <v>37</v>
      </c>
      <c r="BW212" s="23">
        <v>122.222999590195</v>
      </c>
      <c r="BX212" s="44">
        <v>13.554307098738001</v>
      </c>
      <c r="BY212" s="23">
        <v>120.870938971621</v>
      </c>
      <c r="BZ212" s="44">
        <v>5.1233322820328597</v>
      </c>
      <c r="CA212" s="23">
        <v>223.979765300948</v>
      </c>
      <c r="CB212" s="44">
        <v>34.160231079394102</v>
      </c>
      <c r="CC212" s="54"/>
      <c r="CD212" s="54" t="s">
        <v>37</v>
      </c>
      <c r="CE212" s="23">
        <v>129.76036565071701</v>
      </c>
      <c r="CF212" s="44">
        <v>-8.6839421054978096</v>
      </c>
      <c r="CG212" s="23">
        <v>171.094604487319</v>
      </c>
      <c r="CH212" s="44">
        <v>13.9538254255677</v>
      </c>
      <c r="CI212" s="23">
        <v>70.701611386178499</v>
      </c>
      <c r="CJ212" s="44">
        <v>-9.2775089752861106</v>
      </c>
      <c r="CK212" s="54"/>
      <c r="CL212" s="54" t="s">
        <v>37</v>
      </c>
      <c r="CM212" s="23">
        <v>133.308353430746</v>
      </c>
      <c r="CN212" s="44">
        <v>8.5336302757576004</v>
      </c>
      <c r="CO212" s="23">
        <v>132.18232687029499</v>
      </c>
      <c r="CP212" s="44">
        <v>4.7326515260681203</v>
      </c>
      <c r="CQ212" s="23">
        <v>151.815373229003</v>
      </c>
      <c r="CR212" s="44">
        <v>5.5062175399992004</v>
      </c>
      <c r="CS212" s="54"/>
      <c r="CT212" s="54" t="s">
        <v>37</v>
      </c>
      <c r="CU212" s="23">
        <v>181.224097381928</v>
      </c>
      <c r="CV212" s="44">
        <v>4.5351829151221601</v>
      </c>
      <c r="CW212" s="23">
        <v>140.22101795117001</v>
      </c>
      <c r="CX212" s="44">
        <v>-1.2252261227233801</v>
      </c>
      <c r="CY212" s="23">
        <v>204.20687576310601</v>
      </c>
      <c r="CZ212" s="44">
        <v>15.781813692232801</v>
      </c>
      <c r="DA212" s="54"/>
      <c r="DB212" s="54" t="s">
        <v>37</v>
      </c>
      <c r="DC212" s="23">
        <v>178.53389117748</v>
      </c>
      <c r="DD212" s="44">
        <v>4.0891721785606201</v>
      </c>
      <c r="DE212" s="23">
        <v>111.311846972708</v>
      </c>
      <c r="DF212" s="44">
        <v>10.529338285889301</v>
      </c>
      <c r="DG212" s="23">
        <v>65.127674167419997</v>
      </c>
      <c r="DH212" s="44">
        <v>-10.380538621609199</v>
      </c>
      <c r="DI212" s="54"/>
      <c r="DJ212" s="54" t="s">
        <v>37</v>
      </c>
      <c r="DK212" s="23">
        <v>106.574471886917</v>
      </c>
      <c r="DL212" s="44">
        <v>11.0061887542594</v>
      </c>
      <c r="DM212" s="23">
        <v>134.08678191580299</v>
      </c>
      <c r="DN212" s="44">
        <v>5.8503109432852503</v>
      </c>
      <c r="DO212" s="23">
        <v>140.68616345701801</v>
      </c>
      <c r="DP212" s="44">
        <v>4.3632904129178298</v>
      </c>
    </row>
    <row r="213" spans="1:120" s="505" customFormat="1" ht="15" customHeight="1">
      <c r="A213" s="54"/>
      <c r="B213" s="54" t="s">
        <v>38</v>
      </c>
      <c r="C213" s="23">
        <v>103.706806353811</v>
      </c>
      <c r="D213" s="44">
        <v>11.0002267781495</v>
      </c>
      <c r="E213" s="23">
        <v>155.46005578450701</v>
      </c>
      <c r="F213" s="44">
        <v>-4.8867336946295596</v>
      </c>
      <c r="G213" s="23">
        <v>135.29492900408599</v>
      </c>
      <c r="H213" s="44">
        <v>0.85198102228105199</v>
      </c>
      <c r="I213" s="54"/>
      <c r="J213" s="54" t="s">
        <v>38</v>
      </c>
      <c r="K213" s="23">
        <v>160.20841680398399</v>
      </c>
      <c r="L213" s="44">
        <v>5.2385708118713801</v>
      </c>
      <c r="M213" s="23">
        <v>145.55060433748</v>
      </c>
      <c r="N213" s="44">
        <v>7.8949563856848899</v>
      </c>
      <c r="O213" s="23">
        <v>128.20351069609501</v>
      </c>
      <c r="P213" s="44">
        <v>18.786372391377999</v>
      </c>
      <c r="Q213" s="54"/>
      <c r="R213" s="54" t="s">
        <v>38</v>
      </c>
      <c r="S213" s="23">
        <v>112.773703311012</v>
      </c>
      <c r="T213" s="44">
        <v>7.33446748906037</v>
      </c>
      <c r="U213" s="23">
        <v>106.177680633451</v>
      </c>
      <c r="V213" s="44">
        <v>-1.1729889413382</v>
      </c>
      <c r="W213" s="23">
        <v>222.721546821061</v>
      </c>
      <c r="X213" s="44">
        <v>8.6359588365650097</v>
      </c>
      <c r="Y213" s="54"/>
      <c r="Z213" s="54" t="s">
        <v>38</v>
      </c>
      <c r="AA213" s="23">
        <v>117.31963695335</v>
      </c>
      <c r="AB213" s="44">
        <v>-1.20792250447441</v>
      </c>
      <c r="AC213" s="23">
        <v>123.50346277929999</v>
      </c>
      <c r="AD213" s="44">
        <v>24.329782058287101</v>
      </c>
      <c r="AE213" s="23">
        <v>118.079959637787</v>
      </c>
      <c r="AF213" s="44">
        <v>-5.9877026196346597E-3</v>
      </c>
      <c r="AG213" s="54"/>
      <c r="AH213" s="54" t="s">
        <v>38</v>
      </c>
      <c r="AI213" s="23">
        <v>150.67483468858401</v>
      </c>
      <c r="AJ213" s="44">
        <v>3.5495950214758198</v>
      </c>
      <c r="AK213" s="23">
        <v>133.36551994404601</v>
      </c>
      <c r="AL213" s="44">
        <v>9.8119929330901705</v>
      </c>
      <c r="AM213" s="23">
        <v>130.980104585069</v>
      </c>
      <c r="AN213" s="44">
        <v>12.497676357887499</v>
      </c>
      <c r="AO213" s="54"/>
      <c r="AP213" s="54" t="s">
        <v>38</v>
      </c>
      <c r="AQ213" s="23">
        <v>152.72968518405099</v>
      </c>
      <c r="AR213" s="44">
        <v>2.7203556703134901</v>
      </c>
      <c r="AS213" s="23">
        <v>112.19032635589799</v>
      </c>
      <c r="AT213" s="44">
        <v>-0.66201807813588698</v>
      </c>
      <c r="AU213" s="23">
        <v>179.838407490858</v>
      </c>
      <c r="AV213" s="44">
        <v>8.7877254770103796</v>
      </c>
      <c r="AW213" s="54"/>
      <c r="AX213" s="54" t="s">
        <v>38</v>
      </c>
      <c r="AY213" s="23">
        <v>193.44901845131699</v>
      </c>
      <c r="AZ213" s="44">
        <v>5.8576652124678201</v>
      </c>
      <c r="BA213" s="23">
        <v>146.19302129521401</v>
      </c>
      <c r="BB213" s="44">
        <v>3.6363026667776399</v>
      </c>
      <c r="BC213" s="23">
        <v>103.86411629764299</v>
      </c>
      <c r="BD213" s="44">
        <v>10.1034823125109</v>
      </c>
      <c r="BE213" s="54"/>
      <c r="BF213" s="54" t="s">
        <v>38</v>
      </c>
      <c r="BG213" s="23">
        <v>105.792799111517</v>
      </c>
      <c r="BH213" s="44">
        <v>8.7365027863201394</v>
      </c>
      <c r="BI213" s="23">
        <v>130.67086662670101</v>
      </c>
      <c r="BJ213" s="44">
        <v>9.8824626237082196</v>
      </c>
      <c r="BK213" s="23">
        <v>113.35823027073801</v>
      </c>
      <c r="BL213" s="44">
        <v>4.1931815738304401</v>
      </c>
      <c r="BM213" s="54"/>
      <c r="BN213" s="54" t="s">
        <v>38</v>
      </c>
      <c r="BO213" s="23">
        <v>52.797261951469402</v>
      </c>
      <c r="BP213" s="44">
        <v>11.257666595064601</v>
      </c>
      <c r="BQ213" s="23">
        <v>122.24801101032</v>
      </c>
      <c r="BR213" s="44">
        <v>13.259277916071699</v>
      </c>
      <c r="BS213" s="23">
        <v>220.61311676905399</v>
      </c>
      <c r="BT213" s="44">
        <v>1.6432462943589501</v>
      </c>
      <c r="BU213" s="54"/>
      <c r="BV213" s="54" t="s">
        <v>38</v>
      </c>
      <c r="BW213" s="23">
        <v>161.087513551006</v>
      </c>
      <c r="BX213" s="44">
        <v>14.8839747441107</v>
      </c>
      <c r="BY213" s="23">
        <v>113.146499958078</v>
      </c>
      <c r="BZ213" s="44">
        <v>-5.1639852880875496</v>
      </c>
      <c r="CA213" s="23">
        <v>214.975124219945</v>
      </c>
      <c r="CB213" s="44">
        <v>19.285262312904699</v>
      </c>
      <c r="CC213" s="54"/>
      <c r="CD213" s="54" t="s">
        <v>38</v>
      </c>
      <c r="CE213" s="23">
        <v>132.87131648248101</v>
      </c>
      <c r="CF213" s="44">
        <v>-24.2784004264226</v>
      </c>
      <c r="CG213" s="23">
        <v>199.699266604104</v>
      </c>
      <c r="CH213" s="44">
        <v>13.472166551620401</v>
      </c>
      <c r="CI213" s="23">
        <v>67.432760712094293</v>
      </c>
      <c r="CJ213" s="44">
        <v>-8.7249634699074399</v>
      </c>
      <c r="CK213" s="54"/>
      <c r="CL213" s="54" t="s">
        <v>38</v>
      </c>
      <c r="CM213" s="23">
        <v>123.654544815105</v>
      </c>
      <c r="CN213" s="44">
        <v>1.38012724436342</v>
      </c>
      <c r="CO213" s="23">
        <v>129.560967060357</v>
      </c>
      <c r="CP213" s="44">
        <v>-16.195458747446501</v>
      </c>
      <c r="CQ213" s="23">
        <v>138.92938680186001</v>
      </c>
      <c r="CR213" s="44">
        <v>5.7524682616874703</v>
      </c>
      <c r="CS213" s="54"/>
      <c r="CT213" s="54" t="s">
        <v>38</v>
      </c>
      <c r="CU213" s="23">
        <v>196.538067819584</v>
      </c>
      <c r="CV213" s="44">
        <v>7.6836567130911</v>
      </c>
      <c r="CW213" s="23">
        <v>130.78769046994501</v>
      </c>
      <c r="CX213" s="44">
        <v>-3.3295502122629901</v>
      </c>
      <c r="CY213" s="23">
        <v>120.12559554761199</v>
      </c>
      <c r="CZ213" s="44">
        <v>-13.1154758160759</v>
      </c>
      <c r="DA213" s="54"/>
      <c r="DB213" s="54" t="s">
        <v>38</v>
      </c>
      <c r="DC213" s="23">
        <v>162.83839323106</v>
      </c>
      <c r="DD213" s="44">
        <v>-8.6418705420657709</v>
      </c>
      <c r="DE213" s="23">
        <v>112.736476817769</v>
      </c>
      <c r="DF213" s="44">
        <v>7.3707932992679002</v>
      </c>
      <c r="DG213" s="23">
        <v>62.792790895670002</v>
      </c>
      <c r="DH213" s="44">
        <v>-12.038498846400101</v>
      </c>
      <c r="DI213" s="54"/>
      <c r="DJ213" s="54" t="s">
        <v>38</v>
      </c>
      <c r="DK213" s="23">
        <v>103.265245431254</v>
      </c>
      <c r="DL213" s="44">
        <v>6.8664670528130198</v>
      </c>
      <c r="DM213" s="23">
        <v>123.813050860104</v>
      </c>
      <c r="DN213" s="44">
        <v>4.3533039335085801</v>
      </c>
      <c r="DO213" s="23">
        <v>152.04141112127101</v>
      </c>
      <c r="DP213" s="44">
        <v>7.23352906618888</v>
      </c>
    </row>
    <row r="214" spans="1:120" s="505" customFormat="1" ht="15" customHeight="1">
      <c r="A214" s="54"/>
      <c r="B214" s="54" t="s">
        <v>39</v>
      </c>
      <c r="C214" s="23">
        <v>117.51840524749301</v>
      </c>
      <c r="D214" s="44">
        <v>21.943423169451101</v>
      </c>
      <c r="E214" s="23">
        <v>175.636282044675</v>
      </c>
      <c r="F214" s="44">
        <v>-2.76816190702817</v>
      </c>
      <c r="G214" s="23">
        <v>132.70244188050501</v>
      </c>
      <c r="H214" s="44">
        <v>-4.4885859176649898</v>
      </c>
      <c r="I214" s="54"/>
      <c r="J214" s="54" t="s">
        <v>39</v>
      </c>
      <c r="K214" s="23">
        <v>175.16859013745</v>
      </c>
      <c r="L214" s="44">
        <v>8.3356098258721492</v>
      </c>
      <c r="M214" s="23">
        <v>144.41103806412201</v>
      </c>
      <c r="N214" s="44">
        <v>6.7363552051600104</v>
      </c>
      <c r="O214" s="23">
        <v>98.020551610199803</v>
      </c>
      <c r="P214" s="44">
        <v>23.3972072612498</v>
      </c>
      <c r="Q214" s="54"/>
      <c r="R214" s="54" t="s">
        <v>39</v>
      </c>
      <c r="S214" s="23">
        <v>106.142545305371</v>
      </c>
      <c r="T214" s="44">
        <v>7.8105150814166997</v>
      </c>
      <c r="U214" s="23">
        <v>115.729198132691</v>
      </c>
      <c r="V214" s="44">
        <v>8.5071016022101595</v>
      </c>
      <c r="W214" s="23">
        <v>212.00211659059599</v>
      </c>
      <c r="X214" s="44">
        <v>12.3291640151206</v>
      </c>
      <c r="Y214" s="54"/>
      <c r="Z214" s="54" t="s">
        <v>39</v>
      </c>
      <c r="AA214" s="23">
        <v>118.506787686916</v>
      </c>
      <c r="AB214" s="44">
        <v>-1.53435347933275</v>
      </c>
      <c r="AC214" s="23">
        <v>157.610362640114</v>
      </c>
      <c r="AD214" s="44">
        <v>23.7443691273381</v>
      </c>
      <c r="AE214" s="23">
        <v>107.44011043276301</v>
      </c>
      <c r="AF214" s="44">
        <v>4.1179557974302403</v>
      </c>
      <c r="AG214" s="54"/>
      <c r="AH214" s="54" t="s">
        <v>39</v>
      </c>
      <c r="AI214" s="23">
        <v>153.54422859756801</v>
      </c>
      <c r="AJ214" s="44">
        <v>7.9153158200702798</v>
      </c>
      <c r="AK214" s="23">
        <v>134.65388628682899</v>
      </c>
      <c r="AL214" s="44">
        <v>14.183076495945</v>
      </c>
      <c r="AM214" s="23">
        <v>130.081932136674</v>
      </c>
      <c r="AN214" s="44">
        <v>11.6755958759219</v>
      </c>
      <c r="AO214" s="54"/>
      <c r="AP214" s="54" t="s">
        <v>39</v>
      </c>
      <c r="AQ214" s="23">
        <v>142.79381132125701</v>
      </c>
      <c r="AR214" s="44">
        <v>8.3061614356786198</v>
      </c>
      <c r="AS214" s="23">
        <v>114.25072462786299</v>
      </c>
      <c r="AT214" s="44">
        <v>-1.7351849549870899</v>
      </c>
      <c r="AU214" s="23">
        <v>186.765211020945</v>
      </c>
      <c r="AV214" s="44">
        <v>7.3582300976118802</v>
      </c>
      <c r="AW214" s="54"/>
      <c r="AX214" s="54" t="s">
        <v>39</v>
      </c>
      <c r="AY214" s="23">
        <v>197.11383969136301</v>
      </c>
      <c r="AZ214" s="44">
        <v>10.5417174182128</v>
      </c>
      <c r="BA214" s="23">
        <v>156.37950354609799</v>
      </c>
      <c r="BB214" s="44">
        <v>7.6851697354616704</v>
      </c>
      <c r="BC214" s="23">
        <v>108.27078533841799</v>
      </c>
      <c r="BD214" s="44">
        <v>7.1328753063093897</v>
      </c>
      <c r="BE214" s="54"/>
      <c r="BF214" s="54" t="s">
        <v>39</v>
      </c>
      <c r="BG214" s="23">
        <v>108.64933295130901</v>
      </c>
      <c r="BH214" s="44">
        <v>12.9814096605597</v>
      </c>
      <c r="BI214" s="23">
        <v>124.34554614916399</v>
      </c>
      <c r="BJ214" s="44">
        <v>12.806405487769601</v>
      </c>
      <c r="BK214" s="23">
        <v>127.587366665072</v>
      </c>
      <c r="BL214" s="44">
        <v>5.2108176891814502</v>
      </c>
      <c r="BM214" s="54"/>
      <c r="BN214" s="54" t="s">
        <v>39</v>
      </c>
      <c r="BO214" s="23">
        <v>44.903943487235402</v>
      </c>
      <c r="BP214" s="44">
        <v>4.6689957002170797</v>
      </c>
      <c r="BQ214" s="23">
        <v>117.711146301265</v>
      </c>
      <c r="BR214" s="44">
        <v>11.7409773290928</v>
      </c>
      <c r="BS214" s="23">
        <v>191.001172879948</v>
      </c>
      <c r="BT214" s="44">
        <v>4.2069106591298998E-2</v>
      </c>
      <c r="BU214" s="54"/>
      <c r="BV214" s="54" t="s">
        <v>39</v>
      </c>
      <c r="BW214" s="23">
        <v>200.55705972549299</v>
      </c>
      <c r="BX214" s="44">
        <v>19.800152460699699</v>
      </c>
      <c r="BY214" s="23">
        <v>114.81474086103201</v>
      </c>
      <c r="BZ214" s="44">
        <v>-9.6990614533272304</v>
      </c>
      <c r="CA214" s="23">
        <v>182.83729270666399</v>
      </c>
      <c r="CB214" s="44">
        <v>21.366655490081801</v>
      </c>
      <c r="CC214" s="54"/>
      <c r="CD214" s="54" t="s">
        <v>39</v>
      </c>
      <c r="CE214" s="23">
        <v>122.255302957849</v>
      </c>
      <c r="CF214" s="44">
        <v>-22.7153188891502</v>
      </c>
      <c r="CG214" s="23">
        <v>203.487753931296</v>
      </c>
      <c r="CH214" s="44">
        <v>18.617972358736701</v>
      </c>
      <c r="CI214" s="23">
        <v>88.376620210129303</v>
      </c>
      <c r="CJ214" s="44">
        <v>3.0755286562014801</v>
      </c>
      <c r="CK214" s="54"/>
      <c r="CL214" s="54" t="s">
        <v>39</v>
      </c>
      <c r="CM214" s="23">
        <v>111.482797102634</v>
      </c>
      <c r="CN214" s="44">
        <v>4.4954357727831704</v>
      </c>
      <c r="CO214" s="23">
        <v>127.001176941906</v>
      </c>
      <c r="CP214" s="44">
        <v>-10.6526865687302</v>
      </c>
      <c r="CQ214" s="23">
        <v>136.43947327905701</v>
      </c>
      <c r="CR214" s="44">
        <v>18.100792179590201</v>
      </c>
      <c r="CS214" s="54"/>
      <c r="CT214" s="54" t="s">
        <v>39</v>
      </c>
      <c r="CU214" s="23">
        <v>189.784231051886</v>
      </c>
      <c r="CV214" s="44">
        <v>9.6720486394614102</v>
      </c>
      <c r="CW214" s="23">
        <v>125.44981418166201</v>
      </c>
      <c r="CX214" s="44">
        <v>0.23758422521280001</v>
      </c>
      <c r="CY214" s="23">
        <v>131.814602752268</v>
      </c>
      <c r="CZ214" s="44">
        <v>7.54149479723299</v>
      </c>
      <c r="DA214" s="54"/>
      <c r="DB214" s="54" t="s">
        <v>39</v>
      </c>
      <c r="DC214" s="23">
        <v>181.43950302521301</v>
      </c>
      <c r="DD214" s="44">
        <v>1.0907757780296099</v>
      </c>
      <c r="DE214" s="23">
        <v>91.497240756904503</v>
      </c>
      <c r="DF214" s="44">
        <v>9.1922454994972203</v>
      </c>
      <c r="DG214" s="23">
        <v>56.7546902525253</v>
      </c>
      <c r="DH214" s="44">
        <v>-11.446546780831699</v>
      </c>
      <c r="DI214" s="54"/>
      <c r="DJ214" s="54" t="s">
        <v>39</v>
      </c>
      <c r="DK214" s="23">
        <v>95.778319370730699</v>
      </c>
      <c r="DL214" s="44">
        <v>6.1927710810164696</v>
      </c>
      <c r="DM214" s="23">
        <v>113.606045926207</v>
      </c>
      <c r="DN214" s="44">
        <v>2.9764043533383702</v>
      </c>
      <c r="DO214" s="23">
        <v>151.63383974385999</v>
      </c>
      <c r="DP214" s="44">
        <v>8.1997400014125503</v>
      </c>
    </row>
    <row r="215" spans="1:120" s="505" customFormat="1" ht="15" customHeight="1">
      <c r="A215" s="54"/>
      <c r="B215" s="54" t="s">
        <v>40</v>
      </c>
      <c r="C215" s="23">
        <v>131.88900460047</v>
      </c>
      <c r="D215" s="44">
        <v>22.645693540191399</v>
      </c>
      <c r="E215" s="23">
        <v>190.55055003052499</v>
      </c>
      <c r="F215" s="44">
        <v>-0.86266639866391903</v>
      </c>
      <c r="G215" s="23">
        <v>156.399015532514</v>
      </c>
      <c r="H215" s="44">
        <v>-4.23907691573622</v>
      </c>
      <c r="I215" s="54"/>
      <c r="J215" s="54" t="s">
        <v>40</v>
      </c>
      <c r="K215" s="23">
        <v>170.19743279477501</v>
      </c>
      <c r="L215" s="44">
        <v>10.943464081038099</v>
      </c>
      <c r="M215" s="23">
        <v>148.412401964672</v>
      </c>
      <c r="N215" s="44">
        <v>7.39735063567844</v>
      </c>
      <c r="O215" s="23">
        <v>89.767487445762896</v>
      </c>
      <c r="P215" s="44">
        <v>15.261738345372001</v>
      </c>
      <c r="Q215" s="54"/>
      <c r="R215" s="54" t="s">
        <v>40</v>
      </c>
      <c r="S215" s="23">
        <v>102.460909888621</v>
      </c>
      <c r="T215" s="44">
        <v>4.6740116902638</v>
      </c>
      <c r="U215" s="23">
        <v>119.268369585022</v>
      </c>
      <c r="V215" s="44">
        <v>4.6335711957961196</v>
      </c>
      <c r="W215" s="23">
        <v>244.391308481994</v>
      </c>
      <c r="X215" s="44">
        <v>15.598658973425399</v>
      </c>
      <c r="Y215" s="54"/>
      <c r="Z215" s="54" t="s">
        <v>40</v>
      </c>
      <c r="AA215" s="23">
        <v>107.136213285376</v>
      </c>
      <c r="AB215" s="44">
        <v>-1.0200725219870299</v>
      </c>
      <c r="AC215" s="23">
        <v>152.53896953271601</v>
      </c>
      <c r="AD215" s="44">
        <v>12.649045537688799</v>
      </c>
      <c r="AE215" s="23">
        <v>105.77327671265699</v>
      </c>
      <c r="AF215" s="44">
        <v>1.4911066731068301</v>
      </c>
      <c r="AG215" s="54"/>
      <c r="AH215" s="54" t="s">
        <v>40</v>
      </c>
      <c r="AI215" s="23">
        <v>158.097731523188</v>
      </c>
      <c r="AJ215" s="44">
        <v>5.1410534555460998</v>
      </c>
      <c r="AK215" s="23">
        <v>146.13774065540301</v>
      </c>
      <c r="AL215" s="44">
        <v>10.842497299900201</v>
      </c>
      <c r="AM215" s="23">
        <v>119.482478005386</v>
      </c>
      <c r="AN215" s="44">
        <v>-1.48066101858937</v>
      </c>
      <c r="AO215" s="54"/>
      <c r="AP215" s="54" t="s">
        <v>40</v>
      </c>
      <c r="AQ215" s="23">
        <v>149.97102495144301</v>
      </c>
      <c r="AR215" s="44">
        <v>4.6286735899835101</v>
      </c>
      <c r="AS215" s="23">
        <v>115.32811621406999</v>
      </c>
      <c r="AT215" s="44">
        <v>-2.9036391000313002</v>
      </c>
      <c r="AU215" s="23">
        <v>186.06501111357599</v>
      </c>
      <c r="AV215" s="44">
        <v>5.6094042860882496</v>
      </c>
      <c r="AW215" s="54"/>
      <c r="AX215" s="54" t="s">
        <v>40</v>
      </c>
      <c r="AY215" s="23">
        <v>200.51058394184199</v>
      </c>
      <c r="AZ215" s="44">
        <v>11.137000664843599</v>
      </c>
      <c r="BA215" s="23">
        <v>154.38074452222199</v>
      </c>
      <c r="BB215" s="44">
        <v>7.0175419478503596</v>
      </c>
      <c r="BC215" s="23">
        <v>144.89256097454501</v>
      </c>
      <c r="BD215" s="44">
        <v>12.354214176785501</v>
      </c>
      <c r="BE215" s="54"/>
      <c r="BF215" s="54" t="s">
        <v>40</v>
      </c>
      <c r="BG215" s="23">
        <v>120.409907026322</v>
      </c>
      <c r="BH215" s="44">
        <v>8.8112540881930403</v>
      </c>
      <c r="BI215" s="23">
        <v>136.39390007657599</v>
      </c>
      <c r="BJ215" s="44">
        <v>10.0730351144339</v>
      </c>
      <c r="BK215" s="23">
        <v>133.68910194853601</v>
      </c>
      <c r="BL215" s="44">
        <v>0.95600822172133304</v>
      </c>
      <c r="BM215" s="54"/>
      <c r="BN215" s="54" t="s">
        <v>40</v>
      </c>
      <c r="BO215" s="23">
        <v>47.300897040424601</v>
      </c>
      <c r="BP215" s="44">
        <v>6.8659458649128497</v>
      </c>
      <c r="BQ215" s="23">
        <v>126.607897742183</v>
      </c>
      <c r="BR215" s="44">
        <v>12.2726696948552</v>
      </c>
      <c r="BS215" s="23">
        <v>186.433825260964</v>
      </c>
      <c r="BT215" s="44">
        <v>1.7166425373693699</v>
      </c>
      <c r="BU215" s="54"/>
      <c r="BV215" s="54" t="s">
        <v>40</v>
      </c>
      <c r="BW215" s="23">
        <v>188.94474110251301</v>
      </c>
      <c r="BX215" s="44">
        <v>15.724825429791</v>
      </c>
      <c r="BY215" s="23">
        <v>107.944948650218</v>
      </c>
      <c r="BZ215" s="44">
        <v>-16.3419155335366</v>
      </c>
      <c r="CA215" s="23">
        <v>288.23024759120301</v>
      </c>
      <c r="CB215" s="44">
        <v>30.401552196678701</v>
      </c>
      <c r="CC215" s="54"/>
      <c r="CD215" s="54" t="s">
        <v>40</v>
      </c>
      <c r="CE215" s="23">
        <v>164.55649958655499</v>
      </c>
      <c r="CF215" s="44">
        <v>-7.3365973055501099</v>
      </c>
      <c r="CG215" s="23">
        <v>198.246281412998</v>
      </c>
      <c r="CH215" s="44">
        <v>17.976855753045601</v>
      </c>
      <c r="CI215" s="23">
        <v>73.289990277499896</v>
      </c>
      <c r="CJ215" s="44">
        <v>4.8745761924933797</v>
      </c>
      <c r="CK215" s="54"/>
      <c r="CL215" s="54" t="s">
        <v>40</v>
      </c>
      <c r="CM215" s="23">
        <v>94.329616050179595</v>
      </c>
      <c r="CN215" s="44">
        <v>1.22160436059029</v>
      </c>
      <c r="CO215" s="23">
        <v>125.481106605363</v>
      </c>
      <c r="CP215" s="44">
        <v>-15.349599685286799</v>
      </c>
      <c r="CQ215" s="23">
        <v>160.73579045077801</v>
      </c>
      <c r="CR215" s="44">
        <v>7.0027383224976898</v>
      </c>
      <c r="CS215" s="54"/>
      <c r="CT215" s="54" t="s">
        <v>40</v>
      </c>
      <c r="CU215" s="23">
        <v>187.67838073981099</v>
      </c>
      <c r="CV215" s="44">
        <v>2.00979497916973</v>
      </c>
      <c r="CW215" s="23">
        <v>129.86352457051501</v>
      </c>
      <c r="CX215" s="44">
        <v>2.1711726658069801</v>
      </c>
      <c r="CY215" s="23">
        <v>147.98670179687801</v>
      </c>
      <c r="CZ215" s="44">
        <v>10.5453179394679</v>
      </c>
      <c r="DA215" s="54"/>
      <c r="DB215" s="54" t="s">
        <v>40</v>
      </c>
      <c r="DC215" s="23">
        <v>182.33861920602899</v>
      </c>
      <c r="DD215" s="44">
        <v>5.4327280979554997</v>
      </c>
      <c r="DE215" s="23">
        <v>131.72271552019299</v>
      </c>
      <c r="DF215" s="44">
        <v>6.7883690993947301</v>
      </c>
      <c r="DG215" s="23">
        <v>79.973902766513802</v>
      </c>
      <c r="DH215" s="44">
        <v>-14.9072234331539</v>
      </c>
      <c r="DI215" s="54"/>
      <c r="DJ215" s="54" t="s">
        <v>40</v>
      </c>
      <c r="DK215" s="23">
        <v>109.49417532317101</v>
      </c>
      <c r="DL215" s="44">
        <v>3.4596563274677399</v>
      </c>
      <c r="DM215" s="23">
        <v>115.460279255092</v>
      </c>
      <c r="DN215" s="44">
        <v>7.3025496738715798</v>
      </c>
      <c r="DO215" s="23">
        <v>152.18509972980101</v>
      </c>
      <c r="DP215" s="44">
        <v>9.2664276824083505</v>
      </c>
    </row>
    <row r="216" spans="1:120" s="505" customFormat="1" ht="15" customHeight="1">
      <c r="A216" s="54"/>
      <c r="B216" s="54" t="s">
        <v>41</v>
      </c>
      <c r="C216" s="23">
        <v>118.867360026424</v>
      </c>
      <c r="D216" s="44">
        <v>3.0374274284479998</v>
      </c>
      <c r="E216" s="23">
        <v>178.37169370341999</v>
      </c>
      <c r="F216" s="44">
        <v>-13.054350589876501</v>
      </c>
      <c r="G216" s="23">
        <v>168.836295139035</v>
      </c>
      <c r="H216" s="44">
        <v>-10.6543964678277</v>
      </c>
      <c r="I216" s="54"/>
      <c r="J216" s="54" t="s">
        <v>41</v>
      </c>
      <c r="K216" s="23">
        <v>172.31089106766399</v>
      </c>
      <c r="L216" s="44">
        <v>8.4075812577731508</v>
      </c>
      <c r="M216" s="23">
        <v>153.07005842019001</v>
      </c>
      <c r="N216" s="44">
        <v>7.0655555069900799</v>
      </c>
      <c r="O216" s="23">
        <v>95.610982488134994</v>
      </c>
      <c r="P216" s="44">
        <v>10.3938732587511</v>
      </c>
      <c r="Q216" s="54"/>
      <c r="R216" s="54" t="s">
        <v>41</v>
      </c>
      <c r="S216" s="23">
        <v>108.064307255686</v>
      </c>
      <c r="T216" s="44">
        <v>-3.2548188343003401</v>
      </c>
      <c r="U216" s="23">
        <v>131.401636934854</v>
      </c>
      <c r="V216" s="44">
        <v>2.5761944522728601</v>
      </c>
      <c r="W216" s="23">
        <v>231.88250337536101</v>
      </c>
      <c r="X216" s="44">
        <v>11.127858685819801</v>
      </c>
      <c r="Y216" s="54"/>
      <c r="Z216" s="54" t="s">
        <v>41</v>
      </c>
      <c r="AA216" s="23">
        <v>119.628874170682</v>
      </c>
      <c r="AB216" s="44">
        <v>7.0343666881130504</v>
      </c>
      <c r="AC216" s="23">
        <v>153.50747528275201</v>
      </c>
      <c r="AD216" s="44">
        <v>13.905192865325001</v>
      </c>
      <c r="AE216" s="23">
        <v>115.393811675411</v>
      </c>
      <c r="AF216" s="44">
        <v>3.05088744457538</v>
      </c>
      <c r="AG216" s="54"/>
      <c r="AH216" s="54" t="s">
        <v>41</v>
      </c>
      <c r="AI216" s="23">
        <v>167.317883644267</v>
      </c>
      <c r="AJ216" s="44">
        <v>-0.49772754345660503</v>
      </c>
      <c r="AK216" s="23">
        <v>151.125377265043</v>
      </c>
      <c r="AL216" s="44">
        <v>8.9219028157670799</v>
      </c>
      <c r="AM216" s="23">
        <v>111.612582545717</v>
      </c>
      <c r="AN216" s="44">
        <v>-2.8420227048239601</v>
      </c>
      <c r="AO216" s="54"/>
      <c r="AP216" s="54" t="s">
        <v>41</v>
      </c>
      <c r="AQ216" s="23">
        <v>143.18184690708199</v>
      </c>
      <c r="AR216" s="44">
        <v>5.0099533908602796</v>
      </c>
      <c r="AS216" s="23">
        <v>116.42655583454</v>
      </c>
      <c r="AT216" s="44">
        <v>-6.2067324602473501</v>
      </c>
      <c r="AU216" s="23">
        <v>188.00349001822099</v>
      </c>
      <c r="AV216" s="44">
        <v>5.4476337971271098</v>
      </c>
      <c r="AW216" s="54"/>
      <c r="AX216" s="54" t="s">
        <v>41</v>
      </c>
      <c r="AY216" s="23">
        <v>190.67753119223099</v>
      </c>
      <c r="AZ216" s="44">
        <v>8.6154860732022591</v>
      </c>
      <c r="BA216" s="23">
        <v>147.62646352094799</v>
      </c>
      <c r="BB216" s="44">
        <v>3.5637273380624901</v>
      </c>
      <c r="BC216" s="23">
        <v>142.48130049917</v>
      </c>
      <c r="BD216" s="44">
        <v>9.4258416006441905</v>
      </c>
      <c r="BE216" s="54"/>
      <c r="BF216" s="54" t="s">
        <v>41</v>
      </c>
      <c r="BG216" s="23">
        <v>125.276827554934</v>
      </c>
      <c r="BH216" s="44">
        <v>6.1676275803505298</v>
      </c>
      <c r="BI216" s="23">
        <v>137.86540156334601</v>
      </c>
      <c r="BJ216" s="44">
        <v>6.2747849429198403</v>
      </c>
      <c r="BK216" s="23">
        <v>147.54164481293699</v>
      </c>
      <c r="BL216" s="44">
        <v>2.3734299491415101</v>
      </c>
      <c r="BM216" s="54"/>
      <c r="BN216" s="54" t="s">
        <v>41</v>
      </c>
      <c r="BO216" s="23">
        <v>48.715297733638003</v>
      </c>
      <c r="BP216" s="44">
        <v>4.5081791191564804</v>
      </c>
      <c r="BQ216" s="23">
        <v>152.673357375986</v>
      </c>
      <c r="BR216" s="44">
        <v>12.6308033488985</v>
      </c>
      <c r="BS216" s="23">
        <v>184.92529007706699</v>
      </c>
      <c r="BT216" s="44">
        <v>-4.9087565261722297</v>
      </c>
      <c r="BU216" s="54"/>
      <c r="BV216" s="54" t="s">
        <v>41</v>
      </c>
      <c r="BW216" s="23">
        <v>166.472421684041</v>
      </c>
      <c r="BX216" s="44">
        <v>13.0930896213801</v>
      </c>
      <c r="BY216" s="23">
        <v>117.65066980245599</v>
      </c>
      <c r="BZ216" s="44">
        <v>4.6201572891286604</v>
      </c>
      <c r="CA216" s="23">
        <v>336.15582385665601</v>
      </c>
      <c r="CB216" s="44">
        <v>30.159490659856001</v>
      </c>
      <c r="CC216" s="54"/>
      <c r="CD216" s="54" t="s">
        <v>41</v>
      </c>
      <c r="CE216" s="23">
        <v>178.69841224538001</v>
      </c>
      <c r="CF216" s="44">
        <v>-9.4558789129146099</v>
      </c>
      <c r="CG216" s="23">
        <v>193.00034770257</v>
      </c>
      <c r="CH216" s="44">
        <v>19.281126584516901</v>
      </c>
      <c r="CI216" s="23">
        <v>66.631881498287399</v>
      </c>
      <c r="CJ216" s="44">
        <v>5.4736707046557003</v>
      </c>
      <c r="CK216" s="54"/>
      <c r="CL216" s="54" t="s">
        <v>41</v>
      </c>
      <c r="CM216" s="23">
        <v>112.708326860811</v>
      </c>
      <c r="CN216" s="44">
        <v>11.1457978180318</v>
      </c>
      <c r="CO216" s="23">
        <v>147.77091246774799</v>
      </c>
      <c r="CP216" s="44">
        <v>-11.7642944585969</v>
      </c>
      <c r="CQ216" s="23">
        <v>159.76874559882199</v>
      </c>
      <c r="CR216" s="44">
        <v>6.4499900713002498</v>
      </c>
      <c r="CS216" s="54"/>
      <c r="CT216" s="54" t="s">
        <v>41</v>
      </c>
      <c r="CU216" s="23">
        <v>155.368124662626</v>
      </c>
      <c r="CV216" s="44">
        <v>1.45022864246216</v>
      </c>
      <c r="CW216" s="23">
        <v>121.207443559252</v>
      </c>
      <c r="CX216" s="44">
        <v>-1.39511188610425</v>
      </c>
      <c r="CY216" s="23">
        <v>98.827927411649398</v>
      </c>
      <c r="CZ216" s="44">
        <v>-21.135363245801699</v>
      </c>
      <c r="DA216" s="54"/>
      <c r="DB216" s="54" t="s">
        <v>41</v>
      </c>
      <c r="DC216" s="23">
        <v>132.02552235541401</v>
      </c>
      <c r="DD216" s="44">
        <v>-9.1798767386768194</v>
      </c>
      <c r="DE216" s="23">
        <v>149.120370086576</v>
      </c>
      <c r="DF216" s="44">
        <v>7.4713436296273796</v>
      </c>
      <c r="DG216" s="23">
        <v>86.709037954436695</v>
      </c>
      <c r="DH216" s="44">
        <v>-16.221077252461299</v>
      </c>
      <c r="DI216" s="54"/>
      <c r="DJ216" s="54" t="s">
        <v>41</v>
      </c>
      <c r="DK216" s="23">
        <v>113.001303125288</v>
      </c>
      <c r="DL216" s="44">
        <v>1.2534200615797999</v>
      </c>
      <c r="DM216" s="23">
        <v>111.399807312634</v>
      </c>
      <c r="DN216" s="44">
        <v>5.1965135532603597</v>
      </c>
      <c r="DO216" s="23">
        <v>145.00966293753399</v>
      </c>
      <c r="DP216" s="44">
        <v>4.1130264606621596</v>
      </c>
    </row>
    <row r="217" spans="1:120" s="505" customFormat="1" ht="15" customHeight="1">
      <c r="A217" s="54"/>
      <c r="B217" s="54" t="s">
        <v>42</v>
      </c>
      <c r="C217" s="23">
        <v>136.41970187012501</v>
      </c>
      <c r="D217" s="44">
        <v>12.688864677035101</v>
      </c>
      <c r="E217" s="23">
        <v>150.90466475252501</v>
      </c>
      <c r="F217" s="44">
        <v>-14.4153395337443</v>
      </c>
      <c r="G217" s="23">
        <v>139.27516488630101</v>
      </c>
      <c r="H217" s="44">
        <v>-9.8541020878855097</v>
      </c>
      <c r="I217" s="54"/>
      <c r="J217" s="54" t="s">
        <v>42</v>
      </c>
      <c r="K217" s="23">
        <v>165.78165097001599</v>
      </c>
      <c r="L217" s="44">
        <v>9.5546243505755193</v>
      </c>
      <c r="M217" s="23">
        <v>152.59834351613799</v>
      </c>
      <c r="N217" s="44">
        <v>4.7927104707040398</v>
      </c>
      <c r="O217" s="23">
        <v>101.457841149168</v>
      </c>
      <c r="P217" s="44">
        <v>8.4424598082120408</v>
      </c>
      <c r="Q217" s="54"/>
      <c r="R217" s="54" t="s">
        <v>42</v>
      </c>
      <c r="S217" s="23">
        <v>102.80362686193099</v>
      </c>
      <c r="T217" s="44">
        <v>3.4133573907979601E-3</v>
      </c>
      <c r="U217" s="23">
        <v>146.531331327186</v>
      </c>
      <c r="V217" s="44">
        <v>1.6310940784392001</v>
      </c>
      <c r="W217" s="23">
        <v>170.53656041730099</v>
      </c>
      <c r="X217" s="44">
        <v>7.6803257999614898</v>
      </c>
      <c r="Y217" s="54"/>
      <c r="Z217" s="54" t="s">
        <v>42</v>
      </c>
      <c r="AA217" s="23">
        <v>130.3068249179</v>
      </c>
      <c r="AB217" s="44">
        <v>5.5693637230798601</v>
      </c>
      <c r="AC217" s="23">
        <v>163.81011466371999</v>
      </c>
      <c r="AD217" s="44">
        <v>9.4421105326975301</v>
      </c>
      <c r="AE217" s="23">
        <v>117.300715403366</v>
      </c>
      <c r="AF217" s="44">
        <v>1.28175399237649</v>
      </c>
      <c r="AG217" s="54"/>
      <c r="AH217" s="54" t="s">
        <v>42</v>
      </c>
      <c r="AI217" s="23">
        <v>148.669625422385</v>
      </c>
      <c r="AJ217" s="44">
        <v>-0.92624569973659698</v>
      </c>
      <c r="AK217" s="23">
        <v>149.49188967952901</v>
      </c>
      <c r="AL217" s="44">
        <v>8.1022605354548194</v>
      </c>
      <c r="AM217" s="23">
        <v>120.750556363653</v>
      </c>
      <c r="AN217" s="44">
        <v>-1.0395737746540199</v>
      </c>
      <c r="AO217" s="54"/>
      <c r="AP217" s="54" t="s">
        <v>42</v>
      </c>
      <c r="AQ217" s="23">
        <v>137.53192014389799</v>
      </c>
      <c r="AR217" s="44">
        <v>-6.3146183449077894E-2</v>
      </c>
      <c r="AS217" s="23">
        <v>118.88295639382299</v>
      </c>
      <c r="AT217" s="44">
        <v>1.99036475514424</v>
      </c>
      <c r="AU217" s="23">
        <v>182.310889502978</v>
      </c>
      <c r="AV217" s="44">
        <v>2.4984217150597199</v>
      </c>
      <c r="AW217" s="54"/>
      <c r="AX217" s="54" t="s">
        <v>42</v>
      </c>
      <c r="AY217" s="23">
        <v>196.96727963825199</v>
      </c>
      <c r="AZ217" s="44">
        <v>10.8958537758167</v>
      </c>
      <c r="BA217" s="23">
        <v>146.21094560157599</v>
      </c>
      <c r="BB217" s="44">
        <v>6.5335347894183498</v>
      </c>
      <c r="BC217" s="23">
        <v>156.33853045476499</v>
      </c>
      <c r="BD217" s="44">
        <v>10.8414494131172</v>
      </c>
      <c r="BE217" s="54"/>
      <c r="BF217" s="54" t="s">
        <v>42</v>
      </c>
      <c r="BG217" s="23">
        <v>135.89039405770299</v>
      </c>
      <c r="BH217" s="44">
        <v>4.3609497722597599</v>
      </c>
      <c r="BI217" s="23">
        <v>135.601994236217</v>
      </c>
      <c r="BJ217" s="44">
        <v>3.2265653859940802</v>
      </c>
      <c r="BK217" s="23">
        <v>134.65543623991201</v>
      </c>
      <c r="BL217" s="44">
        <v>-0.47029169833200501</v>
      </c>
      <c r="BM217" s="54"/>
      <c r="BN217" s="54" t="s">
        <v>42</v>
      </c>
      <c r="BO217" s="23">
        <v>54.070043308248302</v>
      </c>
      <c r="BP217" s="44">
        <v>6.3282312864573003</v>
      </c>
      <c r="BQ217" s="23">
        <v>141.331415774704</v>
      </c>
      <c r="BR217" s="44">
        <v>6.4612644469136997</v>
      </c>
      <c r="BS217" s="23">
        <v>197.73307828254701</v>
      </c>
      <c r="BT217" s="44">
        <v>0.61896661920985696</v>
      </c>
      <c r="BU217" s="54"/>
      <c r="BV217" s="54" t="s">
        <v>42</v>
      </c>
      <c r="BW217" s="23">
        <v>170.993724641385</v>
      </c>
      <c r="BX217" s="44">
        <v>10.266703166030799</v>
      </c>
      <c r="BY217" s="23">
        <v>102.92695771742601</v>
      </c>
      <c r="BZ217" s="44">
        <v>-10.500211423987601</v>
      </c>
      <c r="CA217" s="23">
        <v>200.96603693362499</v>
      </c>
      <c r="CB217" s="44">
        <v>8.6225852224524004</v>
      </c>
      <c r="CC217" s="54"/>
      <c r="CD217" s="54" t="s">
        <v>42</v>
      </c>
      <c r="CE217" s="23">
        <v>163.04881378418699</v>
      </c>
      <c r="CF217" s="44">
        <v>-8.4541052124371703</v>
      </c>
      <c r="CG217" s="23">
        <v>212.057334445458</v>
      </c>
      <c r="CH217" s="44">
        <v>20.432175511539501</v>
      </c>
      <c r="CI217" s="23">
        <v>61.477730096879696</v>
      </c>
      <c r="CJ217" s="44">
        <v>-0.39689750745610303</v>
      </c>
      <c r="CK217" s="54"/>
      <c r="CL217" s="54" t="s">
        <v>42</v>
      </c>
      <c r="CM217" s="23">
        <v>128.677234784669</v>
      </c>
      <c r="CN217" s="44">
        <v>13.7168697062937</v>
      </c>
      <c r="CO217" s="23">
        <v>142.74344341862499</v>
      </c>
      <c r="CP217" s="44">
        <v>-10.066372889453399</v>
      </c>
      <c r="CQ217" s="23">
        <v>130.35664365569801</v>
      </c>
      <c r="CR217" s="44">
        <v>19.137949006290899</v>
      </c>
      <c r="CS217" s="54"/>
      <c r="CT217" s="54" t="s">
        <v>42</v>
      </c>
      <c r="CU217" s="23">
        <v>142.05842297114799</v>
      </c>
      <c r="CV217" s="44">
        <v>7.4169256420788496</v>
      </c>
      <c r="CW217" s="23">
        <v>120.64324418792199</v>
      </c>
      <c r="CX217" s="44">
        <v>-4.4171918144460296</v>
      </c>
      <c r="CY217" s="23">
        <v>136.46808509090499</v>
      </c>
      <c r="CZ217" s="44">
        <v>-3.77199315624493</v>
      </c>
      <c r="DA217" s="54"/>
      <c r="DB217" s="54" t="s">
        <v>42</v>
      </c>
      <c r="DC217" s="23">
        <v>129.66941605220899</v>
      </c>
      <c r="DD217" s="44">
        <v>-2.6480255472330598</v>
      </c>
      <c r="DE217" s="23">
        <v>118.136029103479</v>
      </c>
      <c r="DF217" s="44">
        <v>7.5789998117248603</v>
      </c>
      <c r="DG217" s="23">
        <v>65.126939918192804</v>
      </c>
      <c r="DH217" s="44">
        <v>-22.412185204851301</v>
      </c>
      <c r="DI217" s="54"/>
      <c r="DJ217" s="54" t="s">
        <v>42</v>
      </c>
      <c r="DK217" s="23">
        <v>111.857252156578</v>
      </c>
      <c r="DL217" s="44">
        <v>1.5169104478489901</v>
      </c>
      <c r="DM217" s="23">
        <v>125.264145855108</v>
      </c>
      <c r="DN217" s="44">
        <v>4.6342139113812397</v>
      </c>
      <c r="DO217" s="23">
        <v>162.66844389182901</v>
      </c>
      <c r="DP217" s="44">
        <v>4.1194796327633201</v>
      </c>
    </row>
    <row r="218" spans="1:120" s="505" customFormat="1" ht="15" customHeight="1">
      <c r="A218" s="54"/>
      <c r="B218" s="54" t="s">
        <v>43</v>
      </c>
      <c r="C218" s="23">
        <v>119.62707860580799</v>
      </c>
      <c r="D218" s="44">
        <v>3.56349921146386</v>
      </c>
      <c r="E218" s="23">
        <v>137.03544062292701</v>
      </c>
      <c r="F218" s="44">
        <v>-14.0719119749436</v>
      </c>
      <c r="G218" s="23">
        <v>149.41471020556699</v>
      </c>
      <c r="H218" s="44">
        <v>-9.6127315760568308</v>
      </c>
      <c r="I218" s="54"/>
      <c r="J218" s="54" t="s">
        <v>43</v>
      </c>
      <c r="K218" s="23">
        <v>169.417078045968</v>
      </c>
      <c r="L218" s="44">
        <v>12.9555479289556</v>
      </c>
      <c r="M218" s="23">
        <v>160.52281028079</v>
      </c>
      <c r="N218" s="44">
        <v>9.7804743423167508</v>
      </c>
      <c r="O218" s="23">
        <v>130.89124212559801</v>
      </c>
      <c r="P218" s="44">
        <v>5.2575200872594801</v>
      </c>
      <c r="Q218" s="54"/>
      <c r="R218" s="54" t="s">
        <v>43</v>
      </c>
      <c r="S218" s="23">
        <v>116.275998253146</v>
      </c>
      <c r="T218" s="44">
        <v>1.1916113736215801</v>
      </c>
      <c r="U218" s="23">
        <v>154.27529973610299</v>
      </c>
      <c r="V218" s="44">
        <v>-3.80589590675386</v>
      </c>
      <c r="W218" s="23">
        <v>216.68043321343799</v>
      </c>
      <c r="X218" s="44">
        <v>7.6336014195640001</v>
      </c>
      <c r="Y218" s="54"/>
      <c r="Z218" s="54" t="s">
        <v>43</v>
      </c>
      <c r="AA218" s="23">
        <v>141.58468065091799</v>
      </c>
      <c r="AB218" s="44">
        <v>6.8267844449221702</v>
      </c>
      <c r="AC218" s="23">
        <v>136.419689719416</v>
      </c>
      <c r="AD218" s="44">
        <v>10.2330626998962</v>
      </c>
      <c r="AE218" s="23">
        <v>119.57504709926999</v>
      </c>
      <c r="AF218" s="44">
        <v>2.4077829238699402</v>
      </c>
      <c r="AG218" s="54"/>
      <c r="AH218" s="54" t="s">
        <v>43</v>
      </c>
      <c r="AI218" s="23">
        <v>172.63565500691399</v>
      </c>
      <c r="AJ218" s="44">
        <v>2.91998994402873</v>
      </c>
      <c r="AK218" s="23">
        <v>154.516178402104</v>
      </c>
      <c r="AL218" s="44">
        <v>9.5419929576285192</v>
      </c>
      <c r="AM218" s="23">
        <v>122.30384048471601</v>
      </c>
      <c r="AN218" s="44">
        <v>1.0683854427505799</v>
      </c>
      <c r="AO218" s="54"/>
      <c r="AP218" s="54" t="s">
        <v>43</v>
      </c>
      <c r="AQ218" s="23">
        <v>135.748725705418</v>
      </c>
      <c r="AR218" s="44">
        <v>1.73620918044932</v>
      </c>
      <c r="AS218" s="23">
        <v>109.15163720082801</v>
      </c>
      <c r="AT218" s="44">
        <v>0.98550001622351102</v>
      </c>
      <c r="AU218" s="23">
        <v>162.75162330997799</v>
      </c>
      <c r="AV218" s="44">
        <v>5.45234123798424</v>
      </c>
      <c r="AW218" s="54"/>
      <c r="AX218" s="54" t="s">
        <v>43</v>
      </c>
      <c r="AY218" s="23">
        <v>176.79421865293801</v>
      </c>
      <c r="AZ218" s="44">
        <v>9.7902594821101001</v>
      </c>
      <c r="BA218" s="23">
        <v>154.48440645947699</v>
      </c>
      <c r="BB218" s="44">
        <v>8.6980814475069206</v>
      </c>
      <c r="BC218" s="23">
        <v>134.664558400793</v>
      </c>
      <c r="BD218" s="44">
        <v>4.39627895415728</v>
      </c>
      <c r="BE218" s="54"/>
      <c r="BF218" s="54" t="s">
        <v>43</v>
      </c>
      <c r="BG218" s="23">
        <v>138.48623069359701</v>
      </c>
      <c r="BH218" s="44">
        <v>2.7387738516778901</v>
      </c>
      <c r="BI218" s="23">
        <v>147.535026340071</v>
      </c>
      <c r="BJ218" s="44">
        <v>2.3517924520007498</v>
      </c>
      <c r="BK218" s="23">
        <v>122.984381235352</v>
      </c>
      <c r="BL218" s="44">
        <v>1.1079834133884201</v>
      </c>
      <c r="BM218" s="54"/>
      <c r="BN218" s="54" t="s">
        <v>43</v>
      </c>
      <c r="BO218" s="23">
        <v>57.995976701522103</v>
      </c>
      <c r="BP218" s="44">
        <v>4.5813813761415103</v>
      </c>
      <c r="BQ218" s="23">
        <v>136.369716857025</v>
      </c>
      <c r="BR218" s="44">
        <v>5.02380874236135</v>
      </c>
      <c r="BS218" s="23">
        <v>187.89699865462401</v>
      </c>
      <c r="BT218" s="44">
        <v>8.5872209059752702</v>
      </c>
      <c r="BU218" s="54"/>
      <c r="BV218" s="54" t="s">
        <v>43</v>
      </c>
      <c r="BW218" s="23">
        <v>151.015298503964</v>
      </c>
      <c r="BX218" s="44">
        <v>10.000496901160201</v>
      </c>
      <c r="BY218" s="23">
        <v>106.44042351522801</v>
      </c>
      <c r="BZ218" s="44">
        <v>8.0676192305546096E-2</v>
      </c>
      <c r="CA218" s="23">
        <v>278.175982887342</v>
      </c>
      <c r="CB218" s="44">
        <v>16.546104875484101</v>
      </c>
      <c r="CC218" s="54"/>
      <c r="CD218" s="54" t="s">
        <v>43</v>
      </c>
      <c r="CE218" s="23">
        <v>188.249649106232</v>
      </c>
      <c r="CF218" s="44">
        <v>-1.89998380580448</v>
      </c>
      <c r="CG218" s="23">
        <v>196.61080614429801</v>
      </c>
      <c r="CH218" s="44">
        <v>21.454178764810401</v>
      </c>
      <c r="CI218" s="23">
        <v>51.429424933013699</v>
      </c>
      <c r="CJ218" s="44">
        <v>2.37562873427997</v>
      </c>
      <c r="CK218" s="54"/>
      <c r="CL218" s="54" t="s">
        <v>43</v>
      </c>
      <c r="CM218" s="23">
        <v>123.398279684107</v>
      </c>
      <c r="CN218" s="44">
        <v>8.7413642562391498</v>
      </c>
      <c r="CO218" s="23">
        <v>117.10715666105899</v>
      </c>
      <c r="CP218" s="44">
        <v>-11.181594664193099</v>
      </c>
      <c r="CQ218" s="23">
        <v>105.164528035271</v>
      </c>
      <c r="CR218" s="44">
        <v>7.1061865993726797E-2</v>
      </c>
      <c r="CS218" s="54"/>
      <c r="CT218" s="54" t="s">
        <v>43</v>
      </c>
      <c r="CU218" s="23">
        <v>174.57355263091199</v>
      </c>
      <c r="CV218" s="44">
        <v>12.877903322748301</v>
      </c>
      <c r="CW218" s="23">
        <v>137.836491493495</v>
      </c>
      <c r="CX218" s="44">
        <v>-2.3568837273115801</v>
      </c>
      <c r="CY218" s="23">
        <v>129.63165312703401</v>
      </c>
      <c r="CZ218" s="44">
        <v>-13.4314846653334</v>
      </c>
      <c r="DA218" s="54"/>
      <c r="DB218" s="54" t="s">
        <v>43</v>
      </c>
      <c r="DC218" s="23">
        <v>128.93217924553301</v>
      </c>
      <c r="DD218" s="44">
        <v>-7.8943089376012097</v>
      </c>
      <c r="DE218" s="23">
        <v>129.08955778308101</v>
      </c>
      <c r="DF218" s="44">
        <v>8.1218498701069795</v>
      </c>
      <c r="DG218" s="23">
        <v>94.840626506643801</v>
      </c>
      <c r="DH218" s="44">
        <v>-23.833731875337499</v>
      </c>
      <c r="DI218" s="54"/>
      <c r="DJ218" s="54" t="s">
        <v>43</v>
      </c>
      <c r="DK218" s="23">
        <v>123.96873805708</v>
      </c>
      <c r="DL218" s="44">
        <v>10.2156279505129</v>
      </c>
      <c r="DM218" s="23">
        <v>138.85384563990601</v>
      </c>
      <c r="DN218" s="44">
        <v>2.4748860636860299</v>
      </c>
      <c r="DO218" s="23">
        <v>162.852524807973</v>
      </c>
      <c r="DP218" s="44">
        <v>1.2506260448306099</v>
      </c>
    </row>
    <row r="219" spans="1:120" s="505" customFormat="1" ht="15" customHeight="1">
      <c r="A219" s="54"/>
      <c r="B219" s="54" t="s">
        <v>44</v>
      </c>
      <c r="C219" s="23">
        <v>110.895958876921</v>
      </c>
      <c r="D219" s="44">
        <v>5.3259681781815704</v>
      </c>
      <c r="E219" s="23">
        <v>126.691525680336</v>
      </c>
      <c r="F219" s="44">
        <v>-11.399336466753599</v>
      </c>
      <c r="G219" s="23">
        <v>138.12676259880399</v>
      </c>
      <c r="H219" s="44">
        <v>-12.007920978189601</v>
      </c>
      <c r="I219" s="54"/>
      <c r="J219" s="54" t="s">
        <v>44</v>
      </c>
      <c r="K219" s="23">
        <v>155.97049553758001</v>
      </c>
      <c r="L219" s="44">
        <v>12.3903704169006</v>
      </c>
      <c r="M219" s="23">
        <v>171.02512256524301</v>
      </c>
      <c r="N219" s="44">
        <v>11.7837421971346</v>
      </c>
      <c r="O219" s="23">
        <v>125.28354966757701</v>
      </c>
      <c r="P219" s="44">
        <v>7.5234063844362398</v>
      </c>
      <c r="Q219" s="54"/>
      <c r="R219" s="54" t="s">
        <v>44</v>
      </c>
      <c r="S219" s="23">
        <v>102.932840292899</v>
      </c>
      <c r="T219" s="44">
        <v>3.8430727037949701</v>
      </c>
      <c r="U219" s="23">
        <v>146.20466461090899</v>
      </c>
      <c r="V219" s="44">
        <v>-2.0277124507492501</v>
      </c>
      <c r="W219" s="23">
        <v>234.84269414006999</v>
      </c>
      <c r="X219" s="44">
        <v>14.365833887764101</v>
      </c>
      <c r="Y219" s="54"/>
      <c r="Z219" s="54" t="s">
        <v>44</v>
      </c>
      <c r="AA219" s="23">
        <v>144.175597026519</v>
      </c>
      <c r="AB219" s="44">
        <v>5.3392715649933802</v>
      </c>
      <c r="AC219" s="23">
        <v>143.38410038861301</v>
      </c>
      <c r="AD219" s="44">
        <v>15.677287552689901</v>
      </c>
      <c r="AE219" s="23">
        <v>116.796895509828</v>
      </c>
      <c r="AF219" s="44">
        <v>2.88365459008438</v>
      </c>
      <c r="AG219" s="54"/>
      <c r="AH219" s="54" t="s">
        <v>44</v>
      </c>
      <c r="AI219" s="23">
        <v>168.61418811898901</v>
      </c>
      <c r="AJ219" s="44">
        <v>2.1550941257071101</v>
      </c>
      <c r="AK219" s="23">
        <v>170.03309551626299</v>
      </c>
      <c r="AL219" s="44">
        <v>7.3113835766138102</v>
      </c>
      <c r="AM219" s="23">
        <v>114.60268498975699</v>
      </c>
      <c r="AN219" s="44">
        <v>3.0056088102750498</v>
      </c>
      <c r="AO219" s="54"/>
      <c r="AP219" s="54" t="s">
        <v>44</v>
      </c>
      <c r="AQ219" s="23">
        <v>142.27828002666001</v>
      </c>
      <c r="AR219" s="44">
        <v>4.8725451391709704</v>
      </c>
      <c r="AS219" s="23">
        <v>107.254090355842</v>
      </c>
      <c r="AT219" s="44">
        <v>-3.7220041520395699</v>
      </c>
      <c r="AU219" s="23">
        <v>185.45141501189099</v>
      </c>
      <c r="AV219" s="44">
        <v>5.6757401070395703</v>
      </c>
      <c r="AW219" s="54"/>
      <c r="AX219" s="54" t="s">
        <v>44</v>
      </c>
      <c r="AY219" s="23">
        <v>188.82202236949601</v>
      </c>
      <c r="AZ219" s="44">
        <v>11.868067510806499</v>
      </c>
      <c r="BA219" s="23">
        <v>134.79675719581101</v>
      </c>
      <c r="BB219" s="44">
        <v>5.1700717485027603</v>
      </c>
      <c r="BC219" s="23">
        <v>118.090441045002</v>
      </c>
      <c r="BD219" s="44">
        <v>2.6697458994514398</v>
      </c>
      <c r="BE219" s="54"/>
      <c r="BF219" s="54" t="s">
        <v>44</v>
      </c>
      <c r="BG219" s="23">
        <v>147.89567244913499</v>
      </c>
      <c r="BH219" s="44">
        <v>3.5792830854030901</v>
      </c>
      <c r="BI219" s="23">
        <v>130.75543531879899</v>
      </c>
      <c r="BJ219" s="44">
        <v>-0.73268097307048696</v>
      </c>
      <c r="BK219" s="23">
        <v>122.226230880448</v>
      </c>
      <c r="BL219" s="44">
        <v>5.6105998168438003</v>
      </c>
      <c r="BM219" s="54"/>
      <c r="BN219" s="54" t="s">
        <v>44</v>
      </c>
      <c r="BO219" s="23">
        <v>64.0768787334476</v>
      </c>
      <c r="BP219" s="44">
        <v>7.9490475392204303</v>
      </c>
      <c r="BQ219" s="23">
        <v>129.34374802110801</v>
      </c>
      <c r="BR219" s="44">
        <v>4.4356632287562796</v>
      </c>
      <c r="BS219" s="23">
        <v>191.62192059690599</v>
      </c>
      <c r="BT219" s="44">
        <v>5.2473143680285004</v>
      </c>
      <c r="BU219" s="54"/>
      <c r="BV219" s="54" t="s">
        <v>44</v>
      </c>
      <c r="BW219" s="23">
        <v>134.85677549394501</v>
      </c>
      <c r="BX219" s="44">
        <v>17.459415989367301</v>
      </c>
      <c r="BY219" s="23">
        <v>99.154494443694702</v>
      </c>
      <c r="BZ219" s="44">
        <v>-7.3189286517942396</v>
      </c>
      <c r="CA219" s="23">
        <v>258.79360446894299</v>
      </c>
      <c r="CB219" s="44">
        <v>25.1740326409891</v>
      </c>
      <c r="CC219" s="54"/>
      <c r="CD219" s="54" t="s">
        <v>44</v>
      </c>
      <c r="CE219" s="23">
        <v>192.915254841864</v>
      </c>
      <c r="CF219" s="44">
        <v>-1.4118473527192399</v>
      </c>
      <c r="CG219" s="23">
        <v>174.27213212747799</v>
      </c>
      <c r="CH219" s="44">
        <v>21.206043830439299</v>
      </c>
      <c r="CI219" s="23">
        <v>61.335798106266999</v>
      </c>
      <c r="CJ219" s="44">
        <v>3.3516817853976599</v>
      </c>
      <c r="CK219" s="54"/>
      <c r="CL219" s="54" t="s">
        <v>44</v>
      </c>
      <c r="CM219" s="23">
        <v>129.356315176556</v>
      </c>
      <c r="CN219" s="44">
        <v>12.6634477513912</v>
      </c>
      <c r="CO219" s="23">
        <v>122.10875964264</v>
      </c>
      <c r="CP219" s="44">
        <v>-9.0976085965016402</v>
      </c>
      <c r="CQ219" s="23">
        <v>118.50030986321001</v>
      </c>
      <c r="CR219" s="44">
        <v>6.0015399204121804</v>
      </c>
      <c r="CS219" s="54"/>
      <c r="CT219" s="54" t="s">
        <v>44</v>
      </c>
      <c r="CU219" s="23">
        <v>159.55748776691101</v>
      </c>
      <c r="CV219" s="44">
        <v>14.4481541735134</v>
      </c>
      <c r="CW219" s="23">
        <v>144.08510587378899</v>
      </c>
      <c r="CX219" s="44">
        <v>-0.365313807940367</v>
      </c>
      <c r="CY219" s="23">
        <v>136.13436683825199</v>
      </c>
      <c r="CZ219" s="44">
        <v>-5.0665743466778697</v>
      </c>
      <c r="DA219" s="54"/>
      <c r="DB219" s="54" t="s">
        <v>44</v>
      </c>
      <c r="DC219" s="23">
        <v>132.02475500130501</v>
      </c>
      <c r="DD219" s="44">
        <v>-8.1484901110550396</v>
      </c>
      <c r="DE219" s="23">
        <v>120.846968844421</v>
      </c>
      <c r="DF219" s="44">
        <v>8.1968950160369793</v>
      </c>
      <c r="DG219" s="23">
        <v>70.724333135105397</v>
      </c>
      <c r="DH219" s="44">
        <v>-22.811772851845902</v>
      </c>
      <c r="DI219" s="54"/>
      <c r="DJ219" s="54" t="s">
        <v>44</v>
      </c>
      <c r="DK219" s="23">
        <v>116.262004514674</v>
      </c>
      <c r="DL219" s="44">
        <v>3.1904356542410701</v>
      </c>
      <c r="DM219" s="23">
        <v>143.610037480589</v>
      </c>
      <c r="DN219" s="44">
        <v>3.31726204494423</v>
      </c>
      <c r="DO219" s="23">
        <v>146.636897069898</v>
      </c>
      <c r="DP219" s="44">
        <v>6.4208407837151897</v>
      </c>
    </row>
    <row r="220" spans="1:120" s="505" customFormat="1" ht="15" customHeight="1">
      <c r="A220" s="54"/>
      <c r="B220" s="54"/>
      <c r="C220" s="23"/>
      <c r="D220" s="44"/>
      <c r="E220" s="23"/>
      <c r="F220" s="44"/>
      <c r="G220" s="23"/>
      <c r="H220" s="44"/>
      <c r="I220" s="54"/>
      <c r="J220" s="54"/>
      <c r="K220" s="23"/>
      <c r="L220" s="44"/>
      <c r="M220" s="23"/>
      <c r="N220" s="44"/>
      <c r="O220" s="23"/>
      <c r="P220" s="44"/>
      <c r="Q220" s="54"/>
      <c r="R220" s="54"/>
      <c r="S220" s="23"/>
      <c r="T220" s="44"/>
      <c r="U220" s="23"/>
      <c r="V220" s="44"/>
      <c r="W220" s="23"/>
      <c r="X220" s="44"/>
      <c r="Y220" s="54"/>
      <c r="Z220" s="54"/>
      <c r="AA220" s="23"/>
      <c r="AB220" s="44"/>
      <c r="AC220" s="23"/>
      <c r="AD220" s="44"/>
      <c r="AE220" s="23"/>
      <c r="AF220" s="44"/>
      <c r="AG220" s="54"/>
      <c r="AH220" s="54"/>
      <c r="AI220" s="23"/>
      <c r="AJ220" s="44"/>
      <c r="AK220" s="23"/>
      <c r="AL220" s="44"/>
      <c r="AM220" s="23"/>
      <c r="AN220" s="44"/>
      <c r="AO220" s="54"/>
      <c r="AP220" s="54"/>
      <c r="AQ220" s="23"/>
      <c r="AR220" s="44"/>
      <c r="AS220" s="23"/>
      <c r="AT220" s="44"/>
      <c r="AU220" s="23"/>
      <c r="AV220" s="44"/>
      <c r="AW220" s="54"/>
      <c r="AX220" s="54"/>
      <c r="AY220" s="23"/>
      <c r="AZ220" s="44"/>
      <c r="BA220" s="23"/>
      <c r="BB220" s="44"/>
      <c r="BC220" s="23"/>
      <c r="BD220" s="44"/>
      <c r="BE220" s="54"/>
      <c r="BF220" s="54"/>
      <c r="BG220" s="23"/>
      <c r="BH220" s="44"/>
      <c r="BI220" s="23"/>
      <c r="BJ220" s="44"/>
      <c r="BK220" s="23"/>
      <c r="BL220" s="44"/>
      <c r="BM220" s="54"/>
      <c r="BN220" s="54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O220" s="23"/>
      <c r="DP220" s="23"/>
    </row>
    <row r="221" spans="1:120" s="4" customFormat="1" ht="15" customHeight="1">
      <c r="A221" s="456">
        <v>2025</v>
      </c>
      <c r="B221" s="507" t="s">
        <v>33</v>
      </c>
      <c r="C221" s="23">
        <v>98.581420233238504</v>
      </c>
      <c r="D221" s="44">
        <v>8.8724881250489709</v>
      </c>
      <c r="E221" s="23">
        <v>123.935284853721</v>
      </c>
      <c r="F221" s="44">
        <v>-12.352573162003701</v>
      </c>
      <c r="G221" s="23">
        <v>131.28809701549301</v>
      </c>
      <c r="H221" s="44">
        <v>-14.480169046886701</v>
      </c>
      <c r="I221" s="456">
        <v>2025</v>
      </c>
      <c r="J221" s="507" t="s">
        <v>33</v>
      </c>
      <c r="K221" s="23">
        <v>165.15751634857099</v>
      </c>
      <c r="L221" s="44">
        <v>11.3322408607771</v>
      </c>
      <c r="M221" s="23">
        <v>143.18219545125299</v>
      </c>
      <c r="N221" s="44">
        <v>4.9804163892437403</v>
      </c>
      <c r="O221" s="23">
        <v>156.51687179345799</v>
      </c>
      <c r="P221" s="44">
        <v>1.6102339465453399</v>
      </c>
      <c r="Q221" s="456">
        <v>2025</v>
      </c>
      <c r="R221" s="507" t="s">
        <v>33</v>
      </c>
      <c r="S221" s="23">
        <v>109.71668713517199</v>
      </c>
      <c r="T221" s="44">
        <v>-4.0192899140715204</v>
      </c>
      <c r="U221" s="23">
        <v>137.51429670859301</v>
      </c>
      <c r="V221" s="44">
        <v>0.698905913017285</v>
      </c>
      <c r="W221" s="23">
        <v>238.50128093155399</v>
      </c>
      <c r="X221" s="44">
        <v>6.9810011542409001</v>
      </c>
      <c r="Y221" s="456">
        <v>2025</v>
      </c>
      <c r="Z221" s="507" t="s">
        <v>33</v>
      </c>
      <c r="AA221" s="23">
        <v>131.78310261357501</v>
      </c>
      <c r="AB221" s="44">
        <v>3.9518610182411602</v>
      </c>
      <c r="AC221" s="23">
        <v>127.677022975874</v>
      </c>
      <c r="AD221" s="44">
        <v>13.332721243323199</v>
      </c>
      <c r="AE221" s="23">
        <v>113.541141907861</v>
      </c>
      <c r="AF221" s="41">
        <v>-2.63290105640408E-2</v>
      </c>
      <c r="AG221" s="456">
        <v>2025</v>
      </c>
      <c r="AH221" s="507" t="s">
        <v>33</v>
      </c>
      <c r="AI221" s="23">
        <v>160.17067798122</v>
      </c>
      <c r="AJ221" s="44">
        <v>-1.7488056230536799</v>
      </c>
      <c r="AK221" s="23">
        <v>149.503294306936</v>
      </c>
      <c r="AL221" s="44">
        <v>6.8187409074605903</v>
      </c>
      <c r="AM221" s="23">
        <v>124.527277104934</v>
      </c>
      <c r="AN221" s="44">
        <v>3.4094591289359899</v>
      </c>
      <c r="AO221" s="456">
        <v>2025</v>
      </c>
      <c r="AP221" s="507" t="s">
        <v>33</v>
      </c>
      <c r="AQ221" s="23">
        <v>144.33612759695001</v>
      </c>
      <c r="AR221" s="44">
        <v>4.6871136197963903</v>
      </c>
      <c r="AS221" s="23">
        <v>104.94870733084601</v>
      </c>
      <c r="AT221" s="44">
        <v>-6.2162260403482303</v>
      </c>
      <c r="AU221" s="23">
        <v>164.763805616139</v>
      </c>
      <c r="AV221" s="44">
        <v>1.9049659654545501</v>
      </c>
      <c r="AW221" s="456">
        <v>2025</v>
      </c>
      <c r="AX221" s="507" t="s">
        <v>33</v>
      </c>
      <c r="AY221" s="23">
        <v>197.78962409672101</v>
      </c>
      <c r="AZ221" s="44">
        <v>8.6196248632523105</v>
      </c>
      <c r="BA221" s="23">
        <v>133.59505659644199</v>
      </c>
      <c r="BB221" s="44">
        <v>5.7009176462729396</v>
      </c>
      <c r="BC221" s="23">
        <v>105.056203262756</v>
      </c>
      <c r="BD221" s="44">
        <v>-4.1514060422847798</v>
      </c>
      <c r="BE221" s="456">
        <v>2025</v>
      </c>
      <c r="BF221" s="507" t="s">
        <v>33</v>
      </c>
      <c r="BG221" s="23">
        <v>147.016720694659</v>
      </c>
      <c r="BH221" s="44">
        <v>1.6529768537416301</v>
      </c>
      <c r="BI221" s="23">
        <v>125.912503750921</v>
      </c>
      <c r="BJ221" s="44">
        <v>-2.74459124815461</v>
      </c>
      <c r="BK221" s="23">
        <v>118.647409477167</v>
      </c>
      <c r="BL221" s="44">
        <v>7.1751534886163704</v>
      </c>
      <c r="BM221" s="456">
        <v>2025</v>
      </c>
      <c r="BN221" s="507" t="s">
        <v>33</v>
      </c>
      <c r="BO221" s="23">
        <v>63.931674744640901</v>
      </c>
      <c r="BP221" s="44">
        <v>3.2940277220228</v>
      </c>
      <c r="BQ221" s="23">
        <v>151.955547973747</v>
      </c>
      <c r="BR221" s="44">
        <v>5.8325939143027901</v>
      </c>
      <c r="BS221" s="23">
        <v>181.666533564216</v>
      </c>
      <c r="BT221" s="44">
        <v>3.6781312191894999</v>
      </c>
      <c r="BU221" s="456">
        <v>2025</v>
      </c>
      <c r="BV221" s="507" t="s">
        <v>33</v>
      </c>
      <c r="BW221" s="23">
        <v>134.60146255297099</v>
      </c>
      <c r="BX221" s="44">
        <v>14.266919656499001</v>
      </c>
      <c r="BY221" s="23">
        <v>78.789768732226506</v>
      </c>
      <c r="BZ221" s="44">
        <v>-21.113144031642399</v>
      </c>
      <c r="CA221" s="23">
        <v>258.50085995130797</v>
      </c>
      <c r="CB221" s="44">
        <v>22.411178451042101</v>
      </c>
      <c r="CC221" s="456">
        <v>2025</v>
      </c>
      <c r="CD221" s="507" t="s">
        <v>33</v>
      </c>
      <c r="CE221" s="23">
        <v>161.16266662880301</v>
      </c>
      <c r="CF221" s="44">
        <v>-3.9407770638563702</v>
      </c>
      <c r="CG221" s="23">
        <v>166.68362378770999</v>
      </c>
      <c r="CH221" s="44">
        <v>20.986017121578101</v>
      </c>
      <c r="CI221" s="23">
        <v>63.172980260884302</v>
      </c>
      <c r="CJ221" s="44">
        <v>1.1326902589784</v>
      </c>
      <c r="CK221" s="456">
        <v>2025</v>
      </c>
      <c r="CL221" s="507" t="s">
        <v>33</v>
      </c>
      <c r="CM221" s="23">
        <v>142.16714710055999</v>
      </c>
      <c r="CN221" s="44">
        <v>7.5779987708240402</v>
      </c>
      <c r="CO221" s="23">
        <v>134.37464890874901</v>
      </c>
      <c r="CP221" s="44">
        <v>-6.4701958077978796</v>
      </c>
      <c r="CQ221" s="23">
        <v>134.57956821996501</v>
      </c>
      <c r="CR221" s="44">
        <v>7.33232426495114</v>
      </c>
      <c r="CS221" s="456">
        <v>2025</v>
      </c>
      <c r="CT221" s="507" t="s">
        <v>33</v>
      </c>
      <c r="CU221" s="23">
        <v>144.60994811099101</v>
      </c>
      <c r="CV221" s="44">
        <v>9.0979411916839297</v>
      </c>
      <c r="CW221" s="23">
        <v>131.30102934572599</v>
      </c>
      <c r="CX221" s="44">
        <v>-3.3044346963799098</v>
      </c>
      <c r="CY221" s="23">
        <v>133.700675362726</v>
      </c>
      <c r="CZ221" s="44">
        <v>-23.084408077226101</v>
      </c>
      <c r="DA221" s="456">
        <v>2025</v>
      </c>
      <c r="DB221" s="507" t="s">
        <v>33</v>
      </c>
      <c r="DC221" s="23">
        <v>159.49827412680801</v>
      </c>
      <c r="DD221" s="44">
        <v>-10.683789715127</v>
      </c>
      <c r="DE221" s="23">
        <v>121.382797135201</v>
      </c>
      <c r="DF221" s="44">
        <v>6.6625988941346304</v>
      </c>
      <c r="DG221" s="23">
        <v>74.949851442076607</v>
      </c>
      <c r="DH221" s="44">
        <v>-23.704015597111699</v>
      </c>
      <c r="DI221" s="456">
        <v>2025</v>
      </c>
      <c r="DJ221" s="507" t="s">
        <v>33</v>
      </c>
      <c r="DK221" s="23">
        <v>112.947626398867</v>
      </c>
      <c r="DL221" s="44">
        <v>-7.0125741315994201</v>
      </c>
      <c r="DM221" s="23">
        <v>148.25826414571</v>
      </c>
      <c r="DN221" s="44">
        <v>-0.113167338740368</v>
      </c>
      <c r="DO221" s="23">
        <v>164.146676433783</v>
      </c>
      <c r="DP221" s="44">
        <v>7.1373832698269002</v>
      </c>
    </row>
    <row r="222" spans="1:120" s="4" customFormat="1" ht="15" customHeight="1">
      <c r="A222" s="456"/>
      <c r="B222" s="54" t="s">
        <v>34</v>
      </c>
      <c r="C222" s="23">
        <v>90.683972619085097</v>
      </c>
      <c r="D222" s="44">
        <v>17.658360239855298</v>
      </c>
      <c r="E222" s="23">
        <v>120.51236065016199</v>
      </c>
      <c r="F222" s="44">
        <v>-9.1699932250564409</v>
      </c>
      <c r="G222" s="23">
        <v>132.48369714269299</v>
      </c>
      <c r="H222" s="44">
        <v>-9.9110998409371494</v>
      </c>
      <c r="I222" s="431"/>
      <c r="J222" s="54" t="s">
        <v>34</v>
      </c>
      <c r="K222" s="23">
        <v>169.07518575594699</v>
      </c>
      <c r="L222" s="44">
        <v>12.446170884921701</v>
      </c>
      <c r="M222" s="23">
        <v>130.201723755399</v>
      </c>
      <c r="N222" s="44">
        <v>6.1666776085003203</v>
      </c>
      <c r="O222" s="23">
        <v>159.769736944448</v>
      </c>
      <c r="P222" s="44">
        <v>1.42463708459732</v>
      </c>
      <c r="Q222" s="431"/>
      <c r="R222" s="54" t="s">
        <v>34</v>
      </c>
      <c r="S222" s="23">
        <v>107.540048288751</v>
      </c>
      <c r="T222" s="44">
        <v>-4.8293942819086197</v>
      </c>
      <c r="U222" s="23">
        <v>136.514905801959</v>
      </c>
      <c r="V222" s="44">
        <v>4.9687626269125902</v>
      </c>
      <c r="W222" s="23">
        <v>232.366247586632</v>
      </c>
      <c r="X222" s="44">
        <v>9.8814151308885592</v>
      </c>
      <c r="Y222" s="431"/>
      <c r="Z222" s="54" t="s">
        <v>34</v>
      </c>
      <c r="AA222" s="23">
        <v>123.099014749684</v>
      </c>
      <c r="AB222" s="44">
        <v>4.6601357365297202</v>
      </c>
      <c r="AC222" s="23">
        <v>112.63288871417301</v>
      </c>
      <c r="AD222" s="44">
        <v>14.7267249088315</v>
      </c>
      <c r="AE222" s="23">
        <v>127.388562931135</v>
      </c>
      <c r="AF222" s="44">
        <v>0.87735770317922901</v>
      </c>
      <c r="AG222" s="431"/>
      <c r="AH222" s="54" t="s">
        <v>34</v>
      </c>
      <c r="AI222" s="23">
        <v>153.66197027795499</v>
      </c>
      <c r="AJ222" s="44">
        <v>1.1620868002809599</v>
      </c>
      <c r="AK222" s="23">
        <v>142.74093781037601</v>
      </c>
      <c r="AL222" s="44">
        <v>8.6659749486426101</v>
      </c>
      <c r="AM222" s="23">
        <v>123.194673253652</v>
      </c>
      <c r="AN222" s="44">
        <v>-0.774858753636124</v>
      </c>
      <c r="AO222" s="431"/>
      <c r="AP222" s="54" t="s">
        <v>34</v>
      </c>
      <c r="AQ222" s="23">
        <v>143.58756929290399</v>
      </c>
      <c r="AR222" s="44">
        <v>8.1655254417373602</v>
      </c>
      <c r="AS222" s="23">
        <v>94.563835385799194</v>
      </c>
      <c r="AT222" s="44">
        <v>-5.8198505642129801</v>
      </c>
      <c r="AU222" s="23">
        <v>192.55583778528199</v>
      </c>
      <c r="AV222" s="44">
        <v>6.9254097799021004</v>
      </c>
      <c r="AW222" s="431"/>
      <c r="AX222" s="54" t="s">
        <v>34</v>
      </c>
      <c r="AY222" s="23">
        <v>176.52470344469199</v>
      </c>
      <c r="AZ222" s="44">
        <v>4.3106723378518099</v>
      </c>
      <c r="BA222" s="23">
        <v>129.857841187448</v>
      </c>
      <c r="BB222" s="44">
        <v>5.1478187672456803</v>
      </c>
      <c r="BC222" s="23">
        <v>114.024123439848</v>
      </c>
      <c r="BD222" s="44">
        <v>2.7996777771730699</v>
      </c>
      <c r="BE222" s="431"/>
      <c r="BF222" s="54" t="s">
        <v>34</v>
      </c>
      <c r="BG222" s="23">
        <v>138.68150458889599</v>
      </c>
      <c r="BH222" s="44">
        <v>2.26803524090273</v>
      </c>
      <c r="BI222" s="23">
        <v>134.89291428712599</v>
      </c>
      <c r="BJ222" s="44">
        <v>-1.0010945113888099</v>
      </c>
      <c r="BK222" s="23">
        <v>129.15951771216601</v>
      </c>
      <c r="BL222" s="44">
        <v>12.181976353686601</v>
      </c>
      <c r="BM222" s="431"/>
      <c r="BN222" s="54" t="s">
        <v>34</v>
      </c>
      <c r="BO222" s="23">
        <v>58.445668702142903</v>
      </c>
      <c r="BP222" s="44">
        <v>4.0101244678115204</v>
      </c>
      <c r="BQ222" s="23">
        <v>127.311267536635</v>
      </c>
      <c r="BR222" s="44">
        <v>8.1719194731528795</v>
      </c>
      <c r="BS222" s="23">
        <v>155.51014467146101</v>
      </c>
      <c r="BT222" s="44">
        <v>7.7738506550140603</v>
      </c>
      <c r="BU222" s="431"/>
      <c r="BV222" s="54" t="s">
        <v>34</v>
      </c>
      <c r="BW222" s="23">
        <v>114.52723800027699</v>
      </c>
      <c r="BX222" s="44">
        <v>7.6044413440066601</v>
      </c>
      <c r="BY222" s="23">
        <v>89.027725168325802</v>
      </c>
      <c r="BZ222" s="44">
        <v>-21.115817830842399</v>
      </c>
      <c r="CA222" s="23">
        <v>243.21724196536499</v>
      </c>
      <c r="CB222" s="44">
        <v>15.6270075767476</v>
      </c>
      <c r="CC222" s="431"/>
      <c r="CD222" s="54" t="s">
        <v>34</v>
      </c>
      <c r="CE222" s="23">
        <v>138.919823393526</v>
      </c>
      <c r="CF222" s="44">
        <v>0.52894683992801095</v>
      </c>
      <c r="CG222" s="23">
        <v>171.270376287521</v>
      </c>
      <c r="CH222" s="44">
        <v>21.867475046405001</v>
      </c>
      <c r="CI222" s="23">
        <v>66.959471199954606</v>
      </c>
      <c r="CJ222" s="44">
        <v>6.3770003199980598</v>
      </c>
      <c r="CK222" s="431"/>
      <c r="CL222" s="54" t="s">
        <v>34</v>
      </c>
      <c r="CM222" s="23">
        <v>144.39899269218699</v>
      </c>
      <c r="CN222" s="44">
        <v>13.539064027758201</v>
      </c>
      <c r="CO222" s="23">
        <v>138.43048965586399</v>
      </c>
      <c r="CP222" s="44">
        <v>-5.55166844200087</v>
      </c>
      <c r="CQ222" s="23">
        <v>116.939701849581</v>
      </c>
      <c r="CR222" s="44">
        <v>2.3069724100202098</v>
      </c>
      <c r="CS222" s="431"/>
      <c r="CT222" s="54" t="s">
        <v>34</v>
      </c>
      <c r="CU222" s="23">
        <v>165.39039217074401</v>
      </c>
      <c r="CV222" s="44">
        <v>15.0172854461726</v>
      </c>
      <c r="CW222" s="23">
        <v>123.92279211170499</v>
      </c>
      <c r="CX222" s="44">
        <v>-2.5260623590681601</v>
      </c>
      <c r="CY222" s="23">
        <v>126.494535231445</v>
      </c>
      <c r="CZ222" s="44">
        <v>-13.334224782185199</v>
      </c>
      <c r="DA222" s="431"/>
      <c r="DB222" s="54" t="s">
        <v>34</v>
      </c>
      <c r="DC222" s="23">
        <v>162.39676375795401</v>
      </c>
      <c r="DD222" s="44">
        <v>-4.2069923835502401</v>
      </c>
      <c r="DE222" s="23">
        <v>122.989020980153</v>
      </c>
      <c r="DF222" s="44">
        <v>6.5876999467932196</v>
      </c>
      <c r="DG222" s="23">
        <v>72.048909457935395</v>
      </c>
      <c r="DH222" s="44">
        <v>-20.3744980651975</v>
      </c>
      <c r="DI222" s="431"/>
      <c r="DJ222" s="54" t="s">
        <v>34</v>
      </c>
      <c r="DK222" s="23">
        <v>106.738044013505</v>
      </c>
      <c r="DL222" s="44">
        <v>-5.2976198560235197</v>
      </c>
      <c r="DM222" s="23">
        <v>147.86262519673099</v>
      </c>
      <c r="DN222" s="44">
        <v>4.2659422554071096</v>
      </c>
      <c r="DO222" s="23">
        <v>154.88512618862401</v>
      </c>
      <c r="DP222" s="44">
        <v>7.6856504590959096</v>
      </c>
    </row>
    <row r="223" spans="1:120" s="4" customFormat="1" ht="15" customHeight="1">
      <c r="A223" s="456"/>
      <c r="B223" s="54" t="s">
        <v>35</v>
      </c>
      <c r="C223" s="23">
        <v>97.227707401054104</v>
      </c>
      <c r="D223" s="44">
        <v>10.598997990509901</v>
      </c>
      <c r="E223" s="23">
        <v>131.27320925826001</v>
      </c>
      <c r="F223" s="44">
        <v>-7.18426362871931</v>
      </c>
      <c r="G223" s="23">
        <v>134.12052227224001</v>
      </c>
      <c r="H223" s="44">
        <v>-7.5247160683135501</v>
      </c>
      <c r="J223" s="54" t="s">
        <v>35</v>
      </c>
      <c r="K223" s="23">
        <v>171.57298178907701</v>
      </c>
      <c r="L223" s="44">
        <v>12.1983914047225</v>
      </c>
      <c r="M223" s="23">
        <v>140.15333356902201</v>
      </c>
      <c r="N223" s="44">
        <v>6.2590515139248497</v>
      </c>
      <c r="O223" s="23">
        <v>161.56604075899699</v>
      </c>
      <c r="P223" s="44">
        <v>-1.97333176228574</v>
      </c>
      <c r="R223" s="54" t="s">
        <v>35</v>
      </c>
      <c r="S223" s="23">
        <v>121.286930783331</v>
      </c>
      <c r="T223" s="44">
        <v>-4.93066057894558</v>
      </c>
      <c r="U223" s="23">
        <v>165.12749216387201</v>
      </c>
      <c r="V223" s="44">
        <v>3.2273204854631099</v>
      </c>
      <c r="W223" s="23">
        <v>254.671941223966</v>
      </c>
      <c r="X223" s="44">
        <v>8.4057122625123402</v>
      </c>
      <c r="Z223" s="54" t="s">
        <v>35</v>
      </c>
      <c r="AA223" s="23">
        <v>132.69580987075301</v>
      </c>
      <c r="AB223" s="44">
        <v>5.0189475335657798</v>
      </c>
      <c r="AC223" s="23">
        <v>146.218566757937</v>
      </c>
      <c r="AD223" s="44">
        <v>14.415438161793601</v>
      </c>
      <c r="AE223" s="23">
        <v>119.197150589011</v>
      </c>
      <c r="AF223" s="44">
        <v>-1.46912244788358</v>
      </c>
      <c r="AH223" s="54" t="s">
        <v>35</v>
      </c>
      <c r="AI223" s="23">
        <v>143.47093956965301</v>
      </c>
      <c r="AJ223" s="44">
        <v>-0.26540572562272802</v>
      </c>
      <c r="AK223" s="23">
        <v>136.80692321806399</v>
      </c>
      <c r="AL223" s="44">
        <v>7.4725094607073901</v>
      </c>
      <c r="AM223" s="23">
        <v>137.179158714507</v>
      </c>
      <c r="AN223" s="44">
        <v>-2.5992810698406399</v>
      </c>
      <c r="AP223" s="54" t="s">
        <v>35</v>
      </c>
      <c r="AQ223" s="23">
        <v>146.70334654098301</v>
      </c>
      <c r="AR223" s="44">
        <v>7.6331880035969801</v>
      </c>
      <c r="AS223" s="23">
        <v>91.701376883355493</v>
      </c>
      <c r="AT223" s="44">
        <v>-8.6861656394863491</v>
      </c>
      <c r="AU223" s="23">
        <v>192.45830282476601</v>
      </c>
      <c r="AV223" s="44">
        <v>6.3641841777228496</v>
      </c>
      <c r="AX223" s="54" t="s">
        <v>35</v>
      </c>
      <c r="AY223" s="23">
        <v>209.98270430379401</v>
      </c>
      <c r="AZ223" s="44">
        <v>4.1660167905279097</v>
      </c>
      <c r="BA223" s="23">
        <v>122.55333297094199</v>
      </c>
      <c r="BB223" s="44">
        <v>4.0946695006836196</v>
      </c>
      <c r="BC223" s="23">
        <v>109.594079605416</v>
      </c>
      <c r="BD223" s="44">
        <v>1.82404951934633</v>
      </c>
      <c r="BF223" s="54" t="s">
        <v>35</v>
      </c>
      <c r="BG223" s="23">
        <v>148.56972435329001</v>
      </c>
      <c r="BH223" s="44">
        <v>3.9460098166800699</v>
      </c>
      <c r="BI223" s="23">
        <v>141.888738924742</v>
      </c>
      <c r="BJ223" s="44">
        <v>0.16455732173092499</v>
      </c>
      <c r="BK223" s="23">
        <v>135.675214773736</v>
      </c>
      <c r="BL223" s="44">
        <v>10.6196443075986</v>
      </c>
      <c r="BN223" s="54" t="s">
        <v>35</v>
      </c>
      <c r="BO223" s="23">
        <v>57.383889879280503</v>
      </c>
      <c r="BP223" s="44">
        <v>1.5911196624863799</v>
      </c>
      <c r="BQ223" s="23">
        <v>133.90568866160299</v>
      </c>
      <c r="BR223" s="44">
        <v>6.1238102083786696</v>
      </c>
      <c r="BS223" s="23">
        <v>188.968142534159</v>
      </c>
      <c r="BT223" s="44">
        <v>9.6254375793490805</v>
      </c>
      <c r="BV223" s="54" t="s">
        <v>35</v>
      </c>
      <c r="BW223" s="23">
        <v>146.56651472394299</v>
      </c>
      <c r="BX223" s="44">
        <v>8.3392084448305308</v>
      </c>
      <c r="BY223" s="23">
        <v>87.975322757427506</v>
      </c>
      <c r="BZ223" s="44">
        <v>-21.992444748220699</v>
      </c>
      <c r="CA223" s="23">
        <v>259.61312409510299</v>
      </c>
      <c r="CB223" s="44">
        <v>15.667339415274901</v>
      </c>
      <c r="CD223" s="54" t="s">
        <v>35</v>
      </c>
      <c r="CE223" s="23">
        <v>126.114703571737</v>
      </c>
      <c r="CF223" s="44">
        <v>-8.7442772004292806</v>
      </c>
      <c r="CG223" s="23">
        <v>179.44213353324901</v>
      </c>
      <c r="CH223" s="44">
        <v>13.549415184227801</v>
      </c>
      <c r="CI223" s="23">
        <v>69.428042381161603</v>
      </c>
      <c r="CJ223" s="44">
        <v>4.6432809482268604</v>
      </c>
      <c r="CL223" s="54" t="s">
        <v>35</v>
      </c>
      <c r="CM223" s="23">
        <v>144.55850380922001</v>
      </c>
      <c r="CN223" s="44">
        <v>13.187255338739901</v>
      </c>
      <c r="CO223" s="23">
        <v>136.31422991758399</v>
      </c>
      <c r="CP223" s="44">
        <v>-10.3611875195318</v>
      </c>
      <c r="CQ223" s="23">
        <v>119.076799873645</v>
      </c>
      <c r="CR223" s="44">
        <v>2.5414476206569101</v>
      </c>
      <c r="CT223" s="54" t="s">
        <v>35</v>
      </c>
      <c r="CU223" s="23">
        <v>177.64166863112899</v>
      </c>
      <c r="CV223" s="44">
        <v>12.6752351269612</v>
      </c>
      <c r="CW223" s="23">
        <v>122.071272133899</v>
      </c>
      <c r="CX223" s="44">
        <v>-4.78729715372475</v>
      </c>
      <c r="CY223" s="23">
        <v>114.612665805357</v>
      </c>
      <c r="CZ223" s="44">
        <v>-18.6009136234719</v>
      </c>
      <c r="DB223" s="54" t="s">
        <v>35</v>
      </c>
      <c r="DC223" s="23">
        <v>155.50894444193599</v>
      </c>
      <c r="DD223" s="44">
        <v>-2.48324413859457</v>
      </c>
      <c r="DE223" s="23">
        <v>121.437637802892</v>
      </c>
      <c r="DF223" s="44">
        <v>5.0025322858689902</v>
      </c>
      <c r="DG223" s="23">
        <v>66.906115497658107</v>
      </c>
      <c r="DH223" s="44">
        <v>-18.2191729594925</v>
      </c>
      <c r="DJ223" s="54" t="s">
        <v>35</v>
      </c>
      <c r="DK223" s="23">
        <v>112.46051098069501</v>
      </c>
      <c r="DL223" s="44">
        <v>-2.57393870341477</v>
      </c>
      <c r="DM223" s="23">
        <v>159.79621442812399</v>
      </c>
      <c r="DN223" s="44">
        <v>3.96300137264886</v>
      </c>
      <c r="DO223" s="23">
        <v>168.190530565019</v>
      </c>
      <c r="DP223" s="44">
        <v>8.5665501518359104</v>
      </c>
    </row>
    <row r="224" spans="1:120" s="4" customFormat="1" ht="15" customHeight="1">
      <c r="A224" s="456"/>
      <c r="B224" s="54" t="s">
        <v>36</v>
      </c>
      <c r="C224" s="23">
        <v>103.499794544602</v>
      </c>
      <c r="D224" s="44">
        <v>22.797298853181001</v>
      </c>
      <c r="E224" s="23">
        <v>122.150167783133</v>
      </c>
      <c r="F224" s="44">
        <v>-3.4037269769850802</v>
      </c>
      <c r="G224" s="23">
        <v>136.233735117289</v>
      </c>
      <c r="H224" s="44">
        <v>-8.2652618476535196</v>
      </c>
      <c r="J224" s="54" t="s">
        <v>36</v>
      </c>
      <c r="K224" s="23">
        <v>164.799266148665</v>
      </c>
      <c r="L224" s="44">
        <v>13.3633009162888</v>
      </c>
      <c r="M224" s="23">
        <v>159.410008815411</v>
      </c>
      <c r="N224" s="44">
        <v>6.0515297595722197</v>
      </c>
      <c r="O224" s="23">
        <v>136.14402541929499</v>
      </c>
      <c r="P224" s="44">
        <v>-1.1753996072241799</v>
      </c>
      <c r="R224" s="54" t="s">
        <v>36</v>
      </c>
      <c r="S224" s="23">
        <v>92.414668252051001</v>
      </c>
      <c r="T224" s="44">
        <v>-4.53675413827452</v>
      </c>
      <c r="U224" s="23">
        <v>121.84573561765799</v>
      </c>
      <c r="V224" s="44">
        <v>2.8715763500320102</v>
      </c>
      <c r="W224" s="23">
        <v>270.12831244071998</v>
      </c>
      <c r="X224" s="44">
        <v>11.2656297177447</v>
      </c>
      <c r="Z224" s="54" t="s">
        <v>36</v>
      </c>
      <c r="AA224" s="23">
        <v>121.780045931999</v>
      </c>
      <c r="AB224" s="44">
        <v>5.2634630159081901</v>
      </c>
      <c r="AC224" s="23">
        <v>147.949665342407</v>
      </c>
      <c r="AD224" s="44">
        <v>14.2026974985504</v>
      </c>
      <c r="AE224" s="23">
        <v>104.123736274018</v>
      </c>
      <c r="AF224" s="44">
        <v>-0.89259338420393397</v>
      </c>
      <c r="AH224" s="54" t="s">
        <v>36</v>
      </c>
      <c r="AI224" s="23">
        <v>139.10605802930701</v>
      </c>
      <c r="AJ224" s="44">
        <v>0.30610015021675002</v>
      </c>
      <c r="AK224" s="23">
        <v>152.53557167935</v>
      </c>
      <c r="AL224" s="44">
        <v>7.7237882433632397</v>
      </c>
      <c r="AM224" s="23">
        <v>95.446217956045302</v>
      </c>
      <c r="AN224" s="44">
        <v>-3.9134540863366101</v>
      </c>
      <c r="AP224" s="54" t="s">
        <v>36</v>
      </c>
      <c r="AQ224" s="23">
        <v>139.60156058471199</v>
      </c>
      <c r="AR224" s="44">
        <v>6.8875314891987598</v>
      </c>
      <c r="AS224" s="23">
        <v>95.070733025866105</v>
      </c>
      <c r="AT224" s="44">
        <v>-5.7664698150095299</v>
      </c>
      <c r="AU224" s="23">
        <v>188.09781972351499</v>
      </c>
      <c r="AV224" s="44">
        <v>6.7195414482165203</v>
      </c>
      <c r="AX224" s="54" t="s">
        <v>36</v>
      </c>
      <c r="AY224" s="23">
        <v>201.559557720638</v>
      </c>
      <c r="AZ224" s="44">
        <v>2.9479186374965001</v>
      </c>
      <c r="BA224" s="23">
        <v>121.237666547437</v>
      </c>
      <c r="BB224" s="44">
        <v>4.3581392964437198</v>
      </c>
      <c r="BC224" s="23">
        <v>105.254301624625</v>
      </c>
      <c r="BD224" s="44">
        <v>0.80500834984052005</v>
      </c>
      <c r="BF224" s="54" t="s">
        <v>36</v>
      </c>
      <c r="BG224" s="23">
        <v>134.832426026419</v>
      </c>
      <c r="BH224" s="44">
        <v>5.0000518867939103</v>
      </c>
      <c r="BI224" s="23">
        <v>144.94303005963499</v>
      </c>
      <c r="BJ224" s="44">
        <v>3.2009551555636899</v>
      </c>
      <c r="BK224" s="23">
        <v>135.56852783518201</v>
      </c>
      <c r="BL224" s="44">
        <v>11.540815293720399</v>
      </c>
      <c r="BN224" s="54" t="s">
        <v>36</v>
      </c>
      <c r="BO224" s="23">
        <v>55.501810555380104</v>
      </c>
      <c r="BP224" s="44">
        <v>3.2458756104282398</v>
      </c>
      <c r="BQ224" s="23">
        <v>120.137043740731</v>
      </c>
      <c r="BR224" s="44">
        <v>6.34753174272298</v>
      </c>
      <c r="BS224" s="23">
        <v>160.517539239569</v>
      </c>
      <c r="BT224" s="44">
        <v>12.745409692656199</v>
      </c>
      <c r="BV224" s="54" t="s">
        <v>36</v>
      </c>
      <c r="BW224" s="23">
        <v>152.04928005612399</v>
      </c>
      <c r="BX224" s="44">
        <v>6.7655290707099303</v>
      </c>
      <c r="BY224" s="23">
        <v>82.216973077021393</v>
      </c>
      <c r="BZ224" s="44">
        <v>-21.369508896790201</v>
      </c>
      <c r="CA224" s="23">
        <v>259.45385940129597</v>
      </c>
      <c r="CB224" s="44">
        <v>17.427511946666701</v>
      </c>
      <c r="CD224" s="54" t="s">
        <v>36</v>
      </c>
      <c r="CE224" s="23">
        <v>106.12892073980601</v>
      </c>
      <c r="CF224" s="44">
        <v>-5.7663697819574402</v>
      </c>
      <c r="CG224" s="23">
        <v>142.301033364658</v>
      </c>
      <c r="CH224" s="44">
        <v>13.698214304758601</v>
      </c>
      <c r="CI224" s="23">
        <v>65.399178594636496</v>
      </c>
      <c r="CJ224" s="44">
        <v>3.37841759512688</v>
      </c>
      <c r="CL224" s="54" t="s">
        <v>36</v>
      </c>
      <c r="CM224" s="23">
        <v>138.93228623447899</v>
      </c>
      <c r="CN224" s="44">
        <v>13.533157018999599</v>
      </c>
      <c r="CO224" s="23">
        <v>131.761059288654</v>
      </c>
      <c r="CP224" s="44">
        <v>-8.7188035085492697</v>
      </c>
      <c r="CQ224" s="23">
        <v>124.59400305423</v>
      </c>
      <c r="CR224" s="44">
        <v>2.8376898467877498</v>
      </c>
      <c r="CT224" s="54" t="s">
        <v>36</v>
      </c>
      <c r="CU224" s="23">
        <v>197.873326633532</v>
      </c>
      <c r="CV224" s="44">
        <v>13.447579230258899</v>
      </c>
      <c r="CW224" s="23">
        <v>123.196280000079</v>
      </c>
      <c r="CX224" s="44">
        <v>-4.3587856327523697</v>
      </c>
      <c r="CY224" s="23">
        <v>161.36038256785699</v>
      </c>
      <c r="CZ224" s="44">
        <v>-4.9062563538130197</v>
      </c>
      <c r="DB224" s="54" t="s">
        <v>36</v>
      </c>
      <c r="DC224" s="23">
        <v>156.66328526784901</v>
      </c>
      <c r="DD224" s="44">
        <v>-2.2551008931112899</v>
      </c>
      <c r="DE224" s="23">
        <v>110.622377600915</v>
      </c>
      <c r="DF224" s="44">
        <v>4.4086380798286102</v>
      </c>
      <c r="DG224" s="23">
        <v>55.028172713837499</v>
      </c>
      <c r="DH224" s="44">
        <v>-18.095339117938899</v>
      </c>
      <c r="DJ224" s="54" t="s">
        <v>36</v>
      </c>
      <c r="DK224" s="23">
        <v>99.993319443577406</v>
      </c>
      <c r="DL224" s="44">
        <v>-3.3446340579007798</v>
      </c>
      <c r="DM224" s="23">
        <v>137.47207518912199</v>
      </c>
      <c r="DN224" s="44">
        <v>5.2271377521053202</v>
      </c>
      <c r="DO224" s="23">
        <v>164.47298986973999</v>
      </c>
      <c r="DP224" s="44">
        <v>9.9586489560018698</v>
      </c>
    </row>
    <row r="225" spans="1:120" s="4" customFormat="1" ht="15" customHeight="1">
      <c r="A225" s="456"/>
      <c r="B225" s="54" t="s">
        <v>37</v>
      </c>
      <c r="C225" s="23">
        <v>119.854522822261</v>
      </c>
      <c r="D225" s="44">
        <v>15.887848031304101</v>
      </c>
      <c r="E225" s="23">
        <v>147.64195393684099</v>
      </c>
      <c r="F225" s="44">
        <v>-1.26059187572592</v>
      </c>
      <c r="G225" s="23">
        <v>141.04026594169</v>
      </c>
      <c r="H225" s="44">
        <v>-8.1700527998329697</v>
      </c>
      <c r="J225" s="54" t="s">
        <v>37</v>
      </c>
      <c r="K225" s="23">
        <v>175.87581368635799</v>
      </c>
      <c r="L225" s="44">
        <v>12.2320188131501</v>
      </c>
      <c r="M225" s="23">
        <v>161.471025512913</v>
      </c>
      <c r="N225" s="44">
        <v>7.1576743521907504</v>
      </c>
      <c r="O225" s="23">
        <v>149.98614161454901</v>
      </c>
      <c r="P225" s="44">
        <v>-1.2716641468404399</v>
      </c>
      <c r="R225" s="54" t="s">
        <v>37</v>
      </c>
      <c r="S225" s="23">
        <v>105.32565113926</v>
      </c>
      <c r="T225" s="44">
        <v>-5.0520592688883097</v>
      </c>
      <c r="U225" s="23">
        <v>103.93185317117</v>
      </c>
      <c r="V225" s="44">
        <v>-1.3763480383055799</v>
      </c>
      <c r="W225" s="23">
        <v>309.64666096043101</v>
      </c>
      <c r="X225" s="44">
        <v>11.3248259958033</v>
      </c>
      <c r="Z225" s="54" t="s">
        <v>37</v>
      </c>
      <c r="AA225" s="23">
        <v>124.17686062222199</v>
      </c>
      <c r="AB225" s="44">
        <v>4.23260022861301</v>
      </c>
      <c r="AC225" s="23">
        <v>136.12740789965201</v>
      </c>
      <c r="AD225" s="44">
        <v>20.316490477241398</v>
      </c>
      <c r="AE225" s="23">
        <v>116.67072598374899</v>
      </c>
      <c r="AF225" s="44">
        <v>-2.7360218134588998</v>
      </c>
      <c r="AH225" s="54" t="s">
        <v>37</v>
      </c>
      <c r="AI225" s="23">
        <v>129.513255354384</v>
      </c>
      <c r="AJ225" s="44">
        <v>-2.4064736813016201</v>
      </c>
      <c r="AK225" s="23">
        <v>156.980938288098</v>
      </c>
      <c r="AL225" s="44">
        <v>10.8734599691239</v>
      </c>
      <c r="AM225" s="23">
        <v>104.154725012273</v>
      </c>
      <c r="AN225" s="44">
        <v>-4.75276337633262</v>
      </c>
      <c r="AP225" s="54" t="s">
        <v>37</v>
      </c>
      <c r="AQ225" s="23">
        <v>126.32969453803901</v>
      </c>
      <c r="AR225" s="44">
        <v>0.501847275473295</v>
      </c>
      <c r="AS225" s="23">
        <v>100.601309888994</v>
      </c>
      <c r="AT225" s="44">
        <v>-7.6749265477043496</v>
      </c>
      <c r="AU225" s="23">
        <v>182.50714464799199</v>
      </c>
      <c r="AV225" s="44">
        <v>9.1989142873449197</v>
      </c>
      <c r="AX225" s="54" t="s">
        <v>37</v>
      </c>
      <c r="AY225" s="23">
        <v>183.33509738520499</v>
      </c>
      <c r="AZ225" s="44">
        <v>-1.07732553057949</v>
      </c>
      <c r="BA225" s="23">
        <v>124.182297020351</v>
      </c>
      <c r="BB225" s="44">
        <v>-0.63781927448181397</v>
      </c>
      <c r="BC225" s="23">
        <v>99.083654813001303</v>
      </c>
      <c r="BD225" s="44">
        <v>-2.1132192130759901</v>
      </c>
      <c r="BF225" s="54" t="s">
        <v>37</v>
      </c>
      <c r="BG225" s="23">
        <v>107.89479921595699</v>
      </c>
      <c r="BH225" s="44">
        <v>2.9586380469074101</v>
      </c>
      <c r="BI225" s="23">
        <v>141.18606055470499</v>
      </c>
      <c r="BJ225" s="44">
        <v>2.42404054655738</v>
      </c>
      <c r="BK225" s="23">
        <v>117.959663850742</v>
      </c>
      <c r="BL225" s="44">
        <v>11.7676014539481</v>
      </c>
      <c r="BN225" s="54" t="s">
        <v>37</v>
      </c>
      <c r="BO225" s="23">
        <v>52.234567919204203</v>
      </c>
      <c r="BP225" s="44">
        <v>2.9010205190396499</v>
      </c>
      <c r="BQ225" s="23">
        <v>123.492028282691</v>
      </c>
      <c r="BR225" s="44">
        <v>4.2549145139370497</v>
      </c>
      <c r="BS225" s="23">
        <v>195.30067278857999</v>
      </c>
      <c r="BT225" s="44">
        <v>7.0417339709267104</v>
      </c>
      <c r="BV225" s="54" t="s">
        <v>37</v>
      </c>
      <c r="BW225" s="23">
        <v>129.55733687970701</v>
      </c>
      <c r="BX225" s="44">
        <v>6.0007832520094597</v>
      </c>
      <c r="BY225" s="23">
        <v>103.847705708211</v>
      </c>
      <c r="BZ225" s="44">
        <v>-14.0838098952858</v>
      </c>
      <c r="CA225" s="23">
        <v>243.86429895140699</v>
      </c>
      <c r="CB225" s="44">
        <v>8.8778259159890496</v>
      </c>
      <c r="CD225" s="54" t="s">
        <v>37</v>
      </c>
      <c r="CE225" s="23">
        <v>122.176978565783</v>
      </c>
      <c r="CF225" s="44">
        <v>-5.8441474381681502</v>
      </c>
      <c r="CG225" s="23">
        <v>183.91451773595</v>
      </c>
      <c r="CH225" s="44">
        <v>7.4928799111144304</v>
      </c>
      <c r="CI225" s="23">
        <v>71.884920906196299</v>
      </c>
      <c r="CJ225" s="44">
        <v>1.67366697422844</v>
      </c>
      <c r="CL225" s="54" t="s">
        <v>37</v>
      </c>
      <c r="CM225" s="23">
        <v>149.75524109347299</v>
      </c>
      <c r="CN225" s="44">
        <v>12.337477164378299</v>
      </c>
      <c r="CO225" s="23">
        <v>126.15877721774299</v>
      </c>
      <c r="CP225" s="44">
        <v>-4.5570007694467698</v>
      </c>
      <c r="CQ225" s="23">
        <v>155.18529398698701</v>
      </c>
      <c r="CR225" s="44">
        <v>2.2197493483751001</v>
      </c>
      <c r="CT225" s="54" t="s">
        <v>37</v>
      </c>
      <c r="CU225" s="23">
        <v>201.02559997219399</v>
      </c>
      <c r="CV225" s="44">
        <v>10.9265284674226</v>
      </c>
      <c r="CW225" s="23">
        <v>134.278723406674</v>
      </c>
      <c r="CX225" s="44">
        <v>-4.2378058805458902</v>
      </c>
      <c r="CY225" s="23">
        <v>173.99314070970399</v>
      </c>
      <c r="CZ225" s="44">
        <v>-14.7956502152513</v>
      </c>
      <c r="DB225" s="54" t="s">
        <v>37</v>
      </c>
      <c r="DC225" s="23">
        <v>172.213344250787</v>
      </c>
      <c r="DD225" s="44">
        <v>-3.5402504728974802</v>
      </c>
      <c r="DE225" s="23">
        <v>119.59659447819701</v>
      </c>
      <c r="DF225" s="44">
        <v>7.4428263754533601</v>
      </c>
      <c r="DG225" s="23">
        <v>51.915391831181601</v>
      </c>
      <c r="DH225" s="44">
        <v>-20.286740629297402</v>
      </c>
      <c r="DJ225" s="54" t="s">
        <v>37</v>
      </c>
      <c r="DK225" s="23">
        <v>101.916436607466</v>
      </c>
      <c r="DL225" s="44">
        <v>-4.3706857720988799</v>
      </c>
      <c r="DM225" s="23">
        <v>141.824514789663</v>
      </c>
      <c r="DN225" s="44">
        <v>5.7706902673812799</v>
      </c>
      <c r="DO225" s="23">
        <v>155.05588822305899</v>
      </c>
      <c r="DP225" s="44">
        <v>10.2140284537869</v>
      </c>
    </row>
    <row r="226" spans="1:120" s="4" customFormat="1" ht="15" customHeight="1">
      <c r="A226" s="456"/>
      <c r="B226" s="54" t="s">
        <v>38</v>
      </c>
      <c r="C226" s="23">
        <v>112.470915710187</v>
      </c>
      <c r="D226" s="44">
        <v>8.4508526147029794</v>
      </c>
      <c r="E226" s="23">
        <v>159.37750765452</v>
      </c>
      <c r="F226" s="44">
        <v>2.51990895683404</v>
      </c>
      <c r="G226" s="23">
        <v>127.216942497899</v>
      </c>
      <c r="H226" s="44">
        <v>-5.9706498725780204</v>
      </c>
      <c r="J226" s="54" t="s">
        <v>38</v>
      </c>
      <c r="K226" s="23">
        <v>182.31654806217301</v>
      </c>
      <c r="L226" s="44">
        <v>13.79960659947</v>
      </c>
      <c r="M226" s="23">
        <v>160.682387318064</v>
      </c>
      <c r="N226" s="44">
        <v>10.396235075396</v>
      </c>
      <c r="O226" s="23">
        <v>130.22981200815499</v>
      </c>
      <c r="P226" s="44">
        <v>1.5805349643375199</v>
      </c>
      <c r="R226" s="54" t="s">
        <v>38</v>
      </c>
      <c r="S226" s="23">
        <v>105.145061632756</v>
      </c>
      <c r="T226" s="44">
        <v>-6.7645572099529403</v>
      </c>
      <c r="U226" s="23">
        <v>102.674335658088</v>
      </c>
      <c r="V226" s="44">
        <v>-3.2995116812330298</v>
      </c>
      <c r="W226" s="23">
        <v>243.598516180876</v>
      </c>
      <c r="X226" s="44">
        <v>9.3735741592114401</v>
      </c>
      <c r="Z226" s="54" t="s">
        <v>38</v>
      </c>
      <c r="AA226" s="23">
        <v>121.450338148857</v>
      </c>
      <c r="AB226" s="44">
        <v>3.5208949693131801</v>
      </c>
      <c r="AC226" s="23">
        <v>143.61847652251001</v>
      </c>
      <c r="AD226" s="44">
        <v>16.287003854422601</v>
      </c>
      <c r="AE226" s="23">
        <v>108.739044880329</v>
      </c>
      <c r="AF226" s="44">
        <v>-7.9106689959172201</v>
      </c>
      <c r="AH226" s="54" t="s">
        <v>38</v>
      </c>
      <c r="AI226" s="23">
        <v>145.78233978348101</v>
      </c>
      <c r="AJ226" s="44">
        <v>-3.2470551006177302</v>
      </c>
      <c r="AK226" s="23">
        <v>144.597726367429</v>
      </c>
      <c r="AL226" s="44">
        <v>8.4221217208882102</v>
      </c>
      <c r="AM226" s="23">
        <v>128.393902068431</v>
      </c>
      <c r="AN226" s="44">
        <v>-1.97450026844214</v>
      </c>
      <c r="AP226" s="54" t="s">
        <v>38</v>
      </c>
      <c r="AQ226" s="23">
        <v>152.415015817859</v>
      </c>
      <c r="AR226" s="44">
        <v>-0.20603025915543999</v>
      </c>
      <c r="AS226" s="23">
        <v>105.407889340097</v>
      </c>
      <c r="AT226" s="44">
        <v>-6.0454740048489297</v>
      </c>
      <c r="AU226" s="23">
        <v>192.87860717605199</v>
      </c>
      <c r="AV226" s="44">
        <v>7.2510649238577702</v>
      </c>
      <c r="AX226" s="54" t="s">
        <v>38</v>
      </c>
      <c r="AY226" s="23">
        <v>188.96632489516099</v>
      </c>
      <c r="AZ226" s="44">
        <v>-2.3172480232997801</v>
      </c>
      <c r="BA226" s="23">
        <v>144.50276532472299</v>
      </c>
      <c r="BB226" s="44">
        <v>-1.1561810239066299</v>
      </c>
      <c r="BC226" s="23">
        <v>100.55363288826599</v>
      </c>
      <c r="BD226" s="44">
        <v>-3.18732159612291</v>
      </c>
      <c r="BF226" s="54" t="s">
        <v>38</v>
      </c>
      <c r="BG226" s="23">
        <v>108.045644748445</v>
      </c>
      <c r="BH226" s="44">
        <v>2.1294886380246401</v>
      </c>
      <c r="BI226" s="23">
        <v>136.472668174935</v>
      </c>
      <c r="BJ226" s="44">
        <v>4.4400115327990504</v>
      </c>
      <c r="BK226" s="23">
        <v>128.63488510809401</v>
      </c>
      <c r="BL226" s="44">
        <v>13.4764408379261</v>
      </c>
      <c r="BN226" s="54" t="s">
        <v>38</v>
      </c>
      <c r="BO226" s="23">
        <v>53.018732686705697</v>
      </c>
      <c r="BP226" s="44">
        <v>0.41947390271826601</v>
      </c>
      <c r="BQ226" s="23">
        <v>126.897903900795</v>
      </c>
      <c r="BR226" s="44">
        <v>3.80365525135822</v>
      </c>
      <c r="BS226" s="23">
        <v>238.042306820742</v>
      </c>
      <c r="BT226" s="44">
        <v>7.9003416963341904</v>
      </c>
      <c r="BV226" s="54" t="s">
        <v>38</v>
      </c>
      <c r="BW226" s="23">
        <v>166.17543884835001</v>
      </c>
      <c r="BX226" s="44">
        <v>3.1584852141460402</v>
      </c>
      <c r="BY226" s="23">
        <v>106.82430133254501</v>
      </c>
      <c r="BZ226" s="44">
        <v>-5.5876219130732601</v>
      </c>
      <c r="CA226" s="23">
        <v>225.825148160037</v>
      </c>
      <c r="CB226" s="44">
        <v>5.0471067196552299</v>
      </c>
      <c r="CD226" s="54" t="s">
        <v>38</v>
      </c>
      <c r="CE226" s="23">
        <v>128.29975118126299</v>
      </c>
      <c r="CF226" s="44">
        <v>-3.4405960761446699</v>
      </c>
      <c r="CG226" s="23">
        <v>207.04989862022299</v>
      </c>
      <c r="CH226" s="44">
        <v>3.6808507818365301</v>
      </c>
      <c r="CI226" s="23">
        <v>67.110833746353805</v>
      </c>
      <c r="CJ226" s="44">
        <v>-0.47740439860524497</v>
      </c>
      <c r="CL226" s="54" t="s">
        <v>38</v>
      </c>
      <c r="CM226" s="23">
        <v>138.20325941847801</v>
      </c>
      <c r="CN226" s="44">
        <v>11.7656125176208</v>
      </c>
      <c r="CO226" s="23">
        <v>123.920171743563</v>
      </c>
      <c r="CP226" s="44">
        <v>-4.3537767931032603</v>
      </c>
      <c r="CQ226" s="23">
        <v>146.960176425626</v>
      </c>
      <c r="CR226" s="44">
        <v>5.7804830271218597</v>
      </c>
      <c r="CT226" s="54" t="s">
        <v>38</v>
      </c>
      <c r="CU226" s="23">
        <v>224.36790336909101</v>
      </c>
      <c r="CV226" s="44">
        <v>14.1600229707427</v>
      </c>
      <c r="CW226" s="23">
        <v>128.848593000134</v>
      </c>
      <c r="CX226" s="44">
        <v>-1.4826299499925899</v>
      </c>
      <c r="CY226" s="23">
        <v>125.845553387389</v>
      </c>
      <c r="CZ226" s="44">
        <v>4.7616478517352299</v>
      </c>
      <c r="DB226" s="54" t="s">
        <v>38</v>
      </c>
      <c r="DC226" s="23">
        <v>167.34083829196101</v>
      </c>
      <c r="DD226" s="44">
        <v>2.7649775778076302</v>
      </c>
      <c r="DE226" s="23">
        <v>120.87535480836399</v>
      </c>
      <c r="DF226" s="44">
        <v>7.2193829542420103</v>
      </c>
      <c r="DG226" s="23">
        <v>47.0038210243763</v>
      </c>
      <c r="DH226" s="44">
        <v>-25.144558230461499</v>
      </c>
      <c r="DJ226" s="54" t="s">
        <v>38</v>
      </c>
      <c r="DK226" s="23">
        <v>100.87298498580699</v>
      </c>
      <c r="DL226" s="44">
        <v>-2.3166172079062002</v>
      </c>
      <c r="DM226" s="23">
        <v>135.95418572441901</v>
      </c>
      <c r="DN226" s="44">
        <v>9.8060218853933598</v>
      </c>
      <c r="DO226" s="23">
        <v>163.82348991958</v>
      </c>
      <c r="DP226" s="44">
        <v>7.7492564107494397</v>
      </c>
    </row>
    <row r="227" spans="1:120" s="4" customFormat="1" ht="15" customHeight="1">
      <c r="A227" s="456"/>
      <c r="B227" s="54" t="s">
        <v>39</v>
      </c>
      <c r="C227" s="23">
        <v>122.38062743242099</v>
      </c>
      <c r="D227" s="44">
        <v>4.1374133478821298</v>
      </c>
      <c r="E227" s="23">
        <v>179.49444693241901</v>
      </c>
      <c r="F227" s="44">
        <v>2.1966787515820001</v>
      </c>
      <c r="G227" s="23">
        <v>121.989678051647</v>
      </c>
      <c r="H227" s="44">
        <v>-8.0727706868458107</v>
      </c>
      <c r="J227" s="54" t="s">
        <v>39</v>
      </c>
      <c r="K227" s="23">
        <v>195.275634634678</v>
      </c>
      <c r="L227" s="44">
        <v>11.4786814699202</v>
      </c>
      <c r="M227" s="23">
        <v>160.85992349704799</v>
      </c>
      <c r="N227" s="44">
        <v>11.390324211659101</v>
      </c>
      <c r="O227" s="23">
        <v>99.237215982800393</v>
      </c>
      <c r="P227" s="44">
        <v>1.2412339581998399</v>
      </c>
      <c r="R227" s="54" t="s">
        <v>39</v>
      </c>
      <c r="S227" s="23">
        <v>100.12494773626899</v>
      </c>
      <c r="T227" s="44">
        <v>-5.66935487724498</v>
      </c>
      <c r="U227" s="23">
        <v>112.745619864834</v>
      </c>
      <c r="V227" s="44">
        <v>-2.5780687294110001</v>
      </c>
      <c r="W227" s="23">
        <v>235.234910710614</v>
      </c>
      <c r="X227" s="44">
        <v>10.9587557396343</v>
      </c>
      <c r="Z227" s="54" t="s">
        <v>39</v>
      </c>
      <c r="AA227" s="23">
        <v>123.897568742245</v>
      </c>
      <c r="AB227" s="44">
        <v>4.5489217626681002</v>
      </c>
      <c r="AC227" s="23">
        <v>191.30643541325199</v>
      </c>
      <c r="AD227" s="44">
        <v>21.3793510837097</v>
      </c>
      <c r="AE227" s="23">
        <v>102.00316538477701</v>
      </c>
      <c r="AF227" s="44">
        <v>-5.0604425349957998</v>
      </c>
      <c r="AH227" s="54" t="s">
        <v>39</v>
      </c>
      <c r="AI227" s="23">
        <v>150.28800634037401</v>
      </c>
      <c r="AJ227" s="44">
        <v>-2.1207063833889799</v>
      </c>
      <c r="AK227" s="23">
        <v>142.54021575193099</v>
      </c>
      <c r="AL227" s="44">
        <v>5.8567410734088803</v>
      </c>
      <c r="AM227" s="23">
        <v>128.600869502276</v>
      </c>
      <c r="AN227" s="44">
        <v>-1.1385613744127701</v>
      </c>
      <c r="AP227" s="54" t="s">
        <v>39</v>
      </c>
      <c r="AQ227" s="23">
        <v>142.400604519561</v>
      </c>
      <c r="AR227" s="44">
        <v>-0.27536683702025799</v>
      </c>
      <c r="AS227" s="23">
        <v>113.647874300965</v>
      </c>
      <c r="AT227" s="44">
        <v>-0.52765558280842095</v>
      </c>
      <c r="AU227" s="23">
        <v>202.144589048906</v>
      </c>
      <c r="AV227" s="44">
        <v>8.2346053335576794</v>
      </c>
      <c r="AX227" s="54" t="s">
        <v>39</v>
      </c>
      <c r="AY227" s="23">
        <v>195.55759323555199</v>
      </c>
      <c r="AZ227" s="44">
        <v>-0.78951658505955902</v>
      </c>
      <c r="BA227" s="23">
        <v>154.196079288795</v>
      </c>
      <c r="BB227" s="44">
        <v>-1.39623429400346</v>
      </c>
      <c r="BC227" s="23">
        <v>105.100552093701</v>
      </c>
      <c r="BD227" s="44">
        <v>-2.9280597114059201</v>
      </c>
      <c r="BF227" s="54" t="s">
        <v>39</v>
      </c>
      <c r="BG227" s="23">
        <v>109.815495615735</v>
      </c>
      <c r="BH227" s="44">
        <v>1.07332703547165</v>
      </c>
      <c r="BI227" s="23">
        <v>129.176004672094</v>
      </c>
      <c r="BJ227" s="44">
        <v>3.8847057031985899</v>
      </c>
      <c r="BK227" s="23">
        <v>145.97641662730601</v>
      </c>
      <c r="BL227" s="44">
        <v>14.4129081451355</v>
      </c>
      <c r="BN227" s="54" t="s">
        <v>39</v>
      </c>
      <c r="BO227" s="23">
        <v>46.1836807926204</v>
      </c>
      <c r="BP227" s="44">
        <v>2.84994413853387</v>
      </c>
      <c r="BQ227" s="23">
        <v>123.376664515562</v>
      </c>
      <c r="BR227" s="44">
        <v>4.8130685940283904</v>
      </c>
      <c r="BS227" s="23">
        <v>211.03236168280901</v>
      </c>
      <c r="BT227" s="44">
        <v>10.487469003895299</v>
      </c>
      <c r="BV227" s="54" t="s">
        <v>39</v>
      </c>
      <c r="BW227" s="23">
        <v>205.40794992759501</v>
      </c>
      <c r="BX227" s="44">
        <v>2.4187082762090499</v>
      </c>
      <c r="BY227" s="23">
        <v>104.309232419195</v>
      </c>
      <c r="BZ227" s="44">
        <v>-9.1499648590876692</v>
      </c>
      <c r="CA227" s="23">
        <v>207.559406237704</v>
      </c>
      <c r="CB227" s="44">
        <v>13.5213736569065</v>
      </c>
      <c r="CD227" s="54" t="s">
        <v>39</v>
      </c>
      <c r="CE227" s="23">
        <v>120.169167167159</v>
      </c>
      <c r="CF227" s="44">
        <v>-1.7063765253677901</v>
      </c>
      <c r="CG227" s="23">
        <v>212.83678638425599</v>
      </c>
      <c r="CH227" s="44">
        <v>4.5943956195597497</v>
      </c>
      <c r="CI227" s="23">
        <v>86.067336002798498</v>
      </c>
      <c r="CJ227" s="44">
        <v>-2.6130035317486899</v>
      </c>
      <c r="CL227" s="54" t="s">
        <v>39</v>
      </c>
      <c r="CM227" s="23">
        <v>125.848432669517</v>
      </c>
      <c r="CN227" s="44">
        <v>12.885966212040399</v>
      </c>
      <c r="CO227" s="23">
        <v>114.74811652321</v>
      </c>
      <c r="CP227" s="44">
        <v>-9.6479896594193804</v>
      </c>
      <c r="CQ227" s="23">
        <v>147.28265890175899</v>
      </c>
      <c r="CR227" s="44">
        <v>7.9472496940270503</v>
      </c>
      <c r="CT227" s="54" t="s">
        <v>39</v>
      </c>
      <c r="CU227" s="23">
        <v>219.98406951941101</v>
      </c>
      <c r="CV227" s="44">
        <v>15.912722727352699</v>
      </c>
      <c r="CW227" s="23">
        <v>122.524541402876</v>
      </c>
      <c r="CX227" s="44">
        <v>-2.3318271117962399</v>
      </c>
      <c r="CY227" s="23">
        <v>132.65542495605101</v>
      </c>
      <c r="CZ227" s="44">
        <v>0.63788243959832902</v>
      </c>
      <c r="DB227" s="54" t="s">
        <v>39</v>
      </c>
      <c r="DC227" s="23">
        <v>184.88026897674399</v>
      </c>
      <c r="DD227" s="44">
        <v>1.8963709082981901</v>
      </c>
      <c r="DE227" s="23">
        <v>98.880664628868203</v>
      </c>
      <c r="DF227" s="44">
        <v>8.0695590499613399</v>
      </c>
      <c r="DG227" s="23">
        <v>46.330545259487202</v>
      </c>
      <c r="DH227" s="44">
        <v>-18.367019442193602</v>
      </c>
      <c r="DJ227" s="54" t="s">
        <v>39</v>
      </c>
      <c r="DK227" s="23">
        <v>93.345334495686203</v>
      </c>
      <c r="DL227" s="44">
        <v>-2.5402250645337601</v>
      </c>
      <c r="DM227" s="23">
        <v>126.21322058736</v>
      </c>
      <c r="DN227" s="44">
        <v>11.0972744085662</v>
      </c>
      <c r="DO227" s="23">
        <v>164.09104050577201</v>
      </c>
      <c r="DP227" s="44">
        <v>8.2153170973937808</v>
      </c>
    </row>
    <row r="228" spans="1:120" s="4" customFormat="1" ht="15" customHeight="1">
      <c r="A228" s="456"/>
      <c r="B228" s="54" t="s">
        <v>40</v>
      </c>
      <c r="C228" s="23">
        <v>122.057684026648</v>
      </c>
      <c r="D228" s="44">
        <v>-7.4542382085632699</v>
      </c>
      <c r="E228" s="23">
        <v>181.59574863054101</v>
      </c>
      <c r="F228" s="44">
        <v>-4.6994361331150598</v>
      </c>
      <c r="G228" s="23">
        <v>137.92343441333</v>
      </c>
      <c r="H228" s="44">
        <v>-11.8131057643026</v>
      </c>
      <c r="J228" s="54" t="s">
        <v>40</v>
      </c>
      <c r="K228" s="23">
        <v>189.46856094423799</v>
      </c>
      <c r="L228" s="44">
        <v>11.322807772723699</v>
      </c>
      <c r="M228" s="23">
        <v>167.839051459676</v>
      </c>
      <c r="N228" s="44">
        <v>13.0896402442353</v>
      </c>
      <c r="O228" s="23">
        <v>91.009723253719898</v>
      </c>
      <c r="P228" s="44">
        <v>1.3838371144202499</v>
      </c>
      <c r="R228" s="54" t="s">
        <v>40</v>
      </c>
      <c r="S228" s="23">
        <v>94.2413400724014</v>
      </c>
      <c r="T228" s="44">
        <v>-8.0221518871485706</v>
      </c>
      <c r="U228" s="23">
        <v>118.750325731396</v>
      </c>
      <c r="V228" s="44">
        <v>-0.43435141725208798</v>
      </c>
      <c r="W228" s="23">
        <v>269.809464193454</v>
      </c>
      <c r="X228" s="44">
        <v>10.4005972509177</v>
      </c>
      <c r="Z228" s="54" t="s">
        <v>40</v>
      </c>
      <c r="AA228" s="23">
        <v>107.342445788031</v>
      </c>
      <c r="AB228" s="44">
        <v>0.19249560566945001</v>
      </c>
      <c r="AC228" s="23">
        <v>182.577583414744</v>
      </c>
      <c r="AD228" s="44">
        <v>19.692419565995198</v>
      </c>
      <c r="AE228" s="23">
        <v>101.783517393032</v>
      </c>
      <c r="AF228" s="44">
        <v>-3.7719917956815698</v>
      </c>
      <c r="AH228" s="54" t="s">
        <v>40</v>
      </c>
      <c r="AI228" s="23">
        <v>152.97647642234699</v>
      </c>
      <c r="AJ228" s="44">
        <v>-3.2392970167885502</v>
      </c>
      <c r="AK228" s="23">
        <v>158.13058235933201</v>
      </c>
      <c r="AL228" s="44">
        <v>8.2065328573872396</v>
      </c>
      <c r="AM228" s="23">
        <v>118.92344432520299</v>
      </c>
      <c r="AN228" s="44">
        <v>-0.46787921502415503</v>
      </c>
      <c r="AP228" s="54" t="s">
        <v>40</v>
      </c>
      <c r="AQ228" s="23">
        <v>144.97154894166201</v>
      </c>
      <c r="AR228" s="44">
        <v>-3.3336279533994699</v>
      </c>
      <c r="AS228" s="23">
        <v>115.47876721275399</v>
      </c>
      <c r="AT228" s="44">
        <v>0.13062816217717499</v>
      </c>
      <c r="AU228" s="23">
        <v>202.83767147565001</v>
      </c>
      <c r="AV228" s="44">
        <v>9.0144085992802907</v>
      </c>
      <c r="AX228" s="54" t="s">
        <v>40</v>
      </c>
      <c r="AY228" s="23">
        <v>197.54363611029501</v>
      </c>
      <c r="AZ228" s="44">
        <v>-1.4796963697475001</v>
      </c>
      <c r="BA228" s="23">
        <v>153.17683455991701</v>
      </c>
      <c r="BB228" s="44">
        <v>-0.77983168563595495</v>
      </c>
      <c r="BC228" s="23">
        <v>138.227734123814</v>
      </c>
      <c r="BD228" s="44">
        <v>-4.5998406032052204</v>
      </c>
      <c r="BF228" s="54" t="s">
        <v>40</v>
      </c>
      <c r="BG228" s="23">
        <v>121.855911895278</v>
      </c>
      <c r="BH228" s="44">
        <v>1.2009019063854001</v>
      </c>
      <c r="BI228" s="23">
        <v>140.04061405429599</v>
      </c>
      <c r="BJ228" s="44">
        <v>2.6736635404315101</v>
      </c>
      <c r="BK228" s="23">
        <v>149.12476569764499</v>
      </c>
      <c r="BL228" s="44">
        <v>11.545940188192001</v>
      </c>
      <c r="BN228" s="54" t="s">
        <v>40</v>
      </c>
      <c r="BO228" s="23">
        <v>48.544737749239502</v>
      </c>
      <c r="BP228" s="44">
        <v>2.6296345030241102</v>
      </c>
      <c r="BQ228" s="23">
        <v>134.538476184849</v>
      </c>
      <c r="BR228" s="44">
        <v>6.2638892076190897</v>
      </c>
      <c r="BS228" s="23">
        <v>202.57030265940099</v>
      </c>
      <c r="BT228" s="44">
        <v>8.6553378260890508</v>
      </c>
      <c r="BV228" s="54" t="s">
        <v>40</v>
      </c>
      <c r="BW228" s="23">
        <v>199.18696214620201</v>
      </c>
      <c r="BX228" s="44">
        <v>5.4207494656503901</v>
      </c>
      <c r="BY228" s="23">
        <v>99.298729778448902</v>
      </c>
      <c r="BZ228" s="44">
        <v>-8.0098411087174402</v>
      </c>
      <c r="CA228" s="23">
        <v>306.963255890011</v>
      </c>
      <c r="CB228" s="44">
        <v>6.4993207532392701</v>
      </c>
      <c r="CD228" s="54" t="s">
        <v>40</v>
      </c>
      <c r="CE228" s="23">
        <v>166.27424896892401</v>
      </c>
      <c r="CF228" s="44">
        <v>1.04386601968616</v>
      </c>
      <c r="CG228" s="23">
        <v>207.76646399747801</v>
      </c>
      <c r="CH228" s="44">
        <v>4.8021998277218803</v>
      </c>
      <c r="CI228" s="23">
        <v>72.925177308760695</v>
      </c>
      <c r="CJ228" s="44">
        <v>-0.49776643080167599</v>
      </c>
      <c r="CL228" s="54" t="s">
        <v>40</v>
      </c>
      <c r="CM228" s="23">
        <v>103.111832322776</v>
      </c>
      <c r="CN228" s="44">
        <v>9.3101367739317595</v>
      </c>
      <c r="CO228" s="23">
        <v>111.1085174035</v>
      </c>
      <c r="CP228" s="44">
        <v>-11.453986652400699</v>
      </c>
      <c r="CQ228" s="23">
        <v>186.20324090330001</v>
      </c>
      <c r="CR228" s="44">
        <v>15.844293533568001</v>
      </c>
      <c r="CT228" s="54" t="s">
        <v>40</v>
      </c>
      <c r="CU228" s="23">
        <v>202.867346817438</v>
      </c>
      <c r="CV228" s="44">
        <v>8.0930824412239097</v>
      </c>
      <c r="CW228" s="23">
        <v>129.512329927466</v>
      </c>
      <c r="CX228" s="44">
        <v>-0.27043362962039902</v>
      </c>
      <c r="CY228" s="23">
        <v>135.86741193910899</v>
      </c>
      <c r="CZ228" s="44">
        <v>-8.1894452073157105</v>
      </c>
      <c r="DB228" s="54" t="s">
        <v>40</v>
      </c>
      <c r="DC228" s="23">
        <v>178.215500243322</v>
      </c>
      <c r="DD228" s="44">
        <v>-2.26124283525925</v>
      </c>
      <c r="DE228" s="23">
        <v>144.27769141117699</v>
      </c>
      <c r="DF228" s="44">
        <v>9.5313673434399497</v>
      </c>
      <c r="DG228" s="23">
        <v>62.676067248353597</v>
      </c>
      <c r="DH228" s="44">
        <v>-21.629350225237499</v>
      </c>
      <c r="DJ228" s="54" t="s">
        <v>40</v>
      </c>
      <c r="DK228" s="23">
        <v>108.375481175291</v>
      </c>
      <c r="DL228" s="44">
        <v>-1.02169283852605</v>
      </c>
      <c r="DM228" s="23">
        <v>124.39797718219801</v>
      </c>
      <c r="DN228" s="44">
        <v>7.7409287287098199</v>
      </c>
      <c r="DO228" s="23">
        <v>160.33761186715</v>
      </c>
      <c r="DP228" s="44">
        <v>5.3569713144213704</v>
      </c>
    </row>
    <row r="229" spans="1:120" s="4" customFormat="1" ht="15" customHeight="1">
      <c r="A229" s="456"/>
      <c r="B229" s="54" t="s">
        <v>41</v>
      </c>
      <c r="C229" s="23">
        <v>127.675002474159</v>
      </c>
      <c r="D229" s="44">
        <v>7.4096391522256901</v>
      </c>
      <c r="E229" s="23">
        <v>167.149093771135</v>
      </c>
      <c r="F229" s="44">
        <v>-6.2916933170713101</v>
      </c>
      <c r="G229" s="23">
        <v>146.581825021783</v>
      </c>
      <c r="H229" s="44">
        <v>-13.1810936143355</v>
      </c>
      <c r="J229" s="54" t="s">
        <v>41</v>
      </c>
      <c r="K229" s="23">
        <v>191.279808225262</v>
      </c>
      <c r="L229" s="44">
        <v>11.0085421995463</v>
      </c>
      <c r="M229" s="23">
        <v>175.056047527917</v>
      </c>
      <c r="N229" s="44">
        <v>14.3633505694325</v>
      </c>
      <c r="O229" s="23">
        <v>98.525459247377398</v>
      </c>
      <c r="P229" s="44">
        <v>3.0482656734586899</v>
      </c>
      <c r="R229" s="54" t="s">
        <v>41</v>
      </c>
      <c r="S229" s="23">
        <v>105.322824028173</v>
      </c>
      <c r="T229" s="44">
        <v>-2.53689983041903</v>
      </c>
      <c r="U229" s="23">
        <v>134.15207447705001</v>
      </c>
      <c r="V229" s="44">
        <v>2.0931531800928802</v>
      </c>
      <c r="W229" s="23">
        <v>257.66745904901001</v>
      </c>
      <c r="X229" s="44">
        <v>11.1198366838008</v>
      </c>
      <c r="Z229" s="54" t="s">
        <v>41</v>
      </c>
      <c r="AA229" s="23">
        <v>122.70343286808701</v>
      </c>
      <c r="AB229" s="44">
        <v>2.5700807758320501</v>
      </c>
      <c r="AC229" s="23">
        <v>191.59308197830299</v>
      </c>
      <c r="AD229" s="44">
        <v>24.8102619272446</v>
      </c>
      <c r="AE229" s="23">
        <v>106.38744615952101</v>
      </c>
      <c r="AF229" s="44">
        <v>-7.80489472106514</v>
      </c>
      <c r="AH229" s="54" t="s">
        <v>41</v>
      </c>
      <c r="AI229" s="23">
        <v>166.00594797751799</v>
      </c>
      <c r="AJ229" s="44">
        <v>-0.78409769366811599</v>
      </c>
      <c r="AK229" s="23">
        <v>165.689343197711</v>
      </c>
      <c r="AL229" s="44">
        <v>9.6370088176030002</v>
      </c>
      <c r="AM229" s="23">
        <v>111.371484709371</v>
      </c>
      <c r="AN229" s="44">
        <v>-0.216013132970232</v>
      </c>
      <c r="AP229" s="54" t="s">
        <v>41</v>
      </c>
      <c r="AQ229" s="23">
        <v>140.87891066595199</v>
      </c>
      <c r="AR229" s="44">
        <v>-1.60839959176144</v>
      </c>
      <c r="AS229" s="23">
        <v>113.84312886948599</v>
      </c>
      <c r="AT229" s="44">
        <v>-2.2189327396452798</v>
      </c>
      <c r="AU229" s="23">
        <v>207.00570712657</v>
      </c>
      <c r="AV229" s="44">
        <v>10.107374659112599</v>
      </c>
      <c r="AX229" s="54" t="s">
        <v>41</v>
      </c>
      <c r="AY229" s="23">
        <v>188.92271128348901</v>
      </c>
      <c r="AZ229" s="44">
        <v>-0.92030765123179503</v>
      </c>
      <c r="BA229" s="23">
        <v>146.90651668301999</v>
      </c>
      <c r="BB229" s="44">
        <v>-0.48768142293529598</v>
      </c>
      <c r="BC229" s="23">
        <v>137.92856305876299</v>
      </c>
      <c r="BD229" s="44">
        <v>-3.1953227718001802</v>
      </c>
      <c r="BF229" s="54" t="s">
        <v>41</v>
      </c>
      <c r="BG229" s="23">
        <v>123.00932711484199</v>
      </c>
      <c r="BH229" s="44">
        <v>-1.8099919070010899</v>
      </c>
      <c r="BI229" s="23">
        <v>142.607155246123</v>
      </c>
      <c r="BJ229" s="44">
        <v>3.4394080233380899</v>
      </c>
      <c r="BK229" s="23">
        <v>164.07438139721299</v>
      </c>
      <c r="BL229" s="44">
        <v>11.205471245245599</v>
      </c>
      <c r="BN229" s="54" t="s">
        <v>41</v>
      </c>
      <c r="BO229" s="23">
        <v>49.778290219609197</v>
      </c>
      <c r="BP229" s="44">
        <v>2.1820506810475702</v>
      </c>
      <c r="BQ229" s="23">
        <v>161.42725781962</v>
      </c>
      <c r="BR229" s="44">
        <v>5.7337446389391404</v>
      </c>
      <c r="BS229" s="23">
        <v>208.75552645257099</v>
      </c>
      <c r="BT229" s="44">
        <v>12.886412867365401</v>
      </c>
      <c r="BV229" s="54" t="s">
        <v>41</v>
      </c>
      <c r="BW229" s="23">
        <v>173.22557993597101</v>
      </c>
      <c r="BX229" s="44">
        <v>4.0566228229365704</v>
      </c>
      <c r="BY229" s="23">
        <v>110.367126018657</v>
      </c>
      <c r="BZ229" s="44">
        <v>-6.1908221993368899</v>
      </c>
      <c r="CA229" s="23">
        <v>355.35979991373898</v>
      </c>
      <c r="CB229" s="44">
        <v>5.7128196789093701</v>
      </c>
      <c r="CD229" s="54" t="s">
        <v>41</v>
      </c>
      <c r="CE229" s="23">
        <v>195.831786791247</v>
      </c>
      <c r="CF229" s="44">
        <v>9.5878717278921801</v>
      </c>
      <c r="CG229" s="23">
        <v>202.87713807484201</v>
      </c>
      <c r="CH229" s="44">
        <v>5.1174987453872198</v>
      </c>
      <c r="CI229" s="23">
        <v>67.281861826143</v>
      </c>
      <c r="CJ229" s="44">
        <v>0.97547947505025001</v>
      </c>
      <c r="CL229" s="54" t="s">
        <v>41</v>
      </c>
      <c r="CM229" s="23">
        <v>127.40102037440001</v>
      </c>
      <c r="CN229" s="44">
        <v>13.0360319621581</v>
      </c>
      <c r="CO229" s="23">
        <v>131.506275895822</v>
      </c>
      <c r="CP229" s="44">
        <v>-11.006656384744099</v>
      </c>
      <c r="CQ229" s="23">
        <v>162.02418986179899</v>
      </c>
      <c r="CR229" s="44">
        <v>1.4116930407905799</v>
      </c>
      <c r="CT229" s="54" t="s">
        <v>41</v>
      </c>
      <c r="CU229" s="23">
        <v>169.562833964048</v>
      </c>
      <c r="CV229" s="44">
        <v>9.1361785644546405</v>
      </c>
      <c r="CW229" s="23">
        <v>133.87655428885401</v>
      </c>
      <c r="CX229" s="44">
        <v>10.4524197174481</v>
      </c>
      <c r="CY229" s="23">
        <v>107.610064704355</v>
      </c>
      <c r="CZ229" s="44">
        <v>8.8862910745109893</v>
      </c>
      <c r="DB229" s="54" t="s">
        <v>41</v>
      </c>
      <c r="DC229" s="23">
        <v>133.02746946478501</v>
      </c>
      <c r="DD229" s="44">
        <v>0.75890410543027498</v>
      </c>
      <c r="DE229" s="23">
        <v>165.46415166467199</v>
      </c>
      <c r="DF229" s="44">
        <v>10.9601267543845</v>
      </c>
      <c r="DG229" s="23">
        <v>67.881358480000998</v>
      </c>
      <c r="DH229" s="44">
        <v>-21.713629765249099</v>
      </c>
      <c r="DJ229" s="54" t="s">
        <v>41</v>
      </c>
      <c r="DK229" s="23">
        <v>116.30098141202301</v>
      </c>
      <c r="DL229" s="44">
        <v>2.9200356062058401</v>
      </c>
      <c r="DM229" s="23">
        <v>120.356247773823</v>
      </c>
      <c r="DN229" s="44">
        <v>8.03990660060437</v>
      </c>
      <c r="DO229" s="23">
        <v>152.51639963891799</v>
      </c>
      <c r="DP229" s="44">
        <v>5.1767148128726301</v>
      </c>
    </row>
    <row r="230" spans="1:120" s="4" customFormat="1" ht="15" customHeight="1">
      <c r="A230" s="456"/>
      <c r="B230" s="54" t="s">
        <v>42</v>
      </c>
      <c r="C230" s="23">
        <v>153.963346841332</v>
      </c>
      <c r="D230" s="44">
        <v>12.860052273028</v>
      </c>
      <c r="E230" s="23">
        <v>149.87402554298899</v>
      </c>
      <c r="F230" s="44">
        <v>-0.68297372465338002</v>
      </c>
      <c r="G230" s="23">
        <v>122.327264110976</v>
      </c>
      <c r="H230" s="44">
        <v>-12.168645277972299</v>
      </c>
      <c r="J230" s="54" t="s">
        <v>42</v>
      </c>
      <c r="K230" s="23">
        <v>183.81579982596301</v>
      </c>
      <c r="L230" s="44">
        <v>10.8782538661102</v>
      </c>
      <c r="M230" s="23">
        <v>176.81124921443001</v>
      </c>
      <c r="N230" s="44">
        <v>15.8670829187156</v>
      </c>
      <c r="O230" s="23">
        <v>102.63655854140799</v>
      </c>
      <c r="P230" s="44">
        <v>1.16178047836341</v>
      </c>
      <c r="R230" s="54" t="s">
        <v>42</v>
      </c>
      <c r="S230" s="23">
        <v>100.331318000973</v>
      </c>
      <c r="T230" s="44">
        <v>-2.4048848629420401</v>
      </c>
      <c r="U230" s="23">
        <v>149.16527086697599</v>
      </c>
      <c r="V230" s="44">
        <v>1.7975265193685701</v>
      </c>
      <c r="W230" s="23">
        <v>188.32591402134099</v>
      </c>
      <c r="X230" s="44">
        <v>10.4314016657247</v>
      </c>
      <c r="Z230" s="54" t="s">
        <v>42</v>
      </c>
      <c r="AA230" s="23">
        <v>135.050512437203</v>
      </c>
      <c r="AB230" s="44">
        <v>3.64039836155301</v>
      </c>
      <c r="AC230" s="23">
        <v>200.30553910035701</v>
      </c>
      <c r="AD230" s="44">
        <v>22.279103162559402</v>
      </c>
      <c r="AE230" s="23">
        <v>109.23597818786099</v>
      </c>
      <c r="AF230" s="44">
        <v>-6.8752668624164102</v>
      </c>
      <c r="AH230" s="54" t="s">
        <v>42</v>
      </c>
      <c r="AI230" s="23">
        <v>147.72381781523299</v>
      </c>
      <c r="AJ230" s="44">
        <v>-0.63618079649079096</v>
      </c>
      <c r="AK230" s="23">
        <v>165.84119612203199</v>
      </c>
      <c r="AL230" s="44">
        <v>10.936584237145899</v>
      </c>
      <c r="AM230" s="23">
        <v>117.923783399163</v>
      </c>
      <c r="AN230" s="44">
        <v>-2.3410020207086002</v>
      </c>
      <c r="AP230" s="54" t="s">
        <v>42</v>
      </c>
      <c r="AQ230" s="23">
        <v>140.536654678074</v>
      </c>
      <c r="AR230" s="44">
        <v>2.1847542963351301</v>
      </c>
      <c r="AS230" s="23">
        <v>117.146128641421</v>
      </c>
      <c r="AT230" s="44">
        <v>-1.4609560571899001</v>
      </c>
      <c r="AU230" s="23">
        <v>207.33094767767699</v>
      </c>
      <c r="AV230" s="44">
        <v>13.723841863154499</v>
      </c>
      <c r="AX230" s="54" t="s">
        <v>42</v>
      </c>
      <c r="AY230" s="23">
        <v>193.932996695974</v>
      </c>
      <c r="AZ230" s="44">
        <v>-1.5405010151182099</v>
      </c>
      <c r="BA230" s="23">
        <v>147.53627696680701</v>
      </c>
      <c r="BB230" s="44">
        <v>0.90645153806920598</v>
      </c>
      <c r="BC230" s="23">
        <v>153.37808769909299</v>
      </c>
      <c r="BD230" s="44">
        <v>-1.8936104535846101</v>
      </c>
      <c r="BF230" s="54" t="s">
        <v>42</v>
      </c>
      <c r="BG230" s="23">
        <v>134.60076205712801</v>
      </c>
      <c r="BH230" s="44">
        <v>-0.94902366684385697</v>
      </c>
      <c r="BI230" s="23">
        <v>143.99774746825099</v>
      </c>
      <c r="BJ230" s="44">
        <v>6.19146737429885</v>
      </c>
      <c r="BK230" s="23">
        <v>155.62670784261499</v>
      </c>
      <c r="BL230" s="44">
        <v>15.5740252219294</v>
      </c>
      <c r="BN230" s="54" t="s">
        <v>42</v>
      </c>
      <c r="BO230" s="23">
        <v>55.388856553240203</v>
      </c>
      <c r="BP230" s="44">
        <v>2.43908301954463</v>
      </c>
      <c r="BQ230" s="23">
        <v>155.33066443922101</v>
      </c>
      <c r="BR230" s="44">
        <v>9.9052631630275094</v>
      </c>
      <c r="BS230" s="23">
        <v>241.46991874375999</v>
      </c>
      <c r="BT230" s="44">
        <v>22.119131933361199</v>
      </c>
      <c r="BV230" s="54" t="s">
        <v>42</v>
      </c>
      <c r="BW230" s="23">
        <v>174.324606910104</v>
      </c>
      <c r="BX230" s="44">
        <v>1.9479558537628601</v>
      </c>
      <c r="BY230" s="23">
        <v>103.52215183279699</v>
      </c>
      <c r="BZ230" s="44">
        <v>0.57826844256392496</v>
      </c>
      <c r="CA230" s="23">
        <v>201.526162785525</v>
      </c>
      <c r="CB230" s="44">
        <v>0.27871667294957098</v>
      </c>
      <c r="CD230" s="54" t="s">
        <v>42</v>
      </c>
      <c r="CE230" s="23">
        <v>204.88641778546</v>
      </c>
      <c r="CF230" s="44">
        <v>25.659557423490199</v>
      </c>
      <c r="CG230" s="23">
        <v>217.87468681161201</v>
      </c>
      <c r="CH230" s="44">
        <v>2.7432922239481701</v>
      </c>
      <c r="CI230" s="23">
        <v>62.201179820750703</v>
      </c>
      <c r="CJ230" s="44">
        <v>1.1767671362149501</v>
      </c>
      <c r="CL230" s="54" t="s">
        <v>42</v>
      </c>
      <c r="CM230" s="23">
        <v>139.283154559347</v>
      </c>
      <c r="CN230" s="44">
        <v>8.2422658463450507</v>
      </c>
      <c r="CO230" s="23">
        <v>130.82569517289801</v>
      </c>
      <c r="CP230" s="44">
        <v>-8.3490687630223999</v>
      </c>
      <c r="CQ230" s="23">
        <v>136.60568626359199</v>
      </c>
      <c r="CR230" s="44">
        <v>4.7938044679940903</v>
      </c>
      <c r="CT230" s="54" t="s">
        <v>42</v>
      </c>
      <c r="CU230" s="23">
        <v>158.795207690403</v>
      </c>
      <c r="CV230" s="44">
        <v>11.781620807274599</v>
      </c>
      <c r="CW230" s="23">
        <v>133.431551978583</v>
      </c>
      <c r="CX230" s="44">
        <v>10.600102705080699</v>
      </c>
      <c r="CY230" s="23">
        <v>128.35155259871399</v>
      </c>
      <c r="CZ230" s="44">
        <v>-5.9475682440948496</v>
      </c>
      <c r="DB230" s="54" t="s">
        <v>42</v>
      </c>
      <c r="DC230" s="23">
        <v>129.480937984485</v>
      </c>
      <c r="DD230" s="44">
        <v>-0.145352754305691</v>
      </c>
      <c r="DE230" s="23">
        <v>132.00089009361599</v>
      </c>
      <c r="DF230" s="44">
        <v>11.7363526566415</v>
      </c>
      <c r="DG230" s="23">
        <v>53.267988737274003</v>
      </c>
      <c r="DH230" s="44">
        <v>-18.208979564854499</v>
      </c>
      <c r="DJ230" s="54" t="s">
        <v>42</v>
      </c>
      <c r="DK230" s="23">
        <v>115.96568299247301</v>
      </c>
      <c r="DL230" s="44">
        <v>3.6729230842753098</v>
      </c>
      <c r="DM230" s="23">
        <v>137.47129559202401</v>
      </c>
      <c r="DN230" s="44">
        <v>9.7451267109073001</v>
      </c>
      <c r="DO230" s="23">
        <v>168.97098377402699</v>
      </c>
      <c r="DP230" s="44">
        <v>3.8744698918918901</v>
      </c>
    </row>
    <row r="231" spans="1:120" s="4" customFormat="1" ht="15" customHeight="1">
      <c r="A231" s="456"/>
      <c r="B231" s="54" t="s">
        <v>43</v>
      </c>
      <c r="C231" s="23">
        <v>126.41622614941799</v>
      </c>
      <c r="D231" s="44">
        <v>5.6752598347581698</v>
      </c>
      <c r="E231" s="23">
        <v>132.85871670467699</v>
      </c>
      <c r="F231" s="44">
        <v>-3.0479151227330199</v>
      </c>
      <c r="G231" s="23">
        <v>128.11715580498699</v>
      </c>
      <c r="H231" s="44">
        <v>-14.253987690555</v>
      </c>
      <c r="J231" s="54" t="s">
        <v>43</v>
      </c>
      <c r="K231" s="23">
        <v>190.35681221782099</v>
      </c>
      <c r="L231" s="44">
        <v>12.359872105792901</v>
      </c>
      <c r="M231" s="23">
        <v>177.02581733044499</v>
      </c>
      <c r="N231" s="44">
        <v>10.2807862762853</v>
      </c>
      <c r="O231" s="23">
        <v>136.58306506845901</v>
      </c>
      <c r="P231" s="44">
        <v>4.3485132010584504</v>
      </c>
      <c r="R231" s="54" t="s">
        <v>43</v>
      </c>
      <c r="S231" s="23">
        <v>108.919170162996</v>
      </c>
      <c r="T231" s="44">
        <v>-6.3270392864169196</v>
      </c>
      <c r="U231" s="23">
        <v>157.85905408750401</v>
      </c>
      <c r="V231" s="44">
        <v>2.3229605500888502</v>
      </c>
      <c r="W231" s="23">
        <v>240.26158402053201</v>
      </c>
      <c r="X231" s="44">
        <v>10.8829165870578</v>
      </c>
      <c r="Z231" s="54" t="s">
        <v>43</v>
      </c>
      <c r="AA231" s="23">
        <v>148.36346839457599</v>
      </c>
      <c r="AB231" s="44">
        <v>4.7877974597910899</v>
      </c>
      <c r="AC231" s="23">
        <v>168.458813054773</v>
      </c>
      <c r="AD231" s="44">
        <v>23.485703127792</v>
      </c>
      <c r="AE231" s="23">
        <v>115.43315131073101</v>
      </c>
      <c r="AF231" s="44">
        <v>-3.4638462530568099</v>
      </c>
      <c r="AH231" s="54" t="s">
        <v>43</v>
      </c>
      <c r="AI231" s="23">
        <v>165.90604858573599</v>
      </c>
      <c r="AJ231" s="44">
        <v>-3.8981555814229001</v>
      </c>
      <c r="AK231" s="23">
        <v>165.03800054259099</v>
      </c>
      <c r="AL231" s="44">
        <v>6.8095278108067001</v>
      </c>
      <c r="AM231" s="23">
        <v>118.998369280579</v>
      </c>
      <c r="AN231" s="44">
        <v>-2.7026716340523098</v>
      </c>
      <c r="AP231" s="54" t="s">
        <v>43</v>
      </c>
      <c r="AQ231" s="23">
        <v>134.94461717435601</v>
      </c>
      <c r="AR231" s="44">
        <v>-0.59235070302386805</v>
      </c>
      <c r="AS231" s="23">
        <v>107.479992917994</v>
      </c>
      <c r="AT231" s="44">
        <v>-1.5314880524955901</v>
      </c>
      <c r="AU231" s="23">
        <v>177.80069926920601</v>
      </c>
      <c r="AV231" s="44">
        <v>9.2466518325076397</v>
      </c>
      <c r="AX231" s="54" t="s">
        <v>43</v>
      </c>
      <c r="AY231" s="23">
        <v>173.84962338021799</v>
      </c>
      <c r="AZ231" s="44">
        <v>-1.66554952710332</v>
      </c>
      <c r="BA231" s="23">
        <v>149.51088806661099</v>
      </c>
      <c r="BB231" s="44">
        <v>-3.21943069002928</v>
      </c>
      <c r="BC231" s="23">
        <v>135.694587551436</v>
      </c>
      <c r="BD231" s="44">
        <v>0.76488510627821404</v>
      </c>
      <c r="BF231" s="54" t="s">
        <v>43</v>
      </c>
      <c r="BG231" s="23">
        <v>138.779444781216</v>
      </c>
      <c r="BH231" s="44">
        <v>0.21172797190772</v>
      </c>
      <c r="BI231" s="23">
        <v>150.527191936853</v>
      </c>
      <c r="BJ231" s="44">
        <v>2.0281052377928099</v>
      </c>
      <c r="BK231" s="23">
        <v>143.231632180671</v>
      </c>
      <c r="BL231" s="44">
        <v>16.463270166455001</v>
      </c>
      <c r="BN231" s="54" t="s">
        <v>43</v>
      </c>
      <c r="BO231" s="23">
        <v>57.9240015517247</v>
      </c>
      <c r="BP231" s="44">
        <v>-0.124103694585358</v>
      </c>
      <c r="BQ231" s="23">
        <v>148.03923663377699</v>
      </c>
      <c r="BR231" s="44">
        <v>8.5572662653445004</v>
      </c>
      <c r="BS231" s="23">
        <v>219.94584791949799</v>
      </c>
      <c r="BT231" s="44">
        <v>17.056605211551801</v>
      </c>
      <c r="BV231" s="54" t="s">
        <v>43</v>
      </c>
      <c r="BW231" s="23">
        <v>153.536987153046</v>
      </c>
      <c r="BX231" s="44">
        <v>1.66982330536254</v>
      </c>
      <c r="BY231" s="23">
        <v>105.540150946545</v>
      </c>
      <c r="BZ231" s="44">
        <v>-0.84579949886634198</v>
      </c>
      <c r="CA231" s="23">
        <v>280.85777912986202</v>
      </c>
      <c r="CB231" s="44">
        <v>0.96406462365447998</v>
      </c>
      <c r="CD231" s="54" t="s">
        <v>43</v>
      </c>
      <c r="CE231" s="23">
        <v>230.30251160579499</v>
      </c>
      <c r="CF231" s="44">
        <v>22.338879620345001</v>
      </c>
      <c r="CG231" s="23">
        <v>210.917777186992</v>
      </c>
      <c r="CH231" s="44">
        <v>7.2767979152650097</v>
      </c>
      <c r="CI231" s="23">
        <v>53.659224431183503</v>
      </c>
      <c r="CJ231" s="44">
        <v>4.33564929235372</v>
      </c>
      <c r="CL231" s="54" t="s">
        <v>43</v>
      </c>
      <c r="CM231" s="23">
        <v>137.46253643667399</v>
      </c>
      <c r="CN231" s="44">
        <v>11.3974496148331</v>
      </c>
      <c r="CO231" s="23">
        <v>110.697284758097</v>
      </c>
      <c r="CP231" s="44">
        <v>-5.47350997643463</v>
      </c>
      <c r="CQ231" s="23">
        <v>112.054116928819</v>
      </c>
      <c r="CR231" s="44">
        <v>6.5512478611013298</v>
      </c>
      <c r="CT231" s="54" t="s">
        <v>43</v>
      </c>
      <c r="CU231" s="23">
        <v>190.20974767234199</v>
      </c>
      <c r="CV231" s="44">
        <v>8.9567948900532706</v>
      </c>
      <c r="CW231" s="23">
        <v>150.264888329592</v>
      </c>
      <c r="CX231" s="44">
        <v>9.0167681297107993</v>
      </c>
      <c r="CY231" s="23">
        <v>136.061493335199</v>
      </c>
      <c r="CZ231" s="44">
        <v>4.96008502017943</v>
      </c>
      <c r="DB231" s="54" t="s">
        <v>43</v>
      </c>
      <c r="DC231" s="23">
        <v>125.03793928353799</v>
      </c>
      <c r="DD231" s="44">
        <v>-3.0203786089576599</v>
      </c>
      <c r="DE231" s="23">
        <v>144.71493455507499</v>
      </c>
      <c r="DF231" s="44">
        <v>12.104291811310199</v>
      </c>
      <c r="DG231" s="23">
        <v>74.142724272062594</v>
      </c>
      <c r="DH231" s="44">
        <v>-21.823877590192101</v>
      </c>
      <c r="DJ231" s="54" t="s">
        <v>43</v>
      </c>
      <c r="DK231" s="23">
        <v>130.61001866414799</v>
      </c>
      <c r="DL231" s="44">
        <v>5.3572220796585697</v>
      </c>
      <c r="DM231" s="23">
        <v>149.15931822936</v>
      </c>
      <c r="DN231" s="44">
        <v>7.4218128723488803</v>
      </c>
      <c r="DO231" s="23">
        <v>169.14154285808499</v>
      </c>
      <c r="DP231" s="44">
        <v>3.8617872566161702</v>
      </c>
    </row>
    <row r="232" spans="1:120" s="4" customFormat="1" ht="15" customHeight="1">
      <c r="A232" s="456"/>
      <c r="B232" s="54" t="s">
        <v>44</v>
      </c>
      <c r="C232" s="23">
        <v>130.92004357597099</v>
      </c>
      <c r="D232" s="44">
        <v>18.0566405681869</v>
      </c>
      <c r="E232" s="23">
        <v>123.993306649145</v>
      </c>
      <c r="F232" s="44">
        <v>-2.1297549435145799</v>
      </c>
      <c r="G232" s="23">
        <v>113.212571688151</v>
      </c>
      <c r="H232" s="44">
        <v>-18.037193112979502</v>
      </c>
      <c r="J232" s="54" t="s">
        <v>44</v>
      </c>
      <c r="K232" s="23">
        <v>168.24607576501501</v>
      </c>
      <c r="L232" s="44">
        <v>7.8704502317089204</v>
      </c>
      <c r="M232" s="23">
        <v>184.86259219284699</v>
      </c>
      <c r="N232" s="44">
        <v>8.0908988223792697</v>
      </c>
      <c r="O232" s="23">
        <v>127.97210048337701</v>
      </c>
      <c r="P232" s="44">
        <v>2.14597273379762</v>
      </c>
      <c r="R232" s="54" t="s">
        <v>44</v>
      </c>
      <c r="S232" s="23">
        <v>98.7501730396597</v>
      </c>
      <c r="T232" s="44">
        <v>-4.0634915361680299</v>
      </c>
      <c r="U232" s="23">
        <v>150.54188356256199</v>
      </c>
      <c r="V232" s="44">
        <v>2.9665393803922502</v>
      </c>
      <c r="W232" s="23">
        <v>266.05538916877799</v>
      </c>
      <c r="X232" s="44">
        <v>13.2908946318302</v>
      </c>
      <c r="Z232" s="54" t="s">
        <v>44</v>
      </c>
      <c r="AA232" s="23">
        <v>154.62479843542499</v>
      </c>
      <c r="AB232" s="44">
        <v>7.24755202989311</v>
      </c>
      <c r="AC232" s="23">
        <v>181.87147628435699</v>
      </c>
      <c r="AD232" s="44">
        <v>26.842150413771101</v>
      </c>
      <c r="AE232" s="23">
        <v>106.904216343957</v>
      </c>
      <c r="AF232" s="44">
        <v>-8.46998468811063</v>
      </c>
      <c r="AH232" s="54" t="s">
        <v>44</v>
      </c>
      <c r="AI232" s="23">
        <v>163.275740685241</v>
      </c>
      <c r="AJ232" s="44">
        <v>-3.1660724956198298</v>
      </c>
      <c r="AK232" s="23">
        <v>178.885062573434</v>
      </c>
      <c r="AL232" s="44">
        <v>5.2060259388292804</v>
      </c>
      <c r="AM232" s="23">
        <v>113.71602301680799</v>
      </c>
      <c r="AN232" s="44">
        <v>-0.77368342026912296</v>
      </c>
      <c r="AP232" s="54" t="s">
        <v>44</v>
      </c>
      <c r="AQ232" s="23">
        <v>146.67983283599801</v>
      </c>
      <c r="AR232" s="44">
        <v>3.0936224478629102</v>
      </c>
      <c r="AS232" s="23">
        <v>107.290243439424</v>
      </c>
      <c r="AT232" s="41">
        <v>3.3707883272398903E-2</v>
      </c>
      <c r="AU232" s="23">
        <v>195.08030111697499</v>
      </c>
      <c r="AV232" s="44">
        <v>5.1921340715931601</v>
      </c>
      <c r="AX232" s="54" t="s">
        <v>44</v>
      </c>
      <c r="AY232" s="23">
        <v>187.18310404535299</v>
      </c>
      <c r="AZ232" s="44">
        <v>-0.86796990286222797</v>
      </c>
      <c r="BA232" s="23">
        <v>132.531587365837</v>
      </c>
      <c r="BB232" s="44">
        <v>-1.68043347414029</v>
      </c>
      <c r="BC232" s="23">
        <v>118.572762180247</v>
      </c>
      <c r="BD232" s="44">
        <v>0.40843368097947103</v>
      </c>
      <c r="BF232" s="54" t="s">
        <v>44</v>
      </c>
      <c r="BG232" s="23">
        <v>151.85074448325099</v>
      </c>
      <c r="BH232" s="44">
        <v>2.6742310769615201</v>
      </c>
      <c r="BI232" s="23">
        <v>133.10372486098601</v>
      </c>
      <c r="BJ232" s="44">
        <v>1.79594028841828</v>
      </c>
      <c r="BK232" s="23">
        <v>146.32747220450401</v>
      </c>
      <c r="BL232" s="44">
        <v>19.718550715705099</v>
      </c>
      <c r="BN232" s="54" t="s">
        <v>44</v>
      </c>
      <c r="BO232" s="23">
        <v>65.101462747671505</v>
      </c>
      <c r="BP232" s="44">
        <v>1.5989917650109899</v>
      </c>
      <c r="BQ232" s="23">
        <v>144.629353993628</v>
      </c>
      <c r="BR232" s="44">
        <v>11.817815863837099</v>
      </c>
      <c r="BS232" s="23">
        <v>232.86225593811801</v>
      </c>
      <c r="BT232" s="44">
        <v>21.5217211124633</v>
      </c>
      <c r="BV232" s="54" t="s">
        <v>44</v>
      </c>
      <c r="BW232" s="23">
        <v>140.72427106507399</v>
      </c>
      <c r="BX232" s="44">
        <v>4.3509089918825898</v>
      </c>
      <c r="BY232" s="23">
        <v>97.732329863063399</v>
      </c>
      <c r="BZ232" s="44">
        <v>-1.43429159576714</v>
      </c>
      <c r="CA232" s="23">
        <v>255.81587704993001</v>
      </c>
      <c r="CB232" s="44">
        <v>-1.15061862719654</v>
      </c>
      <c r="CD232" s="54" t="s">
        <v>44</v>
      </c>
      <c r="CE232" s="23">
        <v>237.704034157953</v>
      </c>
      <c r="CF232" s="44">
        <v>23.216815773746401</v>
      </c>
      <c r="CG232" s="23">
        <v>179.97382253177099</v>
      </c>
      <c r="CH232" s="44">
        <v>3.2717166736230001</v>
      </c>
      <c r="CI232" s="23">
        <v>60.979684597585702</v>
      </c>
      <c r="CJ232" s="44">
        <v>-0.580596518959965</v>
      </c>
      <c r="CL232" s="54" t="s">
        <v>44</v>
      </c>
      <c r="CM232" s="23">
        <v>147.44755331560799</v>
      </c>
      <c r="CN232" s="44">
        <v>13.9855855621425</v>
      </c>
      <c r="CO232" s="23">
        <v>119.355849140015</v>
      </c>
      <c r="CP232" s="44">
        <v>-2.2544742168224299</v>
      </c>
      <c r="CQ232" s="23">
        <v>125.820630580927</v>
      </c>
      <c r="CR232" s="44">
        <v>6.1774696843975798</v>
      </c>
      <c r="CT232" s="54" t="s">
        <v>44</v>
      </c>
      <c r="CU232" s="23">
        <v>176.48656088191899</v>
      </c>
      <c r="CV232" s="44">
        <v>10.610014830353</v>
      </c>
      <c r="CW232" s="23">
        <v>158.05698930321401</v>
      </c>
      <c r="CX232" s="44">
        <v>9.6969657930248996</v>
      </c>
      <c r="CY232" s="23">
        <v>146.75130220703801</v>
      </c>
      <c r="CZ232" s="44">
        <v>7.7988649121940803</v>
      </c>
      <c r="DB232" s="54" t="s">
        <v>44</v>
      </c>
      <c r="DC232" s="23">
        <v>124.81141803257201</v>
      </c>
      <c r="DD232" s="44">
        <v>-5.4636245821184799</v>
      </c>
      <c r="DE232" s="23">
        <v>135.682334450122</v>
      </c>
      <c r="DF232" s="44">
        <v>12.2761586389478</v>
      </c>
      <c r="DG232" s="23">
        <v>56.716132855524798</v>
      </c>
      <c r="DH232" s="44">
        <v>-19.806761914347899</v>
      </c>
      <c r="DJ232" s="54" t="s">
        <v>44</v>
      </c>
      <c r="DK232" s="23">
        <v>122.184309729699</v>
      </c>
      <c r="DL232" s="44">
        <v>5.0939300760787196</v>
      </c>
      <c r="DM232" s="23">
        <v>150.30672331740499</v>
      </c>
      <c r="DN232" s="44">
        <v>4.6631043026648804</v>
      </c>
      <c r="DO232" s="23">
        <v>157.50197472567501</v>
      </c>
      <c r="DP232" s="44">
        <v>7.40951143462748</v>
      </c>
    </row>
  </sheetData>
  <mergeCells count="420"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G5:CG6"/>
    <mergeCell ref="CH5:CH6"/>
    <mergeCell ref="CI5:CI6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DC8:DD8"/>
    <mergeCell ref="DE8:DF8"/>
    <mergeCell ref="DG8:DH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CS5:CS8"/>
    <mergeCell ref="CT5:CT8"/>
    <mergeCell ref="CU5:CU6"/>
    <mergeCell ref="CV5:CV6"/>
    <mergeCell ref="CW5:CW6"/>
    <mergeCell ref="CX5:CX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</mergeCells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4" manualBreakCount="14">
    <brk id="8" max="231" man="1"/>
    <brk id="16" max="231" man="1"/>
    <brk id="24" max="231" man="1"/>
    <brk id="32" max="231" man="1"/>
    <brk id="40" max="231" man="1"/>
    <brk id="48" max="231" man="1"/>
    <brk id="56" max="231" man="1"/>
    <brk id="64" max="231" man="1"/>
    <brk id="72" max="231" man="1"/>
    <brk id="80" max="231" man="1"/>
    <brk id="88" max="231" man="1"/>
    <brk id="96" max="231" man="1"/>
    <brk id="104" max="231" man="1"/>
    <brk id="112" max="2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32"/>
  <sheetViews>
    <sheetView view="pageBreakPreview" zoomScaleNormal="100" zoomScaleSheetLayoutView="100" workbookViewId="0">
      <pane ySplit="11" topLeftCell="A222" activePane="bottomLeft" state="frozen"/>
      <selection activeCell="D72" sqref="D72"/>
      <selection pane="bottomLeft" activeCell="D72" sqref="D72"/>
    </sheetView>
  </sheetViews>
  <sheetFormatPr defaultColWidth="13.5703125" defaultRowHeight="15"/>
  <cols>
    <col min="1" max="1" width="7.85546875" style="431" customWidth="1"/>
    <col min="2" max="2" width="10.7109375" style="431" customWidth="1"/>
    <col min="3" max="3" width="11" style="488" customWidth="1"/>
    <col min="4" max="4" width="13.42578125" style="465" customWidth="1"/>
    <col min="5" max="5" width="11" style="488" customWidth="1"/>
    <col min="6" max="6" width="13.42578125" style="465" customWidth="1"/>
    <col min="7" max="7" width="11" style="465" customWidth="1"/>
    <col min="8" max="8" width="13.42578125" style="465" customWidth="1"/>
    <col min="9" max="9" width="11" style="465" customWidth="1"/>
    <col min="10" max="10" width="13.42578125" style="465" customWidth="1"/>
    <col min="11" max="11" width="9.140625" style="431" customWidth="1"/>
    <col min="12" max="12" width="11.140625" style="431" customWidth="1"/>
    <col min="13" max="13" width="12.140625" style="465" customWidth="1"/>
    <col min="14" max="14" width="14.5703125" style="465" customWidth="1"/>
    <col min="15" max="15" width="12.140625" style="465" customWidth="1"/>
    <col min="16" max="16" width="14.5703125" style="465" customWidth="1"/>
    <col min="17" max="17" width="12.140625" style="465" customWidth="1"/>
    <col min="18" max="18" width="14.5703125" style="465" customWidth="1"/>
    <col min="19" max="19" width="9.140625" style="431" customWidth="1"/>
    <col min="20" max="20" width="11.140625" style="431" customWidth="1"/>
    <col min="21" max="21" width="12.140625" style="465" customWidth="1"/>
    <col min="22" max="22" width="14.5703125" style="465" customWidth="1"/>
    <col min="23" max="23" width="12.140625" style="465" customWidth="1"/>
    <col min="24" max="24" width="14.5703125" style="465" customWidth="1"/>
    <col min="25" max="25" width="12.140625" style="465" customWidth="1"/>
    <col min="26" max="26" width="14.5703125" style="465" customWidth="1"/>
    <col min="27" max="27" width="9.140625" style="431" customWidth="1"/>
    <col min="28" max="28" width="11.140625" style="431" customWidth="1"/>
    <col min="29" max="29" width="12.140625" style="465" customWidth="1"/>
    <col min="30" max="30" width="14.5703125" style="465" customWidth="1"/>
    <col min="31" max="31" width="12.140625" style="465" customWidth="1"/>
    <col min="32" max="32" width="14.5703125" style="465" customWidth="1"/>
    <col min="33" max="33" width="12.140625" style="465" customWidth="1"/>
    <col min="34" max="34" width="14.5703125" style="465" customWidth="1"/>
    <col min="35" max="35" width="9.140625" style="431" customWidth="1"/>
    <col min="36" max="36" width="11.140625" style="431" customWidth="1"/>
    <col min="37" max="37" width="12.140625" style="465" customWidth="1"/>
    <col min="38" max="38" width="14.5703125" style="465" customWidth="1"/>
    <col min="39" max="39" width="12.140625" style="465" customWidth="1"/>
    <col min="40" max="40" width="14.5703125" style="465" customWidth="1"/>
    <col min="41" max="41" width="12.140625" style="465" customWidth="1"/>
    <col min="42" max="42" width="14.5703125" style="465" customWidth="1"/>
    <col min="43" max="43" width="9.140625" style="431" customWidth="1"/>
    <col min="44" max="44" width="11.140625" style="431" customWidth="1"/>
    <col min="45" max="45" width="12.140625" style="465" customWidth="1"/>
    <col min="46" max="46" width="14.5703125" style="465" customWidth="1"/>
    <col min="47" max="47" width="12.140625" style="465" customWidth="1"/>
    <col min="48" max="48" width="14.5703125" style="465" customWidth="1"/>
    <col min="49" max="49" width="12.140625" style="465" customWidth="1"/>
    <col min="50" max="50" width="14.5703125" style="465" customWidth="1"/>
    <col min="51" max="51" width="7.85546875" style="431" customWidth="1"/>
    <col min="52" max="52" width="10.7109375" style="431" customWidth="1"/>
    <col min="53" max="53" width="11" style="465" customWidth="1"/>
    <col min="54" max="54" width="13.42578125" style="465" customWidth="1"/>
    <col min="55" max="55" width="11" style="465" customWidth="1"/>
    <col min="56" max="56" width="13.42578125" style="465" customWidth="1"/>
    <col min="57" max="57" width="11" style="465" customWidth="1"/>
    <col min="58" max="58" width="13.42578125" style="465" customWidth="1"/>
    <col min="59" max="59" width="11" style="465" customWidth="1"/>
    <col min="60" max="60" width="13.42578125" style="465" customWidth="1"/>
    <col min="61" max="16384" width="13.5703125" style="4"/>
  </cols>
  <sheetData>
    <row r="1" spans="1:60" s="4" customFormat="1" ht="15" customHeight="1">
      <c r="A1" s="431"/>
      <c r="B1" s="431"/>
      <c r="C1" s="488"/>
      <c r="D1" s="465"/>
      <c r="E1" s="488"/>
      <c r="F1" s="465"/>
      <c r="G1" s="465"/>
      <c r="H1" s="465"/>
      <c r="I1" s="465"/>
      <c r="J1" s="465"/>
      <c r="K1" s="431"/>
      <c r="L1" s="431"/>
      <c r="M1" s="465"/>
      <c r="N1" s="465"/>
      <c r="O1" s="465"/>
      <c r="P1" s="465"/>
      <c r="Q1" s="465"/>
      <c r="R1" s="465"/>
      <c r="S1" s="431"/>
      <c r="T1" s="431"/>
      <c r="U1" s="465"/>
      <c r="V1" s="465"/>
      <c r="W1" s="465"/>
      <c r="X1" s="465"/>
      <c r="Y1" s="465"/>
      <c r="Z1" s="465"/>
      <c r="AA1" s="431"/>
      <c r="AB1" s="431"/>
      <c r="AC1" s="465"/>
      <c r="AD1" s="465"/>
      <c r="AE1" s="465"/>
      <c r="AF1" s="465"/>
      <c r="AG1" s="465"/>
      <c r="AH1" s="465"/>
      <c r="AI1" s="431"/>
      <c r="AJ1" s="431"/>
      <c r="AK1" s="465"/>
      <c r="AL1" s="465"/>
      <c r="AM1" s="465"/>
      <c r="AN1" s="465"/>
      <c r="AO1" s="465"/>
      <c r="AP1" s="465"/>
      <c r="AQ1" s="431"/>
      <c r="AR1" s="431"/>
      <c r="AS1" s="465"/>
      <c r="AT1" s="465"/>
      <c r="AU1" s="465"/>
      <c r="AV1" s="465"/>
      <c r="AW1" s="465"/>
      <c r="AX1" s="465"/>
      <c r="AY1" s="431"/>
      <c r="AZ1" s="431"/>
      <c r="BA1" s="465"/>
      <c r="BB1" s="465"/>
      <c r="BC1" s="465"/>
      <c r="BD1" s="465"/>
      <c r="BE1" s="465"/>
      <c r="BF1" s="465"/>
      <c r="BG1" s="465"/>
      <c r="BH1" s="465"/>
    </row>
    <row r="2" spans="1:60" s="4" customFormat="1" ht="15" customHeight="1">
      <c r="A2" s="441" t="s">
        <v>339</v>
      </c>
      <c r="B2" s="441"/>
      <c r="C2" s="441"/>
      <c r="D2" s="441"/>
      <c r="E2" s="441"/>
      <c r="F2" s="441"/>
      <c r="G2" s="441"/>
      <c r="H2" s="441"/>
      <c r="I2" s="441"/>
      <c r="J2" s="441"/>
      <c r="K2" s="441" t="s">
        <v>339</v>
      </c>
      <c r="L2" s="441"/>
      <c r="M2" s="441"/>
      <c r="N2" s="441"/>
      <c r="O2" s="441"/>
      <c r="P2" s="441"/>
      <c r="Q2" s="441"/>
      <c r="R2" s="441"/>
      <c r="S2" s="441" t="s">
        <v>339</v>
      </c>
      <c r="T2" s="441"/>
      <c r="U2" s="441"/>
      <c r="V2" s="441"/>
      <c r="W2" s="441"/>
      <c r="X2" s="441"/>
      <c r="Y2" s="441"/>
      <c r="Z2" s="441"/>
      <c r="AA2" s="441" t="s">
        <v>339</v>
      </c>
      <c r="AB2" s="441"/>
      <c r="AC2" s="441"/>
      <c r="AD2" s="441"/>
      <c r="AE2" s="441"/>
      <c r="AF2" s="441"/>
      <c r="AG2" s="441"/>
      <c r="AH2" s="441"/>
      <c r="AI2" s="441" t="s">
        <v>339</v>
      </c>
      <c r="AJ2" s="441"/>
      <c r="AK2" s="441"/>
      <c r="AL2" s="441"/>
      <c r="AM2" s="441"/>
      <c r="AN2" s="441"/>
      <c r="AO2" s="441"/>
      <c r="AP2" s="441"/>
      <c r="AQ2" s="441" t="s">
        <v>339</v>
      </c>
      <c r="AR2" s="441"/>
      <c r="AS2" s="441"/>
      <c r="AT2" s="441"/>
      <c r="AU2" s="441"/>
      <c r="AV2" s="441"/>
      <c r="AW2" s="441"/>
      <c r="AX2" s="441"/>
      <c r="AY2" s="441" t="s">
        <v>339</v>
      </c>
      <c r="AZ2" s="441"/>
      <c r="BA2" s="441"/>
      <c r="BB2" s="441"/>
      <c r="BC2" s="441"/>
      <c r="BD2" s="441"/>
      <c r="BE2" s="441"/>
      <c r="BF2" s="441"/>
      <c r="BG2" s="441"/>
      <c r="BH2" s="441"/>
    </row>
    <row r="3" spans="1:60" s="4" customFormat="1" ht="15" customHeight="1">
      <c r="A3" s="489" t="s">
        <v>340</v>
      </c>
      <c r="B3" s="489"/>
      <c r="C3" s="489"/>
      <c r="D3" s="489"/>
      <c r="E3" s="489"/>
      <c r="F3" s="489"/>
      <c r="G3" s="489"/>
      <c r="H3" s="489"/>
      <c r="I3" s="489"/>
      <c r="J3" s="489"/>
      <c r="K3" s="489" t="s">
        <v>340</v>
      </c>
      <c r="L3" s="489"/>
      <c r="M3" s="489"/>
      <c r="N3" s="489"/>
      <c r="O3" s="489"/>
      <c r="P3" s="489"/>
      <c r="Q3" s="489"/>
      <c r="R3" s="489"/>
      <c r="S3" s="489" t="s">
        <v>340</v>
      </c>
      <c r="T3" s="489"/>
      <c r="U3" s="489"/>
      <c r="V3" s="489"/>
      <c r="W3" s="489"/>
      <c r="X3" s="489"/>
      <c r="Y3" s="489"/>
      <c r="Z3" s="489"/>
      <c r="AA3" s="489" t="s">
        <v>340</v>
      </c>
      <c r="AB3" s="489"/>
      <c r="AC3" s="489"/>
      <c r="AD3" s="489"/>
      <c r="AE3" s="489"/>
      <c r="AF3" s="489"/>
      <c r="AG3" s="489"/>
      <c r="AH3" s="489"/>
      <c r="AI3" s="489" t="s">
        <v>340</v>
      </c>
      <c r="AJ3" s="489"/>
      <c r="AK3" s="489"/>
      <c r="AL3" s="489"/>
      <c r="AM3" s="489"/>
      <c r="AN3" s="489"/>
      <c r="AO3" s="489"/>
      <c r="AP3" s="489"/>
      <c r="AQ3" s="489" t="s">
        <v>340</v>
      </c>
      <c r="AR3" s="489"/>
      <c r="AS3" s="489"/>
      <c r="AT3" s="489"/>
      <c r="AU3" s="489"/>
      <c r="AV3" s="489"/>
      <c r="AW3" s="489"/>
      <c r="AX3" s="489"/>
      <c r="AY3" s="489" t="s">
        <v>340</v>
      </c>
      <c r="AZ3" s="489"/>
      <c r="BA3" s="489"/>
      <c r="BB3" s="489"/>
      <c r="BC3" s="489"/>
      <c r="BD3" s="489"/>
      <c r="BE3" s="489"/>
      <c r="BF3" s="489"/>
      <c r="BG3" s="489"/>
      <c r="BH3" s="489"/>
    </row>
    <row r="4" spans="1:60" s="4" customFormat="1" ht="15" customHeight="1">
      <c r="A4" s="437"/>
      <c r="B4" s="437"/>
      <c r="C4" s="490"/>
      <c r="D4" s="491"/>
      <c r="E4" s="490"/>
      <c r="F4" s="491"/>
      <c r="G4" s="491"/>
      <c r="H4" s="491"/>
      <c r="I4" s="491"/>
      <c r="J4" s="491"/>
      <c r="K4" s="437"/>
      <c r="L4" s="437"/>
      <c r="M4" s="491"/>
      <c r="N4" s="491"/>
      <c r="O4" s="491"/>
      <c r="P4" s="491"/>
      <c r="Q4" s="491"/>
      <c r="R4" s="491"/>
      <c r="S4" s="437"/>
      <c r="T4" s="437"/>
      <c r="U4" s="491"/>
      <c r="V4" s="491"/>
      <c r="W4" s="491"/>
      <c r="X4" s="491"/>
      <c r="Y4" s="491"/>
      <c r="Z4" s="491"/>
      <c r="AA4" s="437"/>
      <c r="AB4" s="437"/>
      <c r="AC4" s="491"/>
      <c r="AD4" s="491"/>
      <c r="AE4" s="491"/>
      <c r="AF4" s="491"/>
      <c r="AG4" s="491"/>
      <c r="AH4" s="491"/>
      <c r="AI4" s="437"/>
      <c r="AJ4" s="437"/>
      <c r="AK4" s="491"/>
      <c r="AL4" s="491"/>
      <c r="AM4" s="491"/>
      <c r="AN4" s="491"/>
      <c r="AO4" s="491"/>
      <c r="AP4" s="491"/>
      <c r="AQ4" s="437"/>
      <c r="AR4" s="437"/>
      <c r="AS4" s="491"/>
      <c r="AT4" s="491"/>
      <c r="AU4" s="491"/>
      <c r="AV4" s="491"/>
      <c r="AW4" s="491"/>
      <c r="AX4" s="491"/>
      <c r="AY4" s="437"/>
      <c r="AZ4" s="437"/>
      <c r="BA4" s="491"/>
      <c r="BB4" s="491"/>
      <c r="BC4" s="491"/>
      <c r="BD4" s="491"/>
      <c r="BE4" s="491"/>
      <c r="BF4" s="491"/>
      <c r="BG4" s="491"/>
      <c r="BH4" s="491"/>
    </row>
    <row r="5" spans="1:60" s="4" customFormat="1" ht="33.75" customHeight="1">
      <c r="A5" s="443" t="s">
        <v>10</v>
      </c>
      <c r="B5" s="443" t="s">
        <v>5</v>
      </c>
      <c r="C5" s="442" t="s">
        <v>63</v>
      </c>
      <c r="D5" s="442" t="s">
        <v>64</v>
      </c>
      <c r="E5" s="442" t="s">
        <v>63</v>
      </c>
      <c r="F5" s="442" t="s">
        <v>64</v>
      </c>
      <c r="G5" s="442" t="s">
        <v>63</v>
      </c>
      <c r="H5" s="442" t="s">
        <v>64</v>
      </c>
      <c r="I5" s="442" t="s">
        <v>63</v>
      </c>
      <c r="J5" s="442" t="s">
        <v>64</v>
      </c>
      <c r="K5" s="443" t="s">
        <v>10</v>
      </c>
      <c r="L5" s="443" t="s">
        <v>5</v>
      </c>
      <c r="M5" s="442" t="s">
        <v>63</v>
      </c>
      <c r="N5" s="442" t="s">
        <v>64</v>
      </c>
      <c r="O5" s="442" t="s">
        <v>63</v>
      </c>
      <c r="P5" s="442" t="s">
        <v>64</v>
      </c>
      <c r="Q5" s="442" t="s">
        <v>63</v>
      </c>
      <c r="R5" s="442" t="s">
        <v>64</v>
      </c>
      <c r="S5" s="443" t="s">
        <v>10</v>
      </c>
      <c r="T5" s="443" t="s">
        <v>5</v>
      </c>
      <c r="U5" s="442" t="s">
        <v>63</v>
      </c>
      <c r="V5" s="442" t="s">
        <v>64</v>
      </c>
      <c r="W5" s="442" t="s">
        <v>63</v>
      </c>
      <c r="X5" s="442" t="s">
        <v>64</v>
      </c>
      <c r="Y5" s="442" t="s">
        <v>63</v>
      </c>
      <c r="Z5" s="442" t="s">
        <v>64</v>
      </c>
      <c r="AA5" s="443" t="s">
        <v>10</v>
      </c>
      <c r="AB5" s="443" t="s">
        <v>5</v>
      </c>
      <c r="AC5" s="442" t="s">
        <v>63</v>
      </c>
      <c r="AD5" s="442" t="s">
        <v>64</v>
      </c>
      <c r="AE5" s="442" t="s">
        <v>63</v>
      </c>
      <c r="AF5" s="442" t="s">
        <v>64</v>
      </c>
      <c r="AG5" s="442" t="s">
        <v>63</v>
      </c>
      <c r="AH5" s="442" t="s">
        <v>64</v>
      </c>
      <c r="AI5" s="443" t="s">
        <v>10</v>
      </c>
      <c r="AJ5" s="443" t="s">
        <v>5</v>
      </c>
      <c r="AK5" s="442" t="s">
        <v>63</v>
      </c>
      <c r="AL5" s="442" t="s">
        <v>64</v>
      </c>
      <c r="AM5" s="442" t="s">
        <v>63</v>
      </c>
      <c r="AN5" s="442" t="s">
        <v>64</v>
      </c>
      <c r="AO5" s="442" t="s">
        <v>63</v>
      </c>
      <c r="AP5" s="442" t="s">
        <v>64</v>
      </c>
      <c r="AQ5" s="443" t="s">
        <v>10</v>
      </c>
      <c r="AR5" s="443" t="s">
        <v>5</v>
      </c>
      <c r="AS5" s="442" t="s">
        <v>63</v>
      </c>
      <c r="AT5" s="442" t="s">
        <v>64</v>
      </c>
      <c r="AU5" s="442" t="s">
        <v>63</v>
      </c>
      <c r="AV5" s="442" t="s">
        <v>64</v>
      </c>
      <c r="AW5" s="442" t="s">
        <v>63</v>
      </c>
      <c r="AX5" s="442" t="s">
        <v>64</v>
      </c>
      <c r="AY5" s="443" t="s">
        <v>10</v>
      </c>
      <c r="AZ5" s="443" t="s">
        <v>5</v>
      </c>
      <c r="BA5" s="442" t="s">
        <v>63</v>
      </c>
      <c r="BB5" s="442" t="s">
        <v>64</v>
      </c>
      <c r="BC5" s="442" t="s">
        <v>63</v>
      </c>
      <c r="BD5" s="442" t="s">
        <v>64</v>
      </c>
      <c r="BE5" s="442" t="s">
        <v>63</v>
      </c>
      <c r="BF5" s="442" t="s">
        <v>64</v>
      </c>
      <c r="BG5" s="442" t="s">
        <v>63</v>
      </c>
      <c r="BH5" s="442" t="s">
        <v>64</v>
      </c>
    </row>
    <row r="6" spans="1:60" s="4" customFormat="1" ht="33.75" customHeight="1">
      <c r="A6" s="440"/>
      <c r="B6" s="440"/>
      <c r="C6" s="393"/>
      <c r="D6" s="393"/>
      <c r="E6" s="393"/>
      <c r="F6" s="393"/>
      <c r="G6" s="393"/>
      <c r="H6" s="393"/>
      <c r="I6" s="393"/>
      <c r="J6" s="393"/>
      <c r="K6" s="440"/>
      <c r="L6" s="440"/>
      <c r="M6" s="393"/>
      <c r="N6" s="393"/>
      <c r="O6" s="393"/>
      <c r="P6" s="393"/>
      <c r="Q6" s="393"/>
      <c r="R6" s="393"/>
      <c r="S6" s="440"/>
      <c r="T6" s="440"/>
      <c r="U6" s="393"/>
      <c r="V6" s="393"/>
      <c r="W6" s="393"/>
      <c r="X6" s="393"/>
      <c r="Y6" s="393"/>
      <c r="Z6" s="393"/>
      <c r="AA6" s="440"/>
      <c r="AB6" s="440"/>
      <c r="AC6" s="393"/>
      <c r="AD6" s="393"/>
      <c r="AE6" s="393"/>
      <c r="AF6" s="393"/>
      <c r="AG6" s="393"/>
      <c r="AH6" s="393"/>
      <c r="AI6" s="440"/>
      <c r="AJ6" s="440"/>
      <c r="AK6" s="393"/>
      <c r="AL6" s="393"/>
      <c r="AM6" s="393"/>
      <c r="AN6" s="393"/>
      <c r="AO6" s="393"/>
      <c r="AP6" s="393"/>
      <c r="AQ6" s="440"/>
      <c r="AR6" s="440"/>
      <c r="AS6" s="393"/>
      <c r="AT6" s="393"/>
      <c r="AU6" s="393"/>
      <c r="AV6" s="393"/>
      <c r="AW6" s="393"/>
      <c r="AX6" s="393"/>
      <c r="AY6" s="440"/>
      <c r="AZ6" s="440"/>
      <c r="BA6" s="393"/>
      <c r="BB6" s="393"/>
      <c r="BC6" s="393"/>
      <c r="BD6" s="393"/>
      <c r="BE6" s="393"/>
      <c r="BF6" s="393"/>
      <c r="BG6" s="393"/>
      <c r="BH6" s="393"/>
    </row>
    <row r="7" spans="1:60" s="4" customFormat="1" ht="69.95" customHeight="1">
      <c r="A7" s="440"/>
      <c r="B7" s="440"/>
      <c r="C7" s="492" t="s">
        <v>419</v>
      </c>
      <c r="D7" s="492"/>
      <c r="E7" s="492" t="s">
        <v>420</v>
      </c>
      <c r="F7" s="492"/>
      <c r="G7" s="492" t="s">
        <v>421</v>
      </c>
      <c r="H7" s="492"/>
      <c r="I7" s="492" t="s">
        <v>422</v>
      </c>
      <c r="J7" s="492"/>
      <c r="K7" s="440"/>
      <c r="L7" s="440"/>
      <c r="M7" s="492" t="s">
        <v>423</v>
      </c>
      <c r="N7" s="492"/>
      <c r="O7" s="492" t="s">
        <v>424</v>
      </c>
      <c r="P7" s="492"/>
      <c r="Q7" s="492" t="s">
        <v>425</v>
      </c>
      <c r="R7" s="492"/>
      <c r="S7" s="440"/>
      <c r="T7" s="440"/>
      <c r="U7" s="492" t="s">
        <v>426</v>
      </c>
      <c r="V7" s="492"/>
      <c r="W7" s="492" t="s">
        <v>427</v>
      </c>
      <c r="X7" s="492"/>
      <c r="Y7" s="492" t="s">
        <v>428</v>
      </c>
      <c r="Z7" s="492"/>
      <c r="AA7" s="440"/>
      <c r="AB7" s="440"/>
      <c r="AC7" s="492" t="s">
        <v>429</v>
      </c>
      <c r="AD7" s="492"/>
      <c r="AE7" s="492" t="s">
        <v>430</v>
      </c>
      <c r="AF7" s="492"/>
      <c r="AG7" s="492" t="s">
        <v>431</v>
      </c>
      <c r="AH7" s="492"/>
      <c r="AI7" s="440"/>
      <c r="AJ7" s="440"/>
      <c r="AK7" s="492" t="s">
        <v>432</v>
      </c>
      <c r="AL7" s="492"/>
      <c r="AM7" s="492" t="s">
        <v>433</v>
      </c>
      <c r="AN7" s="492"/>
      <c r="AO7" s="492" t="s">
        <v>434</v>
      </c>
      <c r="AP7" s="492"/>
      <c r="AQ7" s="440"/>
      <c r="AR7" s="440"/>
      <c r="AS7" s="492" t="s">
        <v>435</v>
      </c>
      <c r="AT7" s="492"/>
      <c r="AU7" s="492" t="s">
        <v>436</v>
      </c>
      <c r="AV7" s="492"/>
      <c r="AW7" s="492" t="s">
        <v>437</v>
      </c>
      <c r="AX7" s="492"/>
      <c r="AY7" s="440"/>
      <c r="AZ7" s="440"/>
      <c r="BA7" s="492" t="s">
        <v>438</v>
      </c>
      <c r="BB7" s="492"/>
      <c r="BC7" s="492" t="s">
        <v>439</v>
      </c>
      <c r="BD7" s="492"/>
      <c r="BE7" s="492" t="s">
        <v>440</v>
      </c>
      <c r="BF7" s="492"/>
      <c r="BG7" s="492" t="s">
        <v>441</v>
      </c>
      <c r="BH7" s="492"/>
    </row>
    <row r="8" spans="1:60" s="4" customFormat="1" ht="69.95" customHeight="1">
      <c r="A8" s="448"/>
      <c r="B8" s="448"/>
      <c r="C8" s="493" t="s">
        <v>442</v>
      </c>
      <c r="D8" s="493"/>
      <c r="E8" s="493" t="s">
        <v>443</v>
      </c>
      <c r="F8" s="493"/>
      <c r="G8" s="493" t="s">
        <v>444</v>
      </c>
      <c r="H8" s="493"/>
      <c r="I8" s="493" t="s">
        <v>445</v>
      </c>
      <c r="J8" s="493"/>
      <c r="K8" s="448"/>
      <c r="L8" s="448"/>
      <c r="M8" s="493" t="s">
        <v>446</v>
      </c>
      <c r="N8" s="493"/>
      <c r="O8" s="493" t="s">
        <v>447</v>
      </c>
      <c r="P8" s="493"/>
      <c r="Q8" s="493" t="s">
        <v>448</v>
      </c>
      <c r="R8" s="493"/>
      <c r="S8" s="448"/>
      <c r="T8" s="448"/>
      <c r="U8" s="493" t="s">
        <v>449</v>
      </c>
      <c r="V8" s="493"/>
      <c r="W8" s="493" t="s">
        <v>450</v>
      </c>
      <c r="X8" s="493"/>
      <c r="Y8" s="493" t="s">
        <v>451</v>
      </c>
      <c r="Z8" s="493"/>
      <c r="AA8" s="448"/>
      <c r="AB8" s="448"/>
      <c r="AC8" s="493" t="s">
        <v>452</v>
      </c>
      <c r="AD8" s="493"/>
      <c r="AE8" s="493" t="s">
        <v>453</v>
      </c>
      <c r="AF8" s="493"/>
      <c r="AG8" s="493" t="s">
        <v>454</v>
      </c>
      <c r="AH8" s="493"/>
      <c r="AI8" s="448"/>
      <c r="AJ8" s="448"/>
      <c r="AK8" s="493" t="s">
        <v>455</v>
      </c>
      <c r="AL8" s="493"/>
      <c r="AM8" s="493" t="s">
        <v>456</v>
      </c>
      <c r="AN8" s="493"/>
      <c r="AO8" s="493" t="s">
        <v>457</v>
      </c>
      <c r="AP8" s="493"/>
      <c r="AQ8" s="448"/>
      <c r="AR8" s="448"/>
      <c r="AS8" s="493" t="s">
        <v>458</v>
      </c>
      <c r="AT8" s="493"/>
      <c r="AU8" s="493" t="s">
        <v>459</v>
      </c>
      <c r="AV8" s="493"/>
      <c r="AW8" s="493" t="s">
        <v>460</v>
      </c>
      <c r="AX8" s="493"/>
      <c r="AY8" s="448"/>
      <c r="AZ8" s="448"/>
      <c r="BA8" s="493" t="s">
        <v>461</v>
      </c>
      <c r="BB8" s="493"/>
      <c r="BC8" s="493" t="s">
        <v>462</v>
      </c>
      <c r="BD8" s="493"/>
      <c r="BE8" s="493" t="s">
        <v>463</v>
      </c>
      <c r="BF8" s="493"/>
      <c r="BG8" s="493" t="s">
        <v>464</v>
      </c>
      <c r="BH8" s="493"/>
    </row>
    <row r="9" spans="1:60" s="495" customFormat="1" ht="15" customHeight="1">
      <c r="A9" s="494" t="s">
        <v>465</v>
      </c>
      <c r="B9" s="494"/>
      <c r="C9" s="379">
        <v>101</v>
      </c>
      <c r="D9" s="379"/>
      <c r="E9" s="379">
        <v>102</v>
      </c>
      <c r="F9" s="379"/>
      <c r="G9" s="379">
        <v>103</v>
      </c>
      <c r="H9" s="379"/>
      <c r="I9" s="379">
        <v>108</v>
      </c>
      <c r="J9" s="379"/>
      <c r="K9" s="494" t="s">
        <v>465</v>
      </c>
      <c r="L9" s="494"/>
      <c r="M9" s="379">
        <v>139</v>
      </c>
      <c r="N9" s="379"/>
      <c r="O9" s="379">
        <v>142</v>
      </c>
      <c r="P9" s="379"/>
      <c r="Q9" s="379">
        <v>143</v>
      </c>
      <c r="R9" s="379"/>
      <c r="S9" s="494" t="s">
        <v>465</v>
      </c>
      <c r="T9" s="494"/>
      <c r="U9" s="379">
        <v>182</v>
      </c>
      <c r="V9" s="379"/>
      <c r="W9" s="379">
        <v>203</v>
      </c>
      <c r="X9" s="379"/>
      <c r="Y9" s="379">
        <v>243</v>
      </c>
      <c r="Z9" s="379"/>
      <c r="AA9" s="494" t="s">
        <v>465</v>
      </c>
      <c r="AB9" s="494"/>
      <c r="AC9" s="379">
        <v>268</v>
      </c>
      <c r="AD9" s="379"/>
      <c r="AE9" s="379">
        <v>272</v>
      </c>
      <c r="AF9" s="379"/>
      <c r="AG9" s="379">
        <v>274</v>
      </c>
      <c r="AH9" s="379"/>
      <c r="AI9" s="494" t="s">
        <v>465</v>
      </c>
      <c r="AJ9" s="494"/>
      <c r="AK9" s="379">
        <v>279</v>
      </c>
      <c r="AL9" s="379"/>
      <c r="AM9" s="379">
        <v>292</v>
      </c>
      <c r="AN9" s="379"/>
      <c r="AO9" s="379" t="s">
        <v>466</v>
      </c>
      <c r="AP9" s="379"/>
      <c r="AQ9" s="494" t="s">
        <v>465</v>
      </c>
      <c r="AR9" s="494"/>
      <c r="AS9" s="379">
        <v>321</v>
      </c>
      <c r="AT9" s="379"/>
      <c r="AU9" s="379">
        <v>322</v>
      </c>
      <c r="AV9" s="379"/>
      <c r="AW9" s="379">
        <v>323</v>
      </c>
      <c r="AX9" s="379"/>
      <c r="AY9" s="494" t="s">
        <v>465</v>
      </c>
      <c r="AZ9" s="494"/>
      <c r="BA9" s="379">
        <v>324</v>
      </c>
      <c r="BB9" s="379"/>
      <c r="BC9" s="379">
        <v>325</v>
      </c>
      <c r="BD9" s="379"/>
      <c r="BE9" s="379">
        <v>329</v>
      </c>
      <c r="BF9" s="379"/>
      <c r="BG9" s="379">
        <v>332</v>
      </c>
      <c r="BH9" s="379"/>
    </row>
    <row r="10" spans="1:60" s="498" customFormat="1" ht="15" hidden="1" customHeight="1">
      <c r="A10" s="496" t="s">
        <v>26</v>
      </c>
      <c r="B10" s="496"/>
      <c r="C10" s="497"/>
      <c r="D10" s="497"/>
      <c r="E10" s="497"/>
      <c r="F10" s="497"/>
      <c r="G10" s="497"/>
      <c r="H10" s="497"/>
      <c r="I10" s="497"/>
      <c r="J10" s="497"/>
      <c r="K10" s="496" t="s">
        <v>26</v>
      </c>
      <c r="L10" s="496"/>
      <c r="M10" s="497"/>
      <c r="N10" s="497"/>
      <c r="O10" s="497"/>
      <c r="P10" s="497"/>
      <c r="Q10" s="497"/>
      <c r="R10" s="497"/>
      <c r="S10" s="496" t="s">
        <v>26</v>
      </c>
      <c r="T10" s="496"/>
      <c r="U10" s="497"/>
      <c r="V10" s="497"/>
      <c r="W10" s="497"/>
      <c r="X10" s="497"/>
      <c r="Y10" s="497"/>
      <c r="Z10" s="497"/>
      <c r="AA10" s="496" t="s">
        <v>26</v>
      </c>
      <c r="AB10" s="496"/>
      <c r="AC10" s="497"/>
      <c r="AD10" s="497"/>
      <c r="AE10" s="497"/>
      <c r="AF10" s="497"/>
      <c r="AG10" s="497"/>
      <c r="AH10" s="497"/>
      <c r="AI10" s="496" t="s">
        <v>26</v>
      </c>
      <c r="AJ10" s="496"/>
      <c r="AK10" s="497"/>
      <c r="AL10" s="497"/>
      <c r="AM10" s="497"/>
      <c r="AN10" s="497"/>
      <c r="AO10" s="497"/>
      <c r="AP10" s="497"/>
      <c r="AQ10" s="496" t="s">
        <v>26</v>
      </c>
      <c r="AR10" s="496"/>
      <c r="AS10" s="497"/>
      <c r="AT10" s="497"/>
      <c r="AU10" s="497"/>
      <c r="AV10" s="497"/>
      <c r="AW10" s="497"/>
      <c r="AX10" s="497"/>
      <c r="AY10" s="496" t="s">
        <v>26</v>
      </c>
      <c r="AZ10" s="496"/>
      <c r="BA10" s="497"/>
      <c r="BB10" s="497"/>
      <c r="BC10" s="497"/>
      <c r="BD10" s="497"/>
      <c r="BE10" s="497"/>
      <c r="BF10" s="497"/>
      <c r="BG10" s="497"/>
      <c r="BH10" s="497"/>
    </row>
    <row r="11" spans="1:60" s="498" customFormat="1" ht="15" customHeight="1">
      <c r="A11" s="496" t="s">
        <v>58</v>
      </c>
      <c r="B11" s="496"/>
      <c r="C11" s="497">
        <v>0.34158367535865602</v>
      </c>
      <c r="D11" s="497"/>
      <c r="E11" s="497">
        <v>0.19966980949257401</v>
      </c>
      <c r="F11" s="497"/>
      <c r="G11" s="497">
        <v>0.10070017423701</v>
      </c>
      <c r="H11" s="497"/>
      <c r="I11" s="497">
        <v>0.47199720375431697</v>
      </c>
      <c r="J11" s="497"/>
      <c r="K11" s="496" t="s">
        <v>58</v>
      </c>
      <c r="L11" s="496"/>
      <c r="M11" s="497">
        <v>0.1728805084036</v>
      </c>
      <c r="N11" s="497"/>
      <c r="O11" s="497">
        <v>4.1401536759824902E-3</v>
      </c>
      <c r="P11" s="497"/>
      <c r="Q11" s="497">
        <v>1.39371817890595E-2</v>
      </c>
      <c r="R11" s="497"/>
      <c r="S11" s="496" t="s">
        <v>58</v>
      </c>
      <c r="T11" s="496"/>
      <c r="U11" s="497">
        <v>3.85638744949772E-3</v>
      </c>
      <c r="V11" s="497"/>
      <c r="W11" s="497">
        <v>2.4097017115518801E-2</v>
      </c>
      <c r="X11" s="497"/>
      <c r="Y11" s="497">
        <v>0.16862760071435701</v>
      </c>
      <c r="Z11" s="497"/>
      <c r="AA11" s="496" t="s">
        <v>58</v>
      </c>
      <c r="AB11" s="496"/>
      <c r="AC11" s="497">
        <v>6.6825008156078903E-3</v>
      </c>
      <c r="AD11" s="497"/>
      <c r="AE11" s="497">
        <v>0.176825209282053</v>
      </c>
      <c r="AF11" s="497"/>
      <c r="AG11" s="497">
        <v>6.3907583325848005E-2</v>
      </c>
      <c r="AH11" s="497"/>
      <c r="AI11" s="496" t="s">
        <v>58</v>
      </c>
      <c r="AJ11" s="496"/>
      <c r="AK11" s="497">
        <v>0.33527086120400601</v>
      </c>
      <c r="AL11" s="497"/>
      <c r="AM11" s="497">
        <v>9.3474198865861099E-2</v>
      </c>
      <c r="AN11" s="497"/>
      <c r="AO11" s="497">
        <v>0.127448923753123</v>
      </c>
      <c r="AP11" s="497"/>
      <c r="AQ11" s="496" t="s">
        <v>58</v>
      </c>
      <c r="AR11" s="496"/>
      <c r="AS11" s="497">
        <v>0.21572841960285699</v>
      </c>
      <c r="AT11" s="497"/>
      <c r="AU11" s="497">
        <v>1.6512814291323101E-4</v>
      </c>
      <c r="AV11" s="497"/>
      <c r="AW11" s="497">
        <v>1.8891168130964399E-2</v>
      </c>
      <c r="AX11" s="497"/>
      <c r="AY11" s="496" t="s">
        <v>58</v>
      </c>
      <c r="AZ11" s="496"/>
      <c r="BA11" s="497">
        <v>7.0639437748845596E-2</v>
      </c>
      <c r="BB11" s="497"/>
      <c r="BC11" s="497">
        <v>0.13246838939029401</v>
      </c>
      <c r="BD11" s="497"/>
      <c r="BE11" s="497">
        <v>0.305947242719317</v>
      </c>
      <c r="BF11" s="497"/>
      <c r="BG11" s="497">
        <v>7.6862024801177306E-2</v>
      </c>
      <c r="BH11" s="497"/>
    </row>
    <row r="12" spans="1:60" s="4" customFormat="1" ht="15" customHeight="1">
      <c r="A12" s="456"/>
      <c r="B12" s="54"/>
      <c r="C12" s="314"/>
      <c r="D12" s="314"/>
      <c r="E12" s="314"/>
      <c r="F12" s="314"/>
      <c r="G12" s="314"/>
      <c r="H12" s="314"/>
      <c r="I12" s="314"/>
      <c r="J12" s="314"/>
      <c r="K12" s="456"/>
      <c r="L12" s="54"/>
      <c r="M12" s="314"/>
      <c r="N12" s="314"/>
      <c r="O12" s="314"/>
      <c r="P12" s="314"/>
      <c r="Q12" s="314"/>
      <c r="R12" s="314"/>
      <c r="S12" s="456"/>
      <c r="T12" s="54"/>
      <c r="U12" s="314"/>
      <c r="V12" s="314"/>
      <c r="W12" s="314"/>
      <c r="X12" s="314"/>
      <c r="Y12" s="314"/>
      <c r="Z12" s="314"/>
      <c r="AA12" s="456"/>
      <c r="AB12" s="54"/>
      <c r="AC12" s="314"/>
      <c r="AD12" s="314"/>
      <c r="AE12" s="314"/>
      <c r="AF12" s="314"/>
      <c r="AG12" s="314"/>
      <c r="AH12" s="314"/>
      <c r="AI12" s="456"/>
      <c r="AJ12" s="54"/>
      <c r="AK12" s="314"/>
      <c r="AL12" s="314"/>
      <c r="AM12" s="314"/>
      <c r="AN12" s="314"/>
      <c r="AO12" s="314"/>
      <c r="AP12" s="314"/>
      <c r="AQ12" s="456"/>
      <c r="AR12" s="54"/>
      <c r="AS12" s="314"/>
      <c r="AT12" s="314"/>
      <c r="AU12" s="314"/>
      <c r="AV12" s="314"/>
      <c r="AW12" s="314"/>
      <c r="AX12" s="314"/>
      <c r="AY12" s="456"/>
      <c r="AZ12" s="54"/>
      <c r="BA12" s="314"/>
      <c r="BB12" s="314"/>
      <c r="BC12" s="314"/>
      <c r="BD12" s="314"/>
      <c r="BE12" s="314"/>
      <c r="BF12" s="314"/>
      <c r="BG12" s="314"/>
      <c r="BH12" s="314"/>
    </row>
    <row r="13" spans="1:60" s="4" customFormat="1" ht="15" hidden="1" customHeight="1">
      <c r="A13" s="456">
        <v>2015</v>
      </c>
      <c r="B13" s="54"/>
      <c r="C13" s="314">
        <v>100</v>
      </c>
      <c r="D13" s="499"/>
      <c r="E13" s="314">
        <v>100</v>
      </c>
      <c r="F13" s="314"/>
      <c r="G13" s="314">
        <v>100</v>
      </c>
      <c r="H13" s="314"/>
      <c r="I13" s="314">
        <v>100</v>
      </c>
      <c r="J13" s="499"/>
      <c r="K13" s="456">
        <v>2015</v>
      </c>
      <c r="L13" s="54"/>
      <c r="M13" s="314">
        <v>99.999999999999901</v>
      </c>
      <c r="N13" s="314"/>
      <c r="O13" s="314">
        <v>99.999999999999901</v>
      </c>
      <c r="P13" s="314"/>
      <c r="Q13" s="314">
        <v>100</v>
      </c>
      <c r="R13" s="499"/>
      <c r="S13" s="456">
        <v>2015</v>
      </c>
      <c r="T13" s="54"/>
      <c r="U13" s="314">
        <v>100</v>
      </c>
      <c r="V13" s="314"/>
      <c r="W13" s="314">
        <v>100</v>
      </c>
      <c r="X13" s="314"/>
      <c r="Y13" s="314">
        <v>100</v>
      </c>
      <c r="Z13" s="499"/>
      <c r="AA13" s="456">
        <v>2015</v>
      </c>
      <c r="AB13" s="54"/>
      <c r="AC13" s="314">
        <v>100</v>
      </c>
      <c r="AD13" s="314"/>
      <c r="AE13" s="314">
        <v>100</v>
      </c>
      <c r="AF13" s="499"/>
      <c r="AG13" s="314">
        <v>100</v>
      </c>
      <c r="AH13" s="314"/>
      <c r="AI13" s="456">
        <v>2015</v>
      </c>
      <c r="AJ13" s="54"/>
      <c r="AK13" s="314">
        <v>100</v>
      </c>
      <c r="AL13" s="314"/>
      <c r="AM13" s="314">
        <v>99.999999999999901</v>
      </c>
      <c r="AN13" s="499"/>
      <c r="AO13" s="314">
        <v>100</v>
      </c>
      <c r="AP13" s="314"/>
      <c r="AQ13" s="456">
        <v>2015</v>
      </c>
      <c r="AR13" s="54"/>
      <c r="AS13" s="314">
        <v>100</v>
      </c>
      <c r="AT13" s="314"/>
      <c r="AU13" s="314">
        <v>100</v>
      </c>
      <c r="AV13" s="499"/>
      <c r="AW13" s="314">
        <v>99.999999999999901</v>
      </c>
      <c r="AX13" s="314"/>
      <c r="AY13" s="456">
        <v>2015</v>
      </c>
      <c r="AZ13" s="54"/>
      <c r="BA13" s="314">
        <v>100</v>
      </c>
      <c r="BB13" s="314"/>
      <c r="BC13" s="314">
        <v>100</v>
      </c>
      <c r="BD13" s="499"/>
      <c r="BE13" s="314">
        <v>100</v>
      </c>
      <c r="BF13" s="314"/>
      <c r="BG13" s="314">
        <v>99.999999999999901</v>
      </c>
      <c r="BH13" s="314"/>
    </row>
    <row r="14" spans="1:60" s="4" customFormat="1" ht="15" hidden="1" customHeight="1">
      <c r="A14" s="456">
        <v>2016</v>
      </c>
      <c r="B14" s="54"/>
      <c r="C14" s="314">
        <v>100.711309776408</v>
      </c>
      <c r="D14" s="499">
        <v>0.71130977640807203</v>
      </c>
      <c r="E14" s="314">
        <v>99.888742489200794</v>
      </c>
      <c r="F14" s="499">
        <v>-0.11125751079919199</v>
      </c>
      <c r="G14" s="314">
        <v>100.84796013439301</v>
      </c>
      <c r="H14" s="499">
        <v>0.847960134393418</v>
      </c>
      <c r="I14" s="314">
        <v>100.044752953002</v>
      </c>
      <c r="J14" s="499">
        <v>4.4752953002429798E-2</v>
      </c>
      <c r="K14" s="456">
        <v>2016</v>
      </c>
      <c r="L14" s="54"/>
      <c r="M14" s="314">
        <v>104.285252408072</v>
      </c>
      <c r="N14" s="499">
        <v>4.2852524080721004</v>
      </c>
      <c r="O14" s="314">
        <v>108.867802544811</v>
      </c>
      <c r="P14" s="499">
        <v>8.8678025448110098</v>
      </c>
      <c r="Q14" s="314">
        <v>108.337107924512</v>
      </c>
      <c r="R14" s="499">
        <v>8.3371079245123205</v>
      </c>
      <c r="S14" s="456">
        <v>2016</v>
      </c>
      <c r="T14" s="54"/>
      <c r="U14" s="314">
        <v>105.51571415758799</v>
      </c>
      <c r="V14" s="499">
        <v>5.5157141575878503</v>
      </c>
      <c r="W14" s="314">
        <v>105.879864588198</v>
      </c>
      <c r="X14" s="499">
        <v>5.87986458819785</v>
      </c>
      <c r="Y14" s="314">
        <v>102.215966519643</v>
      </c>
      <c r="Z14" s="499">
        <v>2.2159665196425902</v>
      </c>
      <c r="AA14" s="456">
        <v>2016</v>
      </c>
      <c r="AB14" s="54"/>
      <c r="AC14" s="314">
        <v>107.147500387598</v>
      </c>
      <c r="AD14" s="499">
        <v>7.14750038759784</v>
      </c>
      <c r="AE14" s="314">
        <v>106.17757360988701</v>
      </c>
      <c r="AF14" s="499">
        <v>6.1775736098864904</v>
      </c>
      <c r="AG14" s="314">
        <v>106.199535923862</v>
      </c>
      <c r="AH14" s="499">
        <v>6.1995359238623697</v>
      </c>
      <c r="AI14" s="456">
        <v>2016</v>
      </c>
      <c r="AJ14" s="54"/>
      <c r="AK14" s="314">
        <v>106.134560257282</v>
      </c>
      <c r="AL14" s="499">
        <v>6.1345602572816897</v>
      </c>
      <c r="AM14" s="314">
        <v>79.549826801555199</v>
      </c>
      <c r="AN14" s="499">
        <v>-20.450173198444698</v>
      </c>
      <c r="AO14" s="314">
        <v>97.432119323807697</v>
      </c>
      <c r="AP14" s="499">
        <v>-2.5678806761923001</v>
      </c>
      <c r="AQ14" s="456">
        <v>2016</v>
      </c>
      <c r="AR14" s="54"/>
      <c r="AS14" s="314">
        <v>97.101379146447599</v>
      </c>
      <c r="AT14" s="499">
        <v>-2.8986208535523201</v>
      </c>
      <c r="AU14" s="314">
        <v>96.933023961250598</v>
      </c>
      <c r="AV14" s="499">
        <v>-3.0669760387495701</v>
      </c>
      <c r="AW14" s="314">
        <v>97.261979082477794</v>
      </c>
      <c r="AX14" s="499">
        <v>-2.7380209175221801</v>
      </c>
      <c r="AY14" s="456">
        <v>2016</v>
      </c>
      <c r="AZ14" s="54"/>
      <c r="BA14" s="314">
        <v>97.201265293235096</v>
      </c>
      <c r="BB14" s="499">
        <v>-2.7987347067649502</v>
      </c>
      <c r="BC14" s="314">
        <v>97.227658724221399</v>
      </c>
      <c r="BD14" s="499">
        <v>-2.7723412757785999</v>
      </c>
      <c r="BE14" s="314">
        <v>97.142946537831506</v>
      </c>
      <c r="BF14" s="499">
        <v>-2.8570534621685701</v>
      </c>
      <c r="BG14" s="314">
        <v>97.069518565274507</v>
      </c>
      <c r="BH14" s="499">
        <v>-2.93048143472548</v>
      </c>
    </row>
    <row r="15" spans="1:60" s="4" customFormat="1" ht="15" hidden="1" customHeight="1">
      <c r="A15" s="456">
        <v>2017</v>
      </c>
      <c r="B15" s="54"/>
      <c r="C15" s="314">
        <v>112.62996554346699</v>
      </c>
      <c r="D15" s="499">
        <v>11.8344759824097</v>
      </c>
      <c r="E15" s="314">
        <v>111.904854279456</v>
      </c>
      <c r="F15" s="499">
        <v>12.029495507518201</v>
      </c>
      <c r="G15" s="314">
        <v>112.59547479888801</v>
      </c>
      <c r="H15" s="499">
        <v>11.6487380100102</v>
      </c>
      <c r="I15" s="314">
        <v>111.4237597029</v>
      </c>
      <c r="J15" s="499">
        <v>11.373916586353101</v>
      </c>
      <c r="K15" s="456">
        <v>2017</v>
      </c>
      <c r="L15" s="54"/>
      <c r="M15" s="314">
        <v>108.36149093915</v>
      </c>
      <c r="N15" s="499">
        <v>3.9087391907797802</v>
      </c>
      <c r="O15" s="314">
        <v>121.580787763549</v>
      </c>
      <c r="P15" s="499">
        <v>11.6774518467065</v>
      </c>
      <c r="Q15" s="314">
        <v>120.97225293335001</v>
      </c>
      <c r="R15" s="499">
        <v>11.662804417523899</v>
      </c>
      <c r="S15" s="456">
        <v>2017</v>
      </c>
      <c r="T15" s="54"/>
      <c r="U15" s="314">
        <v>110.42897938328601</v>
      </c>
      <c r="V15" s="499">
        <v>4.6564298644273796</v>
      </c>
      <c r="W15" s="314">
        <v>110.472890308367</v>
      </c>
      <c r="X15" s="499">
        <v>4.3379595714755501</v>
      </c>
      <c r="Y15" s="314">
        <v>106.32734947376601</v>
      </c>
      <c r="Z15" s="499">
        <v>4.0222512138879098</v>
      </c>
      <c r="AA15" s="456">
        <v>2017</v>
      </c>
      <c r="AB15" s="54"/>
      <c r="AC15" s="314">
        <v>116.07309269350699</v>
      </c>
      <c r="AD15" s="499">
        <v>8.3301918137350395</v>
      </c>
      <c r="AE15" s="314">
        <v>113.709095403916</v>
      </c>
      <c r="AF15" s="499">
        <v>7.0933263381034903</v>
      </c>
      <c r="AG15" s="314">
        <v>113.69763284801</v>
      </c>
      <c r="AH15" s="499">
        <v>7.0603857718579199</v>
      </c>
      <c r="AI15" s="456">
        <v>2017</v>
      </c>
      <c r="AJ15" s="54"/>
      <c r="AK15" s="314">
        <v>113.81243031375</v>
      </c>
      <c r="AL15" s="499">
        <v>7.2340904205532599</v>
      </c>
      <c r="AM15" s="314">
        <v>75.991042472958696</v>
      </c>
      <c r="AN15" s="499">
        <v>-4.4736544021323796</v>
      </c>
      <c r="AO15" s="314">
        <v>102.54782780647599</v>
      </c>
      <c r="AP15" s="499">
        <v>5.2505359815344397</v>
      </c>
      <c r="AQ15" s="456">
        <v>2017</v>
      </c>
      <c r="AR15" s="54"/>
      <c r="AS15" s="314">
        <v>102.16992488643299</v>
      </c>
      <c r="AT15" s="499">
        <v>5.2198493827164203</v>
      </c>
      <c r="AU15" s="314">
        <v>102.156246160389</v>
      </c>
      <c r="AV15" s="499">
        <v>5.3884857664466601</v>
      </c>
      <c r="AW15" s="314">
        <v>102.445095378712</v>
      </c>
      <c r="AX15" s="499">
        <v>5.3290261468344804</v>
      </c>
      <c r="AY15" s="456">
        <v>2017</v>
      </c>
      <c r="AZ15" s="54"/>
      <c r="BA15" s="314">
        <v>102.359834784434</v>
      </c>
      <c r="BB15" s="499">
        <v>5.3071011736691096</v>
      </c>
      <c r="BC15" s="314">
        <v>102.398876952187</v>
      </c>
      <c r="BD15" s="499">
        <v>5.31866990918033</v>
      </c>
      <c r="BE15" s="314">
        <v>102.254362204557</v>
      </c>
      <c r="BF15" s="499">
        <v>5.2617465795465703</v>
      </c>
      <c r="BG15" s="314">
        <v>102.229578371207</v>
      </c>
      <c r="BH15" s="499">
        <v>5.3158394954459602</v>
      </c>
    </row>
    <row r="16" spans="1:60" s="4" customFormat="1" ht="15" hidden="1" customHeight="1">
      <c r="A16" s="456">
        <v>2018</v>
      </c>
      <c r="B16" s="54"/>
      <c r="C16" s="314">
        <v>124.693850732586</v>
      </c>
      <c r="D16" s="499">
        <v>10.711079534569199</v>
      </c>
      <c r="E16" s="314">
        <v>119.595569139885</v>
      </c>
      <c r="F16" s="499">
        <v>6.8725480319409904</v>
      </c>
      <c r="G16" s="314">
        <v>118.776083318275</v>
      </c>
      <c r="H16" s="499">
        <v>5.4892157348469901</v>
      </c>
      <c r="I16" s="314">
        <v>128.68932364666099</v>
      </c>
      <c r="J16" s="499">
        <v>15.495405997605699</v>
      </c>
      <c r="K16" s="456">
        <v>2018</v>
      </c>
      <c r="L16" s="54"/>
      <c r="M16" s="314">
        <v>115.10815725464001</v>
      </c>
      <c r="N16" s="499">
        <v>6.2260737251006599</v>
      </c>
      <c r="O16" s="314">
        <v>135.882902704137</v>
      </c>
      <c r="P16" s="499">
        <v>11.7634662545557</v>
      </c>
      <c r="Q16" s="314">
        <v>132.96418581703199</v>
      </c>
      <c r="R16" s="499">
        <v>9.9129615204318409</v>
      </c>
      <c r="S16" s="456">
        <v>2018</v>
      </c>
      <c r="T16" s="54"/>
      <c r="U16" s="314">
        <v>113.989760650148</v>
      </c>
      <c r="V16" s="499">
        <v>3.2244989374599999</v>
      </c>
      <c r="W16" s="314">
        <v>118.764155607776</v>
      </c>
      <c r="X16" s="499">
        <v>7.5052488228241998</v>
      </c>
      <c r="Y16" s="314">
        <v>116.469982302845</v>
      </c>
      <c r="Z16" s="499">
        <v>9.5390629779416507</v>
      </c>
      <c r="AA16" s="456">
        <v>2018</v>
      </c>
      <c r="AB16" s="54"/>
      <c r="AC16" s="314">
        <v>118.99751561768601</v>
      </c>
      <c r="AD16" s="499">
        <v>2.5194667052604101</v>
      </c>
      <c r="AE16" s="314">
        <v>114.184437428287</v>
      </c>
      <c r="AF16" s="499">
        <v>0.41803342352022799</v>
      </c>
      <c r="AG16" s="314">
        <v>123.42719883664</v>
      </c>
      <c r="AH16" s="499">
        <v>8.5574041824042997</v>
      </c>
      <c r="AI16" s="456">
        <v>2018</v>
      </c>
      <c r="AJ16" s="54"/>
      <c r="AK16" s="314">
        <v>112.274603720998</v>
      </c>
      <c r="AL16" s="499">
        <v>-1.3511938797131899</v>
      </c>
      <c r="AM16" s="314">
        <v>75.615160141446097</v>
      </c>
      <c r="AN16" s="499">
        <v>-0.494640314542863</v>
      </c>
      <c r="AO16" s="314">
        <v>113.238250240059</v>
      </c>
      <c r="AP16" s="499">
        <v>10.4248160709539</v>
      </c>
      <c r="AQ16" s="456">
        <v>2018</v>
      </c>
      <c r="AR16" s="54"/>
      <c r="AS16" s="314">
        <v>109.16972838129</v>
      </c>
      <c r="AT16" s="499">
        <v>6.8511389262921201</v>
      </c>
      <c r="AU16" s="314">
        <v>106.781033083079</v>
      </c>
      <c r="AV16" s="499">
        <v>4.5271699935304497</v>
      </c>
      <c r="AW16" s="314">
        <v>108.232642267332</v>
      </c>
      <c r="AX16" s="499">
        <v>5.6494133440210703</v>
      </c>
      <c r="AY16" s="456">
        <v>2018</v>
      </c>
      <c r="AZ16" s="54"/>
      <c r="BA16" s="314">
        <v>105.92792540856099</v>
      </c>
      <c r="BB16" s="499">
        <v>3.48583077692737</v>
      </c>
      <c r="BC16" s="314">
        <v>108.99548849704099</v>
      </c>
      <c r="BD16" s="499">
        <v>6.4420741136980002</v>
      </c>
      <c r="BE16" s="314">
        <v>106.219259509209</v>
      </c>
      <c r="BF16" s="499">
        <v>3.8774847538736599</v>
      </c>
      <c r="BG16" s="314">
        <v>112.704144782421</v>
      </c>
      <c r="BH16" s="499">
        <v>10.246121111035601</v>
      </c>
    </row>
    <row r="17" spans="1:60" s="4" customFormat="1" ht="15" hidden="1" customHeight="1">
      <c r="A17" s="456">
        <v>2019</v>
      </c>
      <c r="B17" s="54"/>
      <c r="C17" s="314">
        <v>136.03038833066401</v>
      </c>
      <c r="D17" s="499">
        <v>9.0914969194348298</v>
      </c>
      <c r="E17" s="314">
        <v>125.37090826554901</v>
      </c>
      <c r="F17" s="499">
        <v>4.8290577712867702</v>
      </c>
      <c r="G17" s="314">
        <v>126.596165891604</v>
      </c>
      <c r="H17" s="499">
        <v>6.5838865492591596</v>
      </c>
      <c r="I17" s="314">
        <v>140.93370083711301</v>
      </c>
      <c r="J17" s="499">
        <v>9.5146798844565108</v>
      </c>
      <c r="K17" s="456">
        <v>2019</v>
      </c>
      <c r="L17" s="54"/>
      <c r="M17" s="314">
        <v>119.693991850814</v>
      </c>
      <c r="N17" s="499">
        <v>3.9839353748228601</v>
      </c>
      <c r="O17" s="314">
        <v>143.121442884755</v>
      </c>
      <c r="P17" s="499">
        <v>5.32704264963981</v>
      </c>
      <c r="Q17" s="314">
        <v>142.310968079709</v>
      </c>
      <c r="R17" s="499">
        <v>7.0295487504720304</v>
      </c>
      <c r="S17" s="456">
        <v>2019</v>
      </c>
      <c r="T17" s="54"/>
      <c r="U17" s="314">
        <v>125.073640822518</v>
      </c>
      <c r="V17" s="499">
        <v>9.7235752660173507</v>
      </c>
      <c r="W17" s="314">
        <v>124.061895661927</v>
      </c>
      <c r="X17" s="499">
        <v>4.4607230414264896</v>
      </c>
      <c r="Y17" s="314">
        <v>118.363141728483</v>
      </c>
      <c r="Z17" s="499">
        <v>1.6254483672159701</v>
      </c>
      <c r="AA17" s="456">
        <v>2019</v>
      </c>
      <c r="AB17" s="54"/>
      <c r="AC17" s="314">
        <v>116.89774644244901</v>
      </c>
      <c r="AD17" s="499">
        <v>-1.7645487507350599</v>
      </c>
      <c r="AE17" s="314">
        <v>118.450429844799</v>
      </c>
      <c r="AF17" s="499">
        <v>3.7360541529065001</v>
      </c>
      <c r="AG17" s="314">
        <v>109.525073011562</v>
      </c>
      <c r="AH17" s="499">
        <v>-11.263421641349799</v>
      </c>
      <c r="AI17" s="456">
        <v>2019</v>
      </c>
      <c r="AJ17" s="54"/>
      <c r="AK17" s="314">
        <v>128.62727536169601</v>
      </c>
      <c r="AL17" s="499">
        <v>14.5648892080119</v>
      </c>
      <c r="AM17" s="314">
        <v>71.669778757433704</v>
      </c>
      <c r="AN17" s="499">
        <v>-5.2177121315780797</v>
      </c>
      <c r="AO17" s="314">
        <v>109.824353919632</v>
      </c>
      <c r="AP17" s="499">
        <v>-3.0147907736031501</v>
      </c>
      <c r="AQ17" s="456">
        <v>2019</v>
      </c>
      <c r="AR17" s="54"/>
      <c r="AS17" s="314">
        <v>117.66226657834</v>
      </c>
      <c r="AT17" s="499">
        <v>7.7792061251524096</v>
      </c>
      <c r="AU17" s="314">
        <v>99.854431766167295</v>
      </c>
      <c r="AV17" s="499">
        <v>-6.48673375497573</v>
      </c>
      <c r="AW17" s="314">
        <v>107.483393506525</v>
      </c>
      <c r="AX17" s="499">
        <v>-0.69225766377954301</v>
      </c>
      <c r="AY17" s="456">
        <v>2019</v>
      </c>
      <c r="AZ17" s="54"/>
      <c r="BA17" s="314">
        <v>101.467619729004</v>
      </c>
      <c r="BB17" s="499">
        <v>-4.2106986069576404</v>
      </c>
      <c r="BC17" s="314">
        <v>119.23769281753199</v>
      </c>
      <c r="BD17" s="499">
        <v>9.3969066625801094</v>
      </c>
      <c r="BE17" s="314">
        <v>110.839540792286</v>
      </c>
      <c r="BF17" s="499">
        <v>4.3497585131216301</v>
      </c>
      <c r="BG17" s="314">
        <v>103.92704498441999</v>
      </c>
      <c r="BH17" s="499">
        <v>-7.7877347057166304</v>
      </c>
    </row>
    <row r="18" spans="1:60" s="4" customFormat="1" ht="15" hidden="1" customHeight="1">
      <c r="A18" s="456">
        <v>2020</v>
      </c>
      <c r="B18" s="54"/>
      <c r="C18" s="314">
        <v>149.91632859339501</v>
      </c>
      <c r="D18" s="499">
        <v>10.207969287698401</v>
      </c>
      <c r="E18" s="314">
        <v>131.90875492969599</v>
      </c>
      <c r="F18" s="499">
        <v>5.2148036211870403</v>
      </c>
      <c r="G18" s="314">
        <v>111.847664925765</v>
      </c>
      <c r="H18" s="499">
        <v>-11.650037631049999</v>
      </c>
      <c r="I18" s="314">
        <v>153.64739927474901</v>
      </c>
      <c r="J18" s="499">
        <v>9.0210491614989206</v>
      </c>
      <c r="K18" s="456">
        <v>2020</v>
      </c>
      <c r="L18" s="54"/>
      <c r="M18" s="314">
        <v>113.700745892998</v>
      </c>
      <c r="N18" s="499">
        <v>-5.0071401790044403</v>
      </c>
      <c r="O18" s="314">
        <v>130.278473038773</v>
      </c>
      <c r="P18" s="499">
        <v>-8.9734770605428196</v>
      </c>
      <c r="Q18" s="314">
        <v>123.93227322228</v>
      </c>
      <c r="R18" s="499">
        <v>-12.914461271274201</v>
      </c>
      <c r="S18" s="456">
        <v>2020</v>
      </c>
      <c r="T18" s="54"/>
      <c r="U18" s="314">
        <v>115.35856651903001</v>
      </c>
      <c r="V18" s="499">
        <v>-7.7674834118515701</v>
      </c>
      <c r="W18" s="314">
        <v>74.464519223739202</v>
      </c>
      <c r="X18" s="499">
        <v>-39.977928898767203</v>
      </c>
      <c r="Y18" s="314">
        <v>109.50286093252301</v>
      </c>
      <c r="Z18" s="499">
        <v>-7.4856755798909402</v>
      </c>
      <c r="AA18" s="456">
        <v>2020</v>
      </c>
      <c r="AB18" s="54"/>
      <c r="AC18" s="314">
        <v>103.7202233157</v>
      </c>
      <c r="AD18" s="499">
        <v>-11.2726921842215</v>
      </c>
      <c r="AE18" s="314">
        <v>119.772521185046</v>
      </c>
      <c r="AF18" s="499">
        <v>1.11615579781261</v>
      </c>
      <c r="AG18" s="314">
        <v>96.8558988581552</v>
      </c>
      <c r="AH18" s="499">
        <v>-11.567373392273099</v>
      </c>
      <c r="AI18" s="456">
        <v>2020</v>
      </c>
      <c r="AJ18" s="54"/>
      <c r="AK18" s="314">
        <v>119.916647569151</v>
      </c>
      <c r="AL18" s="499">
        <v>-6.77199121885337</v>
      </c>
      <c r="AM18" s="314">
        <v>59.565226631554602</v>
      </c>
      <c r="AN18" s="499">
        <v>-16.889339322292201</v>
      </c>
      <c r="AO18" s="314">
        <v>108.686580329761</v>
      </c>
      <c r="AP18" s="499">
        <v>-1.0359938841103999</v>
      </c>
      <c r="AQ18" s="456">
        <v>2020</v>
      </c>
      <c r="AR18" s="54"/>
      <c r="AS18" s="314">
        <v>125.005367965597</v>
      </c>
      <c r="AT18" s="499">
        <v>6.2408294526336903</v>
      </c>
      <c r="AU18" s="314">
        <v>99.139965915022202</v>
      </c>
      <c r="AV18" s="499">
        <v>-0.71550740263401702</v>
      </c>
      <c r="AW18" s="314">
        <v>104.93668466827501</v>
      </c>
      <c r="AX18" s="499">
        <v>-2.3693974996199798</v>
      </c>
      <c r="AY18" s="456">
        <v>2020</v>
      </c>
      <c r="AZ18" s="54"/>
      <c r="BA18" s="314">
        <v>86.546083699080199</v>
      </c>
      <c r="BB18" s="499">
        <v>-14.7057120978847</v>
      </c>
      <c r="BC18" s="314">
        <v>114.190912566831</v>
      </c>
      <c r="BD18" s="499">
        <v>-4.2325376577221201</v>
      </c>
      <c r="BE18" s="314">
        <v>90.488427838093301</v>
      </c>
      <c r="BF18" s="499">
        <v>-18.3608780844107</v>
      </c>
      <c r="BG18" s="314">
        <v>100.509185892595</v>
      </c>
      <c r="BH18" s="499">
        <v>-3.2887099718239301</v>
      </c>
    </row>
    <row r="19" spans="1:60" s="4" customFormat="1" ht="15" hidden="1" customHeight="1">
      <c r="A19" s="456">
        <v>2021</v>
      </c>
      <c r="B19" s="54"/>
      <c r="C19" s="314">
        <v>185.10996652621299</v>
      </c>
      <c r="D19" s="499">
        <v>23.4755201538254</v>
      </c>
      <c r="E19" s="314">
        <v>117.199892652645</v>
      </c>
      <c r="F19" s="499">
        <v>-11.150785469009101</v>
      </c>
      <c r="G19" s="314">
        <v>118.144361115476</v>
      </c>
      <c r="H19" s="499">
        <v>5.62970732906214</v>
      </c>
      <c r="I19" s="314">
        <v>188.22626225340301</v>
      </c>
      <c r="J19" s="499">
        <v>22.5053356853903</v>
      </c>
      <c r="K19" s="456">
        <v>2021</v>
      </c>
      <c r="L19" s="54"/>
      <c r="M19" s="314">
        <v>119.150467633283</v>
      </c>
      <c r="N19" s="499">
        <v>4.7930395684603297</v>
      </c>
      <c r="O19" s="314">
        <v>116.402627740607</v>
      </c>
      <c r="P19" s="499">
        <v>-10.6509118310255</v>
      </c>
      <c r="Q19" s="314">
        <v>138.87883159297601</v>
      </c>
      <c r="R19" s="499">
        <v>12.0602632244861</v>
      </c>
      <c r="S19" s="456">
        <v>2021</v>
      </c>
      <c r="T19" s="54"/>
      <c r="U19" s="314">
        <v>117.77221111577801</v>
      </c>
      <c r="V19" s="499">
        <v>2.09229766768118</v>
      </c>
      <c r="W19" s="314">
        <v>95.3873283250078</v>
      </c>
      <c r="X19" s="499">
        <v>28.097689099963201</v>
      </c>
      <c r="Y19" s="314">
        <v>117.191322175086</v>
      </c>
      <c r="Z19" s="499">
        <v>7.0212423466284299</v>
      </c>
      <c r="AA19" s="456">
        <v>2021</v>
      </c>
      <c r="AB19" s="54"/>
      <c r="AC19" s="314">
        <v>130.51865130887899</v>
      </c>
      <c r="AD19" s="499">
        <v>25.8372255057836</v>
      </c>
      <c r="AE19" s="314">
        <v>147.19929086413501</v>
      </c>
      <c r="AF19" s="499">
        <v>22.899050139151601</v>
      </c>
      <c r="AG19" s="314">
        <v>94.598630735212893</v>
      </c>
      <c r="AH19" s="499">
        <v>-2.3305427439664301</v>
      </c>
      <c r="AI19" s="456">
        <v>2021</v>
      </c>
      <c r="AJ19" s="54"/>
      <c r="AK19" s="314">
        <v>155.62850731956601</v>
      </c>
      <c r="AL19" s="499">
        <v>29.7805688153693</v>
      </c>
      <c r="AM19" s="314">
        <v>63.422533253273102</v>
      </c>
      <c r="AN19" s="499">
        <v>6.4757692362663599</v>
      </c>
      <c r="AO19" s="314">
        <v>122.080781861752</v>
      </c>
      <c r="AP19" s="499">
        <v>12.3236939568358</v>
      </c>
      <c r="AQ19" s="456">
        <v>2021</v>
      </c>
      <c r="AR19" s="54"/>
      <c r="AS19" s="314">
        <v>146.01955122753401</v>
      </c>
      <c r="AT19" s="499">
        <v>16.810624698708601</v>
      </c>
      <c r="AU19" s="314">
        <v>90.368314101715498</v>
      </c>
      <c r="AV19" s="499">
        <v>-8.8477454398413808</v>
      </c>
      <c r="AW19" s="314">
        <v>107.32223421230999</v>
      </c>
      <c r="AX19" s="499">
        <v>2.27332276751146</v>
      </c>
      <c r="AY19" s="456">
        <v>2021</v>
      </c>
      <c r="AZ19" s="54"/>
      <c r="BA19" s="314">
        <v>82.346870298834105</v>
      </c>
      <c r="BB19" s="499">
        <v>-4.85199701796643</v>
      </c>
      <c r="BC19" s="314">
        <v>113.417185767188</v>
      </c>
      <c r="BD19" s="499">
        <v>-0.67757300668712594</v>
      </c>
      <c r="BE19" s="314">
        <v>83.572816693538101</v>
      </c>
      <c r="BF19" s="499">
        <v>-7.6425365207239402</v>
      </c>
      <c r="BG19" s="314">
        <v>96.638067671042293</v>
      </c>
      <c r="BH19" s="499">
        <v>-3.8515068918073898</v>
      </c>
    </row>
    <row r="20" spans="1:60" s="4" customFormat="1" ht="15" hidden="1" customHeight="1">
      <c r="A20" s="456">
        <v>2022</v>
      </c>
      <c r="B20" s="54"/>
      <c r="C20" s="314">
        <v>218.74340712481401</v>
      </c>
      <c r="D20" s="499">
        <v>18.169437999351899</v>
      </c>
      <c r="E20" s="314">
        <v>113.24540293777299</v>
      </c>
      <c r="F20" s="499">
        <v>-3.3741410724594099</v>
      </c>
      <c r="G20" s="314">
        <v>126.339005704869</v>
      </c>
      <c r="H20" s="499">
        <v>6.93612840428671</v>
      </c>
      <c r="I20" s="314">
        <v>218.243181978541</v>
      </c>
      <c r="J20" s="499">
        <v>15.9472537815829</v>
      </c>
      <c r="K20" s="456">
        <v>2022</v>
      </c>
      <c r="L20" s="54"/>
      <c r="M20" s="314">
        <v>121.91834043008301</v>
      </c>
      <c r="N20" s="499">
        <v>2.3230062388994699</v>
      </c>
      <c r="O20" s="314">
        <v>139.783341399786</v>
      </c>
      <c r="P20" s="499">
        <v>20.0860703173134</v>
      </c>
      <c r="Q20" s="314">
        <v>152.86081428530599</v>
      </c>
      <c r="R20" s="499">
        <v>10.067756570208401</v>
      </c>
      <c r="S20" s="456">
        <v>2022</v>
      </c>
      <c r="T20" s="54"/>
      <c r="U20" s="314">
        <v>106.744721768597</v>
      </c>
      <c r="V20" s="499">
        <v>-9.3634052062928106</v>
      </c>
      <c r="W20" s="314">
        <v>101.827161605409</v>
      </c>
      <c r="X20" s="499">
        <v>6.75124609681765</v>
      </c>
      <c r="Y20" s="314">
        <v>123.378965147635</v>
      </c>
      <c r="Z20" s="499">
        <v>5.2799497929579404</v>
      </c>
      <c r="AA20" s="456">
        <v>2022</v>
      </c>
      <c r="AB20" s="54"/>
      <c r="AC20" s="314">
        <v>143.51261303881299</v>
      </c>
      <c r="AD20" s="499">
        <v>9.9556359184123693</v>
      </c>
      <c r="AE20" s="314">
        <v>156.31273608354601</v>
      </c>
      <c r="AF20" s="499">
        <v>6.1912290242090098</v>
      </c>
      <c r="AG20" s="314">
        <v>70.190327771111299</v>
      </c>
      <c r="AH20" s="499">
        <v>-25.8019622212312</v>
      </c>
      <c r="AI20" s="456">
        <v>2022</v>
      </c>
      <c r="AJ20" s="54"/>
      <c r="AK20" s="314">
        <v>203.099963212208</v>
      </c>
      <c r="AL20" s="499">
        <v>30.503059311083799</v>
      </c>
      <c r="AM20" s="314">
        <v>66.309154216623895</v>
      </c>
      <c r="AN20" s="499">
        <v>4.5514122745983903</v>
      </c>
      <c r="AO20" s="314">
        <v>56.117187789195299</v>
      </c>
      <c r="AP20" s="499">
        <v>-54.032742145488299</v>
      </c>
      <c r="AQ20" s="456">
        <v>2022</v>
      </c>
      <c r="AR20" s="54"/>
      <c r="AS20" s="314">
        <v>158.427288594565</v>
      </c>
      <c r="AT20" s="499">
        <v>8.4973123549034106</v>
      </c>
      <c r="AU20" s="314">
        <v>73.973308325918097</v>
      </c>
      <c r="AV20" s="499">
        <v>-18.142427397000802</v>
      </c>
      <c r="AW20" s="314">
        <v>88.815711512734296</v>
      </c>
      <c r="AX20" s="499">
        <v>-17.2438850489876</v>
      </c>
      <c r="AY20" s="456">
        <v>2022</v>
      </c>
      <c r="AZ20" s="54"/>
      <c r="BA20" s="314">
        <v>74.624818012934199</v>
      </c>
      <c r="BB20" s="499">
        <v>-9.3774690621233106</v>
      </c>
      <c r="BC20" s="314">
        <v>133.83292093541101</v>
      </c>
      <c r="BD20" s="499">
        <v>18.000565813835301</v>
      </c>
      <c r="BE20" s="314">
        <v>94.894676422873502</v>
      </c>
      <c r="BF20" s="499">
        <v>13.547299441698399</v>
      </c>
      <c r="BG20" s="314">
        <v>101.638647802649</v>
      </c>
      <c r="BH20" s="499">
        <v>5.1745448270228103</v>
      </c>
    </row>
    <row r="21" spans="1:60" s="4" customFormat="1" ht="15" customHeight="1">
      <c r="A21" s="456">
        <v>2023</v>
      </c>
      <c r="B21" s="54"/>
      <c r="C21" s="314">
        <v>230.63473976059799</v>
      </c>
      <c r="D21" s="314">
        <v>5.4362016172672298</v>
      </c>
      <c r="E21" s="314">
        <v>118.896501211615</v>
      </c>
      <c r="F21" s="314">
        <v>4.9901348109883799</v>
      </c>
      <c r="G21" s="314">
        <v>120.68300700927399</v>
      </c>
      <c r="H21" s="314">
        <v>-4.4768428119565398</v>
      </c>
      <c r="I21" s="314">
        <v>255.48969708375799</v>
      </c>
      <c r="J21" s="314">
        <v>17.066519452085299</v>
      </c>
      <c r="K21" s="456">
        <v>2023</v>
      </c>
      <c r="L21" s="54"/>
      <c r="M21" s="314">
        <v>133.24103640250399</v>
      </c>
      <c r="N21" s="314">
        <v>9.2871145821692807</v>
      </c>
      <c r="O21" s="314">
        <v>157.657641134713</v>
      </c>
      <c r="P21" s="314">
        <v>12.7871458472332</v>
      </c>
      <c r="Q21" s="314">
        <v>166.92750555924999</v>
      </c>
      <c r="R21" s="314">
        <v>9.2022872831810201</v>
      </c>
      <c r="S21" s="456">
        <v>2023</v>
      </c>
      <c r="T21" s="54"/>
      <c r="U21" s="314">
        <v>100.036931800864</v>
      </c>
      <c r="V21" s="314">
        <v>-6.2839547067012198</v>
      </c>
      <c r="W21" s="314">
        <v>106.663484093037</v>
      </c>
      <c r="X21" s="314">
        <v>4.7495407034614097</v>
      </c>
      <c r="Y21" s="314">
        <v>122.977256619164</v>
      </c>
      <c r="Z21" s="314">
        <v>-0.32558915370208302</v>
      </c>
      <c r="AA21" s="456">
        <v>2023</v>
      </c>
      <c r="AB21" s="54"/>
      <c r="AC21" s="314">
        <v>144.977067851024</v>
      </c>
      <c r="AD21" s="314">
        <v>1.02043630953497</v>
      </c>
      <c r="AE21" s="314">
        <v>178.116379741445</v>
      </c>
      <c r="AF21" s="314">
        <v>13.9487313728842</v>
      </c>
      <c r="AG21" s="314">
        <v>62.642514221722003</v>
      </c>
      <c r="AH21" s="314">
        <v>-10.753352761084701</v>
      </c>
      <c r="AI21" s="456">
        <v>2023</v>
      </c>
      <c r="AJ21" s="54"/>
      <c r="AK21" s="314">
        <v>236.30725763376401</v>
      </c>
      <c r="AL21" s="314">
        <v>16.3502217806213</v>
      </c>
      <c r="AM21" s="314">
        <v>71.503647313440197</v>
      </c>
      <c r="AN21" s="314">
        <v>7.8337495903605401</v>
      </c>
      <c r="AO21" s="314">
        <v>56.471610880803198</v>
      </c>
      <c r="AP21" s="314">
        <v>0.63157671574576602</v>
      </c>
      <c r="AQ21" s="456">
        <v>2023</v>
      </c>
      <c r="AR21" s="54"/>
      <c r="AS21" s="314">
        <v>162.83728585578899</v>
      </c>
      <c r="AT21" s="314">
        <v>2.78360962959428</v>
      </c>
      <c r="AU21" s="314">
        <v>68.0739662634018</v>
      </c>
      <c r="AV21" s="314">
        <v>-7.97496042291968</v>
      </c>
      <c r="AW21" s="314">
        <v>84.713089579381005</v>
      </c>
      <c r="AX21" s="314">
        <v>-4.6192524537339104</v>
      </c>
      <c r="AY21" s="456">
        <v>2023</v>
      </c>
      <c r="AZ21" s="54"/>
      <c r="BA21" s="314">
        <v>70.215523539481197</v>
      </c>
      <c r="BB21" s="314">
        <v>-5.90861671875534</v>
      </c>
      <c r="BC21" s="314">
        <v>146.19178248728301</v>
      </c>
      <c r="BD21" s="314">
        <v>9.2345451817770901</v>
      </c>
      <c r="BE21" s="314">
        <v>95.437286125109907</v>
      </c>
      <c r="BF21" s="314">
        <v>0.571802046954062</v>
      </c>
      <c r="BG21" s="314">
        <v>95.596578376840199</v>
      </c>
      <c r="BH21" s="314">
        <v>-5.9446574274981296</v>
      </c>
    </row>
    <row r="22" spans="1:60" s="4" customFormat="1" ht="15" customHeight="1">
      <c r="A22" s="456">
        <v>2024</v>
      </c>
      <c r="B22" s="54"/>
      <c r="C22" s="314">
        <v>262.97297777466702</v>
      </c>
      <c r="D22" s="314">
        <v>14.0214080704565</v>
      </c>
      <c r="E22" s="314">
        <v>115.36557800230899</v>
      </c>
      <c r="F22" s="314">
        <v>-2.9697452602262802</v>
      </c>
      <c r="G22" s="314">
        <v>115.59525144439</v>
      </c>
      <c r="H22" s="314">
        <v>-4.2158011230964396</v>
      </c>
      <c r="I22" s="314">
        <v>269.55108987613801</v>
      </c>
      <c r="J22" s="314">
        <v>5.5037024791532803</v>
      </c>
      <c r="K22" s="456">
        <v>2024</v>
      </c>
      <c r="L22" s="54"/>
      <c r="M22" s="314">
        <v>137.708597406878</v>
      </c>
      <c r="N22" s="314">
        <v>3.3529917846622799</v>
      </c>
      <c r="O22" s="314">
        <v>154.255556408898</v>
      </c>
      <c r="P22" s="314">
        <v>-2.1578939665270802</v>
      </c>
      <c r="Q22" s="314">
        <v>174.43107470706599</v>
      </c>
      <c r="R22" s="314">
        <v>4.4951064970848904</v>
      </c>
      <c r="S22" s="456">
        <v>2024</v>
      </c>
      <c r="T22" s="54"/>
      <c r="U22" s="314">
        <v>94.689323355959104</v>
      </c>
      <c r="V22" s="314">
        <v>-5.3456342059251503</v>
      </c>
      <c r="W22" s="314">
        <v>113.401674879789</v>
      </c>
      <c r="X22" s="314">
        <v>6.3172423477883903</v>
      </c>
      <c r="Y22" s="314">
        <v>126.854126328126</v>
      </c>
      <c r="Z22" s="314">
        <v>3.1525095091103501</v>
      </c>
      <c r="AA22" s="456">
        <v>2024</v>
      </c>
      <c r="AB22" s="54"/>
      <c r="AC22" s="314">
        <v>140.63758200806799</v>
      </c>
      <c r="AD22" s="314">
        <v>-2.9932222435447899</v>
      </c>
      <c r="AE22" s="314">
        <v>126.02119445788701</v>
      </c>
      <c r="AF22" s="314">
        <v>-29.2478352407453</v>
      </c>
      <c r="AG22" s="314">
        <v>68.400646589425094</v>
      </c>
      <c r="AH22" s="314">
        <v>9.1920518185496594</v>
      </c>
      <c r="AI22" s="456">
        <v>2024</v>
      </c>
      <c r="AJ22" s="54"/>
      <c r="AK22" s="314">
        <v>264.38333450768801</v>
      </c>
      <c r="AL22" s="314">
        <v>11.881174177661901</v>
      </c>
      <c r="AM22" s="314">
        <v>69.173728532850504</v>
      </c>
      <c r="AN22" s="314">
        <v>-3.2584614465557999</v>
      </c>
      <c r="AO22" s="314">
        <v>62.500070588590098</v>
      </c>
      <c r="AP22" s="314">
        <v>10.6752040782251</v>
      </c>
      <c r="AQ22" s="456">
        <v>2024</v>
      </c>
      <c r="AR22" s="54"/>
      <c r="AS22" s="314">
        <v>167.792146281784</v>
      </c>
      <c r="AT22" s="314">
        <v>3.04282916529522</v>
      </c>
      <c r="AU22" s="314">
        <v>64.875873829095198</v>
      </c>
      <c r="AV22" s="314">
        <v>-4.6979669466181102</v>
      </c>
      <c r="AW22" s="314">
        <v>83.056211125145893</v>
      </c>
      <c r="AX22" s="314">
        <v>-1.9558706481630601</v>
      </c>
      <c r="AY22" s="456">
        <v>2024</v>
      </c>
      <c r="AZ22" s="54"/>
      <c r="BA22" s="314">
        <v>76.413277214174201</v>
      </c>
      <c r="BB22" s="314">
        <v>8.8267570506800297</v>
      </c>
      <c r="BC22" s="314">
        <v>157.200209511618</v>
      </c>
      <c r="BD22" s="314">
        <v>7.5301270954083703</v>
      </c>
      <c r="BE22" s="314">
        <v>95.202872855887307</v>
      </c>
      <c r="BF22" s="314">
        <v>-0.24562021694049499</v>
      </c>
      <c r="BG22" s="314">
        <v>102.276495491679</v>
      </c>
      <c r="BH22" s="314">
        <v>6.9876110926343502</v>
      </c>
    </row>
    <row r="23" spans="1:60" s="4" customFormat="1" ht="15" customHeight="1">
      <c r="A23" s="456"/>
      <c r="B23" s="5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</row>
    <row r="24" spans="1:60" s="4" customFormat="1" ht="15" hidden="1" customHeight="1">
      <c r="A24" s="456">
        <v>2015</v>
      </c>
      <c r="B24" s="54" t="s">
        <v>28</v>
      </c>
      <c r="C24" s="457">
        <v>109.68173859778901</v>
      </c>
      <c r="D24" s="499"/>
      <c r="E24" s="457">
        <v>90.295677195918898</v>
      </c>
      <c r="F24" s="499"/>
      <c r="G24" s="457">
        <v>104.730744255776</v>
      </c>
      <c r="H24" s="499"/>
      <c r="I24" s="457">
        <v>94.341384226988893</v>
      </c>
      <c r="J24" s="499"/>
      <c r="K24" s="456">
        <v>2015</v>
      </c>
      <c r="L24" s="54" t="s">
        <v>28</v>
      </c>
      <c r="M24" s="457">
        <v>98.320884605635499</v>
      </c>
      <c r="N24" s="499"/>
      <c r="O24" s="457">
        <v>104.254833885943</v>
      </c>
      <c r="P24" s="499"/>
      <c r="Q24" s="457">
        <v>100.33661662164999</v>
      </c>
      <c r="R24" s="499"/>
      <c r="S24" s="456">
        <v>2015</v>
      </c>
      <c r="T24" s="54" t="s">
        <v>28</v>
      </c>
      <c r="U24" s="457">
        <v>92.476755707237004</v>
      </c>
      <c r="V24" s="499"/>
      <c r="W24" s="457">
        <v>102.899792436665</v>
      </c>
      <c r="X24" s="499"/>
      <c r="Y24" s="457">
        <v>102.697667230356</v>
      </c>
      <c r="Z24" s="499"/>
      <c r="AA24" s="456">
        <v>2015</v>
      </c>
      <c r="AB24" s="54" t="s">
        <v>28</v>
      </c>
      <c r="AC24" s="457">
        <v>98.857748833776895</v>
      </c>
      <c r="AD24" s="499"/>
      <c r="AE24" s="457">
        <v>92.528904392647405</v>
      </c>
      <c r="AF24" s="499"/>
      <c r="AG24" s="457">
        <v>103.4169024059</v>
      </c>
      <c r="AH24" s="499"/>
      <c r="AI24" s="456">
        <v>2015</v>
      </c>
      <c r="AJ24" s="54" t="s">
        <v>28</v>
      </c>
      <c r="AK24" s="457">
        <v>96.088769328749606</v>
      </c>
      <c r="AL24" s="499"/>
      <c r="AM24" s="457">
        <v>97.253604082436397</v>
      </c>
      <c r="AN24" s="499"/>
      <c r="AO24" s="457">
        <v>121.78612042211</v>
      </c>
      <c r="AP24" s="499"/>
      <c r="AQ24" s="456">
        <v>2015</v>
      </c>
      <c r="AR24" s="54" t="s">
        <v>28</v>
      </c>
      <c r="AS24" s="457">
        <v>93.771870161573005</v>
      </c>
      <c r="AT24" s="499"/>
      <c r="AU24" s="457">
        <v>87.741935483871103</v>
      </c>
      <c r="AV24" s="499"/>
      <c r="AW24" s="457">
        <v>103.037919661362</v>
      </c>
      <c r="AX24" s="499"/>
      <c r="AY24" s="456">
        <v>2015</v>
      </c>
      <c r="AZ24" s="54" t="s">
        <v>28</v>
      </c>
      <c r="BA24" s="457">
        <v>98.789828632376498</v>
      </c>
      <c r="BB24" s="499"/>
      <c r="BC24" s="457">
        <v>103.015791891174</v>
      </c>
      <c r="BD24" s="499"/>
      <c r="BE24" s="457">
        <v>101.20331777258799</v>
      </c>
      <c r="BF24" s="499"/>
      <c r="BG24" s="457">
        <v>98.018935476171507</v>
      </c>
      <c r="BH24" s="499"/>
    </row>
    <row r="25" spans="1:60" s="4" customFormat="1" ht="15" hidden="1" customHeight="1">
      <c r="A25" s="456"/>
      <c r="B25" s="54" t="s">
        <v>29</v>
      </c>
      <c r="C25" s="457">
        <v>93.027841152089493</v>
      </c>
      <c r="D25" s="499"/>
      <c r="E25" s="457">
        <v>115.16456852528199</v>
      </c>
      <c r="F25" s="499"/>
      <c r="G25" s="457">
        <v>92.041950775693195</v>
      </c>
      <c r="H25" s="499"/>
      <c r="I25" s="457">
        <v>107.597435705834</v>
      </c>
      <c r="J25" s="499"/>
      <c r="K25" s="456"/>
      <c r="L25" s="54" t="s">
        <v>29</v>
      </c>
      <c r="M25" s="457">
        <v>99.611779446669402</v>
      </c>
      <c r="N25" s="499"/>
      <c r="O25" s="457">
        <v>114.004125624183</v>
      </c>
      <c r="P25" s="499"/>
      <c r="Q25" s="457">
        <v>92.993713756342601</v>
      </c>
      <c r="R25" s="499"/>
      <c r="S25" s="456"/>
      <c r="T25" s="54" t="s">
        <v>29</v>
      </c>
      <c r="U25" s="457">
        <v>99.102254871543295</v>
      </c>
      <c r="V25" s="499"/>
      <c r="W25" s="457">
        <v>95.641074358340205</v>
      </c>
      <c r="X25" s="499"/>
      <c r="Y25" s="457">
        <v>100.01169552517</v>
      </c>
      <c r="Z25" s="499"/>
      <c r="AA25" s="456"/>
      <c r="AB25" s="54" t="s">
        <v>29</v>
      </c>
      <c r="AC25" s="457">
        <v>88.068429438267501</v>
      </c>
      <c r="AD25" s="499"/>
      <c r="AE25" s="457">
        <v>100.81088135096201</v>
      </c>
      <c r="AF25" s="499"/>
      <c r="AG25" s="457">
        <v>87.8155113237584</v>
      </c>
      <c r="AH25" s="499"/>
      <c r="AI25" s="456"/>
      <c r="AJ25" s="54" t="s">
        <v>29</v>
      </c>
      <c r="AK25" s="457">
        <v>105.572660796039</v>
      </c>
      <c r="AL25" s="499"/>
      <c r="AM25" s="457">
        <v>95.959862399671906</v>
      </c>
      <c r="AN25" s="499"/>
      <c r="AO25" s="457">
        <v>103.03123553123299</v>
      </c>
      <c r="AP25" s="499"/>
      <c r="AQ25" s="456"/>
      <c r="AR25" s="54" t="s">
        <v>29</v>
      </c>
      <c r="AS25" s="457">
        <v>105.07544490274999</v>
      </c>
      <c r="AT25" s="499"/>
      <c r="AU25" s="457">
        <v>110.967741935484</v>
      </c>
      <c r="AV25" s="499"/>
      <c r="AW25" s="457">
        <v>105.181559327047</v>
      </c>
      <c r="AX25" s="499"/>
      <c r="AY25" s="456"/>
      <c r="AZ25" s="54" t="s">
        <v>29</v>
      </c>
      <c r="BA25" s="457">
        <v>100.22210021401</v>
      </c>
      <c r="BB25" s="499"/>
      <c r="BC25" s="457">
        <v>94.800483853402497</v>
      </c>
      <c r="BD25" s="499"/>
      <c r="BE25" s="457">
        <v>101.17089678605799</v>
      </c>
      <c r="BF25" s="499"/>
      <c r="BG25" s="457">
        <v>98.782719388973007</v>
      </c>
      <c r="BH25" s="499"/>
    </row>
    <row r="26" spans="1:60" s="4" customFormat="1" ht="15" hidden="1" customHeight="1">
      <c r="A26" s="456"/>
      <c r="B26" s="54" t="s">
        <v>30</v>
      </c>
      <c r="C26" s="457">
        <v>97.9508273551576</v>
      </c>
      <c r="D26" s="499"/>
      <c r="E26" s="457">
        <v>103.54910176089901</v>
      </c>
      <c r="F26" s="499"/>
      <c r="G26" s="457">
        <v>103.25300095165299</v>
      </c>
      <c r="H26" s="499"/>
      <c r="I26" s="457">
        <v>103.71337299970099</v>
      </c>
      <c r="J26" s="499"/>
      <c r="K26" s="456"/>
      <c r="L26" s="54" t="s">
        <v>30</v>
      </c>
      <c r="M26" s="457">
        <v>103.030704610453</v>
      </c>
      <c r="N26" s="499"/>
      <c r="O26" s="457">
        <v>89.762639481033403</v>
      </c>
      <c r="P26" s="499"/>
      <c r="Q26" s="457">
        <v>91.932164504266893</v>
      </c>
      <c r="R26" s="499"/>
      <c r="S26" s="456"/>
      <c r="T26" s="54" t="s">
        <v>30</v>
      </c>
      <c r="U26" s="457">
        <v>112.599457549766</v>
      </c>
      <c r="V26" s="499"/>
      <c r="W26" s="457">
        <v>99.043440126282704</v>
      </c>
      <c r="X26" s="499"/>
      <c r="Y26" s="457">
        <v>98.6927569618543</v>
      </c>
      <c r="Z26" s="499"/>
      <c r="AA26" s="456"/>
      <c r="AB26" s="54" t="s">
        <v>30</v>
      </c>
      <c r="AC26" s="457">
        <v>139.63666459349099</v>
      </c>
      <c r="AD26" s="499"/>
      <c r="AE26" s="457">
        <v>104.719587900221</v>
      </c>
      <c r="AF26" s="499"/>
      <c r="AG26" s="457">
        <v>110.291493589083</v>
      </c>
      <c r="AH26" s="499"/>
      <c r="AI26" s="456"/>
      <c r="AJ26" s="54" t="s">
        <v>30</v>
      </c>
      <c r="AK26" s="457">
        <v>103.749823772645</v>
      </c>
      <c r="AL26" s="499"/>
      <c r="AM26" s="457">
        <v>109.47430450378801</v>
      </c>
      <c r="AN26" s="499"/>
      <c r="AO26" s="457">
        <v>89.045438462001499</v>
      </c>
      <c r="AP26" s="499"/>
      <c r="AQ26" s="456"/>
      <c r="AR26" s="54" t="s">
        <v>30</v>
      </c>
      <c r="AS26" s="457">
        <v>99.249014605018104</v>
      </c>
      <c r="AT26" s="499"/>
      <c r="AU26" s="457">
        <v>109.677419354839</v>
      </c>
      <c r="AV26" s="499"/>
      <c r="AW26" s="457">
        <v>101.860403833658</v>
      </c>
      <c r="AX26" s="499"/>
      <c r="AY26" s="456"/>
      <c r="AZ26" s="54" t="s">
        <v>30</v>
      </c>
      <c r="BA26" s="457">
        <v>101.71048626427</v>
      </c>
      <c r="BB26" s="499"/>
      <c r="BC26" s="457">
        <v>97.584528115478804</v>
      </c>
      <c r="BD26" s="499"/>
      <c r="BE26" s="457">
        <v>102.646826330954</v>
      </c>
      <c r="BF26" s="499"/>
      <c r="BG26" s="457">
        <v>102.85623359058</v>
      </c>
      <c r="BH26" s="499"/>
    </row>
    <row r="27" spans="1:60" s="4" customFormat="1" ht="15" hidden="1" customHeight="1">
      <c r="A27" s="456"/>
      <c r="B27" s="54" t="s">
        <v>31</v>
      </c>
      <c r="C27" s="457">
        <v>99.339592894964397</v>
      </c>
      <c r="D27" s="499"/>
      <c r="E27" s="457">
        <v>90.990652517899505</v>
      </c>
      <c r="F27" s="499"/>
      <c r="G27" s="457">
        <v>99.974304016877696</v>
      </c>
      <c r="H27" s="499"/>
      <c r="I27" s="457">
        <v>94.347807067476296</v>
      </c>
      <c r="J27" s="499"/>
      <c r="K27" s="456"/>
      <c r="L27" s="54" t="s">
        <v>31</v>
      </c>
      <c r="M27" s="457">
        <v>99.036631337242</v>
      </c>
      <c r="N27" s="499"/>
      <c r="O27" s="457">
        <v>91.978401008841004</v>
      </c>
      <c r="P27" s="499"/>
      <c r="Q27" s="457">
        <v>114.73750511774099</v>
      </c>
      <c r="R27" s="499"/>
      <c r="S27" s="456"/>
      <c r="T27" s="54" t="s">
        <v>31</v>
      </c>
      <c r="U27" s="457">
        <v>95.821531871453303</v>
      </c>
      <c r="V27" s="499"/>
      <c r="W27" s="457">
        <v>102.41569307871301</v>
      </c>
      <c r="X27" s="499"/>
      <c r="Y27" s="457">
        <v>98.597880282619499</v>
      </c>
      <c r="Z27" s="499"/>
      <c r="AA27" s="456"/>
      <c r="AB27" s="54" t="s">
        <v>31</v>
      </c>
      <c r="AC27" s="457">
        <v>73.437157134464996</v>
      </c>
      <c r="AD27" s="499"/>
      <c r="AE27" s="457">
        <v>101.94062635616901</v>
      </c>
      <c r="AF27" s="499"/>
      <c r="AG27" s="457">
        <v>98.476092681258393</v>
      </c>
      <c r="AH27" s="499"/>
      <c r="AI27" s="456"/>
      <c r="AJ27" s="54" t="s">
        <v>31</v>
      </c>
      <c r="AK27" s="457">
        <v>94.588746102566404</v>
      </c>
      <c r="AL27" s="499"/>
      <c r="AM27" s="457">
        <v>97.312229014103096</v>
      </c>
      <c r="AN27" s="499"/>
      <c r="AO27" s="457">
        <v>86.137205584655703</v>
      </c>
      <c r="AP27" s="499"/>
      <c r="AQ27" s="456"/>
      <c r="AR27" s="54" t="s">
        <v>31</v>
      </c>
      <c r="AS27" s="457">
        <v>101.903670330659</v>
      </c>
      <c r="AT27" s="499"/>
      <c r="AU27" s="457">
        <v>91.612903225806704</v>
      </c>
      <c r="AV27" s="499"/>
      <c r="AW27" s="457">
        <v>89.920117177931999</v>
      </c>
      <c r="AX27" s="499"/>
      <c r="AY27" s="456"/>
      <c r="AZ27" s="54" t="s">
        <v>31</v>
      </c>
      <c r="BA27" s="457">
        <v>99.277584889343402</v>
      </c>
      <c r="BB27" s="499"/>
      <c r="BC27" s="457">
        <v>104.59919613994499</v>
      </c>
      <c r="BD27" s="499"/>
      <c r="BE27" s="457">
        <v>94.978959110400197</v>
      </c>
      <c r="BF27" s="499"/>
      <c r="BG27" s="457">
        <v>100.342111544275</v>
      </c>
      <c r="BH27" s="499"/>
    </row>
    <row r="28" spans="1:60" s="503" customFormat="1" ht="15" hidden="1" customHeight="1">
      <c r="A28" s="500"/>
      <c r="B28" s="501"/>
      <c r="C28" s="499"/>
      <c r="D28" s="502"/>
      <c r="E28" s="499"/>
      <c r="F28" s="502"/>
      <c r="G28" s="499"/>
      <c r="H28" s="502"/>
      <c r="I28" s="499"/>
      <c r="J28" s="502"/>
      <c r="K28" s="500"/>
      <c r="L28" s="501"/>
      <c r="M28" s="499"/>
      <c r="N28" s="502"/>
      <c r="O28" s="499"/>
      <c r="P28" s="502"/>
      <c r="Q28" s="499"/>
      <c r="R28" s="502"/>
      <c r="S28" s="500"/>
      <c r="T28" s="501"/>
      <c r="U28" s="499"/>
      <c r="V28" s="502"/>
      <c r="W28" s="499"/>
      <c r="X28" s="502"/>
      <c r="Y28" s="499"/>
      <c r="Z28" s="502"/>
      <c r="AA28" s="500"/>
      <c r="AB28" s="501"/>
      <c r="AC28" s="499"/>
      <c r="AD28" s="502"/>
      <c r="AE28" s="499"/>
      <c r="AF28" s="502"/>
      <c r="AG28" s="499"/>
      <c r="AH28" s="502"/>
      <c r="AI28" s="500"/>
      <c r="AJ28" s="501"/>
      <c r="AK28" s="499"/>
      <c r="AL28" s="502"/>
      <c r="AM28" s="499"/>
      <c r="AN28" s="502"/>
      <c r="AO28" s="499"/>
      <c r="AP28" s="502"/>
      <c r="AQ28" s="500"/>
      <c r="AR28" s="501"/>
      <c r="AS28" s="499"/>
      <c r="AT28" s="502"/>
      <c r="AU28" s="499"/>
      <c r="AV28" s="502"/>
      <c r="AW28" s="499"/>
      <c r="AX28" s="502"/>
      <c r="AY28" s="500"/>
      <c r="AZ28" s="501"/>
      <c r="BA28" s="499"/>
      <c r="BB28" s="502"/>
      <c r="BC28" s="499"/>
      <c r="BD28" s="502"/>
      <c r="BE28" s="499"/>
      <c r="BF28" s="502"/>
      <c r="BG28" s="499"/>
      <c r="BH28" s="502"/>
    </row>
    <row r="29" spans="1:60" s="4" customFormat="1" ht="15" hidden="1" customHeight="1">
      <c r="A29" s="456">
        <v>2016</v>
      </c>
      <c r="B29" s="54" t="s">
        <v>28</v>
      </c>
      <c r="C29" s="457">
        <v>114.77232857908599</v>
      </c>
      <c r="D29" s="499">
        <v>4.6412374989467802</v>
      </c>
      <c r="E29" s="457">
        <v>94.548502576144998</v>
      </c>
      <c r="F29" s="499">
        <v>4.7098881278651801</v>
      </c>
      <c r="G29" s="457">
        <v>109.80714161637999</v>
      </c>
      <c r="H29" s="499">
        <v>4.8470937513872299</v>
      </c>
      <c r="I29" s="457">
        <v>98.756678478676406</v>
      </c>
      <c r="J29" s="499">
        <v>4.6801245157312099</v>
      </c>
      <c r="K29" s="456">
        <v>2016</v>
      </c>
      <c r="L29" s="54" t="s">
        <v>28</v>
      </c>
      <c r="M29" s="457">
        <v>101.94136359659799</v>
      </c>
      <c r="N29" s="499">
        <v>3.68230921180594</v>
      </c>
      <c r="O29" s="457">
        <v>114.13354351257701</v>
      </c>
      <c r="P29" s="499">
        <v>9.4755410933194497</v>
      </c>
      <c r="Q29" s="457">
        <v>109.22709836471699</v>
      </c>
      <c r="R29" s="499">
        <v>8.8606553045244691</v>
      </c>
      <c r="S29" s="456">
        <v>2016</v>
      </c>
      <c r="T29" s="54" t="s">
        <v>28</v>
      </c>
      <c r="U29" s="457">
        <v>98.474856630351496</v>
      </c>
      <c r="V29" s="499">
        <v>6.48606331098296</v>
      </c>
      <c r="W29" s="457">
        <v>106.595791686125</v>
      </c>
      <c r="X29" s="499">
        <v>3.5918432505442</v>
      </c>
      <c r="Y29" s="457">
        <v>104.641569365842</v>
      </c>
      <c r="Z29" s="499">
        <v>1.8928396212988201</v>
      </c>
      <c r="AA29" s="456">
        <v>2016</v>
      </c>
      <c r="AB29" s="54" t="s">
        <v>28</v>
      </c>
      <c r="AC29" s="457">
        <v>105.12800155039101</v>
      </c>
      <c r="AD29" s="499">
        <v>6.3427023076941804</v>
      </c>
      <c r="AE29" s="457">
        <v>95.956294439545999</v>
      </c>
      <c r="AF29" s="499">
        <v>3.7041290712299699</v>
      </c>
      <c r="AG29" s="457">
        <v>107.200477028783</v>
      </c>
      <c r="AH29" s="499">
        <v>3.6585650264718201</v>
      </c>
      <c r="AI29" s="456">
        <v>2016</v>
      </c>
      <c r="AJ29" s="54" t="s">
        <v>28</v>
      </c>
      <c r="AK29" s="457">
        <v>99.6525743624603</v>
      </c>
      <c r="AL29" s="499">
        <v>3.7088673927312401</v>
      </c>
      <c r="AM29" s="457">
        <v>77.6886405395541</v>
      </c>
      <c r="AN29" s="499">
        <v>-20.117468887115201</v>
      </c>
      <c r="AO29" s="457">
        <v>124.14119545332299</v>
      </c>
      <c r="AP29" s="499">
        <v>1.9337795005293501</v>
      </c>
      <c r="AQ29" s="456">
        <v>2016</v>
      </c>
      <c r="AR29" s="54" t="s">
        <v>28</v>
      </c>
      <c r="AS29" s="457">
        <v>95.590842059022705</v>
      </c>
      <c r="AT29" s="499">
        <v>1.9397841744177799</v>
      </c>
      <c r="AU29" s="457">
        <v>89.430095845002398</v>
      </c>
      <c r="AV29" s="499">
        <v>1.92400629393643</v>
      </c>
      <c r="AW29" s="457">
        <v>105.124249663244</v>
      </c>
      <c r="AX29" s="499">
        <v>2.0248176678437502</v>
      </c>
      <c r="AY29" s="456">
        <v>2016</v>
      </c>
      <c r="AZ29" s="54" t="s">
        <v>28</v>
      </c>
      <c r="BA29" s="457">
        <v>100.73539450627401</v>
      </c>
      <c r="BB29" s="499">
        <v>1.9693989764241899</v>
      </c>
      <c r="BC29" s="457">
        <v>104.99696823022001</v>
      </c>
      <c r="BD29" s="499">
        <v>1.92317731357011</v>
      </c>
      <c r="BE29" s="457">
        <v>103.06473915670701</v>
      </c>
      <c r="BF29" s="499">
        <v>1.83928889396925</v>
      </c>
      <c r="BG29" s="457">
        <v>99.878407594431195</v>
      </c>
      <c r="BH29" s="499">
        <v>1.8970539816888801</v>
      </c>
    </row>
    <row r="30" spans="1:60" s="4" customFormat="1" ht="15" hidden="1" customHeight="1">
      <c r="A30" s="456"/>
      <c r="B30" s="54" t="s">
        <v>29</v>
      </c>
      <c r="C30" s="457">
        <v>85.146185942256196</v>
      </c>
      <c r="D30" s="499">
        <v>-8.4723617276549703</v>
      </c>
      <c r="E30" s="457">
        <v>105.397731602739</v>
      </c>
      <c r="F30" s="499">
        <v>-8.4807654364621907</v>
      </c>
      <c r="G30" s="457">
        <v>84.175844571183603</v>
      </c>
      <c r="H30" s="499">
        <v>-8.5462184777888393</v>
      </c>
      <c r="I30" s="457">
        <v>98.465333333333405</v>
      </c>
      <c r="J30" s="499">
        <v>-8.4872862560287192</v>
      </c>
      <c r="K30" s="456"/>
      <c r="L30" s="54" t="s">
        <v>29</v>
      </c>
      <c r="M30" s="457">
        <v>103.618291863868</v>
      </c>
      <c r="N30" s="499">
        <v>4.0221271414428097</v>
      </c>
      <c r="O30" s="457">
        <v>126.324333333333</v>
      </c>
      <c r="P30" s="499">
        <v>10.806808649859301</v>
      </c>
      <c r="Q30" s="457">
        <v>102.386666666667</v>
      </c>
      <c r="R30" s="499">
        <v>10.100632108246399</v>
      </c>
      <c r="S30" s="456"/>
      <c r="T30" s="54" t="s">
        <v>29</v>
      </c>
      <c r="U30" s="457">
        <v>102.122666666667</v>
      </c>
      <c r="V30" s="499">
        <v>3.04777302901778</v>
      </c>
      <c r="W30" s="457">
        <v>100.794333333333</v>
      </c>
      <c r="X30" s="499">
        <v>5.3881232614403096</v>
      </c>
      <c r="Y30" s="457">
        <v>102.600597463829</v>
      </c>
      <c r="Z30" s="499">
        <v>2.5885991883887698</v>
      </c>
      <c r="AA30" s="456"/>
      <c r="AB30" s="54" t="s">
        <v>29</v>
      </c>
      <c r="AC30" s="457">
        <v>96.037666666666695</v>
      </c>
      <c r="AD30" s="499">
        <v>9.0489148940543895</v>
      </c>
      <c r="AE30" s="457">
        <v>107.130666666667</v>
      </c>
      <c r="AF30" s="499">
        <v>6.2689515566308502</v>
      </c>
      <c r="AG30" s="457">
        <v>93.753666666666703</v>
      </c>
      <c r="AH30" s="499">
        <v>6.7620802445885699</v>
      </c>
      <c r="AI30" s="456"/>
      <c r="AJ30" s="54" t="s">
        <v>29</v>
      </c>
      <c r="AK30" s="457">
        <v>112.157666666667</v>
      </c>
      <c r="AL30" s="499">
        <v>6.2374158432447002</v>
      </c>
      <c r="AM30" s="457">
        <v>72.662999999999997</v>
      </c>
      <c r="AN30" s="499">
        <v>-24.277715512596998</v>
      </c>
      <c r="AO30" s="457">
        <v>95.249122135883994</v>
      </c>
      <c r="AP30" s="499">
        <v>-7.5531593455366304</v>
      </c>
      <c r="AQ30" s="456"/>
      <c r="AR30" s="54" t="s">
        <v>29</v>
      </c>
      <c r="AS30" s="457">
        <v>97.581980650454597</v>
      </c>
      <c r="AT30" s="499">
        <v>-7.1315084692057402</v>
      </c>
      <c r="AU30" s="457">
        <v>102.709666666667</v>
      </c>
      <c r="AV30" s="499">
        <v>-7.4418701550388704</v>
      </c>
      <c r="AW30" s="457">
        <v>97.563000000000002</v>
      </c>
      <c r="AX30" s="499">
        <v>-7.2432462266109203</v>
      </c>
      <c r="AY30" s="456"/>
      <c r="AZ30" s="54" t="s">
        <v>29</v>
      </c>
      <c r="BA30" s="457">
        <v>93.015000000000001</v>
      </c>
      <c r="BB30" s="499">
        <v>-7.19112870177395</v>
      </c>
      <c r="BC30" s="457">
        <v>87.694333333333006</v>
      </c>
      <c r="BD30" s="499">
        <v>-7.49590110854108</v>
      </c>
      <c r="BE30" s="457">
        <v>93.822976468850399</v>
      </c>
      <c r="BF30" s="499">
        <v>-7.2628794946295896</v>
      </c>
      <c r="BG30" s="457">
        <v>91.521333333333303</v>
      </c>
      <c r="BH30" s="499">
        <v>-7.3508667310998002</v>
      </c>
    </row>
    <row r="31" spans="1:60" s="4" customFormat="1" ht="15" hidden="1" customHeight="1">
      <c r="A31" s="456"/>
      <c r="B31" s="54" t="s">
        <v>30</v>
      </c>
      <c r="C31" s="457">
        <v>96.683813871869503</v>
      </c>
      <c r="D31" s="499">
        <v>-1.2935199400552999</v>
      </c>
      <c r="E31" s="457">
        <v>102.170297907227</v>
      </c>
      <c r="F31" s="499">
        <v>-1.33154593349965</v>
      </c>
      <c r="G31" s="457">
        <v>101.910840002529</v>
      </c>
      <c r="H31" s="499">
        <v>-1.2998759714038099</v>
      </c>
      <c r="I31" s="457">
        <v>102.324</v>
      </c>
      <c r="J31" s="499">
        <v>-1.3396276290281299</v>
      </c>
      <c r="K31" s="456"/>
      <c r="L31" s="54" t="s">
        <v>30</v>
      </c>
      <c r="M31" s="457">
        <v>107.539749380695</v>
      </c>
      <c r="N31" s="499">
        <v>4.3764087485280898</v>
      </c>
      <c r="O31" s="457">
        <v>97.040666666666695</v>
      </c>
      <c r="P31" s="499">
        <v>8.10808063099687</v>
      </c>
      <c r="Q31" s="457">
        <v>99.413999999999902</v>
      </c>
      <c r="R31" s="499">
        <v>8.1384306962398796</v>
      </c>
      <c r="S31" s="456"/>
      <c r="T31" s="54" t="s">
        <v>30</v>
      </c>
      <c r="U31" s="457">
        <v>119.01333333333299</v>
      </c>
      <c r="V31" s="499">
        <v>5.6961871070579502</v>
      </c>
      <c r="W31" s="457">
        <v>105.98066666666701</v>
      </c>
      <c r="X31" s="499">
        <v>7.00422615726883</v>
      </c>
      <c r="Y31" s="457">
        <v>99.408278445128104</v>
      </c>
      <c r="Z31" s="499">
        <v>0.72499898199249901</v>
      </c>
      <c r="AA31" s="456"/>
      <c r="AB31" s="54" t="s">
        <v>30</v>
      </c>
      <c r="AC31" s="457">
        <v>148.41966666666701</v>
      </c>
      <c r="AD31" s="499">
        <v>6.2898967822992802</v>
      </c>
      <c r="AE31" s="457">
        <v>111.964</v>
      </c>
      <c r="AF31" s="499">
        <v>6.9179150195678698</v>
      </c>
      <c r="AG31" s="457">
        <v>118.004</v>
      </c>
      <c r="AH31" s="499">
        <v>6.9928388490699502</v>
      </c>
      <c r="AI31" s="456"/>
      <c r="AJ31" s="54" t="s">
        <v>30</v>
      </c>
      <c r="AK31" s="457">
        <v>110.988</v>
      </c>
      <c r="AL31" s="499">
        <v>6.9765672500966902</v>
      </c>
      <c r="AM31" s="457">
        <v>89.412333333333294</v>
      </c>
      <c r="AN31" s="499">
        <v>-18.3257352137467</v>
      </c>
      <c r="AO31" s="457">
        <v>87.681948836127503</v>
      </c>
      <c r="AP31" s="499">
        <v>-1.53122905499062</v>
      </c>
      <c r="AQ31" s="456"/>
      <c r="AR31" s="54" t="s">
        <v>30</v>
      </c>
      <c r="AS31" s="457">
        <v>97.379944658919896</v>
      </c>
      <c r="AT31" s="499">
        <v>-1.88321259766309</v>
      </c>
      <c r="AU31" s="457">
        <v>107.844666666667</v>
      </c>
      <c r="AV31" s="499">
        <v>-1.6710392156865299</v>
      </c>
      <c r="AW31" s="457">
        <v>100.151666666667</v>
      </c>
      <c r="AX31" s="499">
        <v>-1.67752836497901</v>
      </c>
      <c r="AY31" s="456"/>
      <c r="AZ31" s="54" t="s">
        <v>30</v>
      </c>
      <c r="BA31" s="457">
        <v>99.918666666666695</v>
      </c>
      <c r="BB31" s="499">
        <v>-1.7616861971809901</v>
      </c>
      <c r="BC31" s="457">
        <v>95.927666666666497</v>
      </c>
      <c r="BD31" s="499">
        <v>-1.6978730960830899</v>
      </c>
      <c r="BE31" s="457">
        <v>100.779920311236</v>
      </c>
      <c r="BF31" s="499">
        <v>-1.8187664309256499</v>
      </c>
      <c r="BG31" s="457">
        <v>100.785666666667</v>
      </c>
      <c r="BH31" s="499">
        <v>-2.0130689717408199</v>
      </c>
    </row>
    <row r="32" spans="1:60" s="4" customFormat="1" ht="15" hidden="1" customHeight="1">
      <c r="A32" s="456"/>
      <c r="B32" s="54" t="s">
        <v>31</v>
      </c>
      <c r="C32" s="457">
        <v>106.24291071242099</v>
      </c>
      <c r="D32" s="499">
        <v>6.9492108999838802</v>
      </c>
      <c r="E32" s="457">
        <v>97.438437870692198</v>
      </c>
      <c r="F32" s="499">
        <v>7.0862063018223997</v>
      </c>
      <c r="G32" s="457">
        <v>107.498014347482</v>
      </c>
      <c r="H32" s="499">
        <v>7.5256441188467598</v>
      </c>
      <c r="I32" s="457">
        <v>100.633</v>
      </c>
      <c r="J32" s="499">
        <v>6.66172657095112</v>
      </c>
      <c r="K32" s="456"/>
      <c r="L32" s="54" t="s">
        <v>31</v>
      </c>
      <c r="M32" s="457">
        <v>104.041604791127</v>
      </c>
      <c r="N32" s="499">
        <v>5.0536588192729797</v>
      </c>
      <c r="O32" s="457">
        <v>97.972666666666697</v>
      </c>
      <c r="P32" s="499">
        <v>6.5170361650986903</v>
      </c>
      <c r="Q32" s="457">
        <v>122.32066666666699</v>
      </c>
      <c r="R32" s="499">
        <v>6.6091393055340903</v>
      </c>
      <c r="S32" s="456"/>
      <c r="T32" s="54" t="s">
        <v>31</v>
      </c>
      <c r="U32" s="457">
        <v>102.452</v>
      </c>
      <c r="V32" s="499">
        <v>6.9196014706189404</v>
      </c>
      <c r="W32" s="457">
        <v>110.148666666667</v>
      </c>
      <c r="X32" s="499">
        <v>7.5505748733357203</v>
      </c>
      <c r="Y32" s="457">
        <v>102.213420803772</v>
      </c>
      <c r="Z32" s="499">
        <v>3.6669556290549701</v>
      </c>
      <c r="AA32" s="456"/>
      <c r="AB32" s="54" t="s">
        <v>31</v>
      </c>
      <c r="AC32" s="457">
        <v>79.004666666666694</v>
      </c>
      <c r="AD32" s="499">
        <v>7.5813249715092299</v>
      </c>
      <c r="AE32" s="457">
        <v>109.659333333333</v>
      </c>
      <c r="AF32" s="499">
        <v>7.5717672659726398</v>
      </c>
      <c r="AG32" s="457">
        <v>105.84</v>
      </c>
      <c r="AH32" s="499">
        <v>7.47786302059792</v>
      </c>
      <c r="AI32" s="456"/>
      <c r="AJ32" s="54" t="s">
        <v>31</v>
      </c>
      <c r="AK32" s="457">
        <v>101.74</v>
      </c>
      <c r="AL32" s="499">
        <v>7.56036441130024</v>
      </c>
      <c r="AM32" s="457">
        <v>78.435333333333304</v>
      </c>
      <c r="AN32" s="499">
        <v>-19.398276940130501</v>
      </c>
      <c r="AO32" s="457">
        <v>82.656210869896896</v>
      </c>
      <c r="AP32" s="499">
        <v>-4.0412208535575198</v>
      </c>
      <c r="AQ32" s="456"/>
      <c r="AR32" s="54" t="s">
        <v>31</v>
      </c>
      <c r="AS32" s="457">
        <v>97.852749217393296</v>
      </c>
      <c r="AT32" s="499">
        <v>-3.9752455432873002</v>
      </c>
      <c r="AU32" s="457">
        <v>87.747666666666703</v>
      </c>
      <c r="AV32" s="499">
        <v>-4.2190962441317197</v>
      </c>
      <c r="AW32" s="457">
        <v>86.209000000000003</v>
      </c>
      <c r="AX32" s="499">
        <v>-4.1271267146911299</v>
      </c>
      <c r="AY32" s="456"/>
      <c r="AZ32" s="54" t="s">
        <v>31</v>
      </c>
      <c r="BA32" s="457">
        <v>95.135999999999996</v>
      </c>
      <c r="BB32" s="499">
        <v>-4.1717220397330301</v>
      </c>
      <c r="BC32" s="457">
        <v>100.291666666667</v>
      </c>
      <c r="BD32" s="499">
        <v>-4.1181286589574002</v>
      </c>
      <c r="BE32" s="457">
        <v>90.904150214531697</v>
      </c>
      <c r="BF32" s="499">
        <v>-4.2902227335763401</v>
      </c>
      <c r="BG32" s="457">
        <v>96.092666666666702</v>
      </c>
      <c r="BH32" s="499">
        <v>-4.2349566021776601</v>
      </c>
    </row>
    <row r="33" spans="1:60" s="4" customFormat="1" ht="15" hidden="1" customHeight="1">
      <c r="A33" s="456"/>
      <c r="B33" s="54"/>
      <c r="C33" s="457"/>
      <c r="D33" s="499"/>
      <c r="E33" s="457"/>
      <c r="F33" s="499"/>
      <c r="G33" s="457"/>
      <c r="H33" s="499"/>
      <c r="I33" s="457"/>
      <c r="J33" s="499"/>
      <c r="K33" s="499"/>
      <c r="L33" s="499"/>
      <c r="M33" s="457"/>
      <c r="N33" s="499"/>
      <c r="O33" s="457"/>
      <c r="P33" s="499"/>
      <c r="Q33" s="457"/>
      <c r="R33" s="499"/>
      <c r="S33" s="499"/>
      <c r="T33" s="499"/>
      <c r="U33" s="457"/>
      <c r="V33" s="499"/>
      <c r="W33" s="457"/>
      <c r="X33" s="499"/>
      <c r="Y33" s="457"/>
      <c r="Z33" s="499"/>
      <c r="AA33" s="499"/>
      <c r="AB33" s="499"/>
      <c r="AC33" s="457"/>
      <c r="AD33" s="499"/>
      <c r="AE33" s="457"/>
      <c r="AF33" s="499"/>
      <c r="AG33" s="457"/>
      <c r="AH33" s="499"/>
      <c r="AI33" s="499"/>
      <c r="AJ33" s="499"/>
      <c r="AK33" s="457"/>
      <c r="AL33" s="499"/>
      <c r="AM33" s="457"/>
      <c r="AN33" s="499"/>
      <c r="AO33" s="457"/>
      <c r="AP33" s="499"/>
      <c r="AQ33" s="499"/>
      <c r="AR33" s="499"/>
      <c r="AS33" s="457"/>
      <c r="AT33" s="499"/>
      <c r="AU33" s="457"/>
      <c r="AV33" s="499"/>
      <c r="AW33" s="457"/>
      <c r="AX33" s="499"/>
      <c r="AY33" s="499"/>
      <c r="AZ33" s="499"/>
      <c r="BA33" s="457"/>
      <c r="BB33" s="499"/>
      <c r="BC33" s="457"/>
      <c r="BD33" s="499"/>
      <c r="BE33" s="457"/>
      <c r="BF33" s="499"/>
      <c r="BG33" s="457"/>
      <c r="BH33" s="499"/>
    </row>
    <row r="34" spans="1:60" s="4" customFormat="1" ht="15" hidden="1" customHeight="1">
      <c r="A34" s="456">
        <v>2017</v>
      </c>
      <c r="B34" s="54" t="s">
        <v>28</v>
      </c>
      <c r="C34" s="457">
        <v>125.72323736429099</v>
      </c>
      <c r="D34" s="499">
        <v>9.5414190169187201</v>
      </c>
      <c r="E34" s="457">
        <v>103.847165614509</v>
      </c>
      <c r="F34" s="499">
        <v>9.8348073052505107</v>
      </c>
      <c r="G34" s="457">
        <v>119.767947153406</v>
      </c>
      <c r="H34" s="499">
        <v>9.0711818834379603</v>
      </c>
      <c r="I34" s="457">
        <v>110.61166666666701</v>
      </c>
      <c r="J34" s="499">
        <v>12.0042394809279</v>
      </c>
      <c r="K34" s="456">
        <v>2017</v>
      </c>
      <c r="L34" s="54" t="s">
        <v>28</v>
      </c>
      <c r="M34" s="457">
        <v>106.256477369815</v>
      </c>
      <c r="N34" s="499">
        <v>4.23293707379979</v>
      </c>
      <c r="O34" s="457">
        <v>124.912333333333</v>
      </c>
      <c r="P34" s="499">
        <v>9.4440157459657392</v>
      </c>
      <c r="Q34" s="457">
        <v>119.312</v>
      </c>
      <c r="R34" s="499">
        <v>9.2329667145502992</v>
      </c>
      <c r="S34" s="456">
        <v>2017</v>
      </c>
      <c r="T34" s="54" t="s">
        <v>28</v>
      </c>
      <c r="U34" s="457">
        <v>113.047333333333</v>
      </c>
      <c r="V34" s="499">
        <v>14.798170011745301</v>
      </c>
      <c r="W34" s="457">
        <v>110.538333333333</v>
      </c>
      <c r="X34" s="499">
        <v>3.6985903334882999</v>
      </c>
      <c r="Y34" s="457">
        <v>107.84412388032401</v>
      </c>
      <c r="Z34" s="499">
        <v>3.06049931579753</v>
      </c>
      <c r="AA34" s="456">
        <v>2017</v>
      </c>
      <c r="AB34" s="54" t="s">
        <v>28</v>
      </c>
      <c r="AC34" s="457">
        <v>113.029666666667</v>
      </c>
      <c r="AD34" s="499">
        <v>7.51623259240574</v>
      </c>
      <c r="AE34" s="457">
        <v>105.26933333333299</v>
      </c>
      <c r="AF34" s="499">
        <v>9.7055007680133905</v>
      </c>
      <c r="AG34" s="457">
        <v>117.47199999999999</v>
      </c>
      <c r="AH34" s="499">
        <v>9.5816019255764502</v>
      </c>
      <c r="AI34" s="456">
        <v>2017</v>
      </c>
      <c r="AJ34" s="54" t="s">
        <v>28</v>
      </c>
      <c r="AK34" s="457">
        <v>109.324666666667</v>
      </c>
      <c r="AL34" s="499">
        <v>9.7058127861570505</v>
      </c>
      <c r="AM34" s="457">
        <v>81.9463333333333</v>
      </c>
      <c r="AN34" s="499">
        <v>5.4804573283935101</v>
      </c>
      <c r="AO34" s="457">
        <v>128.872647446343</v>
      </c>
      <c r="AP34" s="499">
        <v>3.8113472129395798</v>
      </c>
      <c r="AQ34" s="456">
        <v>2017</v>
      </c>
      <c r="AR34" s="54" t="s">
        <v>28</v>
      </c>
      <c r="AS34" s="457">
        <v>99.176557751521102</v>
      </c>
      <c r="AT34" s="499">
        <v>3.7511079673138399</v>
      </c>
      <c r="AU34" s="457">
        <v>92.725999999999999</v>
      </c>
      <c r="AV34" s="499">
        <v>3.6854530053394399</v>
      </c>
      <c r="AW34" s="457">
        <v>109.170666666667</v>
      </c>
      <c r="AX34" s="499">
        <v>3.8491756339613898</v>
      </c>
      <c r="AY34" s="456">
        <v>2017</v>
      </c>
      <c r="AZ34" s="54" t="s">
        <v>28</v>
      </c>
      <c r="BA34" s="457">
        <v>104.547666666667</v>
      </c>
      <c r="BB34" s="499">
        <v>3.78444158488462</v>
      </c>
      <c r="BC34" s="457">
        <v>108.82233333333301</v>
      </c>
      <c r="BD34" s="499">
        <v>3.6433100570351802</v>
      </c>
      <c r="BE34" s="457">
        <v>106.776020972734</v>
      </c>
      <c r="BF34" s="499">
        <v>3.60092292125552</v>
      </c>
      <c r="BG34" s="457">
        <v>103.487666666667</v>
      </c>
      <c r="BH34" s="499">
        <v>3.6136529998468299</v>
      </c>
    </row>
    <row r="35" spans="1:60" s="4" customFormat="1" ht="15" hidden="1" customHeight="1">
      <c r="A35" s="456"/>
      <c r="B35" s="54" t="s">
        <v>29</v>
      </c>
      <c r="C35" s="457">
        <v>96.062676040337806</v>
      </c>
      <c r="D35" s="499">
        <v>12.8208797343956</v>
      </c>
      <c r="E35" s="457">
        <v>118.880779604119</v>
      </c>
      <c r="F35" s="499">
        <v>12.7925409744105</v>
      </c>
      <c r="G35" s="457">
        <v>94.635319677293893</v>
      </c>
      <c r="H35" s="499">
        <v>12.4257441780286</v>
      </c>
      <c r="I35" s="457">
        <v>110.38200000000001</v>
      </c>
      <c r="J35" s="499">
        <v>12.102398136738501</v>
      </c>
      <c r="K35" s="456"/>
      <c r="L35" s="54" t="s">
        <v>29</v>
      </c>
      <c r="M35" s="457">
        <v>107.693967385839</v>
      </c>
      <c r="N35" s="499">
        <v>3.9333552490190602</v>
      </c>
      <c r="O35" s="457">
        <v>140.25933333333299</v>
      </c>
      <c r="P35" s="499">
        <v>11.0311288667003</v>
      </c>
      <c r="Q35" s="457">
        <v>113.277333333333</v>
      </c>
      <c r="R35" s="499">
        <v>10.6368016668838</v>
      </c>
      <c r="S35" s="456"/>
      <c r="T35" s="54" t="s">
        <v>29</v>
      </c>
      <c r="U35" s="457">
        <v>104.543333333333</v>
      </c>
      <c r="V35" s="499">
        <v>2.3703519949864398</v>
      </c>
      <c r="W35" s="457">
        <v>104.710333333333</v>
      </c>
      <c r="X35" s="499">
        <v>3.8851390455150998</v>
      </c>
      <c r="Y35" s="457">
        <v>106.40437335238499</v>
      </c>
      <c r="Z35" s="499">
        <v>3.7073623181362501</v>
      </c>
      <c r="AA35" s="456"/>
      <c r="AB35" s="54" t="s">
        <v>29</v>
      </c>
      <c r="AC35" s="457">
        <v>105.87033333333299</v>
      </c>
      <c r="AD35" s="499">
        <v>10.238343983089999</v>
      </c>
      <c r="AE35" s="457">
        <v>116.69866666666699</v>
      </c>
      <c r="AF35" s="499">
        <v>8.9311494996764207</v>
      </c>
      <c r="AG35" s="457">
        <v>101.95166666666699</v>
      </c>
      <c r="AH35" s="499">
        <v>8.7441913382943408</v>
      </c>
      <c r="AI35" s="456"/>
      <c r="AJ35" s="54" t="s">
        <v>29</v>
      </c>
      <c r="AK35" s="457">
        <v>122.08199999999999</v>
      </c>
      <c r="AL35" s="499">
        <v>8.8485554561584401</v>
      </c>
      <c r="AM35" s="457">
        <v>65.105000000000004</v>
      </c>
      <c r="AN35" s="499">
        <v>-10.401442274610201</v>
      </c>
      <c r="AO35" s="457">
        <v>98.8641674559439</v>
      </c>
      <c r="AP35" s="499">
        <v>3.7953581502856899</v>
      </c>
      <c r="AQ35" s="456"/>
      <c r="AR35" s="54" t="s">
        <v>29</v>
      </c>
      <c r="AS35" s="457">
        <v>100.774513941501</v>
      </c>
      <c r="AT35" s="499">
        <v>3.2716422332951498</v>
      </c>
      <c r="AU35" s="457">
        <v>106.319666666667</v>
      </c>
      <c r="AV35" s="499">
        <v>3.5147616744934602</v>
      </c>
      <c r="AW35" s="457">
        <v>100.953</v>
      </c>
      <c r="AX35" s="499">
        <v>3.4746779004335502</v>
      </c>
      <c r="AY35" s="456"/>
      <c r="AZ35" s="54" t="s">
        <v>29</v>
      </c>
      <c r="BA35" s="457">
        <v>96.103666666666697</v>
      </c>
      <c r="BB35" s="499">
        <v>3.32061137092587</v>
      </c>
      <c r="BC35" s="457">
        <v>90.8926666666664</v>
      </c>
      <c r="BD35" s="499">
        <v>3.6471379754678299</v>
      </c>
      <c r="BE35" s="457">
        <v>97.011801960604899</v>
      </c>
      <c r="BF35" s="499">
        <v>3.3987682034509099</v>
      </c>
      <c r="BG35" s="457">
        <v>94.633333333333297</v>
      </c>
      <c r="BH35" s="499">
        <v>3.4003001121778702</v>
      </c>
    </row>
    <row r="36" spans="1:60" s="4" customFormat="1" ht="15" hidden="1" customHeight="1">
      <c r="A36" s="456"/>
      <c r="B36" s="54" t="s">
        <v>30</v>
      </c>
      <c r="C36" s="457">
        <v>109.870854982475</v>
      </c>
      <c r="D36" s="499">
        <v>13.6393472521488</v>
      </c>
      <c r="E36" s="457">
        <v>115.960492350802</v>
      </c>
      <c r="F36" s="499">
        <v>13.4972636138315</v>
      </c>
      <c r="G36" s="457">
        <v>115.747155829693</v>
      </c>
      <c r="H36" s="499">
        <v>13.576883309784201</v>
      </c>
      <c r="I36" s="457">
        <v>116.115970014007</v>
      </c>
      <c r="J36" s="499">
        <v>13.478724457612399</v>
      </c>
      <c r="K36" s="456"/>
      <c r="L36" s="54" t="s">
        <v>30</v>
      </c>
      <c r="M36" s="457">
        <v>112.036155797421</v>
      </c>
      <c r="N36" s="499">
        <v>4.1811576115998399</v>
      </c>
      <c r="O36" s="457">
        <v>110.452963129027</v>
      </c>
      <c r="P36" s="499">
        <v>13.821315251709599</v>
      </c>
      <c r="Q36" s="457">
        <v>113.138313803131</v>
      </c>
      <c r="R36" s="499">
        <v>13.8052123474874</v>
      </c>
      <c r="S36" s="456"/>
      <c r="T36" s="54" t="s">
        <v>30</v>
      </c>
      <c r="U36" s="457">
        <v>120.91884856493</v>
      </c>
      <c r="V36" s="499">
        <v>1.6010939095874499</v>
      </c>
      <c r="W36" s="457">
        <v>110.29116722866399</v>
      </c>
      <c r="X36" s="499">
        <v>4.0672517899465799</v>
      </c>
      <c r="Y36" s="457">
        <v>104.79573549852</v>
      </c>
      <c r="Z36" s="499">
        <v>5.4195255542683203</v>
      </c>
      <c r="AA36" s="456"/>
      <c r="AB36" s="54" t="s">
        <v>30</v>
      </c>
      <c r="AC36" s="457">
        <v>161.58749710030801</v>
      </c>
      <c r="AD36" s="499">
        <v>8.8720253382691805</v>
      </c>
      <c r="AE36" s="457">
        <v>120.181243767377</v>
      </c>
      <c r="AF36" s="499">
        <v>7.3391838156699096</v>
      </c>
      <c r="AG36" s="457">
        <v>126.55465121923901</v>
      </c>
      <c r="AH36" s="499">
        <v>7.2460689631193702</v>
      </c>
      <c r="AI36" s="456"/>
      <c r="AJ36" s="54" t="s">
        <v>30</v>
      </c>
      <c r="AK36" s="457">
        <v>119.300647716933</v>
      </c>
      <c r="AL36" s="499">
        <v>7.4896815123553901</v>
      </c>
      <c r="AM36" s="457">
        <v>86.497056747730198</v>
      </c>
      <c r="AN36" s="499">
        <v>-3.2604859720357502</v>
      </c>
      <c r="AO36" s="457">
        <v>95.1217690043826</v>
      </c>
      <c r="AP36" s="499">
        <v>8.4850077661477297</v>
      </c>
      <c r="AQ36" s="456"/>
      <c r="AR36" s="54" t="s">
        <v>30</v>
      </c>
      <c r="AS36" s="457">
        <v>105.38606693493</v>
      </c>
      <c r="AT36" s="499">
        <v>8.2215309364285893</v>
      </c>
      <c r="AU36" s="457">
        <v>116.86735557180199</v>
      </c>
      <c r="AV36" s="499">
        <v>8.3663746979931108</v>
      </c>
      <c r="AW36" s="457">
        <v>108.548553795933</v>
      </c>
      <c r="AX36" s="499">
        <v>8.3841711363758407</v>
      </c>
      <c r="AY36" s="456"/>
      <c r="AZ36" s="54" t="s">
        <v>30</v>
      </c>
      <c r="BA36" s="457">
        <v>108.219858123988</v>
      </c>
      <c r="BB36" s="499">
        <v>8.3079485888402793</v>
      </c>
      <c r="BC36" s="457">
        <v>103.833578246196</v>
      </c>
      <c r="BD36" s="499">
        <v>8.2415343291951597</v>
      </c>
      <c r="BE36" s="457">
        <v>109.12645847987601</v>
      </c>
      <c r="BF36" s="499">
        <v>8.2819455927962196</v>
      </c>
      <c r="BG36" s="457">
        <v>109.118059679014</v>
      </c>
      <c r="BH36" s="499">
        <v>8.2674385038358498</v>
      </c>
    </row>
    <row r="37" spans="1:60" s="4" customFormat="1" ht="15" hidden="1" customHeight="1">
      <c r="A37" s="456"/>
      <c r="B37" s="54" t="s">
        <v>31</v>
      </c>
      <c r="C37" s="457">
        <v>118.863093786766</v>
      </c>
      <c r="D37" s="499">
        <v>11.878611937228699</v>
      </c>
      <c r="E37" s="457">
        <v>108.930979548393</v>
      </c>
      <c r="F37" s="499">
        <v>11.7946694639668</v>
      </c>
      <c r="G37" s="457">
        <v>120.23147653516099</v>
      </c>
      <c r="H37" s="499">
        <v>11.8452999015584</v>
      </c>
      <c r="I37" s="457">
        <v>108.585402130926</v>
      </c>
      <c r="J37" s="499">
        <v>7.9023800651138201</v>
      </c>
      <c r="K37" s="456"/>
      <c r="L37" s="54" t="s">
        <v>31</v>
      </c>
      <c r="M37" s="457">
        <v>107.45936320352401</v>
      </c>
      <c r="N37" s="499">
        <v>3.2849920176241501</v>
      </c>
      <c r="O37" s="457">
        <v>110.698521258501</v>
      </c>
      <c r="P37" s="499">
        <v>12.9891887449911</v>
      </c>
      <c r="Q37" s="457">
        <v>138.16136459693601</v>
      </c>
      <c r="R37" s="499">
        <v>12.950140284500099</v>
      </c>
      <c r="S37" s="456"/>
      <c r="T37" s="54" t="s">
        <v>31</v>
      </c>
      <c r="U37" s="457">
        <v>103.20640230154601</v>
      </c>
      <c r="V37" s="499">
        <v>0.73634707135585098</v>
      </c>
      <c r="W37" s="457">
        <v>116.351727338137</v>
      </c>
      <c r="X37" s="499">
        <v>5.6315349601484099</v>
      </c>
      <c r="Y37" s="457">
        <v>106.265165163836</v>
      </c>
      <c r="Z37" s="499">
        <v>3.9640042650004501</v>
      </c>
      <c r="AA37" s="456"/>
      <c r="AB37" s="54" t="s">
        <v>31</v>
      </c>
      <c r="AC37" s="457">
        <v>83.804873673721005</v>
      </c>
      <c r="AD37" s="499">
        <v>6.0758524902170699</v>
      </c>
      <c r="AE37" s="457">
        <v>112.68713784828699</v>
      </c>
      <c r="AF37" s="499">
        <v>2.7611006039491999</v>
      </c>
      <c r="AG37" s="457">
        <v>108.812213506134</v>
      </c>
      <c r="AH37" s="499">
        <v>2.8082138190985302</v>
      </c>
      <c r="AI37" s="456"/>
      <c r="AJ37" s="54" t="s">
        <v>31</v>
      </c>
      <c r="AK37" s="457">
        <v>104.542406871401</v>
      </c>
      <c r="AL37" s="499">
        <v>2.7544789378815899</v>
      </c>
      <c r="AM37" s="457">
        <v>70.415779810771497</v>
      </c>
      <c r="AN37" s="499">
        <v>-10.224414408338699</v>
      </c>
      <c r="AO37" s="457">
        <v>87.332727319234294</v>
      </c>
      <c r="AP37" s="499">
        <v>5.6577919555232103</v>
      </c>
      <c r="AQ37" s="456"/>
      <c r="AR37" s="54" t="s">
        <v>31</v>
      </c>
      <c r="AS37" s="457">
        <v>103.342560917779</v>
      </c>
      <c r="AT37" s="499">
        <v>5.61027844827231</v>
      </c>
      <c r="AU37" s="457">
        <v>92.711962403087298</v>
      </c>
      <c r="AV37" s="499">
        <v>5.6574675145253801</v>
      </c>
      <c r="AW37" s="457">
        <v>91.108161052247297</v>
      </c>
      <c r="AX37" s="499">
        <v>5.6828881581358504</v>
      </c>
      <c r="AY37" s="456"/>
      <c r="AZ37" s="54" t="s">
        <v>31</v>
      </c>
      <c r="BA37" s="457">
        <v>100.56814768041301</v>
      </c>
      <c r="BB37" s="499">
        <v>5.7098760515610101</v>
      </c>
      <c r="BC37" s="457">
        <v>106.046929562553</v>
      </c>
      <c r="BD37" s="499">
        <v>5.7385255297581796</v>
      </c>
      <c r="BE37" s="457">
        <v>96.103167405011604</v>
      </c>
      <c r="BF37" s="499">
        <v>5.7192297361675299</v>
      </c>
      <c r="BG37" s="457">
        <v>101.679253805812</v>
      </c>
      <c r="BH37" s="499">
        <v>5.8137497198661503</v>
      </c>
    </row>
    <row r="38" spans="1:60" s="4" customFormat="1" ht="15" hidden="1" customHeight="1">
      <c r="A38" s="456"/>
      <c r="B38" s="54"/>
      <c r="C38" s="499"/>
      <c r="D38" s="499"/>
      <c r="E38" s="499"/>
      <c r="F38" s="499"/>
      <c r="G38" s="499"/>
      <c r="H38" s="499"/>
      <c r="I38" s="499"/>
      <c r="J38" s="499"/>
      <c r="K38" s="456"/>
      <c r="L38" s="54"/>
      <c r="M38" s="499"/>
      <c r="N38" s="499"/>
      <c r="O38" s="499"/>
      <c r="P38" s="499"/>
      <c r="Q38" s="499"/>
      <c r="R38" s="499"/>
      <c r="S38" s="456"/>
      <c r="T38" s="54"/>
      <c r="U38" s="499"/>
      <c r="V38" s="499"/>
      <c r="W38" s="499"/>
      <c r="X38" s="499"/>
      <c r="Y38" s="499"/>
      <c r="Z38" s="499"/>
      <c r="AA38" s="456"/>
      <c r="AB38" s="54"/>
      <c r="AC38" s="499"/>
      <c r="AD38" s="499"/>
      <c r="AE38" s="499"/>
      <c r="AF38" s="499"/>
      <c r="AG38" s="499"/>
      <c r="AH38" s="499"/>
      <c r="AI38" s="456"/>
      <c r="AJ38" s="54"/>
      <c r="AK38" s="499"/>
      <c r="AL38" s="499"/>
      <c r="AM38" s="499"/>
      <c r="AN38" s="499"/>
      <c r="AO38" s="499"/>
      <c r="AP38" s="499"/>
      <c r="AQ38" s="456"/>
      <c r="AR38" s="54"/>
      <c r="AS38" s="499"/>
      <c r="AT38" s="499"/>
      <c r="AU38" s="499"/>
      <c r="AV38" s="499"/>
      <c r="AW38" s="499"/>
      <c r="AX38" s="499"/>
      <c r="AY38" s="456"/>
      <c r="AZ38" s="54"/>
      <c r="BA38" s="499"/>
      <c r="BB38" s="499"/>
      <c r="BC38" s="499"/>
      <c r="BD38" s="499"/>
      <c r="BE38" s="499"/>
      <c r="BF38" s="499"/>
      <c r="BG38" s="499"/>
      <c r="BH38" s="499"/>
    </row>
    <row r="39" spans="1:60" s="4" customFormat="1" ht="15" hidden="1" customHeight="1">
      <c r="A39" s="456">
        <v>2018</v>
      </c>
      <c r="B39" s="54" t="s">
        <v>28</v>
      </c>
      <c r="C39" s="457">
        <v>133.950708829967</v>
      </c>
      <c r="D39" s="499">
        <v>6.5441135928089098</v>
      </c>
      <c r="E39" s="457">
        <v>108.932376024231</v>
      </c>
      <c r="F39" s="499">
        <v>4.89682157392643</v>
      </c>
      <c r="G39" s="457">
        <v>119.88852682877</v>
      </c>
      <c r="H39" s="499">
        <v>0.100677750792457</v>
      </c>
      <c r="I39" s="457">
        <v>118.950862865711</v>
      </c>
      <c r="J39" s="499">
        <v>7.53916512638295</v>
      </c>
      <c r="K39" s="456">
        <v>2018</v>
      </c>
      <c r="L39" s="54" t="s">
        <v>28</v>
      </c>
      <c r="M39" s="457">
        <v>111.565645624769</v>
      </c>
      <c r="N39" s="499">
        <v>4.9965596322904302</v>
      </c>
      <c r="O39" s="457">
        <v>136.32680251800099</v>
      </c>
      <c r="P39" s="499">
        <v>9.1379841205974106</v>
      </c>
      <c r="Q39" s="457">
        <v>132.204393474092</v>
      </c>
      <c r="R39" s="499">
        <v>10.8056134119722</v>
      </c>
      <c r="S39" s="456">
        <v>2018</v>
      </c>
      <c r="T39" s="54" t="s">
        <v>28</v>
      </c>
      <c r="U39" s="457">
        <v>110.32179394971401</v>
      </c>
      <c r="V39" s="499">
        <v>-2.4109718498024399</v>
      </c>
      <c r="W39" s="457">
        <v>119.650671479371</v>
      </c>
      <c r="X39" s="499">
        <v>8.2436000898976101</v>
      </c>
      <c r="Y39" s="457">
        <v>110.86146497567999</v>
      </c>
      <c r="Z39" s="499">
        <v>2.79787250968326</v>
      </c>
      <c r="AA39" s="456">
        <v>2018</v>
      </c>
      <c r="AB39" s="54" t="s">
        <v>28</v>
      </c>
      <c r="AC39" s="457">
        <v>113.413314919789</v>
      </c>
      <c r="AD39" s="499">
        <v>0.33942261747397101</v>
      </c>
      <c r="AE39" s="457">
        <v>102.674548767226</v>
      </c>
      <c r="AF39" s="499">
        <v>-2.4649007302924701</v>
      </c>
      <c r="AG39" s="457">
        <v>118.04353057205</v>
      </c>
      <c r="AH39" s="499">
        <v>0.48652493534602598</v>
      </c>
      <c r="AI39" s="456">
        <v>2018</v>
      </c>
      <c r="AJ39" s="54" t="s">
        <v>28</v>
      </c>
      <c r="AK39" s="457">
        <v>110.70919349438201</v>
      </c>
      <c r="AL39" s="499">
        <v>1.2664359013659701</v>
      </c>
      <c r="AM39" s="457">
        <v>82.860387435426205</v>
      </c>
      <c r="AN39" s="499">
        <v>1.1154301417913799</v>
      </c>
      <c r="AO39" s="457">
        <v>122.489225167173</v>
      </c>
      <c r="AP39" s="499">
        <v>-4.9532793852378898</v>
      </c>
      <c r="AQ39" s="456">
        <v>2018</v>
      </c>
      <c r="AR39" s="54" t="s">
        <v>28</v>
      </c>
      <c r="AS39" s="457">
        <v>107.948217982933</v>
      </c>
      <c r="AT39" s="499">
        <v>8.8444894945727999</v>
      </c>
      <c r="AU39" s="457">
        <v>92.910618798528503</v>
      </c>
      <c r="AV39" s="499">
        <v>0.199101437060207</v>
      </c>
      <c r="AW39" s="457">
        <v>105.192815708795</v>
      </c>
      <c r="AX39" s="499">
        <v>-3.6436994289113902</v>
      </c>
      <c r="AY39" s="456">
        <v>2018</v>
      </c>
      <c r="AZ39" s="54" t="s">
        <v>28</v>
      </c>
      <c r="BA39" s="457">
        <v>107.46407647210501</v>
      </c>
      <c r="BB39" s="499">
        <v>2.7895503538462201</v>
      </c>
      <c r="BC39" s="457">
        <v>107.49261549209</v>
      </c>
      <c r="BD39" s="499">
        <v>-1.22191631121338</v>
      </c>
      <c r="BE39" s="457">
        <v>108.27442612951</v>
      </c>
      <c r="BF39" s="499">
        <v>1.4033161594952801</v>
      </c>
      <c r="BG39" s="457">
        <v>106.018465036317</v>
      </c>
      <c r="BH39" s="499">
        <v>2.4455072291867501</v>
      </c>
    </row>
    <row r="40" spans="1:60" s="4" customFormat="1" ht="15" hidden="1" customHeight="1">
      <c r="A40" s="456"/>
      <c r="B40" s="54" t="s">
        <v>29</v>
      </c>
      <c r="C40" s="457">
        <v>120.83555601810799</v>
      </c>
      <c r="D40" s="499">
        <v>25.788246797713398</v>
      </c>
      <c r="E40" s="457">
        <v>120.707624238222</v>
      </c>
      <c r="F40" s="499">
        <v>1.53670310725265</v>
      </c>
      <c r="G40" s="457">
        <v>105.22343805838101</v>
      </c>
      <c r="H40" s="499">
        <v>11.1883368885868</v>
      </c>
      <c r="I40" s="457">
        <v>129.64474293738701</v>
      </c>
      <c r="J40" s="499">
        <v>17.4509819874499</v>
      </c>
      <c r="K40" s="456"/>
      <c r="L40" s="54" t="s">
        <v>29</v>
      </c>
      <c r="M40" s="457">
        <v>113.12918536536</v>
      </c>
      <c r="N40" s="499">
        <v>5.0469103436853002</v>
      </c>
      <c r="O40" s="457">
        <v>168.39185278413899</v>
      </c>
      <c r="P40" s="499">
        <v>20.0575026147798</v>
      </c>
      <c r="Q40" s="457">
        <v>129.734148879706</v>
      </c>
      <c r="R40" s="499">
        <v>14.5278980905621</v>
      </c>
      <c r="S40" s="456"/>
      <c r="T40" s="54" t="s">
        <v>29</v>
      </c>
      <c r="U40" s="457">
        <v>111.399861018718</v>
      </c>
      <c r="V40" s="499">
        <v>6.5585508580668197</v>
      </c>
      <c r="W40" s="457">
        <v>116.54338336601499</v>
      </c>
      <c r="X40" s="499">
        <v>11.300747171736001</v>
      </c>
      <c r="Y40" s="457">
        <v>127.26645376333801</v>
      </c>
      <c r="Z40" s="499">
        <v>19.606412550227201</v>
      </c>
      <c r="AA40" s="456"/>
      <c r="AB40" s="54" t="s">
        <v>29</v>
      </c>
      <c r="AC40" s="457">
        <v>110.74949622298099</v>
      </c>
      <c r="AD40" s="499">
        <v>4.6086214485468098</v>
      </c>
      <c r="AE40" s="457">
        <v>116.080562553235</v>
      </c>
      <c r="AF40" s="499">
        <v>-0.52965824810739504</v>
      </c>
      <c r="AG40" s="457">
        <v>112.54648114465201</v>
      </c>
      <c r="AH40" s="499">
        <v>10.391997330093</v>
      </c>
      <c r="AI40" s="456"/>
      <c r="AJ40" s="54" t="s">
        <v>29</v>
      </c>
      <c r="AK40" s="457">
        <v>117.427305648274</v>
      </c>
      <c r="AL40" s="499">
        <v>-3.8127605639867701</v>
      </c>
      <c r="AM40" s="457">
        <v>68.037007867642501</v>
      </c>
      <c r="AN40" s="499">
        <v>4.5035064398163902</v>
      </c>
      <c r="AO40" s="457">
        <v>123.527471384411</v>
      </c>
      <c r="AP40" s="499">
        <v>24.946656167875901</v>
      </c>
      <c r="AQ40" s="456"/>
      <c r="AR40" s="54" t="s">
        <v>29</v>
      </c>
      <c r="AS40" s="457">
        <v>98.155898122296193</v>
      </c>
      <c r="AT40" s="499">
        <v>-2.5984901507187499</v>
      </c>
      <c r="AU40" s="457">
        <v>112.80973971098901</v>
      </c>
      <c r="AV40" s="499">
        <v>6.10430153498287</v>
      </c>
      <c r="AW40" s="457">
        <v>117.336705943208</v>
      </c>
      <c r="AX40" s="499">
        <v>16.229043161875001</v>
      </c>
      <c r="AY40" s="456"/>
      <c r="AZ40" s="54" t="s">
        <v>29</v>
      </c>
      <c r="BA40" s="457">
        <v>99.722787051258805</v>
      </c>
      <c r="BB40" s="499">
        <v>3.7658504718087298</v>
      </c>
      <c r="BC40" s="457">
        <v>101.344308580223</v>
      </c>
      <c r="BD40" s="499">
        <v>11.498883569877</v>
      </c>
      <c r="BE40" s="457">
        <v>104.570908804238</v>
      </c>
      <c r="BF40" s="499">
        <v>7.7919456095693498</v>
      </c>
      <c r="BG40" s="457">
        <v>120.600354174594</v>
      </c>
      <c r="BH40" s="499">
        <v>27.439613428595599</v>
      </c>
    </row>
    <row r="41" spans="1:60" s="4" customFormat="1" ht="15" hidden="1" customHeight="1">
      <c r="A41" s="456"/>
      <c r="B41" s="54" t="s">
        <v>30</v>
      </c>
      <c r="C41" s="457">
        <v>122.829907929865</v>
      </c>
      <c r="D41" s="499">
        <v>11.794804863816401</v>
      </c>
      <c r="E41" s="457">
        <v>126.5071242291</v>
      </c>
      <c r="F41" s="499">
        <v>9.0950216444345706</v>
      </c>
      <c r="G41" s="457">
        <v>122.666363696594</v>
      </c>
      <c r="H41" s="499">
        <v>5.9778642656942704</v>
      </c>
      <c r="I41" s="457">
        <v>141.14909070836899</v>
      </c>
      <c r="J41" s="499">
        <v>21.558723310275202</v>
      </c>
      <c r="K41" s="456"/>
      <c r="L41" s="54" t="s">
        <v>30</v>
      </c>
      <c r="M41" s="457">
        <v>116.848249578555</v>
      </c>
      <c r="N41" s="499">
        <v>4.2951257537212797</v>
      </c>
      <c r="O41" s="457">
        <v>102.098908136947</v>
      </c>
      <c r="P41" s="499">
        <v>-7.5634503189570799</v>
      </c>
      <c r="Q41" s="457">
        <v>128.27322883079299</v>
      </c>
      <c r="R41" s="499">
        <v>13.377356015750401</v>
      </c>
      <c r="S41" s="456"/>
      <c r="T41" s="54" t="s">
        <v>30</v>
      </c>
      <c r="U41" s="457">
        <v>119.104255666276</v>
      </c>
      <c r="V41" s="499">
        <v>-1.50067001149117</v>
      </c>
      <c r="W41" s="457">
        <v>117.97187797618</v>
      </c>
      <c r="X41" s="499">
        <v>6.9640307021063999</v>
      </c>
      <c r="Y41" s="457">
        <v>120.412106512094</v>
      </c>
      <c r="Z41" s="499">
        <v>14.901723757447</v>
      </c>
      <c r="AA41" s="456"/>
      <c r="AB41" s="54" t="s">
        <v>30</v>
      </c>
      <c r="AC41" s="457">
        <v>156.826265569989</v>
      </c>
      <c r="AD41" s="499">
        <v>-2.9465346117485001</v>
      </c>
      <c r="AE41" s="457">
        <v>120.084643990725</v>
      </c>
      <c r="AF41" s="499">
        <v>-8.0378413155969497E-2</v>
      </c>
      <c r="AG41" s="457">
        <v>134.521728266667</v>
      </c>
      <c r="AH41" s="499">
        <v>6.29536486464339</v>
      </c>
      <c r="AI41" s="456"/>
      <c r="AJ41" s="54" t="s">
        <v>30</v>
      </c>
      <c r="AK41" s="457">
        <v>113.005673346414</v>
      </c>
      <c r="AL41" s="499">
        <v>-5.2765634478827197</v>
      </c>
      <c r="AM41" s="457">
        <v>74.590428678928703</v>
      </c>
      <c r="AN41" s="499">
        <v>-13.7653563213455</v>
      </c>
      <c r="AO41" s="457">
        <v>105.133329627409</v>
      </c>
      <c r="AP41" s="499">
        <v>10.5249941499355</v>
      </c>
      <c r="AQ41" s="456"/>
      <c r="AR41" s="54" t="s">
        <v>30</v>
      </c>
      <c r="AS41" s="457">
        <v>114.252876912418</v>
      </c>
      <c r="AT41" s="499">
        <v>8.4136454043420894</v>
      </c>
      <c r="AU41" s="457">
        <v>114.306999629251</v>
      </c>
      <c r="AV41" s="499">
        <v>-2.1908221761530502</v>
      </c>
      <c r="AW41" s="457">
        <v>114.994229061182</v>
      </c>
      <c r="AX41" s="499">
        <v>5.9380572470515203</v>
      </c>
      <c r="AY41" s="456"/>
      <c r="AZ41" s="54" t="s">
        <v>30</v>
      </c>
      <c r="BA41" s="457">
        <v>115.26973904920899</v>
      </c>
      <c r="BB41" s="499">
        <v>6.5144059948257498</v>
      </c>
      <c r="BC41" s="457">
        <v>116.249984257688</v>
      </c>
      <c r="BD41" s="499">
        <v>11.9579872149379</v>
      </c>
      <c r="BE41" s="457">
        <v>112.798561542634</v>
      </c>
      <c r="BF41" s="499">
        <v>3.3649979243434101</v>
      </c>
      <c r="BG41" s="457">
        <v>117.021589736294</v>
      </c>
      <c r="BH41" s="499">
        <v>7.2430998869744103</v>
      </c>
    </row>
    <row r="42" spans="1:60" s="4" customFormat="1" ht="15" hidden="1" customHeight="1">
      <c r="A42" s="456"/>
      <c r="B42" s="54" t="s">
        <v>31</v>
      </c>
      <c r="C42" s="457">
        <v>121.159230152405</v>
      </c>
      <c r="D42" s="499">
        <v>1.9317487812980301</v>
      </c>
      <c r="E42" s="457">
        <v>122.23515206798599</v>
      </c>
      <c r="F42" s="499">
        <v>12.213396569782001</v>
      </c>
      <c r="G42" s="457">
        <v>127.326004689355</v>
      </c>
      <c r="H42" s="499">
        <v>5.9007244680377502</v>
      </c>
      <c r="I42" s="457">
        <v>125.012598075176</v>
      </c>
      <c r="J42" s="499">
        <v>15.128364975287701</v>
      </c>
      <c r="K42" s="456"/>
      <c r="L42" s="54" t="s">
        <v>31</v>
      </c>
      <c r="M42" s="457">
        <v>118.889548449874</v>
      </c>
      <c r="N42" s="499">
        <v>10.636751331478999</v>
      </c>
      <c r="O42" s="457">
        <v>136.714047377459</v>
      </c>
      <c r="P42" s="499">
        <v>23.5012408686177</v>
      </c>
      <c r="Q42" s="457">
        <v>141.64497208353899</v>
      </c>
      <c r="R42" s="499">
        <v>2.5214049504837002</v>
      </c>
      <c r="S42" s="456"/>
      <c r="T42" s="54" t="s">
        <v>31</v>
      </c>
      <c r="U42" s="457">
        <v>115.133131965882</v>
      </c>
      <c r="V42" s="499">
        <v>11.556191668699901</v>
      </c>
      <c r="W42" s="457">
        <v>120.890689609536</v>
      </c>
      <c r="X42" s="499">
        <v>3.9010699499180501</v>
      </c>
      <c r="Y42" s="457">
        <v>107.339903960268</v>
      </c>
      <c r="Z42" s="499">
        <v>1.0113745127806799</v>
      </c>
      <c r="AA42" s="456"/>
      <c r="AB42" s="54" t="s">
        <v>31</v>
      </c>
      <c r="AC42" s="457">
        <v>95.000985757985404</v>
      </c>
      <c r="AD42" s="499">
        <v>13.359738632689099</v>
      </c>
      <c r="AE42" s="457">
        <v>117.89799440196001</v>
      </c>
      <c r="AF42" s="499">
        <v>4.6241804106240201</v>
      </c>
      <c r="AG42" s="457">
        <v>128.597055363192</v>
      </c>
      <c r="AH42" s="499">
        <v>18.182556185149998</v>
      </c>
      <c r="AI42" s="456"/>
      <c r="AJ42" s="54" t="s">
        <v>31</v>
      </c>
      <c r="AK42" s="457">
        <v>107.956242394922</v>
      </c>
      <c r="AL42" s="499">
        <v>3.2655030869151198</v>
      </c>
      <c r="AM42" s="457">
        <v>76.972816583787093</v>
      </c>
      <c r="AN42" s="499">
        <v>9.3118854760059708</v>
      </c>
      <c r="AO42" s="457">
        <v>101.802974781245</v>
      </c>
      <c r="AP42" s="499">
        <v>16.569100618049401</v>
      </c>
      <c r="AQ42" s="456"/>
      <c r="AR42" s="54" t="s">
        <v>31</v>
      </c>
      <c r="AS42" s="457">
        <v>116.321920507515</v>
      </c>
      <c r="AT42" s="499">
        <v>12.5595490129789</v>
      </c>
      <c r="AU42" s="457">
        <v>107.096774193548</v>
      </c>
      <c r="AV42" s="499">
        <v>15.5155941235714</v>
      </c>
      <c r="AW42" s="457">
        <v>95.406818356143106</v>
      </c>
      <c r="AX42" s="499">
        <v>4.7181912731512501</v>
      </c>
      <c r="AY42" s="456"/>
      <c r="AZ42" s="54" t="s">
        <v>31</v>
      </c>
      <c r="BA42" s="457">
        <v>101.25509906167299</v>
      </c>
      <c r="BB42" s="499">
        <v>0.68307053187754696</v>
      </c>
      <c r="BC42" s="457">
        <v>110.89504565816399</v>
      </c>
      <c r="BD42" s="499">
        <v>4.5716704063095097</v>
      </c>
      <c r="BE42" s="457">
        <v>99.233141560454001</v>
      </c>
      <c r="BF42" s="499">
        <v>3.2568896946462602</v>
      </c>
      <c r="BG42" s="457">
        <v>107.176170182481</v>
      </c>
      <c r="BH42" s="499">
        <v>5.4061336712475301</v>
      </c>
    </row>
    <row r="43" spans="1:60" s="4" customFormat="1" ht="15" hidden="1" customHeight="1">
      <c r="A43" s="456"/>
      <c r="B43" s="54"/>
      <c r="C43" s="457"/>
      <c r="D43" s="499"/>
      <c r="E43" s="457"/>
      <c r="F43" s="499"/>
      <c r="G43" s="457"/>
      <c r="H43" s="499"/>
      <c r="I43" s="457"/>
      <c r="J43" s="499"/>
      <c r="K43" s="456"/>
      <c r="L43" s="54"/>
      <c r="M43" s="457"/>
      <c r="N43" s="499"/>
      <c r="O43" s="457"/>
      <c r="P43" s="499"/>
      <c r="Q43" s="457"/>
      <c r="R43" s="499"/>
      <c r="S43" s="456"/>
      <c r="T43" s="54"/>
      <c r="U43" s="457"/>
      <c r="V43" s="499"/>
      <c r="W43" s="457"/>
      <c r="X43" s="499"/>
      <c r="Y43" s="457"/>
      <c r="Z43" s="499"/>
      <c r="AA43" s="456"/>
      <c r="AB43" s="54"/>
      <c r="AC43" s="457"/>
      <c r="AD43" s="499"/>
      <c r="AE43" s="457"/>
      <c r="AF43" s="499"/>
      <c r="AG43" s="457"/>
      <c r="AH43" s="499"/>
      <c r="AI43" s="456"/>
      <c r="AJ43" s="54"/>
      <c r="AK43" s="457"/>
      <c r="AL43" s="499"/>
      <c r="AM43" s="457"/>
      <c r="AN43" s="499"/>
      <c r="AO43" s="457"/>
      <c r="AP43" s="499"/>
      <c r="AQ43" s="456"/>
      <c r="AR43" s="54"/>
      <c r="AS43" s="457"/>
      <c r="AT43" s="499"/>
      <c r="AU43" s="457"/>
      <c r="AV43" s="499"/>
      <c r="AW43" s="457"/>
      <c r="AX43" s="499"/>
      <c r="AY43" s="456"/>
      <c r="AZ43" s="54"/>
      <c r="BA43" s="457"/>
      <c r="BB43" s="499"/>
      <c r="BC43" s="457"/>
      <c r="BD43" s="499"/>
      <c r="BE43" s="457"/>
      <c r="BF43" s="499"/>
      <c r="BG43" s="457"/>
      <c r="BH43" s="499"/>
    </row>
    <row r="44" spans="1:60" s="4" customFormat="1" ht="15" hidden="1" customHeight="1">
      <c r="A44" s="456">
        <v>2019</v>
      </c>
      <c r="B44" s="54" t="s">
        <v>28</v>
      </c>
      <c r="C44" s="457">
        <v>122.57065120123799</v>
      </c>
      <c r="D44" s="499">
        <v>-8.4957054189053594</v>
      </c>
      <c r="E44" s="457">
        <v>117.100485712146</v>
      </c>
      <c r="F44" s="499">
        <v>7.4983306029216799</v>
      </c>
      <c r="G44" s="457">
        <v>113.85120684431899</v>
      </c>
      <c r="H44" s="499">
        <v>-5.0357779381787102</v>
      </c>
      <c r="I44" s="457">
        <v>126.270294076634</v>
      </c>
      <c r="J44" s="499">
        <v>6.1533233425858098</v>
      </c>
      <c r="K44" s="456">
        <v>2019</v>
      </c>
      <c r="L44" s="54" t="s">
        <v>28</v>
      </c>
      <c r="M44" s="457">
        <v>116.270975922112</v>
      </c>
      <c r="N44" s="499">
        <v>4.2175440934286401</v>
      </c>
      <c r="O44" s="457">
        <v>127.743309225327</v>
      </c>
      <c r="P44" s="499">
        <v>-6.2962624620649903</v>
      </c>
      <c r="Q44" s="457">
        <v>140.48926702422801</v>
      </c>
      <c r="R44" s="499">
        <v>6.2667157515907901</v>
      </c>
      <c r="S44" s="456">
        <v>2019</v>
      </c>
      <c r="T44" s="54" t="s">
        <v>28</v>
      </c>
      <c r="U44" s="457">
        <v>112.307323749679</v>
      </c>
      <c r="V44" s="499">
        <v>1.7997620677470401</v>
      </c>
      <c r="W44" s="457">
        <v>122.51026553746701</v>
      </c>
      <c r="X44" s="499">
        <v>2.3899523694596598</v>
      </c>
      <c r="Y44" s="457">
        <v>113.315265963291</v>
      </c>
      <c r="Z44" s="499">
        <v>2.2133939761208401</v>
      </c>
      <c r="AA44" s="456">
        <v>2019</v>
      </c>
      <c r="AB44" s="54" t="s">
        <v>28</v>
      </c>
      <c r="AC44" s="457">
        <v>120.54327126082801</v>
      </c>
      <c r="AD44" s="499">
        <v>6.2867012978871504</v>
      </c>
      <c r="AE44" s="457">
        <v>103.24578780009701</v>
      </c>
      <c r="AF44" s="499">
        <v>0.55635894165526201</v>
      </c>
      <c r="AG44" s="457">
        <v>131.204256006447</v>
      </c>
      <c r="AH44" s="499">
        <v>11.1490442302256</v>
      </c>
      <c r="AI44" s="456">
        <v>2019</v>
      </c>
      <c r="AJ44" s="54" t="s">
        <v>28</v>
      </c>
      <c r="AK44" s="457">
        <v>118.117423828735</v>
      </c>
      <c r="AL44" s="499">
        <v>6.69161259378963</v>
      </c>
      <c r="AM44" s="457">
        <v>81.7112073808742</v>
      </c>
      <c r="AN44" s="499">
        <v>-1.3868871364469</v>
      </c>
      <c r="AO44" s="457">
        <v>111.30622992807</v>
      </c>
      <c r="AP44" s="499">
        <v>-9.1297787408161604</v>
      </c>
      <c r="AQ44" s="456">
        <v>2019</v>
      </c>
      <c r="AR44" s="54" t="s">
        <v>28</v>
      </c>
      <c r="AS44" s="457">
        <v>119.01744790895501</v>
      </c>
      <c r="AT44" s="499">
        <v>10.2542034809425</v>
      </c>
      <c r="AU44" s="457">
        <v>96.151400623747307</v>
      </c>
      <c r="AV44" s="499">
        <v>3.4880639771071502</v>
      </c>
      <c r="AW44" s="457">
        <v>95.894530807953899</v>
      </c>
      <c r="AX44" s="499">
        <v>-8.8392775097693903</v>
      </c>
      <c r="AY44" s="456">
        <v>2019</v>
      </c>
      <c r="AZ44" s="54" t="s">
        <v>28</v>
      </c>
      <c r="BA44" s="457">
        <v>111.81991862100701</v>
      </c>
      <c r="BB44" s="499">
        <v>4.0533006860514602</v>
      </c>
      <c r="BC44" s="457">
        <v>114.695633717113</v>
      </c>
      <c r="BD44" s="499">
        <v>6.7009423782722202</v>
      </c>
      <c r="BE44" s="457">
        <v>109.914665782333</v>
      </c>
      <c r="BF44" s="499">
        <v>1.5148911072137401</v>
      </c>
      <c r="BG44" s="457">
        <v>109.20273205363</v>
      </c>
      <c r="BH44" s="499">
        <v>3.0035022825714499</v>
      </c>
    </row>
    <row r="45" spans="1:60" s="4" customFormat="1" ht="15" hidden="1" customHeight="1">
      <c r="A45" s="456"/>
      <c r="B45" s="54" t="s">
        <v>29</v>
      </c>
      <c r="C45" s="457">
        <v>142.966524605166</v>
      </c>
      <c r="D45" s="499">
        <v>18.31494745118</v>
      </c>
      <c r="E45" s="457">
        <v>122.407022738527</v>
      </c>
      <c r="F45" s="499">
        <v>1.4078634311873699</v>
      </c>
      <c r="G45" s="457">
        <v>117.827511369882</v>
      </c>
      <c r="H45" s="499">
        <v>11.978389552817999</v>
      </c>
      <c r="I45" s="457">
        <v>145.99271445356999</v>
      </c>
      <c r="J45" s="499">
        <v>12.609822153820801</v>
      </c>
      <c r="K45" s="456"/>
      <c r="L45" s="54" t="s">
        <v>29</v>
      </c>
      <c r="M45" s="457">
        <v>118.309131669211</v>
      </c>
      <c r="N45" s="499">
        <v>4.5787886539816798</v>
      </c>
      <c r="O45" s="457">
        <v>153.78354491002199</v>
      </c>
      <c r="P45" s="499">
        <v>-8.6751868529193708</v>
      </c>
      <c r="Q45" s="457">
        <v>143.03508388840501</v>
      </c>
      <c r="R45" s="499">
        <v>10.252454826702399</v>
      </c>
      <c r="S45" s="457"/>
      <c r="T45" s="54" t="s">
        <v>29</v>
      </c>
      <c r="U45" s="457">
        <v>128.528428299784</v>
      </c>
      <c r="V45" s="499">
        <v>15.3757528280823</v>
      </c>
      <c r="W45" s="457">
        <v>125.338135892035</v>
      </c>
      <c r="X45" s="499">
        <v>7.5463336244488897</v>
      </c>
      <c r="Y45" s="457">
        <v>127.798744852753</v>
      </c>
      <c r="Z45" s="499">
        <v>0.418249329399217</v>
      </c>
      <c r="AA45" s="457"/>
      <c r="AB45" s="54" t="s">
        <v>29</v>
      </c>
      <c r="AC45" s="457">
        <v>117.279249908032</v>
      </c>
      <c r="AD45" s="499">
        <v>5.89596694137862</v>
      </c>
      <c r="AE45" s="457">
        <v>109.453114336228</v>
      </c>
      <c r="AF45" s="499">
        <v>-5.7093522560835899</v>
      </c>
      <c r="AG45" s="457">
        <v>135.68672056436401</v>
      </c>
      <c r="AH45" s="499">
        <v>20.560606768301401</v>
      </c>
      <c r="AI45" s="457"/>
      <c r="AJ45" s="54" t="s">
        <v>29</v>
      </c>
      <c r="AK45" s="457">
        <v>130.42008138811099</v>
      </c>
      <c r="AL45" s="499">
        <v>11.064526830543301</v>
      </c>
      <c r="AM45" s="457">
        <v>69.6645946739077</v>
      </c>
      <c r="AN45" s="499">
        <v>2.3922080897965698</v>
      </c>
      <c r="AO45" s="457">
        <v>113.768995935226</v>
      </c>
      <c r="AP45" s="499">
        <v>-7.8998423102319002</v>
      </c>
      <c r="AQ45" s="457"/>
      <c r="AR45" s="54" t="s">
        <v>29</v>
      </c>
      <c r="AS45" s="457">
        <v>97.753008312132096</v>
      </c>
      <c r="AT45" s="499">
        <v>-0.41045909402421898</v>
      </c>
      <c r="AU45" s="457">
        <v>92.467504058727698</v>
      </c>
      <c r="AV45" s="499">
        <v>-18.0323398532577</v>
      </c>
      <c r="AW45" s="457">
        <v>114.979952291757</v>
      </c>
      <c r="AX45" s="499">
        <v>-2.0085391289165799</v>
      </c>
      <c r="AY45" s="457"/>
      <c r="AZ45" s="54" t="s">
        <v>29</v>
      </c>
      <c r="BA45" s="457">
        <v>88.563109031654903</v>
      </c>
      <c r="BB45" s="499">
        <v>-11.190700089306301</v>
      </c>
      <c r="BC45" s="457">
        <v>132.93516873689899</v>
      </c>
      <c r="BD45" s="499">
        <v>31.171814776030899</v>
      </c>
      <c r="BE45" s="457">
        <v>104.923530577758</v>
      </c>
      <c r="BF45" s="499">
        <v>0.33720829009891401</v>
      </c>
      <c r="BG45" s="457">
        <v>116.092100679078</v>
      </c>
      <c r="BH45" s="499">
        <v>-3.7381759998725701</v>
      </c>
    </row>
    <row r="46" spans="1:60" s="4" customFormat="1" ht="15" hidden="1" customHeight="1">
      <c r="A46" s="456"/>
      <c r="B46" s="54" t="s">
        <v>30</v>
      </c>
      <c r="C46" s="457">
        <v>141.950595159215</v>
      </c>
      <c r="D46" s="499">
        <v>15.566800913233701</v>
      </c>
      <c r="E46" s="457">
        <v>137.290446517297</v>
      </c>
      <c r="F46" s="499">
        <v>8.5238853968954498</v>
      </c>
      <c r="G46" s="457">
        <v>134.14372098749499</v>
      </c>
      <c r="H46" s="499">
        <v>9.3565643792050697</v>
      </c>
      <c r="I46" s="457">
        <v>157.93095706277899</v>
      </c>
      <c r="J46" s="499">
        <v>11.889461186174399</v>
      </c>
      <c r="K46" s="456"/>
      <c r="L46" s="54" t="s">
        <v>30</v>
      </c>
      <c r="M46" s="457">
        <v>122.14854316314999</v>
      </c>
      <c r="N46" s="499">
        <v>4.5360487672783201</v>
      </c>
      <c r="O46" s="457">
        <v>130.295427033903</v>
      </c>
      <c r="P46" s="499">
        <v>27.6168662441865</v>
      </c>
      <c r="Q46" s="457">
        <v>142.03543620536399</v>
      </c>
      <c r="R46" s="499">
        <v>10.728822763731101</v>
      </c>
      <c r="S46" s="456"/>
      <c r="T46" s="54" t="s">
        <v>30</v>
      </c>
      <c r="U46" s="457">
        <v>129.027255389022</v>
      </c>
      <c r="V46" s="499">
        <v>8.3313561444432196</v>
      </c>
      <c r="W46" s="457">
        <v>123.870357159501</v>
      </c>
      <c r="X46" s="499">
        <v>4.9999027603106603</v>
      </c>
      <c r="Y46" s="457">
        <v>122.809959152632</v>
      </c>
      <c r="Z46" s="499">
        <v>1.99137172332185</v>
      </c>
      <c r="AA46" s="456"/>
      <c r="AB46" s="54" t="s">
        <v>30</v>
      </c>
      <c r="AC46" s="457">
        <v>117.588173772719</v>
      </c>
      <c r="AD46" s="499">
        <v>-25.020102120431599</v>
      </c>
      <c r="AE46" s="457">
        <v>132.78767837651401</v>
      </c>
      <c r="AF46" s="499">
        <v>10.578400337990001</v>
      </c>
      <c r="AG46" s="457">
        <v>83.0601384134971</v>
      </c>
      <c r="AH46" s="499">
        <v>-38.255225022946497</v>
      </c>
      <c r="AI46" s="456"/>
      <c r="AJ46" s="54" t="s">
        <v>30</v>
      </c>
      <c r="AK46" s="457">
        <v>142.24653252796199</v>
      </c>
      <c r="AL46" s="499">
        <v>25.875567407940501</v>
      </c>
      <c r="AM46" s="457">
        <v>70.567467797701696</v>
      </c>
      <c r="AN46" s="499">
        <v>-5.3934009396080302</v>
      </c>
      <c r="AO46" s="457">
        <v>109.538662820505</v>
      </c>
      <c r="AP46" s="499">
        <v>4.1902346370158501</v>
      </c>
      <c r="AQ46" s="456"/>
      <c r="AR46" s="54" t="s">
        <v>30</v>
      </c>
      <c r="AS46" s="457">
        <v>129.66372169283599</v>
      </c>
      <c r="AT46" s="499">
        <v>13.4883647544666</v>
      </c>
      <c r="AU46" s="457">
        <v>99.861393315749297</v>
      </c>
      <c r="AV46" s="499">
        <v>-12.6375518212841</v>
      </c>
      <c r="AW46" s="457">
        <v>112.866135583778</v>
      </c>
      <c r="AX46" s="499">
        <v>-1.85060893470673</v>
      </c>
      <c r="AY46" s="456"/>
      <c r="AZ46" s="54" t="s">
        <v>30</v>
      </c>
      <c r="BA46" s="457">
        <v>107.451070557158</v>
      </c>
      <c r="BB46" s="499">
        <v>-6.7829324127415003</v>
      </c>
      <c r="BC46" s="457">
        <v>125.58971000815001</v>
      </c>
      <c r="BD46" s="499">
        <v>8.0341737765388093</v>
      </c>
      <c r="BE46" s="457">
        <v>110.329493200432</v>
      </c>
      <c r="BF46" s="499">
        <v>-2.1889182879949902</v>
      </c>
      <c r="BG46" s="457">
        <v>102.54091677680699</v>
      </c>
      <c r="BH46" s="499">
        <v>-12.374360143388101</v>
      </c>
    </row>
    <row r="47" spans="1:60" s="4" customFormat="1" ht="15" hidden="1" customHeight="1">
      <c r="A47" s="456"/>
      <c r="B47" s="54" t="s">
        <v>31</v>
      </c>
      <c r="C47" s="457">
        <v>136.63378235703701</v>
      </c>
      <c r="D47" s="499">
        <v>12.772078681225899</v>
      </c>
      <c r="E47" s="457">
        <v>124.685678094227</v>
      </c>
      <c r="F47" s="499">
        <v>2.0047637564010201</v>
      </c>
      <c r="G47" s="457">
        <v>140.56222436471799</v>
      </c>
      <c r="H47" s="499">
        <v>10.3955352307302</v>
      </c>
      <c r="I47" s="457">
        <v>133.540837755469</v>
      </c>
      <c r="J47" s="499">
        <v>6.8219042013383397</v>
      </c>
      <c r="K47" s="456"/>
      <c r="L47" s="54" t="s">
        <v>31</v>
      </c>
      <c r="M47" s="457">
        <v>122.047316648783</v>
      </c>
      <c r="N47" s="499">
        <v>2.6560519743587001</v>
      </c>
      <c r="O47" s="457">
        <v>160.663490369767</v>
      </c>
      <c r="P47" s="499">
        <v>17.517909426077299</v>
      </c>
      <c r="Q47" s="457">
        <v>143.68408520083901</v>
      </c>
      <c r="R47" s="499">
        <v>1.43959442210044</v>
      </c>
      <c r="S47" s="456"/>
      <c r="T47" s="54" t="s">
        <v>31</v>
      </c>
      <c r="U47" s="457">
        <v>130.43155585158601</v>
      </c>
      <c r="V47" s="499">
        <v>13.2875946519355</v>
      </c>
      <c r="W47" s="457">
        <v>124.52882405870599</v>
      </c>
      <c r="X47" s="499">
        <v>3.0094413895068799</v>
      </c>
      <c r="Y47" s="457">
        <v>109.52859694525699</v>
      </c>
      <c r="Z47" s="499">
        <v>2.0390301316080399</v>
      </c>
      <c r="AA47" s="456"/>
      <c r="AB47" s="54" t="s">
        <v>31</v>
      </c>
      <c r="AC47" s="457">
        <v>112.180290828216</v>
      </c>
      <c r="AD47" s="499">
        <v>18.083291381833401</v>
      </c>
      <c r="AE47" s="457">
        <v>128.31513886635801</v>
      </c>
      <c r="AF47" s="499">
        <v>8.8357266103115997</v>
      </c>
      <c r="AG47" s="457">
        <v>88.149177061940605</v>
      </c>
      <c r="AH47" s="499">
        <v>-31.4531916668045</v>
      </c>
      <c r="AI47" s="456"/>
      <c r="AJ47" s="54" t="s">
        <v>31</v>
      </c>
      <c r="AK47" s="457">
        <v>123.72506370197399</v>
      </c>
      <c r="AL47" s="499">
        <v>14.606678555342301</v>
      </c>
      <c r="AM47" s="457">
        <v>64.735845177250994</v>
      </c>
      <c r="AN47" s="499">
        <v>-15.897783074126901</v>
      </c>
      <c r="AO47" s="457">
        <v>104.68352699473</v>
      </c>
      <c r="AP47" s="499">
        <v>2.82953638601865</v>
      </c>
      <c r="AQ47" s="456"/>
      <c r="AR47" s="54" t="s">
        <v>31</v>
      </c>
      <c r="AS47" s="457">
        <v>124.214888399437</v>
      </c>
      <c r="AT47" s="499">
        <v>6.78545183700989</v>
      </c>
      <c r="AU47" s="457">
        <v>110.93742906644501</v>
      </c>
      <c r="AV47" s="499">
        <v>3.5861536463789601</v>
      </c>
      <c r="AW47" s="457">
        <v>106.192955342611</v>
      </c>
      <c r="AX47" s="499">
        <v>11.305415244228</v>
      </c>
      <c r="AY47" s="456"/>
      <c r="AZ47" s="54" t="s">
        <v>31</v>
      </c>
      <c r="BA47" s="457">
        <v>98.036380706195999</v>
      </c>
      <c r="BB47" s="499">
        <v>-3.17882100289741</v>
      </c>
      <c r="BC47" s="457">
        <v>103.730258807965</v>
      </c>
      <c r="BD47" s="499">
        <v>-6.4608719061131099</v>
      </c>
      <c r="BE47" s="457">
        <v>118.19047360862</v>
      </c>
      <c r="BF47" s="499">
        <v>19.103831391468098</v>
      </c>
      <c r="BG47" s="457">
        <v>87.872430428164193</v>
      </c>
      <c r="BH47" s="499">
        <v>-18.01122369035</v>
      </c>
    </row>
    <row r="48" spans="1:60" s="4" customFormat="1" ht="15" hidden="1" customHeight="1">
      <c r="A48" s="456"/>
      <c r="B48" s="54"/>
      <c r="C48" s="457"/>
      <c r="D48" s="499"/>
      <c r="E48" s="457"/>
      <c r="F48" s="499"/>
      <c r="G48" s="457"/>
      <c r="H48" s="499"/>
      <c r="I48" s="457"/>
      <c r="J48" s="499"/>
      <c r="K48" s="456"/>
      <c r="L48" s="54"/>
      <c r="M48" s="457"/>
      <c r="N48" s="499"/>
      <c r="O48" s="457"/>
      <c r="P48" s="499"/>
      <c r="Q48" s="457"/>
      <c r="R48" s="499"/>
      <c r="S48" s="456"/>
      <c r="T48" s="54"/>
      <c r="U48" s="457"/>
      <c r="V48" s="499"/>
      <c r="W48" s="457"/>
      <c r="X48" s="499"/>
      <c r="Y48" s="457"/>
      <c r="Z48" s="499"/>
      <c r="AA48" s="456"/>
      <c r="AB48" s="54"/>
      <c r="AC48" s="457"/>
      <c r="AD48" s="499"/>
      <c r="AE48" s="457"/>
      <c r="AF48" s="499"/>
      <c r="AG48" s="457"/>
      <c r="AH48" s="499"/>
      <c r="AI48" s="456"/>
      <c r="AJ48" s="54"/>
      <c r="AK48" s="457"/>
      <c r="AL48" s="499"/>
      <c r="AM48" s="457"/>
      <c r="AN48" s="499"/>
      <c r="AO48" s="457"/>
      <c r="AP48" s="499"/>
      <c r="AQ48" s="456"/>
      <c r="AR48" s="54"/>
      <c r="AS48" s="457"/>
      <c r="AT48" s="499"/>
      <c r="AU48" s="457"/>
      <c r="AV48" s="499"/>
      <c r="AW48" s="457"/>
      <c r="AX48" s="499"/>
      <c r="AY48" s="456"/>
      <c r="AZ48" s="54"/>
      <c r="BA48" s="457"/>
      <c r="BB48" s="499"/>
      <c r="BC48" s="457"/>
      <c r="BD48" s="499"/>
      <c r="BE48" s="457"/>
      <c r="BF48" s="499"/>
      <c r="BG48" s="457"/>
      <c r="BH48" s="499"/>
    </row>
    <row r="49" spans="1:60" s="4" customFormat="1" ht="15" hidden="1" customHeight="1">
      <c r="A49" s="456">
        <v>2020</v>
      </c>
      <c r="B49" s="54" t="s">
        <v>28</v>
      </c>
      <c r="C49" s="457">
        <v>127.18494957236901</v>
      </c>
      <c r="D49" s="499">
        <v>3.7646029664604201</v>
      </c>
      <c r="E49" s="457">
        <v>134.805404656983</v>
      </c>
      <c r="F49" s="499">
        <v>15.1194240033805</v>
      </c>
      <c r="G49" s="457">
        <v>121.62278525785101</v>
      </c>
      <c r="H49" s="499">
        <v>6.8260834724031803</v>
      </c>
      <c r="I49" s="457">
        <v>125.95976176866</v>
      </c>
      <c r="J49" s="499">
        <v>-0.24592665301406699</v>
      </c>
      <c r="K49" s="456">
        <v>2020</v>
      </c>
      <c r="L49" s="54" t="s">
        <v>28</v>
      </c>
      <c r="M49" s="457">
        <v>116.640590851285</v>
      </c>
      <c r="N49" s="499">
        <v>0.31789096654719601</v>
      </c>
      <c r="O49" s="457">
        <v>132.13199003670999</v>
      </c>
      <c r="P49" s="499">
        <v>3.4355465174634898</v>
      </c>
      <c r="Q49" s="457">
        <v>144.381513933869</v>
      </c>
      <c r="R49" s="499">
        <v>2.7704941395765701</v>
      </c>
      <c r="S49" s="456">
        <v>2020</v>
      </c>
      <c r="T49" s="54" t="s">
        <v>28</v>
      </c>
      <c r="U49" s="457">
        <v>114.704660954047</v>
      </c>
      <c r="V49" s="499">
        <v>2.1346223241073101</v>
      </c>
      <c r="W49" s="457">
        <v>127.454929360354</v>
      </c>
      <c r="X49" s="499">
        <v>4.0361220353199299</v>
      </c>
      <c r="Y49" s="457">
        <v>117.22952390563201</v>
      </c>
      <c r="Z49" s="499">
        <v>3.4543076866704299</v>
      </c>
      <c r="AA49" s="456">
        <v>2020</v>
      </c>
      <c r="AB49" s="54" t="s">
        <v>28</v>
      </c>
      <c r="AC49" s="457">
        <v>112.671614834172</v>
      </c>
      <c r="AD49" s="499">
        <v>-6.5301499986871097</v>
      </c>
      <c r="AE49" s="457">
        <v>109.83000757719</v>
      </c>
      <c r="AF49" s="499">
        <v>6.3772284733217397</v>
      </c>
      <c r="AG49" s="457">
        <v>119.171749718193</v>
      </c>
      <c r="AH49" s="499">
        <v>-9.1708201048468307</v>
      </c>
      <c r="AI49" s="456">
        <v>2020</v>
      </c>
      <c r="AJ49" s="54" t="s">
        <v>28</v>
      </c>
      <c r="AK49" s="457">
        <v>121.098673336948</v>
      </c>
      <c r="AL49" s="499">
        <v>2.5239709871553901</v>
      </c>
      <c r="AM49" s="457">
        <v>73.681854390020007</v>
      </c>
      <c r="AN49" s="499">
        <v>-9.8265014656160492</v>
      </c>
      <c r="AO49" s="457">
        <v>109.11155772842</v>
      </c>
      <c r="AP49" s="499">
        <v>-1.9717424631734699</v>
      </c>
      <c r="AQ49" s="456">
        <v>2020</v>
      </c>
      <c r="AR49" s="54" t="s">
        <v>28</v>
      </c>
      <c r="AS49" s="457">
        <v>146.04514637839699</v>
      </c>
      <c r="AT49" s="499">
        <v>22.709022033574598</v>
      </c>
      <c r="AU49" s="457">
        <v>98.380500383384501</v>
      </c>
      <c r="AV49" s="499">
        <v>2.3183227131136399</v>
      </c>
      <c r="AW49" s="457">
        <v>97.052161181650305</v>
      </c>
      <c r="AX49" s="499">
        <v>1.2071912380641401</v>
      </c>
      <c r="AY49" s="456">
        <v>2020</v>
      </c>
      <c r="AZ49" s="54" t="s">
        <v>28</v>
      </c>
      <c r="BA49" s="457">
        <v>94.121703483992107</v>
      </c>
      <c r="BB49" s="499">
        <v>-15.827426236107399</v>
      </c>
      <c r="BC49" s="457">
        <v>106.309762775945</v>
      </c>
      <c r="BD49" s="499">
        <v>-7.3114125354165198</v>
      </c>
      <c r="BE49" s="457">
        <v>99.6435187494031</v>
      </c>
      <c r="BF49" s="499">
        <v>-9.3446556561158793</v>
      </c>
      <c r="BG49" s="457">
        <v>112.202881930533</v>
      </c>
      <c r="BH49" s="499">
        <v>2.7473212624661998</v>
      </c>
    </row>
    <row r="50" spans="1:60" s="4" customFormat="1" ht="15" hidden="1" customHeight="1">
      <c r="A50" s="456"/>
      <c r="B50" s="54" t="s">
        <v>29</v>
      </c>
      <c r="C50" s="457">
        <v>156.837628410115</v>
      </c>
      <c r="D50" s="499">
        <v>9.7023438481545803</v>
      </c>
      <c r="E50" s="457">
        <v>136.45007882508801</v>
      </c>
      <c r="F50" s="499">
        <v>11.4724268039416</v>
      </c>
      <c r="G50" s="457">
        <v>100.55966368455699</v>
      </c>
      <c r="H50" s="499">
        <v>-14.6551917158958</v>
      </c>
      <c r="I50" s="457">
        <v>138.28685219155</v>
      </c>
      <c r="J50" s="499">
        <v>-5.2782512407291202</v>
      </c>
      <c r="K50" s="456"/>
      <c r="L50" s="54" t="s">
        <v>29</v>
      </c>
      <c r="M50" s="457">
        <v>83.455544052061995</v>
      </c>
      <c r="N50" s="499">
        <v>-29.459761157404898</v>
      </c>
      <c r="O50" s="457">
        <v>112.30374786698501</v>
      </c>
      <c r="P50" s="499">
        <v>-26.9728448952763</v>
      </c>
      <c r="Q50" s="457">
        <v>102.977174554713</v>
      </c>
      <c r="R50" s="499">
        <v>-28.005653050089801</v>
      </c>
      <c r="S50" s="456"/>
      <c r="T50" s="54" t="s">
        <v>29</v>
      </c>
      <c r="U50" s="457">
        <v>93.905013381501107</v>
      </c>
      <c r="V50" s="499">
        <v>-26.938332146663999</v>
      </c>
      <c r="W50" s="457">
        <v>37.038146972159701</v>
      </c>
      <c r="X50" s="499">
        <v>-70.449419317944901</v>
      </c>
      <c r="Y50" s="457">
        <v>71.361876407495103</v>
      </c>
      <c r="Z50" s="499">
        <v>-44.160737658482802</v>
      </c>
      <c r="AA50" s="456"/>
      <c r="AB50" s="54" t="s">
        <v>29</v>
      </c>
      <c r="AC50" s="457">
        <v>84.096716638534105</v>
      </c>
      <c r="AD50" s="499">
        <v>-28.293609735327198</v>
      </c>
      <c r="AE50" s="457">
        <v>81.918788670060394</v>
      </c>
      <c r="AF50" s="499">
        <v>-25.156274294384101</v>
      </c>
      <c r="AG50" s="457">
        <v>113.621734394968</v>
      </c>
      <c r="AH50" s="499">
        <v>-16.261713804874301</v>
      </c>
      <c r="AI50" s="456"/>
      <c r="AJ50" s="54" t="s">
        <v>29</v>
      </c>
      <c r="AK50" s="457">
        <v>105.079997763113</v>
      </c>
      <c r="AL50" s="499">
        <v>-19.429587342143801</v>
      </c>
      <c r="AM50" s="457">
        <v>41.245808073994198</v>
      </c>
      <c r="AN50" s="499">
        <v>-40.793729918244303</v>
      </c>
      <c r="AO50" s="457">
        <v>69.6080024650947</v>
      </c>
      <c r="AP50" s="499">
        <v>-38.816369176075099</v>
      </c>
      <c r="AQ50" s="456"/>
      <c r="AR50" s="54" t="s">
        <v>29</v>
      </c>
      <c r="AS50" s="457">
        <v>51.836997116811801</v>
      </c>
      <c r="AT50" s="499">
        <v>-46.971455905180299</v>
      </c>
      <c r="AU50" s="457">
        <v>97.929311517179102</v>
      </c>
      <c r="AV50" s="499">
        <v>5.9067317908596797</v>
      </c>
      <c r="AW50" s="457">
        <v>63.581357009485302</v>
      </c>
      <c r="AX50" s="499">
        <v>-44.702223524888502</v>
      </c>
      <c r="AY50" s="456"/>
      <c r="AZ50" s="54" t="s">
        <v>29</v>
      </c>
      <c r="BA50" s="457">
        <v>48.288456630703401</v>
      </c>
      <c r="BB50" s="499">
        <v>-45.475653284209201</v>
      </c>
      <c r="BC50" s="457">
        <v>123.75385873828</v>
      </c>
      <c r="BD50" s="499">
        <v>-6.9066072476203599</v>
      </c>
      <c r="BE50" s="457">
        <v>48.489038959246301</v>
      </c>
      <c r="BF50" s="499">
        <v>-53.786306377374999</v>
      </c>
      <c r="BG50" s="457">
        <v>98.737222037551405</v>
      </c>
      <c r="BH50" s="499">
        <v>-14.949233014141299</v>
      </c>
    </row>
    <row r="51" spans="1:60" s="4" customFormat="1" ht="15" hidden="1" customHeight="1">
      <c r="A51" s="456"/>
      <c r="B51" s="54" t="s">
        <v>30</v>
      </c>
      <c r="C51" s="457">
        <v>161.50232840997899</v>
      </c>
      <c r="D51" s="499">
        <v>13.773618369711</v>
      </c>
      <c r="E51" s="457">
        <v>129.24541362222999</v>
      </c>
      <c r="F51" s="499">
        <v>-5.8598635951361899</v>
      </c>
      <c r="G51" s="457">
        <v>105.193601116162</v>
      </c>
      <c r="H51" s="499">
        <v>-21.581420030857501</v>
      </c>
      <c r="I51" s="457">
        <v>190.041671612356</v>
      </c>
      <c r="J51" s="499">
        <v>20.332121799789402</v>
      </c>
      <c r="K51" s="456"/>
      <c r="L51" s="54" t="s">
        <v>30</v>
      </c>
      <c r="M51" s="457">
        <v>125.300118564315</v>
      </c>
      <c r="N51" s="499">
        <v>2.58011706038597</v>
      </c>
      <c r="O51" s="457">
        <v>153.50515230124299</v>
      </c>
      <c r="P51" s="499">
        <v>17.813154149531901</v>
      </c>
      <c r="Q51" s="457">
        <v>122.26774143353499</v>
      </c>
      <c r="R51" s="499">
        <v>-13.917438703991699</v>
      </c>
      <c r="S51" s="456"/>
      <c r="T51" s="54" t="s">
        <v>30</v>
      </c>
      <c r="U51" s="457">
        <v>121.799398857095</v>
      </c>
      <c r="V51" s="499">
        <v>-5.6018059983794997</v>
      </c>
      <c r="W51" s="457">
        <v>62.878403285133302</v>
      </c>
      <c r="X51" s="499">
        <v>-49.238538802170197</v>
      </c>
      <c r="Y51" s="457">
        <v>132.288818255303</v>
      </c>
      <c r="Z51" s="499">
        <v>7.7183146774687499</v>
      </c>
      <c r="AA51" s="456"/>
      <c r="AB51" s="54" t="s">
        <v>30</v>
      </c>
      <c r="AC51" s="457">
        <v>102.780237852325</v>
      </c>
      <c r="AD51" s="499">
        <v>-12.5930486419622</v>
      </c>
      <c r="AE51" s="457">
        <v>141.54637407131401</v>
      </c>
      <c r="AF51" s="499">
        <v>6.5960153847746703</v>
      </c>
      <c r="AG51" s="457">
        <v>76.212656328131402</v>
      </c>
      <c r="AH51" s="499">
        <v>-8.2440051463399406</v>
      </c>
      <c r="AI51" s="456"/>
      <c r="AJ51" s="54" t="s">
        <v>30</v>
      </c>
      <c r="AK51" s="457">
        <v>148.66537509739999</v>
      </c>
      <c r="AL51" s="499">
        <v>4.5124773555909696</v>
      </c>
      <c r="AM51" s="457">
        <v>69.159202357580796</v>
      </c>
      <c r="AN51" s="499">
        <v>-1.9956298335062601</v>
      </c>
      <c r="AO51" s="457">
        <v>119.551411733047</v>
      </c>
      <c r="AP51" s="499">
        <v>9.1408354408616201</v>
      </c>
      <c r="AQ51" s="456"/>
      <c r="AR51" s="54" t="s">
        <v>30</v>
      </c>
      <c r="AS51" s="457">
        <v>157.027235281576</v>
      </c>
      <c r="AT51" s="499">
        <v>21.103446076892499</v>
      </c>
      <c r="AU51" s="457">
        <v>98.793344643054496</v>
      </c>
      <c r="AV51" s="499">
        <v>-1.0695311143094399</v>
      </c>
      <c r="AW51" s="457">
        <v>133.284669232803</v>
      </c>
      <c r="AX51" s="499">
        <v>18.090930059237099</v>
      </c>
      <c r="AY51" s="456"/>
      <c r="AZ51" s="54" t="s">
        <v>30</v>
      </c>
      <c r="BA51" s="457">
        <v>107.610557032613</v>
      </c>
      <c r="BB51" s="499">
        <v>0.14842706976136799</v>
      </c>
      <c r="BC51" s="457">
        <v>128.60512269324201</v>
      </c>
      <c r="BD51" s="499">
        <v>2.4010029841584801</v>
      </c>
      <c r="BE51" s="457">
        <v>105.564163068532</v>
      </c>
      <c r="BF51" s="499">
        <v>-4.3191806593751503</v>
      </c>
      <c r="BG51" s="457">
        <v>106.868172224926</v>
      </c>
      <c r="BH51" s="499">
        <v>4.22002804747508</v>
      </c>
    </row>
    <row r="52" spans="1:60" s="4" customFormat="1" ht="15" hidden="1" customHeight="1">
      <c r="A52" s="456"/>
      <c r="B52" s="54" t="s">
        <v>31</v>
      </c>
      <c r="C52" s="457">
        <v>154.14040798111699</v>
      </c>
      <c r="D52" s="499">
        <v>12.8128090447887</v>
      </c>
      <c r="E52" s="457">
        <v>127.134122614483</v>
      </c>
      <c r="F52" s="499">
        <v>1.9636934711983101</v>
      </c>
      <c r="G52" s="457">
        <v>120.014609644491</v>
      </c>
      <c r="H52" s="499">
        <v>-14.6181627482729</v>
      </c>
      <c r="I52" s="457">
        <v>160.30131152642801</v>
      </c>
      <c r="J52" s="499">
        <v>20.039168707299101</v>
      </c>
      <c r="K52" s="456"/>
      <c r="L52" s="54" t="s">
        <v>31</v>
      </c>
      <c r="M52" s="457">
        <v>129.40673010432801</v>
      </c>
      <c r="N52" s="499">
        <v>6.02996744018873</v>
      </c>
      <c r="O52" s="457">
        <v>123.17300195015601</v>
      </c>
      <c r="P52" s="499">
        <v>-23.334790208607199</v>
      </c>
      <c r="Q52" s="457">
        <v>126.102662967001</v>
      </c>
      <c r="R52" s="499">
        <v>-12.236165340972001</v>
      </c>
      <c r="S52" s="456"/>
      <c r="T52" s="54" t="s">
        <v>31</v>
      </c>
      <c r="U52" s="457">
        <v>131.025192883476</v>
      </c>
      <c r="V52" s="499">
        <v>0.45513298374295602</v>
      </c>
      <c r="W52" s="457">
        <v>70.486597277310096</v>
      </c>
      <c r="X52" s="499">
        <v>-43.3973637749272</v>
      </c>
      <c r="Y52" s="457">
        <v>117.13122516166</v>
      </c>
      <c r="Z52" s="499">
        <v>6.9412267010074498</v>
      </c>
      <c r="AA52" s="456"/>
      <c r="AB52" s="54" t="s">
        <v>31</v>
      </c>
      <c r="AC52" s="457">
        <v>115.332323937767</v>
      </c>
      <c r="AD52" s="499">
        <v>2.8097922427194701</v>
      </c>
      <c r="AE52" s="457">
        <v>145.79491442161901</v>
      </c>
      <c r="AF52" s="499">
        <v>13.622535664686101</v>
      </c>
      <c r="AG52" s="457">
        <v>78.417454991328</v>
      </c>
      <c r="AH52" s="499">
        <v>-11.040060037967599</v>
      </c>
      <c r="AI52" s="456"/>
      <c r="AJ52" s="54" t="s">
        <v>31</v>
      </c>
      <c r="AK52" s="457">
        <v>104.822544079144</v>
      </c>
      <c r="AL52" s="499">
        <v>-15.277841899812501</v>
      </c>
      <c r="AM52" s="457">
        <v>54.174041704623299</v>
      </c>
      <c r="AN52" s="499">
        <v>-16.3152322236757</v>
      </c>
      <c r="AO52" s="457">
        <v>136.475349392483</v>
      </c>
      <c r="AP52" s="499">
        <v>30.369460516317801</v>
      </c>
      <c r="AQ52" s="456"/>
      <c r="AR52" s="54" t="s">
        <v>31</v>
      </c>
      <c r="AS52" s="457">
        <v>145.11209308560501</v>
      </c>
      <c r="AT52" s="499">
        <v>16.823429908795301</v>
      </c>
      <c r="AU52" s="457">
        <v>101.45670711647099</v>
      </c>
      <c r="AV52" s="499">
        <v>-8.5460083488104193</v>
      </c>
      <c r="AW52" s="457">
        <v>125.82855124916</v>
      </c>
      <c r="AX52" s="499">
        <v>18.490488227960299</v>
      </c>
      <c r="AY52" s="456"/>
      <c r="AZ52" s="54" t="s">
        <v>31</v>
      </c>
      <c r="BA52" s="457">
        <v>96.163617649012593</v>
      </c>
      <c r="BB52" s="499">
        <v>-1.9102735573193701</v>
      </c>
      <c r="BC52" s="457">
        <v>98.0949060598562</v>
      </c>
      <c r="BD52" s="499">
        <v>-5.4326990146059</v>
      </c>
      <c r="BE52" s="457">
        <v>108.25699057519201</v>
      </c>
      <c r="BF52" s="499">
        <v>-8.40463933355751</v>
      </c>
      <c r="BG52" s="457">
        <v>84.228467377370293</v>
      </c>
      <c r="BH52" s="499">
        <v>-4.1468786433224896</v>
      </c>
    </row>
    <row r="53" spans="1:60" s="4" customFormat="1" ht="15" hidden="1" customHeight="1">
      <c r="A53" s="456"/>
      <c r="B53" s="54"/>
      <c r="C53" s="457"/>
      <c r="D53" s="499"/>
      <c r="E53" s="457"/>
      <c r="F53" s="499"/>
      <c r="G53" s="457"/>
      <c r="H53" s="499"/>
      <c r="I53" s="457"/>
      <c r="J53" s="499"/>
      <c r="K53" s="456"/>
      <c r="L53" s="54"/>
      <c r="M53" s="457"/>
      <c r="N53" s="499"/>
      <c r="O53" s="457"/>
      <c r="P53" s="499"/>
      <c r="Q53" s="457"/>
      <c r="R53" s="499"/>
      <c r="S53" s="456"/>
      <c r="T53" s="54"/>
      <c r="U53" s="457"/>
      <c r="V53" s="499"/>
      <c r="W53" s="457"/>
      <c r="X53" s="499"/>
      <c r="Y53" s="457"/>
      <c r="Z53" s="499"/>
      <c r="AA53" s="456"/>
      <c r="AB53" s="54"/>
      <c r="AC53" s="457"/>
      <c r="AD53" s="499"/>
      <c r="AE53" s="457"/>
      <c r="AF53" s="499"/>
      <c r="AG53" s="457"/>
      <c r="AH53" s="499"/>
      <c r="AI53" s="456"/>
      <c r="AJ53" s="54"/>
      <c r="AK53" s="457"/>
      <c r="AL53" s="499"/>
      <c r="AM53" s="457"/>
      <c r="AN53" s="499"/>
      <c r="AO53" s="457"/>
      <c r="AP53" s="499"/>
      <c r="AQ53" s="456"/>
      <c r="AR53" s="54"/>
      <c r="AS53" s="457"/>
      <c r="AT53" s="499"/>
      <c r="AU53" s="457"/>
      <c r="AV53" s="499"/>
      <c r="AW53" s="457"/>
      <c r="AX53" s="499"/>
      <c r="AY53" s="456"/>
      <c r="AZ53" s="54"/>
      <c r="BA53" s="457"/>
      <c r="BB53" s="499"/>
      <c r="BC53" s="457"/>
      <c r="BD53" s="499"/>
      <c r="BE53" s="457"/>
      <c r="BF53" s="499"/>
      <c r="BG53" s="457"/>
      <c r="BH53" s="499"/>
    </row>
    <row r="54" spans="1:60" s="4" customFormat="1" ht="15" hidden="1" customHeight="1">
      <c r="A54" s="456">
        <v>2021</v>
      </c>
      <c r="B54" s="54" t="s">
        <v>28</v>
      </c>
      <c r="C54" s="457">
        <v>147.554321167122</v>
      </c>
      <c r="D54" s="499">
        <v>16.0155518897792</v>
      </c>
      <c r="E54" s="457">
        <v>129.70490690035101</v>
      </c>
      <c r="F54" s="499">
        <v>-3.7836003457057599</v>
      </c>
      <c r="G54" s="457">
        <v>121.09250435346399</v>
      </c>
      <c r="H54" s="499">
        <v>-0.43600457205674598</v>
      </c>
      <c r="I54" s="457">
        <v>161.97392823596499</v>
      </c>
      <c r="J54" s="499">
        <v>28.5918026214188</v>
      </c>
      <c r="K54" s="456">
        <v>2021</v>
      </c>
      <c r="L54" s="54" t="s">
        <v>28</v>
      </c>
      <c r="M54" s="457">
        <v>120.863287826625</v>
      </c>
      <c r="N54" s="499">
        <v>3.6202637045316499</v>
      </c>
      <c r="O54" s="457">
        <v>114.608483736716</v>
      </c>
      <c r="P54" s="499">
        <v>-13.2621224391805</v>
      </c>
      <c r="Q54" s="457">
        <v>132.71328854713801</v>
      </c>
      <c r="R54" s="499">
        <v>-8.0815230903279591</v>
      </c>
      <c r="S54" s="456">
        <v>2021</v>
      </c>
      <c r="T54" s="54" t="s">
        <v>28</v>
      </c>
      <c r="U54" s="457">
        <v>128.41562212000801</v>
      </c>
      <c r="V54" s="499">
        <v>11.953272911423699</v>
      </c>
      <c r="W54" s="457">
        <v>92.6111515403542</v>
      </c>
      <c r="X54" s="499">
        <v>-27.338117085676299</v>
      </c>
      <c r="Y54" s="457">
        <v>118.01271057057301</v>
      </c>
      <c r="Z54" s="499">
        <v>0.66807971136273603</v>
      </c>
      <c r="AA54" s="456">
        <v>2021</v>
      </c>
      <c r="AB54" s="54" t="s">
        <v>28</v>
      </c>
      <c r="AC54" s="457">
        <v>120.781500131006</v>
      </c>
      <c r="AD54" s="499">
        <v>7.1978069265895801</v>
      </c>
      <c r="AE54" s="457">
        <v>130.58003019626901</v>
      </c>
      <c r="AF54" s="499">
        <v>18.892853671612698</v>
      </c>
      <c r="AG54" s="457">
        <v>121.75836472865799</v>
      </c>
      <c r="AH54" s="499">
        <v>2.1704934404176401</v>
      </c>
      <c r="AI54" s="456">
        <v>2021</v>
      </c>
      <c r="AJ54" s="54" t="s">
        <v>28</v>
      </c>
      <c r="AK54" s="457">
        <v>135.30293669325499</v>
      </c>
      <c r="AL54" s="499">
        <v>11.7294954312054</v>
      </c>
      <c r="AM54" s="457">
        <v>54.881158630214998</v>
      </c>
      <c r="AN54" s="499">
        <v>-25.516045864273799</v>
      </c>
      <c r="AO54" s="457">
        <v>124.04700845707001</v>
      </c>
      <c r="AP54" s="499">
        <v>13.6882389359927</v>
      </c>
      <c r="AQ54" s="456">
        <v>2021</v>
      </c>
      <c r="AR54" s="54" t="s">
        <v>28</v>
      </c>
      <c r="AS54" s="457">
        <v>149.568354996289</v>
      </c>
      <c r="AT54" s="499">
        <v>2.4124106177162199</v>
      </c>
      <c r="AU54" s="457">
        <v>104.31030891579999</v>
      </c>
      <c r="AV54" s="499">
        <v>6.0274226186157698</v>
      </c>
      <c r="AW54" s="457">
        <v>107.059917122052</v>
      </c>
      <c r="AX54" s="499">
        <v>10.311729093462199</v>
      </c>
      <c r="AY54" s="456">
        <v>2021</v>
      </c>
      <c r="AZ54" s="54" t="s">
        <v>28</v>
      </c>
      <c r="BA54" s="457">
        <v>99.857559769613303</v>
      </c>
      <c r="BB54" s="499">
        <v>6.0940846513649696</v>
      </c>
      <c r="BC54" s="457">
        <v>108.068453545804</v>
      </c>
      <c r="BD54" s="499">
        <v>1.6543078678160901</v>
      </c>
      <c r="BE54" s="457">
        <v>97.864620831277605</v>
      </c>
      <c r="BF54" s="499">
        <v>-1.78526204258129</v>
      </c>
      <c r="BG54" s="457">
        <v>77.235235775637094</v>
      </c>
      <c r="BH54" s="499">
        <v>-31.1646595463965</v>
      </c>
    </row>
    <row r="55" spans="1:60" s="4" customFormat="1" ht="15" hidden="1" customHeight="1">
      <c r="A55" s="456"/>
      <c r="B55" s="54" t="s">
        <v>29</v>
      </c>
      <c r="C55" s="457">
        <v>192.78488821002</v>
      </c>
      <c r="D55" s="499">
        <v>22.9200480549895</v>
      </c>
      <c r="E55" s="457">
        <v>120.288032324707</v>
      </c>
      <c r="F55" s="499">
        <v>-11.8446589694531</v>
      </c>
      <c r="G55" s="457">
        <v>118.34417719443501</v>
      </c>
      <c r="H55" s="499">
        <v>17.685533998668301</v>
      </c>
      <c r="I55" s="457">
        <v>169.08854920390701</v>
      </c>
      <c r="J55" s="499">
        <v>22.273771167841499</v>
      </c>
      <c r="K55" s="456"/>
      <c r="L55" s="54" t="s">
        <v>29</v>
      </c>
      <c r="M55" s="457">
        <v>100.077786750176</v>
      </c>
      <c r="N55" s="499">
        <v>19.9174816807197</v>
      </c>
      <c r="O55" s="457">
        <v>123.02623528437</v>
      </c>
      <c r="P55" s="499">
        <v>9.5477556368695797</v>
      </c>
      <c r="Q55" s="457">
        <v>140.69867456115901</v>
      </c>
      <c r="R55" s="499">
        <v>36.630933184522299</v>
      </c>
      <c r="S55" s="456"/>
      <c r="T55" s="54" t="s">
        <v>29</v>
      </c>
      <c r="U55" s="457">
        <v>120.17529307227301</v>
      </c>
      <c r="V55" s="499">
        <v>27.975375056968701</v>
      </c>
      <c r="W55" s="457">
        <v>94.290208703133601</v>
      </c>
      <c r="X55" s="499">
        <v>154.57593430364699</v>
      </c>
      <c r="Y55" s="457">
        <v>107.349771959164</v>
      </c>
      <c r="Z55" s="499">
        <v>50.4301419236347</v>
      </c>
      <c r="AA55" s="456"/>
      <c r="AB55" s="54" t="s">
        <v>29</v>
      </c>
      <c r="AC55" s="457">
        <v>130.73198662686301</v>
      </c>
      <c r="AD55" s="499">
        <v>55.454329077765699</v>
      </c>
      <c r="AE55" s="457">
        <v>131.97402154158999</v>
      </c>
      <c r="AF55" s="499">
        <v>61.103482710338803</v>
      </c>
      <c r="AG55" s="457">
        <v>104.657048541968</v>
      </c>
      <c r="AH55" s="499">
        <v>-7.8899392803112098</v>
      </c>
      <c r="AI55" s="456"/>
      <c r="AJ55" s="54" t="s">
        <v>29</v>
      </c>
      <c r="AK55" s="457">
        <v>209.07009715513601</v>
      </c>
      <c r="AL55" s="499">
        <v>98.962791783125695</v>
      </c>
      <c r="AM55" s="457">
        <v>49.869366526466003</v>
      </c>
      <c r="AN55" s="499">
        <v>20.907720942213999</v>
      </c>
      <c r="AO55" s="457">
        <v>109.481744362157</v>
      </c>
      <c r="AP55" s="499">
        <v>57.283272734420997</v>
      </c>
      <c r="AQ55" s="456"/>
      <c r="AR55" s="54" t="s">
        <v>29</v>
      </c>
      <c r="AS55" s="457">
        <v>142.962618555132</v>
      </c>
      <c r="AT55" s="499">
        <v>175.79263172396699</v>
      </c>
      <c r="AU55" s="457">
        <v>94.038747122033001</v>
      </c>
      <c r="AV55" s="499">
        <v>-3.9728293141973001</v>
      </c>
      <c r="AW55" s="457">
        <v>95.848280704735899</v>
      </c>
      <c r="AX55" s="499">
        <v>50.749032755681597</v>
      </c>
      <c r="AY55" s="456"/>
      <c r="AZ55" s="54" t="s">
        <v>29</v>
      </c>
      <c r="BA55" s="457">
        <v>80.097799240231595</v>
      </c>
      <c r="BB55" s="499">
        <v>65.873595531945</v>
      </c>
      <c r="BC55" s="457">
        <v>92.994540527518495</v>
      </c>
      <c r="BD55" s="499">
        <v>-24.8552396865561</v>
      </c>
      <c r="BE55" s="457">
        <v>76.6314775716002</v>
      </c>
      <c r="BF55" s="499">
        <v>58.038763432714802</v>
      </c>
      <c r="BG55" s="457">
        <v>93.960205934594796</v>
      </c>
      <c r="BH55" s="499">
        <v>-4.8381106986581699</v>
      </c>
    </row>
    <row r="56" spans="1:60" s="4" customFormat="1" ht="15" hidden="1" customHeight="1">
      <c r="A56" s="456"/>
      <c r="B56" s="54" t="s">
        <v>30</v>
      </c>
      <c r="C56" s="457">
        <v>206.26300055256101</v>
      </c>
      <c r="D56" s="499">
        <v>27.7151868850809</v>
      </c>
      <c r="E56" s="457">
        <v>109.77081071391601</v>
      </c>
      <c r="F56" s="499">
        <v>-15.067925710103999</v>
      </c>
      <c r="G56" s="457">
        <v>114.97966883571399</v>
      </c>
      <c r="H56" s="499">
        <v>9.3029115989151592</v>
      </c>
      <c r="I56" s="457">
        <v>228.766939583192</v>
      </c>
      <c r="J56" s="499">
        <v>20.3772507588899</v>
      </c>
      <c r="K56" s="456"/>
      <c r="L56" s="54" t="s">
        <v>30</v>
      </c>
      <c r="M56" s="457">
        <v>111.837767143626</v>
      </c>
      <c r="N56" s="499">
        <v>-10.7440851412911</v>
      </c>
      <c r="O56" s="457">
        <v>98.892308139478402</v>
      </c>
      <c r="P56" s="499">
        <v>-35.577205939375098</v>
      </c>
      <c r="Q56" s="457">
        <v>137.83255266133401</v>
      </c>
      <c r="R56" s="499">
        <v>12.730104478343</v>
      </c>
      <c r="S56" s="456"/>
      <c r="T56" s="54" t="s">
        <v>30</v>
      </c>
      <c r="U56" s="457">
        <v>113.232782996396</v>
      </c>
      <c r="V56" s="499">
        <v>-7.0333810684482199</v>
      </c>
      <c r="W56" s="457">
        <v>99.385833581797101</v>
      </c>
      <c r="X56" s="499">
        <v>58.060364750539897</v>
      </c>
      <c r="Y56" s="457">
        <v>115.99112034732001</v>
      </c>
      <c r="Z56" s="499">
        <v>-12.319784939442499</v>
      </c>
      <c r="AA56" s="456"/>
      <c r="AB56" s="54" t="s">
        <v>30</v>
      </c>
      <c r="AC56" s="457">
        <v>136.715875369305</v>
      </c>
      <c r="AD56" s="499">
        <v>33.017667818339703</v>
      </c>
      <c r="AE56" s="457">
        <v>147.15785784249701</v>
      </c>
      <c r="AF56" s="499">
        <v>3.9644136474706499</v>
      </c>
      <c r="AG56" s="457">
        <v>78.540819563250295</v>
      </c>
      <c r="AH56" s="499">
        <v>3.0548249428481902</v>
      </c>
      <c r="AI56" s="456"/>
      <c r="AJ56" s="54" t="s">
        <v>30</v>
      </c>
      <c r="AK56" s="457">
        <v>147.80424232940501</v>
      </c>
      <c r="AL56" s="499">
        <v>-0.57924232016442501</v>
      </c>
      <c r="AM56" s="457">
        <v>70.391512965880594</v>
      </c>
      <c r="AN56" s="499">
        <v>1.7818461842983599</v>
      </c>
      <c r="AO56" s="457">
        <v>127.09377306684399</v>
      </c>
      <c r="AP56" s="499">
        <v>6.3088852105223499</v>
      </c>
      <c r="AQ56" s="456"/>
      <c r="AR56" s="54" t="s">
        <v>30</v>
      </c>
      <c r="AS56" s="457">
        <v>113.535616765589</v>
      </c>
      <c r="AT56" s="499">
        <v>-27.696863183001199</v>
      </c>
      <c r="AU56" s="457">
        <v>81.669686232982102</v>
      </c>
      <c r="AV56" s="499">
        <v>-17.332805637810001</v>
      </c>
      <c r="AW56" s="457">
        <v>112.343443508843</v>
      </c>
      <c r="AX56" s="499">
        <v>-15.711653744199999</v>
      </c>
      <c r="AY56" s="456"/>
      <c r="AZ56" s="54" t="s">
        <v>30</v>
      </c>
      <c r="BA56" s="457">
        <v>69.016870456944602</v>
      </c>
      <c r="BB56" s="499">
        <v>-35.864219682434999</v>
      </c>
      <c r="BC56" s="457">
        <v>117.64278271961101</v>
      </c>
      <c r="BD56" s="499">
        <v>-8.5240305705234896</v>
      </c>
      <c r="BE56" s="457">
        <v>71.519096138670605</v>
      </c>
      <c r="BF56" s="499">
        <v>-32.250591432017899</v>
      </c>
      <c r="BG56" s="457">
        <v>109.85262032846001</v>
      </c>
      <c r="BH56" s="499">
        <v>2.79264447159508</v>
      </c>
    </row>
    <row r="57" spans="1:60" s="4" customFormat="1" ht="15" hidden="1" customHeight="1">
      <c r="A57" s="456"/>
      <c r="B57" s="54" t="s">
        <v>31</v>
      </c>
      <c r="C57" s="457">
        <v>193.837656175148</v>
      </c>
      <c r="D57" s="499">
        <v>25.7539529796069</v>
      </c>
      <c r="E57" s="457">
        <v>109.03582067160499</v>
      </c>
      <c r="F57" s="499">
        <v>-14.2355974703648</v>
      </c>
      <c r="G57" s="457">
        <v>118.16109407829001</v>
      </c>
      <c r="H57" s="499">
        <v>-1.5444082780350801</v>
      </c>
      <c r="I57" s="457">
        <v>193.07563199054701</v>
      </c>
      <c r="J57" s="499">
        <v>20.445447483887701</v>
      </c>
      <c r="K57" s="456"/>
      <c r="L57" s="54" t="s">
        <v>31</v>
      </c>
      <c r="M57" s="457">
        <v>143.82302881270601</v>
      </c>
      <c r="N57" s="499">
        <v>11.140300583095801</v>
      </c>
      <c r="O57" s="457">
        <v>129.08348380186499</v>
      </c>
      <c r="P57" s="499">
        <v>4.79852058335028</v>
      </c>
      <c r="Q57" s="457">
        <v>144.27081060227201</v>
      </c>
      <c r="R57" s="499">
        <v>14.4074258289253</v>
      </c>
      <c r="S57" s="456"/>
      <c r="T57" s="54" t="s">
        <v>31</v>
      </c>
      <c r="U57" s="457">
        <v>109.265146274435</v>
      </c>
      <c r="V57" s="499">
        <v>-16.607528773793</v>
      </c>
      <c r="W57" s="457">
        <v>95.2621194747462</v>
      </c>
      <c r="X57" s="499">
        <v>35.149266888233598</v>
      </c>
      <c r="Y57" s="457">
        <v>127.41168582328901</v>
      </c>
      <c r="Z57" s="499">
        <v>8.7768745246547404</v>
      </c>
      <c r="AA57" s="456"/>
      <c r="AB57" s="54" t="s">
        <v>31</v>
      </c>
      <c r="AC57" s="457">
        <v>133.845243108342</v>
      </c>
      <c r="AD57" s="499">
        <v>16.051804505876799</v>
      </c>
      <c r="AE57" s="457">
        <v>179.08525387618499</v>
      </c>
      <c r="AF57" s="499">
        <v>22.833676734632601</v>
      </c>
      <c r="AG57" s="457">
        <v>73.438290106975401</v>
      </c>
      <c r="AH57" s="499">
        <v>-6.3495619500826903</v>
      </c>
      <c r="AI57" s="456"/>
      <c r="AJ57" s="54" t="s">
        <v>31</v>
      </c>
      <c r="AK57" s="457">
        <v>130.336753100469</v>
      </c>
      <c r="AL57" s="499">
        <v>24.340383307297799</v>
      </c>
      <c r="AM57" s="457">
        <v>78.548094890530905</v>
      </c>
      <c r="AN57" s="499">
        <v>44.992126152971601</v>
      </c>
      <c r="AO57" s="457">
        <v>127.700601560935</v>
      </c>
      <c r="AP57" s="499">
        <v>-6.4295478052328399</v>
      </c>
      <c r="AQ57" s="456"/>
      <c r="AR57" s="54" t="s">
        <v>31</v>
      </c>
      <c r="AS57" s="457">
        <v>178.01161459312499</v>
      </c>
      <c r="AT57" s="499">
        <v>22.6717986130298</v>
      </c>
      <c r="AU57" s="457">
        <v>81.454514136046996</v>
      </c>
      <c r="AV57" s="499">
        <v>-19.7150031268622</v>
      </c>
      <c r="AW57" s="457">
        <v>114.03729551361</v>
      </c>
      <c r="AX57" s="499">
        <v>-9.3708904843078802</v>
      </c>
      <c r="AY57" s="456"/>
      <c r="AZ57" s="54" t="s">
        <v>31</v>
      </c>
      <c r="BA57" s="457">
        <v>80.415251728547105</v>
      </c>
      <c r="BB57" s="499">
        <v>-16.376636305370099</v>
      </c>
      <c r="BC57" s="457">
        <v>134.96296627582001</v>
      </c>
      <c r="BD57" s="499">
        <v>37.584072095922103</v>
      </c>
      <c r="BE57" s="457">
        <v>88.276072232604207</v>
      </c>
      <c r="BF57" s="499">
        <v>-18.456931267371299</v>
      </c>
      <c r="BG57" s="457">
        <v>105.504208645478</v>
      </c>
      <c r="BH57" s="499">
        <v>25.259561203678501</v>
      </c>
    </row>
    <row r="58" spans="1:60" s="4" customFormat="1" ht="15" hidden="1" customHeight="1">
      <c r="A58" s="456"/>
      <c r="B58" s="54"/>
      <c r="C58" s="457"/>
      <c r="D58" s="499"/>
      <c r="E58" s="457"/>
      <c r="F58" s="499"/>
      <c r="G58" s="457"/>
      <c r="H58" s="499"/>
      <c r="I58" s="457"/>
      <c r="J58" s="499"/>
      <c r="K58" s="456"/>
      <c r="L58" s="54"/>
      <c r="M58" s="457"/>
      <c r="N58" s="499"/>
      <c r="O58" s="457"/>
      <c r="P58" s="499"/>
      <c r="Q58" s="457"/>
      <c r="R58" s="499"/>
      <c r="S58" s="456"/>
      <c r="T58" s="54"/>
      <c r="U58" s="457"/>
      <c r="V58" s="499"/>
      <c r="W58" s="457"/>
      <c r="X58" s="499"/>
      <c r="Y58" s="457"/>
      <c r="Z58" s="499"/>
      <c r="AA58" s="456"/>
      <c r="AB58" s="54"/>
      <c r="AC58" s="457"/>
      <c r="AD58" s="499"/>
      <c r="AE58" s="457"/>
      <c r="AF58" s="499"/>
      <c r="AG58" s="457"/>
      <c r="AH58" s="499"/>
      <c r="AI58" s="456"/>
      <c r="AJ58" s="54"/>
      <c r="AK58" s="457"/>
      <c r="AL58" s="499"/>
      <c r="AM58" s="457"/>
      <c r="AN58" s="499"/>
      <c r="AO58" s="457"/>
      <c r="AP58" s="499"/>
      <c r="AQ58" s="456"/>
      <c r="AR58" s="54"/>
      <c r="AS58" s="457"/>
      <c r="AT58" s="499"/>
      <c r="AU58" s="457"/>
      <c r="AV58" s="499"/>
      <c r="AW58" s="457"/>
      <c r="AX58" s="499"/>
      <c r="AY58" s="456"/>
      <c r="AZ58" s="54"/>
      <c r="BA58" s="457"/>
      <c r="BB58" s="499"/>
      <c r="BC58" s="457"/>
      <c r="BD58" s="499"/>
      <c r="BE58" s="457"/>
      <c r="BF58" s="499"/>
      <c r="BG58" s="457"/>
      <c r="BH58" s="499"/>
    </row>
    <row r="59" spans="1:60" s="4" customFormat="1" ht="15" hidden="1" customHeight="1">
      <c r="A59" s="456">
        <v>2022</v>
      </c>
      <c r="B59" s="54" t="s">
        <v>28</v>
      </c>
      <c r="C59" s="457">
        <v>177.94335489690201</v>
      </c>
      <c r="D59" s="499">
        <v>20.595149968777299</v>
      </c>
      <c r="E59" s="457">
        <v>113.439224777018</v>
      </c>
      <c r="F59" s="499">
        <v>-12.540529508132</v>
      </c>
      <c r="G59" s="457">
        <v>128.505277887511</v>
      </c>
      <c r="H59" s="499">
        <v>6.1215791791778598</v>
      </c>
      <c r="I59" s="457">
        <v>200.66147543421201</v>
      </c>
      <c r="J59" s="499">
        <v>23.885045957449599</v>
      </c>
      <c r="K59" s="456">
        <v>2022</v>
      </c>
      <c r="L59" s="54" t="s">
        <v>28</v>
      </c>
      <c r="M59" s="457">
        <v>131.85131587744499</v>
      </c>
      <c r="N59" s="499">
        <v>9.0912867326440399</v>
      </c>
      <c r="O59" s="457">
        <v>125.66895916864701</v>
      </c>
      <c r="P59" s="499">
        <v>9.6506602926007297</v>
      </c>
      <c r="Q59" s="457">
        <v>147.86109553191201</v>
      </c>
      <c r="R59" s="499">
        <v>11.4139338649523</v>
      </c>
      <c r="S59" s="456">
        <v>2022</v>
      </c>
      <c r="T59" s="54" t="s">
        <v>28</v>
      </c>
      <c r="U59" s="457">
        <v>101.42239867571899</v>
      </c>
      <c r="V59" s="499">
        <v>-21.0202022142314</v>
      </c>
      <c r="W59" s="457">
        <v>100.11300015159701</v>
      </c>
      <c r="X59" s="499">
        <v>8.1003728886514601</v>
      </c>
      <c r="Y59" s="457">
        <v>126.122517966337</v>
      </c>
      <c r="Z59" s="499">
        <v>6.8719779052228498</v>
      </c>
      <c r="AA59" s="456">
        <v>2022</v>
      </c>
      <c r="AB59" s="54" t="s">
        <v>28</v>
      </c>
      <c r="AC59" s="457">
        <v>141.05494312207</v>
      </c>
      <c r="AD59" s="499">
        <v>16.785222048968102</v>
      </c>
      <c r="AE59" s="457">
        <v>163.312350343849</v>
      </c>
      <c r="AF59" s="499">
        <v>25.066865200123999</v>
      </c>
      <c r="AG59" s="457">
        <v>82.1054519253683</v>
      </c>
      <c r="AH59" s="499">
        <v>-32.566890079098201</v>
      </c>
      <c r="AI59" s="456">
        <v>2022</v>
      </c>
      <c r="AJ59" s="54" t="s">
        <v>28</v>
      </c>
      <c r="AK59" s="457">
        <v>174.12213427086201</v>
      </c>
      <c r="AL59" s="499">
        <v>28.6905802093661</v>
      </c>
      <c r="AM59" s="457">
        <v>60.843404838746302</v>
      </c>
      <c r="AN59" s="499">
        <v>10.863921894769801</v>
      </c>
      <c r="AO59" s="457">
        <v>75.324350281032693</v>
      </c>
      <c r="AP59" s="499">
        <v>-39.277576123812203</v>
      </c>
      <c r="AQ59" s="456">
        <v>2022</v>
      </c>
      <c r="AR59" s="54" t="s">
        <v>28</v>
      </c>
      <c r="AS59" s="457">
        <v>156.535042503581</v>
      </c>
      <c r="AT59" s="499">
        <v>4.6578619571396001</v>
      </c>
      <c r="AU59" s="457">
        <v>68.498381459490403</v>
      </c>
      <c r="AV59" s="499">
        <v>-34.332107563038001</v>
      </c>
      <c r="AW59" s="457">
        <v>91.486799409610398</v>
      </c>
      <c r="AX59" s="499">
        <v>-14.5461701550618</v>
      </c>
      <c r="AY59" s="456">
        <v>2022</v>
      </c>
      <c r="AZ59" s="54" t="s">
        <v>28</v>
      </c>
      <c r="BA59" s="457">
        <v>73.850158736492205</v>
      </c>
      <c r="BB59" s="499">
        <v>-26.044498877325001</v>
      </c>
      <c r="BC59" s="457">
        <v>139.93218555305</v>
      </c>
      <c r="BD59" s="499">
        <v>29.484767257950001</v>
      </c>
      <c r="BE59" s="457">
        <v>97.748356186989895</v>
      </c>
      <c r="BF59" s="499">
        <v>-0.118801506918601</v>
      </c>
      <c r="BG59" s="457">
        <v>102.62837316296699</v>
      </c>
      <c r="BH59" s="499">
        <v>32.877658923829401</v>
      </c>
    </row>
    <row r="60" spans="1:60" s="4" customFormat="1" ht="15" hidden="1" customHeight="1">
      <c r="A60" s="456"/>
      <c r="B60" s="54" t="s">
        <v>29</v>
      </c>
      <c r="C60" s="457">
        <v>237.96004506969501</v>
      </c>
      <c r="D60" s="499">
        <v>23.432934644992098</v>
      </c>
      <c r="E60" s="457">
        <v>117.478869345519</v>
      </c>
      <c r="F60" s="499">
        <v>-2.3353636474859201</v>
      </c>
      <c r="G60" s="457">
        <v>120.639788988188</v>
      </c>
      <c r="H60" s="499">
        <v>1.9397758708325601</v>
      </c>
      <c r="I60" s="457">
        <v>206.504351787639</v>
      </c>
      <c r="J60" s="499">
        <v>22.127934008476998</v>
      </c>
      <c r="K60" s="456"/>
      <c r="L60" s="54" t="s">
        <v>29</v>
      </c>
      <c r="M60" s="457">
        <v>107.948568869699</v>
      </c>
      <c r="N60" s="499">
        <v>7.8646644526329803</v>
      </c>
      <c r="O60" s="457">
        <v>137.735404147818</v>
      </c>
      <c r="P60" s="499">
        <v>11.9561236913804</v>
      </c>
      <c r="Q60" s="457">
        <v>150.809552480175</v>
      </c>
      <c r="R60" s="499">
        <v>7.1861927275092699</v>
      </c>
      <c r="S60" s="456"/>
      <c r="T60" s="54" t="s">
        <v>29</v>
      </c>
      <c r="U60" s="457">
        <v>110.735372472207</v>
      </c>
      <c r="V60" s="499">
        <v>-7.8551259237525199</v>
      </c>
      <c r="W60" s="457">
        <v>101.107491329388</v>
      </c>
      <c r="X60" s="499">
        <v>7.2301066250882497</v>
      </c>
      <c r="Y60" s="457">
        <v>117.836649568773</v>
      </c>
      <c r="Z60" s="499">
        <v>9.7688867132376807</v>
      </c>
      <c r="AA60" s="456"/>
      <c r="AB60" s="54" t="s">
        <v>29</v>
      </c>
      <c r="AC60" s="457">
        <v>142.05585294943799</v>
      </c>
      <c r="AD60" s="499">
        <v>8.6618941658831297</v>
      </c>
      <c r="AE60" s="457">
        <v>161.69730619941799</v>
      </c>
      <c r="AF60" s="499">
        <v>22.5220723826023</v>
      </c>
      <c r="AG60" s="457">
        <v>88.293362049525101</v>
      </c>
      <c r="AH60" s="499">
        <v>-15.635532169514001</v>
      </c>
      <c r="AI60" s="456"/>
      <c r="AJ60" s="54" t="s">
        <v>29</v>
      </c>
      <c r="AK60" s="457">
        <v>204.75303074032001</v>
      </c>
      <c r="AL60" s="499">
        <v>-2.0648894670061702</v>
      </c>
      <c r="AM60" s="457">
        <v>62.816216088760903</v>
      </c>
      <c r="AN60" s="499">
        <v>25.96152801625</v>
      </c>
      <c r="AO60" s="457">
        <v>47.652336937466501</v>
      </c>
      <c r="AP60" s="499">
        <v>-56.474627605643398</v>
      </c>
      <c r="AQ60" s="456"/>
      <c r="AR60" s="54" t="s">
        <v>29</v>
      </c>
      <c r="AS60" s="457">
        <v>165.07450841839201</v>
      </c>
      <c r="AT60" s="499">
        <v>15.466903227386799</v>
      </c>
      <c r="AU60" s="457">
        <v>78.485370345524899</v>
      </c>
      <c r="AV60" s="499">
        <v>-16.539327939285101</v>
      </c>
      <c r="AW60" s="457">
        <v>93.627428490366299</v>
      </c>
      <c r="AX60" s="499">
        <v>-2.3170496101134699</v>
      </c>
      <c r="AY60" s="456"/>
      <c r="AZ60" s="54" t="s">
        <v>29</v>
      </c>
      <c r="BA60" s="457">
        <v>76.175974443157301</v>
      </c>
      <c r="BB60" s="499">
        <v>-4.8962953218126</v>
      </c>
      <c r="BC60" s="457">
        <v>118.204325581291</v>
      </c>
      <c r="BD60" s="499">
        <v>27.108887156997</v>
      </c>
      <c r="BE60" s="457">
        <v>88.996464102338294</v>
      </c>
      <c r="BF60" s="499">
        <v>16.135649373568398</v>
      </c>
      <c r="BG60" s="457">
        <v>104.215309769637</v>
      </c>
      <c r="BH60" s="499">
        <v>10.9143054051844</v>
      </c>
    </row>
    <row r="61" spans="1:60" s="4" customFormat="1" ht="15" hidden="1" customHeight="1">
      <c r="A61" s="456"/>
      <c r="B61" s="54" t="s">
        <v>30</v>
      </c>
      <c r="C61" s="457">
        <v>239.95197951162601</v>
      </c>
      <c r="D61" s="499">
        <v>16.333020885381501</v>
      </c>
      <c r="E61" s="457">
        <v>112.516422573279</v>
      </c>
      <c r="F61" s="499">
        <v>2.5012221750995098</v>
      </c>
      <c r="G61" s="457">
        <v>124.549662317139</v>
      </c>
      <c r="H61" s="499">
        <v>8.3232049442574407</v>
      </c>
      <c r="I61" s="457">
        <v>244.25780223564399</v>
      </c>
      <c r="J61" s="499">
        <v>6.7714603695251201</v>
      </c>
      <c r="K61" s="456"/>
      <c r="L61" s="54" t="s">
        <v>30</v>
      </c>
      <c r="M61" s="457">
        <v>116.711514923333</v>
      </c>
      <c r="N61" s="499">
        <v>4.3578729298552998</v>
      </c>
      <c r="O61" s="457">
        <v>137.94394444376599</v>
      </c>
      <c r="P61" s="499">
        <v>39.4890533338639</v>
      </c>
      <c r="Q61" s="457">
        <v>154.64316723246699</v>
      </c>
      <c r="R61" s="499">
        <v>12.196403713451801</v>
      </c>
      <c r="S61" s="456"/>
      <c r="T61" s="54" t="s">
        <v>30</v>
      </c>
      <c r="U61" s="457">
        <v>106.712467613988</v>
      </c>
      <c r="V61" s="499">
        <v>-5.7583282949213102</v>
      </c>
      <c r="W61" s="457">
        <v>102.51900165668199</v>
      </c>
      <c r="X61" s="499">
        <v>3.1525298545758602</v>
      </c>
      <c r="Y61" s="457">
        <v>120.524941882188</v>
      </c>
      <c r="Z61" s="499">
        <v>3.90876605148026</v>
      </c>
      <c r="AA61" s="456"/>
      <c r="AB61" s="54" t="s">
        <v>30</v>
      </c>
      <c r="AC61" s="457">
        <v>144.445738168681</v>
      </c>
      <c r="AD61" s="499">
        <v>5.6539613841445098</v>
      </c>
      <c r="AE61" s="457">
        <v>136.72491312633201</v>
      </c>
      <c r="AF61" s="499">
        <v>-7.0896280151969098</v>
      </c>
      <c r="AG61" s="457">
        <v>53.728499349230901</v>
      </c>
      <c r="AH61" s="499">
        <v>-31.591623759461299</v>
      </c>
      <c r="AI61" s="456"/>
      <c r="AJ61" s="54" t="s">
        <v>30</v>
      </c>
      <c r="AK61" s="457">
        <v>226.58296324625601</v>
      </c>
      <c r="AL61" s="499">
        <v>53.299363858096001</v>
      </c>
      <c r="AM61" s="457">
        <v>66.8380692817381</v>
      </c>
      <c r="AN61" s="499">
        <v>-5.0481138058005399</v>
      </c>
      <c r="AO61" s="457">
        <v>50.878945608121803</v>
      </c>
      <c r="AP61" s="499">
        <v>-59.96739700114</v>
      </c>
      <c r="AQ61" s="456"/>
      <c r="AR61" s="54" t="s">
        <v>30</v>
      </c>
      <c r="AS61" s="457">
        <v>126.745037276255</v>
      </c>
      <c r="AT61" s="499">
        <v>11.6346049697681</v>
      </c>
      <c r="AU61" s="457">
        <v>73.692053572625994</v>
      </c>
      <c r="AV61" s="499">
        <v>-9.7681686171757498</v>
      </c>
      <c r="AW61" s="457">
        <v>84.175443897786494</v>
      </c>
      <c r="AX61" s="499">
        <v>-25.073113954210701</v>
      </c>
      <c r="AY61" s="456"/>
      <c r="AZ61" s="54" t="s">
        <v>30</v>
      </c>
      <c r="BA61" s="457">
        <v>75.453877920595602</v>
      </c>
      <c r="BB61" s="499">
        <v>9.3267159479024393</v>
      </c>
      <c r="BC61" s="457">
        <v>142.16020330506299</v>
      </c>
      <c r="BD61" s="499">
        <v>20.840564987217999</v>
      </c>
      <c r="BE61" s="457">
        <v>97.906174073227206</v>
      </c>
      <c r="BF61" s="499">
        <v>36.895150189529502</v>
      </c>
      <c r="BG61" s="457">
        <v>94.756020407237401</v>
      </c>
      <c r="BH61" s="499">
        <v>-13.742594283216601</v>
      </c>
    </row>
    <row r="62" spans="1:60" s="4" customFormat="1" ht="15" hidden="1" customHeight="1">
      <c r="A62" s="456"/>
      <c r="B62" s="54" t="s">
        <v>31</v>
      </c>
      <c r="C62" s="457">
        <v>219.11824902103299</v>
      </c>
      <c r="D62" s="499">
        <v>13.0421474055806</v>
      </c>
      <c r="E62" s="457">
        <v>109.54709505527801</v>
      </c>
      <c r="F62" s="499">
        <v>0.46890497134244002</v>
      </c>
      <c r="G62" s="457">
        <v>131.66129362663901</v>
      </c>
      <c r="H62" s="499">
        <v>11.4252492782479</v>
      </c>
      <c r="I62" s="457">
        <v>221.54909845666899</v>
      </c>
      <c r="J62" s="499">
        <v>14.7473123213788</v>
      </c>
      <c r="K62" s="456"/>
      <c r="L62" s="54" t="s">
        <v>31</v>
      </c>
      <c r="M62" s="457">
        <v>131.161962049853</v>
      </c>
      <c r="N62" s="499">
        <v>-8.8032263451638109</v>
      </c>
      <c r="O62" s="457">
        <v>157.78505783891401</v>
      </c>
      <c r="P62" s="499">
        <v>22.234892638243501</v>
      </c>
      <c r="Q62" s="457">
        <v>158.12944189667101</v>
      </c>
      <c r="R62" s="499">
        <v>9.6059842157575304</v>
      </c>
      <c r="S62" s="456"/>
      <c r="T62" s="54" t="s">
        <v>31</v>
      </c>
      <c r="U62" s="457">
        <v>108.108648312474</v>
      </c>
      <c r="V62" s="499">
        <v>-1.0584326305260801</v>
      </c>
      <c r="W62" s="457">
        <v>103.569153283966</v>
      </c>
      <c r="X62" s="499">
        <v>8.7201857937060403</v>
      </c>
      <c r="Y62" s="457">
        <v>129.03175117324</v>
      </c>
      <c r="Z62" s="499">
        <v>1.27152022162069</v>
      </c>
      <c r="AA62" s="456"/>
      <c r="AB62" s="54" t="s">
        <v>31</v>
      </c>
      <c r="AC62" s="457">
        <v>146.493917915064</v>
      </c>
      <c r="AD62" s="499">
        <v>9.4502236411069909</v>
      </c>
      <c r="AE62" s="457">
        <v>163.516374664583</v>
      </c>
      <c r="AF62" s="499">
        <v>-8.6935573279338296</v>
      </c>
      <c r="AG62" s="457">
        <v>56.633997760320803</v>
      </c>
      <c r="AH62" s="499">
        <v>-22.882194454931199</v>
      </c>
      <c r="AI62" s="456"/>
      <c r="AJ62" s="54" t="s">
        <v>31</v>
      </c>
      <c r="AK62" s="457">
        <v>206.94172459139401</v>
      </c>
      <c r="AL62" s="499">
        <v>58.774650793912897</v>
      </c>
      <c r="AM62" s="457">
        <v>74.738926657250104</v>
      </c>
      <c r="AN62" s="499">
        <v>-4.8494724647229797</v>
      </c>
      <c r="AO62" s="457">
        <v>50.613118330159999</v>
      </c>
      <c r="AP62" s="499">
        <v>-60.365794905038797</v>
      </c>
      <c r="AQ62" s="456"/>
      <c r="AR62" s="54" t="s">
        <v>31</v>
      </c>
      <c r="AS62" s="457">
        <v>185.354566180034</v>
      </c>
      <c r="AT62" s="499">
        <v>4.1249845431111698</v>
      </c>
      <c r="AU62" s="457">
        <v>75.217427926031206</v>
      </c>
      <c r="AV62" s="499">
        <v>-7.6571400322866303</v>
      </c>
      <c r="AW62" s="457">
        <v>85.973174253173596</v>
      </c>
      <c r="AX62" s="499">
        <v>-24.609599108817001</v>
      </c>
      <c r="AY62" s="456"/>
      <c r="AZ62" s="54" t="s">
        <v>31</v>
      </c>
      <c r="BA62" s="457">
        <v>73.019260951491503</v>
      </c>
      <c r="BB62" s="499">
        <v>-9.1972488030278203</v>
      </c>
      <c r="BC62" s="457">
        <v>135.03496930223901</v>
      </c>
      <c r="BD62" s="499">
        <v>5.3350210362040698E-2</v>
      </c>
      <c r="BE62" s="457">
        <v>94.9277113289385</v>
      </c>
      <c r="BF62" s="499">
        <v>7.5350419746899702</v>
      </c>
      <c r="BG62" s="457">
        <v>104.954887870756</v>
      </c>
      <c r="BH62" s="499">
        <v>-0.52066242832810905</v>
      </c>
    </row>
    <row r="63" spans="1:60" s="4" customFormat="1" ht="15" hidden="1" customHeight="1">
      <c r="A63" s="456"/>
      <c r="B63" s="54"/>
      <c r="C63" s="457"/>
      <c r="D63" s="499"/>
      <c r="E63" s="457"/>
      <c r="F63" s="499"/>
      <c r="G63" s="457"/>
      <c r="H63" s="499"/>
      <c r="I63" s="457"/>
      <c r="J63" s="499"/>
      <c r="K63" s="456"/>
      <c r="L63" s="54"/>
      <c r="M63" s="457"/>
      <c r="N63" s="499"/>
      <c r="O63" s="457"/>
      <c r="P63" s="499"/>
      <c r="Q63" s="457"/>
      <c r="R63" s="499"/>
      <c r="S63" s="456"/>
      <c r="T63" s="54"/>
      <c r="U63" s="457"/>
      <c r="V63" s="499"/>
      <c r="W63" s="457"/>
      <c r="X63" s="499"/>
      <c r="Y63" s="457"/>
      <c r="Z63" s="499"/>
      <c r="AA63" s="456"/>
      <c r="AB63" s="54"/>
      <c r="AC63" s="457"/>
      <c r="AD63" s="499"/>
      <c r="AE63" s="457"/>
      <c r="AF63" s="499"/>
      <c r="AG63" s="457"/>
      <c r="AH63" s="499"/>
      <c r="AI63" s="456"/>
      <c r="AJ63" s="54"/>
      <c r="AK63" s="457"/>
      <c r="AL63" s="499"/>
      <c r="AM63" s="457"/>
      <c r="AN63" s="499"/>
      <c r="AO63" s="457"/>
      <c r="AP63" s="499"/>
      <c r="AQ63" s="456"/>
      <c r="AR63" s="54"/>
      <c r="AS63" s="457"/>
      <c r="AT63" s="499"/>
      <c r="AU63" s="457"/>
      <c r="AV63" s="499"/>
      <c r="AW63" s="457"/>
      <c r="AX63" s="499"/>
      <c r="AY63" s="456"/>
      <c r="AZ63" s="54"/>
      <c r="BA63" s="457"/>
      <c r="BB63" s="499"/>
      <c r="BC63" s="457"/>
      <c r="BD63" s="499"/>
      <c r="BE63" s="457"/>
      <c r="BF63" s="499"/>
      <c r="BG63" s="457"/>
      <c r="BH63" s="499"/>
    </row>
    <row r="64" spans="1:60" s="4" customFormat="1" ht="15" hidden="1" customHeight="1">
      <c r="A64" s="456">
        <v>2023</v>
      </c>
      <c r="B64" s="54" t="s">
        <v>28</v>
      </c>
      <c r="C64" s="457">
        <v>183.27706069493399</v>
      </c>
      <c r="D64" s="499">
        <v>2.9974178024925902</v>
      </c>
      <c r="E64" s="457">
        <v>130.872270142876</v>
      </c>
      <c r="F64" s="499">
        <v>15.367740215191001</v>
      </c>
      <c r="G64" s="457">
        <v>120.131218262793</v>
      </c>
      <c r="H64" s="499">
        <v>-6.5165102650865796</v>
      </c>
      <c r="I64" s="457">
        <v>216.71149555239799</v>
      </c>
      <c r="J64" s="499">
        <v>7.9985558181786702</v>
      </c>
      <c r="K64" s="456">
        <v>2023</v>
      </c>
      <c r="L64" s="54" t="s">
        <v>28</v>
      </c>
      <c r="M64" s="457">
        <v>136.352103654725</v>
      </c>
      <c r="N64" s="499">
        <v>3.4135326957708698</v>
      </c>
      <c r="O64" s="457">
        <v>133.59433296183201</v>
      </c>
      <c r="P64" s="499">
        <v>6.3065484472973203</v>
      </c>
      <c r="Q64" s="457">
        <v>161.680434841649</v>
      </c>
      <c r="R64" s="499">
        <v>9.34616320812742</v>
      </c>
      <c r="S64" s="456">
        <v>2023</v>
      </c>
      <c r="T64" s="54" t="s">
        <v>28</v>
      </c>
      <c r="U64" s="457">
        <v>108.405364714366</v>
      </c>
      <c r="V64" s="499">
        <v>6.8850334145357701</v>
      </c>
      <c r="W64" s="457">
        <v>104.72221647441999</v>
      </c>
      <c r="X64" s="499">
        <v>4.6040137802718002</v>
      </c>
      <c r="Y64" s="457">
        <v>132.565625673494</v>
      </c>
      <c r="Z64" s="499">
        <v>5.1086101126496404</v>
      </c>
      <c r="AA64" s="456">
        <v>2023</v>
      </c>
      <c r="AB64" s="54" t="s">
        <v>28</v>
      </c>
      <c r="AC64" s="457">
        <v>148.96233887210499</v>
      </c>
      <c r="AD64" s="499">
        <v>5.6058976559168601</v>
      </c>
      <c r="AE64" s="457">
        <v>233.165835479375</v>
      </c>
      <c r="AF64" s="499">
        <v>42.772934801594097</v>
      </c>
      <c r="AG64" s="457">
        <v>62.478298817365399</v>
      </c>
      <c r="AH64" s="499">
        <v>-23.9048110055389</v>
      </c>
      <c r="AI64" s="456">
        <v>2023</v>
      </c>
      <c r="AJ64" s="54" t="s">
        <v>28</v>
      </c>
      <c r="AK64" s="457">
        <v>148.69106065759999</v>
      </c>
      <c r="AL64" s="499">
        <v>-14.6053077741982</v>
      </c>
      <c r="AM64" s="457">
        <v>68.283873056289906</v>
      </c>
      <c r="AN64" s="499">
        <v>12.228882057575699</v>
      </c>
      <c r="AO64" s="457">
        <v>54.185004942649996</v>
      </c>
      <c r="AP64" s="499">
        <v>-28.064424398634099</v>
      </c>
      <c r="AQ64" s="456">
        <v>2023</v>
      </c>
      <c r="AR64" s="54" t="s">
        <v>28</v>
      </c>
      <c r="AS64" s="457">
        <v>161.90166123430299</v>
      </c>
      <c r="AT64" s="499">
        <v>3.4283816868668602</v>
      </c>
      <c r="AU64" s="457">
        <v>75.415413098530493</v>
      </c>
      <c r="AV64" s="499">
        <v>10.0980950084651</v>
      </c>
      <c r="AW64" s="457">
        <v>93.292376324645303</v>
      </c>
      <c r="AX64" s="499">
        <v>1.9735928316290099</v>
      </c>
      <c r="AY64" s="456">
        <v>2023</v>
      </c>
      <c r="AZ64" s="54" t="s">
        <v>28</v>
      </c>
      <c r="BA64" s="457">
        <v>75.127605517239601</v>
      </c>
      <c r="BB64" s="499">
        <v>1.7297820378497399</v>
      </c>
      <c r="BC64" s="457">
        <v>136.49064554206299</v>
      </c>
      <c r="BD64" s="499">
        <v>-2.4594341876276902</v>
      </c>
      <c r="BE64" s="457">
        <v>101.58194395022301</v>
      </c>
      <c r="BF64" s="499">
        <v>3.9218948663439002</v>
      </c>
      <c r="BG64" s="457">
        <v>103.699411822389</v>
      </c>
      <c r="BH64" s="499">
        <v>1.04360872769709</v>
      </c>
    </row>
    <row r="65" spans="1:60" s="4" customFormat="1" ht="15" hidden="1" customHeight="1">
      <c r="A65" s="456"/>
      <c r="B65" s="54" t="s">
        <v>29</v>
      </c>
      <c r="C65" s="457">
        <v>225.85704663798001</v>
      </c>
      <c r="D65" s="499">
        <v>-5.0861473102217296</v>
      </c>
      <c r="E65" s="457">
        <v>117.432871896557</v>
      </c>
      <c r="F65" s="499">
        <v>-3.9153806312782501E-2</v>
      </c>
      <c r="G65" s="457">
        <v>110.367393724751</v>
      </c>
      <c r="H65" s="499">
        <v>-8.5149313917009302</v>
      </c>
      <c r="I65" s="457">
        <v>255.65076332834801</v>
      </c>
      <c r="J65" s="499">
        <v>23.7992134864304</v>
      </c>
      <c r="K65" s="456"/>
      <c r="L65" s="54" t="s">
        <v>29</v>
      </c>
      <c r="M65" s="457">
        <v>119.736059738439</v>
      </c>
      <c r="N65" s="499">
        <v>10.919543438290701</v>
      </c>
      <c r="O65" s="457">
        <v>171.57383751751499</v>
      </c>
      <c r="P65" s="499">
        <v>24.567709064389401</v>
      </c>
      <c r="Q65" s="457">
        <v>165.713795794258</v>
      </c>
      <c r="R65" s="499">
        <v>9.8828244424648908</v>
      </c>
      <c r="S65" s="456"/>
      <c r="T65" s="54" t="s">
        <v>29</v>
      </c>
      <c r="U65" s="457">
        <v>98.833000387127001</v>
      </c>
      <c r="V65" s="499">
        <v>-10.7484824580938</v>
      </c>
      <c r="W65" s="457">
        <v>105.824657408479</v>
      </c>
      <c r="X65" s="499">
        <v>4.6654961141533704</v>
      </c>
      <c r="Y65" s="457">
        <v>126.511270841683</v>
      </c>
      <c r="Z65" s="499">
        <v>7.3615647633010299</v>
      </c>
      <c r="AA65" s="456"/>
      <c r="AB65" s="54" t="s">
        <v>29</v>
      </c>
      <c r="AC65" s="457">
        <v>151.959580834072</v>
      </c>
      <c r="AD65" s="499">
        <v>6.9717140680989802</v>
      </c>
      <c r="AE65" s="457">
        <v>200.07721957287001</v>
      </c>
      <c r="AF65" s="499">
        <v>23.735654152530898</v>
      </c>
      <c r="AG65" s="457">
        <v>82.221778187500206</v>
      </c>
      <c r="AH65" s="499">
        <v>-6.8766028624204996</v>
      </c>
      <c r="AI65" s="456"/>
      <c r="AJ65" s="54" t="s">
        <v>29</v>
      </c>
      <c r="AK65" s="457">
        <v>240.18450556022501</v>
      </c>
      <c r="AL65" s="499">
        <v>17.3044934630746</v>
      </c>
      <c r="AM65" s="457">
        <v>59.950090252093702</v>
      </c>
      <c r="AN65" s="499">
        <v>-4.5627164689724298</v>
      </c>
      <c r="AO65" s="457">
        <v>53.788414836720698</v>
      </c>
      <c r="AP65" s="499">
        <v>12.8767617573646</v>
      </c>
      <c r="AQ65" s="456"/>
      <c r="AR65" s="54" t="s">
        <v>29</v>
      </c>
      <c r="AS65" s="457">
        <v>168.84164327235101</v>
      </c>
      <c r="AT65" s="499">
        <v>2.2820815218849999</v>
      </c>
      <c r="AU65" s="457">
        <v>66.090577472094296</v>
      </c>
      <c r="AV65" s="499">
        <v>-15.7924882291613</v>
      </c>
      <c r="AW65" s="457">
        <v>79.455414433363501</v>
      </c>
      <c r="AX65" s="499">
        <v>-15.136605037124401</v>
      </c>
      <c r="AY65" s="456"/>
      <c r="AZ65" s="54" t="s">
        <v>29</v>
      </c>
      <c r="BA65" s="457">
        <v>70.236313412106199</v>
      </c>
      <c r="BB65" s="499">
        <v>-7.7972892036756303</v>
      </c>
      <c r="BC65" s="457">
        <v>137.51644969180199</v>
      </c>
      <c r="BD65" s="499">
        <v>16.337916582612198</v>
      </c>
      <c r="BE65" s="457">
        <v>89.903766300193894</v>
      </c>
      <c r="BF65" s="499">
        <v>1.0194811749063999</v>
      </c>
      <c r="BG65" s="457">
        <v>88.420095995044804</v>
      </c>
      <c r="BH65" s="499">
        <v>-15.1563276158815</v>
      </c>
    </row>
    <row r="66" spans="1:60" s="4" customFormat="1" ht="15" hidden="1" customHeight="1">
      <c r="A66" s="456"/>
      <c r="B66" s="54" t="s">
        <v>30</v>
      </c>
      <c r="C66" s="457">
        <v>250.100135215927</v>
      </c>
      <c r="D66" s="499">
        <v>4.22924442005265</v>
      </c>
      <c r="E66" s="457">
        <v>115.407807883665</v>
      </c>
      <c r="F66" s="499">
        <v>2.5697451485385998</v>
      </c>
      <c r="G66" s="457">
        <v>119.257015700487</v>
      </c>
      <c r="H66" s="499">
        <v>-4.2494267091436102</v>
      </c>
      <c r="I66" s="457">
        <v>291.04128765523802</v>
      </c>
      <c r="J66" s="499">
        <v>19.153322838162801</v>
      </c>
      <c r="K66" s="456"/>
      <c r="L66" s="54" t="s">
        <v>30</v>
      </c>
      <c r="M66" s="457">
        <v>131.585772493089</v>
      </c>
      <c r="N66" s="499">
        <v>12.7444644853827</v>
      </c>
      <c r="O66" s="457">
        <v>155.89728446344299</v>
      </c>
      <c r="P66" s="499">
        <v>13.0149533508486</v>
      </c>
      <c r="Q66" s="457">
        <v>170.08734465833999</v>
      </c>
      <c r="R66" s="499">
        <v>9.9869769238862993</v>
      </c>
      <c r="S66" s="456"/>
      <c r="T66" s="54" t="s">
        <v>30</v>
      </c>
      <c r="U66" s="457">
        <v>95.827795917361399</v>
      </c>
      <c r="V66" s="499">
        <v>-10.1999999999998</v>
      </c>
      <c r="W66" s="457">
        <v>107.463020694368</v>
      </c>
      <c r="X66" s="499">
        <v>4.82253919545761</v>
      </c>
      <c r="Y66" s="457">
        <v>113.07942316184101</v>
      </c>
      <c r="Z66" s="499">
        <v>-6.1775750347383998</v>
      </c>
      <c r="AA66" s="456"/>
      <c r="AB66" s="54" t="s">
        <v>30</v>
      </c>
      <c r="AC66" s="457">
        <v>141.41511176046299</v>
      </c>
      <c r="AD66" s="499">
        <v>-2.0981071831131999</v>
      </c>
      <c r="AE66" s="457">
        <v>136.36954187901799</v>
      </c>
      <c r="AF66" s="499">
        <v>-0.259916966987561</v>
      </c>
      <c r="AG66" s="457">
        <v>48.999403117099597</v>
      </c>
      <c r="AH66" s="499">
        <v>-8.8018394137392999</v>
      </c>
      <c r="AI66" s="456"/>
      <c r="AJ66" s="54" t="s">
        <v>30</v>
      </c>
      <c r="AK66" s="457">
        <v>295.77451338144499</v>
      </c>
      <c r="AL66" s="499">
        <v>30.5369605657378</v>
      </c>
      <c r="AM66" s="457">
        <v>75.522708724144096</v>
      </c>
      <c r="AN66" s="499">
        <v>12.9935522311368</v>
      </c>
      <c r="AO66" s="457">
        <v>58.844918382173603</v>
      </c>
      <c r="AP66" s="499">
        <v>15.6567174866536</v>
      </c>
      <c r="AQ66" s="456"/>
      <c r="AR66" s="54" t="s">
        <v>30</v>
      </c>
      <c r="AS66" s="457">
        <v>123.62498900408799</v>
      </c>
      <c r="AT66" s="499">
        <v>-2.46167292954136</v>
      </c>
      <c r="AU66" s="457">
        <v>64.147233340518596</v>
      </c>
      <c r="AV66" s="499">
        <v>-12.952305939880899</v>
      </c>
      <c r="AW66" s="457">
        <v>81.019790551125993</v>
      </c>
      <c r="AX66" s="499">
        <v>-3.74890015488648</v>
      </c>
      <c r="AY66" s="456"/>
      <c r="AZ66" s="54" t="s">
        <v>30</v>
      </c>
      <c r="BA66" s="457">
        <v>68.319381979598603</v>
      </c>
      <c r="BB66" s="499">
        <v>-9.4554397171010702</v>
      </c>
      <c r="BC66" s="457">
        <v>159.32911541431801</v>
      </c>
      <c r="BD66" s="499">
        <v>12.0771578192054</v>
      </c>
      <c r="BE66" s="457">
        <v>96.6576184654526</v>
      </c>
      <c r="BF66" s="499">
        <v>-1.2752572752365099</v>
      </c>
      <c r="BG66" s="457">
        <v>110.823463817039</v>
      </c>
      <c r="BH66" s="499">
        <v>16.9566464914293</v>
      </c>
    </row>
    <row r="67" spans="1:60" s="4" customFormat="1" ht="15" hidden="1" customHeight="1">
      <c r="A67" s="456"/>
      <c r="B67" s="54" t="s">
        <v>31</v>
      </c>
      <c r="C67" s="457">
        <v>263.30471649355297</v>
      </c>
      <c r="D67" s="499">
        <v>20.165580762868501</v>
      </c>
      <c r="E67" s="457">
        <v>111.873054923363</v>
      </c>
      <c r="F67" s="499">
        <v>2.1232510701548901</v>
      </c>
      <c r="G67" s="457">
        <v>132.976400349063</v>
      </c>
      <c r="H67" s="499">
        <v>0.99885599343518505</v>
      </c>
      <c r="I67" s="457">
        <v>258.55524179904899</v>
      </c>
      <c r="J67" s="499">
        <v>16.703359932479302</v>
      </c>
      <c r="K67" s="456"/>
      <c r="L67" s="54" t="s">
        <v>31</v>
      </c>
      <c r="M67" s="457">
        <v>145.29020972376</v>
      </c>
      <c r="N67" s="499">
        <v>10.7716043989469</v>
      </c>
      <c r="O67" s="457">
        <v>169.56510959606101</v>
      </c>
      <c r="P67" s="499">
        <v>7.4658855017654302</v>
      </c>
      <c r="Q67" s="457">
        <v>170.22844694275199</v>
      </c>
      <c r="R67" s="499">
        <v>7.6513297593164102</v>
      </c>
      <c r="S67" s="456"/>
      <c r="T67" s="54" t="s">
        <v>31</v>
      </c>
      <c r="U67" s="457">
        <v>97.081566184602096</v>
      </c>
      <c r="V67" s="499">
        <v>-10.1999999999996</v>
      </c>
      <c r="W67" s="457">
        <v>108.64404179488101</v>
      </c>
      <c r="X67" s="499">
        <v>4.8999999999999897</v>
      </c>
      <c r="Y67" s="457">
        <v>119.752706799639</v>
      </c>
      <c r="Z67" s="499">
        <v>-7.1912876398485102</v>
      </c>
      <c r="AA67" s="456"/>
      <c r="AB67" s="54" t="s">
        <v>31</v>
      </c>
      <c r="AC67" s="457">
        <v>137.571239937455</v>
      </c>
      <c r="AD67" s="499">
        <v>-6.0908180384542199</v>
      </c>
      <c r="AE67" s="457">
        <v>142.85292203451701</v>
      </c>
      <c r="AF67" s="499">
        <v>-12.636931727757</v>
      </c>
      <c r="AG67" s="457">
        <v>56.870576764923001</v>
      </c>
      <c r="AH67" s="499">
        <v>0.41773318847005197</v>
      </c>
      <c r="AI67" s="456"/>
      <c r="AJ67" s="54" t="s">
        <v>31</v>
      </c>
      <c r="AK67" s="457">
        <v>260.578950935786</v>
      </c>
      <c r="AL67" s="499">
        <v>25.919000361236101</v>
      </c>
      <c r="AM67" s="457">
        <v>82.257917221232901</v>
      </c>
      <c r="AN67" s="499">
        <v>10.060340575219399</v>
      </c>
      <c r="AO67" s="457">
        <v>59.068105361668302</v>
      </c>
      <c r="AP67" s="499">
        <v>16.705129639226499</v>
      </c>
      <c r="AQ67" s="456"/>
      <c r="AR67" s="54" t="s">
        <v>31</v>
      </c>
      <c r="AS67" s="457">
        <v>196.98084991241399</v>
      </c>
      <c r="AT67" s="499">
        <v>6.2724560673013299</v>
      </c>
      <c r="AU67" s="457">
        <v>66.642641142463802</v>
      </c>
      <c r="AV67" s="499">
        <v>-11.3999999999997</v>
      </c>
      <c r="AW67" s="457">
        <v>85.084777008389295</v>
      </c>
      <c r="AX67" s="499">
        <v>-1.0333423797616199</v>
      </c>
      <c r="AY67" s="456"/>
      <c r="AZ67" s="54" t="s">
        <v>31</v>
      </c>
      <c r="BA67" s="457">
        <v>67.178793248980298</v>
      </c>
      <c r="BB67" s="499">
        <v>-7.9985302869488599</v>
      </c>
      <c r="BC67" s="457">
        <v>151.430919300949</v>
      </c>
      <c r="BD67" s="499">
        <v>12.1420029814738</v>
      </c>
      <c r="BE67" s="457">
        <v>93.605815784570098</v>
      </c>
      <c r="BF67" s="499">
        <v>-1.3925286155776899</v>
      </c>
      <c r="BG67" s="457">
        <v>79.443341872888098</v>
      </c>
      <c r="BH67" s="499">
        <v>-24.307153783331302</v>
      </c>
    </row>
    <row r="68" spans="1:60" s="4" customFormat="1" ht="15" hidden="1" customHeight="1">
      <c r="A68" s="456"/>
      <c r="B68" s="54"/>
      <c r="C68" s="457"/>
      <c r="D68" s="499"/>
      <c r="E68" s="457"/>
      <c r="F68" s="499"/>
      <c r="G68" s="457"/>
      <c r="H68" s="499"/>
      <c r="I68" s="457"/>
      <c r="J68" s="499"/>
      <c r="K68" s="456"/>
      <c r="L68" s="54"/>
      <c r="M68" s="457"/>
      <c r="N68" s="499"/>
      <c r="O68" s="457"/>
      <c r="P68" s="499"/>
      <c r="Q68" s="457"/>
      <c r="R68" s="499"/>
      <c r="S68" s="456"/>
      <c r="T68" s="54"/>
      <c r="U68" s="457"/>
      <c r="V68" s="499"/>
      <c r="W68" s="457"/>
      <c r="X68" s="499"/>
      <c r="Y68" s="457"/>
      <c r="Z68" s="499"/>
      <c r="AA68" s="456"/>
      <c r="AB68" s="54"/>
      <c r="AC68" s="457"/>
      <c r="AD68" s="499"/>
      <c r="AE68" s="457"/>
      <c r="AF68" s="499"/>
      <c r="AG68" s="457"/>
      <c r="AH68" s="499"/>
      <c r="AI68" s="456"/>
      <c r="AJ68" s="54"/>
      <c r="AK68" s="457"/>
      <c r="AL68" s="499"/>
      <c r="AM68" s="457"/>
      <c r="AN68" s="499"/>
      <c r="AO68" s="457"/>
      <c r="AP68" s="499"/>
      <c r="AQ68" s="456"/>
      <c r="AR68" s="54"/>
      <c r="AS68" s="457"/>
      <c r="AT68" s="499"/>
      <c r="AU68" s="457"/>
      <c r="AV68" s="499"/>
      <c r="AW68" s="457"/>
      <c r="AX68" s="499"/>
      <c r="AY68" s="456"/>
      <c r="AZ68" s="54"/>
      <c r="BA68" s="457"/>
      <c r="BB68" s="499"/>
      <c r="BC68" s="457"/>
      <c r="BD68" s="499"/>
      <c r="BE68" s="457"/>
      <c r="BF68" s="499"/>
      <c r="BG68" s="457"/>
      <c r="BH68" s="499"/>
    </row>
    <row r="69" spans="1:60" s="4" customFormat="1" ht="15" customHeight="1">
      <c r="A69" s="456">
        <v>2024</v>
      </c>
      <c r="B69" s="54" t="s">
        <v>28</v>
      </c>
      <c r="C69" s="457">
        <v>205.31446050164101</v>
      </c>
      <c r="D69" s="44">
        <v>12.024090588940901</v>
      </c>
      <c r="E69" s="457">
        <v>125.879579740636</v>
      </c>
      <c r="F69" s="44">
        <v>-3.81493374936497</v>
      </c>
      <c r="G69" s="457">
        <v>110.51327443712501</v>
      </c>
      <c r="H69" s="44">
        <v>-8.00619852587241</v>
      </c>
      <c r="I69" s="457">
        <v>240.55825040042001</v>
      </c>
      <c r="J69" s="44">
        <v>11.003917806592099</v>
      </c>
      <c r="K69" s="456">
        <v>2024</v>
      </c>
      <c r="L69" s="54" t="s">
        <v>28</v>
      </c>
      <c r="M69" s="457">
        <v>143.42931421902099</v>
      </c>
      <c r="N69" s="44">
        <v>5.1903933819875201</v>
      </c>
      <c r="O69" s="457">
        <v>141.01570149083</v>
      </c>
      <c r="P69" s="44">
        <v>5.5551522017918602</v>
      </c>
      <c r="Q69" s="457">
        <v>167.51724081287401</v>
      </c>
      <c r="R69" s="44">
        <v>3.6100879966964201</v>
      </c>
      <c r="S69" s="456">
        <v>2024</v>
      </c>
      <c r="T69" s="54" t="s">
        <v>28</v>
      </c>
      <c r="U69" s="457">
        <v>100.09136160061701</v>
      </c>
      <c r="V69" s="44">
        <v>-7.6693650131201396</v>
      </c>
      <c r="W69" s="457">
        <v>109.32905091724299</v>
      </c>
      <c r="X69" s="44">
        <v>4.3990994441457598</v>
      </c>
      <c r="Y69" s="457">
        <v>118.699535761565</v>
      </c>
      <c r="Z69" s="44">
        <v>-10.4597929074622</v>
      </c>
      <c r="AA69" s="456">
        <v>2024</v>
      </c>
      <c r="AB69" s="54" t="s">
        <v>28</v>
      </c>
      <c r="AC69" s="457">
        <v>141.65732790016099</v>
      </c>
      <c r="AD69" s="44">
        <v>-4.9039314415004904</v>
      </c>
      <c r="AE69" s="457">
        <v>167.29581831077499</v>
      </c>
      <c r="AF69" s="44">
        <v>-28.250286768289001</v>
      </c>
      <c r="AG69" s="457">
        <v>82.550453294451302</v>
      </c>
      <c r="AH69" s="44">
        <v>32.126602127500703</v>
      </c>
      <c r="AI69" s="456">
        <v>2024</v>
      </c>
      <c r="AJ69" s="54" t="s">
        <v>28</v>
      </c>
      <c r="AK69" s="457">
        <v>176.47602658694001</v>
      </c>
      <c r="AL69" s="44">
        <v>18.686372809810599</v>
      </c>
      <c r="AM69" s="457">
        <v>74.911609082484603</v>
      </c>
      <c r="AN69" s="44">
        <v>9.7061512909953205</v>
      </c>
      <c r="AO69" s="457">
        <v>60.7030148234766</v>
      </c>
      <c r="AP69" s="44">
        <v>12.0291764995231</v>
      </c>
      <c r="AQ69" s="456">
        <v>2024</v>
      </c>
      <c r="AR69" s="54" t="s">
        <v>28</v>
      </c>
      <c r="AS69" s="457">
        <v>167.07337653100601</v>
      </c>
      <c r="AT69" s="44">
        <v>3.1943559178301899</v>
      </c>
      <c r="AU69" s="457">
        <v>68.500261996472403</v>
      </c>
      <c r="AV69" s="44">
        <v>-9.1694135428568195</v>
      </c>
      <c r="AW69" s="457">
        <v>96.319598478332395</v>
      </c>
      <c r="AX69" s="44">
        <v>3.2448762406401799</v>
      </c>
      <c r="AY69" s="456">
        <v>2024</v>
      </c>
      <c r="AZ69" s="54" t="s">
        <v>28</v>
      </c>
      <c r="BA69" s="457">
        <v>79.300989736975396</v>
      </c>
      <c r="BB69" s="44">
        <v>5.5550608740992704</v>
      </c>
      <c r="BC69" s="457">
        <v>150.60691652814799</v>
      </c>
      <c r="BD69" s="44">
        <v>10.342299232319199</v>
      </c>
      <c r="BE69" s="457">
        <v>97.723748853801496</v>
      </c>
      <c r="BF69" s="44">
        <v>-3.7981111075331002</v>
      </c>
      <c r="BG69" s="457">
        <v>99.897784818967693</v>
      </c>
      <c r="BH69" s="44">
        <v>-3.66600633177391</v>
      </c>
    </row>
    <row r="70" spans="1:60" s="4" customFormat="1" ht="15" customHeight="1">
      <c r="A70" s="456"/>
      <c r="B70" s="54" t="s">
        <v>29</v>
      </c>
      <c r="C70" s="457">
        <v>260.86314297873702</v>
      </c>
      <c r="D70" s="44">
        <v>15.4992269941737</v>
      </c>
      <c r="E70" s="457">
        <v>115.356771343918</v>
      </c>
      <c r="F70" s="44">
        <v>-1.76790409628101</v>
      </c>
      <c r="G70" s="457">
        <v>109.33147995687</v>
      </c>
      <c r="H70" s="44">
        <v>-0.93860490215540404</v>
      </c>
      <c r="I70" s="457">
        <v>271.93179014359299</v>
      </c>
      <c r="J70" s="44">
        <v>6.3684639948970601</v>
      </c>
      <c r="K70" s="456"/>
      <c r="L70" s="54" t="s">
        <v>29</v>
      </c>
      <c r="M70" s="457">
        <v>125.737295872494</v>
      </c>
      <c r="N70" s="44">
        <v>5.0120541357086204</v>
      </c>
      <c r="O70" s="457">
        <v>179.88389730562</v>
      </c>
      <c r="P70" s="44">
        <v>4.8434306234224103</v>
      </c>
      <c r="Q70" s="457">
        <v>170.913973012703</v>
      </c>
      <c r="R70" s="44">
        <v>3.1380472540147601</v>
      </c>
      <c r="S70" s="456"/>
      <c r="T70" s="54" t="s">
        <v>29</v>
      </c>
      <c r="U70" s="457">
        <v>91.3355092480693</v>
      </c>
      <c r="V70" s="44">
        <v>-7.5860199626543503</v>
      </c>
      <c r="W70" s="457">
        <v>110.547527810112</v>
      </c>
      <c r="X70" s="44">
        <v>4.4629205681273598</v>
      </c>
      <c r="Y70" s="457">
        <v>131.37175827726799</v>
      </c>
      <c r="Z70" s="44">
        <v>3.8419402502625801</v>
      </c>
      <c r="AA70" s="456"/>
      <c r="AB70" s="54" t="s">
        <v>29</v>
      </c>
      <c r="AC70" s="457">
        <v>143.96129791702</v>
      </c>
      <c r="AD70" s="44">
        <v>-5.2634278622980997</v>
      </c>
      <c r="AE70" s="457">
        <v>147.04248376611699</v>
      </c>
      <c r="AF70" s="44">
        <v>-26.507133555720898</v>
      </c>
      <c r="AG70" s="457">
        <v>89.118133490641</v>
      </c>
      <c r="AH70" s="44">
        <v>8.3875044485346404</v>
      </c>
      <c r="AI70" s="456"/>
      <c r="AJ70" s="54" t="s">
        <v>29</v>
      </c>
      <c r="AK70" s="457">
        <v>247.96169898303299</v>
      </c>
      <c r="AL70" s="44">
        <v>3.2380079658625398</v>
      </c>
      <c r="AM70" s="457">
        <v>56.652758859837398</v>
      </c>
      <c r="AN70" s="44">
        <v>-5.5001274866990002</v>
      </c>
      <c r="AO70" s="457">
        <v>59.484406089314398</v>
      </c>
      <c r="AP70" s="44">
        <v>10.589624680118</v>
      </c>
      <c r="AQ70" s="456"/>
      <c r="AR70" s="54" t="s">
        <v>29</v>
      </c>
      <c r="AS70" s="457">
        <v>176.20304173002</v>
      </c>
      <c r="AT70" s="44">
        <v>4.3599424377756399</v>
      </c>
      <c r="AU70" s="457">
        <v>62.202432749051297</v>
      </c>
      <c r="AV70" s="44">
        <v>-5.8830545468976698</v>
      </c>
      <c r="AW70" s="457">
        <v>78.060809662139306</v>
      </c>
      <c r="AX70" s="44">
        <v>-1.75520419995263</v>
      </c>
      <c r="AY70" s="456"/>
      <c r="AZ70" s="54" t="s">
        <v>29</v>
      </c>
      <c r="BA70" s="457">
        <v>78.042757578472504</v>
      </c>
      <c r="BB70" s="44">
        <v>11.1145414488978</v>
      </c>
      <c r="BC70" s="457">
        <v>147.34350120325399</v>
      </c>
      <c r="BD70" s="44">
        <v>7.1460916373830896</v>
      </c>
      <c r="BE70" s="457">
        <v>91.535825835459406</v>
      </c>
      <c r="BF70" s="44">
        <v>1.81534056072353</v>
      </c>
      <c r="BG70" s="457">
        <v>104.596871470716</v>
      </c>
      <c r="BH70" s="44">
        <v>18.2953606797461</v>
      </c>
    </row>
    <row r="71" spans="1:60" s="4" customFormat="1" ht="15" customHeight="1">
      <c r="A71" s="456"/>
      <c r="B71" s="54" t="s">
        <v>30</v>
      </c>
      <c r="C71" s="457">
        <v>277.376777275949</v>
      </c>
      <c r="D71" s="44">
        <v>10.9062884098291</v>
      </c>
      <c r="E71" s="457">
        <v>112.204650197603</v>
      </c>
      <c r="F71" s="44">
        <v>-2.77551211204957</v>
      </c>
      <c r="G71" s="457">
        <v>114.817649470706</v>
      </c>
      <c r="H71" s="44">
        <v>-3.7225199739447099</v>
      </c>
      <c r="I71" s="457">
        <v>291.28847254028699</v>
      </c>
      <c r="J71" s="44">
        <v>8.4931209259366397E-2</v>
      </c>
      <c r="K71" s="456"/>
      <c r="L71" s="54" t="s">
        <v>30</v>
      </c>
      <c r="M71" s="457">
        <v>137.25566077895999</v>
      </c>
      <c r="N71" s="44">
        <v>4.30889159097232</v>
      </c>
      <c r="O71" s="457">
        <v>154.03464135232801</v>
      </c>
      <c r="P71" s="44">
        <v>-1.1947886825132199</v>
      </c>
      <c r="Q71" s="457">
        <v>178.335500339183</v>
      </c>
      <c r="R71" s="44">
        <v>4.8493647175287</v>
      </c>
      <c r="S71" s="456"/>
      <c r="T71" s="54" t="s">
        <v>30</v>
      </c>
      <c r="U71" s="457">
        <v>91.445580111836193</v>
      </c>
      <c r="V71" s="44">
        <v>-4.5730111640094897</v>
      </c>
      <c r="W71" s="457">
        <v>115.81394363945</v>
      </c>
      <c r="X71" s="44">
        <v>7.7709735787466103</v>
      </c>
      <c r="Y71" s="457">
        <v>127.719595117994</v>
      </c>
      <c r="Z71" s="44">
        <v>12.9468045969776</v>
      </c>
      <c r="AA71" s="456"/>
      <c r="AB71" s="54" t="s">
        <v>30</v>
      </c>
      <c r="AC71" s="457">
        <v>138.75076312446501</v>
      </c>
      <c r="AD71" s="44">
        <v>-1.8840621789497001</v>
      </c>
      <c r="AE71" s="457">
        <v>91.406327554451494</v>
      </c>
      <c r="AF71" s="44">
        <v>-32.9715959333911</v>
      </c>
      <c r="AG71" s="457">
        <v>48.685995436676997</v>
      </c>
      <c r="AH71" s="44">
        <v>-0.63961530240199205</v>
      </c>
      <c r="AI71" s="456"/>
      <c r="AJ71" s="54" t="s">
        <v>30</v>
      </c>
      <c r="AK71" s="457">
        <v>334.30138627028299</v>
      </c>
      <c r="AL71" s="44">
        <v>13.025758185983999</v>
      </c>
      <c r="AM71" s="457">
        <v>75.568825221527305</v>
      </c>
      <c r="AN71" s="44">
        <v>6.1063087066386898E-2</v>
      </c>
      <c r="AO71" s="457">
        <v>64.952153157309198</v>
      </c>
      <c r="AP71" s="44">
        <v>10.378525356211</v>
      </c>
      <c r="AQ71" s="456"/>
      <c r="AR71" s="54" t="s">
        <v>30</v>
      </c>
      <c r="AS71" s="457">
        <v>127.67051117116</v>
      </c>
      <c r="AT71" s="44">
        <v>3.27241458192462</v>
      </c>
      <c r="AU71" s="457">
        <v>61.979650368692802</v>
      </c>
      <c r="AV71" s="44">
        <v>-3.3790747612129102</v>
      </c>
      <c r="AW71" s="457">
        <v>80.530871808442896</v>
      </c>
      <c r="AX71" s="44">
        <v>-0.60345594497009403</v>
      </c>
      <c r="AY71" s="456"/>
      <c r="AZ71" s="54" t="s">
        <v>30</v>
      </c>
      <c r="BA71" s="457">
        <v>78.688152756296503</v>
      </c>
      <c r="BB71" s="44">
        <v>15.176909503944501</v>
      </c>
      <c r="BC71" s="457">
        <v>168.25331326092299</v>
      </c>
      <c r="BD71" s="44">
        <v>5.6011092658099004</v>
      </c>
      <c r="BE71" s="457">
        <v>98.709967577094005</v>
      </c>
      <c r="BF71" s="44">
        <v>2.12331851769645</v>
      </c>
      <c r="BG71" s="457">
        <v>108.268037245171</v>
      </c>
      <c r="BH71" s="44">
        <v>-2.3058533670151302</v>
      </c>
    </row>
    <row r="72" spans="1:60" s="4" customFormat="1" ht="15" customHeight="1">
      <c r="A72" s="456"/>
      <c r="B72" s="54" t="s">
        <v>31</v>
      </c>
      <c r="C72" s="457">
        <v>308.33753034234201</v>
      </c>
      <c r="D72" s="44">
        <v>17.102927151664598</v>
      </c>
      <c r="E72" s="457">
        <v>108.021310727078</v>
      </c>
      <c r="F72" s="44">
        <v>-3.4429597001024899</v>
      </c>
      <c r="G72" s="457">
        <v>127.71860191286</v>
      </c>
      <c r="H72" s="44">
        <v>-3.9539334967717998</v>
      </c>
      <c r="I72" s="457">
        <v>274.42584642025201</v>
      </c>
      <c r="J72" s="44">
        <v>6.1381871474636096</v>
      </c>
      <c r="K72" s="456"/>
      <c r="L72" s="54" t="s">
        <v>31</v>
      </c>
      <c r="M72" s="457">
        <v>144.412118757038</v>
      </c>
      <c r="N72" s="44">
        <v>-0.60437036218169704</v>
      </c>
      <c r="O72" s="457">
        <v>142.08798548681401</v>
      </c>
      <c r="P72" s="44">
        <v>-16.204468109450001</v>
      </c>
      <c r="Q72" s="457">
        <v>180.957584663501</v>
      </c>
      <c r="R72" s="44">
        <v>6.3027877616466803</v>
      </c>
      <c r="S72" s="456"/>
      <c r="T72" s="54" t="s">
        <v>31</v>
      </c>
      <c r="U72" s="457">
        <v>95.884842463313802</v>
      </c>
      <c r="V72" s="44">
        <v>-1.23269923253265</v>
      </c>
      <c r="W72" s="457">
        <v>117.91617715234899</v>
      </c>
      <c r="X72" s="44">
        <v>8.5344168021418891</v>
      </c>
      <c r="Y72" s="457">
        <v>129.62561615567799</v>
      </c>
      <c r="Z72" s="44">
        <v>8.2444143601346092</v>
      </c>
      <c r="AA72" s="456"/>
      <c r="AB72" s="54" t="s">
        <v>31</v>
      </c>
      <c r="AC72" s="457">
        <v>138.180939090625</v>
      </c>
      <c r="AD72" s="44">
        <v>0.44318794643964998</v>
      </c>
      <c r="AE72" s="457">
        <v>98.340148200204396</v>
      </c>
      <c r="AF72" s="44">
        <v>-31.1598623257821</v>
      </c>
      <c r="AG72" s="457">
        <v>53.248004135930799</v>
      </c>
      <c r="AH72" s="44">
        <v>-6.3698538595207701</v>
      </c>
      <c r="AI72" s="456"/>
      <c r="AJ72" s="54" t="s">
        <v>31</v>
      </c>
      <c r="AK72" s="457">
        <v>298.79422619049399</v>
      </c>
      <c r="AL72" s="44">
        <v>14.6655265582545</v>
      </c>
      <c r="AM72" s="457">
        <v>69.561720967552603</v>
      </c>
      <c r="AN72" s="44">
        <v>-15.4346191619876</v>
      </c>
      <c r="AO72" s="457">
        <v>64.860708284260099</v>
      </c>
      <c r="AP72" s="44">
        <v>9.80665096184185</v>
      </c>
      <c r="AQ72" s="456"/>
      <c r="AR72" s="54" t="s">
        <v>31</v>
      </c>
      <c r="AS72" s="457">
        <v>200.22165569494999</v>
      </c>
      <c r="AT72" s="44">
        <v>1.6452390087547299</v>
      </c>
      <c r="AU72" s="457">
        <v>66.821150202164404</v>
      </c>
      <c r="AV72" s="44">
        <v>0.26786012174836998</v>
      </c>
      <c r="AW72" s="457">
        <v>77.313564551668804</v>
      </c>
      <c r="AX72" s="44">
        <v>-9.1334933579883995</v>
      </c>
      <c r="AY72" s="456"/>
      <c r="AZ72" s="54" t="s">
        <v>31</v>
      </c>
      <c r="BA72" s="457">
        <v>69.621208784952401</v>
      </c>
      <c r="BB72" s="44">
        <v>3.6356942687553402</v>
      </c>
      <c r="BC72" s="457">
        <v>162.59710705414901</v>
      </c>
      <c r="BD72" s="44">
        <v>7.3737832437042803</v>
      </c>
      <c r="BE72" s="457">
        <v>92.841949157194193</v>
      </c>
      <c r="BF72" s="44">
        <v>-0.81604611954226403</v>
      </c>
      <c r="BG72" s="457">
        <v>96.343288431861893</v>
      </c>
      <c r="BH72" s="44">
        <v>21.272955241503201</v>
      </c>
    </row>
    <row r="73" spans="1:60" s="4" customFormat="1" ht="15" customHeight="1">
      <c r="A73" s="456"/>
      <c r="B73" s="54"/>
      <c r="C73" s="457"/>
      <c r="D73" s="44"/>
      <c r="E73" s="457"/>
      <c r="F73" s="44"/>
      <c r="G73" s="457"/>
      <c r="H73" s="44"/>
      <c r="I73" s="457"/>
      <c r="J73" s="44"/>
      <c r="K73" s="456"/>
      <c r="L73" s="54"/>
      <c r="M73" s="457"/>
      <c r="N73" s="44"/>
      <c r="O73" s="457"/>
      <c r="P73" s="44"/>
      <c r="Q73" s="457"/>
      <c r="R73" s="44"/>
      <c r="S73" s="456"/>
      <c r="T73" s="54"/>
      <c r="U73" s="457"/>
      <c r="V73" s="44"/>
      <c r="W73" s="457"/>
      <c r="X73" s="44"/>
      <c r="Y73" s="457"/>
      <c r="Z73" s="44"/>
      <c r="AA73" s="456"/>
      <c r="AB73" s="54"/>
      <c r="AC73" s="457"/>
      <c r="AD73" s="44"/>
      <c r="AE73" s="457"/>
      <c r="AF73" s="44"/>
      <c r="AG73" s="457"/>
      <c r="AH73" s="44"/>
      <c r="AI73" s="456"/>
      <c r="AJ73" s="54"/>
      <c r="AK73" s="457"/>
      <c r="AL73" s="44"/>
      <c r="AM73" s="457"/>
      <c r="AN73" s="44"/>
      <c r="AO73" s="457"/>
      <c r="AP73" s="44"/>
      <c r="AQ73" s="456"/>
      <c r="AR73" s="54"/>
      <c r="AS73" s="457"/>
      <c r="AT73" s="44"/>
      <c r="AU73" s="457"/>
      <c r="AV73" s="44"/>
      <c r="AW73" s="457"/>
      <c r="AX73" s="44"/>
      <c r="AY73" s="456"/>
      <c r="AZ73" s="54"/>
      <c r="BA73" s="457"/>
      <c r="BB73" s="44"/>
      <c r="BC73" s="457"/>
      <c r="BD73" s="44"/>
      <c r="BE73" s="457"/>
      <c r="BF73" s="44"/>
      <c r="BG73" s="457"/>
      <c r="BH73" s="44"/>
    </row>
    <row r="74" spans="1:60" s="4" customFormat="1" ht="15" customHeight="1">
      <c r="A74" s="456">
        <v>2025</v>
      </c>
      <c r="B74" s="54" t="s">
        <v>28</v>
      </c>
      <c r="C74" s="457">
        <v>248.742229000571</v>
      </c>
      <c r="D74" s="44">
        <v>21.151831387240499</v>
      </c>
      <c r="E74" s="457">
        <v>106.316234380661</v>
      </c>
      <c r="F74" s="44">
        <v>-15.541317662708501</v>
      </c>
      <c r="G74" s="457">
        <v>113.42679306738199</v>
      </c>
      <c r="H74" s="44">
        <v>2.6363517370166099</v>
      </c>
      <c r="I74" s="457">
        <v>265.55537199337198</v>
      </c>
      <c r="J74" s="44">
        <v>10.3912967239091</v>
      </c>
      <c r="K74" s="456">
        <v>2025</v>
      </c>
      <c r="L74" s="54" t="s">
        <v>28</v>
      </c>
      <c r="M74" s="457">
        <v>142.32523854682901</v>
      </c>
      <c r="N74" s="44">
        <v>-0.769769888536189</v>
      </c>
      <c r="O74" s="457">
        <v>146.92655772377199</v>
      </c>
      <c r="P74" s="44">
        <v>4.1916298472101099</v>
      </c>
      <c r="Q74" s="457">
        <v>179.40753439277799</v>
      </c>
      <c r="R74" s="44">
        <v>7.0979521404518797</v>
      </c>
      <c r="S74" s="456">
        <v>2025</v>
      </c>
      <c r="T74" s="54" t="s">
        <v>28</v>
      </c>
      <c r="U74" s="457">
        <v>103.979073958087</v>
      </c>
      <c r="V74" s="44">
        <v>3.8841637233213602</v>
      </c>
      <c r="W74" s="457">
        <v>119.312905560555</v>
      </c>
      <c r="X74" s="44">
        <v>9.1319320524139194</v>
      </c>
      <c r="Y74" s="457">
        <v>131.11757536419501</v>
      </c>
      <c r="Z74" s="44">
        <v>10.461742350512999</v>
      </c>
      <c r="AA74" s="456">
        <v>2025</v>
      </c>
      <c r="AB74" s="54" t="s">
        <v>28</v>
      </c>
      <c r="AC74" s="457">
        <v>138.85342477840399</v>
      </c>
      <c r="AD74" s="44">
        <v>-1.97935621356173</v>
      </c>
      <c r="AE74" s="457">
        <v>141.65617200767099</v>
      </c>
      <c r="AF74" s="44">
        <v>-15.3259337633139</v>
      </c>
      <c r="AG74" s="457">
        <v>82.685418416340198</v>
      </c>
      <c r="AH74" s="44">
        <v>0.16349410148903601</v>
      </c>
      <c r="AI74" s="456">
        <v>2025</v>
      </c>
      <c r="AJ74" s="54" t="s">
        <v>28</v>
      </c>
      <c r="AK74" s="457">
        <v>211.98240430795599</v>
      </c>
      <c r="AL74" s="44">
        <v>20.1196606744336</v>
      </c>
      <c r="AM74" s="457">
        <v>60.142989201530902</v>
      </c>
      <c r="AN74" s="44">
        <v>-19.714727879749798</v>
      </c>
      <c r="AO74" s="457">
        <v>65.450125260070905</v>
      </c>
      <c r="AP74" s="44">
        <v>7.82022186278361</v>
      </c>
      <c r="AQ74" s="456">
        <v>2025</v>
      </c>
      <c r="AR74" s="54" t="s">
        <v>28</v>
      </c>
      <c r="AS74" s="457">
        <v>177.25444669666501</v>
      </c>
      <c r="AT74" s="44">
        <v>6.0937717169852199</v>
      </c>
      <c r="AU74" s="457">
        <v>67.775055598632704</v>
      </c>
      <c r="AV74" s="44">
        <v>-1.0586914220518899</v>
      </c>
      <c r="AW74" s="457">
        <v>78.050920807719805</v>
      </c>
      <c r="AX74" s="44">
        <v>-18.966729470661399</v>
      </c>
      <c r="AY74" s="456">
        <v>2025</v>
      </c>
      <c r="AZ74" s="54" t="s">
        <v>28</v>
      </c>
      <c r="BA74" s="457">
        <v>72.160133770822398</v>
      </c>
      <c r="BB74" s="44">
        <v>-9.00475011703851</v>
      </c>
      <c r="BC74" s="457">
        <v>170.89113096560601</v>
      </c>
      <c r="BD74" s="44">
        <v>13.468315337076399</v>
      </c>
      <c r="BE74" s="457">
        <v>97.763608081001905</v>
      </c>
      <c r="BF74" s="41">
        <v>4.0787656703614103E-2</v>
      </c>
      <c r="BG74" s="457">
        <v>112.082932494044</v>
      </c>
      <c r="BH74" s="44">
        <v>12.1976154898303</v>
      </c>
    </row>
    <row r="75" spans="1:60" s="4" customFormat="1" ht="15" customHeight="1">
      <c r="A75" s="456"/>
      <c r="B75" s="54" t="s">
        <v>29</v>
      </c>
      <c r="C75" s="457">
        <v>300.38175760486399</v>
      </c>
      <c r="D75" s="44">
        <v>15.149175224553501</v>
      </c>
      <c r="E75" s="457">
        <v>110.66395372007</v>
      </c>
      <c r="F75" s="44">
        <v>-4.0680902986238996</v>
      </c>
      <c r="G75" s="457">
        <v>121.663455287928</v>
      </c>
      <c r="H75" s="44">
        <v>11.279436934287199</v>
      </c>
      <c r="I75" s="457">
        <v>304.571356517943</v>
      </c>
      <c r="J75" s="44">
        <v>12.0028505520132</v>
      </c>
      <c r="K75" s="456"/>
      <c r="L75" s="54" t="s">
        <v>29</v>
      </c>
      <c r="M75" s="457">
        <v>126.685014669243</v>
      </c>
      <c r="N75" s="44">
        <v>0.75372926558723896</v>
      </c>
      <c r="O75" s="457">
        <v>173.49950263990701</v>
      </c>
      <c r="P75" s="44">
        <v>-3.54917519652453</v>
      </c>
      <c r="Q75" s="457">
        <v>183.110404671026</v>
      </c>
      <c r="R75" s="44">
        <v>7.1360061692653298</v>
      </c>
      <c r="S75" s="456"/>
      <c r="T75" s="54" t="s">
        <v>29</v>
      </c>
      <c r="U75" s="457">
        <v>96.632968784457105</v>
      </c>
      <c r="V75" s="44">
        <v>5.79999999999976</v>
      </c>
      <c r="W75" s="457">
        <v>121.491733063314</v>
      </c>
      <c r="X75" s="44">
        <v>9.9000000000001993</v>
      </c>
      <c r="Y75" s="457">
        <v>136.497952467197</v>
      </c>
      <c r="Z75" s="44">
        <v>3.9020519000056701</v>
      </c>
      <c r="AA75" s="456"/>
      <c r="AB75" s="54" t="s">
        <v>29</v>
      </c>
      <c r="AC75" s="457">
        <v>139.139985161721</v>
      </c>
      <c r="AD75" s="44">
        <v>-3.34903395916729</v>
      </c>
      <c r="AE75" s="457">
        <v>132.84538936572</v>
      </c>
      <c r="AF75" s="44">
        <v>-9.6550969738639107</v>
      </c>
      <c r="AG75" s="457">
        <v>89.418640159450604</v>
      </c>
      <c r="AH75" s="44">
        <v>0.33720036208022502</v>
      </c>
      <c r="AI75" s="456"/>
      <c r="AJ75" s="54" t="s">
        <v>29</v>
      </c>
      <c r="AK75" s="457">
        <v>276.25849981699099</v>
      </c>
      <c r="AL75" s="44">
        <v>11.4117627641736</v>
      </c>
      <c r="AM75" s="457">
        <v>44.335156855719397</v>
      </c>
      <c r="AN75" s="44">
        <v>-21.7422809621551</v>
      </c>
      <c r="AO75" s="457">
        <v>64.446924855403907</v>
      </c>
      <c r="AP75" s="44">
        <v>8.3425541118095303</v>
      </c>
      <c r="AQ75" s="456"/>
      <c r="AR75" s="54" t="s">
        <v>29</v>
      </c>
      <c r="AS75" s="457">
        <v>172.05301996912399</v>
      </c>
      <c r="AT75" s="44">
        <v>-2.3552497846516798</v>
      </c>
      <c r="AU75" s="457">
        <v>60.896181661321499</v>
      </c>
      <c r="AV75" s="44">
        <v>-2.09999999999954</v>
      </c>
      <c r="AW75" s="457">
        <v>67.129868346690898</v>
      </c>
      <c r="AX75" s="44">
        <v>-14.003110347893401</v>
      </c>
      <c r="AY75" s="456"/>
      <c r="AZ75" s="54" t="s">
        <v>29</v>
      </c>
      <c r="BA75" s="457">
        <v>66.165152801789105</v>
      </c>
      <c r="BB75" s="44">
        <v>-15.2193555753593</v>
      </c>
      <c r="BC75" s="457">
        <v>171.01019143030601</v>
      </c>
      <c r="BD75" s="44">
        <v>16.062255907985001</v>
      </c>
      <c r="BE75" s="457">
        <v>92.350732246047002</v>
      </c>
      <c r="BF75" s="44">
        <v>0.89025952751266901</v>
      </c>
      <c r="BG75" s="457">
        <v>110.988585045723</v>
      </c>
      <c r="BH75" s="44">
        <v>6.1108076036446999</v>
      </c>
    </row>
    <row r="76" spans="1:60" s="4" customFormat="1" ht="15" customHeight="1">
      <c r="A76" s="456"/>
      <c r="B76" s="54" t="s">
        <v>30</v>
      </c>
      <c r="C76" s="457">
        <v>307.07873656656898</v>
      </c>
      <c r="D76" s="44">
        <v>10.708163669041101</v>
      </c>
      <c r="E76" s="457">
        <v>109.34396328045599</v>
      </c>
      <c r="F76" s="44">
        <v>-2.5495261667929299</v>
      </c>
      <c r="G76" s="457">
        <v>136.032124106189</v>
      </c>
      <c r="H76" s="44">
        <v>18.476666900323501</v>
      </c>
      <c r="I76" s="457">
        <v>350.44130236141501</v>
      </c>
      <c r="J76" s="44">
        <v>20.307302003839499</v>
      </c>
      <c r="K76" s="456"/>
      <c r="L76" s="54" t="s">
        <v>30</v>
      </c>
      <c r="M76" s="457">
        <v>139.74576650625099</v>
      </c>
      <c r="N76" s="44">
        <v>1.8142098571085199</v>
      </c>
      <c r="O76" s="457">
        <v>125.36365523756</v>
      </c>
      <c r="P76" s="44">
        <v>-18.613336495644301</v>
      </c>
      <c r="Q76" s="457">
        <v>191.493856538491</v>
      </c>
      <c r="R76" s="44">
        <v>7.3784278364554199</v>
      </c>
      <c r="S76" s="456"/>
      <c r="T76" s="54" t="s">
        <v>30</v>
      </c>
      <c r="U76" s="457">
        <v>96.810352495774495</v>
      </c>
      <c r="V76" s="44">
        <v>5.8666284115396596</v>
      </c>
      <c r="W76" s="457">
        <v>126.733156780933</v>
      </c>
      <c r="X76" s="44">
        <v>9.4282370484474605</v>
      </c>
      <c r="Y76" s="457">
        <v>135.40903219729799</v>
      </c>
      <c r="Z76" s="44">
        <v>6.0205617408987102</v>
      </c>
      <c r="AA76" s="456"/>
      <c r="AB76" s="54" t="s">
        <v>30</v>
      </c>
      <c r="AC76" s="457">
        <v>133.80269140814801</v>
      </c>
      <c r="AD76" s="44">
        <v>-3.5661581997054599</v>
      </c>
      <c r="AE76" s="457">
        <v>81.049072788923596</v>
      </c>
      <c r="AF76" s="44">
        <v>-11.331004146685601</v>
      </c>
      <c r="AG76" s="457">
        <v>44.236019659860702</v>
      </c>
      <c r="AH76" s="44">
        <v>-9.1401556790682896</v>
      </c>
      <c r="AI76" s="456"/>
      <c r="AJ76" s="54" t="s">
        <v>30</v>
      </c>
      <c r="AK76" s="457">
        <v>405.622633246237</v>
      </c>
      <c r="AL76" s="44">
        <v>21.334415561857899</v>
      </c>
      <c r="AM76" s="457">
        <v>71.652477607450805</v>
      </c>
      <c r="AN76" s="44">
        <v>-5.1824910637366504</v>
      </c>
      <c r="AO76" s="457">
        <v>72.036309872825399</v>
      </c>
      <c r="AP76" s="44">
        <v>10.9067311415512</v>
      </c>
      <c r="AQ76" s="456"/>
      <c r="AR76" s="54" t="s">
        <v>30</v>
      </c>
      <c r="AS76" s="457">
        <v>130.384762486461</v>
      </c>
      <c r="AT76" s="44">
        <v>2.1259813957055198</v>
      </c>
      <c r="AU76" s="457">
        <v>61.0062142393651</v>
      </c>
      <c r="AV76" s="44">
        <v>-1.5705737666106101</v>
      </c>
      <c r="AW76" s="457">
        <v>70.8643398149771</v>
      </c>
      <c r="AX76" s="44">
        <v>-12.003510922444001</v>
      </c>
      <c r="AY76" s="456"/>
      <c r="AZ76" s="54" t="s">
        <v>30</v>
      </c>
      <c r="BA76" s="457">
        <v>72.156743829622897</v>
      </c>
      <c r="BB76" s="44">
        <v>-8.3003714001292206</v>
      </c>
      <c r="BC76" s="457">
        <v>196.666902109891</v>
      </c>
      <c r="BD76" s="44">
        <v>16.887387415013499</v>
      </c>
      <c r="BE76" s="457">
        <v>98.667881412793307</v>
      </c>
      <c r="BF76" s="41">
        <v>-4.2636184909923699E-2</v>
      </c>
      <c r="BG76" s="457">
        <v>119.69024495856701</v>
      </c>
      <c r="BH76" s="44">
        <v>10.5499351461687</v>
      </c>
    </row>
    <row r="77" spans="1:60" s="4" customFormat="1" ht="15" customHeight="1">
      <c r="A77" s="456"/>
      <c r="B77" s="54" t="s">
        <v>31</v>
      </c>
      <c r="C77" s="457">
        <v>312.41460676085597</v>
      </c>
      <c r="D77" s="44">
        <v>1.3222770559221</v>
      </c>
      <c r="E77" s="457">
        <v>101.609270602894</v>
      </c>
      <c r="F77" s="44">
        <v>-5.9359029075148602</v>
      </c>
      <c r="G77" s="457">
        <v>148.54154600888799</v>
      </c>
      <c r="H77" s="44">
        <v>16.303767645557802</v>
      </c>
      <c r="I77" s="457">
        <v>342.56886015667999</v>
      </c>
      <c r="J77" s="44">
        <v>24.831120911284401</v>
      </c>
      <c r="K77" s="456"/>
      <c r="L77" s="54" t="s">
        <v>31</v>
      </c>
      <c r="M77" s="457">
        <v>148.07555303424201</v>
      </c>
      <c r="N77" s="44">
        <v>2.5367914470996999</v>
      </c>
      <c r="O77" s="457">
        <v>117.254794214331</v>
      </c>
      <c r="P77" s="44">
        <v>-17.477333630567401</v>
      </c>
      <c r="Q77" s="457">
        <v>193.594392904046</v>
      </c>
      <c r="R77" s="44">
        <v>6.9832984696624196</v>
      </c>
      <c r="S77" s="456"/>
      <c r="T77" s="54" t="s">
        <v>31</v>
      </c>
      <c r="U77" s="457">
        <v>101.60619797479799</v>
      </c>
      <c r="V77" s="44">
        <v>5.9669029687080997</v>
      </c>
      <c r="W77" s="457">
        <v>128.68521345584301</v>
      </c>
      <c r="X77" s="44">
        <v>9.1327895489527595</v>
      </c>
      <c r="Y77" s="457">
        <v>131.478918497047</v>
      </c>
      <c r="Z77" s="44">
        <v>1.4297346437625</v>
      </c>
      <c r="AA77" s="456"/>
      <c r="AB77" s="54" t="s">
        <v>31</v>
      </c>
      <c r="AC77" s="457">
        <v>132.845887690041</v>
      </c>
      <c r="AD77" s="44">
        <v>-3.8609170235018699</v>
      </c>
      <c r="AE77" s="457">
        <v>109.573853442065</v>
      </c>
      <c r="AF77" s="44">
        <v>11.423315347248399</v>
      </c>
      <c r="AG77" s="457">
        <v>53.040985568537202</v>
      </c>
      <c r="AH77" s="44">
        <v>-0.38878183464899502</v>
      </c>
      <c r="AI77" s="456"/>
      <c r="AJ77" s="54" t="s">
        <v>31</v>
      </c>
      <c r="AK77" s="457">
        <v>379.04407085006801</v>
      </c>
      <c r="AL77" s="44">
        <v>26.857896714647801</v>
      </c>
      <c r="AM77" s="457">
        <v>69.717167084679701</v>
      </c>
      <c r="AN77" s="44">
        <v>0.22346502496630199</v>
      </c>
      <c r="AO77" s="457">
        <v>73.257770877418807</v>
      </c>
      <c r="AP77" s="44">
        <v>12.946301104757399</v>
      </c>
      <c r="AQ77" s="456"/>
      <c r="AR77" s="54" t="s">
        <v>31</v>
      </c>
      <c r="AS77" s="457">
        <v>203.51653889995799</v>
      </c>
      <c r="AT77" s="44">
        <v>1.6456177997192301</v>
      </c>
      <c r="AU77" s="457">
        <v>65.952475249536405</v>
      </c>
      <c r="AV77" s="44">
        <v>-1.29999999999978</v>
      </c>
      <c r="AW77" s="457">
        <v>67.826624237310099</v>
      </c>
      <c r="AX77" s="44">
        <v>-12.2707320110931</v>
      </c>
      <c r="AY77" s="456"/>
      <c r="AZ77" s="54" t="s">
        <v>31</v>
      </c>
      <c r="BA77" s="457">
        <v>67.664802547263804</v>
      </c>
      <c r="BB77" s="44">
        <v>-2.8100722062032299</v>
      </c>
      <c r="BC77" s="457">
        <v>179.984174562172</v>
      </c>
      <c r="BD77" s="44">
        <v>10.6933437027464</v>
      </c>
      <c r="BE77" s="457">
        <v>95.200118678383703</v>
      </c>
      <c r="BF77" s="44">
        <v>2.5399827799789101</v>
      </c>
      <c r="BG77" s="457">
        <v>108.72503615460801</v>
      </c>
      <c r="BH77" s="44">
        <v>12.851697221756201</v>
      </c>
    </row>
    <row r="78" spans="1:60" s="4" customFormat="1" ht="15" customHeight="1">
      <c r="A78" s="456"/>
      <c r="B78" s="54"/>
      <c r="C78" s="457"/>
      <c r="D78" s="499"/>
      <c r="E78" s="457"/>
      <c r="F78" s="499"/>
      <c r="G78" s="457"/>
      <c r="H78" s="499"/>
      <c r="I78" s="457"/>
      <c r="J78" s="499"/>
      <c r="K78" s="456"/>
      <c r="L78" s="54"/>
      <c r="M78" s="457"/>
      <c r="N78" s="499"/>
      <c r="O78" s="457"/>
      <c r="P78" s="499"/>
      <c r="Q78" s="457"/>
      <c r="R78" s="499"/>
      <c r="S78" s="456"/>
      <c r="T78" s="54"/>
      <c r="U78" s="457"/>
      <c r="V78" s="499"/>
      <c r="W78" s="457"/>
      <c r="X78" s="499"/>
      <c r="Y78" s="457"/>
      <c r="Z78" s="499"/>
      <c r="AA78" s="456"/>
      <c r="AB78" s="54"/>
      <c r="AC78" s="457"/>
      <c r="AD78" s="499"/>
      <c r="AE78" s="457"/>
      <c r="AF78" s="499"/>
      <c r="AG78" s="457"/>
      <c r="AH78" s="499"/>
      <c r="AI78" s="456"/>
      <c r="AJ78" s="54"/>
      <c r="AK78" s="457"/>
      <c r="AL78" s="499"/>
      <c r="AM78" s="457"/>
      <c r="AN78" s="499"/>
      <c r="AO78" s="457"/>
      <c r="AP78" s="499"/>
      <c r="AQ78" s="456"/>
      <c r="AR78" s="54"/>
      <c r="AS78" s="457"/>
      <c r="AT78" s="499"/>
      <c r="AU78" s="457"/>
      <c r="AV78" s="499"/>
      <c r="AW78" s="457"/>
      <c r="AX78" s="499"/>
      <c r="AY78" s="456"/>
      <c r="AZ78" s="54"/>
      <c r="BA78" s="457"/>
      <c r="BB78" s="499"/>
      <c r="BC78" s="457"/>
      <c r="BD78" s="499"/>
      <c r="BE78" s="457"/>
      <c r="BF78" s="499"/>
      <c r="BG78" s="457"/>
      <c r="BH78" s="499"/>
    </row>
    <row r="79" spans="1:60" s="4" customFormat="1" ht="15" hidden="1" customHeight="1">
      <c r="A79" s="453">
        <v>2015</v>
      </c>
      <c r="B79" s="454" t="s">
        <v>32</v>
      </c>
      <c r="C79" s="457">
        <v>100</v>
      </c>
      <c r="D79" s="499"/>
      <c r="E79" s="457">
        <v>100</v>
      </c>
      <c r="F79" s="499"/>
      <c r="G79" s="457">
        <v>100</v>
      </c>
      <c r="H79" s="499"/>
      <c r="I79" s="457">
        <v>100</v>
      </c>
      <c r="J79" s="499"/>
      <c r="K79" s="453">
        <v>2015</v>
      </c>
      <c r="L79" s="454" t="s">
        <v>32</v>
      </c>
      <c r="M79" s="457">
        <v>99.999999999999901</v>
      </c>
      <c r="N79" s="499"/>
      <c r="O79" s="457">
        <v>99.999999999999901</v>
      </c>
      <c r="P79" s="499"/>
      <c r="Q79" s="457">
        <v>100</v>
      </c>
      <c r="R79" s="499"/>
      <c r="S79" s="453">
        <v>2015</v>
      </c>
      <c r="T79" s="454" t="s">
        <v>32</v>
      </c>
      <c r="U79" s="457">
        <v>100</v>
      </c>
      <c r="V79" s="499"/>
      <c r="W79" s="457">
        <v>100</v>
      </c>
      <c r="X79" s="499"/>
      <c r="Y79" s="457">
        <v>100</v>
      </c>
      <c r="Z79" s="499"/>
      <c r="AA79" s="453">
        <v>2015</v>
      </c>
      <c r="AB79" s="454" t="s">
        <v>32</v>
      </c>
      <c r="AC79" s="457">
        <v>100</v>
      </c>
      <c r="AD79" s="499"/>
      <c r="AE79" s="457">
        <v>100</v>
      </c>
      <c r="AF79" s="499"/>
      <c r="AG79" s="457">
        <v>100</v>
      </c>
      <c r="AH79" s="499"/>
      <c r="AI79" s="453">
        <v>2015</v>
      </c>
      <c r="AJ79" s="454" t="s">
        <v>32</v>
      </c>
      <c r="AK79" s="457">
        <v>100</v>
      </c>
      <c r="AL79" s="499"/>
      <c r="AM79" s="457">
        <v>99.999999999999901</v>
      </c>
      <c r="AN79" s="499"/>
      <c r="AO79" s="457">
        <v>100</v>
      </c>
      <c r="AP79" s="499"/>
      <c r="AQ79" s="453">
        <v>2015</v>
      </c>
      <c r="AR79" s="454" t="s">
        <v>32</v>
      </c>
      <c r="AS79" s="457">
        <v>100</v>
      </c>
      <c r="AT79" s="499"/>
      <c r="AU79" s="457">
        <v>100</v>
      </c>
      <c r="AV79" s="499"/>
      <c r="AW79" s="457">
        <v>99.999999999999901</v>
      </c>
      <c r="AX79" s="499"/>
      <c r="AY79" s="453">
        <v>2015</v>
      </c>
      <c r="AZ79" s="454" t="s">
        <v>32</v>
      </c>
      <c r="BA79" s="457">
        <v>100</v>
      </c>
      <c r="BB79" s="499"/>
      <c r="BC79" s="457">
        <v>100</v>
      </c>
      <c r="BD79" s="499"/>
      <c r="BE79" s="457">
        <v>100</v>
      </c>
      <c r="BF79" s="499"/>
      <c r="BG79" s="457">
        <v>99.999999999999901</v>
      </c>
      <c r="BH79" s="499"/>
    </row>
    <row r="80" spans="1:60" s="4" customFormat="1" ht="15" hidden="1" customHeight="1">
      <c r="A80" s="453">
        <v>2016</v>
      </c>
      <c r="B80" s="454" t="s">
        <v>32</v>
      </c>
      <c r="C80" s="457">
        <v>100.711309776408</v>
      </c>
      <c r="D80" s="499">
        <v>0.71130977640807203</v>
      </c>
      <c r="E80" s="457">
        <v>99.888742489200794</v>
      </c>
      <c r="F80" s="499">
        <v>-0.11125751079919199</v>
      </c>
      <c r="G80" s="457">
        <v>100.84796013439301</v>
      </c>
      <c r="H80" s="499">
        <v>0.847960134393418</v>
      </c>
      <c r="I80" s="457">
        <v>100.044752953002</v>
      </c>
      <c r="J80" s="499">
        <v>4.4752953002429798E-2</v>
      </c>
      <c r="K80" s="453">
        <v>2016</v>
      </c>
      <c r="L80" s="454" t="s">
        <v>32</v>
      </c>
      <c r="M80" s="457">
        <v>104.285252408072</v>
      </c>
      <c r="N80" s="499">
        <v>4.2852524080721004</v>
      </c>
      <c r="O80" s="457">
        <v>108.867802544811</v>
      </c>
      <c r="P80" s="499">
        <v>8.8678025448110098</v>
      </c>
      <c r="Q80" s="457">
        <v>108.337107924512</v>
      </c>
      <c r="R80" s="499">
        <v>8.3371079245123205</v>
      </c>
      <c r="S80" s="453">
        <v>2016</v>
      </c>
      <c r="T80" s="454" t="s">
        <v>32</v>
      </c>
      <c r="U80" s="457">
        <v>105.51571415758799</v>
      </c>
      <c r="V80" s="499">
        <v>5.5157141575878503</v>
      </c>
      <c r="W80" s="457">
        <v>105.879864588198</v>
      </c>
      <c r="X80" s="499">
        <v>5.87986458819785</v>
      </c>
      <c r="Y80" s="457">
        <v>102.215966519643</v>
      </c>
      <c r="Z80" s="499">
        <v>2.2159665196425902</v>
      </c>
      <c r="AA80" s="453">
        <v>2016</v>
      </c>
      <c r="AB80" s="454" t="s">
        <v>32</v>
      </c>
      <c r="AC80" s="457">
        <v>107.147500387598</v>
      </c>
      <c r="AD80" s="499">
        <v>7.14750038759784</v>
      </c>
      <c r="AE80" s="457">
        <v>106.17757360988701</v>
      </c>
      <c r="AF80" s="499">
        <v>6.1775736098864904</v>
      </c>
      <c r="AG80" s="457">
        <v>106.199535923862</v>
      </c>
      <c r="AH80" s="499">
        <v>6.1995359238623697</v>
      </c>
      <c r="AI80" s="453">
        <v>2016</v>
      </c>
      <c r="AJ80" s="454" t="s">
        <v>32</v>
      </c>
      <c r="AK80" s="457">
        <v>106.134560257282</v>
      </c>
      <c r="AL80" s="499">
        <v>6.1345602572816897</v>
      </c>
      <c r="AM80" s="457">
        <v>79.549826801555199</v>
      </c>
      <c r="AN80" s="499">
        <v>-20.450173198444698</v>
      </c>
      <c r="AO80" s="457">
        <v>97.432119323807697</v>
      </c>
      <c r="AP80" s="499">
        <v>-2.5678806761923001</v>
      </c>
      <c r="AQ80" s="453">
        <v>2016</v>
      </c>
      <c r="AR80" s="454" t="s">
        <v>32</v>
      </c>
      <c r="AS80" s="457">
        <v>97.101379146447599</v>
      </c>
      <c r="AT80" s="499">
        <v>-2.8986208535523201</v>
      </c>
      <c r="AU80" s="457">
        <v>96.933023961250598</v>
      </c>
      <c r="AV80" s="499">
        <v>-3.0669760387495701</v>
      </c>
      <c r="AW80" s="457">
        <v>97.261979082477794</v>
      </c>
      <c r="AX80" s="499">
        <v>-2.7380209175221801</v>
      </c>
      <c r="AY80" s="453">
        <v>2016</v>
      </c>
      <c r="AZ80" s="454" t="s">
        <v>32</v>
      </c>
      <c r="BA80" s="457">
        <v>97.201265293235096</v>
      </c>
      <c r="BB80" s="499">
        <v>-2.7987347067649502</v>
      </c>
      <c r="BC80" s="457">
        <v>97.227658724221399</v>
      </c>
      <c r="BD80" s="499">
        <v>-2.7723412757785999</v>
      </c>
      <c r="BE80" s="457">
        <v>97.142946537831506</v>
      </c>
      <c r="BF80" s="499">
        <v>-2.8570534621685701</v>
      </c>
      <c r="BG80" s="457">
        <v>97.069518565274507</v>
      </c>
      <c r="BH80" s="499">
        <v>-2.93048143472548</v>
      </c>
    </row>
    <row r="81" spans="1:60" s="4" customFormat="1" ht="15" hidden="1" customHeight="1">
      <c r="A81" s="453">
        <v>2017</v>
      </c>
      <c r="B81" s="454" t="s">
        <v>32</v>
      </c>
      <c r="C81" s="457">
        <v>112.62996554346699</v>
      </c>
      <c r="D81" s="499">
        <v>11.8344759824097</v>
      </c>
      <c r="E81" s="457">
        <v>111.904854279456</v>
      </c>
      <c r="F81" s="499">
        <v>12.029495507518201</v>
      </c>
      <c r="G81" s="457">
        <v>112.59547479888801</v>
      </c>
      <c r="H81" s="499">
        <v>11.6487380100102</v>
      </c>
      <c r="I81" s="457">
        <v>111.4237597029</v>
      </c>
      <c r="J81" s="499">
        <v>11.373916586353101</v>
      </c>
      <c r="K81" s="453">
        <v>2017</v>
      </c>
      <c r="L81" s="454" t="s">
        <v>32</v>
      </c>
      <c r="M81" s="457">
        <v>108.36149093915</v>
      </c>
      <c r="N81" s="499">
        <v>3.9087391907797802</v>
      </c>
      <c r="O81" s="457">
        <v>121.580787763549</v>
      </c>
      <c r="P81" s="499">
        <v>11.6774518467065</v>
      </c>
      <c r="Q81" s="457">
        <v>120.97225293335001</v>
      </c>
      <c r="R81" s="499">
        <v>11.662804417523899</v>
      </c>
      <c r="S81" s="453">
        <v>2017</v>
      </c>
      <c r="T81" s="454" t="s">
        <v>32</v>
      </c>
      <c r="U81" s="457">
        <v>110.42897938328601</v>
      </c>
      <c r="V81" s="499">
        <v>4.6564298644273796</v>
      </c>
      <c r="W81" s="457">
        <v>110.472890308367</v>
      </c>
      <c r="X81" s="499">
        <v>4.3379595714755501</v>
      </c>
      <c r="Y81" s="457">
        <v>106.32734947376601</v>
      </c>
      <c r="Z81" s="499">
        <v>4.0222512138879098</v>
      </c>
      <c r="AA81" s="453">
        <v>2017</v>
      </c>
      <c r="AB81" s="454" t="s">
        <v>32</v>
      </c>
      <c r="AC81" s="457">
        <v>116.07309269350699</v>
      </c>
      <c r="AD81" s="499">
        <v>8.3301918137350395</v>
      </c>
      <c r="AE81" s="457">
        <v>113.709095403916</v>
      </c>
      <c r="AF81" s="499">
        <v>7.0933263381034903</v>
      </c>
      <c r="AG81" s="457">
        <v>113.69763284801</v>
      </c>
      <c r="AH81" s="499">
        <v>7.0603857718579199</v>
      </c>
      <c r="AI81" s="453">
        <v>2017</v>
      </c>
      <c r="AJ81" s="454" t="s">
        <v>32</v>
      </c>
      <c r="AK81" s="457">
        <v>113.81243031375</v>
      </c>
      <c r="AL81" s="499">
        <v>7.2340904205532599</v>
      </c>
      <c r="AM81" s="457">
        <v>75.991042472958696</v>
      </c>
      <c r="AN81" s="499">
        <v>-4.4736544021323796</v>
      </c>
      <c r="AO81" s="457">
        <v>102.54782780647599</v>
      </c>
      <c r="AP81" s="499">
        <v>5.2505359815344397</v>
      </c>
      <c r="AQ81" s="453">
        <v>2017</v>
      </c>
      <c r="AR81" s="454" t="s">
        <v>32</v>
      </c>
      <c r="AS81" s="457">
        <v>102.16992488643299</v>
      </c>
      <c r="AT81" s="499">
        <v>5.2198493827164203</v>
      </c>
      <c r="AU81" s="457">
        <v>102.156246160389</v>
      </c>
      <c r="AV81" s="499">
        <v>5.3884857664466601</v>
      </c>
      <c r="AW81" s="457">
        <v>102.445095378712</v>
      </c>
      <c r="AX81" s="499">
        <v>5.3290261468344804</v>
      </c>
      <c r="AY81" s="453">
        <v>2017</v>
      </c>
      <c r="AZ81" s="454" t="s">
        <v>32</v>
      </c>
      <c r="BA81" s="457">
        <v>102.359834784434</v>
      </c>
      <c r="BB81" s="499">
        <v>5.3071011736691096</v>
      </c>
      <c r="BC81" s="457">
        <v>102.398876952187</v>
      </c>
      <c r="BD81" s="499">
        <v>5.31866990918033</v>
      </c>
      <c r="BE81" s="457">
        <v>102.254362204557</v>
      </c>
      <c r="BF81" s="499">
        <v>5.2617465795465703</v>
      </c>
      <c r="BG81" s="457">
        <v>102.229578371207</v>
      </c>
      <c r="BH81" s="499">
        <v>5.3158394954459602</v>
      </c>
    </row>
    <row r="82" spans="1:60" s="4" customFormat="1" ht="15" hidden="1" customHeight="1">
      <c r="A82" s="453">
        <v>2018</v>
      </c>
      <c r="B82" s="454" t="s">
        <v>32</v>
      </c>
      <c r="C82" s="457">
        <v>124.693850732586</v>
      </c>
      <c r="D82" s="499">
        <v>10.711079534569199</v>
      </c>
      <c r="E82" s="457">
        <v>119.595569139885</v>
      </c>
      <c r="F82" s="499">
        <v>6.8725480319409904</v>
      </c>
      <c r="G82" s="457">
        <v>118.776083318275</v>
      </c>
      <c r="H82" s="499">
        <v>5.4892157348469901</v>
      </c>
      <c r="I82" s="457">
        <v>128.68932364666099</v>
      </c>
      <c r="J82" s="499">
        <v>15.495405997605699</v>
      </c>
      <c r="K82" s="453">
        <v>2018</v>
      </c>
      <c r="L82" s="454" t="s">
        <v>32</v>
      </c>
      <c r="M82" s="457">
        <v>115.10815725464001</v>
      </c>
      <c r="N82" s="499">
        <v>6.2260737251006599</v>
      </c>
      <c r="O82" s="457">
        <v>135.882902704137</v>
      </c>
      <c r="P82" s="499">
        <v>11.7634662545557</v>
      </c>
      <c r="Q82" s="457">
        <v>132.96418581703199</v>
      </c>
      <c r="R82" s="499">
        <v>9.9129615204318409</v>
      </c>
      <c r="S82" s="453">
        <v>2018</v>
      </c>
      <c r="T82" s="454" t="s">
        <v>32</v>
      </c>
      <c r="U82" s="457">
        <v>113.989760650148</v>
      </c>
      <c r="V82" s="499">
        <v>3.2244989374599999</v>
      </c>
      <c r="W82" s="457">
        <v>118.764155607776</v>
      </c>
      <c r="X82" s="499">
        <v>7.5052488228241998</v>
      </c>
      <c r="Y82" s="457">
        <v>116.469982302845</v>
      </c>
      <c r="Z82" s="499">
        <v>9.5390629779416507</v>
      </c>
      <c r="AA82" s="453">
        <v>2018</v>
      </c>
      <c r="AB82" s="454" t="s">
        <v>32</v>
      </c>
      <c r="AC82" s="457">
        <v>118.99751561768601</v>
      </c>
      <c r="AD82" s="499">
        <v>2.5194667052604101</v>
      </c>
      <c r="AE82" s="457">
        <v>114.184437428287</v>
      </c>
      <c r="AF82" s="499">
        <v>0.41803342352022799</v>
      </c>
      <c r="AG82" s="457">
        <v>123.42719883664</v>
      </c>
      <c r="AH82" s="499">
        <v>8.5574041824042997</v>
      </c>
      <c r="AI82" s="453">
        <v>2018</v>
      </c>
      <c r="AJ82" s="454" t="s">
        <v>32</v>
      </c>
      <c r="AK82" s="457">
        <v>112.274603720998</v>
      </c>
      <c r="AL82" s="499">
        <v>-1.3511938797131899</v>
      </c>
      <c r="AM82" s="457">
        <v>75.615160141446097</v>
      </c>
      <c r="AN82" s="499">
        <v>-0.494640314542863</v>
      </c>
      <c r="AO82" s="457">
        <v>113.238250240059</v>
      </c>
      <c r="AP82" s="499">
        <v>10.4248160709539</v>
      </c>
      <c r="AQ82" s="453">
        <v>2018</v>
      </c>
      <c r="AR82" s="454" t="s">
        <v>32</v>
      </c>
      <c r="AS82" s="457">
        <v>109.16972838129</v>
      </c>
      <c r="AT82" s="499">
        <v>6.8511389262921201</v>
      </c>
      <c r="AU82" s="457">
        <v>106.781033083079</v>
      </c>
      <c r="AV82" s="499">
        <v>4.5271699935304497</v>
      </c>
      <c r="AW82" s="457">
        <v>108.232642267332</v>
      </c>
      <c r="AX82" s="499">
        <v>5.6494133440210703</v>
      </c>
      <c r="AY82" s="453">
        <v>2018</v>
      </c>
      <c r="AZ82" s="454" t="s">
        <v>32</v>
      </c>
      <c r="BA82" s="457">
        <v>105.92792540856099</v>
      </c>
      <c r="BB82" s="499">
        <v>3.48583077692737</v>
      </c>
      <c r="BC82" s="457">
        <v>108.99548849704099</v>
      </c>
      <c r="BD82" s="499">
        <v>6.4420741136980002</v>
      </c>
      <c r="BE82" s="457">
        <v>106.219259509209</v>
      </c>
      <c r="BF82" s="499">
        <v>3.8774847538736599</v>
      </c>
      <c r="BG82" s="457">
        <v>112.704144782421</v>
      </c>
      <c r="BH82" s="499">
        <v>10.246121111035601</v>
      </c>
    </row>
    <row r="83" spans="1:60" s="4" customFormat="1" ht="15" hidden="1" customHeight="1">
      <c r="A83" s="453">
        <v>2019</v>
      </c>
      <c r="B83" s="454" t="s">
        <v>32</v>
      </c>
      <c r="C83" s="457">
        <v>136.03038833066401</v>
      </c>
      <c r="D83" s="499">
        <v>9.0914969194348298</v>
      </c>
      <c r="E83" s="457">
        <v>125.37090826554901</v>
      </c>
      <c r="F83" s="499">
        <v>4.8290577712867702</v>
      </c>
      <c r="G83" s="457">
        <v>126.596165891604</v>
      </c>
      <c r="H83" s="499">
        <v>6.5838865492591596</v>
      </c>
      <c r="I83" s="457">
        <v>140.93370083711301</v>
      </c>
      <c r="J83" s="499">
        <v>9.5146798844565108</v>
      </c>
      <c r="K83" s="453">
        <v>2019</v>
      </c>
      <c r="L83" s="454" t="s">
        <v>32</v>
      </c>
      <c r="M83" s="457">
        <v>119.693991850814</v>
      </c>
      <c r="N83" s="499">
        <v>3.9839353748228601</v>
      </c>
      <c r="O83" s="457">
        <v>143.121442884755</v>
      </c>
      <c r="P83" s="499">
        <v>5.32704264963981</v>
      </c>
      <c r="Q83" s="457">
        <v>142.310968079709</v>
      </c>
      <c r="R83" s="499">
        <v>7.0295487504720304</v>
      </c>
      <c r="S83" s="453">
        <v>2019</v>
      </c>
      <c r="T83" s="454" t="s">
        <v>32</v>
      </c>
      <c r="U83" s="457">
        <v>125.073640822518</v>
      </c>
      <c r="V83" s="499">
        <v>9.7235752660173507</v>
      </c>
      <c r="W83" s="457">
        <v>124.061895661927</v>
      </c>
      <c r="X83" s="499">
        <v>4.4607230414264896</v>
      </c>
      <c r="Y83" s="457">
        <v>118.363141728483</v>
      </c>
      <c r="Z83" s="499">
        <v>1.6254483672159701</v>
      </c>
      <c r="AA83" s="453">
        <v>2019</v>
      </c>
      <c r="AB83" s="454" t="s">
        <v>32</v>
      </c>
      <c r="AC83" s="457">
        <v>116.89774644244901</v>
      </c>
      <c r="AD83" s="499">
        <v>-1.7645487507350599</v>
      </c>
      <c r="AE83" s="457">
        <v>118.450429844799</v>
      </c>
      <c r="AF83" s="499">
        <v>3.7360541529065001</v>
      </c>
      <c r="AG83" s="457">
        <v>109.525073011562</v>
      </c>
      <c r="AH83" s="499">
        <v>-11.263421641349799</v>
      </c>
      <c r="AI83" s="453">
        <v>2019</v>
      </c>
      <c r="AJ83" s="454" t="s">
        <v>32</v>
      </c>
      <c r="AK83" s="457">
        <v>128.62727536169601</v>
      </c>
      <c r="AL83" s="499">
        <v>14.5648892080119</v>
      </c>
      <c r="AM83" s="457">
        <v>71.669778757433704</v>
      </c>
      <c r="AN83" s="499">
        <v>-5.2177121315780797</v>
      </c>
      <c r="AO83" s="457">
        <v>109.824353919632</v>
      </c>
      <c r="AP83" s="499">
        <v>-3.0147907736031501</v>
      </c>
      <c r="AQ83" s="453">
        <v>2019</v>
      </c>
      <c r="AR83" s="454" t="s">
        <v>32</v>
      </c>
      <c r="AS83" s="457">
        <v>117.66226657834</v>
      </c>
      <c r="AT83" s="499">
        <v>7.7792061251524096</v>
      </c>
      <c r="AU83" s="457">
        <v>99.854431766167295</v>
      </c>
      <c r="AV83" s="499">
        <v>-6.48673375497573</v>
      </c>
      <c r="AW83" s="457">
        <v>107.483393506525</v>
      </c>
      <c r="AX83" s="499">
        <v>-0.69225766377954301</v>
      </c>
      <c r="AY83" s="453">
        <v>2019</v>
      </c>
      <c r="AZ83" s="454" t="s">
        <v>32</v>
      </c>
      <c r="BA83" s="457">
        <v>101.467619729004</v>
      </c>
      <c r="BB83" s="499">
        <v>-4.2106986069576404</v>
      </c>
      <c r="BC83" s="457">
        <v>119.23769281753199</v>
      </c>
      <c r="BD83" s="499">
        <v>9.3969066625801094</v>
      </c>
      <c r="BE83" s="457">
        <v>110.839540792286</v>
      </c>
      <c r="BF83" s="499">
        <v>4.3497585131216301</v>
      </c>
      <c r="BG83" s="457">
        <v>103.92704498441999</v>
      </c>
      <c r="BH83" s="499">
        <v>-7.7877347057166304</v>
      </c>
    </row>
    <row r="84" spans="1:60" s="4" customFormat="1" ht="15" hidden="1" customHeight="1">
      <c r="A84" s="453">
        <v>2020</v>
      </c>
      <c r="B84" s="454" t="s">
        <v>32</v>
      </c>
      <c r="C84" s="457">
        <v>149.91632859339501</v>
      </c>
      <c r="D84" s="499">
        <v>10.207969287698401</v>
      </c>
      <c r="E84" s="457">
        <v>131.90875492969599</v>
      </c>
      <c r="F84" s="499">
        <v>5.2148036211870403</v>
      </c>
      <c r="G84" s="457">
        <v>111.847664925765</v>
      </c>
      <c r="H84" s="499">
        <v>-11.650037631049999</v>
      </c>
      <c r="I84" s="457">
        <v>153.64739927474901</v>
      </c>
      <c r="J84" s="499">
        <v>9.0210491614989206</v>
      </c>
      <c r="K84" s="453">
        <v>2020</v>
      </c>
      <c r="L84" s="454" t="s">
        <v>32</v>
      </c>
      <c r="M84" s="457">
        <v>113.700745892998</v>
      </c>
      <c r="N84" s="499">
        <v>-5.0071401790044403</v>
      </c>
      <c r="O84" s="457">
        <v>130.278473038773</v>
      </c>
      <c r="P84" s="499">
        <v>-8.9734770605428196</v>
      </c>
      <c r="Q84" s="457">
        <v>123.93227322228</v>
      </c>
      <c r="R84" s="499">
        <v>-12.914461271274201</v>
      </c>
      <c r="S84" s="453">
        <v>2020</v>
      </c>
      <c r="T84" s="454" t="s">
        <v>32</v>
      </c>
      <c r="U84" s="457">
        <v>115.35856651903001</v>
      </c>
      <c r="V84" s="499">
        <v>-7.7674834118515701</v>
      </c>
      <c r="W84" s="457">
        <v>74.464519223739202</v>
      </c>
      <c r="X84" s="499">
        <v>-39.977928898767203</v>
      </c>
      <c r="Y84" s="457">
        <v>109.50286093252301</v>
      </c>
      <c r="Z84" s="499">
        <v>-7.4856755798909402</v>
      </c>
      <c r="AA84" s="453">
        <v>2020</v>
      </c>
      <c r="AB84" s="454" t="s">
        <v>32</v>
      </c>
      <c r="AC84" s="457">
        <v>103.7202233157</v>
      </c>
      <c r="AD84" s="499">
        <v>-11.2726921842215</v>
      </c>
      <c r="AE84" s="457">
        <v>119.772521185046</v>
      </c>
      <c r="AF84" s="499">
        <v>1.11615579781261</v>
      </c>
      <c r="AG84" s="457">
        <v>96.8558988581552</v>
      </c>
      <c r="AH84" s="499">
        <v>-11.567373392273099</v>
      </c>
      <c r="AI84" s="453">
        <v>2020</v>
      </c>
      <c r="AJ84" s="454" t="s">
        <v>32</v>
      </c>
      <c r="AK84" s="457">
        <v>119.916647569151</v>
      </c>
      <c r="AL84" s="499">
        <v>-6.77199121885337</v>
      </c>
      <c r="AM84" s="457">
        <v>59.565226631554602</v>
      </c>
      <c r="AN84" s="499">
        <v>-16.889339322292201</v>
      </c>
      <c r="AO84" s="457">
        <v>108.686580329761</v>
      </c>
      <c r="AP84" s="499">
        <v>-1.0359938841103999</v>
      </c>
      <c r="AQ84" s="453">
        <v>2020</v>
      </c>
      <c r="AR84" s="454" t="s">
        <v>32</v>
      </c>
      <c r="AS84" s="457">
        <v>125.005367965597</v>
      </c>
      <c r="AT84" s="499">
        <v>6.2408294526336903</v>
      </c>
      <c r="AU84" s="457">
        <v>99.139965915022202</v>
      </c>
      <c r="AV84" s="499">
        <v>-0.71550740263401702</v>
      </c>
      <c r="AW84" s="457">
        <v>104.93668466827501</v>
      </c>
      <c r="AX84" s="499">
        <v>-2.3693974996199798</v>
      </c>
      <c r="AY84" s="453">
        <v>2020</v>
      </c>
      <c r="AZ84" s="454" t="s">
        <v>32</v>
      </c>
      <c r="BA84" s="457">
        <v>86.546083699080199</v>
      </c>
      <c r="BB84" s="499">
        <v>-14.7057120978847</v>
      </c>
      <c r="BC84" s="457">
        <v>114.190912566831</v>
      </c>
      <c r="BD84" s="499">
        <v>-4.2325376577221201</v>
      </c>
      <c r="BE84" s="457">
        <v>90.488427838093301</v>
      </c>
      <c r="BF84" s="499">
        <v>-18.3608780844107</v>
      </c>
      <c r="BG84" s="457">
        <v>100.509185892595</v>
      </c>
      <c r="BH84" s="499">
        <v>-3.2887099718239301</v>
      </c>
    </row>
    <row r="85" spans="1:60" s="4" customFormat="1" ht="15" hidden="1" customHeight="1">
      <c r="A85" s="453">
        <v>2021</v>
      </c>
      <c r="B85" s="454" t="s">
        <v>32</v>
      </c>
      <c r="C85" s="457">
        <v>185.10996652621299</v>
      </c>
      <c r="D85" s="499">
        <v>23.4755201538254</v>
      </c>
      <c r="E85" s="457">
        <v>117.199892652645</v>
      </c>
      <c r="F85" s="499">
        <v>-11.150785469009101</v>
      </c>
      <c r="G85" s="457">
        <v>118.144361115476</v>
      </c>
      <c r="H85" s="499">
        <v>5.62970732906214</v>
      </c>
      <c r="I85" s="457">
        <v>188.22626225340301</v>
      </c>
      <c r="J85" s="499">
        <v>22.5053356853903</v>
      </c>
      <c r="K85" s="453">
        <v>2021</v>
      </c>
      <c r="L85" s="454" t="s">
        <v>32</v>
      </c>
      <c r="M85" s="457">
        <v>119.150467633283</v>
      </c>
      <c r="N85" s="499">
        <v>4.7930395684603297</v>
      </c>
      <c r="O85" s="457">
        <v>116.402627740607</v>
      </c>
      <c r="P85" s="499">
        <v>-10.6509118310255</v>
      </c>
      <c r="Q85" s="457">
        <v>138.87883159297601</v>
      </c>
      <c r="R85" s="499">
        <v>12.0602632244861</v>
      </c>
      <c r="S85" s="453">
        <v>2021</v>
      </c>
      <c r="T85" s="454" t="s">
        <v>32</v>
      </c>
      <c r="U85" s="457">
        <v>117.77221111577801</v>
      </c>
      <c r="V85" s="499">
        <v>2.09229766768118</v>
      </c>
      <c r="W85" s="457">
        <v>95.3873283250078</v>
      </c>
      <c r="X85" s="499">
        <v>28.097689099963201</v>
      </c>
      <c r="Y85" s="457">
        <v>117.191322175086</v>
      </c>
      <c r="Z85" s="499">
        <v>7.0212423466284299</v>
      </c>
      <c r="AA85" s="453">
        <v>2021</v>
      </c>
      <c r="AB85" s="454" t="s">
        <v>32</v>
      </c>
      <c r="AC85" s="457">
        <v>130.51865130887899</v>
      </c>
      <c r="AD85" s="499">
        <v>25.8372255057836</v>
      </c>
      <c r="AE85" s="457">
        <v>147.19929086413501</v>
      </c>
      <c r="AF85" s="499">
        <v>22.899050139151601</v>
      </c>
      <c r="AG85" s="457">
        <v>94.598630735212893</v>
      </c>
      <c r="AH85" s="499">
        <v>-2.3305427439664301</v>
      </c>
      <c r="AI85" s="453">
        <v>2021</v>
      </c>
      <c r="AJ85" s="454" t="s">
        <v>32</v>
      </c>
      <c r="AK85" s="457">
        <v>155.62850731956601</v>
      </c>
      <c r="AL85" s="499">
        <v>29.7805688153693</v>
      </c>
      <c r="AM85" s="457">
        <v>63.422533253273102</v>
      </c>
      <c r="AN85" s="499">
        <v>6.4757692362663599</v>
      </c>
      <c r="AO85" s="457">
        <v>122.080781861752</v>
      </c>
      <c r="AP85" s="499">
        <v>12.3236939568358</v>
      </c>
      <c r="AQ85" s="453">
        <v>2021</v>
      </c>
      <c r="AR85" s="454" t="s">
        <v>32</v>
      </c>
      <c r="AS85" s="457">
        <v>146.01955122753401</v>
      </c>
      <c r="AT85" s="499">
        <v>16.810624698708601</v>
      </c>
      <c r="AU85" s="457">
        <v>90.368314101715498</v>
      </c>
      <c r="AV85" s="499">
        <v>-8.8477454398413808</v>
      </c>
      <c r="AW85" s="457">
        <v>107.32223421230999</v>
      </c>
      <c r="AX85" s="499">
        <v>2.27332276751146</v>
      </c>
      <c r="AY85" s="453">
        <v>2021</v>
      </c>
      <c r="AZ85" s="454" t="s">
        <v>32</v>
      </c>
      <c r="BA85" s="457">
        <v>82.346870298834105</v>
      </c>
      <c r="BB85" s="499">
        <v>-4.85199701796643</v>
      </c>
      <c r="BC85" s="457">
        <v>113.417185767188</v>
      </c>
      <c r="BD85" s="499">
        <v>-0.67757300668712594</v>
      </c>
      <c r="BE85" s="457">
        <v>83.572816693538101</v>
      </c>
      <c r="BF85" s="499">
        <v>-7.6425365207239402</v>
      </c>
      <c r="BG85" s="457">
        <v>96.638067671042293</v>
      </c>
      <c r="BH85" s="499">
        <v>-3.8515068918073898</v>
      </c>
    </row>
    <row r="86" spans="1:60" s="4" customFormat="1" ht="15" hidden="1" customHeight="1">
      <c r="A86" s="453">
        <v>2022</v>
      </c>
      <c r="B86" s="454" t="s">
        <v>32</v>
      </c>
      <c r="C86" s="457">
        <v>218.74340712481401</v>
      </c>
      <c r="D86" s="499">
        <v>18.169437999351899</v>
      </c>
      <c r="E86" s="457">
        <v>113.24540293777299</v>
      </c>
      <c r="F86" s="499">
        <v>-3.3741410724594099</v>
      </c>
      <c r="G86" s="457">
        <v>126.339005704869</v>
      </c>
      <c r="H86" s="499">
        <v>6.93612840428671</v>
      </c>
      <c r="I86" s="457">
        <v>218.243181978541</v>
      </c>
      <c r="J86" s="499">
        <v>15.9472537815829</v>
      </c>
      <c r="K86" s="453">
        <v>2022</v>
      </c>
      <c r="L86" s="454" t="s">
        <v>32</v>
      </c>
      <c r="M86" s="457">
        <v>121.91834043008301</v>
      </c>
      <c r="N86" s="499">
        <v>2.3230062388994699</v>
      </c>
      <c r="O86" s="457">
        <v>139.783341399786</v>
      </c>
      <c r="P86" s="499">
        <v>20.0860703173134</v>
      </c>
      <c r="Q86" s="457">
        <v>152.86081428530599</v>
      </c>
      <c r="R86" s="499">
        <v>10.067756570208401</v>
      </c>
      <c r="S86" s="453">
        <v>2022</v>
      </c>
      <c r="T86" s="454" t="s">
        <v>32</v>
      </c>
      <c r="U86" s="457">
        <v>106.744721768597</v>
      </c>
      <c r="V86" s="499">
        <v>-9.3634052062928106</v>
      </c>
      <c r="W86" s="457">
        <v>101.827161605409</v>
      </c>
      <c r="X86" s="499">
        <v>6.75124609681765</v>
      </c>
      <c r="Y86" s="457">
        <v>123.378965147635</v>
      </c>
      <c r="Z86" s="499">
        <v>5.2799497929579404</v>
      </c>
      <c r="AA86" s="453">
        <v>2022</v>
      </c>
      <c r="AB86" s="454" t="s">
        <v>32</v>
      </c>
      <c r="AC86" s="457">
        <v>143.51261303881299</v>
      </c>
      <c r="AD86" s="499">
        <v>9.9556359184123693</v>
      </c>
      <c r="AE86" s="457">
        <v>156.31273608354601</v>
      </c>
      <c r="AF86" s="499">
        <v>6.1912290242090098</v>
      </c>
      <c r="AG86" s="457">
        <v>70.190327771111299</v>
      </c>
      <c r="AH86" s="499">
        <v>-25.8019622212312</v>
      </c>
      <c r="AI86" s="453">
        <v>2022</v>
      </c>
      <c r="AJ86" s="454" t="s">
        <v>32</v>
      </c>
      <c r="AK86" s="457">
        <v>203.099963212208</v>
      </c>
      <c r="AL86" s="499">
        <v>30.503059311083799</v>
      </c>
      <c r="AM86" s="457">
        <v>66.309154216623895</v>
      </c>
      <c r="AN86" s="499">
        <v>4.5514122745983903</v>
      </c>
      <c r="AO86" s="457">
        <v>56.117187789195299</v>
      </c>
      <c r="AP86" s="499">
        <v>-54.032742145488299</v>
      </c>
      <c r="AQ86" s="453">
        <v>2022</v>
      </c>
      <c r="AR86" s="454" t="s">
        <v>32</v>
      </c>
      <c r="AS86" s="457">
        <v>158.427288594565</v>
      </c>
      <c r="AT86" s="499">
        <v>8.4973123549034106</v>
      </c>
      <c r="AU86" s="457">
        <v>73.973308325918097</v>
      </c>
      <c r="AV86" s="499">
        <v>-18.142427397000802</v>
      </c>
      <c r="AW86" s="457">
        <v>88.815711512734296</v>
      </c>
      <c r="AX86" s="499">
        <v>-17.2438850489876</v>
      </c>
      <c r="AY86" s="453">
        <v>2022</v>
      </c>
      <c r="AZ86" s="454" t="s">
        <v>32</v>
      </c>
      <c r="BA86" s="457">
        <v>74.624818012934199</v>
      </c>
      <c r="BB86" s="499">
        <v>-9.3774690621233106</v>
      </c>
      <c r="BC86" s="457">
        <v>133.83292093541101</v>
      </c>
      <c r="BD86" s="499">
        <v>18.000565813835301</v>
      </c>
      <c r="BE86" s="457">
        <v>94.894676422873502</v>
      </c>
      <c r="BF86" s="499">
        <v>13.547299441698399</v>
      </c>
      <c r="BG86" s="457">
        <v>101.638647802649</v>
      </c>
      <c r="BH86" s="499">
        <v>5.1745448270228103</v>
      </c>
    </row>
    <row r="87" spans="1:60" s="4" customFormat="1" ht="15" hidden="1" customHeight="1">
      <c r="A87" s="453">
        <v>2023</v>
      </c>
      <c r="B87" s="454" t="s">
        <v>32</v>
      </c>
      <c r="C87" s="457">
        <v>230.63473976059799</v>
      </c>
      <c r="D87" s="499">
        <v>5.4362016172672298</v>
      </c>
      <c r="E87" s="457">
        <v>118.896501211615</v>
      </c>
      <c r="F87" s="499">
        <v>4.9901348109883799</v>
      </c>
      <c r="G87" s="457">
        <v>120.68300700927399</v>
      </c>
      <c r="H87" s="499">
        <v>-4.4768428119565398</v>
      </c>
      <c r="I87" s="457">
        <v>255.48969708375799</v>
      </c>
      <c r="J87" s="499">
        <v>17.066519452085299</v>
      </c>
      <c r="K87" s="453">
        <v>2023</v>
      </c>
      <c r="L87" s="454" t="s">
        <v>32</v>
      </c>
      <c r="M87" s="457">
        <v>133.24103640250399</v>
      </c>
      <c r="N87" s="499">
        <v>9.2871145821692807</v>
      </c>
      <c r="O87" s="457">
        <v>157.657641134713</v>
      </c>
      <c r="P87" s="499">
        <v>12.7871458472332</v>
      </c>
      <c r="Q87" s="457">
        <v>166.92750555924999</v>
      </c>
      <c r="R87" s="499">
        <v>9.2022872831810201</v>
      </c>
      <c r="S87" s="453">
        <v>2023</v>
      </c>
      <c r="T87" s="454" t="s">
        <v>32</v>
      </c>
      <c r="U87" s="457">
        <v>100.036931800864</v>
      </c>
      <c r="V87" s="499">
        <v>-6.2839547067012198</v>
      </c>
      <c r="W87" s="457">
        <v>106.663484093037</v>
      </c>
      <c r="X87" s="499">
        <v>4.7495407034614097</v>
      </c>
      <c r="Y87" s="457">
        <v>122.977256619164</v>
      </c>
      <c r="Z87" s="499">
        <v>-0.32558915370208302</v>
      </c>
      <c r="AA87" s="453">
        <v>2023</v>
      </c>
      <c r="AB87" s="454" t="s">
        <v>32</v>
      </c>
      <c r="AC87" s="457">
        <v>144.977067851024</v>
      </c>
      <c r="AD87" s="499">
        <v>1.02043630953497</v>
      </c>
      <c r="AE87" s="457">
        <v>178.116379741445</v>
      </c>
      <c r="AF87" s="499">
        <v>13.9487313728842</v>
      </c>
      <c r="AG87" s="457">
        <v>62.642514221722003</v>
      </c>
      <c r="AH87" s="499">
        <v>-10.753352761084701</v>
      </c>
      <c r="AI87" s="453">
        <v>2023</v>
      </c>
      <c r="AJ87" s="454" t="s">
        <v>32</v>
      </c>
      <c r="AK87" s="457">
        <v>236.30725763376401</v>
      </c>
      <c r="AL87" s="499">
        <v>16.3502217806213</v>
      </c>
      <c r="AM87" s="457">
        <v>71.503647313440197</v>
      </c>
      <c r="AN87" s="499">
        <v>7.8337495903605401</v>
      </c>
      <c r="AO87" s="457">
        <v>56.471610880803198</v>
      </c>
      <c r="AP87" s="499">
        <v>0.63157671574576602</v>
      </c>
      <c r="AQ87" s="453">
        <v>2023</v>
      </c>
      <c r="AR87" s="454" t="s">
        <v>32</v>
      </c>
      <c r="AS87" s="457">
        <v>162.83728585578899</v>
      </c>
      <c r="AT87" s="499">
        <v>2.78360962959428</v>
      </c>
      <c r="AU87" s="457">
        <v>68.0739662634018</v>
      </c>
      <c r="AV87" s="499">
        <v>-7.97496042291968</v>
      </c>
      <c r="AW87" s="457">
        <v>84.713089579381005</v>
      </c>
      <c r="AX87" s="499">
        <v>-4.6192524537339104</v>
      </c>
      <c r="AY87" s="453">
        <v>2023</v>
      </c>
      <c r="AZ87" s="454" t="s">
        <v>32</v>
      </c>
      <c r="BA87" s="457">
        <v>70.215523539481197</v>
      </c>
      <c r="BB87" s="499">
        <v>-5.90861671875534</v>
      </c>
      <c r="BC87" s="457">
        <v>146.19178248728301</v>
      </c>
      <c r="BD87" s="499">
        <v>9.2345451817770901</v>
      </c>
      <c r="BE87" s="457">
        <v>95.437286125109907</v>
      </c>
      <c r="BF87" s="499">
        <v>0.571802046954062</v>
      </c>
      <c r="BG87" s="457">
        <v>95.596578376840199</v>
      </c>
      <c r="BH87" s="499">
        <v>-5.9446574274981296</v>
      </c>
    </row>
    <row r="88" spans="1:60" s="4" customFormat="1" ht="15" customHeight="1">
      <c r="A88" s="453">
        <v>2024</v>
      </c>
      <c r="B88" s="454" t="s">
        <v>32</v>
      </c>
      <c r="C88" s="457">
        <v>262.97297777466702</v>
      </c>
      <c r="D88" s="499">
        <v>14.0214080704565</v>
      </c>
      <c r="E88" s="457">
        <v>115.36557800230899</v>
      </c>
      <c r="F88" s="499">
        <v>-2.9697452602262802</v>
      </c>
      <c r="G88" s="457">
        <v>115.59525144439</v>
      </c>
      <c r="H88" s="499">
        <v>-4.2158011230964396</v>
      </c>
      <c r="I88" s="457">
        <v>269.55108987613801</v>
      </c>
      <c r="J88" s="499">
        <v>5.5037024791532803</v>
      </c>
      <c r="K88" s="453">
        <v>2024</v>
      </c>
      <c r="L88" s="454" t="s">
        <v>32</v>
      </c>
      <c r="M88" s="457">
        <v>137.708597406878</v>
      </c>
      <c r="N88" s="499">
        <v>3.3529917846622799</v>
      </c>
      <c r="O88" s="457">
        <v>154.255556408898</v>
      </c>
      <c r="P88" s="499">
        <v>-2.1578939665270802</v>
      </c>
      <c r="Q88" s="457">
        <v>174.43107470706599</v>
      </c>
      <c r="R88" s="499">
        <v>4.4951064970848904</v>
      </c>
      <c r="S88" s="453">
        <v>2024</v>
      </c>
      <c r="T88" s="454" t="s">
        <v>32</v>
      </c>
      <c r="U88" s="457">
        <v>94.689323355959104</v>
      </c>
      <c r="V88" s="499">
        <v>-5.3456342059251503</v>
      </c>
      <c r="W88" s="457">
        <v>113.401674879789</v>
      </c>
      <c r="X88" s="499">
        <v>6.3172423477883903</v>
      </c>
      <c r="Y88" s="457">
        <v>126.854126328126</v>
      </c>
      <c r="Z88" s="499">
        <v>3.1525095091103501</v>
      </c>
      <c r="AA88" s="453">
        <v>2024</v>
      </c>
      <c r="AB88" s="454" t="s">
        <v>32</v>
      </c>
      <c r="AC88" s="457">
        <v>140.63758200806799</v>
      </c>
      <c r="AD88" s="499">
        <v>-2.9932222435447899</v>
      </c>
      <c r="AE88" s="457">
        <v>126.02119445788701</v>
      </c>
      <c r="AF88" s="499">
        <v>-29.2478352407453</v>
      </c>
      <c r="AG88" s="457">
        <v>68.400646589425094</v>
      </c>
      <c r="AH88" s="499">
        <v>9.1920518185496594</v>
      </c>
      <c r="AI88" s="453">
        <v>2024</v>
      </c>
      <c r="AJ88" s="454" t="s">
        <v>32</v>
      </c>
      <c r="AK88" s="457">
        <v>264.38333450768801</v>
      </c>
      <c r="AL88" s="499">
        <v>11.881174177661901</v>
      </c>
      <c r="AM88" s="457">
        <v>69.173728532850504</v>
      </c>
      <c r="AN88" s="499">
        <v>-3.2584614465557999</v>
      </c>
      <c r="AO88" s="457">
        <v>62.500070588590098</v>
      </c>
      <c r="AP88" s="499">
        <v>10.6752040782251</v>
      </c>
      <c r="AQ88" s="453">
        <v>2024</v>
      </c>
      <c r="AR88" s="454" t="s">
        <v>32</v>
      </c>
      <c r="AS88" s="457">
        <v>167.792146281784</v>
      </c>
      <c r="AT88" s="499">
        <v>3.04282916529522</v>
      </c>
      <c r="AU88" s="457">
        <v>64.875873829095198</v>
      </c>
      <c r="AV88" s="499">
        <v>-4.6979669466181102</v>
      </c>
      <c r="AW88" s="457">
        <v>83.056211125145893</v>
      </c>
      <c r="AX88" s="499">
        <v>-1.9558706481630601</v>
      </c>
      <c r="AY88" s="453">
        <v>2024</v>
      </c>
      <c r="AZ88" s="454" t="s">
        <v>32</v>
      </c>
      <c r="BA88" s="457">
        <v>76.413277214174201</v>
      </c>
      <c r="BB88" s="499">
        <v>8.8267570506800297</v>
      </c>
      <c r="BC88" s="457">
        <v>157.200209511618</v>
      </c>
      <c r="BD88" s="499">
        <v>7.5301270954083703</v>
      </c>
      <c r="BE88" s="457">
        <v>95.202872855887307</v>
      </c>
      <c r="BF88" s="499">
        <v>-0.24562021694049499</v>
      </c>
      <c r="BG88" s="457">
        <v>102.276495491679</v>
      </c>
      <c r="BH88" s="499">
        <v>6.9876110926343502</v>
      </c>
    </row>
    <row r="89" spans="1:60" s="4" customFormat="1">
      <c r="A89" s="453">
        <v>2025</v>
      </c>
      <c r="B89" s="454" t="s">
        <v>32</v>
      </c>
      <c r="C89" s="457">
        <v>292.154332483215</v>
      </c>
      <c r="D89" s="499">
        <v>11.0967122764804</v>
      </c>
      <c r="E89" s="457">
        <v>106.98335549602</v>
      </c>
      <c r="F89" s="499">
        <v>-7.2657916264420797</v>
      </c>
      <c r="G89" s="457">
        <v>129.915979617597</v>
      </c>
      <c r="H89" s="499">
        <v>12.3886820559371</v>
      </c>
      <c r="I89" s="457">
        <v>315.78422275735301</v>
      </c>
      <c r="J89" s="499">
        <v>17.1518998133003</v>
      </c>
      <c r="K89" s="453">
        <v>2025</v>
      </c>
      <c r="L89" s="454" t="s">
        <v>32</v>
      </c>
      <c r="M89" s="457">
        <v>139.207893189141</v>
      </c>
      <c r="N89" s="499">
        <v>1.08874522760058</v>
      </c>
      <c r="O89" s="457">
        <v>140.76112745389301</v>
      </c>
      <c r="P89" s="499">
        <v>-8.7480991084913704</v>
      </c>
      <c r="Q89" s="457">
        <v>186.901547126585</v>
      </c>
      <c r="R89" s="499">
        <v>7.1492263866758101</v>
      </c>
      <c r="S89" s="453">
        <v>2025</v>
      </c>
      <c r="T89" s="454" t="s">
        <v>32</v>
      </c>
      <c r="U89" s="457">
        <v>99.757148303279195</v>
      </c>
      <c r="V89" s="499">
        <v>5.3520552980074898</v>
      </c>
      <c r="W89" s="457">
        <v>124.05575221516099</v>
      </c>
      <c r="X89" s="499">
        <v>9.3949911645188102</v>
      </c>
      <c r="Y89" s="457">
        <v>133.625869631434</v>
      </c>
      <c r="Z89" s="499">
        <v>5.3382128743623998</v>
      </c>
      <c r="AA89" s="453">
        <v>2025</v>
      </c>
      <c r="AB89" s="454" t="s">
        <v>32</v>
      </c>
      <c r="AC89" s="457">
        <v>136.16049725957799</v>
      </c>
      <c r="AD89" s="499">
        <v>-3.18341988291058</v>
      </c>
      <c r="AE89" s="457">
        <v>116.28112190109501</v>
      </c>
      <c r="AF89" s="499">
        <v>-7.7289162340440196</v>
      </c>
      <c r="AG89" s="457">
        <v>67.345265951047196</v>
      </c>
      <c r="AH89" s="499">
        <v>-1.5429395641722601</v>
      </c>
      <c r="AI89" s="453">
        <v>2025</v>
      </c>
      <c r="AJ89" s="454" t="s">
        <v>32</v>
      </c>
      <c r="AK89" s="457">
        <v>318.22690205531302</v>
      </c>
      <c r="AL89" s="499">
        <v>20.365719211420199</v>
      </c>
      <c r="AM89" s="457">
        <v>61.461947687345202</v>
      </c>
      <c r="AN89" s="499">
        <v>-11.148424422203901</v>
      </c>
      <c r="AO89" s="457">
        <v>68.797782716429793</v>
      </c>
      <c r="AP89" s="499">
        <v>10.076328024162899</v>
      </c>
      <c r="AQ89" s="453">
        <v>2025</v>
      </c>
      <c r="AR89" s="454" t="s">
        <v>32</v>
      </c>
      <c r="AS89" s="457">
        <v>170.80219201305201</v>
      </c>
      <c r="AT89" s="499">
        <v>1.7939133612446601</v>
      </c>
      <c r="AU89" s="457">
        <v>63.907481687213902</v>
      </c>
      <c r="AV89" s="499">
        <v>-1.4926845446927901</v>
      </c>
      <c r="AW89" s="457">
        <v>70.967938301674494</v>
      </c>
      <c r="AX89" s="499">
        <v>-14.554327316059799</v>
      </c>
      <c r="AY89" s="453">
        <v>2025</v>
      </c>
      <c r="AZ89" s="454" t="s">
        <v>32</v>
      </c>
      <c r="BA89" s="457">
        <v>69.536708237374498</v>
      </c>
      <c r="BB89" s="499">
        <v>-8.9991808066623893</v>
      </c>
      <c r="BC89" s="457">
        <v>179.638099766994</v>
      </c>
      <c r="BD89" s="499">
        <v>14.2734480603328</v>
      </c>
      <c r="BE89" s="457">
        <v>95.995585104556497</v>
      </c>
      <c r="BF89" s="499">
        <v>0.83265580637376502</v>
      </c>
      <c r="BG89" s="457">
        <v>112.87169966323501</v>
      </c>
      <c r="BH89" s="499">
        <v>10.3593735008432</v>
      </c>
    </row>
    <row r="90" spans="1:60" s="4" customFormat="1" ht="15" customHeight="1">
      <c r="A90" s="456"/>
      <c r="B90" s="454"/>
      <c r="C90" s="457"/>
      <c r="D90" s="499"/>
      <c r="E90" s="457"/>
      <c r="F90" s="499"/>
      <c r="G90" s="457"/>
      <c r="H90" s="499"/>
      <c r="I90" s="457"/>
      <c r="J90" s="499"/>
      <c r="K90" s="456"/>
      <c r="L90" s="54"/>
      <c r="M90" s="457"/>
      <c r="N90" s="499"/>
      <c r="O90" s="457"/>
      <c r="P90" s="499"/>
      <c r="Q90" s="457"/>
      <c r="R90" s="499"/>
      <c r="S90" s="456"/>
      <c r="T90" s="54"/>
      <c r="U90" s="457"/>
      <c r="V90" s="499"/>
      <c r="W90" s="457"/>
      <c r="X90" s="499"/>
      <c r="Y90" s="457"/>
      <c r="Z90" s="499"/>
      <c r="AA90" s="456"/>
      <c r="AB90" s="54"/>
      <c r="AC90" s="457"/>
      <c r="AD90" s="499"/>
      <c r="AE90" s="457"/>
      <c r="AF90" s="499"/>
      <c r="AG90" s="457"/>
      <c r="AH90" s="499"/>
      <c r="AI90" s="456"/>
      <c r="AJ90" s="54"/>
      <c r="AK90" s="457"/>
      <c r="AL90" s="499"/>
      <c r="AM90" s="457"/>
      <c r="AN90" s="499"/>
      <c r="AO90" s="457"/>
      <c r="AP90" s="499"/>
      <c r="AQ90" s="456"/>
      <c r="AR90" s="54"/>
      <c r="AS90" s="457"/>
      <c r="AT90" s="499"/>
      <c r="AU90" s="457"/>
      <c r="AV90" s="499"/>
      <c r="AW90" s="457"/>
      <c r="AX90" s="499"/>
      <c r="AY90" s="456"/>
      <c r="AZ90" s="54"/>
      <c r="BA90" s="457"/>
      <c r="BB90" s="499"/>
      <c r="BC90" s="457"/>
      <c r="BD90" s="499"/>
      <c r="BE90" s="457"/>
      <c r="BF90" s="499"/>
      <c r="BG90" s="457"/>
      <c r="BH90" s="499"/>
    </row>
    <row r="91" spans="1:60" s="4" customFormat="1" ht="15" hidden="1" customHeight="1">
      <c r="A91" s="456">
        <v>2015</v>
      </c>
      <c r="B91" s="54" t="s">
        <v>33</v>
      </c>
      <c r="C91" s="23">
        <v>117.495291523647</v>
      </c>
      <c r="D91" s="44"/>
      <c r="E91" s="23">
        <v>89.193763185410006</v>
      </c>
      <c r="F91" s="44"/>
      <c r="G91" s="23">
        <v>96.323805624975407</v>
      </c>
      <c r="H91" s="44"/>
      <c r="I91" s="23">
        <v>99.161411166354995</v>
      </c>
      <c r="J91" s="44"/>
      <c r="K91" s="456">
        <v>2015</v>
      </c>
      <c r="L91" s="54" t="s">
        <v>33</v>
      </c>
      <c r="M91" s="23">
        <v>95.630113168200097</v>
      </c>
      <c r="N91" s="44"/>
      <c r="O91" s="23">
        <v>91.345105272369494</v>
      </c>
      <c r="P91" s="44"/>
      <c r="Q91" s="23">
        <v>121.868247771822</v>
      </c>
      <c r="R91" s="44"/>
      <c r="S91" s="456">
        <v>2015</v>
      </c>
      <c r="T91" s="54" t="s">
        <v>33</v>
      </c>
      <c r="U91" s="23">
        <v>85.805218331214903</v>
      </c>
      <c r="V91" s="44"/>
      <c r="W91" s="23">
        <v>118.122824438701</v>
      </c>
      <c r="X91" s="44"/>
      <c r="Y91" s="23">
        <v>93.348484152986302</v>
      </c>
      <c r="Z91" s="44"/>
      <c r="AA91" s="456">
        <v>2015</v>
      </c>
      <c r="AB91" s="54" t="s">
        <v>33</v>
      </c>
      <c r="AC91" s="23">
        <v>136.400721434736</v>
      </c>
      <c r="AD91" s="44"/>
      <c r="AE91" s="23">
        <v>100.730212326192</v>
      </c>
      <c r="AF91" s="44"/>
      <c r="AG91" s="23">
        <v>110.221552904239</v>
      </c>
      <c r="AH91" s="44"/>
      <c r="AI91" s="456">
        <v>2015</v>
      </c>
      <c r="AJ91" s="54" t="s">
        <v>33</v>
      </c>
      <c r="AK91" s="23">
        <v>103.72848753370999</v>
      </c>
      <c r="AL91" s="44"/>
      <c r="AM91" s="23">
        <v>94.665217251442797</v>
      </c>
      <c r="AN91" s="44"/>
      <c r="AO91" s="499">
        <v>143.54117378290101</v>
      </c>
      <c r="AP91" s="44"/>
      <c r="AQ91" s="456">
        <v>2015</v>
      </c>
      <c r="AR91" s="54" t="s">
        <v>33</v>
      </c>
      <c r="AS91" s="23">
        <v>100.074975737473</v>
      </c>
      <c r="AT91" s="44"/>
      <c r="AU91" s="23">
        <v>89.032258064516199</v>
      </c>
      <c r="AV91" s="44"/>
      <c r="AW91" s="23">
        <v>99.319454980712493</v>
      </c>
      <c r="AX91" s="44"/>
      <c r="AY91" s="456">
        <v>2015</v>
      </c>
      <c r="AZ91" s="54" t="s">
        <v>33</v>
      </c>
      <c r="BA91" s="23">
        <v>101.72428193192199</v>
      </c>
      <c r="BB91" s="44"/>
      <c r="BC91" s="23">
        <v>98.375272105970694</v>
      </c>
      <c r="BD91" s="44"/>
      <c r="BE91" s="23">
        <v>115.09220723477399</v>
      </c>
      <c r="BF91" s="44"/>
      <c r="BG91" s="23">
        <v>96.809610947569496</v>
      </c>
      <c r="BH91" s="44"/>
    </row>
    <row r="92" spans="1:60" s="4" customFormat="1" ht="15" hidden="1" customHeight="1">
      <c r="A92" s="456"/>
      <c r="B92" s="54" t="s">
        <v>34</v>
      </c>
      <c r="C92" s="23">
        <v>110.62254882723801</v>
      </c>
      <c r="D92" s="44"/>
      <c r="E92" s="23">
        <v>99.426056380121906</v>
      </c>
      <c r="F92" s="44"/>
      <c r="G92" s="23">
        <v>112.531997754835</v>
      </c>
      <c r="H92" s="44"/>
      <c r="I92" s="23">
        <v>94.579707981847903</v>
      </c>
      <c r="J92" s="44"/>
      <c r="K92" s="456"/>
      <c r="L92" s="54" t="s">
        <v>34</v>
      </c>
      <c r="M92" s="23">
        <v>102.699864334377</v>
      </c>
      <c r="N92" s="44"/>
      <c r="O92" s="23">
        <v>108.25028578517001</v>
      </c>
      <c r="P92" s="44"/>
      <c r="Q92" s="23">
        <v>95.767187672190204</v>
      </c>
      <c r="R92" s="44"/>
      <c r="S92" s="456"/>
      <c r="T92" s="54" t="s">
        <v>34</v>
      </c>
      <c r="U92" s="23">
        <v>94.896764314381002</v>
      </c>
      <c r="V92" s="44"/>
      <c r="W92" s="23">
        <v>98.123899896397802</v>
      </c>
      <c r="X92" s="44"/>
      <c r="Y92" s="23">
        <v>109.082248937922</v>
      </c>
      <c r="Z92" s="44"/>
      <c r="AA92" s="456"/>
      <c r="AB92" s="54" t="s">
        <v>34</v>
      </c>
      <c r="AC92" s="23">
        <v>80.344627831830294</v>
      </c>
      <c r="AD92" s="44"/>
      <c r="AE92" s="23">
        <v>86.126868370523795</v>
      </c>
      <c r="AF92" s="44"/>
      <c r="AG92" s="23">
        <v>83.359490998539698</v>
      </c>
      <c r="AH92" s="44"/>
      <c r="AI92" s="456"/>
      <c r="AJ92" s="54" t="s">
        <v>34</v>
      </c>
      <c r="AK92" s="23">
        <v>89.623883098958004</v>
      </c>
      <c r="AL92" s="44"/>
      <c r="AM92" s="23">
        <v>96.088270754192294</v>
      </c>
      <c r="AN92" s="44"/>
      <c r="AO92" s="499">
        <v>100.13894020712</v>
      </c>
      <c r="AP92" s="44"/>
      <c r="AQ92" s="456"/>
      <c r="AR92" s="54" t="s">
        <v>34</v>
      </c>
      <c r="AS92" s="23">
        <v>87.780517556196898</v>
      </c>
      <c r="AT92" s="44"/>
      <c r="AU92" s="23">
        <v>89.032258064516199</v>
      </c>
      <c r="AV92" s="44"/>
      <c r="AW92" s="23">
        <v>96.731304256313706</v>
      </c>
      <c r="AX92" s="44"/>
      <c r="AY92" s="456"/>
      <c r="AZ92" s="54" t="s">
        <v>34</v>
      </c>
      <c r="BA92" s="23">
        <v>92.7411136364084</v>
      </c>
      <c r="BB92" s="44"/>
      <c r="BC92" s="23">
        <v>111.47969570105001</v>
      </c>
      <c r="BD92" s="44"/>
      <c r="BE92" s="23">
        <v>100.223782325111</v>
      </c>
      <c r="BF92" s="44"/>
      <c r="BG92" s="23">
        <v>105.879544912085</v>
      </c>
      <c r="BH92" s="44"/>
    </row>
    <row r="93" spans="1:60" s="4" customFormat="1" ht="15" hidden="1" customHeight="1">
      <c r="A93" s="456"/>
      <c r="B93" s="54" t="s">
        <v>35</v>
      </c>
      <c r="C93" s="23">
        <v>100.92737544248099</v>
      </c>
      <c r="D93" s="44"/>
      <c r="E93" s="23">
        <v>82.267212022224797</v>
      </c>
      <c r="F93" s="44"/>
      <c r="G93" s="23">
        <v>105.336429387519</v>
      </c>
      <c r="H93" s="44"/>
      <c r="I93" s="23">
        <v>89.283033532763795</v>
      </c>
      <c r="J93" s="44"/>
      <c r="K93" s="456"/>
      <c r="L93" s="54" t="s">
        <v>35</v>
      </c>
      <c r="M93" s="23">
        <v>96.632676314329402</v>
      </c>
      <c r="N93" s="44"/>
      <c r="O93" s="23">
        <v>113.16911060028799</v>
      </c>
      <c r="P93" s="44"/>
      <c r="Q93" s="23">
        <v>83.374414420937796</v>
      </c>
      <c r="R93" s="44"/>
      <c r="S93" s="456"/>
      <c r="T93" s="54" t="s">
        <v>35</v>
      </c>
      <c r="U93" s="23">
        <v>96.728284476115206</v>
      </c>
      <c r="V93" s="44"/>
      <c r="W93" s="23">
        <v>92.452652974895202</v>
      </c>
      <c r="X93" s="44"/>
      <c r="Y93" s="23">
        <v>105.662268600161</v>
      </c>
      <c r="Z93" s="44"/>
      <c r="AA93" s="456"/>
      <c r="AB93" s="54" t="s">
        <v>35</v>
      </c>
      <c r="AC93" s="23">
        <v>79.827897234764293</v>
      </c>
      <c r="AD93" s="44"/>
      <c r="AE93" s="23">
        <v>90.729632481226304</v>
      </c>
      <c r="AF93" s="44"/>
      <c r="AG93" s="23">
        <v>116.669663314922</v>
      </c>
      <c r="AH93" s="44"/>
      <c r="AI93" s="456"/>
      <c r="AJ93" s="54" t="s">
        <v>35</v>
      </c>
      <c r="AK93" s="23">
        <v>94.913937353580806</v>
      </c>
      <c r="AL93" s="44"/>
      <c r="AM93" s="23">
        <v>101.007324241674</v>
      </c>
      <c r="AN93" s="44"/>
      <c r="AO93" s="499">
        <v>121.678247276308</v>
      </c>
      <c r="AP93" s="44"/>
      <c r="AQ93" s="456"/>
      <c r="AR93" s="54" t="s">
        <v>35</v>
      </c>
      <c r="AS93" s="23">
        <v>93.460117191048994</v>
      </c>
      <c r="AT93" s="44"/>
      <c r="AU93" s="23">
        <v>85.161290322580896</v>
      </c>
      <c r="AV93" s="44"/>
      <c r="AW93" s="23">
        <v>113.062999747061</v>
      </c>
      <c r="AX93" s="44"/>
      <c r="AY93" s="456"/>
      <c r="AZ93" s="54" t="s">
        <v>35</v>
      </c>
      <c r="BA93" s="23">
        <v>101.904090328799</v>
      </c>
      <c r="BB93" s="44"/>
      <c r="BC93" s="23">
        <v>99.192407866501497</v>
      </c>
      <c r="BD93" s="44"/>
      <c r="BE93" s="23">
        <v>88.293963757878601</v>
      </c>
      <c r="BF93" s="44"/>
      <c r="BG93" s="23">
        <v>91.367650568859901</v>
      </c>
      <c r="BH93" s="44"/>
    </row>
    <row r="94" spans="1:60" s="4" customFormat="1" ht="15" hidden="1" customHeight="1">
      <c r="A94" s="456"/>
      <c r="B94" s="54" t="s">
        <v>36</v>
      </c>
      <c r="C94" s="23">
        <v>104.414797070239</v>
      </c>
      <c r="D94" s="44"/>
      <c r="E94" s="23">
        <v>129.00378677762001</v>
      </c>
      <c r="F94" s="44"/>
      <c r="G94" s="23">
        <v>96.968447317901607</v>
      </c>
      <c r="H94" s="44"/>
      <c r="I94" s="23">
        <v>93.214317284377799</v>
      </c>
      <c r="J94" s="44"/>
      <c r="K94" s="456"/>
      <c r="L94" s="54" t="s">
        <v>36</v>
      </c>
      <c r="M94" s="23">
        <v>101.37782854889799</v>
      </c>
      <c r="N94" s="44"/>
      <c r="O94" s="23">
        <v>101.590889880457</v>
      </c>
      <c r="P94" s="44"/>
      <c r="Q94" s="23">
        <v>89.774955812942295</v>
      </c>
      <c r="R94" s="44"/>
      <c r="S94" s="456"/>
      <c r="T94" s="54" t="s">
        <v>36</v>
      </c>
      <c r="U94" s="23">
        <v>100.58348429196199</v>
      </c>
      <c r="V94" s="44"/>
      <c r="W94" s="23">
        <v>103.28265537675099</v>
      </c>
      <c r="X94" s="44"/>
      <c r="Y94" s="23">
        <v>96.697198724845904</v>
      </c>
      <c r="Z94" s="44"/>
      <c r="AA94" s="456"/>
      <c r="AB94" s="54" t="s">
        <v>36</v>
      </c>
      <c r="AC94" s="23">
        <v>108.84337532111201</v>
      </c>
      <c r="AD94" s="44"/>
      <c r="AE94" s="23">
        <v>105.805918487754</v>
      </c>
      <c r="AF94" s="44"/>
      <c r="AG94" s="23">
        <v>78.770739525024595</v>
      </c>
      <c r="AH94" s="44"/>
      <c r="AI94" s="456"/>
      <c r="AJ94" s="54" t="s">
        <v>36</v>
      </c>
      <c r="AK94" s="23">
        <v>120.22472651131</v>
      </c>
      <c r="AL94" s="44"/>
      <c r="AM94" s="23">
        <v>77.142522937720202</v>
      </c>
      <c r="AN94" s="44"/>
      <c r="AO94" s="499">
        <v>119.019328010062</v>
      </c>
      <c r="AP94" s="44"/>
      <c r="AQ94" s="456"/>
      <c r="AR94" s="54" t="s">
        <v>36</v>
      </c>
      <c r="AS94" s="23">
        <v>100.511311728897</v>
      </c>
      <c r="AT94" s="44"/>
      <c r="AU94" s="23">
        <v>100.645161290323</v>
      </c>
      <c r="AV94" s="44"/>
      <c r="AW94" s="23">
        <v>115.524347605184</v>
      </c>
      <c r="AX94" s="44"/>
      <c r="AY94" s="456"/>
      <c r="AZ94" s="54" t="s">
        <v>36</v>
      </c>
      <c r="BA94" s="23">
        <v>95.228730827795601</v>
      </c>
      <c r="BB94" s="44"/>
      <c r="BC94" s="23">
        <v>96.915211123797306</v>
      </c>
      <c r="BD94" s="44"/>
      <c r="BE94" s="23">
        <v>98.057566621483005</v>
      </c>
      <c r="BF94" s="44"/>
      <c r="BG94" s="23">
        <v>85.161906277349004</v>
      </c>
      <c r="BH94" s="44"/>
    </row>
    <row r="95" spans="1:60" s="4" customFormat="1" ht="15" hidden="1" customHeight="1">
      <c r="A95" s="456"/>
      <c r="B95" s="54" t="s">
        <v>37</v>
      </c>
      <c r="C95" s="23">
        <v>91.082711459173893</v>
      </c>
      <c r="D95" s="44"/>
      <c r="E95" s="23">
        <v>111.658468103944</v>
      </c>
      <c r="F95" s="44"/>
      <c r="G95" s="23">
        <v>83.320849904842404</v>
      </c>
      <c r="H95" s="44"/>
      <c r="I95" s="23">
        <v>111.237381149553</v>
      </c>
      <c r="J95" s="44"/>
      <c r="K95" s="456"/>
      <c r="L95" s="54" t="s">
        <v>37</v>
      </c>
      <c r="M95" s="23">
        <v>98.793577906451702</v>
      </c>
      <c r="N95" s="44"/>
      <c r="O95" s="23">
        <v>90.880672268657193</v>
      </c>
      <c r="P95" s="44"/>
      <c r="Q95" s="23">
        <v>89.184626740231593</v>
      </c>
      <c r="R95" s="44"/>
      <c r="S95" s="456"/>
      <c r="T95" s="54" t="s">
        <v>37</v>
      </c>
      <c r="U95" s="23">
        <v>97.983326160713503</v>
      </c>
      <c r="V95" s="44"/>
      <c r="W95" s="23">
        <v>96.105194102190097</v>
      </c>
      <c r="X95" s="44"/>
      <c r="Y95" s="23">
        <v>100.33952026758099</v>
      </c>
      <c r="Z95" s="44"/>
      <c r="AA95" s="456"/>
      <c r="AB95" s="54" t="s">
        <v>37</v>
      </c>
      <c r="AC95" s="23">
        <v>75.8459027776928</v>
      </c>
      <c r="AD95" s="44"/>
      <c r="AE95" s="23">
        <v>98.0411661558188</v>
      </c>
      <c r="AF95" s="44"/>
      <c r="AG95" s="23">
        <v>76.800421221068504</v>
      </c>
      <c r="AH95" s="44"/>
      <c r="AI95" s="456"/>
      <c r="AJ95" s="54" t="s">
        <v>37</v>
      </c>
      <c r="AK95" s="23">
        <v>93.581876641156498</v>
      </c>
      <c r="AL95" s="44"/>
      <c r="AM95" s="23">
        <v>98.189232172388401</v>
      </c>
      <c r="AN95" s="44"/>
      <c r="AO95" s="499">
        <v>102.014570743733</v>
      </c>
      <c r="AP95" s="44"/>
      <c r="AQ95" s="456"/>
      <c r="AR95" s="54" t="s">
        <v>37</v>
      </c>
      <c r="AS95" s="23">
        <v>99.846252244485399</v>
      </c>
      <c r="AT95" s="44"/>
      <c r="AU95" s="23">
        <v>120</v>
      </c>
      <c r="AV95" s="44"/>
      <c r="AW95" s="23">
        <v>96.185748406825596</v>
      </c>
      <c r="AX95" s="44"/>
      <c r="AY95" s="456"/>
      <c r="AZ95" s="54" t="s">
        <v>37</v>
      </c>
      <c r="BA95" s="23">
        <v>97.593710953610397</v>
      </c>
      <c r="BB95" s="44"/>
      <c r="BC95" s="23">
        <v>98.582357936875894</v>
      </c>
      <c r="BD95" s="44"/>
      <c r="BE95" s="23">
        <v>99.985859183283395</v>
      </c>
      <c r="BF95" s="44"/>
      <c r="BG95" s="23">
        <v>106.070490890286</v>
      </c>
      <c r="BH95" s="44"/>
    </row>
    <row r="96" spans="1:60" s="4" customFormat="1" ht="15" hidden="1" customHeight="1">
      <c r="A96" s="456"/>
      <c r="B96" s="54" t="s">
        <v>38</v>
      </c>
      <c r="C96" s="23">
        <v>83.586014926855697</v>
      </c>
      <c r="D96" s="44"/>
      <c r="E96" s="23">
        <v>104.83145069428301</v>
      </c>
      <c r="F96" s="44"/>
      <c r="G96" s="23">
        <v>95.836555104335702</v>
      </c>
      <c r="H96" s="44"/>
      <c r="I96" s="23">
        <v>118.34060868357101</v>
      </c>
      <c r="J96" s="44"/>
      <c r="K96" s="456"/>
      <c r="L96" s="54" t="s">
        <v>38</v>
      </c>
      <c r="M96" s="23">
        <v>98.663931884658396</v>
      </c>
      <c r="N96" s="44"/>
      <c r="O96" s="23">
        <v>149.54081472343401</v>
      </c>
      <c r="P96" s="44"/>
      <c r="Q96" s="23">
        <v>100.021558715854</v>
      </c>
      <c r="R96" s="44"/>
      <c r="S96" s="456"/>
      <c r="T96" s="54" t="s">
        <v>38</v>
      </c>
      <c r="U96" s="23">
        <v>98.739954161954401</v>
      </c>
      <c r="V96" s="44"/>
      <c r="W96" s="23">
        <v>87.535373596079495</v>
      </c>
      <c r="X96" s="44"/>
      <c r="Y96" s="23">
        <v>102.998367583084</v>
      </c>
      <c r="Z96" s="44"/>
      <c r="AA96" s="456"/>
      <c r="AB96" s="54" t="s">
        <v>38</v>
      </c>
      <c r="AC96" s="23">
        <v>79.516010215997696</v>
      </c>
      <c r="AD96" s="44"/>
      <c r="AE96" s="23">
        <v>98.585559409313902</v>
      </c>
      <c r="AF96" s="44"/>
      <c r="AG96" s="23">
        <v>107.875373225182</v>
      </c>
      <c r="AH96" s="44"/>
      <c r="AI96" s="456"/>
      <c r="AJ96" s="54" t="s">
        <v>38</v>
      </c>
      <c r="AK96" s="23">
        <v>102.91137923565201</v>
      </c>
      <c r="AL96" s="44"/>
      <c r="AM96" s="23">
        <v>112.547832088907</v>
      </c>
      <c r="AN96" s="44"/>
      <c r="AO96" s="499">
        <v>88.059807839904096</v>
      </c>
      <c r="AP96" s="44"/>
      <c r="AQ96" s="456"/>
      <c r="AR96" s="54" t="s">
        <v>38</v>
      </c>
      <c r="AS96" s="23">
        <v>114.868770734867</v>
      </c>
      <c r="AT96" s="44"/>
      <c r="AU96" s="23">
        <v>112.258064516129</v>
      </c>
      <c r="AV96" s="44"/>
      <c r="AW96" s="23">
        <v>103.83458196913099</v>
      </c>
      <c r="AX96" s="44"/>
      <c r="AY96" s="456"/>
      <c r="AZ96" s="54" t="s">
        <v>38</v>
      </c>
      <c r="BA96" s="23">
        <v>107.84385886062501</v>
      </c>
      <c r="BB96" s="44"/>
      <c r="BC96" s="23">
        <v>88.903882499534404</v>
      </c>
      <c r="BD96" s="44"/>
      <c r="BE96" s="23">
        <v>105.469264553407</v>
      </c>
      <c r="BF96" s="44"/>
      <c r="BG96" s="23">
        <v>105.11576099928401</v>
      </c>
      <c r="BH96" s="44"/>
    </row>
    <row r="97" spans="1:60" s="4" customFormat="1" ht="15" hidden="1" customHeight="1">
      <c r="A97" s="456"/>
      <c r="B97" s="54" t="s">
        <v>39</v>
      </c>
      <c r="C97" s="23">
        <v>99.685397876150603</v>
      </c>
      <c r="D97" s="44"/>
      <c r="E97" s="23">
        <v>102.20341036192001</v>
      </c>
      <c r="F97" s="44"/>
      <c r="G97" s="23">
        <v>103.909847692729</v>
      </c>
      <c r="H97" s="44"/>
      <c r="I97" s="23">
        <v>101.877667838237</v>
      </c>
      <c r="J97" s="44"/>
      <c r="K97" s="456"/>
      <c r="L97" s="54" t="s">
        <v>39</v>
      </c>
      <c r="M97" s="23">
        <v>99.226050708524895</v>
      </c>
      <c r="N97" s="44"/>
      <c r="O97" s="23">
        <v>90.578218600190198</v>
      </c>
      <c r="P97" s="44"/>
      <c r="Q97" s="23">
        <v>88.871188386983107</v>
      </c>
      <c r="R97" s="44"/>
      <c r="S97" s="456"/>
      <c r="T97" s="54" t="s">
        <v>39</v>
      </c>
      <c r="U97" s="23">
        <v>113.007796471071</v>
      </c>
      <c r="V97" s="44"/>
      <c r="W97" s="23">
        <v>98.982258532860598</v>
      </c>
      <c r="X97" s="44"/>
      <c r="Y97" s="23">
        <v>101.83098571678801</v>
      </c>
      <c r="Z97" s="44"/>
      <c r="AA97" s="456"/>
      <c r="AB97" s="54" t="s">
        <v>39</v>
      </c>
      <c r="AC97" s="23">
        <v>135.62016230018</v>
      </c>
      <c r="AD97" s="44"/>
      <c r="AE97" s="23">
        <v>98.355288596624206</v>
      </c>
      <c r="AF97" s="44"/>
      <c r="AG97" s="23">
        <v>94.736845406449305</v>
      </c>
      <c r="AH97" s="44"/>
      <c r="AI97" s="456"/>
      <c r="AJ97" s="54" t="s">
        <v>39</v>
      </c>
      <c r="AK97" s="23">
        <v>99.027658063144898</v>
      </c>
      <c r="AL97" s="44"/>
      <c r="AM97" s="23">
        <v>133.031107013895</v>
      </c>
      <c r="AN97" s="44"/>
      <c r="AO97" s="499">
        <v>73.281511452690296</v>
      </c>
      <c r="AP97" s="44"/>
      <c r="AQ97" s="456"/>
      <c r="AR97" s="54" t="s">
        <v>39</v>
      </c>
      <c r="AS97" s="23">
        <v>104.537651087724</v>
      </c>
      <c r="AT97" s="44"/>
      <c r="AU97" s="23">
        <v>100.645161290323</v>
      </c>
      <c r="AV97" s="44"/>
      <c r="AW97" s="23">
        <v>93.387677841552303</v>
      </c>
      <c r="AX97" s="44"/>
      <c r="AY97" s="456"/>
      <c r="AZ97" s="54" t="s">
        <v>39</v>
      </c>
      <c r="BA97" s="23">
        <v>99.156796345244899</v>
      </c>
      <c r="BB97" s="44"/>
      <c r="BC97" s="23">
        <v>93.527124984133394</v>
      </c>
      <c r="BD97" s="44"/>
      <c r="BE97" s="23">
        <v>103.511623359859</v>
      </c>
      <c r="BF97" s="44"/>
      <c r="BG97" s="23">
        <v>113.803803007399</v>
      </c>
      <c r="BH97" s="44"/>
    </row>
    <row r="98" spans="1:60" s="4" customFormat="1" ht="15" hidden="1" customHeight="1">
      <c r="A98" s="456"/>
      <c r="B98" s="54" t="s">
        <v>40</v>
      </c>
      <c r="C98" s="23">
        <v>101.78658892092901</v>
      </c>
      <c r="D98" s="44"/>
      <c r="E98" s="23">
        <v>104.046319198776</v>
      </c>
      <c r="F98" s="44"/>
      <c r="G98" s="23">
        <v>102.729481178672</v>
      </c>
      <c r="H98" s="44"/>
      <c r="I98" s="23">
        <v>104.760952180747</v>
      </c>
      <c r="J98" s="44"/>
      <c r="K98" s="456"/>
      <c r="L98" s="54" t="s">
        <v>40</v>
      </c>
      <c r="M98" s="23">
        <v>98.246831455019105</v>
      </c>
      <c r="N98" s="44"/>
      <c r="O98" s="23">
        <v>85.605623526914002</v>
      </c>
      <c r="P98" s="44"/>
      <c r="Q98" s="23">
        <v>89.970968780057007</v>
      </c>
      <c r="R98" s="44"/>
      <c r="S98" s="456"/>
      <c r="T98" s="54" t="s">
        <v>40</v>
      </c>
      <c r="U98" s="23">
        <v>109.639000370307</v>
      </c>
      <c r="V98" s="44"/>
      <c r="W98" s="23">
        <v>96.545127997390395</v>
      </c>
      <c r="X98" s="44"/>
      <c r="Y98" s="23">
        <v>95.006146563258099</v>
      </c>
      <c r="Z98" s="44"/>
      <c r="AA98" s="456"/>
      <c r="AB98" s="54" t="s">
        <v>40</v>
      </c>
      <c r="AC98" s="23">
        <v>140.363286049213</v>
      </c>
      <c r="AD98" s="44"/>
      <c r="AE98" s="23">
        <v>91.220010906529893</v>
      </c>
      <c r="AF98" s="44"/>
      <c r="AG98" s="23">
        <v>99.815249326590902</v>
      </c>
      <c r="AH98" s="44"/>
      <c r="AI98" s="456"/>
      <c r="AJ98" s="54" t="s">
        <v>40</v>
      </c>
      <c r="AK98" s="23">
        <v>100.56914768151201</v>
      </c>
      <c r="AL98" s="44"/>
      <c r="AM98" s="23">
        <v>115.572400674915</v>
      </c>
      <c r="AN98" s="44"/>
      <c r="AO98" s="499">
        <v>106.12663354436199</v>
      </c>
      <c r="AP98" s="44"/>
      <c r="AQ98" s="456"/>
      <c r="AR98" s="54" t="s">
        <v>40</v>
      </c>
      <c r="AS98" s="23">
        <v>90.528959013719202</v>
      </c>
      <c r="AT98" s="44"/>
      <c r="AU98" s="23">
        <v>116.129032258065</v>
      </c>
      <c r="AV98" s="44"/>
      <c r="AW98" s="23">
        <v>110.867116291011</v>
      </c>
      <c r="AX98" s="44"/>
      <c r="AY98" s="456"/>
      <c r="AZ98" s="54" t="s">
        <v>40</v>
      </c>
      <c r="BA98" s="23">
        <v>101.87860165498201</v>
      </c>
      <c r="BB98" s="44"/>
      <c r="BC98" s="23">
        <v>85.249960558170102</v>
      </c>
      <c r="BD98" s="44"/>
      <c r="BE98" s="23">
        <v>100.86214112123</v>
      </c>
      <c r="BF98" s="44"/>
      <c r="BG98" s="23">
        <v>106.356909857586</v>
      </c>
      <c r="BH98" s="44"/>
    </row>
    <row r="99" spans="1:60" s="4" customFormat="1" ht="15" hidden="1" customHeight="1">
      <c r="A99" s="456"/>
      <c r="B99" s="54" t="s">
        <v>41</v>
      </c>
      <c r="C99" s="23">
        <v>92.380495268393304</v>
      </c>
      <c r="D99" s="44"/>
      <c r="E99" s="23">
        <v>104.397575722002</v>
      </c>
      <c r="F99" s="44"/>
      <c r="G99" s="23">
        <v>103.11967398355701</v>
      </c>
      <c r="H99" s="44"/>
      <c r="I99" s="23">
        <v>104.501498980119</v>
      </c>
      <c r="J99" s="44"/>
      <c r="K99" s="456"/>
      <c r="L99" s="54" t="s">
        <v>41</v>
      </c>
      <c r="M99" s="23">
        <v>111.61923166781401</v>
      </c>
      <c r="N99" s="44"/>
      <c r="O99" s="23">
        <v>93.104076315996195</v>
      </c>
      <c r="P99" s="44"/>
      <c r="Q99" s="23">
        <v>96.954336345760495</v>
      </c>
      <c r="R99" s="44"/>
      <c r="S99" s="456"/>
      <c r="T99" s="54" t="s">
        <v>41</v>
      </c>
      <c r="U99" s="23">
        <v>115.15157580792101</v>
      </c>
      <c r="V99" s="44"/>
      <c r="W99" s="23">
        <v>101.602933848597</v>
      </c>
      <c r="X99" s="44"/>
      <c r="Y99" s="23">
        <v>99.241138605516795</v>
      </c>
      <c r="Z99" s="44"/>
      <c r="AA99" s="456"/>
      <c r="AB99" s="54" t="s">
        <v>41</v>
      </c>
      <c r="AC99" s="23">
        <v>142.92654543107901</v>
      </c>
      <c r="AD99" s="44"/>
      <c r="AE99" s="23">
        <v>124.583464197509</v>
      </c>
      <c r="AF99" s="44"/>
      <c r="AG99" s="23">
        <v>136.32238603420899</v>
      </c>
      <c r="AH99" s="44"/>
      <c r="AI99" s="456"/>
      <c r="AJ99" s="54" t="s">
        <v>41</v>
      </c>
      <c r="AK99" s="23">
        <v>111.65266557327701</v>
      </c>
      <c r="AL99" s="44"/>
      <c r="AM99" s="23">
        <v>79.819405822555197</v>
      </c>
      <c r="AN99" s="44"/>
      <c r="AO99" s="499">
        <v>87.728170388952606</v>
      </c>
      <c r="AP99" s="44"/>
      <c r="AQ99" s="456"/>
      <c r="AR99" s="54" t="s">
        <v>41</v>
      </c>
      <c r="AS99" s="23">
        <v>102.680433713611</v>
      </c>
      <c r="AT99" s="44"/>
      <c r="AU99" s="23">
        <v>112.258064516129</v>
      </c>
      <c r="AV99" s="44"/>
      <c r="AW99" s="23">
        <v>101.326417368412</v>
      </c>
      <c r="AX99" s="44"/>
      <c r="AY99" s="456"/>
      <c r="AZ99" s="54" t="s">
        <v>41</v>
      </c>
      <c r="BA99" s="23">
        <v>104.096060792583</v>
      </c>
      <c r="BB99" s="44"/>
      <c r="BC99" s="23">
        <v>113.976498804133</v>
      </c>
      <c r="BD99" s="44"/>
      <c r="BE99" s="23">
        <v>103.56671451177399</v>
      </c>
      <c r="BF99" s="44"/>
      <c r="BG99" s="23">
        <v>88.407987906754698</v>
      </c>
      <c r="BH99" s="44"/>
    </row>
    <row r="100" spans="1:60" s="4" customFormat="1" ht="15" hidden="1" customHeight="1">
      <c r="A100" s="456"/>
      <c r="B100" s="54" t="s">
        <v>42</v>
      </c>
      <c r="C100" s="23">
        <v>92.739787600362007</v>
      </c>
      <c r="D100" s="44"/>
      <c r="E100" s="23">
        <v>97.191543611720704</v>
      </c>
      <c r="F100" s="44"/>
      <c r="G100" s="23">
        <v>91.777496488693004</v>
      </c>
      <c r="H100" s="44"/>
      <c r="I100" s="23">
        <v>88.287512744431098</v>
      </c>
      <c r="J100" s="44"/>
      <c r="K100" s="456"/>
      <c r="L100" s="54" t="s">
        <v>42</v>
      </c>
      <c r="M100" s="23">
        <v>97.226938611023002</v>
      </c>
      <c r="N100" s="44"/>
      <c r="O100" s="23">
        <v>84.033490897167695</v>
      </c>
      <c r="P100" s="44"/>
      <c r="Q100" s="23">
        <v>93.040092749005396</v>
      </c>
      <c r="R100" s="44"/>
      <c r="S100" s="456"/>
      <c r="T100" s="54" t="s">
        <v>42</v>
      </c>
      <c r="U100" s="23">
        <v>97.574987239408699</v>
      </c>
      <c r="V100" s="44"/>
      <c r="W100" s="23">
        <v>99.552681295281204</v>
      </c>
      <c r="X100" s="44"/>
      <c r="Y100" s="23">
        <v>96.647419677297407</v>
      </c>
      <c r="Z100" s="44"/>
      <c r="AA100" s="456"/>
      <c r="AB100" s="54" t="s">
        <v>42</v>
      </c>
      <c r="AC100" s="23">
        <v>74.3171870899114</v>
      </c>
      <c r="AD100" s="44"/>
      <c r="AE100" s="23">
        <v>117.599298870133</v>
      </c>
      <c r="AF100" s="44"/>
      <c r="AG100" s="23">
        <v>128.68013521048999</v>
      </c>
      <c r="AH100" s="44"/>
      <c r="AI100" s="456"/>
      <c r="AJ100" s="54" t="s">
        <v>42</v>
      </c>
      <c r="AK100" s="23">
        <v>109.332488441435</v>
      </c>
      <c r="AL100" s="44"/>
      <c r="AM100" s="23">
        <v>78.164451947571905</v>
      </c>
      <c r="AN100" s="44"/>
      <c r="AO100" s="499">
        <v>87.306078477122298</v>
      </c>
      <c r="AP100" s="44"/>
      <c r="AQ100" s="456"/>
      <c r="AR100" s="54" t="s">
        <v>42</v>
      </c>
      <c r="AS100" s="23">
        <v>107.95597916880099</v>
      </c>
      <c r="AT100" s="44"/>
      <c r="AU100" s="23">
        <v>100.645161290323</v>
      </c>
      <c r="AV100" s="44"/>
      <c r="AW100" s="23">
        <v>91.098600483884894</v>
      </c>
      <c r="AX100" s="44"/>
      <c r="AY100" s="456"/>
      <c r="AZ100" s="54" t="s">
        <v>42</v>
      </c>
      <c r="BA100" s="23">
        <v>98.410101346162904</v>
      </c>
      <c r="BB100" s="44"/>
      <c r="BC100" s="23">
        <v>96.146995079198106</v>
      </c>
      <c r="BD100" s="44"/>
      <c r="BE100" s="23">
        <v>98.108030393519499</v>
      </c>
      <c r="BF100" s="44"/>
      <c r="BG100" s="23">
        <v>85.543798233749698</v>
      </c>
      <c r="BH100" s="44"/>
    </row>
    <row r="101" spans="1:60" s="4" customFormat="1" ht="15" hidden="1" customHeight="1">
      <c r="A101" s="456"/>
      <c r="B101" s="54" t="s">
        <v>43</v>
      </c>
      <c r="C101" s="23">
        <v>98.775165590889102</v>
      </c>
      <c r="D101" s="44"/>
      <c r="E101" s="23">
        <v>83.886403560657698</v>
      </c>
      <c r="F101" s="44"/>
      <c r="G101" s="23">
        <v>106.53074928348001</v>
      </c>
      <c r="H101" s="44"/>
      <c r="I101" s="23">
        <v>94.937836991845799</v>
      </c>
      <c r="J101" s="44"/>
      <c r="K101" s="456"/>
      <c r="L101" s="54" t="s">
        <v>43</v>
      </c>
      <c r="M101" s="23">
        <v>108.02960087252001</v>
      </c>
      <c r="N101" s="44"/>
      <c r="O101" s="23">
        <v>94.234866102625801</v>
      </c>
      <c r="P101" s="44"/>
      <c r="Q101" s="23">
        <v>127.27755733103299</v>
      </c>
      <c r="R101" s="44"/>
      <c r="S101" s="456"/>
      <c r="T101" s="54" t="s">
        <v>43</v>
      </c>
      <c r="U101" s="23">
        <v>95.491257743927505</v>
      </c>
      <c r="V101" s="44"/>
      <c r="W101" s="23">
        <v>106.508741678646</v>
      </c>
      <c r="X101" s="44"/>
      <c r="Y101" s="23">
        <v>95.8918314595672</v>
      </c>
      <c r="Z101" s="44"/>
      <c r="AA101" s="456"/>
      <c r="AB101" s="54" t="s">
        <v>43</v>
      </c>
      <c r="AC101" s="23">
        <v>73.520074457824805</v>
      </c>
      <c r="AD101" s="44"/>
      <c r="AE101" s="23">
        <v>96.731928477624294</v>
      </c>
      <c r="AF101" s="44"/>
      <c r="AG101" s="23">
        <v>79.724462134352905</v>
      </c>
      <c r="AH101" s="44"/>
      <c r="AI101" s="456"/>
      <c r="AJ101" s="54" t="s">
        <v>43</v>
      </c>
      <c r="AK101" s="23">
        <v>88.520293196086101</v>
      </c>
      <c r="AL101" s="44"/>
      <c r="AM101" s="23">
        <v>94.932958968028501</v>
      </c>
      <c r="AN101" s="44"/>
      <c r="AO101" s="499">
        <v>81.174598413777005</v>
      </c>
      <c r="AP101" s="44"/>
      <c r="AQ101" s="456"/>
      <c r="AR101" s="54" t="s">
        <v>43</v>
      </c>
      <c r="AS101" s="23">
        <v>88.13262479062</v>
      </c>
      <c r="AT101" s="44"/>
      <c r="AU101" s="23">
        <v>89.032258064516199</v>
      </c>
      <c r="AV101" s="44"/>
      <c r="AW101" s="23">
        <v>89.244435977698501</v>
      </c>
      <c r="AX101" s="44"/>
      <c r="AY101" s="456"/>
      <c r="AZ101" s="54" t="s">
        <v>43</v>
      </c>
      <c r="BA101" s="23">
        <v>102.93043975305901</v>
      </c>
      <c r="BB101" s="44"/>
      <c r="BC101" s="23">
        <v>111.721490365828</v>
      </c>
      <c r="BD101" s="44"/>
      <c r="BE101" s="23">
        <v>101.56541744566201</v>
      </c>
      <c r="BF101" s="44"/>
      <c r="BG101" s="23">
        <v>119.723128331609</v>
      </c>
      <c r="BH101" s="44"/>
    </row>
    <row r="102" spans="1:60" s="4" customFormat="1" ht="15" hidden="1" customHeight="1">
      <c r="A102" s="456"/>
      <c r="B102" s="54" t="s">
        <v>44</v>
      </c>
      <c r="C102" s="23">
        <v>106.503825493642</v>
      </c>
      <c r="D102" s="44"/>
      <c r="E102" s="23">
        <v>91.894010381320101</v>
      </c>
      <c r="F102" s="44"/>
      <c r="G102" s="23">
        <v>101.61466627846001</v>
      </c>
      <c r="H102" s="44"/>
      <c r="I102" s="23">
        <v>99.818071466151906</v>
      </c>
      <c r="J102" s="44"/>
      <c r="K102" s="456"/>
      <c r="L102" s="54" t="s">
        <v>44</v>
      </c>
      <c r="M102" s="23">
        <v>91.853354528183004</v>
      </c>
      <c r="N102" s="44"/>
      <c r="O102" s="23">
        <v>97.666846026729502</v>
      </c>
      <c r="P102" s="44"/>
      <c r="Q102" s="23">
        <v>123.894865273184</v>
      </c>
      <c r="R102" s="44"/>
      <c r="S102" s="456"/>
      <c r="T102" s="54" t="s">
        <v>44</v>
      </c>
      <c r="U102" s="23">
        <v>94.398350631023703</v>
      </c>
      <c r="V102" s="44"/>
      <c r="W102" s="23">
        <v>101.185656262211</v>
      </c>
      <c r="X102" s="44"/>
      <c r="Y102" s="23">
        <v>103.254389710994</v>
      </c>
      <c r="Z102" s="44"/>
      <c r="AA102" s="456"/>
      <c r="AB102" s="54" t="s">
        <v>44</v>
      </c>
      <c r="AC102" s="23">
        <v>72.474209855658799</v>
      </c>
      <c r="AD102" s="44"/>
      <c r="AE102" s="23">
        <v>91.490651720750904</v>
      </c>
      <c r="AF102" s="44"/>
      <c r="AG102" s="23">
        <v>87.023680698932395</v>
      </c>
      <c r="AH102" s="44"/>
      <c r="AI102" s="456"/>
      <c r="AJ102" s="54" t="s">
        <v>44</v>
      </c>
      <c r="AK102" s="23">
        <v>85.913456670178206</v>
      </c>
      <c r="AL102" s="44"/>
      <c r="AM102" s="23">
        <v>118.839276126709</v>
      </c>
      <c r="AN102" s="44"/>
      <c r="AO102" s="499">
        <v>89.930939863067906</v>
      </c>
      <c r="AP102" s="44"/>
      <c r="AQ102" s="456"/>
      <c r="AR102" s="54" t="s">
        <v>44</v>
      </c>
      <c r="AS102" s="23">
        <v>109.622407032556</v>
      </c>
      <c r="AT102" s="44"/>
      <c r="AU102" s="23">
        <v>85.161290322580896</v>
      </c>
      <c r="AV102" s="44"/>
      <c r="AW102" s="23">
        <v>89.417315072212602</v>
      </c>
      <c r="AX102" s="44"/>
      <c r="AY102" s="456"/>
      <c r="AZ102" s="54" t="s">
        <v>44</v>
      </c>
      <c r="BA102" s="23">
        <v>96.492213568808296</v>
      </c>
      <c r="BB102" s="44"/>
      <c r="BC102" s="23">
        <v>105.929102974808</v>
      </c>
      <c r="BD102" s="44"/>
      <c r="BE102" s="23">
        <v>85.263429492019199</v>
      </c>
      <c r="BF102" s="44"/>
      <c r="BG102" s="23">
        <v>95.759408067467604</v>
      </c>
      <c r="BH102" s="44"/>
    </row>
    <row r="103" spans="1:60" s="4" customFormat="1" ht="15" hidden="1" customHeight="1">
      <c r="A103" s="431"/>
      <c r="B103" s="431"/>
      <c r="C103" s="23"/>
      <c r="D103" s="499"/>
      <c r="E103" s="23"/>
      <c r="F103" s="499"/>
      <c r="G103" s="23"/>
      <c r="H103" s="499"/>
      <c r="I103" s="23"/>
      <c r="J103" s="499"/>
      <c r="K103" s="431"/>
      <c r="L103" s="431"/>
      <c r="M103" s="23"/>
      <c r="N103" s="499"/>
      <c r="O103" s="23"/>
      <c r="P103" s="499"/>
      <c r="Q103" s="23"/>
      <c r="R103" s="499"/>
      <c r="S103" s="431"/>
      <c r="T103" s="431"/>
      <c r="U103" s="23"/>
      <c r="V103" s="499"/>
      <c r="W103" s="23"/>
      <c r="X103" s="499"/>
      <c r="Y103" s="23"/>
      <c r="Z103" s="499"/>
      <c r="AA103" s="431"/>
      <c r="AB103" s="431"/>
      <c r="AC103" s="23"/>
      <c r="AD103" s="499"/>
      <c r="AE103" s="23"/>
      <c r="AF103" s="499"/>
      <c r="AG103" s="23"/>
      <c r="AH103" s="499"/>
      <c r="AI103" s="431"/>
      <c r="AJ103" s="431"/>
      <c r="AK103" s="23"/>
      <c r="AL103" s="499"/>
      <c r="AM103" s="23"/>
      <c r="AN103" s="499"/>
      <c r="AO103" s="499"/>
      <c r="AP103" s="499"/>
      <c r="AQ103" s="431"/>
      <c r="AR103" s="431"/>
      <c r="AS103" s="23"/>
      <c r="AT103" s="499"/>
      <c r="AU103" s="23"/>
      <c r="AV103" s="499"/>
      <c r="AW103" s="23"/>
      <c r="AX103" s="499"/>
      <c r="AY103" s="431"/>
      <c r="AZ103" s="431"/>
      <c r="BA103" s="23"/>
      <c r="BB103" s="499"/>
      <c r="BC103" s="23"/>
      <c r="BD103" s="499"/>
      <c r="BE103" s="23"/>
      <c r="BF103" s="499"/>
      <c r="BG103" s="23"/>
      <c r="BH103" s="499"/>
    </row>
    <row r="104" spans="1:60" s="4" customFormat="1" ht="15" hidden="1" customHeight="1">
      <c r="A104" s="456">
        <v>2016</v>
      </c>
      <c r="B104" s="54" t="s">
        <v>33</v>
      </c>
      <c r="C104" s="23">
        <v>120.025769793357</v>
      </c>
      <c r="D104" s="44">
        <v>2.1536848301710201</v>
      </c>
      <c r="E104" s="23">
        <v>91.114715732593496</v>
      </c>
      <c r="F104" s="44">
        <v>2.1536848301717599</v>
      </c>
      <c r="G104" s="23">
        <v>98.398316814564694</v>
      </c>
      <c r="H104" s="44">
        <v>2.1536848301718301</v>
      </c>
      <c r="I104" s="23">
        <v>101.29703543602901</v>
      </c>
      <c r="J104" s="44">
        <v>2.1536848301717302</v>
      </c>
      <c r="K104" s="456">
        <v>2016</v>
      </c>
      <c r="L104" s="54" t="s">
        <v>33</v>
      </c>
      <c r="M104" s="23">
        <v>99.311796499090505</v>
      </c>
      <c r="N104" s="44">
        <v>3.8499204998480199</v>
      </c>
      <c r="O104" s="23">
        <v>97.062630537730698</v>
      </c>
      <c r="P104" s="44">
        <v>6.25925740444755</v>
      </c>
      <c r="Q104" s="23">
        <v>129.49629509415001</v>
      </c>
      <c r="R104" s="44">
        <v>6.2592574044473501</v>
      </c>
      <c r="S104" s="456">
        <v>2016</v>
      </c>
      <c r="T104" s="54" t="s">
        <v>33</v>
      </c>
      <c r="U104" s="23">
        <v>93.856569891054406</v>
      </c>
      <c r="V104" s="44">
        <v>9.3832889379299207</v>
      </c>
      <c r="W104" s="23">
        <v>121.57937505837501</v>
      </c>
      <c r="X104" s="44">
        <v>2.9262343125462098</v>
      </c>
      <c r="Y104" s="23">
        <v>96.688302009068707</v>
      </c>
      <c r="Z104" s="44">
        <v>3.5777954900787301</v>
      </c>
      <c r="AA104" s="456">
        <v>2016</v>
      </c>
      <c r="AB104" s="54" t="s">
        <v>33</v>
      </c>
      <c r="AC104" s="23">
        <v>145.82200465117401</v>
      </c>
      <c r="AD104" s="44">
        <v>6.9070626000653697</v>
      </c>
      <c r="AE104" s="23">
        <v>103.268883318638</v>
      </c>
      <c r="AF104" s="44">
        <v>2.52026768714147</v>
      </c>
      <c r="AG104" s="23">
        <v>112.99943108634901</v>
      </c>
      <c r="AH104" s="44">
        <v>2.5202676871404899</v>
      </c>
      <c r="AI104" s="456">
        <v>2016</v>
      </c>
      <c r="AJ104" s="54" t="s">
        <v>33</v>
      </c>
      <c r="AK104" s="23">
        <v>106.342723087381</v>
      </c>
      <c r="AL104" s="44">
        <v>2.5202676871398899</v>
      </c>
      <c r="AM104" s="23">
        <v>76.364921618662194</v>
      </c>
      <c r="AN104" s="44">
        <v>-19.331594184348301</v>
      </c>
      <c r="AO104" s="499">
        <v>145.00996995170601</v>
      </c>
      <c r="AP104" s="44">
        <v>1.0232577385956501</v>
      </c>
      <c r="AQ104" s="456">
        <v>2016</v>
      </c>
      <c r="AR104" s="54" t="s">
        <v>33</v>
      </c>
      <c r="AS104" s="23">
        <v>101.09900067110399</v>
      </c>
      <c r="AT104" s="44">
        <v>1.0232577385952299</v>
      </c>
      <c r="AU104" s="23">
        <v>89.943287535007201</v>
      </c>
      <c r="AV104" s="44">
        <v>1.0232577385949799</v>
      </c>
      <c r="AW104" s="23">
        <v>100.33574898973301</v>
      </c>
      <c r="AX104" s="44">
        <v>1.0232577385949899</v>
      </c>
      <c r="AY104" s="456">
        <v>2016</v>
      </c>
      <c r="AZ104" s="54" t="s">
        <v>33</v>
      </c>
      <c r="BA104" s="23">
        <v>102.765183518821</v>
      </c>
      <c r="BB104" s="44">
        <v>1.02325773859542</v>
      </c>
      <c r="BC104" s="23">
        <v>99.381904690659098</v>
      </c>
      <c r="BD104" s="44">
        <v>1.02325773859518</v>
      </c>
      <c r="BE104" s="23">
        <v>116.269897151824</v>
      </c>
      <c r="BF104" s="44">
        <v>1.0232577385953301</v>
      </c>
      <c r="BG104" s="23">
        <v>97.800222783293705</v>
      </c>
      <c r="BH104" s="44">
        <v>1.0232577385944801</v>
      </c>
    </row>
    <row r="105" spans="1:60" s="4" customFormat="1" ht="15" hidden="1" customHeight="1">
      <c r="A105" s="456"/>
      <c r="B105" s="54" t="s">
        <v>34</v>
      </c>
      <c r="C105" s="23">
        <v>116.02923978391399</v>
      </c>
      <c r="D105" s="44">
        <v>4.8875125496518299</v>
      </c>
      <c r="E105" s="23">
        <v>104.285458565722</v>
      </c>
      <c r="F105" s="44">
        <v>4.8874534126364297</v>
      </c>
      <c r="G105" s="23">
        <v>118.032005126201</v>
      </c>
      <c r="H105" s="44">
        <v>4.8875053150202197</v>
      </c>
      <c r="I105" s="23">
        <v>99.202000000000098</v>
      </c>
      <c r="J105" s="44">
        <v>4.8871921015439304</v>
      </c>
      <c r="K105" s="456"/>
      <c r="L105" s="54" t="s">
        <v>34</v>
      </c>
      <c r="M105" s="23">
        <v>106.77104499852101</v>
      </c>
      <c r="N105" s="44">
        <v>3.9641538871841</v>
      </c>
      <c r="O105" s="23">
        <v>117.857</v>
      </c>
      <c r="P105" s="44">
        <v>8.8745393558546102</v>
      </c>
      <c r="Q105" s="23">
        <v>104.26600000000001</v>
      </c>
      <c r="R105" s="44">
        <v>8.8744511918853792</v>
      </c>
      <c r="S105" s="456"/>
      <c r="T105" s="54" t="s">
        <v>34</v>
      </c>
      <c r="U105" s="23">
        <v>103.36199999999999</v>
      </c>
      <c r="V105" s="44">
        <v>8.9204682022399897</v>
      </c>
      <c r="W105" s="23">
        <v>101.75</v>
      </c>
      <c r="X105" s="44">
        <v>3.6954300709926402</v>
      </c>
      <c r="Y105" s="23">
        <v>110.243119800109</v>
      </c>
      <c r="Z105" s="44">
        <v>1.06421610618574</v>
      </c>
      <c r="AA105" s="456"/>
      <c r="AB105" s="54" t="s">
        <v>34</v>
      </c>
      <c r="AC105" s="23">
        <v>84.986000000000004</v>
      </c>
      <c r="AD105" s="44">
        <v>5.77682950736245</v>
      </c>
      <c r="AE105" s="23">
        <v>90.481999999999999</v>
      </c>
      <c r="AF105" s="44">
        <v>5.0566469115539103</v>
      </c>
      <c r="AG105" s="23">
        <v>87.575000000000003</v>
      </c>
      <c r="AH105" s="44">
        <v>5.0570234426385197</v>
      </c>
      <c r="AI105" s="456"/>
      <c r="AJ105" s="54" t="s">
        <v>34</v>
      </c>
      <c r="AK105" s="23">
        <v>94.156000000000006</v>
      </c>
      <c r="AL105" s="44">
        <v>5.0568182769294499</v>
      </c>
      <c r="AM105" s="23">
        <v>78.994</v>
      </c>
      <c r="AN105" s="44">
        <v>-17.7901742013049</v>
      </c>
      <c r="AO105" s="499">
        <v>101.410511219635</v>
      </c>
      <c r="AP105" s="44">
        <v>1.2698067404002999</v>
      </c>
      <c r="AQ105" s="456"/>
      <c r="AR105" s="54" t="s">
        <v>34</v>
      </c>
      <c r="AS105" s="23">
        <v>88.891347954230596</v>
      </c>
      <c r="AT105" s="44">
        <v>1.26546348661314</v>
      </c>
      <c r="AU105" s="23">
        <v>90.159000000000006</v>
      </c>
      <c r="AV105" s="44">
        <v>1.2655434782607999</v>
      </c>
      <c r="AW105" s="23">
        <v>97.956000000000003</v>
      </c>
      <c r="AX105" s="44">
        <v>1.2660800483379999</v>
      </c>
      <c r="AY105" s="456"/>
      <c r="AZ105" s="54" t="s">
        <v>34</v>
      </c>
      <c r="BA105" s="23">
        <v>93.915000000000006</v>
      </c>
      <c r="BB105" s="44">
        <v>1.2657669479728599</v>
      </c>
      <c r="BC105" s="23">
        <v>112.89100000000001</v>
      </c>
      <c r="BD105" s="44">
        <v>1.2659743014859099</v>
      </c>
      <c r="BE105" s="23">
        <v>101.49251895997401</v>
      </c>
      <c r="BF105" s="44">
        <v>1.26590376598182</v>
      </c>
      <c r="BG105" s="23">
        <v>107.22</v>
      </c>
      <c r="BH105" s="44">
        <v>1.26601893597864</v>
      </c>
    </row>
    <row r="106" spans="1:60" s="4" customFormat="1" ht="15" hidden="1" customHeight="1">
      <c r="A106" s="456"/>
      <c r="B106" s="54" t="s">
        <v>35</v>
      </c>
      <c r="C106" s="23">
        <v>108.261976159987</v>
      </c>
      <c r="D106" s="44">
        <v>7.2672064297223598</v>
      </c>
      <c r="E106" s="23">
        <v>88.245333430119402</v>
      </c>
      <c r="F106" s="44">
        <v>7.2667120483912697</v>
      </c>
      <c r="G106" s="23">
        <v>112.99110290837299</v>
      </c>
      <c r="H106" s="44">
        <v>7.2668815198713803</v>
      </c>
      <c r="I106" s="23">
        <v>95.7710000000001</v>
      </c>
      <c r="J106" s="44">
        <v>7.26674062307195</v>
      </c>
      <c r="K106" s="456"/>
      <c r="L106" s="54" t="s">
        <v>35</v>
      </c>
      <c r="M106" s="23">
        <v>99.741249292182204</v>
      </c>
      <c r="N106" s="44">
        <v>3.21689628851958</v>
      </c>
      <c r="O106" s="23">
        <v>127.48099999999999</v>
      </c>
      <c r="P106" s="44">
        <v>12.646462735102199</v>
      </c>
      <c r="Q106" s="23">
        <v>93.918999999999798</v>
      </c>
      <c r="R106" s="44">
        <v>12.6472679326116</v>
      </c>
      <c r="S106" s="456"/>
      <c r="T106" s="54" t="s">
        <v>35</v>
      </c>
      <c r="U106" s="23">
        <v>98.206000000000003</v>
      </c>
      <c r="V106" s="44">
        <v>1.52769743812595</v>
      </c>
      <c r="W106" s="23">
        <v>96.457999999999998</v>
      </c>
      <c r="X106" s="44">
        <v>4.3323224333999697</v>
      </c>
      <c r="Y106" s="23">
        <v>106.993286288349</v>
      </c>
      <c r="Z106" s="44">
        <v>1.2596906216586501</v>
      </c>
      <c r="AA106" s="456"/>
      <c r="AB106" s="54" t="s">
        <v>35</v>
      </c>
      <c r="AC106" s="23">
        <v>84.575999999999993</v>
      </c>
      <c r="AD106" s="44">
        <v>5.9479241339303996</v>
      </c>
      <c r="AE106" s="23">
        <v>94.117999999999995</v>
      </c>
      <c r="AF106" s="44">
        <v>3.7345764841214502</v>
      </c>
      <c r="AG106" s="23">
        <v>121.027</v>
      </c>
      <c r="AH106" s="44">
        <v>3.7347640862872802</v>
      </c>
      <c r="AI106" s="456"/>
      <c r="AJ106" s="54" t="s">
        <v>35</v>
      </c>
      <c r="AK106" s="23">
        <v>98.459000000000003</v>
      </c>
      <c r="AL106" s="44">
        <v>3.7350285377087</v>
      </c>
      <c r="AM106" s="23">
        <v>77.706999999999994</v>
      </c>
      <c r="AN106" s="44">
        <v>-23.067955137515298</v>
      </c>
      <c r="AO106" s="499">
        <v>126.003105188627</v>
      </c>
      <c r="AP106" s="44">
        <v>3.5543394231323902</v>
      </c>
      <c r="AQ106" s="456"/>
      <c r="AR106" s="54" t="s">
        <v>35</v>
      </c>
      <c r="AS106" s="23">
        <v>96.782177551733596</v>
      </c>
      <c r="AT106" s="44">
        <v>3.5545219292778301</v>
      </c>
      <c r="AU106" s="23">
        <v>88.188000000000002</v>
      </c>
      <c r="AV106" s="44">
        <v>3.5540909090906001</v>
      </c>
      <c r="AW106" s="23">
        <v>117.081</v>
      </c>
      <c r="AX106" s="44">
        <v>3.5537711381511898</v>
      </c>
      <c r="AY106" s="456"/>
      <c r="AZ106" s="54" t="s">
        <v>35</v>
      </c>
      <c r="BA106" s="23">
        <v>105.526</v>
      </c>
      <c r="BB106" s="44">
        <v>3.55423384823388</v>
      </c>
      <c r="BC106" s="23">
        <v>102.718</v>
      </c>
      <c r="BD106" s="44">
        <v>3.55429635123228</v>
      </c>
      <c r="BE106" s="23">
        <v>91.431801358324407</v>
      </c>
      <c r="BF106" s="44">
        <v>3.5538529100929801</v>
      </c>
      <c r="BG106" s="23">
        <v>94.614999999999995</v>
      </c>
      <c r="BH106" s="44">
        <v>3.5541566527342199</v>
      </c>
    </row>
    <row r="107" spans="1:60" s="4" customFormat="1" ht="15" hidden="1" customHeight="1">
      <c r="A107" s="456"/>
      <c r="B107" s="54" t="s">
        <v>36</v>
      </c>
      <c r="C107" s="23">
        <v>95.203913575992303</v>
      </c>
      <c r="D107" s="44">
        <v>-8.8214350386091507</v>
      </c>
      <c r="E107" s="23">
        <v>117.62311455859199</v>
      </c>
      <c r="F107" s="44">
        <v>-8.8219675587091899</v>
      </c>
      <c r="G107" s="23">
        <v>88.414055625157999</v>
      </c>
      <c r="H107" s="44">
        <v>-8.82183012036778</v>
      </c>
      <c r="I107" s="23">
        <v>84.991000000000099</v>
      </c>
      <c r="J107" s="44">
        <v>-8.8219465892670108</v>
      </c>
      <c r="K107" s="456"/>
      <c r="L107" s="54" t="s">
        <v>36</v>
      </c>
      <c r="M107" s="23">
        <v>104.10703766173199</v>
      </c>
      <c r="N107" s="44">
        <v>2.6921163649876498</v>
      </c>
      <c r="O107" s="23">
        <v>108.227</v>
      </c>
      <c r="P107" s="44">
        <v>6.5321901672007998</v>
      </c>
      <c r="Q107" s="23">
        <v>95.638999999999797</v>
      </c>
      <c r="R107" s="44">
        <v>6.5319377035127699</v>
      </c>
      <c r="S107" s="456"/>
      <c r="T107" s="54" t="s">
        <v>36</v>
      </c>
      <c r="U107" s="23">
        <v>101.49</v>
      </c>
      <c r="V107" s="44">
        <v>0.90125701492568999</v>
      </c>
      <c r="W107" s="23">
        <v>107.51900000000001</v>
      </c>
      <c r="X107" s="44">
        <v>4.1016999493243302</v>
      </c>
      <c r="Y107" s="23">
        <v>97.740571473809098</v>
      </c>
      <c r="Z107" s="44">
        <v>1.07901031541992</v>
      </c>
      <c r="AA107" s="456"/>
      <c r="AB107" s="54" t="s">
        <v>36</v>
      </c>
      <c r="AC107" s="23">
        <v>118.352</v>
      </c>
      <c r="AD107" s="44">
        <v>8.7360619337974992</v>
      </c>
      <c r="AE107" s="23">
        <v>109.979</v>
      </c>
      <c r="AF107" s="44">
        <v>3.9440908144746198</v>
      </c>
      <c r="AG107" s="23">
        <v>81.878</v>
      </c>
      <c r="AH107" s="44">
        <v>3.9446887178052501</v>
      </c>
      <c r="AI107" s="456"/>
      <c r="AJ107" s="54" t="s">
        <v>36</v>
      </c>
      <c r="AK107" s="23">
        <v>124.967</v>
      </c>
      <c r="AL107" s="44">
        <v>3.9445076119544198</v>
      </c>
      <c r="AM107" s="23">
        <v>51.134</v>
      </c>
      <c r="AN107" s="44">
        <v>-33.714898018979497</v>
      </c>
      <c r="AO107" s="499">
        <v>110.14080601270101</v>
      </c>
      <c r="AP107" s="44">
        <v>-7.4597312434923397</v>
      </c>
      <c r="AQ107" s="456"/>
      <c r="AR107" s="54" t="s">
        <v>36</v>
      </c>
      <c r="AS107" s="23">
        <v>93.013834437653301</v>
      </c>
      <c r="AT107" s="44">
        <v>-7.4593368271485598</v>
      </c>
      <c r="AU107" s="23">
        <v>93.137</v>
      </c>
      <c r="AV107" s="44">
        <v>-7.4600320512824396</v>
      </c>
      <c r="AW107" s="23">
        <v>106.90600000000001</v>
      </c>
      <c r="AX107" s="44">
        <v>-7.4602001948871104</v>
      </c>
      <c r="AY107" s="456"/>
      <c r="AZ107" s="54" t="s">
        <v>36</v>
      </c>
      <c r="BA107" s="23">
        <v>88.125</v>
      </c>
      <c r="BB107" s="44">
        <v>-7.4596508491134301</v>
      </c>
      <c r="BC107" s="23">
        <v>89.685999999999694</v>
      </c>
      <c r="BD107" s="44">
        <v>-7.4593152508982099</v>
      </c>
      <c r="BE107" s="23">
        <v>90.742682577420496</v>
      </c>
      <c r="BF107" s="44">
        <v>-7.4597854057495301</v>
      </c>
      <c r="BG107" s="23">
        <v>78.808999999999997</v>
      </c>
      <c r="BH107" s="44">
        <v>-7.45979811285497</v>
      </c>
    </row>
    <row r="108" spans="1:60" s="4" customFormat="1" ht="15" hidden="1" customHeight="1">
      <c r="A108" s="456"/>
      <c r="B108" s="54" t="s">
        <v>37</v>
      </c>
      <c r="C108" s="23">
        <v>84.586133781699701</v>
      </c>
      <c r="D108" s="44">
        <v>-7.1326133943499999</v>
      </c>
      <c r="E108" s="23">
        <v>103.694401490058</v>
      </c>
      <c r="F108" s="44">
        <v>-7.1325236223661603</v>
      </c>
      <c r="G108" s="23">
        <v>77.377951967107194</v>
      </c>
      <c r="H108" s="44">
        <v>-7.1325459888159601</v>
      </c>
      <c r="I108" s="23">
        <v>103.303</v>
      </c>
      <c r="J108" s="44">
        <v>-7.1328370621074102</v>
      </c>
      <c r="K108" s="456"/>
      <c r="L108" s="54" t="s">
        <v>37</v>
      </c>
      <c r="M108" s="23">
        <v>101.540503518338</v>
      </c>
      <c r="N108" s="44">
        <v>2.78046981402716</v>
      </c>
      <c r="O108" s="23">
        <v>97.385999999999996</v>
      </c>
      <c r="P108" s="44">
        <v>7.15809816207351</v>
      </c>
      <c r="Q108" s="23">
        <v>95.567999999999799</v>
      </c>
      <c r="R108" s="44">
        <v>7.15748161211806</v>
      </c>
      <c r="S108" s="456"/>
      <c r="T108" s="54" t="s">
        <v>37</v>
      </c>
      <c r="U108" s="23">
        <v>98.573999999999998</v>
      </c>
      <c r="V108" s="44">
        <v>0.60283097383084805</v>
      </c>
      <c r="W108" s="23">
        <v>102.446</v>
      </c>
      <c r="X108" s="44">
        <v>6.5977764854911101</v>
      </c>
      <c r="Y108" s="23">
        <v>103.94623508643301</v>
      </c>
      <c r="Z108" s="44">
        <v>3.5945107264154501</v>
      </c>
      <c r="AA108" s="456"/>
      <c r="AB108" s="54" t="s">
        <v>37</v>
      </c>
      <c r="AC108" s="23">
        <v>82.784000000000006</v>
      </c>
      <c r="AD108" s="44">
        <v>9.1476229673777301</v>
      </c>
      <c r="AE108" s="23">
        <v>102.779</v>
      </c>
      <c r="AF108" s="44">
        <v>4.8324943796070796</v>
      </c>
      <c r="AG108" s="23">
        <v>80.512</v>
      </c>
      <c r="AH108" s="44">
        <v>4.83275836241548</v>
      </c>
      <c r="AI108" s="456"/>
      <c r="AJ108" s="54" t="s">
        <v>37</v>
      </c>
      <c r="AK108" s="23">
        <v>98.105000000000004</v>
      </c>
      <c r="AL108" s="44">
        <v>4.8333326079659704</v>
      </c>
      <c r="AM108" s="23">
        <v>70.802000000000007</v>
      </c>
      <c r="AN108" s="44">
        <v>-27.892296911239001</v>
      </c>
      <c r="AO108" s="499">
        <v>90.073890477008305</v>
      </c>
      <c r="AP108" s="44">
        <v>-11.704877234371301</v>
      </c>
      <c r="AQ108" s="456"/>
      <c r="AR108" s="54" t="s">
        <v>37</v>
      </c>
      <c r="AS108" s="23">
        <v>88.159603908650496</v>
      </c>
      <c r="AT108" s="44">
        <v>-11.704643963219301</v>
      </c>
      <c r="AU108" s="23">
        <v>105.955</v>
      </c>
      <c r="AV108" s="44">
        <v>-11.704166666666699</v>
      </c>
      <c r="AW108" s="23">
        <v>84.927999999999997</v>
      </c>
      <c r="AX108" s="44">
        <v>-11.7041750917298</v>
      </c>
      <c r="AY108" s="456"/>
      <c r="AZ108" s="54" t="s">
        <v>37</v>
      </c>
      <c r="BA108" s="23">
        <v>86.171000000000006</v>
      </c>
      <c r="BB108" s="44">
        <v>-11.7043514812548</v>
      </c>
      <c r="BC108" s="23">
        <v>87.043999999999699</v>
      </c>
      <c r="BD108" s="44">
        <v>-11.704282772648201</v>
      </c>
      <c r="BE108" s="23">
        <v>88.283311264641597</v>
      </c>
      <c r="BF108" s="44">
        <v>-11.704202988534499</v>
      </c>
      <c r="BG108" s="23">
        <v>93.655000000000001</v>
      </c>
      <c r="BH108" s="44">
        <v>-11.704943369337199</v>
      </c>
    </row>
    <row r="109" spans="1:60" s="4" customFormat="1" ht="15" hidden="1" customHeight="1">
      <c r="A109" s="456"/>
      <c r="B109" s="54" t="s">
        <v>38</v>
      </c>
      <c r="C109" s="23">
        <v>75.648510469076697</v>
      </c>
      <c r="D109" s="44">
        <v>-9.4962111361870001</v>
      </c>
      <c r="E109" s="23">
        <v>94.875678759568103</v>
      </c>
      <c r="F109" s="44">
        <v>-9.4969323316421992</v>
      </c>
      <c r="G109" s="23">
        <v>86.735526121285702</v>
      </c>
      <c r="H109" s="44">
        <v>-9.4964066405995595</v>
      </c>
      <c r="I109" s="23">
        <v>107.102</v>
      </c>
      <c r="J109" s="44">
        <v>-9.4968319063000006</v>
      </c>
      <c r="K109" s="456"/>
      <c r="L109" s="54" t="s">
        <v>38</v>
      </c>
      <c r="M109" s="23">
        <v>105.20733441153401</v>
      </c>
      <c r="N109" s="44">
        <v>6.6320107073424497</v>
      </c>
      <c r="O109" s="23">
        <v>173.36</v>
      </c>
      <c r="P109" s="44">
        <v>15.9282168688315</v>
      </c>
      <c r="Q109" s="23">
        <v>115.953</v>
      </c>
      <c r="R109" s="44">
        <v>15.928007410287201</v>
      </c>
      <c r="S109" s="456"/>
      <c r="T109" s="54" t="s">
        <v>38</v>
      </c>
      <c r="U109" s="23">
        <v>106.304</v>
      </c>
      <c r="V109" s="44">
        <v>7.6605725638062996</v>
      </c>
      <c r="W109" s="23">
        <v>92.418000000000006</v>
      </c>
      <c r="X109" s="44">
        <v>5.5778894900828799</v>
      </c>
      <c r="Y109" s="23">
        <v>106.114985831244</v>
      </c>
      <c r="Z109" s="44">
        <v>3.0258909158399501</v>
      </c>
      <c r="AA109" s="456"/>
      <c r="AB109" s="54" t="s">
        <v>38</v>
      </c>
      <c r="AC109" s="23">
        <v>86.977000000000004</v>
      </c>
      <c r="AD109" s="44">
        <v>9.3830032011606797</v>
      </c>
      <c r="AE109" s="23">
        <v>108.634</v>
      </c>
      <c r="AF109" s="44">
        <v>10.192608989483301</v>
      </c>
      <c r="AG109" s="23">
        <v>118.871</v>
      </c>
      <c r="AH109" s="44">
        <v>10.1928980137713</v>
      </c>
      <c r="AI109" s="456"/>
      <c r="AJ109" s="54" t="s">
        <v>38</v>
      </c>
      <c r="AK109" s="23">
        <v>113.401</v>
      </c>
      <c r="AL109" s="44">
        <v>10.1928677297467</v>
      </c>
      <c r="AM109" s="23">
        <v>96.052999999999997</v>
      </c>
      <c r="AN109" s="44">
        <v>-14.655841683273801</v>
      </c>
      <c r="AO109" s="499">
        <v>85.532669917942599</v>
      </c>
      <c r="AP109" s="44">
        <v>-2.8697972252630302</v>
      </c>
      <c r="AQ109" s="456"/>
      <c r="AR109" s="54" t="s">
        <v>38</v>
      </c>
      <c r="AS109" s="23">
        <v>111.57250360506001</v>
      </c>
      <c r="AT109" s="44">
        <v>-2.8695938058005601</v>
      </c>
      <c r="AU109" s="23">
        <v>109.03700000000001</v>
      </c>
      <c r="AV109" s="44">
        <v>-2.8693390804597398</v>
      </c>
      <c r="AW109" s="23">
        <v>100.855</v>
      </c>
      <c r="AX109" s="44">
        <v>-2.86954684328271</v>
      </c>
      <c r="AY109" s="456"/>
      <c r="AZ109" s="54" t="s">
        <v>38</v>
      </c>
      <c r="BA109" s="23">
        <v>104.749</v>
      </c>
      <c r="BB109" s="44">
        <v>-2.8697590139321099</v>
      </c>
      <c r="BC109" s="23">
        <v>86.352999999999696</v>
      </c>
      <c r="BD109" s="44">
        <v>-2.8692588307918498</v>
      </c>
      <c r="BE109" s="23">
        <v>102.44293556448901</v>
      </c>
      <c r="BF109" s="44">
        <v>-2.8693942275339701</v>
      </c>
      <c r="BG109" s="23">
        <v>102.1</v>
      </c>
      <c r="BH109" s="44">
        <v>-2.8689903118377802</v>
      </c>
    </row>
    <row r="110" spans="1:60" s="4" customFormat="1" ht="15" hidden="1" customHeight="1">
      <c r="A110" s="456"/>
      <c r="B110" s="54" t="s">
        <v>39</v>
      </c>
      <c r="C110" s="23">
        <v>101.63849103264199</v>
      </c>
      <c r="D110" s="44">
        <v>1.9592570206901601</v>
      </c>
      <c r="E110" s="23">
        <v>104.206016216748</v>
      </c>
      <c r="F110" s="44">
        <v>1.9594315373003901</v>
      </c>
      <c r="G110" s="23">
        <v>105.945558614475</v>
      </c>
      <c r="H110" s="44">
        <v>1.95911260284566</v>
      </c>
      <c r="I110" s="23">
        <v>103.874</v>
      </c>
      <c r="J110" s="44">
        <v>1.9595385368781799</v>
      </c>
      <c r="K110" s="456"/>
      <c r="L110" s="54" t="s">
        <v>39</v>
      </c>
      <c r="M110" s="23">
        <v>102.25226581286501</v>
      </c>
      <c r="N110" s="44">
        <v>3.0498191581055298</v>
      </c>
      <c r="O110" s="23">
        <v>96.843999999999994</v>
      </c>
      <c r="P110" s="44">
        <v>6.9175365740706098</v>
      </c>
      <c r="Q110" s="23">
        <v>95.018999999999807</v>
      </c>
      <c r="R110" s="44">
        <v>6.9176655838633501</v>
      </c>
      <c r="S110" s="456"/>
      <c r="T110" s="54" t="s">
        <v>39</v>
      </c>
      <c r="U110" s="23">
        <v>120.604</v>
      </c>
      <c r="V110" s="44">
        <v>6.7218402323892397</v>
      </c>
      <c r="W110" s="23">
        <v>103.59399999999999</v>
      </c>
      <c r="X110" s="44">
        <v>4.6591596670916298</v>
      </c>
      <c r="Y110" s="23">
        <v>102.946516502297</v>
      </c>
      <c r="Z110" s="44">
        <v>1.0954728343802</v>
      </c>
      <c r="AA110" s="456"/>
      <c r="AB110" s="54" t="s">
        <v>39</v>
      </c>
      <c r="AC110" s="23">
        <v>141.34899999999999</v>
      </c>
      <c r="AD110" s="44">
        <v>4.2241784721801601</v>
      </c>
      <c r="AE110" s="23">
        <v>103.256</v>
      </c>
      <c r="AF110" s="44">
        <v>4.9826618103624902</v>
      </c>
      <c r="AG110" s="23">
        <v>99.456999999999994</v>
      </c>
      <c r="AH110" s="44">
        <v>4.9823852306880401</v>
      </c>
      <c r="AI110" s="456"/>
      <c r="AJ110" s="54" t="s">
        <v>39</v>
      </c>
      <c r="AK110" s="23">
        <v>103.962</v>
      </c>
      <c r="AL110" s="44">
        <v>4.9827917102803099</v>
      </c>
      <c r="AM110" s="23">
        <v>113.259</v>
      </c>
      <c r="AN110" s="44">
        <v>-14.862769661707601</v>
      </c>
      <c r="AO110" s="499">
        <v>69.445201086561099</v>
      </c>
      <c r="AP110" s="44">
        <v>-5.2350317154768797</v>
      </c>
      <c r="AQ110" s="456"/>
      <c r="AR110" s="54" t="s">
        <v>39</v>
      </c>
      <c r="AS110" s="23">
        <v>99.065033782381505</v>
      </c>
      <c r="AT110" s="44">
        <v>-5.23506817725423</v>
      </c>
      <c r="AU110" s="23">
        <v>95.376999999999995</v>
      </c>
      <c r="AV110" s="44">
        <v>-5.2343910256414299</v>
      </c>
      <c r="AW110" s="23">
        <v>88.498999999999995</v>
      </c>
      <c r="AX110" s="44">
        <v>-5.2348210754814497</v>
      </c>
      <c r="AY110" s="456"/>
      <c r="AZ110" s="54" t="s">
        <v>39</v>
      </c>
      <c r="BA110" s="23">
        <v>93.965999999999994</v>
      </c>
      <c r="BB110" s="44">
        <v>-5.2349375298204999</v>
      </c>
      <c r="BC110" s="23">
        <v>88.630999999999702</v>
      </c>
      <c r="BD110" s="44">
        <v>-5.2349786064356199</v>
      </c>
      <c r="BE110" s="23">
        <v>98.093049477169103</v>
      </c>
      <c r="BF110" s="44">
        <v>-5.2347492067168</v>
      </c>
      <c r="BG110" s="23">
        <v>107.846</v>
      </c>
      <c r="BH110" s="44">
        <v>-5.2351528243846399</v>
      </c>
    </row>
    <row r="111" spans="1:60" s="4" customFormat="1" ht="15" hidden="1" customHeight="1">
      <c r="A111" s="456"/>
      <c r="B111" s="54" t="s">
        <v>40</v>
      </c>
      <c r="C111" s="23">
        <v>98.409109288672695</v>
      </c>
      <c r="D111" s="44">
        <v>-3.3181970906599898</v>
      </c>
      <c r="E111" s="23">
        <v>100.59374720836701</v>
      </c>
      <c r="F111" s="44">
        <v>-3.3183028645280599</v>
      </c>
      <c r="G111" s="23">
        <v>99.320691269223303</v>
      </c>
      <c r="H111" s="44">
        <v>-3.3182197265456601</v>
      </c>
      <c r="I111" s="23">
        <v>101.285</v>
      </c>
      <c r="J111" s="44">
        <v>-3.3179845241859298</v>
      </c>
      <c r="K111" s="456"/>
      <c r="L111" s="54" t="s">
        <v>40</v>
      </c>
      <c r="M111" s="23">
        <v>103.170199887808</v>
      </c>
      <c r="N111" s="44">
        <v>5.01122362917424</v>
      </c>
      <c r="O111" s="23">
        <v>94.54</v>
      </c>
      <c r="P111" s="44">
        <v>10.436670051561601</v>
      </c>
      <c r="Q111" s="23">
        <v>99.360999999999805</v>
      </c>
      <c r="R111" s="44">
        <v>10.436734590351801</v>
      </c>
      <c r="S111" s="456"/>
      <c r="T111" s="54" t="s">
        <v>40</v>
      </c>
      <c r="U111" s="23">
        <v>117.44499999999999</v>
      </c>
      <c r="V111" s="44">
        <v>7.1197289316102399</v>
      </c>
      <c r="W111" s="23">
        <v>105.17100000000001</v>
      </c>
      <c r="X111" s="44">
        <v>8.9345492429641507</v>
      </c>
      <c r="Y111" s="23">
        <v>95.773400198890897</v>
      </c>
      <c r="Z111" s="44">
        <v>0.80758315476138898</v>
      </c>
      <c r="AA111" s="456"/>
      <c r="AB111" s="54" t="s">
        <v>40</v>
      </c>
      <c r="AC111" s="23">
        <v>151.66999999999999</v>
      </c>
      <c r="AD111" s="44">
        <v>8.0553214939857707</v>
      </c>
      <c r="AE111" s="23">
        <v>99.436999999999998</v>
      </c>
      <c r="AF111" s="44">
        <v>9.0078799726189107</v>
      </c>
      <c r="AG111" s="23">
        <v>108.806</v>
      </c>
      <c r="AH111" s="44">
        <v>9.0073918905835502</v>
      </c>
      <c r="AI111" s="456"/>
      <c r="AJ111" s="54" t="s">
        <v>40</v>
      </c>
      <c r="AK111" s="23">
        <v>109.628</v>
      </c>
      <c r="AL111" s="44">
        <v>9.0075858524485906</v>
      </c>
      <c r="AM111" s="23">
        <v>89.325000000000003</v>
      </c>
      <c r="AN111" s="44">
        <v>-22.710786071446499</v>
      </c>
      <c r="AO111" s="499">
        <v>105.612101379235</v>
      </c>
      <c r="AP111" s="44">
        <v>-0.484828499635441</v>
      </c>
      <c r="AQ111" s="456"/>
      <c r="AR111" s="54" t="s">
        <v>40</v>
      </c>
      <c r="AS111" s="23">
        <v>90.089502103692197</v>
      </c>
      <c r="AT111" s="44">
        <v>-0.48543241280440003</v>
      </c>
      <c r="AU111" s="23">
        <v>115.566</v>
      </c>
      <c r="AV111" s="44">
        <v>-0.48483333333373901</v>
      </c>
      <c r="AW111" s="23">
        <v>110.32899999999999</v>
      </c>
      <c r="AX111" s="44">
        <v>-0.48537051292876798</v>
      </c>
      <c r="AY111" s="456"/>
      <c r="AZ111" s="54" t="s">
        <v>40</v>
      </c>
      <c r="BA111" s="23">
        <v>101.38500000000001</v>
      </c>
      <c r="BB111" s="44">
        <v>-0.484499833099022</v>
      </c>
      <c r="BC111" s="23">
        <v>84.836999999999705</v>
      </c>
      <c r="BD111" s="44">
        <v>-0.48441143604824799</v>
      </c>
      <c r="BE111" s="23">
        <v>100.372876136104</v>
      </c>
      <c r="BF111" s="44">
        <v>-0.48508288609295402</v>
      </c>
      <c r="BG111" s="23">
        <v>105.84099999999999</v>
      </c>
      <c r="BH111" s="44">
        <v>-0.48507413225603102</v>
      </c>
    </row>
    <row r="112" spans="1:60" s="4" customFormat="1" ht="15" hidden="1" customHeight="1">
      <c r="A112" s="456"/>
      <c r="B112" s="54" t="s">
        <v>41</v>
      </c>
      <c r="C112" s="23">
        <v>90.003841294293906</v>
      </c>
      <c r="D112" s="44">
        <v>-2.5726794029351101</v>
      </c>
      <c r="E112" s="23">
        <v>101.711130296565</v>
      </c>
      <c r="F112" s="44">
        <v>-2.5732833419337999</v>
      </c>
      <c r="G112" s="23">
        <v>100.46627012388799</v>
      </c>
      <c r="H112" s="44">
        <v>-2.5731305745711701</v>
      </c>
      <c r="I112" s="23">
        <v>101.813</v>
      </c>
      <c r="J112" s="44">
        <v>-2.5726893933171899</v>
      </c>
      <c r="K112" s="456"/>
      <c r="L112" s="54" t="s">
        <v>41</v>
      </c>
      <c r="M112" s="23">
        <v>117.196782441411</v>
      </c>
      <c r="N112" s="44">
        <v>4.9969442454111697</v>
      </c>
      <c r="O112" s="23">
        <v>99.738</v>
      </c>
      <c r="P112" s="44">
        <v>7.1252773739875899</v>
      </c>
      <c r="Q112" s="23">
        <v>103.86199999999999</v>
      </c>
      <c r="R112" s="44">
        <v>7.1246567349037901</v>
      </c>
      <c r="S112" s="456"/>
      <c r="T112" s="54" t="s">
        <v>41</v>
      </c>
      <c r="U112" s="23">
        <v>118.991</v>
      </c>
      <c r="V112" s="44">
        <v>3.3342350420661</v>
      </c>
      <c r="W112" s="23">
        <v>109.17700000000001</v>
      </c>
      <c r="X112" s="44">
        <v>7.4545742573629399</v>
      </c>
      <c r="Y112" s="23">
        <v>99.504918634196301</v>
      </c>
      <c r="Z112" s="44">
        <v>0.265797059955176</v>
      </c>
      <c r="AA112" s="456"/>
      <c r="AB112" s="54" t="s">
        <v>41</v>
      </c>
      <c r="AC112" s="23">
        <v>152.24</v>
      </c>
      <c r="AD112" s="44">
        <v>6.5162524853803596</v>
      </c>
      <c r="AE112" s="23">
        <v>133.19900000000001</v>
      </c>
      <c r="AF112" s="44">
        <v>6.9154729786870597</v>
      </c>
      <c r="AG112" s="23">
        <v>145.749</v>
      </c>
      <c r="AH112" s="44">
        <v>6.9149420282487304</v>
      </c>
      <c r="AI112" s="456"/>
      <c r="AJ112" s="54" t="s">
        <v>41</v>
      </c>
      <c r="AK112" s="23">
        <v>119.374</v>
      </c>
      <c r="AL112" s="44">
        <v>6.9154949298147601</v>
      </c>
      <c r="AM112" s="23">
        <v>65.653000000000006</v>
      </c>
      <c r="AN112" s="44">
        <v>-17.748072259580901</v>
      </c>
      <c r="AO112" s="499">
        <v>87.988544042586597</v>
      </c>
      <c r="AP112" s="44">
        <v>0.29679594647838298</v>
      </c>
      <c r="AQ112" s="456"/>
      <c r="AR112" s="54" t="s">
        <v>41</v>
      </c>
      <c r="AS112" s="23">
        <v>102.985298090686</v>
      </c>
      <c r="AT112" s="44">
        <v>0.29690600832998398</v>
      </c>
      <c r="AU112" s="23">
        <v>112.59099999999999</v>
      </c>
      <c r="AV112" s="44">
        <v>0.29658045977014103</v>
      </c>
      <c r="AW112" s="23">
        <v>101.627</v>
      </c>
      <c r="AX112" s="44">
        <v>0.29664784307443898</v>
      </c>
      <c r="AY112" s="456"/>
      <c r="AZ112" s="54" t="s">
        <v>41</v>
      </c>
      <c r="BA112" s="23">
        <v>104.405</v>
      </c>
      <c r="BB112" s="44">
        <v>0.29678280336906898</v>
      </c>
      <c r="BC112" s="23">
        <v>114.315</v>
      </c>
      <c r="BD112" s="44">
        <v>0.296992098738457</v>
      </c>
      <c r="BE112" s="23">
        <v>103.873835320436</v>
      </c>
      <c r="BF112" s="44">
        <v>0.29654393316404498</v>
      </c>
      <c r="BG112" s="23">
        <v>88.67</v>
      </c>
      <c r="BH112" s="44">
        <v>0.29636699064077698</v>
      </c>
    </row>
    <row r="113" spans="1:60" s="4" customFormat="1" ht="15" hidden="1" customHeight="1">
      <c r="A113" s="456"/>
      <c r="B113" s="54" t="s">
        <v>42</v>
      </c>
      <c r="C113" s="23">
        <v>94.555842961583593</v>
      </c>
      <c r="D113" s="44">
        <v>1.9582267850853901</v>
      </c>
      <c r="E113" s="23">
        <v>99.094635317871095</v>
      </c>
      <c r="F113" s="44">
        <v>1.95808363097227</v>
      </c>
      <c r="G113" s="23">
        <v>93.574978335648396</v>
      </c>
      <c r="H113" s="44">
        <v>1.9585213322710799</v>
      </c>
      <c r="I113" s="23">
        <v>90.017000000000095</v>
      </c>
      <c r="J113" s="44">
        <v>1.9589262420104601</v>
      </c>
      <c r="K113" s="456"/>
      <c r="L113" s="54" t="s">
        <v>42</v>
      </c>
      <c r="M113" s="23">
        <v>102.455563485673</v>
      </c>
      <c r="N113" s="44">
        <v>5.3777532742938803</v>
      </c>
      <c r="O113" s="23">
        <v>87.953000000000003</v>
      </c>
      <c r="P113" s="44">
        <v>4.6642226343168698</v>
      </c>
      <c r="Q113" s="23">
        <v>97.379999999999797</v>
      </c>
      <c r="R113" s="44">
        <v>4.6645560239306603</v>
      </c>
      <c r="S113" s="456"/>
      <c r="T113" s="54" t="s">
        <v>42</v>
      </c>
      <c r="U113" s="23">
        <v>99.436999999999998</v>
      </c>
      <c r="V113" s="44">
        <v>1.9082890126572101</v>
      </c>
      <c r="W113" s="23">
        <v>106.568</v>
      </c>
      <c r="X113" s="44">
        <v>7.0468405405483896</v>
      </c>
      <c r="Y113" s="23">
        <v>98.025341732708796</v>
      </c>
      <c r="Z113" s="44">
        <v>1.42572047966954</v>
      </c>
      <c r="AA113" s="456"/>
      <c r="AB113" s="54" t="s">
        <v>42</v>
      </c>
      <c r="AC113" s="23">
        <v>80.5</v>
      </c>
      <c r="AD113" s="44">
        <v>8.3194926398498108</v>
      </c>
      <c r="AE113" s="23">
        <v>125.961</v>
      </c>
      <c r="AF113" s="44">
        <v>7.1103324681391102</v>
      </c>
      <c r="AG113" s="23">
        <v>137.83000000000001</v>
      </c>
      <c r="AH113" s="44">
        <v>7.1105495611603304</v>
      </c>
      <c r="AI113" s="456"/>
      <c r="AJ113" s="54" t="s">
        <v>42</v>
      </c>
      <c r="AK113" s="23">
        <v>117.107</v>
      </c>
      <c r="AL113" s="44">
        <v>7.1108886931897404</v>
      </c>
      <c r="AM113" s="23">
        <v>61.835999999999999</v>
      </c>
      <c r="AN113" s="44">
        <v>-20.889869423665999</v>
      </c>
      <c r="AO113" s="499">
        <v>82.609599695202704</v>
      </c>
      <c r="AP113" s="44">
        <v>-5.3793262323084301</v>
      </c>
      <c r="AQ113" s="456"/>
      <c r="AR113" s="54" t="s">
        <v>42</v>
      </c>
      <c r="AS113" s="23">
        <v>102.14841644232</v>
      </c>
      <c r="AT113" s="44">
        <v>-5.3795656073854303</v>
      </c>
      <c r="AU113" s="23">
        <v>95.230999999999995</v>
      </c>
      <c r="AV113" s="44">
        <v>-5.3794551282055396</v>
      </c>
      <c r="AW113" s="23">
        <v>86.197999999999993</v>
      </c>
      <c r="AX113" s="44">
        <v>-5.3794465094464403</v>
      </c>
      <c r="AY113" s="456"/>
      <c r="AZ113" s="54" t="s">
        <v>42</v>
      </c>
      <c r="BA113" s="23">
        <v>93.116</v>
      </c>
      <c r="BB113" s="44">
        <v>-5.3796320436055796</v>
      </c>
      <c r="BC113" s="23">
        <v>90.973999999999705</v>
      </c>
      <c r="BD113" s="44">
        <v>-5.3802982349446298</v>
      </c>
      <c r="BE113" s="23">
        <v>92.829855450464095</v>
      </c>
      <c r="BF113" s="44">
        <v>-5.3799621925791401</v>
      </c>
      <c r="BG113" s="23">
        <v>80.941999999999993</v>
      </c>
      <c r="BH113" s="44">
        <v>-5.3794644717261901</v>
      </c>
    </row>
    <row r="114" spans="1:60" s="4" customFormat="1" ht="15" hidden="1" customHeight="1">
      <c r="A114" s="456"/>
      <c r="B114" s="54" t="s">
        <v>43</v>
      </c>
      <c r="C114" s="23">
        <v>109.45307018767799</v>
      </c>
      <c r="D114" s="44">
        <v>10.8103130305193</v>
      </c>
      <c r="E114" s="23">
        <v>92.955076158963607</v>
      </c>
      <c r="F114" s="44">
        <v>10.8106584778645</v>
      </c>
      <c r="G114" s="23">
        <v>118.047479434447</v>
      </c>
      <c r="H114" s="44">
        <v>10.8107097982769</v>
      </c>
      <c r="I114" s="23">
        <v>105.20099999999999</v>
      </c>
      <c r="J114" s="44">
        <v>10.810403242108499</v>
      </c>
      <c r="K114" s="456"/>
      <c r="L114" s="54" t="s">
        <v>43</v>
      </c>
      <c r="M114" s="23">
        <v>114.128432996859</v>
      </c>
      <c r="N114" s="44">
        <v>5.64551944567111</v>
      </c>
      <c r="O114" s="23">
        <v>101.188</v>
      </c>
      <c r="P114" s="44">
        <v>7.3785151769642603</v>
      </c>
      <c r="Q114" s="23">
        <v>136.66800000000001</v>
      </c>
      <c r="R114" s="44">
        <v>7.3779249585562496</v>
      </c>
      <c r="S114" s="456"/>
      <c r="T114" s="54" t="s">
        <v>43</v>
      </c>
      <c r="U114" s="23">
        <v>103.271</v>
      </c>
      <c r="V114" s="44">
        <v>8.1470727686244295</v>
      </c>
      <c r="W114" s="23">
        <v>116.54</v>
      </c>
      <c r="X114" s="44">
        <v>9.4182488340909298</v>
      </c>
      <c r="Y114" s="23">
        <v>101.967080481275</v>
      </c>
      <c r="Z114" s="44">
        <v>6.3355229838001703</v>
      </c>
      <c r="AA114" s="456"/>
      <c r="AB114" s="54" t="s">
        <v>43</v>
      </c>
      <c r="AC114" s="23">
        <v>80.221000000000004</v>
      </c>
      <c r="AD114" s="44">
        <v>9.1144161531272907</v>
      </c>
      <c r="AE114" s="23">
        <v>105.631</v>
      </c>
      <c r="AF114" s="44">
        <v>9.1997251191308695</v>
      </c>
      <c r="AG114" s="23">
        <v>87.058999999999997</v>
      </c>
      <c r="AH114" s="44">
        <v>9.1998586999393108</v>
      </c>
      <c r="AI114" s="456"/>
      <c r="AJ114" s="54" t="s">
        <v>43</v>
      </c>
      <c r="AK114" s="23">
        <v>96.664000000000001</v>
      </c>
      <c r="AL114" s="44">
        <v>9.1998190582969794</v>
      </c>
      <c r="AM114" s="23">
        <v>71.781000000000006</v>
      </c>
      <c r="AN114" s="44">
        <v>-24.387693399323599</v>
      </c>
      <c r="AO114" s="499">
        <v>76.230349578808998</v>
      </c>
      <c r="AP114" s="44">
        <v>-6.0908817925595304</v>
      </c>
      <c r="AQ114" s="456"/>
      <c r="AR114" s="54" t="s">
        <v>43</v>
      </c>
      <c r="AS114" s="23">
        <v>82.765070501995893</v>
      </c>
      <c r="AT114" s="44">
        <v>-6.0903147970187099</v>
      </c>
      <c r="AU114" s="23">
        <v>83.61</v>
      </c>
      <c r="AV114" s="44">
        <v>-6.09021739130442</v>
      </c>
      <c r="AW114" s="23">
        <v>83.808999999999997</v>
      </c>
      <c r="AX114" s="44">
        <v>-6.0905040388812202</v>
      </c>
      <c r="AY114" s="456"/>
      <c r="AZ114" s="54" t="s">
        <v>43</v>
      </c>
      <c r="BA114" s="23">
        <v>96.661000000000001</v>
      </c>
      <c r="BB114" s="44">
        <v>-6.0909481860760097</v>
      </c>
      <c r="BC114" s="23">
        <v>104.917</v>
      </c>
      <c r="BD114" s="44">
        <v>-6.0905832383250003</v>
      </c>
      <c r="BE114" s="23">
        <v>95.379654216531605</v>
      </c>
      <c r="BF114" s="44">
        <v>-6.0904226898292499</v>
      </c>
      <c r="BG114" s="23">
        <v>112.431</v>
      </c>
      <c r="BH114" s="44">
        <v>-6.0908267543855699</v>
      </c>
    </row>
    <row r="115" spans="1:60" s="4" customFormat="1" ht="15" hidden="1" customHeight="1">
      <c r="A115" s="456"/>
      <c r="B115" s="54" t="s">
        <v>44</v>
      </c>
      <c r="C115" s="23">
        <v>114.71981898800099</v>
      </c>
      <c r="D115" s="44">
        <v>7.7142707844325002</v>
      </c>
      <c r="E115" s="23">
        <v>100.26560213524201</v>
      </c>
      <c r="F115" s="44">
        <v>9.1100515900693004</v>
      </c>
      <c r="G115" s="23">
        <v>110.87158527235</v>
      </c>
      <c r="H115" s="44">
        <v>9.1098257101221805</v>
      </c>
      <c r="I115" s="23">
        <v>106.681</v>
      </c>
      <c r="J115" s="44">
        <v>6.8754369154239896</v>
      </c>
      <c r="K115" s="456"/>
      <c r="L115" s="54" t="s">
        <v>44</v>
      </c>
      <c r="M115" s="23">
        <v>95.540817890850207</v>
      </c>
      <c r="N115" s="44">
        <v>4.0145113715316496</v>
      </c>
      <c r="O115" s="23">
        <v>104.777</v>
      </c>
      <c r="P115" s="44">
        <v>7.2800077636627902</v>
      </c>
      <c r="Q115" s="23">
        <v>132.91399999999999</v>
      </c>
      <c r="R115" s="44">
        <v>7.2796678917476498</v>
      </c>
      <c r="S115" s="456"/>
      <c r="T115" s="54" t="s">
        <v>44</v>
      </c>
      <c r="U115" s="23">
        <v>104.648</v>
      </c>
      <c r="V115" s="44">
        <v>10.857869126378301</v>
      </c>
      <c r="W115" s="23">
        <v>107.33799999999999</v>
      </c>
      <c r="X115" s="44">
        <v>6.0802528392422497</v>
      </c>
      <c r="Y115" s="23">
        <v>106.647840197332</v>
      </c>
      <c r="Z115" s="44">
        <v>3.2864951270703102</v>
      </c>
      <c r="AA115" s="456"/>
      <c r="AB115" s="54" t="s">
        <v>44</v>
      </c>
      <c r="AC115" s="23">
        <v>76.293000000000006</v>
      </c>
      <c r="AD115" s="44">
        <v>5.2691711326646997</v>
      </c>
      <c r="AE115" s="23">
        <v>97.385999999999996</v>
      </c>
      <c r="AF115" s="44">
        <v>6.4436619133974098</v>
      </c>
      <c r="AG115" s="23">
        <v>92.631</v>
      </c>
      <c r="AH115" s="44">
        <v>6.4434407462799799</v>
      </c>
      <c r="AI115" s="456"/>
      <c r="AJ115" s="54" t="s">
        <v>44</v>
      </c>
      <c r="AK115" s="23">
        <v>91.448999999999998</v>
      </c>
      <c r="AL115" s="44">
        <v>6.4431621591862296</v>
      </c>
      <c r="AM115" s="23">
        <v>101.68899999999999</v>
      </c>
      <c r="AN115" s="44">
        <v>-14.4314882130576</v>
      </c>
      <c r="AO115" s="499">
        <v>89.128683335679099</v>
      </c>
      <c r="AP115" s="44">
        <v>-0.89208066613152004</v>
      </c>
      <c r="AQ115" s="456"/>
      <c r="AR115" s="54" t="s">
        <v>44</v>
      </c>
      <c r="AS115" s="23">
        <v>108.64476070786399</v>
      </c>
      <c r="AT115" s="44">
        <v>-0.89183074077332902</v>
      </c>
      <c r="AU115" s="23">
        <v>84.402000000000001</v>
      </c>
      <c r="AV115" s="44">
        <v>-0.89159090909120697</v>
      </c>
      <c r="AW115" s="23">
        <v>88.62</v>
      </c>
      <c r="AX115" s="44">
        <v>-0.89167861008652904</v>
      </c>
      <c r="AY115" s="456"/>
      <c r="AZ115" s="54" t="s">
        <v>44</v>
      </c>
      <c r="BA115" s="23">
        <v>95.631</v>
      </c>
      <c r="BB115" s="44">
        <v>-0.89252131022382697</v>
      </c>
      <c r="BC115" s="23">
        <v>104.98399999999999</v>
      </c>
      <c r="BD115" s="44">
        <v>-0.89220332115223799</v>
      </c>
      <c r="BE115" s="23">
        <v>84.502940976599305</v>
      </c>
      <c r="BF115" s="44">
        <v>-0.891928133727106</v>
      </c>
      <c r="BG115" s="23">
        <v>94.905000000000001</v>
      </c>
      <c r="BH115" s="44">
        <v>-0.89224451645067404</v>
      </c>
    </row>
    <row r="116" spans="1:60" s="4" customFormat="1" ht="15" hidden="1" customHeight="1">
      <c r="A116" s="456"/>
      <c r="B116" s="54"/>
      <c r="C116" s="23"/>
      <c r="D116" s="316"/>
      <c r="E116" s="23"/>
      <c r="F116" s="316"/>
      <c r="G116" s="23"/>
      <c r="H116" s="316"/>
      <c r="I116" s="23"/>
      <c r="J116" s="316"/>
      <c r="K116" s="456"/>
      <c r="L116" s="54"/>
      <c r="M116" s="23"/>
      <c r="N116" s="316"/>
      <c r="O116" s="23"/>
      <c r="P116" s="316"/>
      <c r="Q116" s="23"/>
      <c r="R116" s="316"/>
      <c r="S116" s="456"/>
      <c r="T116" s="54"/>
      <c r="U116" s="23"/>
      <c r="V116" s="316"/>
      <c r="W116" s="23"/>
      <c r="X116" s="316"/>
      <c r="Y116" s="23"/>
      <c r="Z116" s="316"/>
      <c r="AA116" s="456"/>
      <c r="AB116" s="54"/>
      <c r="AC116" s="23"/>
      <c r="AD116" s="316"/>
      <c r="AE116" s="23"/>
      <c r="AF116" s="316"/>
      <c r="AG116" s="23"/>
      <c r="AH116" s="316"/>
      <c r="AI116" s="456"/>
      <c r="AJ116" s="54"/>
      <c r="AK116" s="23"/>
      <c r="AL116" s="316"/>
      <c r="AM116" s="23"/>
      <c r="AN116" s="316"/>
      <c r="AO116" s="499"/>
      <c r="AP116" s="316"/>
      <c r="AQ116" s="456"/>
      <c r="AR116" s="54"/>
      <c r="AS116" s="23"/>
      <c r="AT116" s="316"/>
      <c r="AU116" s="23"/>
      <c r="AV116" s="316"/>
      <c r="AW116" s="23"/>
      <c r="AX116" s="316"/>
      <c r="AY116" s="456"/>
      <c r="AZ116" s="54"/>
      <c r="BA116" s="23"/>
      <c r="BB116" s="316"/>
      <c r="BC116" s="23"/>
      <c r="BD116" s="316"/>
      <c r="BE116" s="23"/>
      <c r="BF116" s="316"/>
      <c r="BG116" s="23"/>
      <c r="BH116" s="316"/>
    </row>
    <row r="117" spans="1:60" s="4" customFormat="1" ht="15" hidden="1" customHeight="1">
      <c r="A117" s="456">
        <v>2017</v>
      </c>
      <c r="B117" s="54" t="s">
        <v>33</v>
      </c>
      <c r="C117" s="23">
        <v>128.93025293301599</v>
      </c>
      <c r="D117" s="44">
        <v>7.4188094398306701</v>
      </c>
      <c r="E117" s="23">
        <v>97.874471651701995</v>
      </c>
      <c r="F117" s="44">
        <v>7.4189507861137001</v>
      </c>
      <c r="G117" s="23">
        <v>106.43024337204299</v>
      </c>
      <c r="H117" s="44">
        <v>8.1626666161523502</v>
      </c>
      <c r="I117" s="23">
        <v>116.248</v>
      </c>
      <c r="J117" s="44">
        <v>14.7595282523473</v>
      </c>
      <c r="K117" s="456">
        <v>2017</v>
      </c>
      <c r="L117" s="54" t="s">
        <v>33</v>
      </c>
      <c r="M117" s="23">
        <v>103.23152353034401</v>
      </c>
      <c r="N117" s="44">
        <v>3.94688966409886</v>
      </c>
      <c r="O117" s="23">
        <v>104.97</v>
      </c>
      <c r="P117" s="44">
        <v>8.14666717609256</v>
      </c>
      <c r="Q117" s="23">
        <v>140.04599999999999</v>
      </c>
      <c r="R117" s="44">
        <v>8.1467233469342499</v>
      </c>
      <c r="S117" s="456">
        <v>2017</v>
      </c>
      <c r="T117" s="54" t="s">
        <v>33</v>
      </c>
      <c r="U117" s="23">
        <v>105.232</v>
      </c>
      <c r="V117" s="44">
        <v>12.120014743933</v>
      </c>
      <c r="W117" s="23">
        <v>124.627</v>
      </c>
      <c r="X117" s="44">
        <v>2.5066956793960302</v>
      </c>
      <c r="Y117" s="23">
        <v>99.785431200348</v>
      </c>
      <c r="Z117" s="44">
        <v>3.2032098267573299</v>
      </c>
      <c r="AA117" s="456">
        <v>2017</v>
      </c>
      <c r="AB117" s="54" t="s">
        <v>33</v>
      </c>
      <c r="AC117" s="23">
        <v>155.49299999999999</v>
      </c>
      <c r="AD117" s="44">
        <v>6.6320548616516</v>
      </c>
      <c r="AE117" s="23">
        <v>112.622</v>
      </c>
      <c r="AF117" s="44">
        <v>9.0570522124295696</v>
      </c>
      <c r="AG117" s="23">
        <v>123.23399999999999</v>
      </c>
      <c r="AH117" s="44">
        <v>9.057186231168</v>
      </c>
      <c r="AI117" s="456">
        <v>2017</v>
      </c>
      <c r="AJ117" s="54" t="s">
        <v>33</v>
      </c>
      <c r="AK117" s="23">
        <v>115.97499999999999</v>
      </c>
      <c r="AL117" s="44">
        <v>9.0577677841710198</v>
      </c>
      <c r="AM117" s="23">
        <v>77.902000000000001</v>
      </c>
      <c r="AN117" s="44">
        <v>2.0128068604763301</v>
      </c>
      <c r="AO117" s="499">
        <v>149.70417524708799</v>
      </c>
      <c r="AP117" s="44">
        <v>3.2371603807282598</v>
      </c>
      <c r="AQ117" s="456">
        <v>2017</v>
      </c>
      <c r="AR117" s="54" t="s">
        <v>33</v>
      </c>
      <c r="AS117" s="23">
        <v>104.37230183871699</v>
      </c>
      <c r="AT117" s="44">
        <v>3.2377186182697502</v>
      </c>
      <c r="AU117" s="23">
        <v>92.855000000000004</v>
      </c>
      <c r="AV117" s="44">
        <v>3.2372760044595199</v>
      </c>
      <c r="AW117" s="23">
        <v>103.584</v>
      </c>
      <c r="AX117" s="44">
        <v>3.23738153447121</v>
      </c>
      <c r="AY117" s="456">
        <v>2017</v>
      </c>
      <c r="AZ117" s="54" t="s">
        <v>33</v>
      </c>
      <c r="BA117" s="23">
        <v>106.092</v>
      </c>
      <c r="BB117" s="44">
        <v>3.2372992167816199</v>
      </c>
      <c r="BC117" s="23">
        <v>102.599</v>
      </c>
      <c r="BD117" s="44">
        <v>3.2371036954409198</v>
      </c>
      <c r="BE117" s="23">
        <v>120.034221275267</v>
      </c>
      <c r="BF117" s="44">
        <v>3.2375741405598699</v>
      </c>
      <c r="BG117" s="23">
        <v>100.96599999999999</v>
      </c>
      <c r="BH117" s="44">
        <v>3.2369836454473502</v>
      </c>
    </row>
    <row r="118" spans="1:60" s="4" customFormat="1" ht="15" hidden="1" customHeight="1">
      <c r="A118" s="456"/>
      <c r="B118" s="54" t="s">
        <v>34</v>
      </c>
      <c r="C118" s="23">
        <v>135.33595103983399</v>
      </c>
      <c r="D118" s="44">
        <v>16.639522323748501</v>
      </c>
      <c r="E118" s="23">
        <v>121.63792610300899</v>
      </c>
      <c r="F118" s="44">
        <v>16.639393234629399</v>
      </c>
      <c r="G118" s="23">
        <v>135.037505905129</v>
      </c>
      <c r="H118" s="44">
        <v>14.4075335844253</v>
      </c>
      <c r="I118" s="23">
        <v>115.709</v>
      </c>
      <c r="J118" s="44">
        <v>16.639785488195699</v>
      </c>
      <c r="K118" s="456"/>
      <c r="L118" s="54" t="s">
        <v>34</v>
      </c>
      <c r="M118" s="23">
        <v>112.354868149357</v>
      </c>
      <c r="N118" s="44">
        <v>5.2297166810658702</v>
      </c>
      <c r="O118" s="23">
        <v>129.39699999999999</v>
      </c>
      <c r="P118" s="44">
        <v>9.7915270200327509</v>
      </c>
      <c r="Q118" s="23">
        <v>114.476</v>
      </c>
      <c r="R118" s="44">
        <v>9.7922620988625209</v>
      </c>
      <c r="S118" s="456"/>
      <c r="T118" s="54" t="s">
        <v>34</v>
      </c>
      <c r="U118" s="23">
        <v>122.46599999999999</v>
      </c>
      <c r="V118" s="44">
        <v>18.482614500493401</v>
      </c>
      <c r="W118" s="23">
        <v>106.681</v>
      </c>
      <c r="X118" s="44">
        <v>4.8461916461916399</v>
      </c>
      <c r="Y118" s="23">
        <v>112.510984398411</v>
      </c>
      <c r="Z118" s="44">
        <v>2.0571484210661501</v>
      </c>
      <c r="AA118" s="456"/>
      <c r="AB118" s="54" t="s">
        <v>34</v>
      </c>
      <c r="AC118" s="23">
        <v>91.841999999999999</v>
      </c>
      <c r="AD118" s="44">
        <v>8.0672110700585904</v>
      </c>
      <c r="AE118" s="23">
        <v>100.91800000000001</v>
      </c>
      <c r="AF118" s="44">
        <v>11.533785725337699</v>
      </c>
      <c r="AG118" s="23">
        <v>97.674999999999997</v>
      </c>
      <c r="AH118" s="44">
        <v>11.532971738509801</v>
      </c>
      <c r="AI118" s="456"/>
      <c r="AJ118" s="54" t="s">
        <v>34</v>
      </c>
      <c r="AK118" s="23">
        <v>105.015</v>
      </c>
      <c r="AL118" s="44">
        <v>11.532987807468499</v>
      </c>
      <c r="AM118" s="23">
        <v>89.683999999999997</v>
      </c>
      <c r="AN118" s="44">
        <v>13.5326733675975</v>
      </c>
      <c r="AO118" s="499">
        <v>103.136941356371</v>
      </c>
      <c r="AP118" s="44">
        <v>1.70241734902254</v>
      </c>
      <c r="AQ118" s="456"/>
      <c r="AR118" s="54" t="s">
        <v>34</v>
      </c>
      <c r="AS118" s="23">
        <v>90.404851326534398</v>
      </c>
      <c r="AT118" s="44">
        <v>1.7026441910669401</v>
      </c>
      <c r="AU118" s="23">
        <v>91.694000000000003</v>
      </c>
      <c r="AV118" s="44">
        <v>1.70254772124801</v>
      </c>
      <c r="AW118" s="23">
        <v>99.623000000000005</v>
      </c>
      <c r="AX118" s="44">
        <v>1.70178447466209</v>
      </c>
      <c r="AY118" s="456"/>
      <c r="AZ118" s="54" t="s">
        <v>34</v>
      </c>
      <c r="BA118" s="23">
        <v>95.513999999999996</v>
      </c>
      <c r="BB118" s="44">
        <v>1.7026034179843399</v>
      </c>
      <c r="BC118" s="23">
        <v>114.813</v>
      </c>
      <c r="BD118" s="44">
        <v>1.7025272165185801</v>
      </c>
      <c r="BE118" s="23">
        <v>103.22041446745099</v>
      </c>
      <c r="BF118" s="44">
        <v>1.70248558729578</v>
      </c>
      <c r="BG118" s="23">
        <v>109.045</v>
      </c>
      <c r="BH118" s="44">
        <v>1.7021078157060301</v>
      </c>
    </row>
    <row r="119" spans="1:60" s="4" customFormat="1" ht="15" hidden="1" customHeight="1">
      <c r="A119" s="456"/>
      <c r="B119" s="54" t="s">
        <v>35</v>
      </c>
      <c r="C119" s="23">
        <v>112.903508120024</v>
      </c>
      <c r="D119" s="44">
        <v>4.2873150155488098</v>
      </c>
      <c r="E119" s="23">
        <v>92.029099088814903</v>
      </c>
      <c r="F119" s="44">
        <v>4.2877798877510402</v>
      </c>
      <c r="G119" s="23">
        <v>117.836092183045</v>
      </c>
      <c r="H119" s="44">
        <v>4.2879387402748801</v>
      </c>
      <c r="I119" s="23">
        <v>99.8780000000001</v>
      </c>
      <c r="J119" s="44">
        <v>4.2883545123262801</v>
      </c>
      <c r="K119" s="456"/>
      <c r="L119" s="54" t="s">
        <v>35</v>
      </c>
      <c r="M119" s="23">
        <v>103.18304042974501</v>
      </c>
      <c r="N119" s="44">
        <v>3.4507198997281598</v>
      </c>
      <c r="O119" s="23">
        <v>140.37</v>
      </c>
      <c r="P119" s="44">
        <v>10.1105262745037</v>
      </c>
      <c r="Q119" s="23">
        <v>103.414</v>
      </c>
      <c r="R119" s="44">
        <v>10.1097754447984</v>
      </c>
      <c r="S119" s="456"/>
      <c r="T119" s="54" t="s">
        <v>35</v>
      </c>
      <c r="U119" s="23">
        <v>111.444</v>
      </c>
      <c r="V119" s="44">
        <v>13.479828116408401</v>
      </c>
      <c r="W119" s="23">
        <v>100.307</v>
      </c>
      <c r="X119" s="44">
        <v>3.9903377635862398</v>
      </c>
      <c r="Y119" s="23">
        <v>111.235956042212</v>
      </c>
      <c r="Z119" s="44">
        <v>3.9653607259327699</v>
      </c>
      <c r="AA119" s="456"/>
      <c r="AB119" s="54" t="s">
        <v>35</v>
      </c>
      <c r="AC119" s="23">
        <v>91.754000000000005</v>
      </c>
      <c r="AD119" s="44">
        <v>8.4870412410139995</v>
      </c>
      <c r="AE119" s="23">
        <v>102.268</v>
      </c>
      <c r="AF119" s="44">
        <v>8.6593425274655296</v>
      </c>
      <c r="AG119" s="23">
        <v>131.50700000000001</v>
      </c>
      <c r="AH119" s="44">
        <v>8.6592248010774604</v>
      </c>
      <c r="AI119" s="456"/>
      <c r="AJ119" s="54" t="s">
        <v>35</v>
      </c>
      <c r="AK119" s="23">
        <v>106.98399999999999</v>
      </c>
      <c r="AL119" s="44">
        <v>8.6584263500543397</v>
      </c>
      <c r="AM119" s="23">
        <v>78.253</v>
      </c>
      <c r="AN119" s="44">
        <v>0.70263940185569096</v>
      </c>
      <c r="AO119" s="499">
        <v>133.77682573556899</v>
      </c>
      <c r="AP119" s="44">
        <v>6.1694674391594004</v>
      </c>
      <c r="AQ119" s="456"/>
      <c r="AR119" s="54" t="s">
        <v>35</v>
      </c>
      <c r="AS119" s="23">
        <v>102.752520089312</v>
      </c>
      <c r="AT119" s="44">
        <v>6.16884501734532</v>
      </c>
      <c r="AU119" s="23">
        <v>93.629000000000005</v>
      </c>
      <c r="AV119" s="44">
        <v>6.1697736653512996</v>
      </c>
      <c r="AW119" s="23">
        <v>124.30500000000001</v>
      </c>
      <c r="AX119" s="44">
        <v>6.1700873754067702</v>
      </c>
      <c r="AY119" s="456"/>
      <c r="AZ119" s="54" t="s">
        <v>35</v>
      </c>
      <c r="BA119" s="23">
        <v>112.03700000000001</v>
      </c>
      <c r="BB119" s="44">
        <v>6.1700434016261498</v>
      </c>
      <c r="BC119" s="23">
        <v>109.05500000000001</v>
      </c>
      <c r="BD119" s="44">
        <v>6.1693179384333803</v>
      </c>
      <c r="BE119" s="23">
        <v>97.073427175482706</v>
      </c>
      <c r="BF119" s="44">
        <v>6.17031025676566</v>
      </c>
      <c r="BG119" s="23">
        <v>100.452</v>
      </c>
      <c r="BH119" s="44">
        <v>6.1692120699677702</v>
      </c>
    </row>
    <row r="120" spans="1:60" s="4" customFormat="1" ht="15" hidden="1" customHeight="1">
      <c r="A120" s="456"/>
      <c r="B120" s="54" t="s">
        <v>36</v>
      </c>
      <c r="C120" s="23">
        <v>111.188602124702</v>
      </c>
      <c r="D120" s="44">
        <v>16.7899490139663</v>
      </c>
      <c r="E120" s="23">
        <v>137.37289077038201</v>
      </c>
      <c r="F120" s="44">
        <v>16.790727133782902</v>
      </c>
      <c r="G120" s="23">
        <v>103.25909538821099</v>
      </c>
      <c r="H120" s="44">
        <v>16.790361733874398</v>
      </c>
      <c r="I120" s="23">
        <v>99.261000000000095</v>
      </c>
      <c r="J120" s="44">
        <v>16.790013060206299</v>
      </c>
      <c r="K120" s="456"/>
      <c r="L120" s="54" t="s">
        <v>36</v>
      </c>
      <c r="M120" s="23">
        <v>107.289288898414</v>
      </c>
      <c r="N120" s="44">
        <v>3.0567109660942302</v>
      </c>
      <c r="O120" s="23">
        <v>117.148</v>
      </c>
      <c r="P120" s="44">
        <v>8.2428599148086903</v>
      </c>
      <c r="Q120" s="23">
        <v>103.52200000000001</v>
      </c>
      <c r="R120" s="44">
        <v>8.2424533924447303</v>
      </c>
      <c r="S120" s="456"/>
      <c r="T120" s="54" t="s">
        <v>36</v>
      </c>
      <c r="U120" s="23">
        <v>105.526</v>
      </c>
      <c r="V120" s="44">
        <v>3.9767464774854799</v>
      </c>
      <c r="W120" s="23">
        <v>112.215</v>
      </c>
      <c r="X120" s="44">
        <v>4.3676001450906297</v>
      </c>
      <c r="Y120" s="23">
        <v>101.43155228641101</v>
      </c>
      <c r="Z120" s="44">
        <v>3.77630369553441</v>
      </c>
      <c r="AA120" s="456"/>
      <c r="AB120" s="54" t="s">
        <v>36</v>
      </c>
      <c r="AC120" s="23">
        <v>130.285</v>
      </c>
      <c r="AD120" s="44">
        <v>10.082634851967001</v>
      </c>
      <c r="AE120" s="23">
        <v>119.151</v>
      </c>
      <c r="AF120" s="44">
        <v>8.3397739568462992</v>
      </c>
      <c r="AG120" s="23">
        <v>88.706000000000003</v>
      </c>
      <c r="AH120" s="44">
        <v>8.3392364249248896</v>
      </c>
      <c r="AI120" s="456"/>
      <c r="AJ120" s="54" t="s">
        <v>36</v>
      </c>
      <c r="AK120" s="23">
        <v>135.38800000000001</v>
      </c>
      <c r="AL120" s="44">
        <v>8.3390014963950598</v>
      </c>
      <c r="AM120" s="23">
        <v>47.558</v>
      </c>
      <c r="AN120" s="44">
        <v>-6.9933899166894804</v>
      </c>
      <c r="AO120" s="499">
        <v>115.702096422908</v>
      </c>
      <c r="AP120" s="44">
        <v>5.0492552320393003</v>
      </c>
      <c r="AQ120" s="456"/>
      <c r="AR120" s="54" t="s">
        <v>36</v>
      </c>
      <c r="AS120" s="23">
        <v>97.710362079291201</v>
      </c>
      <c r="AT120" s="44">
        <v>5.0492786046638702</v>
      </c>
      <c r="AU120" s="23">
        <v>97.84</v>
      </c>
      <c r="AV120" s="44">
        <v>5.0495506619281398</v>
      </c>
      <c r="AW120" s="23">
        <v>112.30500000000001</v>
      </c>
      <c r="AX120" s="44">
        <v>5.0502310440948204</v>
      </c>
      <c r="AY120" s="456"/>
      <c r="AZ120" s="54" t="s">
        <v>36</v>
      </c>
      <c r="BA120" s="23">
        <v>92.575000000000003</v>
      </c>
      <c r="BB120" s="44">
        <v>5.0496453900709399</v>
      </c>
      <c r="BC120" s="23">
        <v>94.2139999999997</v>
      </c>
      <c r="BD120" s="44">
        <v>5.0487255535981497</v>
      </c>
      <c r="BE120" s="23">
        <v>95.325050918614593</v>
      </c>
      <c r="BF120" s="44">
        <v>5.0498488815166702</v>
      </c>
      <c r="BG120" s="23">
        <v>82.787999999999997</v>
      </c>
      <c r="BH120" s="44">
        <v>5.0489157329746597</v>
      </c>
    </row>
    <row r="121" spans="1:60" s="4" customFormat="1" ht="15" hidden="1" customHeight="1">
      <c r="A121" s="456"/>
      <c r="B121" s="54" t="s">
        <v>37</v>
      </c>
      <c r="C121" s="23">
        <v>96.187046530233502</v>
      </c>
      <c r="D121" s="44">
        <v>13.7149107423133</v>
      </c>
      <c r="E121" s="23">
        <v>117.91583963608301</v>
      </c>
      <c r="F121" s="44">
        <v>13.714759853634501</v>
      </c>
      <c r="G121" s="23">
        <v>87.990181571831798</v>
      </c>
      <c r="H121" s="44">
        <v>13.7147977362283</v>
      </c>
      <c r="I121" s="23">
        <v>117.471</v>
      </c>
      <c r="J121" s="44">
        <v>13.714993756231699</v>
      </c>
      <c r="K121" s="456"/>
      <c r="L121" s="54" t="s">
        <v>37</v>
      </c>
      <c r="M121" s="23">
        <v>106.532172709072</v>
      </c>
      <c r="N121" s="44">
        <v>4.9159389778213303</v>
      </c>
      <c r="O121" s="23">
        <v>106.325</v>
      </c>
      <c r="P121" s="44">
        <v>9.1789374242704298</v>
      </c>
      <c r="Q121" s="23">
        <v>104.34099999999999</v>
      </c>
      <c r="R121" s="44">
        <v>9.1798509961495505</v>
      </c>
      <c r="S121" s="456"/>
      <c r="T121" s="54" t="s">
        <v>37</v>
      </c>
      <c r="U121" s="23">
        <v>101.633</v>
      </c>
      <c r="V121" s="44">
        <v>3.1032523789234401</v>
      </c>
      <c r="W121" s="23">
        <v>106.012</v>
      </c>
      <c r="X121" s="44">
        <v>3.4808582082267598</v>
      </c>
      <c r="Y121" s="23">
        <v>108.144430618719</v>
      </c>
      <c r="Z121" s="44">
        <v>4.03881442054647</v>
      </c>
      <c r="AA121" s="456"/>
      <c r="AB121" s="54" t="s">
        <v>37</v>
      </c>
      <c r="AC121" s="23">
        <v>92.805999999999997</v>
      </c>
      <c r="AD121" s="44">
        <v>12.1062040974101</v>
      </c>
      <c r="AE121" s="23">
        <v>114.377</v>
      </c>
      <c r="AF121" s="44">
        <v>11.2844063476002</v>
      </c>
      <c r="AG121" s="23">
        <v>89.596999999999994</v>
      </c>
      <c r="AH121" s="44">
        <v>11.2840321939587</v>
      </c>
      <c r="AI121" s="456"/>
      <c r="AJ121" s="54" t="s">
        <v>37</v>
      </c>
      <c r="AK121" s="23">
        <v>109.175</v>
      </c>
      <c r="AL121" s="44">
        <v>11.2838285510422</v>
      </c>
      <c r="AM121" s="23">
        <v>69.456999999999994</v>
      </c>
      <c r="AN121" s="44">
        <v>-1.8996638513036599</v>
      </c>
      <c r="AO121" s="499">
        <v>96.246679049808506</v>
      </c>
      <c r="AP121" s="44">
        <v>6.85302759779852</v>
      </c>
      <c r="AQ121" s="456"/>
      <c r="AR121" s="54" t="s">
        <v>37</v>
      </c>
      <c r="AS121" s="23">
        <v>94.201006283714094</v>
      </c>
      <c r="AT121" s="44">
        <v>6.85280117787687</v>
      </c>
      <c r="AU121" s="23">
        <v>113.21599999999999</v>
      </c>
      <c r="AV121" s="44">
        <v>6.8529092539285399</v>
      </c>
      <c r="AW121" s="23">
        <v>90.748000000000005</v>
      </c>
      <c r="AX121" s="44">
        <v>6.8528636021100304</v>
      </c>
      <c r="AY121" s="456"/>
      <c r="AZ121" s="54" t="s">
        <v>37</v>
      </c>
      <c r="BA121" s="23">
        <v>92.075999999999993</v>
      </c>
      <c r="BB121" s="44">
        <v>6.8526534448944298</v>
      </c>
      <c r="BC121" s="23">
        <v>93.008999999999702</v>
      </c>
      <c r="BD121" s="44">
        <v>6.8528560268370304</v>
      </c>
      <c r="BE121" s="23">
        <v>94.332998773322998</v>
      </c>
      <c r="BF121" s="44">
        <v>6.8525833728037497</v>
      </c>
      <c r="BG121" s="23">
        <v>100.074</v>
      </c>
      <c r="BH121" s="44">
        <v>6.8538785969782596</v>
      </c>
    </row>
    <row r="122" spans="1:60" s="4" customFormat="1" ht="15" hidden="1" customHeight="1">
      <c r="A122" s="456"/>
      <c r="B122" s="54" t="s">
        <v>38</v>
      </c>
      <c r="C122" s="23">
        <v>80.8123794660778</v>
      </c>
      <c r="D122" s="44">
        <v>6.8261344010361897</v>
      </c>
      <c r="E122" s="23">
        <v>101.353608405892</v>
      </c>
      <c r="F122" s="44">
        <v>6.8278084868727298</v>
      </c>
      <c r="G122" s="23">
        <v>92.656682071838901</v>
      </c>
      <c r="H122" s="44">
        <v>6.8266790037953102</v>
      </c>
      <c r="I122" s="23">
        <v>114.414</v>
      </c>
      <c r="J122" s="44">
        <v>6.8271367481466303</v>
      </c>
      <c r="K122" s="456"/>
      <c r="L122" s="54" t="s">
        <v>38</v>
      </c>
      <c r="M122" s="23">
        <v>109.260440550032</v>
      </c>
      <c r="N122" s="44">
        <v>3.8524938980429702</v>
      </c>
      <c r="O122" s="23">
        <v>197.30500000000001</v>
      </c>
      <c r="P122" s="44">
        <v>13.8122981079834</v>
      </c>
      <c r="Q122" s="23">
        <v>131.96899999999999</v>
      </c>
      <c r="R122" s="44">
        <v>13.812492992850601</v>
      </c>
      <c r="S122" s="456"/>
      <c r="T122" s="54" t="s">
        <v>38</v>
      </c>
      <c r="U122" s="23">
        <v>106.471</v>
      </c>
      <c r="V122" s="44">
        <v>0.157096628537019</v>
      </c>
      <c r="W122" s="23">
        <v>95.903999999999996</v>
      </c>
      <c r="X122" s="44">
        <v>3.7719924689995299</v>
      </c>
      <c r="Y122" s="23">
        <v>109.637137152026</v>
      </c>
      <c r="Z122" s="44">
        <v>3.31918370736375</v>
      </c>
      <c r="AA122" s="456"/>
      <c r="AB122" s="54" t="s">
        <v>38</v>
      </c>
      <c r="AC122" s="23">
        <v>94.52</v>
      </c>
      <c r="AD122" s="44">
        <v>8.6724076479988792</v>
      </c>
      <c r="AE122" s="23">
        <v>116.568</v>
      </c>
      <c r="AF122" s="44">
        <v>7.3034225012426903</v>
      </c>
      <c r="AG122" s="23">
        <v>127.55200000000001</v>
      </c>
      <c r="AH122" s="44">
        <v>7.3028745446744798</v>
      </c>
      <c r="AI122" s="456"/>
      <c r="AJ122" s="54" t="s">
        <v>38</v>
      </c>
      <c r="AK122" s="23">
        <v>121.68300000000001</v>
      </c>
      <c r="AL122" s="44">
        <v>7.3032865671378602</v>
      </c>
      <c r="AM122" s="23">
        <v>78.3</v>
      </c>
      <c r="AN122" s="44">
        <v>-18.4825044506679</v>
      </c>
      <c r="AO122" s="499">
        <v>84.643726895115407</v>
      </c>
      <c r="AP122" s="44">
        <v>-1.03930232001417</v>
      </c>
      <c r="AQ122" s="456"/>
      <c r="AR122" s="54" t="s">
        <v>38</v>
      </c>
      <c r="AS122" s="23">
        <v>110.41217346149701</v>
      </c>
      <c r="AT122" s="44">
        <v>-1.0399785843923399</v>
      </c>
      <c r="AU122" s="23">
        <v>107.90300000000001</v>
      </c>
      <c r="AV122" s="44">
        <v>-1.04001394022212</v>
      </c>
      <c r="AW122" s="23">
        <v>99.805999999999997</v>
      </c>
      <c r="AX122" s="44">
        <v>-1.0401070844281399</v>
      </c>
      <c r="AY122" s="456"/>
      <c r="AZ122" s="54" t="s">
        <v>38</v>
      </c>
      <c r="BA122" s="23">
        <v>103.66</v>
      </c>
      <c r="BB122" s="44">
        <v>-1.0396280632750601</v>
      </c>
      <c r="BC122" s="23">
        <v>85.4549999999997</v>
      </c>
      <c r="BD122" s="44">
        <v>-1.0399175477400899</v>
      </c>
      <c r="BE122" s="23">
        <v>101.37735618987701</v>
      </c>
      <c r="BF122" s="44">
        <v>-1.04016872294839</v>
      </c>
      <c r="BG122" s="23">
        <v>101.038</v>
      </c>
      <c r="BH122" s="44">
        <v>-1.0401567091087101</v>
      </c>
    </row>
    <row r="123" spans="1:60" s="4" customFormat="1" ht="15" hidden="1" customHeight="1">
      <c r="A123" s="456"/>
      <c r="B123" s="54" t="s">
        <v>39</v>
      </c>
      <c r="C123" s="23">
        <v>123.491962128883</v>
      </c>
      <c r="D123" s="44">
        <v>21.501176251448499</v>
      </c>
      <c r="E123" s="23">
        <v>126.61094997465401</v>
      </c>
      <c r="F123" s="44">
        <v>21.500614428349198</v>
      </c>
      <c r="G123" s="23">
        <v>128.72531109776901</v>
      </c>
      <c r="H123" s="44">
        <v>21.50137559441</v>
      </c>
      <c r="I123" s="23">
        <v>126.208</v>
      </c>
      <c r="J123" s="44">
        <v>21.501049348248799</v>
      </c>
      <c r="K123" s="456"/>
      <c r="L123" s="54" t="s">
        <v>39</v>
      </c>
      <c r="M123" s="23">
        <v>106.579268859148</v>
      </c>
      <c r="N123" s="44">
        <v>4.2316940479362897</v>
      </c>
      <c r="O123" s="23">
        <v>111</v>
      </c>
      <c r="P123" s="44">
        <v>14.6173227045558</v>
      </c>
      <c r="Q123" s="23">
        <v>108.908</v>
      </c>
      <c r="R123" s="44">
        <v>14.6170765846833</v>
      </c>
      <c r="S123" s="456"/>
      <c r="T123" s="54" t="s">
        <v>39</v>
      </c>
      <c r="U123" s="23">
        <v>123.45099999999999</v>
      </c>
      <c r="V123" s="44">
        <v>2.3606182216178602</v>
      </c>
      <c r="W123" s="23">
        <v>106.91800000000001</v>
      </c>
      <c r="X123" s="44">
        <v>3.2086800393845301</v>
      </c>
      <c r="Y123" s="23">
        <v>109.805087756879</v>
      </c>
      <c r="Z123" s="44">
        <v>6.66226647351293</v>
      </c>
      <c r="AA123" s="456"/>
      <c r="AB123" s="54" t="s">
        <v>39</v>
      </c>
      <c r="AC123" s="23">
        <v>156.68899999999999</v>
      </c>
      <c r="AD123" s="44">
        <v>10.8525705876943</v>
      </c>
      <c r="AE123" s="23">
        <v>113.363</v>
      </c>
      <c r="AF123" s="44">
        <v>9.7882931742465509</v>
      </c>
      <c r="AG123" s="23">
        <v>109.19199999999999</v>
      </c>
      <c r="AH123" s="44">
        <v>9.7881496526137006</v>
      </c>
      <c r="AI123" s="456"/>
      <c r="AJ123" s="54" t="s">
        <v>39</v>
      </c>
      <c r="AK123" s="23">
        <v>114.13800000000001</v>
      </c>
      <c r="AL123" s="44">
        <v>9.7881918393259006</v>
      </c>
      <c r="AM123" s="23">
        <v>109.4</v>
      </c>
      <c r="AN123" s="44">
        <v>-3.4072347451416598</v>
      </c>
      <c r="AO123" s="499">
        <v>74.145347387379303</v>
      </c>
      <c r="AP123" s="44">
        <v>6.7681369299508098</v>
      </c>
      <c r="AQ123" s="456"/>
      <c r="AR123" s="54" t="s">
        <v>39</v>
      </c>
      <c r="AS123" s="23">
        <v>105.770204244222</v>
      </c>
      <c r="AT123" s="44">
        <v>6.7684532128358397</v>
      </c>
      <c r="AU123" s="23">
        <v>101.83199999999999</v>
      </c>
      <c r="AV123" s="44">
        <v>6.7678790484079103</v>
      </c>
      <c r="AW123" s="23">
        <v>94.489000000000004</v>
      </c>
      <c r="AX123" s="44">
        <v>6.7684380614470303</v>
      </c>
      <c r="AY123" s="456"/>
      <c r="AZ123" s="54" t="s">
        <v>39</v>
      </c>
      <c r="BA123" s="23">
        <v>100.32599999999999</v>
      </c>
      <c r="BB123" s="44">
        <v>6.7684055935125498</v>
      </c>
      <c r="BC123" s="23">
        <v>94.629999999999697</v>
      </c>
      <c r="BD123" s="44">
        <v>6.7685121458632</v>
      </c>
      <c r="BE123" s="23">
        <v>104.73194399839301</v>
      </c>
      <c r="BF123" s="44">
        <v>6.7679560953695104</v>
      </c>
      <c r="BG123" s="23">
        <v>115.145</v>
      </c>
      <c r="BH123" s="44">
        <v>6.7679839771525998</v>
      </c>
    </row>
    <row r="124" spans="1:60" s="4" customFormat="1" ht="15" hidden="1" customHeight="1">
      <c r="A124" s="456"/>
      <c r="B124" s="54" t="s">
        <v>40</v>
      </c>
      <c r="C124" s="23">
        <v>108.106858620571</v>
      </c>
      <c r="D124" s="44">
        <v>9.8545240394880302</v>
      </c>
      <c r="E124" s="23">
        <v>110.506903108334</v>
      </c>
      <c r="F124" s="44">
        <v>9.8546442249866306</v>
      </c>
      <c r="G124" s="23">
        <v>109.108298211807</v>
      </c>
      <c r="H124" s="44">
        <v>9.8545497594785694</v>
      </c>
      <c r="I124" s="23">
        <v>111.265910042022</v>
      </c>
      <c r="J124" s="44">
        <v>9.8542825117460797</v>
      </c>
      <c r="K124" s="456"/>
      <c r="L124" s="54" t="s">
        <v>40</v>
      </c>
      <c r="M124" s="23">
        <v>107.688549305469</v>
      </c>
      <c r="N124" s="44">
        <v>4.3795101905147602</v>
      </c>
      <c r="O124" s="23">
        <v>107.38688938708199</v>
      </c>
      <c r="P124" s="44">
        <v>13.588840054032101</v>
      </c>
      <c r="Q124" s="23">
        <v>112.862941409393</v>
      </c>
      <c r="R124" s="44">
        <v>13.5887736731648</v>
      </c>
      <c r="S124" s="456"/>
      <c r="T124" s="54" t="s">
        <v>40</v>
      </c>
      <c r="U124" s="23">
        <v>119.062545694791</v>
      </c>
      <c r="V124" s="44">
        <v>1.3772793178006699</v>
      </c>
      <c r="W124" s="23">
        <v>108.954501685992</v>
      </c>
      <c r="X124" s="44">
        <v>3.5974761920985801</v>
      </c>
      <c r="Y124" s="23">
        <v>101.443190620547</v>
      </c>
      <c r="Z124" s="44">
        <v>5.92000535626984</v>
      </c>
      <c r="AA124" s="456"/>
      <c r="AB124" s="54" t="s">
        <v>40</v>
      </c>
      <c r="AC124" s="23">
        <v>165.22249130092399</v>
      </c>
      <c r="AD124" s="44">
        <v>8.9355121651770304</v>
      </c>
      <c r="AE124" s="23">
        <v>107.80773130212999</v>
      </c>
      <c r="AF124" s="44">
        <v>8.4181253478383304</v>
      </c>
      <c r="AG124" s="23">
        <v>117.965953657718</v>
      </c>
      <c r="AH124" s="44">
        <v>8.4186107914251203</v>
      </c>
      <c r="AI124" s="456"/>
      <c r="AJ124" s="54" t="s">
        <v>40</v>
      </c>
      <c r="AK124" s="23">
        <v>118.856943150799</v>
      </c>
      <c r="AL124" s="44">
        <v>8.4184178775486203</v>
      </c>
      <c r="AM124" s="23">
        <v>88.424170243190503</v>
      </c>
      <c r="AN124" s="44">
        <v>-1.0084855939652899</v>
      </c>
      <c r="AO124" s="499">
        <v>116.03939376042101</v>
      </c>
      <c r="AP124" s="44">
        <v>9.8731984734818106</v>
      </c>
      <c r="AQ124" s="456"/>
      <c r="AR124" s="54" t="s">
        <v>40</v>
      </c>
      <c r="AS124" s="23">
        <v>98.984818144852099</v>
      </c>
      <c r="AT124" s="44">
        <v>9.8738652489403993</v>
      </c>
      <c r="AU124" s="23">
        <v>126.976066715405</v>
      </c>
      <c r="AV124" s="44">
        <v>9.8732038102945605</v>
      </c>
      <c r="AW124" s="23">
        <v>121.222661387798</v>
      </c>
      <c r="AX124" s="44">
        <v>9.8737969054355705</v>
      </c>
      <c r="AY124" s="456"/>
      <c r="AZ124" s="54" t="s">
        <v>40</v>
      </c>
      <c r="BA124" s="23">
        <v>111.394574371964</v>
      </c>
      <c r="BB124" s="44">
        <v>9.8728355989189502</v>
      </c>
      <c r="BC124" s="23">
        <v>93.2127347385874</v>
      </c>
      <c r="BD124" s="44">
        <v>9.8727380018007693</v>
      </c>
      <c r="BE124" s="23">
        <v>110.283171322806</v>
      </c>
      <c r="BF124" s="44">
        <v>9.8734793384457795</v>
      </c>
      <c r="BG124" s="23">
        <v>116.29117903704299</v>
      </c>
      <c r="BH124" s="44">
        <v>9.8734696734186294</v>
      </c>
    </row>
    <row r="125" spans="1:60" s="4" customFormat="1" ht="15" hidden="1" customHeight="1">
      <c r="A125" s="456"/>
      <c r="B125" s="54" t="s">
        <v>41</v>
      </c>
      <c r="C125" s="23">
        <v>98.013744197970993</v>
      </c>
      <c r="D125" s="44">
        <v>8.8995122746887692</v>
      </c>
      <c r="E125" s="23">
        <v>110.76362396941801</v>
      </c>
      <c r="F125" s="44">
        <v>8.9001996600156996</v>
      </c>
      <c r="G125" s="23">
        <v>109.40785817950299</v>
      </c>
      <c r="H125" s="44">
        <v>8.9000895968257403</v>
      </c>
      <c r="I125" s="23">
        <v>110.874</v>
      </c>
      <c r="J125" s="44">
        <v>8.8996493571547699</v>
      </c>
      <c r="K125" s="456"/>
      <c r="L125" s="54" t="s">
        <v>41</v>
      </c>
      <c r="M125" s="23">
        <v>121.840649227646</v>
      </c>
      <c r="N125" s="44">
        <v>3.9624524577341198</v>
      </c>
      <c r="O125" s="23">
        <v>112.97199999999999</v>
      </c>
      <c r="P125" s="44">
        <v>13.2687641621047</v>
      </c>
      <c r="Q125" s="23">
        <v>117.64400000000001</v>
      </c>
      <c r="R125" s="44">
        <v>13.269530723460001</v>
      </c>
      <c r="S125" s="456"/>
      <c r="T125" s="54" t="s">
        <v>41</v>
      </c>
      <c r="U125" s="23">
        <v>120.24299999999999</v>
      </c>
      <c r="V125" s="44">
        <v>1.05218041700633</v>
      </c>
      <c r="W125" s="23">
        <v>115.001</v>
      </c>
      <c r="X125" s="44">
        <v>5.3344568911034296</v>
      </c>
      <c r="Y125" s="23">
        <v>103.138928118134</v>
      </c>
      <c r="Z125" s="44">
        <v>3.6520903024876499</v>
      </c>
      <c r="AA125" s="456"/>
      <c r="AB125" s="54" t="s">
        <v>41</v>
      </c>
      <c r="AC125" s="23">
        <v>162.851</v>
      </c>
      <c r="AD125" s="44">
        <v>6.9699159222280702</v>
      </c>
      <c r="AE125" s="23">
        <v>139.37299999999999</v>
      </c>
      <c r="AF125" s="44">
        <v>4.6351699337082</v>
      </c>
      <c r="AG125" s="23">
        <v>152.506</v>
      </c>
      <c r="AH125" s="44">
        <v>4.6360523914400904</v>
      </c>
      <c r="AI125" s="456"/>
      <c r="AJ125" s="54" t="s">
        <v>41</v>
      </c>
      <c r="AK125" s="23">
        <v>124.907</v>
      </c>
      <c r="AL125" s="44">
        <v>4.6350126493206298</v>
      </c>
      <c r="AM125" s="23">
        <v>61.667000000000002</v>
      </c>
      <c r="AN125" s="44">
        <v>-6.0713143344554101</v>
      </c>
      <c r="AO125" s="499">
        <v>95.180565865347106</v>
      </c>
      <c r="AP125" s="44">
        <v>8.1738161496109392</v>
      </c>
      <c r="AQ125" s="456"/>
      <c r="AR125" s="54" t="s">
        <v>41</v>
      </c>
      <c r="AS125" s="23">
        <v>111.403178415716</v>
      </c>
      <c r="AT125" s="44">
        <v>8.1738660576749993</v>
      </c>
      <c r="AU125" s="23">
        <v>121.794</v>
      </c>
      <c r="AV125" s="44">
        <v>8.1738327219759999</v>
      </c>
      <c r="AW125" s="23">
        <v>109.934</v>
      </c>
      <c r="AX125" s="44">
        <v>8.1740088755940992</v>
      </c>
      <c r="AY125" s="456"/>
      <c r="AZ125" s="54" t="s">
        <v>41</v>
      </c>
      <c r="BA125" s="23">
        <v>112.93899999999999</v>
      </c>
      <c r="BB125" s="44">
        <v>8.1739380297878306</v>
      </c>
      <c r="BC125" s="23">
        <v>123.658</v>
      </c>
      <c r="BD125" s="44">
        <v>8.1730306608931507</v>
      </c>
      <c r="BE125" s="23">
        <v>112.36426011843</v>
      </c>
      <c r="BF125" s="44">
        <v>8.1737857967815</v>
      </c>
      <c r="BG125" s="23">
        <v>95.918000000000006</v>
      </c>
      <c r="BH125" s="44">
        <v>8.17412879215067</v>
      </c>
    </row>
    <row r="126" spans="1:60" s="4" customFormat="1" ht="15" hidden="1" customHeight="1">
      <c r="A126" s="456"/>
      <c r="B126" s="54" t="s">
        <v>42</v>
      </c>
      <c r="C126" s="23">
        <v>101.536489836825</v>
      </c>
      <c r="D126" s="44">
        <v>7.3825653249979704</v>
      </c>
      <c r="E126" s="23">
        <v>106.41051090910899</v>
      </c>
      <c r="F126" s="44">
        <v>7.3827160953470203</v>
      </c>
      <c r="G126" s="23">
        <v>100.482921953953</v>
      </c>
      <c r="H126" s="44">
        <v>7.3822551083326902</v>
      </c>
      <c r="I126" s="23">
        <v>96.661900705695004</v>
      </c>
      <c r="J126" s="44">
        <v>7.3818286609139498</v>
      </c>
      <c r="K126" s="456"/>
      <c r="L126" s="54" t="s">
        <v>42</v>
      </c>
      <c r="M126" s="23">
        <v>106.844538230567</v>
      </c>
      <c r="N126" s="44">
        <v>4.2837837161549004</v>
      </c>
      <c r="O126" s="23">
        <v>100.220773465204</v>
      </c>
      <c r="P126" s="44">
        <v>13.9481012190647</v>
      </c>
      <c r="Q126" s="23">
        <v>110.96230751605999</v>
      </c>
      <c r="R126" s="44">
        <v>13.9477382584311</v>
      </c>
      <c r="S126" s="456"/>
      <c r="T126" s="54" t="s">
        <v>42</v>
      </c>
      <c r="U126" s="23">
        <v>96.120988726412506</v>
      </c>
      <c r="V126" s="44">
        <v>-3.33478611943994</v>
      </c>
      <c r="W126" s="23">
        <v>108.533709238489</v>
      </c>
      <c r="X126" s="44">
        <v>1.8445586278141699</v>
      </c>
      <c r="Y126" s="23">
        <v>102.14968552115199</v>
      </c>
      <c r="Z126" s="44">
        <v>4.2074260752788604</v>
      </c>
      <c r="AA126" s="456"/>
      <c r="AB126" s="54" t="s">
        <v>42</v>
      </c>
      <c r="AC126" s="23">
        <v>85.504410914131398</v>
      </c>
      <c r="AD126" s="44">
        <v>6.2166595206601301</v>
      </c>
      <c r="AE126" s="23">
        <v>130.77404984689599</v>
      </c>
      <c r="AF126" s="44">
        <v>3.8210635410134901</v>
      </c>
      <c r="AG126" s="23">
        <v>143.09628184863101</v>
      </c>
      <c r="AH126" s="44">
        <v>3.8208531151643399</v>
      </c>
      <c r="AI126" s="456"/>
      <c r="AJ126" s="54" t="s">
        <v>42</v>
      </c>
      <c r="AK126" s="23">
        <v>121.581101509072</v>
      </c>
      <c r="AL126" s="44">
        <v>3.8205243999692402</v>
      </c>
      <c r="AM126" s="23">
        <v>55.841977183935398</v>
      </c>
      <c r="AN126" s="44">
        <v>-9.6934193933381891</v>
      </c>
      <c r="AO126" s="499">
        <v>86.591492555318396</v>
      </c>
      <c r="AP126" s="44">
        <v>4.8201333438333096</v>
      </c>
      <c r="AQ126" s="456"/>
      <c r="AR126" s="54" t="s">
        <v>42</v>
      </c>
      <c r="AS126" s="23">
        <v>107.072377199337</v>
      </c>
      <c r="AT126" s="44">
        <v>4.8203985225726997</v>
      </c>
      <c r="AU126" s="23">
        <v>99.821397165186397</v>
      </c>
      <c r="AV126" s="44">
        <v>4.8202761340176998</v>
      </c>
      <c r="AW126" s="23">
        <v>90.352973391964795</v>
      </c>
      <c r="AX126" s="44">
        <v>4.8202665861908498</v>
      </c>
      <c r="AY126" s="456"/>
      <c r="AZ126" s="54" t="s">
        <v>42</v>
      </c>
      <c r="BA126" s="23">
        <v>97.604630819804299</v>
      </c>
      <c r="BB126" s="44">
        <v>4.8204721205854097</v>
      </c>
      <c r="BC126" s="23">
        <v>95.360047706165602</v>
      </c>
      <c r="BD126" s="44">
        <v>4.8212101327477201</v>
      </c>
      <c r="BE126" s="23">
        <v>97.305032268326102</v>
      </c>
      <c r="BF126" s="44">
        <v>4.8208378609940299</v>
      </c>
      <c r="BG126" s="23">
        <v>84.843636286474805</v>
      </c>
      <c r="BH126" s="44">
        <v>4.8202864847357603</v>
      </c>
    </row>
    <row r="127" spans="1:60" s="4" customFormat="1" ht="15" hidden="1" customHeight="1">
      <c r="A127" s="456"/>
      <c r="B127" s="54" t="s">
        <v>43</v>
      </c>
      <c r="C127" s="23">
        <v>118.470792111702</v>
      </c>
      <c r="D127" s="44">
        <v>8.2388935354315898</v>
      </c>
      <c r="E127" s="23">
        <v>100.613232261184</v>
      </c>
      <c r="F127" s="44">
        <v>8.2385561054504297</v>
      </c>
      <c r="G127" s="23">
        <v>127.772828082519</v>
      </c>
      <c r="H127" s="44">
        <v>8.2385059762945598</v>
      </c>
      <c r="I127" s="23">
        <v>113.86830568708299</v>
      </c>
      <c r="J127" s="44">
        <v>8.2388054173277805</v>
      </c>
      <c r="K127" s="456"/>
      <c r="L127" s="54" t="s">
        <v>43</v>
      </c>
      <c r="M127" s="23">
        <v>117.582271862124</v>
      </c>
      <c r="N127" s="44">
        <v>3.0262737992381399</v>
      </c>
      <c r="O127" s="23">
        <v>114.224790310299</v>
      </c>
      <c r="P127" s="44">
        <v>12.8837315791388</v>
      </c>
      <c r="Q127" s="23">
        <v>154.276786274747</v>
      </c>
      <c r="R127" s="44">
        <v>12.884352061014299</v>
      </c>
      <c r="S127" s="456"/>
      <c r="T127" s="54" t="s">
        <v>43</v>
      </c>
      <c r="U127" s="23">
        <v>106.321218178224</v>
      </c>
      <c r="V127" s="44">
        <v>2.9536057346438001</v>
      </c>
      <c r="W127" s="23">
        <v>125.26047277592301</v>
      </c>
      <c r="X127" s="44">
        <v>7.48281515009697</v>
      </c>
      <c r="Y127" s="23">
        <v>105.762224462269</v>
      </c>
      <c r="Z127" s="44">
        <v>3.7219306104296499</v>
      </c>
      <c r="AA127" s="456"/>
      <c r="AB127" s="54" t="s">
        <v>43</v>
      </c>
      <c r="AC127" s="23">
        <v>86.209210107031694</v>
      </c>
      <c r="AD127" s="44">
        <v>7.4646415614760402</v>
      </c>
      <c r="AE127" s="23">
        <v>108.872363697964</v>
      </c>
      <c r="AF127" s="44">
        <v>3.06857238685991</v>
      </c>
      <c r="AG127" s="23">
        <v>89.730358669770595</v>
      </c>
      <c r="AH127" s="44">
        <v>3.06844630626426</v>
      </c>
      <c r="AI127" s="456"/>
      <c r="AJ127" s="54" t="s">
        <v>43</v>
      </c>
      <c r="AK127" s="23">
        <v>99.630119105130206</v>
      </c>
      <c r="AL127" s="44">
        <v>3.0684837220994399</v>
      </c>
      <c r="AM127" s="23">
        <v>66.293362248379097</v>
      </c>
      <c r="AN127" s="44">
        <v>-7.6449725576697301</v>
      </c>
      <c r="AO127" s="499">
        <v>81.496655437949798</v>
      </c>
      <c r="AP127" s="44">
        <v>6.9084110045912297</v>
      </c>
      <c r="AQ127" s="456"/>
      <c r="AR127" s="54" t="s">
        <v>43</v>
      </c>
      <c r="AS127" s="23">
        <v>88.482287510575006</v>
      </c>
      <c r="AT127" s="44">
        <v>6.9077655270543703</v>
      </c>
      <c r="AU127" s="23">
        <v>89.385490044075596</v>
      </c>
      <c r="AV127" s="44">
        <v>6.9076546394876202</v>
      </c>
      <c r="AW127" s="23">
        <v>89.598509764777205</v>
      </c>
      <c r="AX127" s="44">
        <v>6.9079809623992796</v>
      </c>
      <c r="AY127" s="456"/>
      <c r="AZ127" s="54" t="s">
        <v>43</v>
      </c>
      <c r="BA127" s="23">
        <v>103.33881222143501</v>
      </c>
      <c r="BB127" s="44">
        <v>6.9084865886293398</v>
      </c>
      <c r="BC127" s="23">
        <v>112.16474098149401</v>
      </c>
      <c r="BD127" s="44">
        <v>6.9080711243115998</v>
      </c>
      <c r="BE127" s="23">
        <v>101.968374241761</v>
      </c>
      <c r="BF127" s="44">
        <v>6.9078883534969</v>
      </c>
      <c r="BG127" s="23">
        <v>120.198125130961</v>
      </c>
      <c r="BH127" s="44">
        <v>6.90834834784091</v>
      </c>
    </row>
    <row r="128" spans="1:60" s="4" customFormat="1" ht="15" hidden="1" customHeight="1">
      <c r="A128" s="456"/>
      <c r="B128" s="54" t="s">
        <v>44</v>
      </c>
      <c r="C128" s="23">
        <v>136.58199941177</v>
      </c>
      <c r="D128" s="44">
        <v>19.057021373138401</v>
      </c>
      <c r="E128" s="23">
        <v>119.769195474886</v>
      </c>
      <c r="F128" s="44">
        <v>19.451928601931499</v>
      </c>
      <c r="G128" s="23">
        <v>132.43867956901201</v>
      </c>
      <c r="H128" s="44">
        <v>19.452318863921398</v>
      </c>
      <c r="I128" s="23">
        <v>115.226</v>
      </c>
      <c r="J128" s="44">
        <v>8.0098611749046302</v>
      </c>
      <c r="K128" s="456"/>
      <c r="L128" s="54" t="s">
        <v>44</v>
      </c>
      <c r="M128" s="23">
        <v>97.951279517881005</v>
      </c>
      <c r="N128" s="44">
        <v>2.5229652417091599</v>
      </c>
      <c r="O128" s="23">
        <v>117.65</v>
      </c>
      <c r="P128" s="44">
        <v>12.2860933220077</v>
      </c>
      <c r="Q128" s="23">
        <v>149.245</v>
      </c>
      <c r="R128" s="44">
        <v>12.2868922762087</v>
      </c>
      <c r="S128" s="456"/>
      <c r="T128" s="54" t="s">
        <v>44</v>
      </c>
      <c r="U128" s="23">
        <v>107.17700000000001</v>
      </c>
      <c r="V128" s="44">
        <v>2.4166730372295899</v>
      </c>
      <c r="W128" s="23">
        <v>115.261</v>
      </c>
      <c r="X128" s="44">
        <v>7.3813560901078903</v>
      </c>
      <c r="Y128" s="23">
        <v>110.883585508088</v>
      </c>
      <c r="Z128" s="44">
        <v>3.9717122286944999</v>
      </c>
      <c r="AA128" s="456"/>
      <c r="AB128" s="54" t="s">
        <v>44</v>
      </c>
      <c r="AC128" s="23">
        <v>79.700999999999993</v>
      </c>
      <c r="AD128" s="44">
        <v>4.4669891077818296</v>
      </c>
      <c r="AE128" s="23">
        <v>98.415000000000006</v>
      </c>
      <c r="AF128" s="44">
        <v>1.0566200480562</v>
      </c>
      <c r="AG128" s="23">
        <v>93.61</v>
      </c>
      <c r="AH128" s="44">
        <v>1.0568816055100301</v>
      </c>
      <c r="AI128" s="456"/>
      <c r="AJ128" s="54" t="s">
        <v>44</v>
      </c>
      <c r="AK128" s="23">
        <v>92.415999999999997</v>
      </c>
      <c r="AL128" s="44">
        <v>1.0574199827226201</v>
      </c>
      <c r="AM128" s="23">
        <v>89.111999999999995</v>
      </c>
      <c r="AN128" s="44">
        <v>-12.368102744643</v>
      </c>
      <c r="AO128" s="499">
        <v>93.910033964434604</v>
      </c>
      <c r="AP128" s="44">
        <v>5.3645475842472203</v>
      </c>
      <c r="AQ128" s="456"/>
      <c r="AR128" s="54" t="s">
        <v>44</v>
      </c>
      <c r="AS128" s="23">
        <v>114.47301804342401</v>
      </c>
      <c r="AT128" s="44">
        <v>5.3645084195377599</v>
      </c>
      <c r="AU128" s="23">
        <v>88.929000000000002</v>
      </c>
      <c r="AV128" s="44">
        <v>5.3636169759010404</v>
      </c>
      <c r="AW128" s="23">
        <v>93.373000000000005</v>
      </c>
      <c r="AX128" s="44">
        <v>5.3633491311216401</v>
      </c>
      <c r="AY128" s="456"/>
      <c r="AZ128" s="54" t="s">
        <v>44</v>
      </c>
      <c r="BA128" s="23">
        <v>100.761</v>
      </c>
      <c r="BB128" s="44">
        <v>5.3643692944756403</v>
      </c>
      <c r="BC128" s="23">
        <v>110.616</v>
      </c>
      <c r="BD128" s="44">
        <v>5.3646269907795601</v>
      </c>
      <c r="BE128" s="23">
        <v>89.036095704947599</v>
      </c>
      <c r="BF128" s="44">
        <v>5.3644934436111802</v>
      </c>
      <c r="BG128" s="23">
        <v>99.995999999999995</v>
      </c>
      <c r="BH128" s="44">
        <v>5.3643116801011397</v>
      </c>
    </row>
    <row r="129" spans="1:60" s="4" customFormat="1" ht="15" hidden="1" customHeight="1">
      <c r="A129" s="456"/>
      <c r="B129" s="54"/>
      <c r="C129" s="23"/>
      <c r="D129" s="44"/>
      <c r="E129" s="23"/>
      <c r="F129" s="44"/>
      <c r="G129" s="23"/>
      <c r="H129" s="44"/>
      <c r="I129" s="23"/>
      <c r="J129" s="44"/>
      <c r="K129" s="456"/>
      <c r="L129" s="54"/>
      <c r="M129" s="23"/>
      <c r="N129" s="44"/>
      <c r="O129" s="23"/>
      <c r="P129" s="44"/>
      <c r="Q129" s="23"/>
      <c r="R129" s="44"/>
      <c r="S129" s="456"/>
      <c r="T129" s="54"/>
      <c r="U129" s="23"/>
      <c r="V129" s="44"/>
      <c r="W129" s="23"/>
      <c r="X129" s="44"/>
      <c r="Y129" s="23"/>
      <c r="Z129" s="44"/>
      <c r="AA129" s="456"/>
      <c r="AB129" s="54"/>
      <c r="AC129" s="23"/>
      <c r="AD129" s="44"/>
      <c r="AE129" s="23"/>
      <c r="AF129" s="44"/>
      <c r="AG129" s="23"/>
      <c r="AH129" s="44"/>
      <c r="AI129" s="456"/>
      <c r="AJ129" s="54"/>
      <c r="AK129" s="23"/>
      <c r="AL129" s="44"/>
      <c r="AM129" s="23"/>
      <c r="AN129" s="44"/>
      <c r="AO129" s="468"/>
      <c r="AP129" s="44"/>
      <c r="AQ129" s="456"/>
      <c r="AR129" s="54"/>
      <c r="AS129" s="23"/>
      <c r="AT129" s="44"/>
      <c r="AU129" s="23"/>
      <c r="AV129" s="44"/>
      <c r="AW129" s="23"/>
      <c r="AX129" s="44"/>
      <c r="AY129" s="456"/>
      <c r="AZ129" s="54"/>
      <c r="BA129" s="23"/>
      <c r="BB129" s="44"/>
      <c r="BC129" s="23"/>
      <c r="BD129" s="44"/>
      <c r="BE129" s="23"/>
      <c r="BF129" s="44"/>
      <c r="BG129" s="23"/>
      <c r="BH129" s="44"/>
    </row>
    <row r="130" spans="1:60" s="505" customFormat="1" ht="15" hidden="1" customHeight="1">
      <c r="A130" s="504">
        <v>2018</v>
      </c>
      <c r="B130" s="54" t="s">
        <v>33</v>
      </c>
      <c r="C130" s="23">
        <v>144.766965958414</v>
      </c>
      <c r="D130" s="44">
        <v>12.283162923465101</v>
      </c>
      <c r="E130" s="23">
        <v>108.932167460701</v>
      </c>
      <c r="F130" s="44">
        <v>11.2978344836937</v>
      </c>
      <c r="G130" s="23">
        <v>127.66708718157101</v>
      </c>
      <c r="H130" s="44">
        <v>19.953767967335601</v>
      </c>
      <c r="I130" s="23">
        <v>121.957581067823</v>
      </c>
      <c r="J130" s="44">
        <v>4.9115520850449004</v>
      </c>
      <c r="K130" s="504">
        <v>2018</v>
      </c>
      <c r="L130" s="54" t="s">
        <v>33</v>
      </c>
      <c r="M130" s="23">
        <v>112.409237837947</v>
      </c>
      <c r="N130" s="44">
        <v>8.8904183467807503</v>
      </c>
      <c r="O130" s="23">
        <v>136.452326365094</v>
      </c>
      <c r="P130" s="44">
        <v>29.991737034480298</v>
      </c>
      <c r="Q130" s="23">
        <v>143.85243930376899</v>
      </c>
      <c r="R130" s="44">
        <v>2.7179921624102001</v>
      </c>
      <c r="S130" s="504">
        <v>2018</v>
      </c>
      <c r="T130" s="54" t="s">
        <v>33</v>
      </c>
      <c r="U130" s="23">
        <v>113.047516284701</v>
      </c>
      <c r="V130" s="44">
        <v>7.4269388443638897</v>
      </c>
      <c r="W130" s="23">
        <v>124.87767065138701</v>
      </c>
      <c r="X130" s="44">
        <v>0.201136713061388</v>
      </c>
      <c r="Y130" s="23">
        <v>107.844211597217</v>
      </c>
      <c r="Z130" s="44">
        <v>8.0761092074540102</v>
      </c>
      <c r="AA130" s="504">
        <v>2018</v>
      </c>
      <c r="AB130" s="54" t="s">
        <v>33</v>
      </c>
      <c r="AC130" s="23">
        <v>136.15950762882099</v>
      </c>
      <c r="AD130" s="44">
        <v>-12.4336737802853</v>
      </c>
      <c r="AE130" s="23">
        <v>105.26931854256</v>
      </c>
      <c r="AF130" s="44">
        <v>-6.5286369070341399</v>
      </c>
      <c r="AG130" s="23">
        <v>127.270028413706</v>
      </c>
      <c r="AH130" s="44">
        <v>3.2750932483778898</v>
      </c>
      <c r="AI130" s="504">
        <v>2018</v>
      </c>
      <c r="AJ130" s="54" t="s">
        <v>33</v>
      </c>
      <c r="AK130" s="23">
        <v>115.648618655806</v>
      </c>
      <c r="AL130" s="44">
        <v>-0.28142387945159397</v>
      </c>
      <c r="AM130" s="23">
        <v>81.946524827348497</v>
      </c>
      <c r="AN130" s="44">
        <v>5.1918112851383702</v>
      </c>
      <c r="AO130" s="499">
        <v>138.04917333529599</v>
      </c>
      <c r="AP130" s="44">
        <v>-7.7853552798748797</v>
      </c>
      <c r="AQ130" s="504">
        <v>2018</v>
      </c>
      <c r="AR130" s="54" t="s">
        <v>33</v>
      </c>
      <c r="AS130" s="23">
        <v>108.296731192316</v>
      </c>
      <c r="AT130" s="44">
        <v>3.7600295140211699</v>
      </c>
      <c r="AU130" s="23">
        <v>92.726018242751906</v>
      </c>
      <c r="AV130" s="44">
        <v>-0.13890663642032999</v>
      </c>
      <c r="AW130" s="23">
        <v>114.729835874098</v>
      </c>
      <c r="AX130" s="44">
        <v>10.7601906415064</v>
      </c>
      <c r="AY130" s="504">
        <v>2018</v>
      </c>
      <c r="AZ130" s="54" t="s">
        <v>33</v>
      </c>
      <c r="BA130" s="23">
        <v>109.372213534294</v>
      </c>
      <c r="BB130" s="44">
        <v>3.09185757106474</v>
      </c>
      <c r="BC130" s="23">
        <v>108.981244380902</v>
      </c>
      <c r="BD130" s="44">
        <v>6.2205717218510896</v>
      </c>
      <c r="BE130" s="23">
        <v>121.227059953278</v>
      </c>
      <c r="BF130" s="44">
        <v>0.99374883707166395</v>
      </c>
      <c r="BG130" s="23">
        <v>101.57846516985801</v>
      </c>
      <c r="BH130" s="44">
        <v>0.60660536206049198</v>
      </c>
    </row>
    <row r="131" spans="1:60" s="505" customFormat="1" ht="15" hidden="1" customHeight="1">
      <c r="A131" s="54"/>
      <c r="B131" s="54" t="s">
        <v>34</v>
      </c>
      <c r="C131" s="23">
        <v>128.72195768218299</v>
      </c>
      <c r="D131" s="44">
        <v>-4.8870926807203601</v>
      </c>
      <c r="E131" s="23">
        <v>108.68541597721</v>
      </c>
      <c r="F131" s="44">
        <v>-10.648414142502</v>
      </c>
      <c r="G131" s="23">
        <v>122.227605461184</v>
      </c>
      <c r="H131" s="44">
        <v>-9.4861796788105899</v>
      </c>
      <c r="I131" s="23">
        <v>112.612606472385</v>
      </c>
      <c r="J131" s="44">
        <v>-2.6760178790025</v>
      </c>
      <c r="K131" s="54"/>
      <c r="L131" s="54" t="s">
        <v>34</v>
      </c>
      <c r="M131" s="23">
        <v>108.696847960242</v>
      </c>
      <c r="N131" s="44">
        <v>-3.2557736477001402</v>
      </c>
      <c r="O131" s="23">
        <v>128.67688361849</v>
      </c>
      <c r="P131" s="44">
        <v>-0.55651706106787902</v>
      </c>
      <c r="Q131" s="23">
        <v>133.44890137097801</v>
      </c>
      <c r="R131" s="44">
        <v>16.5736934999284</v>
      </c>
      <c r="S131" s="54"/>
      <c r="T131" s="54" t="s">
        <v>34</v>
      </c>
      <c r="U131" s="23">
        <v>105.666697094612</v>
      </c>
      <c r="V131" s="44">
        <v>-13.717523970235</v>
      </c>
      <c r="W131" s="23">
        <v>118.483290160821</v>
      </c>
      <c r="X131" s="44">
        <v>11.063160413589101</v>
      </c>
      <c r="Y131" s="23">
        <v>106.659879940792</v>
      </c>
      <c r="Z131" s="44">
        <v>-5.2004739705233902</v>
      </c>
      <c r="AA131" s="54"/>
      <c r="AB131" s="54" t="s">
        <v>34</v>
      </c>
      <c r="AC131" s="23">
        <v>96.893561474890404</v>
      </c>
      <c r="AD131" s="44">
        <v>5.5002738125154202</v>
      </c>
      <c r="AE131" s="23">
        <v>100.80524816173499</v>
      </c>
      <c r="AF131" s="44">
        <v>-0.111726191824062</v>
      </c>
      <c r="AG131" s="23">
        <v>113.4267089865</v>
      </c>
      <c r="AH131" s="44">
        <v>16.126653684668501</v>
      </c>
      <c r="AI131" s="54"/>
      <c r="AJ131" s="54" t="s">
        <v>34</v>
      </c>
      <c r="AK131" s="23">
        <v>91.509229846118004</v>
      </c>
      <c r="AL131" s="44">
        <v>-12.8608009845089</v>
      </c>
      <c r="AM131" s="23">
        <v>81.144023022957299</v>
      </c>
      <c r="AN131" s="44">
        <v>-9.5222971511559393</v>
      </c>
      <c r="AO131" s="499">
        <v>100.011788885389</v>
      </c>
      <c r="AP131" s="44">
        <v>-3.0301000106098699</v>
      </c>
      <c r="AQ131" s="54"/>
      <c r="AR131" s="54" t="s">
        <v>34</v>
      </c>
      <c r="AS131" s="23">
        <v>104.580981083737</v>
      </c>
      <c r="AT131" s="44">
        <v>15.680717958375601</v>
      </c>
      <c r="AU131" s="23">
        <v>92.715515572188295</v>
      </c>
      <c r="AV131" s="44">
        <v>1.11404843521746</v>
      </c>
      <c r="AW131" s="23">
        <v>97.013700923929704</v>
      </c>
      <c r="AX131" s="44">
        <v>-2.61917335963614</v>
      </c>
      <c r="AY131" s="54"/>
      <c r="AZ131" s="54" t="s">
        <v>34</v>
      </c>
      <c r="BA131" s="23">
        <v>102.67599252634901</v>
      </c>
      <c r="BB131" s="44">
        <v>7.4983693765824997</v>
      </c>
      <c r="BC131" s="23">
        <v>106.526217249308</v>
      </c>
      <c r="BD131" s="44">
        <v>-7.2176345454713298</v>
      </c>
      <c r="BE131" s="23">
        <v>102.32184116519799</v>
      </c>
      <c r="BF131" s="44">
        <v>-0.87053835899520504</v>
      </c>
      <c r="BG131" s="23">
        <v>102.131465718969</v>
      </c>
      <c r="BH131" s="44">
        <v>-6.3400745389802502</v>
      </c>
    </row>
    <row r="132" spans="1:60" s="505" customFormat="1" ht="15" hidden="1" customHeight="1">
      <c r="A132" s="54"/>
      <c r="B132" s="54" t="s">
        <v>35</v>
      </c>
      <c r="C132" s="23">
        <v>128.363202849305</v>
      </c>
      <c r="D132" s="44">
        <v>13.692838235678501</v>
      </c>
      <c r="E132" s="23">
        <v>109.179544634782</v>
      </c>
      <c r="F132" s="44">
        <v>18.6358942071308</v>
      </c>
      <c r="G132" s="23">
        <v>109.770887843555</v>
      </c>
      <c r="H132" s="44">
        <v>-6.8444261771356203</v>
      </c>
      <c r="I132" s="23">
        <v>122.282401056925</v>
      </c>
      <c r="J132" s="44">
        <v>22.431767813657501</v>
      </c>
      <c r="K132" s="54"/>
      <c r="L132" s="54" t="s">
        <v>35</v>
      </c>
      <c r="M132" s="23">
        <v>113.59085107611899</v>
      </c>
      <c r="N132" s="44">
        <v>10.0867454603263</v>
      </c>
      <c r="O132" s="23">
        <v>143.851197570419</v>
      </c>
      <c r="P132" s="44">
        <v>2.4800153668298002</v>
      </c>
      <c r="Q132" s="23">
        <v>119.31183974753</v>
      </c>
      <c r="R132" s="44">
        <v>15.37300534505</v>
      </c>
      <c r="S132" s="54"/>
      <c r="T132" s="54" t="s">
        <v>35</v>
      </c>
      <c r="U132" s="23">
        <v>112.25116846983001</v>
      </c>
      <c r="V132" s="44">
        <v>0.72428167494884099</v>
      </c>
      <c r="W132" s="23">
        <v>115.591053625906</v>
      </c>
      <c r="X132" s="44">
        <v>15.237275191069401</v>
      </c>
      <c r="Y132" s="23">
        <v>118.080303389031</v>
      </c>
      <c r="Z132" s="44">
        <v>6.1529990754263899</v>
      </c>
      <c r="AA132" s="54"/>
      <c r="AB132" s="54" t="s">
        <v>35</v>
      </c>
      <c r="AC132" s="23">
        <v>107.186875655655</v>
      </c>
      <c r="AD132" s="44">
        <v>16.8198396316836</v>
      </c>
      <c r="AE132" s="23">
        <v>101.949079597383</v>
      </c>
      <c r="AF132" s="44">
        <v>-0.31184769685238201</v>
      </c>
      <c r="AG132" s="23">
        <v>113.43385431594299</v>
      </c>
      <c r="AH132" s="44">
        <v>-13.7431054499434</v>
      </c>
      <c r="AI132" s="54"/>
      <c r="AJ132" s="54" t="s">
        <v>35</v>
      </c>
      <c r="AK132" s="23">
        <v>124.969731981222</v>
      </c>
      <c r="AL132" s="44">
        <v>16.811609195040401</v>
      </c>
      <c r="AM132" s="23">
        <v>85.490614455972704</v>
      </c>
      <c r="AN132" s="44">
        <v>9.2489929535898892</v>
      </c>
      <c r="AO132" s="499">
        <v>129.406713280833</v>
      </c>
      <c r="AP132" s="44">
        <v>-3.2667186044418601</v>
      </c>
      <c r="AQ132" s="54"/>
      <c r="AR132" s="54" t="s">
        <v>35</v>
      </c>
      <c r="AS132" s="23">
        <v>110.966941672747</v>
      </c>
      <c r="AT132" s="44">
        <v>7.9943748107540999</v>
      </c>
      <c r="AU132" s="23">
        <v>93.290322580645196</v>
      </c>
      <c r="AV132" s="44">
        <v>-0.36172277750996801</v>
      </c>
      <c r="AW132" s="23">
        <v>103.834910328356</v>
      </c>
      <c r="AX132" s="44">
        <v>-16.467631769956199</v>
      </c>
      <c r="AY132" s="54"/>
      <c r="AZ132" s="54" t="s">
        <v>35</v>
      </c>
      <c r="BA132" s="23">
        <v>110.344023355671</v>
      </c>
      <c r="BB132" s="44">
        <v>-1.5110870911654399</v>
      </c>
      <c r="BC132" s="23">
        <v>106.97038484606099</v>
      </c>
      <c r="BD132" s="44">
        <v>-1.91152643522902</v>
      </c>
      <c r="BE132" s="23">
        <v>101.274377270054</v>
      </c>
      <c r="BF132" s="44">
        <v>4.3276004739969798</v>
      </c>
      <c r="BG132" s="23">
        <v>114.34546422012301</v>
      </c>
      <c r="BH132" s="44">
        <v>13.8309483336549</v>
      </c>
    </row>
    <row r="133" spans="1:60" s="505" customFormat="1" ht="15" hidden="1" customHeight="1">
      <c r="A133" s="54"/>
      <c r="B133" s="54" t="s">
        <v>36</v>
      </c>
      <c r="C133" s="23">
        <v>131.16217155053599</v>
      </c>
      <c r="D133" s="44">
        <v>17.963684266335999</v>
      </c>
      <c r="E133" s="23">
        <v>126.05935559394599</v>
      </c>
      <c r="F133" s="44">
        <v>-8.2356388607607602</v>
      </c>
      <c r="G133" s="23">
        <v>109.050200852803</v>
      </c>
      <c r="H133" s="44">
        <v>5.6083248093738103</v>
      </c>
      <c r="I133" s="23">
        <v>127.494258374456</v>
      </c>
      <c r="J133" s="44">
        <v>28.443455510679801</v>
      </c>
      <c r="K133" s="54"/>
      <c r="L133" s="54" t="s">
        <v>36</v>
      </c>
      <c r="M133" s="23">
        <v>112.864166410604</v>
      </c>
      <c r="N133" s="44">
        <v>5.1961174963779797</v>
      </c>
      <c r="O133" s="23">
        <v>182.36254180187001</v>
      </c>
      <c r="P133" s="44">
        <v>55.668506335464599</v>
      </c>
      <c r="Q133" s="23">
        <v>132.204393474092</v>
      </c>
      <c r="R133" s="44">
        <v>27.706568144058298</v>
      </c>
      <c r="S133" s="54"/>
      <c r="T133" s="54" t="s">
        <v>36</v>
      </c>
      <c r="U133" s="23">
        <v>113.470180249607</v>
      </c>
      <c r="V133" s="44">
        <v>7.5281733881763699</v>
      </c>
      <c r="W133" s="23">
        <v>116.067122899721</v>
      </c>
      <c r="X133" s="44">
        <v>3.4328056852657798</v>
      </c>
      <c r="Y133" s="23">
        <v>119.08319598598599</v>
      </c>
      <c r="Z133" s="44">
        <v>17.402517561529798</v>
      </c>
      <c r="AA133" s="54"/>
      <c r="AB133" s="54" t="s">
        <v>36</v>
      </c>
      <c r="AC133" s="23">
        <v>113.478939082617</v>
      </c>
      <c r="AD133" s="44">
        <v>-12.8994595827478</v>
      </c>
      <c r="AE133" s="23">
        <v>115.529779858138</v>
      </c>
      <c r="AF133" s="44">
        <v>-3.0391856903106</v>
      </c>
      <c r="AG133" s="23">
        <v>107.172515662715</v>
      </c>
      <c r="AH133" s="44">
        <v>20.817662461068</v>
      </c>
      <c r="AI133" s="54"/>
      <c r="AJ133" s="54" t="s">
        <v>36</v>
      </c>
      <c r="AK133" s="23">
        <v>124.38528902736201</v>
      </c>
      <c r="AL133" s="44">
        <v>-8.1267992529899296</v>
      </c>
      <c r="AM133" s="23">
        <v>61.701277953745901</v>
      </c>
      <c r="AN133" s="44">
        <v>29.7390091125487</v>
      </c>
      <c r="AO133" s="499">
        <v>130.713851798821</v>
      </c>
      <c r="AP133" s="44">
        <v>12.974488656664599</v>
      </c>
      <c r="AQ133" s="54"/>
      <c r="AR133" s="54" t="s">
        <v>36</v>
      </c>
      <c r="AS133" s="23">
        <v>97.127025611793798</v>
      </c>
      <c r="AT133" s="44">
        <v>-0.59700573724620698</v>
      </c>
      <c r="AU133" s="23">
        <v>111.948387096774</v>
      </c>
      <c r="AV133" s="44">
        <v>14.4198559860732</v>
      </c>
      <c r="AW133" s="23">
        <v>118.838223718851</v>
      </c>
      <c r="AX133" s="44">
        <v>5.8173934542994301</v>
      </c>
      <c r="AY133" s="54"/>
      <c r="AZ133" s="54" t="s">
        <v>36</v>
      </c>
      <c r="BA133" s="23">
        <v>95.8363568124349</v>
      </c>
      <c r="BB133" s="44">
        <v>3.5229347150255399</v>
      </c>
      <c r="BC133" s="23">
        <v>102.868440610495</v>
      </c>
      <c r="BD133" s="44">
        <v>9.1859390435554502</v>
      </c>
      <c r="BE133" s="23">
        <v>106.184335049034</v>
      </c>
      <c r="BF133" s="44">
        <v>11.391847185784099</v>
      </c>
      <c r="BG133" s="23">
        <v>115.60360208966701</v>
      </c>
      <c r="BH133" s="44">
        <v>39.638114327761301</v>
      </c>
    </row>
    <row r="134" spans="1:60" s="505" customFormat="1" ht="15" hidden="1" customHeight="1">
      <c r="A134" s="54"/>
      <c r="B134" s="54" t="s">
        <v>37</v>
      </c>
      <c r="C134" s="23">
        <v>126.892107418701</v>
      </c>
      <c r="D134" s="44">
        <v>31.9222410876461</v>
      </c>
      <c r="E134" s="23">
        <v>124.673840519706</v>
      </c>
      <c r="F134" s="44">
        <v>5.7312070239925701</v>
      </c>
      <c r="G134" s="23">
        <v>101.16613273897801</v>
      </c>
      <c r="H134" s="44">
        <v>14.9743425138745</v>
      </c>
      <c r="I134" s="23">
        <v>131.88519438745499</v>
      </c>
      <c r="J134" s="44">
        <v>12.2704279247261</v>
      </c>
      <c r="K134" s="54"/>
      <c r="L134" s="54" t="s">
        <v>37</v>
      </c>
      <c r="M134" s="23">
        <v>112.40533854074501</v>
      </c>
      <c r="N134" s="44">
        <v>5.5130442591384998</v>
      </c>
      <c r="O134" s="23">
        <v>143.968352187498</v>
      </c>
      <c r="P134" s="44">
        <v>35.4040462614606</v>
      </c>
      <c r="Q134" s="23">
        <v>122.837360011622</v>
      </c>
      <c r="R134" s="44">
        <v>17.726837975121999</v>
      </c>
      <c r="S134" s="54"/>
      <c r="T134" s="54" t="s">
        <v>37</v>
      </c>
      <c r="U134" s="23">
        <v>109.84917481509601</v>
      </c>
      <c r="V134" s="44">
        <v>8.0841604745466498</v>
      </c>
      <c r="W134" s="23">
        <v>116.54347896225499</v>
      </c>
      <c r="X134" s="44">
        <v>9.9342328814237799</v>
      </c>
      <c r="Y134" s="23">
        <v>131.23221471781901</v>
      </c>
      <c r="Z134" s="44">
        <v>21.3490273766384</v>
      </c>
      <c r="AA134" s="54"/>
      <c r="AB134" s="54" t="s">
        <v>37</v>
      </c>
      <c r="AC134" s="23">
        <v>106.682919426493</v>
      </c>
      <c r="AD134" s="44">
        <v>14.952610204612901</v>
      </c>
      <c r="AE134" s="23">
        <v>115.83562988614899</v>
      </c>
      <c r="AF134" s="44">
        <v>1.27528251846876</v>
      </c>
      <c r="AG134" s="23">
        <v>102.194297860246</v>
      </c>
      <c r="AH134" s="44">
        <v>14.059954976445599</v>
      </c>
      <c r="AI134" s="54"/>
      <c r="AJ134" s="54" t="s">
        <v>37</v>
      </c>
      <c r="AK134" s="23">
        <v>113.50365962310499</v>
      </c>
      <c r="AL134" s="44">
        <v>3.9648817248500201</v>
      </c>
      <c r="AM134" s="23">
        <v>64.444420296557098</v>
      </c>
      <c r="AN134" s="44">
        <v>-7.2168099737145202</v>
      </c>
      <c r="AO134" s="499">
        <v>114.871280495896</v>
      </c>
      <c r="AP134" s="44">
        <v>19.3509029401934</v>
      </c>
      <c r="AQ134" s="54"/>
      <c r="AR134" s="54" t="s">
        <v>37</v>
      </c>
      <c r="AS134" s="23">
        <v>94.2035802826137</v>
      </c>
      <c r="AT134" s="44">
        <v>2.7324537190622799E-3</v>
      </c>
      <c r="AU134" s="23">
        <v>118.550946607789</v>
      </c>
      <c r="AV134" s="44">
        <v>4.7121843271171997</v>
      </c>
      <c r="AW134" s="23">
        <v>119.21063707127701</v>
      </c>
      <c r="AX134" s="44">
        <v>31.364478634545101</v>
      </c>
      <c r="AY134" s="54"/>
      <c r="AZ134" s="54" t="s">
        <v>37</v>
      </c>
      <c r="BA134" s="23">
        <v>98.068285280337605</v>
      </c>
      <c r="BB134" s="44">
        <v>6.5079774103323604</v>
      </c>
      <c r="BC134" s="23">
        <v>98.413657483491207</v>
      </c>
      <c r="BD134" s="44">
        <v>5.8108973147668799</v>
      </c>
      <c r="BE134" s="23">
        <v>100.882521389659</v>
      </c>
      <c r="BF134" s="44">
        <v>6.9429814608927698</v>
      </c>
      <c r="BG134" s="23">
        <v>121.987101614799</v>
      </c>
      <c r="BH134" s="44">
        <v>21.896897910345299</v>
      </c>
    </row>
    <row r="135" spans="1:60" s="505" customFormat="1" ht="15" hidden="1" customHeight="1">
      <c r="A135" s="54"/>
      <c r="B135" s="54" t="s">
        <v>38</v>
      </c>
      <c r="C135" s="23">
        <v>104.45238908508701</v>
      </c>
      <c r="D135" s="44">
        <v>29.252955766427402</v>
      </c>
      <c r="E135" s="23">
        <v>111.38967660101299</v>
      </c>
      <c r="F135" s="44">
        <v>9.9020334381479707</v>
      </c>
      <c r="G135" s="23">
        <v>105.453980583361</v>
      </c>
      <c r="H135" s="44">
        <v>13.8115225209554</v>
      </c>
      <c r="I135" s="23">
        <v>129.55477605025001</v>
      </c>
      <c r="J135" s="44">
        <v>13.233324637063699</v>
      </c>
      <c r="K135" s="54"/>
      <c r="L135" s="54" t="s">
        <v>38</v>
      </c>
      <c r="M135" s="23">
        <v>114.11805114473199</v>
      </c>
      <c r="N135" s="44">
        <v>4.4459006116450901</v>
      </c>
      <c r="O135" s="23">
        <v>178.84466436304999</v>
      </c>
      <c r="P135" s="44">
        <v>-9.3562431955348409</v>
      </c>
      <c r="Q135" s="23">
        <v>134.16069315340499</v>
      </c>
      <c r="R135" s="44">
        <v>1.6607636288863099</v>
      </c>
      <c r="S135" s="54"/>
      <c r="T135" s="54" t="s">
        <v>38</v>
      </c>
      <c r="U135" s="23">
        <v>110.880227991452</v>
      </c>
      <c r="V135" s="44">
        <v>4.1412478434991602</v>
      </c>
      <c r="W135" s="23">
        <v>117.01954823606999</v>
      </c>
      <c r="X135" s="44">
        <v>22.0173801260323</v>
      </c>
      <c r="Y135" s="23">
        <v>131.483950586209</v>
      </c>
      <c r="Z135" s="44">
        <v>19.926471998160199</v>
      </c>
      <c r="AA135" s="54"/>
      <c r="AB135" s="54" t="s">
        <v>38</v>
      </c>
      <c r="AC135" s="23">
        <v>112.086630159834</v>
      </c>
      <c r="AD135" s="44">
        <v>18.585093271089701</v>
      </c>
      <c r="AE135" s="23">
        <v>116.876277915419</v>
      </c>
      <c r="AF135" s="44">
        <v>0.26446187239979202</v>
      </c>
      <c r="AG135" s="23">
        <v>128.27262991099499</v>
      </c>
      <c r="AH135" s="44">
        <v>0.56496951125421901</v>
      </c>
      <c r="AI135" s="54"/>
      <c r="AJ135" s="54" t="s">
        <v>38</v>
      </c>
      <c r="AK135" s="23">
        <v>114.39296829435401</v>
      </c>
      <c r="AL135" s="44">
        <v>-5.9910026097696498</v>
      </c>
      <c r="AM135" s="23">
        <v>77.965325352624404</v>
      </c>
      <c r="AN135" s="44">
        <v>-0.42742611414506398</v>
      </c>
      <c r="AO135" s="499">
        <v>124.997281858516</v>
      </c>
      <c r="AP135" s="44">
        <v>47.674596149817901</v>
      </c>
      <c r="AQ135" s="54"/>
      <c r="AR135" s="54" t="s">
        <v>38</v>
      </c>
      <c r="AS135" s="23">
        <v>103.137088472481</v>
      </c>
      <c r="AT135" s="44">
        <v>-6.5890243448137404</v>
      </c>
      <c r="AU135" s="23">
        <v>107.929885428403</v>
      </c>
      <c r="AV135" s="44">
        <v>2.49162937110157E-2</v>
      </c>
      <c r="AW135" s="23">
        <v>113.961257039495</v>
      </c>
      <c r="AX135" s="44">
        <v>14.1827716164309</v>
      </c>
      <c r="AY135" s="54"/>
      <c r="AZ135" s="54" t="s">
        <v>38</v>
      </c>
      <c r="BA135" s="23">
        <v>105.263719061004</v>
      </c>
      <c r="BB135" s="44">
        <v>1.54709537044569</v>
      </c>
      <c r="BC135" s="23">
        <v>102.750827646682</v>
      </c>
      <c r="BD135" s="44">
        <v>20.239690652018499</v>
      </c>
      <c r="BE135" s="23">
        <v>106.64586997402201</v>
      </c>
      <c r="BF135" s="44">
        <v>5.1969334989139204</v>
      </c>
      <c r="BG135" s="23">
        <v>124.21035881931699</v>
      </c>
      <c r="BH135" s="44">
        <v>22.934300777249199</v>
      </c>
    </row>
    <row r="136" spans="1:60" s="505" customFormat="1" ht="15" hidden="1" customHeight="1">
      <c r="A136" s="54"/>
      <c r="B136" s="54" t="s">
        <v>39</v>
      </c>
      <c r="C136" s="23">
        <v>149.59646673245501</v>
      </c>
      <c r="D136" s="44">
        <v>21.1386264770236</v>
      </c>
      <c r="E136" s="23">
        <v>142.363631600015</v>
      </c>
      <c r="F136" s="44">
        <v>12.441800356536699</v>
      </c>
      <c r="G136" s="23">
        <v>131.14422681224701</v>
      </c>
      <c r="H136" s="44">
        <v>1.87912982602217</v>
      </c>
      <c r="I136" s="23">
        <v>153.24292120323599</v>
      </c>
      <c r="J136" s="44">
        <v>21.420925142016301</v>
      </c>
      <c r="K136" s="54"/>
      <c r="L136" s="54" t="s">
        <v>39</v>
      </c>
      <c r="M136" s="23">
        <v>113.025378228552</v>
      </c>
      <c r="N136" s="44">
        <v>6.0481831395587697</v>
      </c>
      <c r="O136" s="23">
        <v>87.5990745032571</v>
      </c>
      <c r="P136" s="44">
        <v>-21.0819148619305</v>
      </c>
      <c r="Q136" s="23">
        <v>129.734148879706</v>
      </c>
      <c r="R136" s="44">
        <v>19.1226988648272</v>
      </c>
      <c r="S136" s="54"/>
      <c r="T136" s="54" t="s">
        <v>39</v>
      </c>
      <c r="U136" s="23">
        <v>112.801822915239</v>
      </c>
      <c r="V136" s="44">
        <v>-8.6262380092190405</v>
      </c>
      <c r="W136" s="23">
        <v>117.49561750988499</v>
      </c>
      <c r="X136" s="44">
        <v>9.8932055499401308</v>
      </c>
      <c r="Y136" s="23">
        <v>135.872021245036</v>
      </c>
      <c r="Z136" s="44">
        <v>23.739276586046898</v>
      </c>
      <c r="AA136" s="54"/>
      <c r="AB136" s="54" t="s">
        <v>39</v>
      </c>
      <c r="AC136" s="23">
        <v>158.92460343701299</v>
      </c>
      <c r="AD136" s="44">
        <v>1.4267775255525399</v>
      </c>
      <c r="AE136" s="23">
        <v>115.773966794662</v>
      </c>
      <c r="AF136" s="44">
        <v>2.12676692982896</v>
      </c>
      <c r="AG136" s="23">
        <v>137.05636341954499</v>
      </c>
      <c r="AH136" s="44">
        <v>25.5186858190573</v>
      </c>
      <c r="AI136" s="54"/>
      <c r="AJ136" s="54" t="s">
        <v>39</v>
      </c>
      <c r="AK136" s="23">
        <v>115.032066950504</v>
      </c>
      <c r="AL136" s="44">
        <v>0.78332102411466997</v>
      </c>
      <c r="AM136" s="23">
        <v>75.977430654134295</v>
      </c>
      <c r="AN136" s="44">
        <v>-30.550794648871801</v>
      </c>
      <c r="AO136" s="499">
        <v>104.607050944191</v>
      </c>
      <c r="AP136" s="44">
        <v>41.083769420705401</v>
      </c>
      <c r="AQ136" s="54"/>
      <c r="AR136" s="54" t="s">
        <v>39</v>
      </c>
      <c r="AS136" s="23">
        <v>107.83319337088901</v>
      </c>
      <c r="AT136" s="44">
        <v>1.9504444956006599</v>
      </c>
      <c r="AU136" s="23">
        <v>107.929885428403</v>
      </c>
      <c r="AV136" s="44">
        <v>5.9881819353474404</v>
      </c>
      <c r="AW136" s="23">
        <v>111.86169069673799</v>
      </c>
      <c r="AX136" s="44">
        <v>18.385939841397398</v>
      </c>
      <c r="AY136" s="54"/>
      <c r="AZ136" s="54" t="s">
        <v>39</v>
      </c>
      <c r="BA136" s="23">
        <v>114.953691406706</v>
      </c>
      <c r="BB136" s="44">
        <v>14.580160084829499</v>
      </c>
      <c r="BC136" s="23">
        <v>111.892492102638</v>
      </c>
      <c r="BD136" s="44">
        <v>18.2420924681796</v>
      </c>
      <c r="BE136" s="23">
        <v>108.85023697259</v>
      </c>
      <c r="BF136" s="44">
        <v>3.9322224117793398</v>
      </c>
      <c r="BG136" s="23">
        <v>124.21035881931699</v>
      </c>
      <c r="BH136" s="44">
        <v>7.8729938940613904</v>
      </c>
    </row>
    <row r="137" spans="1:60" s="505" customFormat="1" ht="15" hidden="1" customHeight="1">
      <c r="A137" s="54"/>
      <c r="B137" s="54" t="s">
        <v>40</v>
      </c>
      <c r="C137" s="23">
        <v>113.647857392164</v>
      </c>
      <c r="D137" s="44">
        <v>5.1254831028256502</v>
      </c>
      <c r="E137" s="23">
        <v>115.5212153195</v>
      </c>
      <c r="F137" s="44">
        <v>4.5375556369092003</v>
      </c>
      <c r="G137" s="23">
        <v>120.69495144826701</v>
      </c>
      <c r="H137" s="44">
        <v>10.619406063842501</v>
      </c>
      <c r="I137" s="23">
        <v>143.57735549245001</v>
      </c>
      <c r="J137" s="44">
        <v>29.039842875706402</v>
      </c>
      <c r="K137" s="54"/>
      <c r="L137" s="54" t="s">
        <v>40</v>
      </c>
      <c r="M137" s="23">
        <v>112.80395273065101</v>
      </c>
      <c r="N137" s="44">
        <v>4.7501832443407599</v>
      </c>
      <c r="O137" s="23">
        <v>113.869564966525</v>
      </c>
      <c r="P137" s="44">
        <v>6.0367477039732904</v>
      </c>
      <c r="Q137" s="23">
        <v>128.879846072026</v>
      </c>
      <c r="R137" s="44">
        <v>14.1914648534049</v>
      </c>
      <c r="S137" s="54"/>
      <c r="T137" s="54" t="s">
        <v>40</v>
      </c>
      <c r="U137" s="23">
        <v>119.252979973378</v>
      </c>
      <c r="V137" s="44">
        <v>0.159944739528044</v>
      </c>
      <c r="W137" s="23">
        <v>117.971973572419</v>
      </c>
      <c r="X137" s="44">
        <v>8.2763646723064905</v>
      </c>
      <c r="Y137" s="23">
        <v>108.419821512966</v>
      </c>
      <c r="Z137" s="44">
        <v>6.8773772293060196</v>
      </c>
      <c r="AA137" s="54"/>
      <c r="AB137" s="54" t="s">
        <v>40</v>
      </c>
      <c r="AC137" s="23">
        <v>159.275081203713</v>
      </c>
      <c r="AD137" s="44">
        <v>-3.5996371016938702</v>
      </c>
      <c r="AE137" s="23">
        <v>111.40264310044201</v>
      </c>
      <c r="AF137" s="44">
        <v>3.33455843555164</v>
      </c>
      <c r="AG137" s="23">
        <v>124.078518947134</v>
      </c>
      <c r="AH137" s="44">
        <v>5.1816351242764496</v>
      </c>
      <c r="AI137" s="54"/>
      <c r="AJ137" s="54" t="s">
        <v>40</v>
      </c>
      <c r="AK137" s="23">
        <v>105.761961527913</v>
      </c>
      <c r="AL137" s="44">
        <v>-11.0174309348271</v>
      </c>
      <c r="AM137" s="23">
        <v>71.661390041514807</v>
      </c>
      <c r="AN137" s="44">
        <v>-18.957237772854999</v>
      </c>
      <c r="AO137" s="499">
        <v>111.109475226707</v>
      </c>
      <c r="AP137" s="44">
        <v>-4.2484869783902601</v>
      </c>
      <c r="AQ137" s="54"/>
      <c r="AR137" s="54" t="s">
        <v>40</v>
      </c>
      <c r="AS137" s="23">
        <v>108.27006546485499</v>
      </c>
      <c r="AT137" s="44">
        <v>9.3804762124380296</v>
      </c>
      <c r="AU137" s="23">
        <v>116.129032258065</v>
      </c>
      <c r="AV137" s="44">
        <v>-8.5425818722608309</v>
      </c>
      <c r="AW137" s="23">
        <v>120.614954108815</v>
      </c>
      <c r="AX137" s="44">
        <v>-0.501314912596172</v>
      </c>
      <c r="AY137" s="54"/>
      <c r="AZ137" s="54" t="s">
        <v>40</v>
      </c>
      <c r="BA137" s="23">
        <v>115.19028992129</v>
      </c>
      <c r="BB137" s="44">
        <v>3.4074510098234301</v>
      </c>
      <c r="BC137" s="23">
        <v>114.251824729001</v>
      </c>
      <c r="BD137" s="44">
        <v>22.571046809662999</v>
      </c>
      <c r="BE137" s="23">
        <v>109.56729144948601</v>
      </c>
      <c r="BF137" s="44">
        <v>-0.64912884235489798</v>
      </c>
      <c r="BG137" s="23">
        <v>112.871390893653</v>
      </c>
      <c r="BH137" s="44">
        <v>-2.94071155844129</v>
      </c>
    </row>
    <row r="138" spans="1:60" s="505" customFormat="1" ht="15" hidden="1" customHeight="1">
      <c r="A138" s="54"/>
      <c r="B138" s="54" t="s">
        <v>41</v>
      </c>
      <c r="C138" s="23">
        <v>105.245399664975</v>
      </c>
      <c r="D138" s="44">
        <v>7.3782055018705401</v>
      </c>
      <c r="E138" s="23">
        <v>121.636525767786</v>
      </c>
      <c r="F138" s="44">
        <v>9.8163109951783696</v>
      </c>
      <c r="G138" s="23">
        <v>116.159912829267</v>
      </c>
      <c r="H138" s="44">
        <v>6.1714530949742699</v>
      </c>
      <c r="I138" s="23">
        <v>126.626995429422</v>
      </c>
      <c r="J138" s="44">
        <v>14.2080157921803</v>
      </c>
      <c r="K138" s="54"/>
      <c r="L138" s="54" t="s">
        <v>41</v>
      </c>
      <c r="M138" s="23">
        <v>124.715417776463</v>
      </c>
      <c r="N138" s="44">
        <v>2.3594494670213102</v>
      </c>
      <c r="O138" s="23">
        <v>104.82808494106</v>
      </c>
      <c r="P138" s="44">
        <v>-7.2087907259674902</v>
      </c>
      <c r="Q138" s="23">
        <v>126.205691540646</v>
      </c>
      <c r="R138" s="44">
        <v>7.2776270278518203</v>
      </c>
      <c r="S138" s="54"/>
      <c r="T138" s="54" t="s">
        <v>41</v>
      </c>
      <c r="U138" s="23">
        <v>125.25796411021101</v>
      </c>
      <c r="V138" s="44">
        <v>4.1706911090134202</v>
      </c>
      <c r="W138" s="23">
        <v>118.448042846235</v>
      </c>
      <c r="X138" s="44">
        <v>2.99740249757392</v>
      </c>
      <c r="Y138" s="23">
        <v>116.944476778281</v>
      </c>
      <c r="Z138" s="44">
        <v>13.3853908626375</v>
      </c>
      <c r="AA138" s="54"/>
      <c r="AB138" s="54" t="s">
        <v>41</v>
      </c>
      <c r="AC138" s="23">
        <v>152.27911206924199</v>
      </c>
      <c r="AD138" s="44">
        <v>-6.4917549973644704</v>
      </c>
      <c r="AE138" s="23">
        <v>133.07732207707201</v>
      </c>
      <c r="AF138" s="44">
        <v>-4.5171431503433004</v>
      </c>
      <c r="AG138" s="23">
        <v>142.43030243332299</v>
      </c>
      <c r="AH138" s="44">
        <v>-6.6067548599248598</v>
      </c>
      <c r="AI138" s="54"/>
      <c r="AJ138" s="54" t="s">
        <v>41</v>
      </c>
      <c r="AK138" s="23">
        <v>118.22299156082499</v>
      </c>
      <c r="AL138" s="44">
        <v>-5.35118803523822</v>
      </c>
      <c r="AM138" s="23">
        <v>76.132465341137006</v>
      </c>
      <c r="AN138" s="44">
        <v>23.4573845673326</v>
      </c>
      <c r="AO138" s="499">
        <v>99.6834627113289</v>
      </c>
      <c r="AP138" s="44">
        <v>4.7308994278854302</v>
      </c>
      <c r="AQ138" s="54"/>
      <c r="AR138" s="54" t="s">
        <v>41</v>
      </c>
      <c r="AS138" s="23">
        <v>126.655371901509</v>
      </c>
      <c r="AT138" s="44">
        <v>13.6909859329842</v>
      </c>
      <c r="AU138" s="23">
        <v>118.86208120128499</v>
      </c>
      <c r="AV138" s="44">
        <v>-2.4072768762952301</v>
      </c>
      <c r="AW138" s="23">
        <v>112.506042377992</v>
      </c>
      <c r="AX138" s="44">
        <v>2.3396241180999602</v>
      </c>
      <c r="AY138" s="54"/>
      <c r="AZ138" s="54" t="s">
        <v>41</v>
      </c>
      <c r="BA138" s="23">
        <v>115.66523581963099</v>
      </c>
      <c r="BB138" s="44">
        <v>2.4139011498517</v>
      </c>
      <c r="BC138" s="23">
        <v>122.605635941426</v>
      </c>
      <c r="BD138" s="44">
        <v>-0.85102788220253001</v>
      </c>
      <c r="BE138" s="23">
        <v>119.978156205825</v>
      </c>
      <c r="BF138" s="44">
        <v>6.7760834978756499</v>
      </c>
      <c r="BG138" s="23">
        <v>113.98301949591099</v>
      </c>
      <c r="BH138" s="44">
        <v>18.8338158592871</v>
      </c>
    </row>
    <row r="139" spans="1:60" s="506" customFormat="1" ht="15" hidden="1" customHeight="1">
      <c r="A139" s="54"/>
      <c r="B139" s="54" t="s">
        <v>42</v>
      </c>
      <c r="C139" s="253">
        <v>110.97461833355401</v>
      </c>
      <c r="D139" s="295">
        <v>9.2953070486251992</v>
      </c>
      <c r="E139" s="253">
        <v>119.56682211309101</v>
      </c>
      <c r="F139" s="295">
        <v>12.3637327662298</v>
      </c>
      <c r="G139" s="253">
        <v>116.00499514649999</v>
      </c>
      <c r="H139" s="295">
        <v>15.447473949513601</v>
      </c>
      <c r="I139" s="253">
        <v>123.256798951191</v>
      </c>
      <c r="J139" s="295">
        <v>27.513320192687999</v>
      </c>
      <c r="K139" s="54"/>
      <c r="L139" s="54" t="s">
        <v>42</v>
      </c>
      <c r="M139" s="253">
        <v>122.39234141587301</v>
      </c>
      <c r="N139" s="295">
        <v>14.551799692141801</v>
      </c>
      <c r="O139" s="253">
        <v>126.27029813227399</v>
      </c>
      <c r="P139" s="295">
        <v>25.992140916887099</v>
      </c>
      <c r="Q139" s="253">
        <v>133.23248167896199</v>
      </c>
      <c r="R139" s="295">
        <v>20.0700351871096</v>
      </c>
      <c r="S139" s="54"/>
      <c r="T139" s="54" t="s">
        <v>42</v>
      </c>
      <c r="U139" s="253">
        <v>119.102855369957</v>
      </c>
      <c r="V139" s="295">
        <v>23.9093115333607</v>
      </c>
      <c r="W139" s="253">
        <v>117.971973572419</v>
      </c>
      <c r="X139" s="295">
        <v>8.6961593777198107</v>
      </c>
      <c r="Y139" s="253">
        <v>103.124136285115</v>
      </c>
      <c r="Z139" s="295">
        <v>0.95394396859032304</v>
      </c>
      <c r="AA139" s="54"/>
      <c r="AB139" s="54" t="s">
        <v>42</v>
      </c>
      <c r="AC139" s="253">
        <v>100.91217468130399</v>
      </c>
      <c r="AD139" s="295">
        <v>18.019846698489001</v>
      </c>
      <c r="AE139" s="253">
        <v>133.075951413095</v>
      </c>
      <c r="AF139" s="295">
        <v>1.7602128013118401</v>
      </c>
      <c r="AG139" s="253">
        <v>169.623142249804</v>
      </c>
      <c r="AH139" s="295">
        <v>18.537770554537101</v>
      </c>
      <c r="AI139" s="54"/>
      <c r="AJ139" s="54" t="s">
        <v>42</v>
      </c>
      <c r="AK139" s="253">
        <v>118.922876395888</v>
      </c>
      <c r="AL139" s="295">
        <v>-2.1863801858923502</v>
      </c>
      <c r="AM139" s="253">
        <v>73.797537184520806</v>
      </c>
      <c r="AN139" s="295">
        <v>32.154233976068603</v>
      </c>
      <c r="AO139" s="499">
        <v>104.92731037798001</v>
      </c>
      <c r="AP139" s="295">
        <v>21.175080001014599</v>
      </c>
      <c r="AQ139" s="54"/>
      <c r="AR139" s="54" t="s">
        <v>42</v>
      </c>
      <c r="AS139" s="253">
        <v>119.158025876918</v>
      </c>
      <c r="AT139" s="295">
        <v>11.2873637381573</v>
      </c>
      <c r="AU139" s="253">
        <v>116.129032258065</v>
      </c>
      <c r="AV139" s="295">
        <v>16.3368131042009</v>
      </c>
      <c r="AW139" s="253">
        <v>103.152689179245</v>
      </c>
      <c r="AX139" s="295">
        <v>14.1663470572829</v>
      </c>
      <c r="AY139" s="54"/>
      <c r="AZ139" s="54" t="s">
        <v>42</v>
      </c>
      <c r="BA139" s="253">
        <v>101.89436212525401</v>
      </c>
      <c r="BB139" s="295">
        <v>4.3950079718751596</v>
      </c>
      <c r="BC139" s="253">
        <v>111.35685998311899</v>
      </c>
      <c r="BD139" s="295">
        <v>16.7751722673678</v>
      </c>
      <c r="BE139" s="253">
        <v>102.841778660808</v>
      </c>
      <c r="BF139" s="295">
        <v>5.6900925506235804</v>
      </c>
      <c r="BG139" s="253">
        <v>113.899275996499</v>
      </c>
      <c r="BH139" s="295">
        <v>34.246103752457898</v>
      </c>
    </row>
    <row r="140" spans="1:60" s="481" customFormat="1" ht="15" hidden="1" customHeight="1">
      <c r="A140" s="507"/>
      <c r="B140" s="507" t="s">
        <v>43</v>
      </c>
      <c r="C140" s="23">
        <v>110.51205699635599</v>
      </c>
      <c r="D140" s="44">
        <v>-6.7178879903512296</v>
      </c>
      <c r="E140" s="23">
        <v>115.915144086186</v>
      </c>
      <c r="F140" s="44">
        <v>15.208647492090799</v>
      </c>
      <c r="G140" s="23">
        <v>119.307722287053</v>
      </c>
      <c r="H140" s="44">
        <v>-6.6251220408137401</v>
      </c>
      <c r="I140" s="23">
        <v>118.328095441903</v>
      </c>
      <c r="J140" s="44">
        <v>3.9166208084941299</v>
      </c>
      <c r="K140" s="507"/>
      <c r="L140" s="507" t="s">
        <v>43</v>
      </c>
      <c r="M140" s="23">
        <v>126.96963009927001</v>
      </c>
      <c r="N140" s="44">
        <v>7.9836510117388597</v>
      </c>
      <c r="O140" s="23">
        <v>136.435080312661</v>
      </c>
      <c r="P140" s="44">
        <v>19.4443692494653</v>
      </c>
      <c r="Q140" s="23">
        <v>158.738248754621</v>
      </c>
      <c r="R140" s="44">
        <v>2.8918559866347699</v>
      </c>
      <c r="S140" s="507"/>
      <c r="T140" s="507" t="s">
        <v>43</v>
      </c>
      <c r="U140" s="23">
        <v>119.111603321229</v>
      </c>
      <c r="V140" s="44">
        <v>12.0299460090504</v>
      </c>
      <c r="W140" s="23">
        <v>124.470234097778</v>
      </c>
      <c r="X140" s="44">
        <v>-0.63087633363690498</v>
      </c>
      <c r="Y140" s="23">
        <v>110.42178846644801</v>
      </c>
      <c r="Z140" s="44">
        <v>4.40569780738804</v>
      </c>
      <c r="AA140" s="507"/>
      <c r="AB140" s="507" t="s">
        <v>43</v>
      </c>
      <c r="AC140" s="23">
        <v>92.727844715080494</v>
      </c>
      <c r="AD140" s="44">
        <v>7.5614132178634703</v>
      </c>
      <c r="AE140" s="23">
        <v>110.263949466304</v>
      </c>
      <c r="AF140" s="44">
        <v>1.2781809093449701</v>
      </c>
      <c r="AG140" s="23">
        <v>107.057667992266</v>
      </c>
      <c r="AH140" s="44">
        <v>19.3104202182721</v>
      </c>
      <c r="AI140" s="507"/>
      <c r="AJ140" s="507" t="s">
        <v>43</v>
      </c>
      <c r="AK140" s="23">
        <v>100.2901987636</v>
      </c>
      <c r="AL140" s="44">
        <v>0.66253023121780097</v>
      </c>
      <c r="AM140" s="23">
        <v>67.359233661106401</v>
      </c>
      <c r="AN140" s="44">
        <v>1.6078101586307101</v>
      </c>
      <c r="AO140" s="499">
        <v>105.131489151059</v>
      </c>
      <c r="AP140" s="44">
        <v>29.000986097035799</v>
      </c>
      <c r="AQ140" s="507"/>
      <c r="AR140" s="507" t="s">
        <v>43</v>
      </c>
      <c r="AS140" s="23">
        <v>112.51431974768199</v>
      </c>
      <c r="AT140" s="44">
        <v>27.1602745738629</v>
      </c>
      <c r="AU140" s="23">
        <v>112.258064516129</v>
      </c>
      <c r="AV140" s="44">
        <v>25.588688343908</v>
      </c>
      <c r="AW140" s="23">
        <v>93.809280559815605</v>
      </c>
      <c r="AX140" s="44">
        <v>4.6995991407590596</v>
      </c>
      <c r="AY140" s="507"/>
      <c r="AZ140" s="507" t="s">
        <v>43</v>
      </c>
      <c r="BA140" s="23">
        <v>103.11753971524099</v>
      </c>
      <c r="BB140" s="44">
        <v>-0.214123330273878</v>
      </c>
      <c r="BC140" s="23">
        <v>101.431487779901</v>
      </c>
      <c r="BD140" s="44">
        <v>-9.5691864552728401</v>
      </c>
      <c r="BE140" s="23">
        <v>99.392050084238093</v>
      </c>
      <c r="BF140" s="44">
        <v>-2.5265913835348499</v>
      </c>
      <c r="BG140" s="23">
        <v>110.56251647388</v>
      </c>
      <c r="BH140" s="44">
        <v>-8.0164383983382397</v>
      </c>
    </row>
    <row r="141" spans="1:60" s="505" customFormat="1" ht="15" hidden="1" customHeight="1">
      <c r="A141" s="54"/>
      <c r="B141" s="54" t="s">
        <v>44</v>
      </c>
      <c r="C141" s="23">
        <v>141.991015127304</v>
      </c>
      <c r="D141" s="44">
        <v>3.96026982972097</v>
      </c>
      <c r="E141" s="23">
        <v>131.22349000468199</v>
      </c>
      <c r="F141" s="44">
        <v>9.5636398694836409</v>
      </c>
      <c r="G141" s="23">
        <v>146.66529663451101</v>
      </c>
      <c r="H141" s="44">
        <v>10.7420408537717</v>
      </c>
      <c r="I141" s="23">
        <v>133.45289983243501</v>
      </c>
      <c r="J141" s="44">
        <v>15.8183915370099</v>
      </c>
      <c r="K141" s="54"/>
      <c r="L141" s="54" t="s">
        <v>44</v>
      </c>
      <c r="M141" s="23">
        <v>107.306673834478</v>
      </c>
      <c r="N141" s="44">
        <v>9.5510690239520208</v>
      </c>
      <c r="O141" s="23">
        <v>147.436763687443</v>
      </c>
      <c r="P141" s="44">
        <v>25.318116181421999</v>
      </c>
      <c r="Q141" s="23">
        <v>132.96418581703301</v>
      </c>
      <c r="R141" s="44">
        <v>-10.9087836664324</v>
      </c>
      <c r="S141" s="54"/>
      <c r="T141" s="54" t="s">
        <v>44</v>
      </c>
      <c r="U141" s="23">
        <v>107.184937206459</v>
      </c>
      <c r="V141" s="44">
        <v>7.4056994121747301E-3</v>
      </c>
      <c r="W141" s="23">
        <v>120.229861158411</v>
      </c>
      <c r="X141" s="44">
        <v>4.3109648175974504</v>
      </c>
      <c r="Y141" s="23">
        <v>108.47378712923999</v>
      </c>
      <c r="Z141" s="44">
        <v>-2.1732688096312001</v>
      </c>
      <c r="AA141" s="54"/>
      <c r="AB141" s="54" t="s">
        <v>44</v>
      </c>
      <c r="AC141" s="23">
        <v>91.362937877571696</v>
      </c>
      <c r="AD141" s="44">
        <v>14.6321098575573</v>
      </c>
      <c r="AE141" s="23">
        <v>110.35408232648101</v>
      </c>
      <c r="AF141" s="44">
        <v>12.131364453062</v>
      </c>
      <c r="AG141" s="23">
        <v>109.110355847506</v>
      </c>
      <c r="AH141" s="44">
        <v>16.558440174667201</v>
      </c>
      <c r="AI141" s="54"/>
      <c r="AJ141" s="54" t="s">
        <v>44</v>
      </c>
      <c r="AK141" s="23">
        <v>104.65565202527701</v>
      </c>
      <c r="AL141" s="44">
        <v>13.2440833029746</v>
      </c>
      <c r="AM141" s="23">
        <v>89.761678905734001</v>
      </c>
      <c r="AN141" s="44">
        <v>0.72905883128422</v>
      </c>
      <c r="AO141" s="499">
        <v>95.350124814696301</v>
      </c>
      <c r="AP141" s="44">
        <v>1.533479213528</v>
      </c>
      <c r="AQ141" s="54"/>
      <c r="AR141" s="54" t="s">
        <v>44</v>
      </c>
      <c r="AS141" s="23">
        <v>117.293415897944</v>
      </c>
      <c r="AT141" s="44">
        <v>2.4638101648111599</v>
      </c>
      <c r="AU141" s="23">
        <v>92.903225806451502</v>
      </c>
      <c r="AV141" s="44">
        <v>4.4689874016929299</v>
      </c>
      <c r="AW141" s="23">
        <v>89.258485329368597</v>
      </c>
      <c r="AX141" s="44">
        <v>-4.4065357979623796</v>
      </c>
      <c r="AY141" s="54"/>
      <c r="AZ141" s="54" t="s">
        <v>44</v>
      </c>
      <c r="BA141" s="23">
        <v>98.753395344524293</v>
      </c>
      <c r="BB141" s="44">
        <v>-1.99244217055777</v>
      </c>
      <c r="BC141" s="23">
        <v>119.89678921147301</v>
      </c>
      <c r="BD141" s="44">
        <v>8.3900965605997406</v>
      </c>
      <c r="BE141" s="23">
        <v>95.465595936316006</v>
      </c>
      <c r="BF141" s="44">
        <v>7.2212288515826497</v>
      </c>
      <c r="BG141" s="23">
        <v>97.066718077064493</v>
      </c>
      <c r="BH141" s="44">
        <v>-2.92939909889945</v>
      </c>
    </row>
    <row r="142" spans="1:60" s="505" customFormat="1" ht="15" hidden="1" customHeight="1">
      <c r="A142" s="54"/>
      <c r="B142" s="54"/>
      <c r="C142" s="23"/>
      <c r="D142" s="44"/>
      <c r="E142" s="23"/>
      <c r="F142" s="44"/>
      <c r="G142" s="23"/>
      <c r="H142" s="44"/>
      <c r="I142" s="23"/>
      <c r="J142" s="44"/>
      <c r="K142" s="54"/>
      <c r="L142" s="54"/>
      <c r="M142" s="23"/>
      <c r="N142" s="44"/>
      <c r="O142" s="23"/>
      <c r="P142" s="44"/>
      <c r="Q142" s="23"/>
      <c r="R142" s="44"/>
      <c r="S142" s="54"/>
      <c r="T142" s="54"/>
      <c r="U142" s="23"/>
      <c r="V142" s="44"/>
      <c r="W142" s="23"/>
      <c r="X142" s="44"/>
      <c r="Y142" s="23"/>
      <c r="Z142" s="44"/>
      <c r="AA142" s="54"/>
      <c r="AB142" s="54"/>
      <c r="AC142" s="23"/>
      <c r="AD142" s="44"/>
      <c r="AE142" s="23"/>
      <c r="AF142" s="44"/>
      <c r="AG142" s="23"/>
      <c r="AH142" s="44"/>
      <c r="AI142" s="54"/>
      <c r="AJ142" s="54"/>
      <c r="AK142" s="23"/>
      <c r="AL142" s="44"/>
      <c r="AM142" s="23"/>
      <c r="AN142" s="44"/>
      <c r="AO142" s="465"/>
      <c r="AP142" s="44"/>
      <c r="AQ142" s="54"/>
      <c r="AR142" s="54"/>
      <c r="AS142" s="23"/>
      <c r="AT142" s="44"/>
      <c r="AU142" s="23"/>
      <c r="AV142" s="44"/>
      <c r="AW142" s="23"/>
      <c r="AX142" s="44"/>
      <c r="AY142" s="54"/>
      <c r="AZ142" s="54"/>
      <c r="BA142" s="23"/>
      <c r="BB142" s="44"/>
      <c r="BC142" s="23"/>
      <c r="BD142" s="44"/>
      <c r="BE142" s="23"/>
      <c r="BF142" s="44"/>
      <c r="BG142" s="23"/>
      <c r="BH142" s="44"/>
    </row>
    <row r="143" spans="1:60" s="505" customFormat="1" ht="15" hidden="1" customHeight="1">
      <c r="A143" s="504">
        <v>2019</v>
      </c>
      <c r="B143" s="54" t="s">
        <v>33</v>
      </c>
      <c r="C143" s="23">
        <v>108.77267571984</v>
      </c>
      <c r="D143" s="44">
        <v>-24.8636075228059</v>
      </c>
      <c r="E143" s="23">
        <v>124.631407261362</v>
      </c>
      <c r="F143" s="44">
        <v>14.4119410883151</v>
      </c>
      <c r="G143" s="23">
        <v>117.972795720712</v>
      </c>
      <c r="H143" s="44">
        <v>-7.5934147750011496</v>
      </c>
      <c r="I143" s="23">
        <v>129.354570266683</v>
      </c>
      <c r="J143" s="44">
        <v>6.0652147526166296</v>
      </c>
      <c r="K143" s="504">
        <v>2019</v>
      </c>
      <c r="L143" s="54" t="s">
        <v>33</v>
      </c>
      <c r="M143" s="23">
        <v>113.891778546168</v>
      </c>
      <c r="N143" s="44">
        <v>1.3188780003635301</v>
      </c>
      <c r="O143" s="23">
        <v>132.69308731869799</v>
      </c>
      <c r="P143" s="44">
        <v>-2.75498347777356</v>
      </c>
      <c r="Q143" s="23">
        <v>131.69599493843401</v>
      </c>
      <c r="R143" s="44">
        <v>-8.4506348478836504</v>
      </c>
      <c r="S143" s="504">
        <v>2019</v>
      </c>
      <c r="T143" s="54" t="s">
        <v>33</v>
      </c>
      <c r="U143" s="23">
        <v>101.179953069625</v>
      </c>
      <c r="V143" s="44">
        <v>-10.4978540043184</v>
      </c>
      <c r="W143" s="23">
        <v>120.516649877577</v>
      </c>
      <c r="X143" s="44">
        <v>-3.4922342409672198</v>
      </c>
      <c r="Y143" s="23">
        <v>109.090173427295</v>
      </c>
      <c r="Z143" s="44">
        <v>1.1553349147115199</v>
      </c>
      <c r="AA143" s="504">
        <v>2019</v>
      </c>
      <c r="AB143" s="54" t="s">
        <v>33</v>
      </c>
      <c r="AC143" s="23">
        <v>114.954244510919</v>
      </c>
      <c r="AD143" s="44">
        <v>-15.5738394528488</v>
      </c>
      <c r="AE143" s="23">
        <v>109.53349003208</v>
      </c>
      <c r="AF143" s="44">
        <v>4.0507258416382799</v>
      </c>
      <c r="AG143" s="23">
        <v>135.58906026559799</v>
      </c>
      <c r="AH143" s="44">
        <v>6.5365207783642596</v>
      </c>
      <c r="AI143" s="504">
        <v>2019</v>
      </c>
      <c r="AJ143" s="54" t="s">
        <v>33</v>
      </c>
      <c r="AK143" s="23">
        <v>122.515751093521</v>
      </c>
      <c r="AL143" s="44">
        <v>5.9379286303047003</v>
      </c>
      <c r="AM143" s="23">
        <v>78.288020004266301</v>
      </c>
      <c r="AN143" s="44">
        <v>-4.4645027117260003</v>
      </c>
      <c r="AO143" s="499">
        <v>97.515073343741804</v>
      </c>
      <c r="AP143" s="44">
        <v>-29.362073681603501</v>
      </c>
      <c r="AQ143" s="504">
        <v>2019</v>
      </c>
      <c r="AR143" s="54" t="s">
        <v>33</v>
      </c>
      <c r="AS143" s="23">
        <v>127.827938964843</v>
      </c>
      <c r="AT143" s="44">
        <v>18.034900552855099</v>
      </c>
      <c r="AU143" s="23">
        <v>96.596985984687194</v>
      </c>
      <c r="AV143" s="44">
        <v>4.1746295325668799</v>
      </c>
      <c r="AW143" s="23">
        <v>93.257848434300897</v>
      </c>
      <c r="AX143" s="44">
        <v>-18.715260312374198</v>
      </c>
      <c r="AY143" s="504">
        <v>2019</v>
      </c>
      <c r="AZ143" s="54" t="s">
        <v>33</v>
      </c>
      <c r="BA143" s="23">
        <v>114.837993024102</v>
      </c>
      <c r="BB143" s="44">
        <v>4.9974114203094002</v>
      </c>
      <c r="BC143" s="23">
        <v>116.682003409356</v>
      </c>
      <c r="BD143" s="44">
        <v>7.0661324085628596</v>
      </c>
      <c r="BE143" s="23">
        <v>118.199703201579</v>
      </c>
      <c r="BF143" s="44">
        <v>-2.4972615461150101</v>
      </c>
      <c r="BG143" s="23">
        <v>107.598058715888</v>
      </c>
      <c r="BH143" s="44">
        <v>5.9260528655991296</v>
      </c>
    </row>
    <row r="144" spans="1:60" s="505" customFormat="1" ht="15" hidden="1" customHeight="1">
      <c r="A144" s="54"/>
      <c r="B144" s="54" t="s">
        <v>34</v>
      </c>
      <c r="C144" s="23">
        <v>113.353050879295</v>
      </c>
      <c r="D144" s="44">
        <v>-11.9396154934453</v>
      </c>
      <c r="E144" s="23">
        <v>108.24070600897601</v>
      </c>
      <c r="F144" s="44">
        <v>-0.40917170370607903</v>
      </c>
      <c r="G144" s="23">
        <v>109.54752761181901</v>
      </c>
      <c r="H144" s="44">
        <v>-10.3741522232405</v>
      </c>
      <c r="I144" s="23">
        <v>121.879597292076</v>
      </c>
      <c r="J144" s="44">
        <v>8.2290882965784693</v>
      </c>
      <c r="K144" s="54"/>
      <c r="L144" s="54" t="s">
        <v>34</v>
      </c>
      <c r="M144" s="23">
        <v>116.056027493305</v>
      </c>
      <c r="N144" s="44">
        <v>6.7703706879842303</v>
      </c>
      <c r="O144" s="23">
        <v>120.60035472422901</v>
      </c>
      <c r="P144" s="44">
        <v>-6.2765965938426298</v>
      </c>
      <c r="Q144" s="23">
        <v>144.86559443227699</v>
      </c>
      <c r="R144" s="44">
        <v>8.5551045711207596</v>
      </c>
      <c r="S144" s="54"/>
      <c r="T144" s="54" t="s">
        <v>34</v>
      </c>
      <c r="U144" s="23">
        <v>111.75673989757099</v>
      </c>
      <c r="V144" s="44">
        <v>5.7634457879440397</v>
      </c>
      <c r="W144" s="23">
        <v>121.886463758061</v>
      </c>
      <c r="X144" s="44">
        <v>2.87228147751533</v>
      </c>
      <c r="Y144" s="23">
        <v>109.62820555950699</v>
      </c>
      <c r="Z144" s="44">
        <v>2.7829823363412198</v>
      </c>
      <c r="AA144" s="54"/>
      <c r="AB144" s="54" t="s">
        <v>34</v>
      </c>
      <c r="AC144" s="23">
        <v>113.592962461695</v>
      </c>
      <c r="AD144" s="44">
        <v>17.234789115613399</v>
      </c>
      <c r="AE144" s="23">
        <v>100.05566094092001</v>
      </c>
      <c r="AF144" s="44">
        <v>-0.74359940031328597</v>
      </c>
      <c r="AG144" s="23">
        <v>126.589648822176</v>
      </c>
      <c r="AH144" s="44">
        <v>11.604797453166601</v>
      </c>
      <c r="AI144" s="54"/>
      <c r="AJ144" s="54" t="s">
        <v>34</v>
      </c>
      <c r="AK144" s="23">
        <v>100.213231365246</v>
      </c>
      <c r="AL144" s="44">
        <v>9.5116105050437607</v>
      </c>
      <c r="AM144" s="23">
        <v>81.618825465179697</v>
      </c>
      <c r="AN144" s="44">
        <v>0.58513544748461799</v>
      </c>
      <c r="AO144" s="499">
        <v>102.22461967337701</v>
      </c>
      <c r="AP144" s="44">
        <v>2.21256995065262</v>
      </c>
      <c r="AQ144" s="54"/>
      <c r="AR144" s="54" t="s">
        <v>34</v>
      </c>
      <c r="AS144" s="23">
        <v>111.001395024723</v>
      </c>
      <c r="AT144" s="44">
        <v>6.1391792986195401</v>
      </c>
      <c r="AU144" s="23">
        <v>95.629903412380798</v>
      </c>
      <c r="AV144" s="44">
        <v>3.1433658349484701</v>
      </c>
      <c r="AW144" s="23">
        <v>91.6038868240949</v>
      </c>
      <c r="AX144" s="44">
        <v>-5.5763402986519797</v>
      </c>
      <c r="AY144" s="54"/>
      <c r="AZ144" s="54" t="s">
        <v>34</v>
      </c>
      <c r="BA144" s="23">
        <v>111.819969914629</v>
      </c>
      <c r="BB144" s="44">
        <v>8.9056625246972203</v>
      </c>
      <c r="BC144" s="23">
        <v>111.97052283040701</v>
      </c>
      <c r="BD144" s="44">
        <v>5.1107658956456303</v>
      </c>
      <c r="BE144" s="23">
        <v>104.961352116584</v>
      </c>
      <c r="BF144" s="44">
        <v>2.5796163569071502</v>
      </c>
      <c r="BG144" s="23">
        <v>106.521899126802</v>
      </c>
      <c r="BH144" s="44">
        <v>4.2988058351321099</v>
      </c>
    </row>
    <row r="145" spans="1:60" s="505" customFormat="1" ht="15" hidden="1" customHeight="1">
      <c r="A145" s="54"/>
      <c r="B145" s="54" t="s">
        <v>35</v>
      </c>
      <c r="C145" s="23">
        <v>145.58622700457801</v>
      </c>
      <c r="D145" s="44">
        <v>13.417415406417</v>
      </c>
      <c r="E145" s="23">
        <v>118.429343866099</v>
      </c>
      <c r="F145" s="44">
        <v>8.47209911184245</v>
      </c>
      <c r="G145" s="23">
        <v>114.033297200427</v>
      </c>
      <c r="H145" s="44">
        <v>3.8830052672497</v>
      </c>
      <c r="I145" s="23">
        <v>127.57671467114299</v>
      </c>
      <c r="J145" s="44">
        <v>4.3295793740207804</v>
      </c>
      <c r="K145" s="54"/>
      <c r="L145" s="54" t="s">
        <v>35</v>
      </c>
      <c r="M145" s="23">
        <v>118.865121726864</v>
      </c>
      <c r="N145" s="44">
        <v>4.6432178302904203</v>
      </c>
      <c r="O145" s="23">
        <v>129.936485633053</v>
      </c>
      <c r="P145" s="44">
        <v>-9.6729899871388891</v>
      </c>
      <c r="Q145" s="23">
        <v>144.906211701974</v>
      </c>
      <c r="R145" s="44">
        <v>21.451661468470402</v>
      </c>
      <c r="S145" s="54"/>
      <c r="T145" s="54" t="s">
        <v>35</v>
      </c>
      <c r="U145" s="23">
        <v>123.985278281842</v>
      </c>
      <c r="V145" s="44">
        <v>10.4534411284688</v>
      </c>
      <c r="W145" s="23">
        <v>125.127682976763</v>
      </c>
      <c r="X145" s="44">
        <v>8.2503178677832096</v>
      </c>
      <c r="Y145" s="23">
        <v>121.227418903071</v>
      </c>
      <c r="Z145" s="44">
        <v>2.66523325543247</v>
      </c>
      <c r="AA145" s="54"/>
      <c r="AB145" s="54" t="s">
        <v>35</v>
      </c>
      <c r="AC145" s="23">
        <v>133.08260680986999</v>
      </c>
      <c r="AD145" s="44">
        <v>24.159423432964601</v>
      </c>
      <c r="AE145" s="23">
        <v>100.14821242729001</v>
      </c>
      <c r="AF145" s="44">
        <v>-1.76643788958663</v>
      </c>
      <c r="AG145" s="23">
        <v>131.43405893156799</v>
      </c>
      <c r="AH145" s="44">
        <v>15.8684589571379</v>
      </c>
      <c r="AI145" s="54"/>
      <c r="AJ145" s="54" t="s">
        <v>35</v>
      </c>
      <c r="AK145" s="23">
        <v>131.62328902743801</v>
      </c>
      <c r="AL145" s="44">
        <v>5.3241348450805397</v>
      </c>
      <c r="AM145" s="23">
        <v>85.226776673176502</v>
      </c>
      <c r="AN145" s="44">
        <v>-0.30861607964237697</v>
      </c>
      <c r="AO145" s="499">
        <v>134.17899676709001</v>
      </c>
      <c r="AP145" s="44">
        <v>3.68781755232459</v>
      </c>
      <c r="AQ145" s="54"/>
      <c r="AR145" s="54" t="s">
        <v>35</v>
      </c>
      <c r="AS145" s="23">
        <v>118.223009737298</v>
      </c>
      <c r="AT145" s="44">
        <v>6.5389457032617004</v>
      </c>
      <c r="AU145" s="23">
        <v>96.2273124741738</v>
      </c>
      <c r="AV145" s="44">
        <v>3.1482256811682801</v>
      </c>
      <c r="AW145" s="23">
        <v>102.821857165466</v>
      </c>
      <c r="AX145" s="44">
        <v>-0.97563830862513601</v>
      </c>
      <c r="AY145" s="54"/>
      <c r="AZ145" s="54" t="s">
        <v>35</v>
      </c>
      <c r="BA145" s="23">
        <v>108.80179292429099</v>
      </c>
      <c r="BB145" s="44">
        <v>-1.3976565150329301</v>
      </c>
      <c r="BC145" s="23">
        <v>115.434374911576</v>
      </c>
      <c r="BD145" s="44">
        <v>7.9124610776107396</v>
      </c>
      <c r="BE145" s="23">
        <v>106.58294202883501</v>
      </c>
      <c r="BF145" s="44">
        <v>5.2417648983665401</v>
      </c>
      <c r="BG145" s="23">
        <v>113.488238318199</v>
      </c>
      <c r="BH145" s="44">
        <v>-0.74968072216121595</v>
      </c>
    </row>
    <row r="146" spans="1:60" s="505" customFormat="1" ht="15" hidden="1" customHeight="1">
      <c r="A146" s="54"/>
      <c r="B146" s="54" t="s">
        <v>36</v>
      </c>
      <c r="C146" s="23">
        <v>154.190616432973</v>
      </c>
      <c r="D146" s="44">
        <v>17.557230572051299</v>
      </c>
      <c r="E146" s="23">
        <v>121.070634754406</v>
      </c>
      <c r="F146" s="44">
        <v>-3.9574379989767099</v>
      </c>
      <c r="G146" s="23">
        <v>115.336690432057</v>
      </c>
      <c r="H146" s="44">
        <v>5.7647666213284303</v>
      </c>
      <c r="I146" s="23">
        <v>140.332713264143</v>
      </c>
      <c r="J146" s="44">
        <v>10.069829852243201</v>
      </c>
      <c r="K146" s="54"/>
      <c r="L146" s="54" t="s">
        <v>36</v>
      </c>
      <c r="M146" s="23">
        <v>115.843034185161</v>
      </c>
      <c r="N146" s="44">
        <v>2.6393388347190601</v>
      </c>
      <c r="O146" s="23">
        <v>117.11520108858799</v>
      </c>
      <c r="P146" s="44">
        <v>-35.778916036480098</v>
      </c>
      <c r="Q146" s="23">
        <v>140.81886425858801</v>
      </c>
      <c r="R146" s="44">
        <v>6.5160245874764904</v>
      </c>
      <c r="S146" s="54"/>
      <c r="T146" s="54" t="s">
        <v>36</v>
      </c>
      <c r="U146" s="23">
        <v>123.985278281842</v>
      </c>
      <c r="V146" s="44">
        <v>9.2668382204948792</v>
      </c>
      <c r="W146" s="23">
        <v>124.675454405164</v>
      </c>
      <c r="X146" s="44">
        <v>7.4166838036300504</v>
      </c>
      <c r="Y146" s="23">
        <v>127.63099479323</v>
      </c>
      <c r="Z146" s="44">
        <v>7.1780058777141997</v>
      </c>
      <c r="AA146" s="54"/>
      <c r="AB146" s="54" t="s">
        <v>36</v>
      </c>
      <c r="AC146" s="23">
        <v>114.867186666569</v>
      </c>
      <c r="AD146" s="44">
        <v>1.2233526284038401</v>
      </c>
      <c r="AE146" s="23">
        <v>110.926197159227</v>
      </c>
      <c r="AF146" s="44">
        <v>-3.98475847921104</v>
      </c>
      <c r="AG146" s="23">
        <v>135.314927826694</v>
      </c>
      <c r="AH146" s="44">
        <v>26.258982529202399</v>
      </c>
      <c r="AI146" s="54"/>
      <c r="AJ146" s="54" t="s">
        <v>36</v>
      </c>
      <c r="AK146" s="23">
        <v>130.24494195259501</v>
      </c>
      <c r="AL146" s="44">
        <v>4.7108890215658903</v>
      </c>
      <c r="AM146" s="23">
        <v>67.500639158044706</v>
      </c>
      <c r="AN146" s="44">
        <v>9.3990941462286592</v>
      </c>
      <c r="AO146" s="499">
        <v>115.998592302375</v>
      </c>
      <c r="AP146" s="44">
        <v>-11.257612941506901</v>
      </c>
      <c r="AQ146" s="54"/>
      <c r="AR146" s="54" t="s">
        <v>36</v>
      </c>
      <c r="AS146" s="23">
        <v>106.78579547794099</v>
      </c>
      <c r="AT146" s="44">
        <v>9.9444719997421291</v>
      </c>
      <c r="AU146" s="23">
        <v>92.903225806451502</v>
      </c>
      <c r="AV146" s="44">
        <v>-17.012448132780001</v>
      </c>
      <c r="AW146" s="23">
        <v>120.33693193729999</v>
      </c>
      <c r="AX146" s="44">
        <v>1.2611331367545899</v>
      </c>
      <c r="AY146" s="54"/>
      <c r="AZ146" s="54" t="s">
        <v>36</v>
      </c>
      <c r="BA146" s="23">
        <v>100.279860553086</v>
      </c>
      <c r="BB146" s="44">
        <v>4.6365532752331502</v>
      </c>
      <c r="BC146" s="23">
        <v>118.588084645747</v>
      </c>
      <c r="BD146" s="44">
        <v>15.281308768715</v>
      </c>
      <c r="BE146" s="23">
        <v>103.96802995355</v>
      </c>
      <c r="BF146" s="44">
        <v>-2.0872241601932702</v>
      </c>
      <c r="BG146" s="23">
        <v>109.20273205363</v>
      </c>
      <c r="BH146" s="44">
        <v>-5.5369122763771799</v>
      </c>
    </row>
    <row r="147" spans="1:60" s="505" customFormat="1" ht="15" hidden="1" customHeight="1">
      <c r="A147" s="54"/>
      <c r="B147" s="54" t="s">
        <v>37</v>
      </c>
      <c r="C147" s="23">
        <v>148.86081309105799</v>
      </c>
      <c r="D147" s="44">
        <v>17.3129015817096</v>
      </c>
      <c r="E147" s="23">
        <v>128.26076300743799</v>
      </c>
      <c r="F147" s="44">
        <v>2.8770449941862801</v>
      </c>
      <c r="G147" s="23">
        <v>118.469163724433</v>
      </c>
      <c r="H147" s="44">
        <v>17.1035805333185</v>
      </c>
      <c r="I147" s="23">
        <v>143.67929519936499</v>
      </c>
      <c r="J147" s="44">
        <v>8.9427026791658299</v>
      </c>
      <c r="K147" s="54"/>
      <c r="L147" s="54" t="s">
        <v>37</v>
      </c>
      <c r="M147" s="23">
        <v>121.164454422633</v>
      </c>
      <c r="N147" s="44">
        <v>7.7924376151520196</v>
      </c>
      <c r="O147" s="23">
        <v>145.076825404787</v>
      </c>
      <c r="P147" s="44">
        <v>0.76994228276321097</v>
      </c>
      <c r="Q147" s="23">
        <v>143.71396099694601</v>
      </c>
      <c r="R147" s="44">
        <v>16.9953188373218</v>
      </c>
      <c r="S147" s="54"/>
      <c r="T147" s="54" t="s">
        <v>37</v>
      </c>
      <c r="U147" s="23">
        <v>125.19988961695999</v>
      </c>
      <c r="V147" s="44">
        <v>13.9743560456445</v>
      </c>
      <c r="W147" s="23">
        <v>123.89653371332901</v>
      </c>
      <c r="X147" s="44">
        <v>6.3092802931131304</v>
      </c>
      <c r="Y147" s="23">
        <v>117.81729059566101</v>
      </c>
      <c r="Z147" s="44">
        <v>-10.222279758825501</v>
      </c>
      <c r="AA147" s="54"/>
      <c r="AB147" s="54" t="s">
        <v>37</v>
      </c>
      <c r="AC147" s="23">
        <v>115.693134002923</v>
      </c>
      <c r="AD147" s="44">
        <v>8.4457892836708996</v>
      </c>
      <c r="AE147" s="23">
        <v>109.781902757092</v>
      </c>
      <c r="AF147" s="44">
        <v>-5.2261356328851596</v>
      </c>
      <c r="AG147" s="23">
        <v>137.12167871023399</v>
      </c>
      <c r="AH147" s="44">
        <v>34.177426315656398</v>
      </c>
      <c r="AI147" s="54"/>
      <c r="AJ147" s="54" t="s">
        <v>37</v>
      </c>
      <c r="AK147" s="23">
        <v>129.45312694712999</v>
      </c>
      <c r="AL147" s="44">
        <v>14.0519410360741</v>
      </c>
      <c r="AM147" s="23">
        <v>78.201709201010203</v>
      </c>
      <c r="AN147" s="44">
        <v>21.347525264631901</v>
      </c>
      <c r="AO147" s="499">
        <v>118.326369677388</v>
      </c>
      <c r="AP147" s="44">
        <v>3.0077919968996798</v>
      </c>
      <c r="AQ147" s="54"/>
      <c r="AR147" s="54" t="s">
        <v>37</v>
      </c>
      <c r="AS147" s="23">
        <v>89.835976714941495</v>
      </c>
      <c r="AT147" s="44">
        <v>-4.6363456193164403</v>
      </c>
      <c r="AU147" s="23">
        <v>94.920147231001806</v>
      </c>
      <c r="AV147" s="44">
        <v>-19.933033057059198</v>
      </c>
      <c r="AW147" s="23">
        <v>129.61189667921099</v>
      </c>
      <c r="AX147" s="44">
        <v>8.7251103286319793</v>
      </c>
      <c r="AY147" s="54"/>
      <c r="AZ147" s="54" t="s">
        <v>37</v>
      </c>
      <c r="BA147" s="23">
        <v>89.291188527486</v>
      </c>
      <c r="BB147" s="44">
        <v>-8.9499849291352795</v>
      </c>
      <c r="BC147" s="23">
        <v>121.31454336183501</v>
      </c>
      <c r="BD147" s="44">
        <v>23.270028229756001</v>
      </c>
      <c r="BE147" s="23">
        <v>108.92560803811701</v>
      </c>
      <c r="BF147" s="44">
        <v>7.9727256393518902</v>
      </c>
      <c r="BG147" s="23">
        <v>119.284922076226</v>
      </c>
      <c r="BH147" s="44">
        <v>-2.2151354551448601</v>
      </c>
    </row>
    <row r="148" spans="1:60" s="505" customFormat="1" ht="15" hidden="1" customHeight="1">
      <c r="A148" s="54"/>
      <c r="B148" s="54" t="s">
        <v>38</v>
      </c>
      <c r="C148" s="23">
        <v>125.848144291466</v>
      </c>
      <c r="D148" s="44">
        <v>20.483739427874699</v>
      </c>
      <c r="E148" s="23">
        <v>117.889670453736</v>
      </c>
      <c r="F148" s="44">
        <v>5.8353646864469804</v>
      </c>
      <c r="G148" s="23">
        <v>119.676679953155</v>
      </c>
      <c r="H148" s="44">
        <v>13.487114750069599</v>
      </c>
      <c r="I148" s="23">
        <v>153.96613489720099</v>
      </c>
      <c r="J148" s="44">
        <v>18.842500130973601</v>
      </c>
      <c r="K148" s="54"/>
      <c r="L148" s="54" t="s">
        <v>38</v>
      </c>
      <c r="M148" s="23">
        <v>117.91990639984</v>
      </c>
      <c r="N148" s="44">
        <v>3.3315108494853698</v>
      </c>
      <c r="O148" s="23">
        <v>199.158608236692</v>
      </c>
      <c r="P148" s="44">
        <v>11.358428805237001</v>
      </c>
      <c r="Q148" s="23">
        <v>144.57242640968099</v>
      </c>
      <c r="R148" s="44">
        <v>7.7606436069697402</v>
      </c>
      <c r="S148" s="54"/>
      <c r="T148" s="54" t="s">
        <v>38</v>
      </c>
      <c r="U148" s="23">
        <v>136.40011700054899</v>
      </c>
      <c r="V148" s="44">
        <v>23.015725590918102</v>
      </c>
      <c r="W148" s="23">
        <v>127.44241955761299</v>
      </c>
      <c r="X148" s="44">
        <v>8.9069488633782292</v>
      </c>
      <c r="Y148" s="23">
        <v>137.947949169369</v>
      </c>
      <c r="Z148" s="44">
        <v>4.9161882909213297</v>
      </c>
      <c r="AA148" s="54"/>
      <c r="AB148" s="54" t="s">
        <v>38</v>
      </c>
      <c r="AC148" s="23">
        <v>121.277429054603</v>
      </c>
      <c r="AD148" s="44">
        <v>8.1997280868048694</v>
      </c>
      <c r="AE148" s="23">
        <v>107.651243092364</v>
      </c>
      <c r="AF148" s="44">
        <v>-7.8929916212175799</v>
      </c>
      <c r="AG148" s="23">
        <v>134.623555156165</v>
      </c>
      <c r="AH148" s="44">
        <v>4.9511148633786899</v>
      </c>
      <c r="AI148" s="54"/>
      <c r="AJ148" s="54" t="s">
        <v>38</v>
      </c>
      <c r="AK148" s="23">
        <v>131.56217526460799</v>
      </c>
      <c r="AL148" s="44">
        <v>15.008970591683999</v>
      </c>
      <c r="AM148" s="23">
        <v>63.291435662668299</v>
      </c>
      <c r="AN148" s="44">
        <v>-18.821045924696001</v>
      </c>
      <c r="AO148" s="499">
        <v>106.982025825915</v>
      </c>
      <c r="AP148" s="44">
        <v>-14.4125182281907</v>
      </c>
      <c r="AQ148" s="54"/>
      <c r="AR148" s="54" t="s">
        <v>38</v>
      </c>
      <c r="AS148" s="23">
        <v>96.637252743513699</v>
      </c>
      <c r="AT148" s="44">
        <v>-6.3021322641869899</v>
      </c>
      <c r="AU148" s="23">
        <v>89.5791391387299</v>
      </c>
      <c r="AV148" s="44">
        <v>-17.002469906119199</v>
      </c>
      <c r="AW148" s="23">
        <v>94.991028258758703</v>
      </c>
      <c r="AX148" s="44">
        <v>-16.646208784939802</v>
      </c>
      <c r="AY148" s="54"/>
      <c r="AZ148" s="54" t="s">
        <v>38</v>
      </c>
      <c r="BA148" s="23">
        <v>76.118278014392601</v>
      </c>
      <c r="BB148" s="44">
        <v>-27.688021387236599</v>
      </c>
      <c r="BC148" s="23">
        <v>158.90287820311499</v>
      </c>
      <c r="BD148" s="44">
        <v>54.648757428521101</v>
      </c>
      <c r="BE148" s="23">
        <v>101.876953741607</v>
      </c>
      <c r="BF148" s="44">
        <v>-4.4717308167457999</v>
      </c>
      <c r="BG148" s="23">
        <v>119.788647907379</v>
      </c>
      <c r="BH148" s="44">
        <v>-3.55985680579994</v>
      </c>
    </row>
    <row r="149" spans="1:60" s="505" customFormat="1" ht="15" hidden="1" customHeight="1">
      <c r="A149" s="54"/>
      <c r="B149" s="54" t="s">
        <v>39</v>
      </c>
      <c r="C149" s="23">
        <v>140.832213698532</v>
      </c>
      <c r="D149" s="44">
        <v>-5.8585962792807003</v>
      </c>
      <c r="E149" s="23">
        <v>135.469066551997</v>
      </c>
      <c r="F149" s="44">
        <v>-4.8429258024191002</v>
      </c>
      <c r="G149" s="23">
        <v>134.09571959750599</v>
      </c>
      <c r="H149" s="44">
        <v>2.2505701219196501</v>
      </c>
      <c r="I149" s="23">
        <v>158.266301245487</v>
      </c>
      <c r="J149" s="44">
        <v>3.2780503026229999</v>
      </c>
      <c r="K149" s="54"/>
      <c r="L149" s="54" t="s">
        <v>39</v>
      </c>
      <c r="M149" s="23">
        <v>118.27589415007201</v>
      </c>
      <c r="N149" s="44">
        <v>4.6454309676387604</v>
      </c>
      <c r="O149" s="23">
        <v>126.68708436090699</v>
      </c>
      <c r="P149" s="44">
        <v>44.621487246645003</v>
      </c>
      <c r="Q149" s="23">
        <v>141.685415159955</v>
      </c>
      <c r="R149" s="44">
        <v>9.2121206200925805</v>
      </c>
      <c r="S149" s="54"/>
      <c r="T149" s="54" t="s">
        <v>39</v>
      </c>
      <c r="U149" s="23">
        <v>126.837274938199</v>
      </c>
      <c r="V149" s="44">
        <v>12.4425755366617</v>
      </c>
      <c r="W149" s="23">
        <v>124.486379328269</v>
      </c>
      <c r="X149" s="44">
        <v>5.9498064409047897</v>
      </c>
      <c r="Y149" s="23">
        <v>143.494096263438</v>
      </c>
      <c r="Z149" s="44">
        <v>5.60974580973968</v>
      </c>
      <c r="AA149" s="54"/>
      <c r="AB149" s="54" t="s">
        <v>39</v>
      </c>
      <c r="AC149" s="23">
        <v>112.05626663735499</v>
      </c>
      <c r="AD149" s="44">
        <v>-29.490925750985699</v>
      </c>
      <c r="AE149" s="23">
        <v>137.714696175439</v>
      </c>
      <c r="AF149" s="44">
        <v>18.9513497621545</v>
      </c>
      <c r="AG149" s="23">
        <v>72.3791850424861</v>
      </c>
      <c r="AH149" s="44">
        <v>-47.190204645277802</v>
      </c>
      <c r="AI149" s="54"/>
      <c r="AJ149" s="54" t="s">
        <v>39</v>
      </c>
      <c r="AK149" s="23">
        <v>153.93769614468101</v>
      </c>
      <c r="AL149" s="44">
        <v>33.8215510036148</v>
      </c>
      <c r="AM149" s="23">
        <v>71.082015958857795</v>
      </c>
      <c r="AN149" s="44">
        <v>-6.4432485451653303</v>
      </c>
      <c r="AO149" s="499">
        <v>89.767598482578805</v>
      </c>
      <c r="AP149" s="44">
        <v>-14.185900785530499</v>
      </c>
      <c r="AQ149" s="54"/>
      <c r="AR149" s="54" t="s">
        <v>39</v>
      </c>
      <c r="AS149" s="23">
        <v>138.26320554424501</v>
      </c>
      <c r="AT149" s="44">
        <v>28.2195224143023</v>
      </c>
      <c r="AU149" s="23">
        <v>96.745470269828004</v>
      </c>
      <c r="AV149" s="44">
        <v>-10.3626674986089</v>
      </c>
      <c r="AW149" s="23">
        <v>106.30044783182601</v>
      </c>
      <c r="AX149" s="44">
        <v>-4.9715347857460603</v>
      </c>
      <c r="AY149" s="54"/>
      <c r="AZ149" s="54" t="s">
        <v>39</v>
      </c>
      <c r="BA149" s="23">
        <v>103.323288625941</v>
      </c>
      <c r="BB149" s="44">
        <v>-10.117467858963</v>
      </c>
      <c r="BC149" s="23">
        <v>120.735217925988</v>
      </c>
      <c r="BD149" s="44">
        <v>7.9028768214748801</v>
      </c>
      <c r="BE149" s="23">
        <v>101.370793794178</v>
      </c>
      <c r="BF149" s="44">
        <v>-6.8713154756800598</v>
      </c>
      <c r="BG149" s="23">
        <v>95.940558738986695</v>
      </c>
      <c r="BH149" s="44">
        <v>-22.759615501516301</v>
      </c>
    </row>
    <row r="150" spans="1:60" s="505" customFormat="1" ht="15" hidden="1" customHeight="1">
      <c r="A150" s="54"/>
      <c r="B150" s="54" t="s">
        <v>40</v>
      </c>
      <c r="C150" s="23">
        <v>157.56157378170201</v>
      </c>
      <c r="D150" s="44">
        <v>38.640162161619301</v>
      </c>
      <c r="E150" s="23">
        <v>139.29848295885299</v>
      </c>
      <c r="F150" s="44">
        <v>20.5825982470766</v>
      </c>
      <c r="G150" s="23">
        <v>134.62512343889401</v>
      </c>
      <c r="H150" s="44">
        <v>11.541636019960499</v>
      </c>
      <c r="I150" s="23">
        <v>156.03017752494</v>
      </c>
      <c r="J150" s="44">
        <v>8.6732493364141998</v>
      </c>
      <c r="K150" s="54"/>
      <c r="L150" s="54" t="s">
        <v>40</v>
      </c>
      <c r="M150" s="23">
        <v>123.08777561268001</v>
      </c>
      <c r="N150" s="44">
        <v>9.1165447957167896</v>
      </c>
      <c r="O150" s="23">
        <v>116.68797440620099</v>
      </c>
      <c r="P150" s="44">
        <v>2.4751209337671001</v>
      </c>
      <c r="Q150" s="23">
        <v>141.75120969969299</v>
      </c>
      <c r="R150" s="44">
        <v>9.9871035076141403</v>
      </c>
      <c r="S150" s="54"/>
      <c r="T150" s="54" t="s">
        <v>40</v>
      </c>
      <c r="U150" s="23">
        <v>129.37402043696301</v>
      </c>
      <c r="V150" s="44">
        <v>8.4870335867870406</v>
      </c>
      <c r="W150" s="23">
        <v>123.56234607511701</v>
      </c>
      <c r="X150" s="44">
        <v>4.7387293213894299</v>
      </c>
      <c r="Y150" s="23">
        <v>115.80257950700999</v>
      </c>
      <c r="Z150" s="44">
        <v>6.8094172181985</v>
      </c>
      <c r="AA150" s="54"/>
      <c r="AB150" s="54" t="s">
        <v>40</v>
      </c>
      <c r="AC150" s="23">
        <v>121.655912059459</v>
      </c>
      <c r="AD150" s="44">
        <v>-23.618992286771501</v>
      </c>
      <c r="AE150" s="23">
        <v>125.656715811002</v>
      </c>
      <c r="AF150" s="44">
        <v>12.7950938270902</v>
      </c>
      <c r="AG150" s="23">
        <v>92.412442699050899</v>
      </c>
      <c r="AH150" s="44">
        <v>-25.520997926784599</v>
      </c>
      <c r="AI150" s="54"/>
      <c r="AJ150" s="54" t="s">
        <v>40</v>
      </c>
      <c r="AK150" s="23">
        <v>131.66532686495</v>
      </c>
      <c r="AL150" s="44">
        <v>24.492137780746901</v>
      </c>
      <c r="AM150" s="23">
        <v>73.2578609550919</v>
      </c>
      <c r="AN150" s="44">
        <v>2.2277978597013299</v>
      </c>
      <c r="AO150" s="499">
        <v>123.37807921061901</v>
      </c>
      <c r="AP150" s="44">
        <v>11.041906155059699</v>
      </c>
      <c r="AQ150" s="54"/>
      <c r="AR150" s="54" t="s">
        <v>40</v>
      </c>
      <c r="AS150" s="23">
        <v>120.58893136594899</v>
      </c>
      <c r="AT150" s="44">
        <v>11.377905654904</v>
      </c>
      <c r="AU150" s="23">
        <v>100.645161290323</v>
      </c>
      <c r="AV150" s="44">
        <v>-13.3333333333333</v>
      </c>
      <c r="AW150" s="23">
        <v>118.53042372471801</v>
      </c>
      <c r="AX150" s="44">
        <v>-1.7282520227271301</v>
      </c>
      <c r="AY150" s="54"/>
      <c r="AZ150" s="54" t="s">
        <v>40</v>
      </c>
      <c r="BA150" s="23">
        <v>106.95931381260699</v>
      </c>
      <c r="BB150" s="44">
        <v>-7.1455468289100299</v>
      </c>
      <c r="BC150" s="23">
        <v>129.61099473830501</v>
      </c>
      <c r="BD150" s="44">
        <v>13.4432601367507</v>
      </c>
      <c r="BE150" s="23">
        <v>111.956276487534</v>
      </c>
      <c r="BF150" s="44">
        <v>2.1803815777899298</v>
      </c>
      <c r="BG150" s="23">
        <v>104.829342031983</v>
      </c>
      <c r="BH150" s="44">
        <v>-7.1249665641554696</v>
      </c>
    </row>
    <row r="151" spans="1:60" s="505" customFormat="1" ht="15" hidden="1" customHeight="1">
      <c r="A151" s="54"/>
      <c r="B151" s="54" t="s">
        <v>41</v>
      </c>
      <c r="C151" s="23">
        <v>127.457997997411</v>
      </c>
      <c r="D151" s="44">
        <v>21.105528985727499</v>
      </c>
      <c r="E151" s="23">
        <v>137.10379004104101</v>
      </c>
      <c r="F151" s="44">
        <v>12.715970121329599</v>
      </c>
      <c r="G151" s="23">
        <v>133.71031992608599</v>
      </c>
      <c r="H151" s="44">
        <v>15.1088328747412</v>
      </c>
      <c r="I151" s="23">
        <v>159.49639241790999</v>
      </c>
      <c r="J151" s="44">
        <v>25.957653719114202</v>
      </c>
      <c r="K151" s="54"/>
      <c r="L151" s="54" t="s">
        <v>41</v>
      </c>
      <c r="M151" s="23">
        <v>125.08195972669699</v>
      </c>
      <c r="N151" s="44">
        <v>0.293902676003512</v>
      </c>
      <c r="O151" s="23">
        <v>147.511222334601</v>
      </c>
      <c r="P151" s="44">
        <v>40.717272873524102</v>
      </c>
      <c r="Q151" s="23">
        <v>142.66968375644299</v>
      </c>
      <c r="R151" s="44">
        <v>13.0453642896878</v>
      </c>
      <c r="S151" s="54"/>
      <c r="T151" s="54" t="s">
        <v>41</v>
      </c>
      <c r="U151" s="23">
        <v>130.87047079190299</v>
      </c>
      <c r="V151" s="44">
        <v>4.4807583466339098</v>
      </c>
      <c r="W151" s="23">
        <v>123.56234607511701</v>
      </c>
      <c r="X151" s="44">
        <v>4.3177608561428098</v>
      </c>
      <c r="Y151" s="23">
        <v>109.133201687449</v>
      </c>
      <c r="Z151" s="44">
        <v>-6.6794732902535099</v>
      </c>
      <c r="AA151" s="54"/>
      <c r="AB151" s="54" t="s">
        <v>41</v>
      </c>
      <c r="AC151" s="23">
        <v>119.05234262134201</v>
      </c>
      <c r="AD151" s="44">
        <v>-21.819650112480002</v>
      </c>
      <c r="AE151" s="23">
        <v>134.991623143102</v>
      </c>
      <c r="AF151" s="44">
        <v>1.43848781757218</v>
      </c>
      <c r="AG151" s="23">
        <v>84.3887874989544</v>
      </c>
      <c r="AH151" s="44">
        <v>-40.750819132424503</v>
      </c>
      <c r="AI151" s="54"/>
      <c r="AJ151" s="54" t="s">
        <v>41</v>
      </c>
      <c r="AK151" s="23">
        <v>141.136574574256</v>
      </c>
      <c r="AL151" s="44">
        <v>19.381664015533001</v>
      </c>
      <c r="AM151" s="23">
        <v>67.362526479155406</v>
      </c>
      <c r="AN151" s="44">
        <v>-11.5193154755792</v>
      </c>
      <c r="AO151" s="499">
        <v>115.470310768316</v>
      </c>
      <c r="AP151" s="44">
        <v>15.8369779977488</v>
      </c>
      <c r="AQ151" s="54"/>
      <c r="AR151" s="54" t="s">
        <v>41</v>
      </c>
      <c r="AS151" s="23">
        <v>130.13902816831501</v>
      </c>
      <c r="AT151" s="44">
        <v>2.7505002073777001</v>
      </c>
      <c r="AU151" s="23">
        <v>102.193548387097</v>
      </c>
      <c r="AV151" s="44">
        <v>-14.023423320311</v>
      </c>
      <c r="AW151" s="23">
        <v>113.76753519479099</v>
      </c>
      <c r="AX151" s="44">
        <v>1.12126672500014</v>
      </c>
      <c r="AY151" s="54"/>
      <c r="AZ151" s="54" t="s">
        <v>41</v>
      </c>
      <c r="BA151" s="23">
        <v>112.07060923292499</v>
      </c>
      <c r="BB151" s="44">
        <v>-3.1077847732152399</v>
      </c>
      <c r="BC151" s="23">
        <v>126.422917360157</v>
      </c>
      <c r="BD151" s="44">
        <v>3.1134632510325</v>
      </c>
      <c r="BE151" s="23">
        <v>117.661409319583</v>
      </c>
      <c r="BF151" s="44">
        <v>-1.9309739035058899</v>
      </c>
      <c r="BG151" s="23">
        <v>106.85284955944999</v>
      </c>
      <c r="BH151" s="44">
        <v>-6.2554667949613201</v>
      </c>
    </row>
    <row r="152" spans="1:60" s="506" customFormat="1" ht="15" hidden="1" customHeight="1">
      <c r="A152" s="54"/>
      <c r="B152" s="54" t="s">
        <v>42</v>
      </c>
      <c r="C152" s="23">
        <v>124.514489992536</v>
      </c>
      <c r="D152" s="44">
        <v>12.200872471834501</v>
      </c>
      <c r="E152" s="23">
        <v>119.603505541114</v>
      </c>
      <c r="F152" s="44">
        <v>3.0680273486154899E-2</v>
      </c>
      <c r="G152" s="23">
        <v>131.87701949915501</v>
      </c>
      <c r="H152" s="44">
        <v>13.6821904372399</v>
      </c>
      <c r="I152" s="23">
        <v>132.999795224248</v>
      </c>
      <c r="J152" s="44">
        <v>7.9046319196681196</v>
      </c>
      <c r="K152" s="54"/>
      <c r="L152" s="54" t="s">
        <v>42</v>
      </c>
      <c r="M152" s="23">
        <v>120.767543800529</v>
      </c>
      <c r="N152" s="44">
        <v>-1.3275320960019601</v>
      </c>
      <c r="O152" s="23">
        <v>139.96664343468501</v>
      </c>
      <c r="P152" s="44">
        <v>10.846846412022799</v>
      </c>
      <c r="Q152" s="23">
        <v>145.81221296447001</v>
      </c>
      <c r="R152" s="44">
        <v>9.4419402288251604</v>
      </c>
      <c r="S152" s="54"/>
      <c r="T152" s="54" t="s">
        <v>42</v>
      </c>
      <c r="U152" s="23">
        <v>131.11282364362401</v>
      </c>
      <c r="V152" s="44">
        <v>10.0836946657254</v>
      </c>
      <c r="W152" s="23">
        <v>123.870357159501</v>
      </c>
      <c r="X152" s="44">
        <v>4.9998176757305703</v>
      </c>
      <c r="Y152" s="23">
        <v>111.418365738693</v>
      </c>
      <c r="Z152" s="44">
        <v>8.0429565302213302</v>
      </c>
      <c r="AA152" s="54"/>
      <c r="AB152" s="54" t="s">
        <v>42</v>
      </c>
      <c r="AC152" s="23">
        <v>120.98626373538001</v>
      </c>
      <c r="AD152" s="44">
        <v>19.892633487954299</v>
      </c>
      <c r="AE152" s="23">
        <v>137.08630746726399</v>
      </c>
      <c r="AF152" s="44">
        <v>3.0135843565905001</v>
      </c>
      <c r="AG152" s="23">
        <v>116.357321369023</v>
      </c>
      <c r="AH152" s="44">
        <v>-31.4024490846517</v>
      </c>
      <c r="AI152" s="54"/>
      <c r="AJ152" s="54" t="s">
        <v>42</v>
      </c>
      <c r="AK152" s="23">
        <v>134.98516025524299</v>
      </c>
      <c r="AL152" s="44">
        <v>13.506471039167</v>
      </c>
      <c r="AM152" s="23">
        <v>57.5164232340532</v>
      </c>
      <c r="AN152" s="44">
        <v>-22.061866251388398</v>
      </c>
      <c r="AO152" s="499">
        <v>103.432373250398</v>
      </c>
      <c r="AP152" s="44">
        <v>-1.42473596454164</v>
      </c>
      <c r="AQ152" s="54"/>
      <c r="AR152" s="54" t="s">
        <v>42</v>
      </c>
      <c r="AS152" s="23">
        <v>117.528102120407</v>
      </c>
      <c r="AT152" s="44">
        <v>-1.3678673715143601</v>
      </c>
      <c r="AU152" s="23">
        <v>116.946753780371</v>
      </c>
      <c r="AV152" s="44">
        <v>0.7041490886524</v>
      </c>
      <c r="AW152" s="23">
        <v>112.866135583778</v>
      </c>
      <c r="AX152" s="44">
        <v>9.4165711837664894</v>
      </c>
      <c r="AY152" s="54"/>
      <c r="AZ152" s="54" t="s">
        <v>42</v>
      </c>
      <c r="BA152" s="23">
        <v>107.626360778307</v>
      </c>
      <c r="BB152" s="44">
        <v>5.6254325887107504</v>
      </c>
      <c r="BC152" s="23">
        <v>104.098715608414</v>
      </c>
      <c r="BD152" s="44">
        <v>-6.5179140070986996</v>
      </c>
      <c r="BE152" s="23">
        <v>122.740715016636</v>
      </c>
      <c r="BF152" s="44">
        <v>19.349078375490301</v>
      </c>
      <c r="BG152" s="23">
        <v>85.6489700780308</v>
      </c>
      <c r="BH152" s="44">
        <v>-24.802884541019001</v>
      </c>
    </row>
    <row r="153" spans="1:60" s="481" customFormat="1" ht="15" hidden="1" customHeight="1">
      <c r="A153" s="507"/>
      <c r="B153" s="507" t="s">
        <v>43</v>
      </c>
      <c r="C153" s="23">
        <v>124.96330324298</v>
      </c>
      <c r="D153" s="44">
        <v>13.076624071073599</v>
      </c>
      <c r="E153" s="23">
        <v>120.20975860308199</v>
      </c>
      <c r="F153" s="44">
        <v>3.7049641362675101</v>
      </c>
      <c r="G153" s="23">
        <v>122.93103022279701</v>
      </c>
      <c r="H153" s="44">
        <v>3.0369433480813401</v>
      </c>
      <c r="I153" s="23">
        <v>129.53426954429901</v>
      </c>
      <c r="J153" s="44">
        <v>9.4704254814090696</v>
      </c>
      <c r="K153" s="507"/>
      <c r="L153" s="507" t="s">
        <v>43</v>
      </c>
      <c r="M153" s="23">
        <v>134.22733459873101</v>
      </c>
      <c r="N153" s="44">
        <v>5.7160948596815198</v>
      </c>
      <c r="O153" s="23">
        <v>190.07262856807</v>
      </c>
      <c r="P153" s="44">
        <v>39.313604780010202</v>
      </c>
      <c r="Q153" s="23">
        <v>143.298189598048</v>
      </c>
      <c r="R153" s="44">
        <v>-9.7267415243067195</v>
      </c>
      <c r="S153" s="507"/>
      <c r="T153" s="507" t="s">
        <v>43</v>
      </c>
      <c r="U153" s="23">
        <v>130.45243829083</v>
      </c>
      <c r="V153" s="44">
        <v>9.5211840436873398</v>
      </c>
      <c r="W153" s="23">
        <v>123.934311043875</v>
      </c>
      <c r="X153" s="44">
        <v>-0.43056322484458998</v>
      </c>
      <c r="Y153" s="23">
        <v>109.865754173417</v>
      </c>
      <c r="Z153" s="44">
        <v>-0.50355486969853303</v>
      </c>
      <c r="AA153" s="507"/>
      <c r="AB153" s="507" t="s">
        <v>43</v>
      </c>
      <c r="AC153" s="23">
        <v>106.537858775495</v>
      </c>
      <c r="AD153" s="44">
        <v>14.8930605503101</v>
      </c>
      <c r="AE153" s="23">
        <v>114.69304586637</v>
      </c>
      <c r="AF153" s="44">
        <v>4.0168127674580596</v>
      </c>
      <c r="AG153" s="23">
        <v>68.631775054272595</v>
      </c>
      <c r="AH153" s="44">
        <v>-35.892704986596002</v>
      </c>
      <c r="AI153" s="507"/>
      <c r="AJ153" s="507" t="s">
        <v>43</v>
      </c>
      <c r="AK153" s="23">
        <v>115.86137487368801</v>
      </c>
      <c r="AL153" s="44">
        <v>15.526119503254501</v>
      </c>
      <c r="AM153" s="23">
        <v>60.674493563814003</v>
      </c>
      <c r="AN153" s="44">
        <v>-9.9240144727955908</v>
      </c>
      <c r="AO153" s="499">
        <v>108.15442355142</v>
      </c>
      <c r="AP153" s="44">
        <v>2.8753843636877399</v>
      </c>
      <c r="AQ153" s="507"/>
      <c r="AR153" s="507" t="s">
        <v>43</v>
      </c>
      <c r="AS153" s="23">
        <v>116.802603918976</v>
      </c>
      <c r="AT153" s="44">
        <v>3.8113230217368401</v>
      </c>
      <c r="AU153" s="23">
        <v>110.46612222786599</v>
      </c>
      <c r="AV153" s="44">
        <v>-1.59627042919979</v>
      </c>
      <c r="AW153" s="23">
        <v>103.07667184079099</v>
      </c>
      <c r="AX153" s="44">
        <v>9.8789706366698198</v>
      </c>
      <c r="AY153" s="507"/>
      <c r="AZ153" s="507" t="s">
        <v>43</v>
      </c>
      <c r="BA153" s="23">
        <v>102.396809831561</v>
      </c>
      <c r="BB153" s="44">
        <v>-0.69894014701115703</v>
      </c>
      <c r="BC153" s="23">
        <v>104.31786817508799</v>
      </c>
      <c r="BD153" s="44">
        <v>2.84564533002832</v>
      </c>
      <c r="BE153" s="23">
        <v>121.83850550601601</v>
      </c>
      <c r="BF153" s="44">
        <v>22.583753331130399</v>
      </c>
      <c r="BG153" s="23">
        <v>89.563088313137698</v>
      </c>
      <c r="BH153" s="44">
        <v>-18.9932617585666</v>
      </c>
    </row>
    <row r="154" spans="1:60" s="505" customFormat="1" ht="15" hidden="1" customHeight="1">
      <c r="A154" s="54"/>
      <c r="B154" s="54" t="s">
        <v>44</v>
      </c>
      <c r="C154" s="23">
        <v>160.42355383559601</v>
      </c>
      <c r="D154" s="44">
        <v>12.9814824492705</v>
      </c>
      <c r="E154" s="23">
        <v>134.24377013848499</v>
      </c>
      <c r="F154" s="44">
        <v>2.3016307017099198</v>
      </c>
      <c r="G154" s="23">
        <v>166.87862337220099</v>
      </c>
      <c r="H154" s="44">
        <v>13.7819424236815</v>
      </c>
      <c r="I154" s="23">
        <v>138.08844849786001</v>
      </c>
      <c r="J154" s="44">
        <v>3.4735466005200801</v>
      </c>
      <c r="K154" s="54"/>
      <c r="L154" s="54" t="s">
        <v>44</v>
      </c>
      <c r="M154" s="23">
        <v>111.147071547088</v>
      </c>
      <c r="N154" s="44">
        <v>3.5788992197576301</v>
      </c>
      <c r="O154" s="23">
        <v>151.951199106546</v>
      </c>
      <c r="P154" s="44">
        <v>3.0619469026553801</v>
      </c>
      <c r="Q154" s="23">
        <v>141.94185303999899</v>
      </c>
      <c r="R154" s="44">
        <v>6.7519438921092698</v>
      </c>
      <c r="S154" s="54"/>
      <c r="T154" s="54" t="s">
        <v>44</v>
      </c>
      <c r="U154" s="23">
        <v>129.72940562030399</v>
      </c>
      <c r="V154" s="44">
        <v>21.033243104317901</v>
      </c>
      <c r="W154" s="23">
        <v>125.781803972741</v>
      </c>
      <c r="X154" s="44">
        <v>4.6177736219914003</v>
      </c>
      <c r="Y154" s="23">
        <v>107.30167092366</v>
      </c>
      <c r="Z154" s="44">
        <v>-1.0805524879328601</v>
      </c>
      <c r="AA154" s="54"/>
      <c r="AB154" s="54" t="s">
        <v>44</v>
      </c>
      <c r="AC154" s="23">
        <v>109.016749973773</v>
      </c>
      <c r="AD154" s="44">
        <v>19.322728128399099</v>
      </c>
      <c r="AE154" s="23">
        <v>133.16606326543899</v>
      </c>
      <c r="AF154" s="44">
        <v>20.671623974425401</v>
      </c>
      <c r="AG154" s="23">
        <v>79.458434762526196</v>
      </c>
      <c r="AH154" s="44">
        <v>-27.176083200041699</v>
      </c>
      <c r="AI154" s="54"/>
      <c r="AJ154" s="54" t="s">
        <v>44</v>
      </c>
      <c r="AK154" s="23">
        <v>120.328655976991</v>
      </c>
      <c r="AL154" s="44">
        <v>14.975783580163</v>
      </c>
      <c r="AM154" s="23">
        <v>76.016618733885906</v>
      </c>
      <c r="AN154" s="44">
        <v>-15.3128376601366</v>
      </c>
      <c r="AO154" s="499">
        <v>102.46378418237001</v>
      </c>
      <c r="AP154" s="44">
        <v>7.4605663930682198</v>
      </c>
      <c r="AQ154" s="54"/>
      <c r="AR154" s="54" t="s">
        <v>44</v>
      </c>
      <c r="AS154" s="23">
        <v>138.31395915892799</v>
      </c>
      <c r="AT154" s="44">
        <v>17.921332668215399</v>
      </c>
      <c r="AU154" s="23">
        <v>105.399411191097</v>
      </c>
      <c r="AV154" s="44">
        <v>13.4507551015282</v>
      </c>
      <c r="AW154" s="23">
        <v>102.636058603265</v>
      </c>
      <c r="AX154" s="44">
        <v>14.987452704952901</v>
      </c>
      <c r="AY154" s="54"/>
      <c r="AZ154" s="54" t="s">
        <v>44</v>
      </c>
      <c r="BA154" s="23">
        <v>84.085971508720107</v>
      </c>
      <c r="BB154" s="44">
        <v>-14.852576749015499</v>
      </c>
      <c r="BC154" s="23">
        <v>102.774192640392</v>
      </c>
      <c r="BD154" s="44">
        <v>-14.2811135174607</v>
      </c>
      <c r="BE154" s="23">
        <v>109.99220030320799</v>
      </c>
      <c r="BF154" s="44">
        <v>15.2165858542197</v>
      </c>
      <c r="BG154" s="23">
        <v>88.405232893324197</v>
      </c>
      <c r="BH154" s="44">
        <v>-8.9232286362702204</v>
      </c>
    </row>
    <row r="155" spans="1:60" s="505" customFormat="1" ht="15" hidden="1" customHeight="1">
      <c r="A155" s="54"/>
      <c r="B155" s="54"/>
      <c r="C155" s="23"/>
      <c r="D155" s="44"/>
      <c r="E155" s="23"/>
      <c r="F155" s="44"/>
      <c r="G155" s="23"/>
      <c r="H155" s="44"/>
      <c r="I155" s="23"/>
      <c r="J155" s="44"/>
      <c r="K155" s="54"/>
      <c r="L155" s="54"/>
      <c r="M155" s="23"/>
      <c r="N155" s="44"/>
      <c r="O155" s="23"/>
      <c r="P155" s="44"/>
      <c r="Q155" s="23"/>
      <c r="R155" s="44"/>
      <c r="S155" s="54"/>
      <c r="T155" s="54"/>
      <c r="U155" s="23"/>
      <c r="V155" s="44"/>
      <c r="W155" s="23"/>
      <c r="X155" s="44"/>
      <c r="Y155" s="23"/>
      <c r="Z155" s="44"/>
      <c r="AA155" s="54"/>
      <c r="AB155" s="54"/>
      <c r="AC155" s="23"/>
      <c r="AD155" s="44"/>
      <c r="AE155" s="23"/>
      <c r="AF155" s="44"/>
      <c r="AG155" s="23"/>
      <c r="AH155" s="44"/>
      <c r="AI155" s="54"/>
      <c r="AJ155" s="54"/>
      <c r="AK155" s="23"/>
      <c r="AL155" s="44"/>
      <c r="AM155" s="23"/>
      <c r="AN155" s="44"/>
      <c r="AO155" s="508"/>
      <c r="AP155" s="44"/>
      <c r="AQ155" s="54"/>
      <c r="AR155" s="54"/>
      <c r="AS155" s="23"/>
      <c r="AT155" s="44"/>
      <c r="AU155" s="23"/>
      <c r="AV155" s="44"/>
      <c r="AW155" s="23"/>
      <c r="AX155" s="44"/>
      <c r="AY155" s="54"/>
      <c r="AZ155" s="54"/>
      <c r="BA155" s="23"/>
      <c r="BB155" s="44"/>
      <c r="BC155" s="23"/>
      <c r="BD155" s="44"/>
      <c r="BE155" s="23"/>
      <c r="BF155" s="44"/>
      <c r="BG155" s="23"/>
      <c r="BH155" s="44"/>
    </row>
    <row r="156" spans="1:60" s="505" customFormat="1" ht="15" hidden="1" customHeight="1">
      <c r="A156" s="504">
        <v>2020</v>
      </c>
      <c r="B156" s="54" t="s">
        <v>33</v>
      </c>
      <c r="C156" s="23">
        <v>129.01952508068399</v>
      </c>
      <c r="D156" s="44">
        <v>18.613911285029602</v>
      </c>
      <c r="E156" s="23">
        <v>147.88522797876999</v>
      </c>
      <c r="F156" s="44">
        <v>18.6580744199116</v>
      </c>
      <c r="G156" s="23">
        <v>146.34150822018799</v>
      </c>
      <c r="H156" s="44">
        <v>24.0468256483774</v>
      </c>
      <c r="I156" s="23">
        <v>140.05015224277301</v>
      </c>
      <c r="J156" s="44">
        <v>8.2684221779250002</v>
      </c>
      <c r="K156" s="504">
        <v>2020</v>
      </c>
      <c r="L156" s="54" t="s">
        <v>33</v>
      </c>
      <c r="M156" s="23">
        <v>112.98606058717399</v>
      </c>
      <c r="N156" s="44">
        <v>-0.79524437194284303</v>
      </c>
      <c r="O156" s="23">
        <v>145.41878074373199</v>
      </c>
      <c r="P156" s="44">
        <v>9.5903213062409396</v>
      </c>
      <c r="Q156" s="23">
        <v>145.08996666233199</v>
      </c>
      <c r="R156" s="44">
        <v>10.1703713390521</v>
      </c>
      <c r="S156" s="504">
        <v>2020</v>
      </c>
      <c r="T156" s="54" t="s">
        <v>33</v>
      </c>
      <c r="U156" s="23">
        <v>120.76023099172301</v>
      </c>
      <c r="V156" s="44">
        <v>19.351934180701001</v>
      </c>
      <c r="W156" s="23">
        <v>126.95276231309499</v>
      </c>
      <c r="X156" s="44">
        <v>5.3404342404604996</v>
      </c>
      <c r="Y156" s="23">
        <v>106.085690254646</v>
      </c>
      <c r="Z156" s="44">
        <v>-2.7541281476203601</v>
      </c>
      <c r="AA156" s="504">
        <v>2020</v>
      </c>
      <c r="AB156" s="54" t="s">
        <v>33</v>
      </c>
      <c r="AC156" s="23">
        <v>123.907673696956</v>
      </c>
      <c r="AD156" s="44">
        <v>7.7886895121880997</v>
      </c>
      <c r="AE156" s="23">
        <v>128.03252161733801</v>
      </c>
      <c r="AF156" s="44">
        <v>16.888927377224999</v>
      </c>
      <c r="AG156" s="23">
        <v>111.91712955948201</v>
      </c>
      <c r="AH156" s="44">
        <v>-17.458584534582901</v>
      </c>
      <c r="AI156" s="504">
        <v>2020</v>
      </c>
      <c r="AJ156" s="54" t="s">
        <v>33</v>
      </c>
      <c r="AK156" s="23">
        <v>127.51209470374501</v>
      </c>
      <c r="AL156" s="44">
        <v>4.0781234785151099</v>
      </c>
      <c r="AM156" s="23">
        <v>80.734899788186993</v>
      </c>
      <c r="AN156" s="44">
        <v>3.1254843126538998</v>
      </c>
      <c r="AO156" s="499">
        <v>113.00246825511699</v>
      </c>
      <c r="AP156" s="44">
        <v>15.882052261583601</v>
      </c>
      <c r="AQ156" s="504">
        <v>2020</v>
      </c>
      <c r="AR156" s="54" t="s">
        <v>33</v>
      </c>
      <c r="AS156" s="23">
        <v>160.53977271261499</v>
      </c>
      <c r="AT156" s="44">
        <v>25.590519578641398</v>
      </c>
      <c r="AU156" s="23">
        <v>100.150563200847</v>
      </c>
      <c r="AV156" s="44">
        <v>3.6787661436177101</v>
      </c>
      <c r="AW156" s="23">
        <v>95.229024887724805</v>
      </c>
      <c r="AX156" s="44">
        <v>2.11368424911988</v>
      </c>
      <c r="AY156" s="504">
        <v>2020</v>
      </c>
      <c r="AZ156" s="54" t="s">
        <v>33</v>
      </c>
      <c r="BA156" s="23">
        <v>92.528758378331304</v>
      </c>
      <c r="BB156" s="44">
        <v>-19.426701963598799</v>
      </c>
      <c r="BC156" s="23">
        <v>111.318855125876</v>
      </c>
      <c r="BD156" s="44">
        <v>-4.59638001300375</v>
      </c>
      <c r="BE156" s="23">
        <v>112.19016395179401</v>
      </c>
      <c r="BF156" s="44">
        <v>-5.0842253296831501</v>
      </c>
      <c r="BG156" s="23">
        <v>110.74866735619401</v>
      </c>
      <c r="BH156" s="44">
        <v>2.92812777284874</v>
      </c>
    </row>
    <row r="157" spans="1:60" s="505" customFormat="1" ht="15" hidden="1" customHeight="1">
      <c r="A157" s="54"/>
      <c r="B157" s="54" t="s">
        <v>34</v>
      </c>
      <c r="C157" s="23">
        <v>118.88778708362599</v>
      </c>
      <c r="D157" s="44">
        <v>4.8827412772724603</v>
      </c>
      <c r="E157" s="23">
        <v>135.155938785442</v>
      </c>
      <c r="F157" s="44">
        <v>24.866091296775199</v>
      </c>
      <c r="G157" s="23">
        <v>123.18571716860799</v>
      </c>
      <c r="H157" s="44">
        <v>12.449563996657099</v>
      </c>
      <c r="I157" s="23">
        <v>119.282286673703</v>
      </c>
      <c r="J157" s="44">
        <v>-2.1310462752422299</v>
      </c>
      <c r="K157" s="54"/>
      <c r="L157" s="54" t="s">
        <v>34</v>
      </c>
      <c r="M157" s="23">
        <v>119.471172104563</v>
      </c>
      <c r="N157" s="44">
        <v>2.9426688859008299</v>
      </c>
      <c r="O157" s="23">
        <v>127.407132268857</v>
      </c>
      <c r="P157" s="44">
        <v>5.6440775486877497</v>
      </c>
      <c r="Q157" s="23">
        <v>143.427185953497</v>
      </c>
      <c r="R157" s="44">
        <v>-0.99292622545543496</v>
      </c>
      <c r="S157" s="54"/>
      <c r="T157" s="54" t="s">
        <v>34</v>
      </c>
      <c r="U157" s="23">
        <v>128.58507386767701</v>
      </c>
      <c r="V157" s="44">
        <v>15.0580036475024</v>
      </c>
      <c r="W157" s="23">
        <v>127.46984237375</v>
      </c>
      <c r="X157" s="44">
        <v>4.5808028582827198</v>
      </c>
      <c r="Y157" s="23">
        <v>118.720998425532</v>
      </c>
      <c r="Z157" s="44">
        <v>8.2942093411256099</v>
      </c>
      <c r="AA157" s="54"/>
      <c r="AB157" s="54" t="s">
        <v>34</v>
      </c>
      <c r="AC157" s="23">
        <v>119.47318112420599</v>
      </c>
      <c r="AD157" s="44">
        <v>5.1765695119483199</v>
      </c>
      <c r="AE157" s="23">
        <v>111.290668999172</v>
      </c>
      <c r="AF157" s="44">
        <v>11.228758025881101</v>
      </c>
      <c r="AG157" s="23">
        <v>140.32894135312</v>
      </c>
      <c r="AH157" s="44">
        <v>10.8534091521527</v>
      </c>
      <c r="AI157" s="54"/>
      <c r="AJ157" s="54" t="s">
        <v>34</v>
      </c>
      <c r="AK157" s="23">
        <v>108.941343365416</v>
      </c>
      <c r="AL157" s="44">
        <v>8.7095405279955003</v>
      </c>
      <c r="AM157" s="23">
        <v>80.281732597450997</v>
      </c>
      <c r="AN157" s="44">
        <v>-1.6382162572274801</v>
      </c>
      <c r="AO157" s="499">
        <v>101.631728469322</v>
      </c>
      <c r="AP157" s="44">
        <v>-0.57998866217322098</v>
      </c>
      <c r="AQ157" s="54"/>
      <c r="AR157" s="54" t="s">
        <v>34</v>
      </c>
      <c r="AS157" s="23">
        <v>146.88897571487499</v>
      </c>
      <c r="AT157" s="44">
        <v>32.330747448857601</v>
      </c>
      <c r="AU157" s="23">
        <v>94.855709863993496</v>
      </c>
      <c r="AV157" s="44">
        <v>-0.80957265537409695</v>
      </c>
      <c r="AW157" s="23">
        <v>108.96893248956999</v>
      </c>
      <c r="AX157" s="44">
        <v>18.956669053596901</v>
      </c>
      <c r="AY157" s="54"/>
      <c r="AZ157" s="54" t="s">
        <v>34</v>
      </c>
      <c r="BA157" s="23">
        <v>102.856347124237</v>
      </c>
      <c r="BB157" s="44">
        <v>-8.0161198373022593</v>
      </c>
      <c r="BC157" s="23">
        <v>114.2862705389</v>
      </c>
      <c r="BD157" s="44">
        <v>2.0681762038393701</v>
      </c>
      <c r="BE157" s="23">
        <v>94.413555531876497</v>
      </c>
      <c r="BF157" s="44">
        <v>-10.0492194241093</v>
      </c>
      <c r="BG157" s="23">
        <v>109.049245176905</v>
      </c>
      <c r="BH157" s="44">
        <v>2.37260701397605</v>
      </c>
    </row>
    <row r="158" spans="1:60" s="505" customFormat="1" ht="15" hidden="1" customHeight="1">
      <c r="A158" s="54"/>
      <c r="B158" s="54" t="s">
        <v>35</v>
      </c>
      <c r="C158" s="23">
        <v>133.64753655279799</v>
      </c>
      <c r="D158" s="44">
        <v>-8.20042575277715</v>
      </c>
      <c r="E158" s="23">
        <v>121.37504720673699</v>
      </c>
      <c r="F158" s="44">
        <v>2.48730867239163</v>
      </c>
      <c r="G158" s="23">
        <v>95.341130384756994</v>
      </c>
      <c r="H158" s="44">
        <v>-16.391849814547001</v>
      </c>
      <c r="I158" s="23">
        <v>118.54684638950501</v>
      </c>
      <c r="J158" s="44">
        <v>-7.0779909209250702</v>
      </c>
      <c r="K158" s="54"/>
      <c r="L158" s="54" t="s">
        <v>35</v>
      </c>
      <c r="M158" s="23">
        <v>117.464539862118</v>
      </c>
      <c r="N158" s="44">
        <v>-1.1782950662048299</v>
      </c>
      <c r="O158" s="23">
        <v>123.570057097541</v>
      </c>
      <c r="P158" s="44">
        <v>-4.8996465500006696</v>
      </c>
      <c r="Q158" s="23">
        <v>144.62738918577699</v>
      </c>
      <c r="R158" s="44">
        <v>-0.19241584810075099</v>
      </c>
      <c r="S158" s="54"/>
      <c r="T158" s="54" t="s">
        <v>35</v>
      </c>
      <c r="U158" s="23">
        <v>94.768678002742305</v>
      </c>
      <c r="V158" s="44">
        <v>-23.5645720878932</v>
      </c>
      <c r="W158" s="23">
        <v>127.942183394216</v>
      </c>
      <c r="X158" s="44">
        <v>2.24930275259368</v>
      </c>
      <c r="Y158" s="23">
        <v>126.88188303671799</v>
      </c>
      <c r="Z158" s="44">
        <v>4.66434424226098</v>
      </c>
      <c r="AA158" s="54"/>
      <c r="AB158" s="54" t="s">
        <v>35</v>
      </c>
      <c r="AC158" s="23">
        <v>94.633989681353</v>
      </c>
      <c r="AD158" s="44">
        <v>-28.890790502358499</v>
      </c>
      <c r="AE158" s="23">
        <v>90.166832115059293</v>
      </c>
      <c r="AF158" s="44">
        <v>-9.9666085597657901</v>
      </c>
      <c r="AG158" s="23">
        <v>105.269178241978</v>
      </c>
      <c r="AH158" s="44">
        <v>-19.9072302128423</v>
      </c>
      <c r="AI158" s="54"/>
      <c r="AJ158" s="54" t="s">
        <v>35</v>
      </c>
      <c r="AK158" s="23">
        <v>126.842581941682</v>
      </c>
      <c r="AL158" s="44">
        <v>-3.6321133752853001</v>
      </c>
      <c r="AM158" s="23">
        <v>60.028930784422002</v>
      </c>
      <c r="AN158" s="44">
        <v>-29.565644592405501</v>
      </c>
      <c r="AO158" s="499">
        <v>112.700476460823</v>
      </c>
      <c r="AP158" s="44">
        <v>-16.007363912214799</v>
      </c>
      <c r="AQ158" s="54"/>
      <c r="AR158" s="54" t="s">
        <v>35</v>
      </c>
      <c r="AS158" s="23">
        <v>130.70669070770199</v>
      </c>
      <c r="AT158" s="44">
        <v>10.5594342405458</v>
      </c>
      <c r="AU158" s="23">
        <v>100.135228085313</v>
      </c>
      <c r="AV158" s="44">
        <v>4.0611293308103598</v>
      </c>
      <c r="AW158" s="23">
        <v>86.958526167656004</v>
      </c>
      <c r="AX158" s="44">
        <v>-15.427975563874501</v>
      </c>
      <c r="AY158" s="54"/>
      <c r="AZ158" s="54" t="s">
        <v>35</v>
      </c>
      <c r="BA158" s="23">
        <v>86.980004949407999</v>
      </c>
      <c r="BB158" s="44">
        <v>-20.0564599060123</v>
      </c>
      <c r="BC158" s="23">
        <v>93.324162663057805</v>
      </c>
      <c r="BD158" s="44">
        <v>-19.153923833740901</v>
      </c>
      <c r="BE158" s="23">
        <v>92.326836764538697</v>
      </c>
      <c r="BF158" s="44">
        <v>-13.375597438884199</v>
      </c>
      <c r="BG158" s="23">
        <v>116.81073325849999</v>
      </c>
      <c r="BH158" s="44">
        <v>2.9276116975094602</v>
      </c>
    </row>
    <row r="159" spans="1:60" s="505" customFormat="1" ht="15" hidden="1" customHeight="1">
      <c r="A159" s="54"/>
      <c r="B159" s="54" t="s">
        <v>36</v>
      </c>
      <c r="C159" s="23">
        <v>166.764930376075</v>
      </c>
      <c r="D159" s="44">
        <v>8.1550448619991602</v>
      </c>
      <c r="E159" s="23">
        <v>124.41474980429599</v>
      </c>
      <c r="F159" s="44">
        <v>2.7621190362746399</v>
      </c>
      <c r="G159" s="23">
        <v>90.429654040139894</v>
      </c>
      <c r="H159" s="44">
        <v>-21.595067708822</v>
      </c>
      <c r="I159" s="23">
        <v>121.040872716168</v>
      </c>
      <c r="J159" s="44">
        <v>-13.7472155274748</v>
      </c>
      <c r="K159" s="54"/>
      <c r="L159" s="54" t="s">
        <v>36</v>
      </c>
      <c r="M159" s="23">
        <v>52.749381349191601</v>
      </c>
      <c r="N159" s="44">
        <v>-54.464779241815997</v>
      </c>
      <c r="O159" s="23">
        <v>27.030967213335501</v>
      </c>
      <c r="P159" s="44">
        <v>-76.919335011952199</v>
      </c>
      <c r="Q159" s="23">
        <v>82.436207698885895</v>
      </c>
      <c r="R159" s="44">
        <v>-41.459400249453097</v>
      </c>
      <c r="S159" s="54"/>
      <c r="T159" s="54" t="s">
        <v>36</v>
      </c>
      <c r="U159" s="23">
        <v>75.326521012440296</v>
      </c>
      <c r="V159" s="44">
        <v>-39.245592657211397</v>
      </c>
      <c r="W159" s="23">
        <v>5.1280690874024604</v>
      </c>
      <c r="X159" s="44">
        <v>-95.886865532699403</v>
      </c>
      <c r="Y159" s="23">
        <v>53.7389655398676</v>
      </c>
      <c r="Z159" s="44">
        <v>-57.89505078533</v>
      </c>
      <c r="AA159" s="54"/>
      <c r="AB159" s="54" t="s">
        <v>36</v>
      </c>
      <c r="AC159" s="23">
        <v>112.67793502817401</v>
      </c>
      <c r="AD159" s="44">
        <v>-1.9058981959311401</v>
      </c>
      <c r="AE159" s="23">
        <v>27.043229206926501</v>
      </c>
      <c r="AF159" s="44">
        <v>-75.620520761107699</v>
      </c>
      <c r="AG159" s="23">
        <v>95.119751179381794</v>
      </c>
      <c r="AH159" s="44">
        <v>-29.704909349537999</v>
      </c>
      <c r="AI159" s="54"/>
      <c r="AJ159" s="54" t="s">
        <v>36</v>
      </c>
      <c r="AK159" s="23">
        <v>43.010698638861598</v>
      </c>
      <c r="AL159" s="44">
        <v>-66.977067981253299</v>
      </c>
      <c r="AM159" s="23">
        <v>12.725684324144501</v>
      </c>
      <c r="AN159" s="44">
        <v>-81.147312850847499</v>
      </c>
      <c r="AO159" s="499">
        <v>31.711260781827999</v>
      </c>
      <c r="AP159" s="44">
        <v>-72.662374471609198</v>
      </c>
      <c r="AQ159" s="54"/>
      <c r="AR159" s="54" t="s">
        <v>36</v>
      </c>
      <c r="AS159" s="23">
        <v>1.3190523086136601</v>
      </c>
      <c r="AT159" s="44">
        <v>-98.764768008038899</v>
      </c>
      <c r="AU159" s="23">
        <v>98.380500383384501</v>
      </c>
      <c r="AV159" s="44">
        <v>5.8956774960042804</v>
      </c>
      <c r="AW159" s="23">
        <v>23.382422526437399</v>
      </c>
      <c r="AX159" s="44">
        <v>-80.569205022926397</v>
      </c>
      <c r="AY159" s="54"/>
      <c r="AZ159" s="54" t="s">
        <v>36</v>
      </c>
      <c r="BA159" s="23">
        <v>17.533627604778101</v>
      </c>
      <c r="BB159" s="44">
        <v>-82.515305158909598</v>
      </c>
      <c r="BC159" s="23">
        <v>91.328574218783899</v>
      </c>
      <c r="BD159" s="44">
        <v>-22.986719541338601</v>
      </c>
      <c r="BE159" s="23">
        <v>4.3488435096956204</v>
      </c>
      <c r="BF159" s="44">
        <v>-95.817133871211595</v>
      </c>
      <c r="BG159" s="23">
        <v>69.632272687024397</v>
      </c>
      <c r="BH159" s="44">
        <v>-36.235777825752898</v>
      </c>
    </row>
    <row r="160" spans="1:60" s="505" customFormat="1" ht="15" hidden="1" customHeight="1">
      <c r="A160" s="54"/>
      <c r="B160" s="54" t="s">
        <v>37</v>
      </c>
      <c r="C160" s="23">
        <v>156.867280142082</v>
      </c>
      <c r="D160" s="44">
        <v>5.3784920858429404</v>
      </c>
      <c r="E160" s="23">
        <v>145.70141708902699</v>
      </c>
      <c r="F160" s="44">
        <v>13.5978093944269</v>
      </c>
      <c r="G160" s="23">
        <v>110.28354765509199</v>
      </c>
      <c r="H160" s="44">
        <v>-6.9094908852241703</v>
      </c>
      <c r="I160" s="23">
        <v>141.260878967108</v>
      </c>
      <c r="J160" s="44">
        <v>-1.68320440944623</v>
      </c>
      <c r="K160" s="54"/>
      <c r="L160" s="54" t="s">
        <v>37</v>
      </c>
      <c r="M160" s="23">
        <v>82.556171303106396</v>
      </c>
      <c r="N160" s="44">
        <v>-31.8643642671449</v>
      </c>
      <c r="O160" s="23">
        <v>109.219432537738</v>
      </c>
      <c r="P160" s="44">
        <v>-24.7161410976572</v>
      </c>
      <c r="Q160" s="23">
        <v>126.906883324739</v>
      </c>
      <c r="R160" s="44">
        <v>-11.6948120806191</v>
      </c>
      <c r="S160" s="54"/>
      <c r="T160" s="54" t="s">
        <v>37</v>
      </c>
      <c r="U160" s="23">
        <v>104.86012596864499</v>
      </c>
      <c r="V160" s="44">
        <v>-16.245831933672601</v>
      </c>
      <c r="W160" s="23">
        <v>52.199353921896403</v>
      </c>
      <c r="X160" s="44">
        <v>-57.868592157166503</v>
      </c>
      <c r="Y160" s="23">
        <v>57.475403564759702</v>
      </c>
      <c r="Z160" s="44">
        <v>-51.216495240914703</v>
      </c>
      <c r="AA160" s="54"/>
      <c r="AB160" s="54" t="s">
        <v>37</v>
      </c>
      <c r="AC160" s="23">
        <v>69.239281346978402</v>
      </c>
      <c r="AD160" s="44">
        <v>-40.152644369346</v>
      </c>
      <c r="AE160" s="23">
        <v>98.138146480491599</v>
      </c>
      <c r="AF160" s="44">
        <v>-10.606262037891501</v>
      </c>
      <c r="AG160" s="23">
        <v>114.09288442501401</v>
      </c>
      <c r="AH160" s="44">
        <v>-16.794422663016299</v>
      </c>
      <c r="AI160" s="54"/>
      <c r="AJ160" s="54" t="s">
        <v>37</v>
      </c>
      <c r="AK160" s="23">
        <v>98.7088895988894</v>
      </c>
      <c r="AL160" s="44">
        <v>-23.749319984210899</v>
      </c>
      <c r="AM160" s="23">
        <v>57.463271310415003</v>
      </c>
      <c r="AN160" s="44">
        <v>-26.5191619243116</v>
      </c>
      <c r="AO160" s="499">
        <v>64.487533106238303</v>
      </c>
      <c r="AP160" s="44">
        <v>-45.5002859615647</v>
      </c>
      <c r="AQ160" s="54"/>
      <c r="AR160" s="54" t="s">
        <v>37</v>
      </c>
      <c r="AS160" s="23">
        <v>50.263297916706598</v>
      </c>
      <c r="AT160" s="44">
        <v>-44.049923254914802</v>
      </c>
      <c r="AU160" s="23">
        <v>97.296179999999694</v>
      </c>
      <c r="AV160" s="44">
        <v>2.5031911962962701</v>
      </c>
      <c r="AW160" s="23">
        <v>61.408938073966603</v>
      </c>
      <c r="AX160" s="44">
        <v>-52.620909309001497</v>
      </c>
      <c r="AY160" s="54"/>
      <c r="AZ160" s="54" t="s">
        <v>37</v>
      </c>
      <c r="BA160" s="23">
        <v>43.287974643712701</v>
      </c>
      <c r="BB160" s="44">
        <v>-51.520440753918699</v>
      </c>
      <c r="BC160" s="23">
        <v>113.625362009806</v>
      </c>
      <c r="BD160" s="44">
        <v>-6.33821892985668</v>
      </c>
      <c r="BE160" s="23">
        <v>37.650563129608301</v>
      </c>
      <c r="BF160" s="44">
        <v>-65.434608254439993</v>
      </c>
      <c r="BG160" s="23">
        <v>97.440335407698896</v>
      </c>
      <c r="BH160" s="44">
        <v>-18.312948768636399</v>
      </c>
    </row>
    <row r="161" spans="1:60" s="505" customFormat="1" ht="15" hidden="1" customHeight="1">
      <c r="A161" s="54"/>
      <c r="B161" s="54" t="s">
        <v>38</v>
      </c>
      <c r="C161" s="23">
        <v>146.88067471218901</v>
      </c>
      <c r="D161" s="44">
        <v>16.712626585904498</v>
      </c>
      <c r="E161" s="23">
        <v>139.23406958194201</v>
      </c>
      <c r="F161" s="44">
        <v>18.105402319011699</v>
      </c>
      <c r="G161" s="23">
        <v>100.965789358438</v>
      </c>
      <c r="H161" s="44">
        <v>-15.6345334797397</v>
      </c>
      <c r="I161" s="23">
        <v>152.558804891374</v>
      </c>
      <c r="J161" s="44">
        <v>-0.91405165607790195</v>
      </c>
      <c r="K161" s="54"/>
      <c r="L161" s="54" t="s">
        <v>38</v>
      </c>
      <c r="M161" s="23">
        <v>115.061079503888</v>
      </c>
      <c r="N161" s="44">
        <v>-2.4243802282698299</v>
      </c>
      <c r="O161" s="23">
        <v>200.66084384988</v>
      </c>
      <c r="P161" s="44">
        <v>0.754291078095221</v>
      </c>
      <c r="Q161" s="23">
        <v>99.588432640515293</v>
      </c>
      <c r="R161" s="44">
        <v>-31.115195951469101</v>
      </c>
      <c r="S161" s="54"/>
      <c r="T161" s="54" t="s">
        <v>38</v>
      </c>
      <c r="U161" s="23">
        <v>101.528393163418</v>
      </c>
      <c r="V161" s="44">
        <v>-25.5657580095702</v>
      </c>
      <c r="W161" s="23">
        <v>53.787017907180299</v>
      </c>
      <c r="X161" s="44">
        <v>-57.7950433663379</v>
      </c>
      <c r="Y161" s="23">
        <v>102.871260117858</v>
      </c>
      <c r="Z161" s="44">
        <v>-25.427481352727298</v>
      </c>
      <c r="AA161" s="54"/>
      <c r="AB161" s="54" t="s">
        <v>38</v>
      </c>
      <c r="AC161" s="23">
        <v>70.372933540449907</v>
      </c>
      <c r="AD161" s="44">
        <v>-41.973593859113102</v>
      </c>
      <c r="AE161" s="23">
        <v>120.574990322763</v>
      </c>
      <c r="AF161" s="44">
        <v>12.0052001808381</v>
      </c>
      <c r="AG161" s="23">
        <v>131.65256758050799</v>
      </c>
      <c r="AH161" s="44">
        <v>-2.2068853940238098</v>
      </c>
      <c r="AI161" s="54"/>
      <c r="AJ161" s="54" t="s">
        <v>38</v>
      </c>
      <c r="AK161" s="23">
        <v>173.520405051588</v>
      </c>
      <c r="AL161" s="44">
        <v>31.892319887984801</v>
      </c>
      <c r="AM161" s="23">
        <v>53.548468587423002</v>
      </c>
      <c r="AN161" s="44">
        <v>-15.3938158824103</v>
      </c>
      <c r="AO161" s="499">
        <v>112.62521350721801</v>
      </c>
      <c r="AP161" s="44">
        <v>5.2748932708431404</v>
      </c>
      <c r="AQ161" s="54"/>
      <c r="AR161" s="54" t="s">
        <v>38</v>
      </c>
      <c r="AS161" s="23">
        <v>103.92864112511501</v>
      </c>
      <c r="AT161" s="44">
        <v>7.5451114084891104</v>
      </c>
      <c r="AU161" s="23">
        <v>98.111254168152996</v>
      </c>
      <c r="AV161" s="44">
        <v>9.5246673627991907</v>
      </c>
      <c r="AW161" s="23">
        <v>105.952710428052</v>
      </c>
      <c r="AX161" s="44">
        <v>11.539702612159701</v>
      </c>
      <c r="AY161" s="54"/>
      <c r="AZ161" s="54" t="s">
        <v>38</v>
      </c>
      <c r="BA161" s="23">
        <v>84.043767643619304</v>
      </c>
      <c r="BB161" s="44">
        <v>10.4120716284834</v>
      </c>
      <c r="BC161" s="23">
        <v>166.30763998625</v>
      </c>
      <c r="BD161" s="44">
        <v>4.6599293020167902</v>
      </c>
      <c r="BE161" s="23">
        <v>103.467710238435</v>
      </c>
      <c r="BF161" s="44">
        <v>1.56144882468972</v>
      </c>
      <c r="BG161" s="23">
        <v>129.13905801793101</v>
      </c>
      <c r="BH161" s="44">
        <v>7.8057564501285297</v>
      </c>
    </row>
    <row r="162" spans="1:60" s="505" customFormat="1" ht="15" hidden="1" customHeight="1">
      <c r="A162" s="54"/>
      <c r="B162" s="54" t="s">
        <v>39</v>
      </c>
      <c r="C162" s="23">
        <v>164.04653195427699</v>
      </c>
      <c r="D162" s="44">
        <v>16.483670636206799</v>
      </c>
      <c r="E162" s="23">
        <v>126.948045725691</v>
      </c>
      <c r="F162" s="44">
        <v>-6.2900122095662097</v>
      </c>
      <c r="G162" s="23">
        <v>101.069340121606</v>
      </c>
      <c r="H162" s="44">
        <v>-24.628958757990201</v>
      </c>
      <c r="I162" s="23">
        <v>175.60397648253499</v>
      </c>
      <c r="J162" s="44">
        <v>10.954748484426601</v>
      </c>
      <c r="K162" s="54"/>
      <c r="L162" s="54" t="s">
        <v>39</v>
      </c>
      <c r="M162" s="23">
        <v>127.451923106897</v>
      </c>
      <c r="N162" s="44">
        <v>7.7581564889141097</v>
      </c>
      <c r="O162" s="23">
        <v>157.18571597460101</v>
      </c>
      <c r="P162" s="44">
        <v>24.073986521632499</v>
      </c>
      <c r="Q162" s="23">
        <v>119.64403180174</v>
      </c>
      <c r="R162" s="44">
        <v>-15.5565647553289</v>
      </c>
      <c r="S162" s="54"/>
      <c r="T162" s="54" t="s">
        <v>39</v>
      </c>
      <c r="U162" s="23">
        <v>119.782777097847</v>
      </c>
      <c r="V162" s="44">
        <v>-5.5618491045233203</v>
      </c>
      <c r="W162" s="23">
        <v>59.853479759203701</v>
      </c>
      <c r="X162" s="44">
        <v>-51.919655722839501</v>
      </c>
      <c r="Y162" s="23">
        <v>138.58051382545699</v>
      </c>
      <c r="Z162" s="44">
        <v>-3.4242401366536099</v>
      </c>
      <c r="AA162" s="54"/>
      <c r="AB162" s="54" t="s">
        <v>39</v>
      </c>
      <c r="AC162" s="23">
        <v>93.596397444712593</v>
      </c>
      <c r="AD162" s="44">
        <v>-16.473749970970999</v>
      </c>
      <c r="AE162" s="23">
        <v>124.437361195275</v>
      </c>
      <c r="AF162" s="44">
        <v>-9.6411896107657196</v>
      </c>
      <c r="AG162" s="23">
        <v>75.307116507857998</v>
      </c>
      <c r="AH162" s="44">
        <v>4.0452672458984198</v>
      </c>
      <c r="AI162" s="54"/>
      <c r="AJ162" s="54" t="s">
        <v>39</v>
      </c>
      <c r="AK162" s="23">
        <v>191.62012181169499</v>
      </c>
      <c r="AL162" s="44">
        <v>24.479011061460501</v>
      </c>
      <c r="AM162" s="23">
        <v>77.047860313248805</v>
      </c>
      <c r="AN162" s="44">
        <v>8.39290258431053</v>
      </c>
      <c r="AO162" s="499">
        <v>101.750821144345</v>
      </c>
      <c r="AP162" s="44">
        <v>13.3491625757283</v>
      </c>
      <c r="AQ162" s="54"/>
      <c r="AR162" s="54" t="s">
        <v>39</v>
      </c>
      <c r="AS162" s="23">
        <v>138.660283591666</v>
      </c>
      <c r="AT162" s="44">
        <v>0.28718996196997199</v>
      </c>
      <c r="AU162" s="23">
        <v>97.671882141921103</v>
      </c>
      <c r="AV162" s="44">
        <v>0.95757648343564505</v>
      </c>
      <c r="AW162" s="23">
        <v>133.803535417658</v>
      </c>
      <c r="AX162" s="44">
        <v>25.872974335295002</v>
      </c>
      <c r="AY162" s="54"/>
      <c r="AZ162" s="54" t="s">
        <v>39</v>
      </c>
      <c r="BA162" s="23">
        <v>115.489151956398</v>
      </c>
      <c r="BB162" s="44">
        <v>11.774560694153701</v>
      </c>
      <c r="BC162" s="23">
        <v>130.543744701533</v>
      </c>
      <c r="BD162" s="44">
        <v>8.1239980711822906</v>
      </c>
      <c r="BE162" s="23">
        <v>104.389224191634</v>
      </c>
      <c r="BF162" s="44">
        <v>2.9776134569732</v>
      </c>
      <c r="BG162" s="23">
        <v>116.929282009462</v>
      </c>
      <c r="BH162" s="44">
        <v>21.876799078872001</v>
      </c>
    </row>
    <row r="163" spans="1:60" s="505" customFormat="1" ht="15" hidden="1" customHeight="1">
      <c r="A163" s="54"/>
      <c r="B163" s="54" t="s">
        <v>40</v>
      </c>
      <c r="C163" s="23">
        <v>180.43204272079601</v>
      </c>
      <c r="D163" s="44">
        <v>14.515257997346801</v>
      </c>
      <c r="E163" s="23">
        <v>134.88828053701701</v>
      </c>
      <c r="F163" s="44">
        <v>-3.1660089386175798</v>
      </c>
      <c r="G163" s="23">
        <v>109.13564360537301</v>
      </c>
      <c r="H163" s="44">
        <v>-18.933672395175599</v>
      </c>
      <c r="I163" s="23">
        <v>187.63994688484499</v>
      </c>
      <c r="J163" s="44">
        <v>20.2587536983687</v>
      </c>
      <c r="K163" s="54"/>
      <c r="L163" s="54" t="s">
        <v>40</v>
      </c>
      <c r="M163" s="23">
        <v>126.28580203816099</v>
      </c>
      <c r="N163" s="44">
        <v>2.5981673724807699</v>
      </c>
      <c r="O163" s="23">
        <v>123.12989835192801</v>
      </c>
      <c r="P163" s="44">
        <v>5.5206408188234697</v>
      </c>
      <c r="Q163" s="23">
        <v>128.16061270269299</v>
      </c>
      <c r="R163" s="44">
        <v>-9.5876409279274402</v>
      </c>
      <c r="S163" s="54"/>
      <c r="T163" s="54" t="s">
        <v>40</v>
      </c>
      <c r="U163" s="23">
        <v>133.00602998586999</v>
      </c>
      <c r="V163" s="44">
        <v>2.8073716319859199</v>
      </c>
      <c r="W163" s="23">
        <v>62.662017315098304</v>
      </c>
      <c r="X163" s="44">
        <v>-49.2871256450535</v>
      </c>
      <c r="Y163" s="23">
        <v>131.15973560389801</v>
      </c>
      <c r="Z163" s="44">
        <v>13.261497422825901</v>
      </c>
      <c r="AA163" s="54"/>
      <c r="AB163" s="54" t="s">
        <v>40</v>
      </c>
      <c r="AC163" s="23">
        <v>114.649521170328</v>
      </c>
      <c r="AD163" s="44">
        <v>-5.7591865208380897</v>
      </c>
      <c r="AE163" s="23">
        <v>147.89625341943</v>
      </c>
      <c r="AF163" s="44">
        <v>17.6986462401883</v>
      </c>
      <c r="AG163" s="23">
        <v>73.374055051541106</v>
      </c>
      <c r="AH163" s="44">
        <v>-20.6015414066155</v>
      </c>
      <c r="AI163" s="54"/>
      <c r="AJ163" s="54" t="s">
        <v>40</v>
      </c>
      <c r="AK163" s="23">
        <v>115.28368780867</v>
      </c>
      <c r="AL163" s="44">
        <v>-12.441877786915599</v>
      </c>
      <c r="AM163" s="23">
        <v>65.488966187521697</v>
      </c>
      <c r="AN163" s="44">
        <v>-10.604861602951599</v>
      </c>
      <c r="AO163" s="499">
        <v>138.01223758220701</v>
      </c>
      <c r="AP163" s="44">
        <v>11.8612305080594</v>
      </c>
      <c r="AQ163" s="54"/>
      <c r="AR163" s="54" t="s">
        <v>40</v>
      </c>
      <c r="AS163" s="23">
        <v>156.20210062285</v>
      </c>
      <c r="AT163" s="44">
        <v>29.532701594996599</v>
      </c>
      <c r="AU163" s="23">
        <v>97.540338560059297</v>
      </c>
      <c r="AV163" s="44">
        <v>-3.0849200204543101</v>
      </c>
      <c r="AW163" s="23">
        <v>134.54333122205301</v>
      </c>
      <c r="AX163" s="44">
        <v>13.5095336658243</v>
      </c>
      <c r="AY163" s="54"/>
      <c r="AZ163" s="54" t="s">
        <v>40</v>
      </c>
      <c r="BA163" s="23">
        <v>115.48206045472</v>
      </c>
      <c r="BB163" s="44">
        <v>7.9682136490188098</v>
      </c>
      <c r="BC163" s="23">
        <v>126.151226329156</v>
      </c>
      <c r="BD163" s="44">
        <v>-2.6693479331244698</v>
      </c>
      <c r="BE163" s="23">
        <v>103.795579940612</v>
      </c>
      <c r="BF163" s="44">
        <v>-7.2891818153944001</v>
      </c>
      <c r="BG163" s="23">
        <v>92.004116670697599</v>
      </c>
      <c r="BH163" s="44">
        <v>-12.234385061171601</v>
      </c>
    </row>
    <row r="164" spans="1:60" s="505" customFormat="1" ht="15" hidden="1" customHeight="1">
      <c r="A164" s="54"/>
      <c r="B164" s="54" t="s">
        <v>41</v>
      </c>
      <c r="C164" s="23">
        <v>140.028410554863</v>
      </c>
      <c r="D164" s="44">
        <v>9.86239604807486</v>
      </c>
      <c r="E164" s="23">
        <v>125.899914603982</v>
      </c>
      <c r="F164" s="44">
        <v>-8.1718203659469992</v>
      </c>
      <c r="G164" s="23">
        <v>105.375819621508</v>
      </c>
      <c r="H164" s="44">
        <v>-21.190959920102699</v>
      </c>
      <c r="I164" s="23">
        <v>206.88109146968901</v>
      </c>
      <c r="J164" s="44">
        <v>29.708947226607101</v>
      </c>
      <c r="K164" s="54"/>
      <c r="L164" s="54" t="s">
        <v>41</v>
      </c>
      <c r="M164" s="23">
        <v>122.16263054788701</v>
      </c>
      <c r="N164" s="44">
        <v>-2.3339330349386098</v>
      </c>
      <c r="O164" s="23">
        <v>180.1998425772</v>
      </c>
      <c r="P164" s="44">
        <v>22.1600904156642</v>
      </c>
      <c r="Q164" s="23">
        <v>118.998579796172</v>
      </c>
      <c r="R164" s="44">
        <v>-16.5915444241685</v>
      </c>
      <c r="S164" s="54"/>
      <c r="T164" s="54" t="s">
        <v>41</v>
      </c>
      <c r="U164" s="23">
        <v>112.609389487568</v>
      </c>
      <c r="V164" s="44">
        <v>-13.9535536120841</v>
      </c>
      <c r="W164" s="23">
        <v>66.119712781097803</v>
      </c>
      <c r="X164" s="44">
        <v>-46.488784907902499</v>
      </c>
      <c r="Y164" s="23">
        <v>127.126205336555</v>
      </c>
      <c r="Z164" s="44">
        <v>16.487194887433901</v>
      </c>
      <c r="AA164" s="54"/>
      <c r="AB164" s="54" t="s">
        <v>41</v>
      </c>
      <c r="AC164" s="23">
        <v>100.09479494193501</v>
      </c>
      <c r="AD164" s="44">
        <v>-15.9237082294999</v>
      </c>
      <c r="AE164" s="23">
        <v>152.30550759923801</v>
      </c>
      <c r="AF164" s="44">
        <v>12.8258954541067</v>
      </c>
      <c r="AG164" s="23">
        <v>79.956797424995003</v>
      </c>
      <c r="AH164" s="44">
        <v>-5.2518707820210304</v>
      </c>
      <c r="AI164" s="54"/>
      <c r="AJ164" s="54" t="s">
        <v>41</v>
      </c>
      <c r="AK164" s="23">
        <v>139.092315671835</v>
      </c>
      <c r="AL164" s="44">
        <v>-1.44842604306332</v>
      </c>
      <c r="AM164" s="23">
        <v>64.940780571971999</v>
      </c>
      <c r="AN164" s="44">
        <v>-3.59509364295117</v>
      </c>
      <c r="AO164" s="499">
        <v>118.89117647259</v>
      </c>
      <c r="AP164" s="44">
        <v>2.96255001091785</v>
      </c>
      <c r="AQ164" s="54"/>
      <c r="AR164" s="54" t="s">
        <v>41</v>
      </c>
      <c r="AS164" s="23">
        <v>176.21932163021199</v>
      </c>
      <c r="AT164" s="44">
        <v>35.408512043212099</v>
      </c>
      <c r="AU164" s="23">
        <v>101.167813227183</v>
      </c>
      <c r="AV164" s="44">
        <v>-1.00371811734009</v>
      </c>
      <c r="AW164" s="23">
        <v>131.50714105869901</v>
      </c>
      <c r="AX164" s="44">
        <v>15.5928541771908</v>
      </c>
      <c r="AY164" s="54"/>
      <c r="AZ164" s="54" t="s">
        <v>41</v>
      </c>
      <c r="BA164" s="23">
        <v>91.860458686720605</v>
      </c>
      <c r="BB164" s="44">
        <v>-18.0334082990484</v>
      </c>
      <c r="BC164" s="23">
        <v>129.120397049036</v>
      </c>
      <c r="BD164" s="44">
        <v>2.1336951758472198</v>
      </c>
      <c r="BE164" s="23">
        <v>108.50768507335</v>
      </c>
      <c r="BF164" s="44">
        <v>-7.7797166455573699</v>
      </c>
      <c r="BG164" s="23">
        <v>111.671117994618</v>
      </c>
      <c r="BH164" s="44">
        <v>4.5092559113149902</v>
      </c>
    </row>
    <row r="165" spans="1:60" s="506" customFormat="1" ht="15" hidden="1" customHeight="1">
      <c r="A165" s="54"/>
      <c r="B165" s="54" t="s">
        <v>42</v>
      </c>
      <c r="C165" s="23">
        <v>129.798906250069</v>
      </c>
      <c r="D165" s="44">
        <v>4.2440171082496203</v>
      </c>
      <c r="E165" s="23">
        <v>119.654097725664</v>
      </c>
      <c r="F165" s="44">
        <v>4.22999178168766E-2</v>
      </c>
      <c r="G165" s="23">
        <v>112.70708226919901</v>
      </c>
      <c r="H165" s="44">
        <v>-14.5362226889567</v>
      </c>
      <c r="I165" s="23">
        <v>161.472280978615</v>
      </c>
      <c r="J165" s="44">
        <v>21.4079169869098</v>
      </c>
      <c r="K165" s="54"/>
      <c r="L165" s="54" t="s">
        <v>42</v>
      </c>
      <c r="M165" s="23">
        <v>124.893270505895</v>
      </c>
      <c r="N165" s="44">
        <v>3.41625454615557</v>
      </c>
      <c r="O165" s="23">
        <v>110.606593477121</v>
      </c>
      <c r="P165" s="44">
        <v>-20.976462132039899</v>
      </c>
      <c r="Q165" s="23">
        <v>122.39747887312301</v>
      </c>
      <c r="R165" s="44">
        <v>-16.0581432894462</v>
      </c>
      <c r="S165" s="54"/>
      <c r="T165" s="54" t="s">
        <v>42</v>
      </c>
      <c r="U165" s="23">
        <v>128.293221210826</v>
      </c>
      <c r="V165" s="44">
        <v>-2.1505161390329999</v>
      </c>
      <c r="W165" s="23">
        <v>66.630398425121101</v>
      </c>
      <c r="X165" s="44">
        <v>-46.209569461945698</v>
      </c>
      <c r="Y165" s="23">
        <v>131.62650435966901</v>
      </c>
      <c r="Z165" s="44">
        <v>18.137170193619401</v>
      </c>
      <c r="AA165" s="54"/>
      <c r="AB165" s="54" t="s">
        <v>42</v>
      </c>
      <c r="AC165" s="23">
        <v>117.825346800525</v>
      </c>
      <c r="AD165" s="44">
        <v>-2.6126246379246298</v>
      </c>
      <c r="AE165" s="23">
        <v>159.924873569255</v>
      </c>
      <c r="AF165" s="44">
        <v>16.659990719674798</v>
      </c>
      <c r="AG165" s="23">
        <v>89.701777032492004</v>
      </c>
      <c r="AH165" s="44">
        <v>-22.908351638650998</v>
      </c>
      <c r="AI165" s="54"/>
      <c r="AJ165" s="54" t="s">
        <v>42</v>
      </c>
      <c r="AK165" s="23">
        <v>121.308738343377</v>
      </c>
      <c r="AL165" s="44">
        <v>-10.1317966256478</v>
      </c>
      <c r="AM165" s="23">
        <v>51.270490175577201</v>
      </c>
      <c r="AN165" s="44">
        <v>-10.859390600592899</v>
      </c>
      <c r="AO165" s="499">
        <v>140.076456513843</v>
      </c>
      <c r="AP165" s="44">
        <v>35.428060008575002</v>
      </c>
      <c r="AQ165" s="54"/>
      <c r="AR165" s="54" t="s">
        <v>42</v>
      </c>
      <c r="AS165" s="23">
        <v>156.479048860723</v>
      </c>
      <c r="AT165" s="44">
        <v>33.141815478659701</v>
      </c>
      <c r="AU165" s="23">
        <v>100.50565340406099</v>
      </c>
      <c r="AV165" s="44">
        <v>-14.0586205643526</v>
      </c>
      <c r="AW165" s="23">
        <v>132.18868931338599</v>
      </c>
      <c r="AX165" s="44">
        <v>17.119885986762899</v>
      </c>
      <c r="AY165" s="54"/>
      <c r="AZ165" s="54" t="s">
        <v>42</v>
      </c>
      <c r="BA165" s="23">
        <v>97.587655448457795</v>
      </c>
      <c r="BB165" s="44">
        <v>-9.3273666946031302</v>
      </c>
      <c r="BC165" s="23">
        <v>102.407731540293</v>
      </c>
      <c r="BD165" s="44">
        <v>-1.6244043533466199</v>
      </c>
      <c r="BE165" s="23">
        <v>111.146740442282</v>
      </c>
      <c r="BF165" s="44">
        <v>-9.4459076377244298</v>
      </c>
      <c r="BG165" s="23">
        <v>94.104708582476903</v>
      </c>
      <c r="BH165" s="44">
        <v>9.8725512948287406</v>
      </c>
    </row>
    <row r="166" spans="1:60" s="481" customFormat="1" ht="15" hidden="1" customHeight="1">
      <c r="A166" s="507"/>
      <c r="B166" s="507" t="s">
        <v>43</v>
      </c>
      <c r="C166" s="23">
        <v>143.336848067359</v>
      </c>
      <c r="D166" s="44">
        <v>14.703152323569199</v>
      </c>
      <c r="E166" s="23">
        <v>120.318571432583</v>
      </c>
      <c r="F166" s="44">
        <v>9.0519131529333705E-2</v>
      </c>
      <c r="G166" s="23">
        <v>115.55499925957</v>
      </c>
      <c r="H166" s="44">
        <v>-6.0001375973656801</v>
      </c>
      <c r="I166" s="23">
        <v>134.43296986910099</v>
      </c>
      <c r="J166" s="44">
        <v>3.7817794024975799</v>
      </c>
      <c r="K166" s="507"/>
      <c r="L166" s="507" t="s">
        <v>43</v>
      </c>
      <c r="M166" s="23">
        <v>140.84412111979</v>
      </c>
      <c r="N166" s="44">
        <v>4.9295372964379398</v>
      </c>
      <c r="O166" s="23">
        <v>143.09688329439601</v>
      </c>
      <c r="P166" s="44">
        <v>-24.714629153903001</v>
      </c>
      <c r="Q166" s="23">
        <v>124.656597005504</v>
      </c>
      <c r="R166" s="44">
        <v>-13.0089519238406</v>
      </c>
      <c r="S166" s="507"/>
      <c r="T166" s="507" t="s">
        <v>43</v>
      </c>
      <c r="U166" s="23">
        <v>133.00951182408801</v>
      </c>
      <c r="V166" s="44">
        <v>1.9601577147659699</v>
      </c>
      <c r="W166" s="23">
        <v>71.418096485349906</v>
      </c>
      <c r="X166" s="44">
        <v>-42.374233669587603</v>
      </c>
      <c r="Y166" s="23">
        <v>110.444453953924</v>
      </c>
      <c r="Z166" s="44">
        <v>0.52673354391536997</v>
      </c>
      <c r="AA166" s="507"/>
      <c r="AB166" s="507" t="s">
        <v>43</v>
      </c>
      <c r="AC166" s="23">
        <v>110.13966363026699</v>
      </c>
      <c r="AD166" s="44">
        <v>3.3807745867710799</v>
      </c>
      <c r="AE166" s="23">
        <v>128.677918302058</v>
      </c>
      <c r="AF166" s="44">
        <v>12.1933045984165</v>
      </c>
      <c r="AG166" s="23">
        <v>67.8876203039069</v>
      </c>
      <c r="AH166" s="44">
        <v>-1.08427146139995</v>
      </c>
      <c r="AI166" s="507"/>
      <c r="AJ166" s="507" t="s">
        <v>43</v>
      </c>
      <c r="AK166" s="23">
        <v>106.97884007695301</v>
      </c>
      <c r="AL166" s="44">
        <v>-7.6665194128921099</v>
      </c>
      <c r="AM166" s="23">
        <v>55.3631352319304</v>
      </c>
      <c r="AN166" s="44">
        <v>-8.7538568843552298</v>
      </c>
      <c r="AO166" s="499">
        <v>140.495042460684</v>
      </c>
      <c r="AP166" s="44">
        <v>29.902261828327202</v>
      </c>
      <c r="AQ166" s="507"/>
      <c r="AR166" s="507" t="s">
        <v>43</v>
      </c>
      <c r="AS166" s="23">
        <v>134.3334522406</v>
      </c>
      <c r="AT166" s="44">
        <v>15.008953339588899</v>
      </c>
      <c r="AU166" s="23">
        <v>101.232650711076</v>
      </c>
      <c r="AV166" s="44">
        <v>-8.3586454657505609</v>
      </c>
      <c r="AW166" s="23">
        <v>127.803716349288</v>
      </c>
      <c r="AX166" s="44">
        <v>23.9889822468168</v>
      </c>
      <c r="AY166" s="507"/>
      <c r="AZ166" s="507" t="s">
        <v>43</v>
      </c>
      <c r="BA166" s="23">
        <v>100.78467837110399</v>
      </c>
      <c r="BB166" s="44">
        <v>-1.5743961780732301</v>
      </c>
      <c r="BC166" s="23">
        <v>99.674371152384097</v>
      </c>
      <c r="BD166" s="44">
        <v>-4.4512959322656096</v>
      </c>
      <c r="BE166" s="23">
        <v>112.26156507389901</v>
      </c>
      <c r="BF166" s="44">
        <v>-7.8603561266139401</v>
      </c>
      <c r="BG166" s="23">
        <v>80.545893212613507</v>
      </c>
      <c r="BH166" s="44">
        <v>-10.067981431142201</v>
      </c>
    </row>
    <row r="167" spans="1:60" s="505" customFormat="1" ht="15" hidden="1" customHeight="1">
      <c r="A167" s="54"/>
      <c r="B167" s="54" t="s">
        <v>44</v>
      </c>
      <c r="C167" s="23">
        <v>189.28546962592199</v>
      </c>
      <c r="D167" s="44">
        <v>17.991071198874</v>
      </c>
      <c r="E167" s="23">
        <v>141.429698685201</v>
      </c>
      <c r="F167" s="44">
        <v>5.3528953628932401</v>
      </c>
      <c r="G167" s="23">
        <v>131.781747404703</v>
      </c>
      <c r="H167" s="44">
        <v>-21.031379129499999</v>
      </c>
      <c r="I167" s="23">
        <v>184.99868373156801</v>
      </c>
      <c r="J167" s="44">
        <v>33.971150913781898</v>
      </c>
      <c r="K167" s="54"/>
      <c r="L167" s="54" t="s">
        <v>44</v>
      </c>
      <c r="M167" s="23">
        <v>122.4827986873</v>
      </c>
      <c r="N167" s="44">
        <v>10.1988536291841</v>
      </c>
      <c r="O167" s="23">
        <v>115.815529078951</v>
      </c>
      <c r="P167" s="44">
        <v>-23.781102248661501</v>
      </c>
      <c r="Q167" s="23">
        <v>131.25391302237699</v>
      </c>
      <c r="R167" s="44">
        <v>-7.5298016678774502</v>
      </c>
      <c r="S167" s="54"/>
      <c r="T167" s="54" t="s">
        <v>44</v>
      </c>
      <c r="U167" s="23">
        <v>131.77284561551301</v>
      </c>
      <c r="V167" s="44">
        <v>1.5751555982533501</v>
      </c>
      <c r="W167" s="23">
        <v>73.411296921459396</v>
      </c>
      <c r="X167" s="44">
        <v>-41.635996143473299</v>
      </c>
      <c r="Y167" s="23">
        <v>109.322717171386</v>
      </c>
      <c r="Z167" s="44">
        <v>1.8835179641926301</v>
      </c>
      <c r="AA167" s="54"/>
      <c r="AB167" s="54" t="s">
        <v>44</v>
      </c>
      <c r="AC167" s="23">
        <v>118.03196138251</v>
      </c>
      <c r="AD167" s="44">
        <v>8.2695653749592104</v>
      </c>
      <c r="AE167" s="23">
        <v>148.78195139354301</v>
      </c>
      <c r="AF167" s="44">
        <v>11.7266274493502</v>
      </c>
      <c r="AG167" s="23">
        <v>77.662967637584998</v>
      </c>
      <c r="AH167" s="44">
        <v>-2.2596306236175301</v>
      </c>
      <c r="AI167" s="54"/>
      <c r="AJ167" s="54" t="s">
        <v>44</v>
      </c>
      <c r="AK167" s="23">
        <v>86.180053817102404</v>
      </c>
      <c r="AL167" s="44">
        <v>-28.379442853926999</v>
      </c>
      <c r="AM167" s="23">
        <v>55.888499706362403</v>
      </c>
      <c r="AN167" s="44">
        <v>-26.4785771358586</v>
      </c>
      <c r="AO167" s="499">
        <v>128.85454920292199</v>
      </c>
      <c r="AP167" s="44">
        <v>25.756188131389099</v>
      </c>
      <c r="AQ167" s="54"/>
      <c r="AR167" s="54" t="s">
        <v>44</v>
      </c>
      <c r="AS167" s="23">
        <v>144.52377815549099</v>
      </c>
      <c r="AT167" s="44">
        <v>4.4896545759547601</v>
      </c>
      <c r="AU167" s="23">
        <v>102.631817234275</v>
      </c>
      <c r="AV167" s="44">
        <v>-2.62581538696088</v>
      </c>
      <c r="AW167" s="23">
        <v>117.493248084806</v>
      </c>
      <c r="AX167" s="44">
        <v>14.4756040749487</v>
      </c>
      <c r="AY167" s="54"/>
      <c r="AZ167" s="54" t="s">
        <v>44</v>
      </c>
      <c r="BA167" s="23">
        <v>90.118519127476105</v>
      </c>
      <c r="BB167" s="44">
        <v>7.1742616640046704</v>
      </c>
      <c r="BC167" s="23">
        <v>92.202615486891602</v>
      </c>
      <c r="BD167" s="44">
        <v>-10.286217660196501</v>
      </c>
      <c r="BE167" s="23">
        <v>101.362666209395</v>
      </c>
      <c r="BF167" s="44">
        <v>-7.8455872962124102</v>
      </c>
      <c r="BG167" s="23">
        <v>78.0348003370204</v>
      </c>
      <c r="BH167" s="44">
        <v>-11.7305641497687</v>
      </c>
    </row>
    <row r="168" spans="1:60" s="505" customFormat="1" ht="15" hidden="1" customHeight="1">
      <c r="A168" s="54"/>
      <c r="B168" s="54"/>
      <c r="C168" s="23"/>
      <c r="D168" s="44"/>
      <c r="E168" s="23"/>
      <c r="F168" s="44"/>
      <c r="G168" s="23"/>
      <c r="H168" s="44"/>
      <c r="I168" s="23"/>
      <c r="J168" s="44"/>
      <c r="K168" s="54"/>
      <c r="L168" s="54"/>
      <c r="M168" s="23"/>
      <c r="N168" s="44"/>
      <c r="O168" s="23"/>
      <c r="P168" s="44"/>
      <c r="Q168" s="23"/>
      <c r="R168" s="44"/>
      <c r="S168" s="54"/>
      <c r="T168" s="54"/>
      <c r="U168" s="23"/>
      <c r="V168" s="44"/>
      <c r="W168" s="23"/>
      <c r="X168" s="44"/>
      <c r="Y168" s="23"/>
      <c r="Z168" s="44"/>
      <c r="AA168" s="54"/>
      <c r="AB168" s="54"/>
      <c r="AC168" s="23"/>
      <c r="AD168" s="44"/>
      <c r="AE168" s="23"/>
      <c r="AF168" s="44"/>
      <c r="AG168" s="23"/>
      <c r="AH168" s="44"/>
      <c r="AI168" s="54"/>
      <c r="AJ168" s="54"/>
      <c r="AK168" s="23"/>
      <c r="AL168" s="44"/>
      <c r="AM168" s="23"/>
      <c r="AN168" s="44"/>
      <c r="AO168" s="509"/>
      <c r="AP168" s="44"/>
      <c r="AQ168" s="54"/>
      <c r="AR168" s="54"/>
      <c r="AS168" s="23"/>
      <c r="AT168" s="44"/>
      <c r="AU168" s="23"/>
      <c r="AV168" s="44"/>
      <c r="AW168" s="23"/>
      <c r="AX168" s="44"/>
      <c r="AY168" s="54"/>
      <c r="AZ168" s="54"/>
      <c r="BA168" s="23"/>
      <c r="BB168" s="44"/>
      <c r="BC168" s="23"/>
      <c r="BD168" s="44"/>
      <c r="BE168" s="23"/>
      <c r="BF168" s="44"/>
      <c r="BG168" s="23"/>
      <c r="BH168" s="44"/>
    </row>
    <row r="169" spans="1:60" s="505" customFormat="1" ht="15" hidden="1" customHeight="1">
      <c r="A169" s="504">
        <v>2021</v>
      </c>
      <c r="B169" s="54" t="s">
        <v>33</v>
      </c>
      <c r="C169" s="23">
        <v>151.59015294905799</v>
      </c>
      <c r="D169" s="44">
        <v>17.493962913178599</v>
      </c>
      <c r="E169" s="23">
        <v>136.70045849523601</v>
      </c>
      <c r="F169" s="44">
        <v>-7.5631417934045704</v>
      </c>
      <c r="G169" s="23">
        <v>130.77754548403101</v>
      </c>
      <c r="H169" s="44">
        <v>-10.6353712801287</v>
      </c>
      <c r="I169" s="23">
        <v>174.109505080606</v>
      </c>
      <c r="J169" s="44">
        <v>24.319397224782801</v>
      </c>
      <c r="K169" s="504">
        <v>2021</v>
      </c>
      <c r="L169" s="54" t="s">
        <v>33</v>
      </c>
      <c r="M169" s="23">
        <v>117.514560011222</v>
      </c>
      <c r="N169" s="44">
        <v>4.0080160335832504</v>
      </c>
      <c r="O169" s="23">
        <v>118.63867898023101</v>
      </c>
      <c r="P169" s="44">
        <v>-18.415848095092301</v>
      </c>
      <c r="Q169" s="23">
        <v>128.62612973562901</v>
      </c>
      <c r="R169" s="44">
        <v>-11.347329733019601</v>
      </c>
      <c r="S169" s="504">
        <v>2021</v>
      </c>
      <c r="T169" s="54" t="s">
        <v>33</v>
      </c>
      <c r="U169" s="23">
        <v>133.08715451335999</v>
      </c>
      <c r="V169" s="44">
        <v>10.207767425090401</v>
      </c>
      <c r="W169" s="23">
        <v>82.912339443128005</v>
      </c>
      <c r="X169" s="44">
        <v>-34.690401427700401</v>
      </c>
      <c r="Y169" s="23">
        <v>118.586648365839</v>
      </c>
      <c r="Z169" s="44">
        <v>11.7838306761128</v>
      </c>
      <c r="AA169" s="504">
        <v>2021</v>
      </c>
      <c r="AB169" s="54" t="s">
        <v>33</v>
      </c>
      <c r="AC169" s="23">
        <v>117.138171174869</v>
      </c>
      <c r="AD169" s="44">
        <v>-5.4633440529626398</v>
      </c>
      <c r="AE169" s="23">
        <v>131.973124405227</v>
      </c>
      <c r="AF169" s="44">
        <v>3.0778139320465798</v>
      </c>
      <c r="AG169" s="23">
        <v>108.17732262670501</v>
      </c>
      <c r="AH169" s="44">
        <v>-3.3415858211314702</v>
      </c>
      <c r="AI169" s="504">
        <v>2021</v>
      </c>
      <c r="AJ169" s="54" t="s">
        <v>33</v>
      </c>
      <c r="AK169" s="23">
        <v>126.832016871235</v>
      </c>
      <c r="AL169" s="44">
        <v>-0.53334378522293902</v>
      </c>
      <c r="AM169" s="23">
        <v>52.5141942755222</v>
      </c>
      <c r="AN169" s="44">
        <v>-34.954778648024003</v>
      </c>
      <c r="AO169" s="499">
        <v>139.15878551966199</v>
      </c>
      <c r="AP169" s="44">
        <v>23.1466778278633</v>
      </c>
      <c r="AQ169" s="504">
        <v>2021</v>
      </c>
      <c r="AR169" s="54" t="s">
        <v>33</v>
      </c>
      <c r="AS169" s="23">
        <v>158.43837688723201</v>
      </c>
      <c r="AT169" s="44">
        <v>-1.30895652203566</v>
      </c>
      <c r="AU169" s="23">
        <v>103.70574201510701</v>
      </c>
      <c r="AV169" s="44">
        <v>3.5498340704587701</v>
      </c>
      <c r="AW169" s="23">
        <v>107.91831908747901</v>
      </c>
      <c r="AX169" s="44">
        <v>13.325027967801701</v>
      </c>
      <c r="AY169" s="504">
        <v>2021</v>
      </c>
      <c r="AZ169" s="54" t="s">
        <v>33</v>
      </c>
      <c r="BA169" s="23">
        <v>89.699950278701905</v>
      </c>
      <c r="BB169" s="44">
        <v>-3.0572204244468302</v>
      </c>
      <c r="BC169" s="23">
        <v>110.747607415541</v>
      </c>
      <c r="BD169" s="44">
        <v>-0.513163479528288</v>
      </c>
      <c r="BE169" s="23">
        <v>108.292830034415</v>
      </c>
      <c r="BF169" s="44">
        <v>-3.4738641785509801</v>
      </c>
      <c r="BG169" s="23">
        <v>73.543173179060304</v>
      </c>
      <c r="BH169" s="44">
        <v>-33.594529907499499</v>
      </c>
    </row>
    <row r="170" spans="1:60" s="505" customFormat="1" ht="15" hidden="1" customHeight="1">
      <c r="A170" s="54"/>
      <c r="B170" s="54" t="s">
        <v>34</v>
      </c>
      <c r="C170" s="23">
        <v>132.80852704989101</v>
      </c>
      <c r="D170" s="44">
        <v>11.709142131204</v>
      </c>
      <c r="E170" s="23">
        <v>137.323246223795</v>
      </c>
      <c r="F170" s="44">
        <v>1.60356064101153</v>
      </c>
      <c r="G170" s="23">
        <v>113.315960835225</v>
      </c>
      <c r="H170" s="44">
        <v>-8.0120947137678105</v>
      </c>
      <c r="I170" s="23">
        <v>153.673390310754</v>
      </c>
      <c r="J170" s="44">
        <v>28.831693787970401</v>
      </c>
      <c r="K170" s="54"/>
      <c r="L170" s="54" t="s">
        <v>34</v>
      </c>
      <c r="M170" s="23">
        <v>115.56094229224099</v>
      </c>
      <c r="N170" s="44">
        <v>-3.2729483970406799</v>
      </c>
      <c r="O170" s="23">
        <v>106.09732592085101</v>
      </c>
      <c r="P170" s="44">
        <v>-16.725756218292101</v>
      </c>
      <c r="Q170" s="23">
        <v>133.66799845524599</v>
      </c>
      <c r="R170" s="44">
        <v>-6.8042801184255399</v>
      </c>
      <c r="S170" s="54"/>
      <c r="T170" s="54" t="s">
        <v>34</v>
      </c>
      <c r="U170" s="23">
        <v>141.16393673170199</v>
      </c>
      <c r="V170" s="44">
        <v>9.7825217855141506</v>
      </c>
      <c r="W170" s="23">
        <v>95.979293854476097</v>
      </c>
      <c r="X170" s="44">
        <v>-24.704312747905899</v>
      </c>
      <c r="Y170" s="23">
        <v>113.344307210949</v>
      </c>
      <c r="Z170" s="44">
        <v>-4.5288460220923197</v>
      </c>
      <c r="AA170" s="54"/>
      <c r="AB170" s="54" t="s">
        <v>34</v>
      </c>
      <c r="AC170" s="23">
        <v>122.960013000247</v>
      </c>
      <c r="AD170" s="44">
        <v>2.9185059301434699</v>
      </c>
      <c r="AE170" s="23">
        <v>138.15633199922499</v>
      </c>
      <c r="AF170" s="44">
        <v>24.1400858146094</v>
      </c>
      <c r="AG170" s="23">
        <v>134.305894991732</v>
      </c>
      <c r="AH170" s="44">
        <v>-4.2920913557181102</v>
      </c>
      <c r="AI170" s="54"/>
      <c r="AJ170" s="54" t="s">
        <v>34</v>
      </c>
      <c r="AK170" s="23">
        <v>120.427235583217</v>
      </c>
      <c r="AL170" s="44">
        <v>10.5431894476227</v>
      </c>
      <c r="AM170" s="23">
        <v>56.963519058827899</v>
      </c>
      <c r="AN170" s="44">
        <v>-29.045478696312401</v>
      </c>
      <c r="AO170" s="499">
        <v>115.903310378426</v>
      </c>
      <c r="AP170" s="44">
        <v>14.0424472987411</v>
      </c>
      <c r="AQ170" s="54"/>
      <c r="AR170" s="54" t="s">
        <v>34</v>
      </c>
      <c r="AS170" s="23">
        <v>142.62545939265499</v>
      </c>
      <c r="AT170" s="44">
        <v>-2.9025434355917099</v>
      </c>
      <c r="AU170" s="23">
        <v>104.028575839033</v>
      </c>
      <c r="AV170" s="44">
        <v>9.6703361222975293</v>
      </c>
      <c r="AW170" s="23">
        <v>110.53032632030801</v>
      </c>
      <c r="AX170" s="44">
        <v>1.43287980809343</v>
      </c>
      <c r="AY170" s="54"/>
      <c r="AZ170" s="54" t="s">
        <v>34</v>
      </c>
      <c r="BA170" s="23">
        <v>105.28512234108599</v>
      </c>
      <c r="BB170" s="44">
        <v>2.3613275065226</v>
      </c>
      <c r="BC170" s="23">
        <v>101.436304715223</v>
      </c>
      <c r="BD170" s="44">
        <v>-11.2436653703764</v>
      </c>
      <c r="BE170" s="23">
        <v>90.585350795264802</v>
      </c>
      <c r="BF170" s="44">
        <v>-4.0547193832978596</v>
      </c>
      <c r="BG170" s="23">
        <v>67.785822261118696</v>
      </c>
      <c r="BH170" s="44">
        <v>-37.8392558782473</v>
      </c>
    </row>
    <row r="171" spans="1:60" s="505" customFormat="1" ht="15" hidden="1" customHeight="1">
      <c r="A171" s="54"/>
      <c r="B171" s="54" t="s">
        <v>35</v>
      </c>
      <c r="C171" s="23">
        <v>158.26428350241599</v>
      </c>
      <c r="D171" s="44">
        <v>18.419155028639899</v>
      </c>
      <c r="E171" s="23">
        <v>115.09101598202299</v>
      </c>
      <c r="F171" s="44">
        <v>-5.1773666575885802</v>
      </c>
      <c r="G171" s="23">
        <v>119.184006741136</v>
      </c>
      <c r="H171" s="44">
        <v>25.007964831294899</v>
      </c>
      <c r="I171" s="23">
        <v>158.138889316535</v>
      </c>
      <c r="J171" s="44">
        <v>33.397803596515601</v>
      </c>
      <c r="K171" s="54"/>
      <c r="L171" s="54" t="s">
        <v>35</v>
      </c>
      <c r="M171" s="23">
        <v>129.51436117641299</v>
      </c>
      <c r="N171" s="44">
        <v>10.2582629008203</v>
      </c>
      <c r="O171" s="23">
        <v>119.089446309065</v>
      </c>
      <c r="P171" s="44">
        <v>-3.6259680489903898</v>
      </c>
      <c r="Q171" s="23">
        <v>135.84573745053899</v>
      </c>
      <c r="R171" s="44">
        <v>-6.07191472146246</v>
      </c>
      <c r="S171" s="54"/>
      <c r="T171" s="54" t="s">
        <v>35</v>
      </c>
      <c r="U171" s="23">
        <v>110.995775114962</v>
      </c>
      <c r="V171" s="44">
        <v>17.1228484497274</v>
      </c>
      <c r="W171" s="23">
        <v>98.941821323458399</v>
      </c>
      <c r="X171" s="44">
        <v>-22.666771272303201</v>
      </c>
      <c r="Y171" s="23">
        <v>122.10717613493</v>
      </c>
      <c r="Z171" s="44">
        <v>-3.7631116338384198</v>
      </c>
      <c r="AA171" s="54"/>
      <c r="AB171" s="54" t="s">
        <v>35</v>
      </c>
      <c r="AC171" s="23">
        <v>122.24631621790201</v>
      </c>
      <c r="AD171" s="44">
        <v>29.178022219631501</v>
      </c>
      <c r="AE171" s="23">
        <v>121.610634184356</v>
      </c>
      <c r="AF171" s="44">
        <v>34.8729142764738</v>
      </c>
      <c r="AG171" s="23">
        <v>122.79187656753599</v>
      </c>
      <c r="AH171" s="44">
        <v>16.645611391854199</v>
      </c>
      <c r="AI171" s="54"/>
      <c r="AJ171" s="54" t="s">
        <v>35</v>
      </c>
      <c r="AK171" s="23">
        <v>158.649557625314</v>
      </c>
      <c r="AL171" s="44">
        <v>25.075944684140701</v>
      </c>
      <c r="AM171" s="23">
        <v>55.165762556295</v>
      </c>
      <c r="AN171" s="44">
        <v>-8.1013740617699508</v>
      </c>
      <c r="AO171" s="499">
        <v>117.078929473123</v>
      </c>
      <c r="AP171" s="44">
        <v>3.8850350502483799</v>
      </c>
      <c r="AQ171" s="54"/>
      <c r="AR171" s="54" t="s">
        <v>35</v>
      </c>
      <c r="AS171" s="23">
        <v>147.64122870898001</v>
      </c>
      <c r="AT171" s="44">
        <v>12.9561370650478</v>
      </c>
      <c r="AU171" s="23">
        <v>105.19660889326001</v>
      </c>
      <c r="AV171" s="44">
        <v>5.0545456426531796</v>
      </c>
      <c r="AW171" s="23">
        <v>102.73110595836999</v>
      </c>
      <c r="AX171" s="44">
        <v>18.138048660466598</v>
      </c>
      <c r="AY171" s="54"/>
      <c r="AZ171" s="54" t="s">
        <v>35</v>
      </c>
      <c r="BA171" s="23">
        <v>104.587606689052</v>
      </c>
      <c r="BB171" s="44">
        <v>20.243275164085698</v>
      </c>
      <c r="BC171" s="23">
        <v>112.021448506647</v>
      </c>
      <c r="BD171" s="44">
        <v>20.0347748214948</v>
      </c>
      <c r="BE171" s="23">
        <v>94.715681664152996</v>
      </c>
      <c r="BF171" s="44">
        <v>2.5873786900189901</v>
      </c>
      <c r="BG171" s="23">
        <v>90.376711886732394</v>
      </c>
      <c r="BH171" s="44">
        <v>-22.6297880634561</v>
      </c>
    </row>
    <row r="172" spans="1:60" s="505" customFormat="1" ht="15" hidden="1" customHeight="1">
      <c r="A172" s="54"/>
      <c r="B172" s="54" t="s">
        <v>36</v>
      </c>
      <c r="C172" s="23">
        <v>206.61452710134299</v>
      </c>
      <c r="D172" s="44">
        <v>23.895669572374899</v>
      </c>
      <c r="E172" s="23">
        <v>115.78479757021999</v>
      </c>
      <c r="F172" s="44">
        <v>-6.9364382017814403</v>
      </c>
      <c r="G172" s="23">
        <v>119.34119128340799</v>
      </c>
      <c r="H172" s="44">
        <v>31.971301394600999</v>
      </c>
      <c r="I172" s="23">
        <v>167.79217939022601</v>
      </c>
      <c r="J172" s="44">
        <v>38.624396557092297</v>
      </c>
      <c r="K172" s="54"/>
      <c r="L172" s="54" t="s">
        <v>36</v>
      </c>
      <c r="M172" s="23">
        <v>97.854149070373495</v>
      </c>
      <c r="N172" s="44">
        <v>85.507671497787399</v>
      </c>
      <c r="O172" s="23">
        <v>115.498804310338</v>
      </c>
      <c r="P172" s="44">
        <v>327.28328364572002</v>
      </c>
      <c r="Q172" s="23">
        <v>138.21495295527299</v>
      </c>
      <c r="R172" s="44">
        <v>67.6629199879374</v>
      </c>
      <c r="S172" s="54"/>
      <c r="T172" s="54" t="s">
        <v>36</v>
      </c>
      <c r="U172" s="23">
        <v>119.96134991458599</v>
      </c>
      <c r="V172" s="44">
        <v>59.255131263495102</v>
      </c>
      <c r="W172" s="23">
        <v>83.184057891207701</v>
      </c>
      <c r="X172" s="44">
        <v>1522.1321607299799</v>
      </c>
      <c r="Y172" s="23">
        <v>102.33730757669601</v>
      </c>
      <c r="Z172" s="44">
        <v>90.434085488256201</v>
      </c>
      <c r="AA172" s="54"/>
      <c r="AB172" s="54" t="s">
        <v>36</v>
      </c>
      <c r="AC172" s="23">
        <v>126.852592189769</v>
      </c>
      <c r="AD172" s="44">
        <v>12.5797984832175</v>
      </c>
      <c r="AE172" s="23">
        <v>133.043932812251</v>
      </c>
      <c r="AF172" s="44">
        <v>391.96762632982802</v>
      </c>
      <c r="AG172" s="23">
        <v>98.508094945899401</v>
      </c>
      <c r="AH172" s="44">
        <v>3.5621873738165002</v>
      </c>
      <c r="AI172" s="54"/>
      <c r="AJ172" s="54" t="s">
        <v>36</v>
      </c>
      <c r="AK172" s="23">
        <v>219.692780541975</v>
      </c>
      <c r="AL172" s="44">
        <v>410.78635663796302</v>
      </c>
      <c r="AM172" s="23">
        <v>48.058345947809997</v>
      </c>
      <c r="AN172" s="44">
        <v>277.64842128472901</v>
      </c>
      <c r="AO172" s="499">
        <v>110.541400714186</v>
      </c>
      <c r="AP172" s="44">
        <v>248.58721472698701</v>
      </c>
      <c r="AQ172" s="54"/>
      <c r="AR172" s="54" t="s">
        <v>36</v>
      </c>
      <c r="AS172" s="23">
        <v>177.72336042255</v>
      </c>
      <c r="AT172" s="44">
        <v>13373.564259884401</v>
      </c>
      <c r="AU172" s="23">
        <v>106.147673061007</v>
      </c>
      <c r="AV172" s="44">
        <v>7.8950327019624602</v>
      </c>
      <c r="AW172" s="23">
        <v>98.704388667056605</v>
      </c>
      <c r="AX172" s="44">
        <v>322.13072043949398</v>
      </c>
      <c r="AY172" s="54"/>
      <c r="AZ172" s="54" t="s">
        <v>36</v>
      </c>
      <c r="BA172" s="23">
        <v>84.489425654814994</v>
      </c>
      <c r="BB172" s="44">
        <v>381.87076604610201</v>
      </c>
      <c r="BC172" s="23">
        <v>83.295471101069694</v>
      </c>
      <c r="BD172" s="44">
        <v>-8.7958267020246605</v>
      </c>
      <c r="BE172" s="23">
        <v>81.392664750871305</v>
      </c>
      <c r="BF172" s="44">
        <v>1771.5933229008799</v>
      </c>
      <c r="BG172" s="23">
        <v>90.221974699657906</v>
      </c>
      <c r="BH172" s="44">
        <v>29.5691943090496</v>
      </c>
    </row>
    <row r="173" spans="1:60" s="505" customFormat="1" ht="15" hidden="1" customHeight="1">
      <c r="A173" s="54"/>
      <c r="B173" s="54" t="s">
        <v>37</v>
      </c>
      <c r="C173" s="23">
        <v>183.463912457329</v>
      </c>
      <c r="D173" s="44">
        <v>16.954862920525699</v>
      </c>
      <c r="E173" s="23">
        <v>123.623064246002</v>
      </c>
      <c r="F173" s="44">
        <v>-15.153149011265</v>
      </c>
      <c r="G173" s="23">
        <v>111.100178546083</v>
      </c>
      <c r="H173" s="44">
        <v>0.74048297171667299</v>
      </c>
      <c r="I173" s="23">
        <v>174.11674472916999</v>
      </c>
      <c r="J173" s="44">
        <v>23.258998529743199</v>
      </c>
      <c r="K173" s="54"/>
      <c r="L173" s="54" t="s">
        <v>37</v>
      </c>
      <c r="M173" s="23">
        <v>94.783345500977603</v>
      </c>
      <c r="N173" s="44">
        <v>14.8107331104042</v>
      </c>
      <c r="O173" s="23">
        <v>147.97401578265001</v>
      </c>
      <c r="P173" s="44">
        <v>35.483230725925402</v>
      </c>
      <c r="Q173" s="23">
        <v>139.83519615165801</v>
      </c>
      <c r="R173" s="44">
        <v>10.187243188249401</v>
      </c>
      <c r="S173" s="54"/>
      <c r="T173" s="54" t="s">
        <v>37</v>
      </c>
      <c r="U173" s="23">
        <v>114.00336562805001</v>
      </c>
      <c r="V173" s="44">
        <v>8.7194627842989494</v>
      </c>
      <c r="W173" s="23">
        <v>97.612483992343201</v>
      </c>
      <c r="X173" s="44">
        <v>86.999410257828998</v>
      </c>
      <c r="Y173" s="23">
        <v>103.605082110928</v>
      </c>
      <c r="Z173" s="44">
        <v>80.259860192529601</v>
      </c>
      <c r="AA173" s="54"/>
      <c r="AB173" s="54" t="s">
        <v>37</v>
      </c>
      <c r="AC173" s="23">
        <v>128.27948240469499</v>
      </c>
      <c r="AD173" s="44">
        <v>85.269806256146396</v>
      </c>
      <c r="AE173" s="23">
        <v>129.61800760317499</v>
      </c>
      <c r="AF173" s="44">
        <v>32.077089543301199</v>
      </c>
      <c r="AG173" s="23">
        <v>104.876878514775</v>
      </c>
      <c r="AH173" s="44">
        <v>-8.0776342509739205</v>
      </c>
      <c r="AI173" s="54"/>
      <c r="AJ173" s="54" t="s">
        <v>37</v>
      </c>
      <c r="AK173" s="23">
        <v>185.69231976074499</v>
      </c>
      <c r="AL173" s="44">
        <v>88.121171776239194</v>
      </c>
      <c r="AM173" s="23">
        <v>52.726414072487898</v>
      </c>
      <c r="AN173" s="44">
        <v>-8.2432780625013997</v>
      </c>
      <c r="AO173" s="499">
        <v>104.794793621053</v>
      </c>
      <c r="AP173" s="44">
        <v>62.503957855561197</v>
      </c>
      <c r="AQ173" s="54"/>
      <c r="AR173" s="54" t="s">
        <v>37</v>
      </c>
      <c r="AS173" s="23">
        <v>156.68656111620101</v>
      </c>
      <c r="AT173" s="44">
        <v>211.731556842635</v>
      </c>
      <c r="AU173" s="23">
        <v>106.892179067051</v>
      </c>
      <c r="AV173" s="44">
        <v>9.8626678529941607</v>
      </c>
      <c r="AW173" s="23">
        <v>92.388697961496405</v>
      </c>
      <c r="AX173" s="44">
        <v>50.448291175813701</v>
      </c>
      <c r="AY173" s="54"/>
      <c r="AZ173" s="54" t="s">
        <v>37</v>
      </c>
      <c r="BA173" s="23">
        <v>84.938807213138404</v>
      </c>
      <c r="BB173" s="44">
        <v>96.218021083772797</v>
      </c>
      <c r="BC173" s="23">
        <v>106.822269680275</v>
      </c>
      <c r="BD173" s="44">
        <v>-5.9873009064155003</v>
      </c>
      <c r="BE173" s="23">
        <v>84.042658062757894</v>
      </c>
      <c r="BF173" s="44">
        <v>123.217532692538</v>
      </c>
      <c r="BG173" s="23">
        <v>91.654069536160407</v>
      </c>
      <c r="BH173" s="44">
        <v>-5.9382655522769303</v>
      </c>
    </row>
    <row r="174" spans="1:60" s="505" customFormat="1" ht="15" hidden="1" customHeight="1">
      <c r="A174" s="54"/>
      <c r="B174" s="54" t="s">
        <v>38</v>
      </c>
      <c r="C174" s="23">
        <v>188.27622507138699</v>
      </c>
      <c r="D174" s="44">
        <v>28.183115607490301</v>
      </c>
      <c r="E174" s="23">
        <v>121.45623515789801</v>
      </c>
      <c r="F174" s="44">
        <v>-12.7683076975506</v>
      </c>
      <c r="G174" s="23">
        <v>124.591161753815</v>
      </c>
      <c r="H174" s="44">
        <v>23.399383638258598</v>
      </c>
      <c r="I174" s="23">
        <v>165.35672349232499</v>
      </c>
      <c r="J174" s="44">
        <v>8.3888429842272707</v>
      </c>
      <c r="K174" s="54"/>
      <c r="L174" s="54" t="s">
        <v>38</v>
      </c>
      <c r="M174" s="23">
        <v>107.595865679178</v>
      </c>
      <c r="N174" s="44">
        <v>-6.4880443125494303</v>
      </c>
      <c r="O174" s="23">
        <v>105.605885760123</v>
      </c>
      <c r="P174" s="44">
        <v>-47.370955023427598</v>
      </c>
      <c r="Q174" s="23">
        <v>144.04587457654699</v>
      </c>
      <c r="R174" s="44">
        <v>44.641170422382103</v>
      </c>
      <c r="S174" s="54"/>
      <c r="T174" s="54" t="s">
        <v>38</v>
      </c>
      <c r="U174" s="23">
        <v>126.561163674182</v>
      </c>
      <c r="V174" s="44">
        <v>24.655930947780998</v>
      </c>
      <c r="W174" s="23">
        <v>102.07408422585</v>
      </c>
      <c r="X174" s="44">
        <v>89.774574232760401</v>
      </c>
      <c r="Y174" s="23">
        <v>116.106926189867</v>
      </c>
      <c r="Z174" s="44">
        <v>12.866242774556399</v>
      </c>
      <c r="AA174" s="54"/>
      <c r="AB174" s="54" t="s">
        <v>38</v>
      </c>
      <c r="AC174" s="23">
        <v>137.06388528612499</v>
      </c>
      <c r="AD174" s="44">
        <v>94.767900655074399</v>
      </c>
      <c r="AE174" s="23">
        <v>133.26012420934299</v>
      </c>
      <c r="AF174" s="44">
        <v>10.5205348577044</v>
      </c>
      <c r="AG174" s="23">
        <v>110.58617216523101</v>
      </c>
      <c r="AH174" s="44">
        <v>-16.0015074543795</v>
      </c>
      <c r="AI174" s="54"/>
      <c r="AJ174" s="54" t="s">
        <v>38</v>
      </c>
      <c r="AK174" s="23">
        <v>221.82519116268699</v>
      </c>
      <c r="AL174" s="44">
        <v>27.838101286553499</v>
      </c>
      <c r="AM174" s="23">
        <v>48.823339559100198</v>
      </c>
      <c r="AN174" s="44">
        <v>-8.8240227087140308</v>
      </c>
      <c r="AO174" s="499">
        <v>113.109038751234</v>
      </c>
      <c r="AP174" s="44">
        <v>0.42958874744766701</v>
      </c>
      <c r="AQ174" s="54"/>
      <c r="AR174" s="54" t="s">
        <v>38</v>
      </c>
      <c r="AS174" s="23">
        <v>94.477934126644698</v>
      </c>
      <c r="AT174" s="44">
        <v>-9.0934576803453204</v>
      </c>
      <c r="AU174" s="23">
        <v>69.076389238041003</v>
      </c>
      <c r="AV174" s="44">
        <v>-29.593816913551098</v>
      </c>
      <c r="AW174" s="23">
        <v>96.451755485654701</v>
      </c>
      <c r="AX174" s="44">
        <v>-8.9671655439612294</v>
      </c>
      <c r="AY174" s="54"/>
      <c r="AZ174" s="54" t="s">
        <v>38</v>
      </c>
      <c r="BA174" s="23">
        <v>70.865164852741302</v>
      </c>
      <c r="BB174" s="44">
        <v>-15.680642551344</v>
      </c>
      <c r="BC174" s="23">
        <v>88.865880801210693</v>
      </c>
      <c r="BD174" s="44">
        <v>-46.565364761018799</v>
      </c>
      <c r="BE174" s="23">
        <v>64.459109901171303</v>
      </c>
      <c r="BF174" s="44">
        <v>-37.701230893552001</v>
      </c>
      <c r="BG174" s="23">
        <v>100.00457356796601</v>
      </c>
      <c r="BH174" s="44">
        <v>-22.560552087904899</v>
      </c>
    </row>
    <row r="175" spans="1:60" s="505" customFormat="1" ht="15" hidden="1" customHeight="1">
      <c r="A175" s="54"/>
      <c r="B175" s="54" t="s">
        <v>39</v>
      </c>
      <c r="C175" s="23">
        <v>188.85868466309</v>
      </c>
      <c r="D175" s="44">
        <v>15.125069950109401</v>
      </c>
      <c r="E175" s="23">
        <v>111.482669442736</v>
      </c>
      <c r="F175" s="44">
        <v>-12.182445341752301</v>
      </c>
      <c r="G175" s="23">
        <v>113.997318089751</v>
      </c>
      <c r="H175" s="44">
        <v>12.791196571175901</v>
      </c>
      <c r="I175" s="23">
        <v>209.31071251398501</v>
      </c>
      <c r="J175" s="44">
        <v>19.194745305099801</v>
      </c>
      <c r="K175" s="54"/>
      <c r="L175" s="54" t="s">
        <v>39</v>
      </c>
      <c r="M175" s="23">
        <v>108.784306913309</v>
      </c>
      <c r="N175" s="44">
        <v>-14.6467905218904</v>
      </c>
      <c r="O175" s="23">
        <v>98.048327783056905</v>
      </c>
      <c r="P175" s="44">
        <v>-37.6226222751054</v>
      </c>
      <c r="Q175" s="23">
        <v>130.43090599704499</v>
      </c>
      <c r="R175" s="44">
        <v>9.0158063322203503</v>
      </c>
      <c r="S175" s="54"/>
      <c r="T175" s="54" t="s">
        <v>39</v>
      </c>
      <c r="U175" s="23">
        <v>113.97616467662699</v>
      </c>
      <c r="V175" s="44">
        <v>-4.8476187995514302</v>
      </c>
      <c r="W175" s="23">
        <v>99.132909843495398</v>
      </c>
      <c r="X175" s="44">
        <v>65.625975703194896</v>
      </c>
      <c r="Y175" s="23">
        <v>120.82062844646499</v>
      </c>
      <c r="Z175" s="44">
        <v>-12.8155718930013</v>
      </c>
      <c r="AA175" s="54"/>
      <c r="AB175" s="54" t="s">
        <v>39</v>
      </c>
      <c r="AC175" s="23">
        <v>137.88077405506101</v>
      </c>
      <c r="AD175" s="44">
        <v>47.314189241639603</v>
      </c>
      <c r="AE175" s="23">
        <v>124.198177478011</v>
      </c>
      <c r="AF175" s="44">
        <v>-0.192212141889328</v>
      </c>
      <c r="AG175" s="23">
        <v>72.537912614684302</v>
      </c>
      <c r="AH175" s="44">
        <v>-3.67721408226372</v>
      </c>
      <c r="AI175" s="54"/>
      <c r="AJ175" s="54" t="s">
        <v>39</v>
      </c>
      <c r="AK175" s="23">
        <v>173.439187083268</v>
      </c>
      <c r="AL175" s="44">
        <v>-9.4880091696702902</v>
      </c>
      <c r="AM175" s="23">
        <v>39.930942424203003</v>
      </c>
      <c r="AN175" s="44">
        <v>-48.173846409415901</v>
      </c>
      <c r="AO175" s="499">
        <v>99.686384518902997</v>
      </c>
      <c r="AP175" s="44">
        <v>-2.0289139706437398</v>
      </c>
      <c r="AQ175" s="54"/>
      <c r="AR175" s="54" t="s">
        <v>39</v>
      </c>
      <c r="AS175" s="23">
        <v>89.195648634033304</v>
      </c>
      <c r="AT175" s="44">
        <v>-35.673253852053797</v>
      </c>
      <c r="AU175" s="23">
        <v>82.571956964867496</v>
      </c>
      <c r="AV175" s="44">
        <v>-15.459848674885601</v>
      </c>
      <c r="AW175" s="23">
        <v>99.632782817255205</v>
      </c>
      <c r="AX175" s="44">
        <v>-25.538004278991</v>
      </c>
      <c r="AY175" s="54"/>
      <c r="AZ175" s="54" t="s">
        <v>39</v>
      </c>
      <c r="BA175" s="23">
        <v>70.356115411385602</v>
      </c>
      <c r="BB175" s="44">
        <v>-39.079892596364402</v>
      </c>
      <c r="BC175" s="23">
        <v>90.497717348377506</v>
      </c>
      <c r="BD175" s="44">
        <v>-30.676328034494599</v>
      </c>
      <c r="BE175" s="23">
        <v>61.065897429616903</v>
      </c>
      <c r="BF175" s="44">
        <v>-41.501723092113103</v>
      </c>
      <c r="BG175" s="23">
        <v>105.960120512789</v>
      </c>
      <c r="BH175" s="44">
        <v>-9.3810218519817603</v>
      </c>
    </row>
    <row r="176" spans="1:60" s="505" customFormat="1" ht="15" hidden="1" customHeight="1">
      <c r="A176" s="54"/>
      <c r="B176" s="54" t="s">
        <v>40</v>
      </c>
      <c r="C176" s="23">
        <v>219.053215717608</v>
      </c>
      <c r="D176" s="44">
        <v>21.404830546964</v>
      </c>
      <c r="E176" s="23">
        <v>110.978462849934</v>
      </c>
      <c r="F176" s="44">
        <v>-17.725644949949199</v>
      </c>
      <c r="G176" s="23">
        <v>114.253451116408</v>
      </c>
      <c r="H176" s="44">
        <v>4.6894005862471904</v>
      </c>
      <c r="I176" s="23">
        <v>241.41490365990001</v>
      </c>
      <c r="J176" s="44">
        <v>28.658586653756</v>
      </c>
      <c r="K176" s="54"/>
      <c r="L176" s="54" t="s">
        <v>40</v>
      </c>
      <c r="M176" s="23">
        <v>109.34685653910201</v>
      </c>
      <c r="N176" s="44">
        <v>-13.4131828168145</v>
      </c>
      <c r="O176" s="23">
        <v>88.829140162767303</v>
      </c>
      <c r="P176" s="44">
        <v>-27.8573755426345</v>
      </c>
      <c r="Q176" s="23">
        <v>140.14104040888699</v>
      </c>
      <c r="R176" s="44">
        <v>9.3479794248379608</v>
      </c>
      <c r="S176" s="54"/>
      <c r="T176" s="54" t="s">
        <v>40</v>
      </c>
      <c r="U176" s="23">
        <v>110.95350564823499</v>
      </c>
      <c r="V176" s="44">
        <v>-16.580093654383798</v>
      </c>
      <c r="W176" s="23">
        <v>104.505240729473</v>
      </c>
      <c r="X176" s="44">
        <v>66.776055427587806</v>
      </c>
      <c r="Y176" s="23">
        <v>111.892869677175</v>
      </c>
      <c r="Z176" s="44">
        <v>-14.6896193698567</v>
      </c>
      <c r="AA176" s="54"/>
      <c r="AB176" s="54" t="s">
        <v>40</v>
      </c>
      <c r="AC176" s="23">
        <v>141.432064930271</v>
      </c>
      <c r="AD176" s="44">
        <v>23.360362508757198</v>
      </c>
      <c r="AE176" s="23">
        <v>151.67416238900799</v>
      </c>
      <c r="AF176" s="44">
        <v>2.5544318278732399</v>
      </c>
      <c r="AG176" s="23">
        <v>80.150957281228003</v>
      </c>
      <c r="AH176" s="44">
        <v>9.2361015415142393</v>
      </c>
      <c r="AI176" s="54"/>
      <c r="AJ176" s="54" t="s">
        <v>40</v>
      </c>
      <c r="AK176" s="23">
        <v>123.7167313628</v>
      </c>
      <c r="AL176" s="44">
        <v>7.3150362505108903</v>
      </c>
      <c r="AM176" s="23">
        <v>45.421392762613699</v>
      </c>
      <c r="AN176" s="44">
        <v>-30.642678596339898</v>
      </c>
      <c r="AO176" s="499">
        <v>139.786872998734</v>
      </c>
      <c r="AP176" s="44">
        <v>1.2858536660345701</v>
      </c>
      <c r="AQ176" s="54"/>
      <c r="AR176" s="54" t="s">
        <v>40</v>
      </c>
      <c r="AS176" s="23">
        <v>94.037226623201406</v>
      </c>
      <c r="AT176" s="44">
        <v>-39.797719590049397</v>
      </c>
      <c r="AU176" s="23">
        <v>77.708841663998598</v>
      </c>
      <c r="AV176" s="44">
        <v>-20.331585053756701</v>
      </c>
      <c r="AW176" s="23">
        <v>115.26059214555301</v>
      </c>
      <c r="AX176" s="44">
        <v>-14.3319917095522</v>
      </c>
      <c r="AY176" s="54"/>
      <c r="AZ176" s="54" t="s">
        <v>40</v>
      </c>
      <c r="BA176" s="23">
        <v>66.972656178523593</v>
      </c>
      <c r="BB176" s="44">
        <v>-42.0060086260902</v>
      </c>
      <c r="BC176" s="23">
        <v>112.36546922096301</v>
      </c>
      <c r="BD176" s="44">
        <v>-10.9279612329911</v>
      </c>
      <c r="BE176" s="23">
        <v>63.220931379872901</v>
      </c>
      <c r="BF176" s="44">
        <v>-39.090921389865002</v>
      </c>
      <c r="BG176" s="23">
        <v>99.387381653273906</v>
      </c>
      <c r="BH176" s="44">
        <v>8.0249289376937298</v>
      </c>
    </row>
    <row r="177" spans="1:60" s="505" customFormat="1" ht="15" hidden="1" customHeight="1">
      <c r="A177" s="54"/>
      <c r="B177" s="54" t="s">
        <v>41</v>
      </c>
      <c r="C177" s="23">
        <v>210.877101276986</v>
      </c>
      <c r="D177" s="44">
        <v>50.595940096288203</v>
      </c>
      <c r="E177" s="23">
        <v>106.85129984907699</v>
      </c>
      <c r="F177" s="44">
        <v>-15.1299663822826</v>
      </c>
      <c r="G177" s="23">
        <v>116.688237300984</v>
      </c>
      <c r="H177" s="44">
        <v>10.7353069424355</v>
      </c>
      <c r="I177" s="23">
        <v>235.575202575692</v>
      </c>
      <c r="J177" s="44">
        <v>13.8698567868911</v>
      </c>
      <c r="K177" s="54"/>
      <c r="L177" s="54" t="s">
        <v>41</v>
      </c>
      <c r="M177" s="23">
        <v>117.38213797846799</v>
      </c>
      <c r="N177" s="44">
        <v>-3.9132200640891499</v>
      </c>
      <c r="O177" s="23">
        <v>109.799456472611</v>
      </c>
      <c r="P177" s="44">
        <v>-39.067950946976303</v>
      </c>
      <c r="Q177" s="23">
        <v>142.925711578071</v>
      </c>
      <c r="R177" s="44">
        <v>20.107073397752199</v>
      </c>
      <c r="S177" s="54"/>
      <c r="T177" s="54" t="s">
        <v>41</v>
      </c>
      <c r="U177" s="23">
        <v>114.768678664327</v>
      </c>
      <c r="V177" s="44">
        <v>1.9175036705064199</v>
      </c>
      <c r="W177" s="23">
        <v>94.519350172422904</v>
      </c>
      <c r="X177" s="44">
        <v>42.951846275176102</v>
      </c>
      <c r="Y177" s="23">
        <v>115.25986291832</v>
      </c>
      <c r="Z177" s="44">
        <v>-9.33430081297554</v>
      </c>
      <c r="AA177" s="54"/>
      <c r="AB177" s="54" t="s">
        <v>41</v>
      </c>
      <c r="AC177" s="23">
        <v>130.834787122584</v>
      </c>
      <c r="AD177" s="44">
        <v>30.710879819955899</v>
      </c>
      <c r="AE177" s="23">
        <v>165.60123366047301</v>
      </c>
      <c r="AF177" s="44">
        <v>8.72964232929783</v>
      </c>
      <c r="AG177" s="23">
        <v>82.933588793838496</v>
      </c>
      <c r="AH177" s="44">
        <v>3.72299975075406</v>
      </c>
      <c r="AI177" s="54"/>
      <c r="AJ177" s="54" t="s">
        <v>41</v>
      </c>
      <c r="AK177" s="23">
        <v>146.25680854214599</v>
      </c>
      <c r="AL177" s="44">
        <v>5.1508904972251601</v>
      </c>
      <c r="AM177" s="23">
        <v>125.82220371082499</v>
      </c>
      <c r="AN177" s="44">
        <v>93.749139758768194</v>
      </c>
      <c r="AO177" s="499">
        <v>141.80806168289601</v>
      </c>
      <c r="AP177" s="44">
        <v>19.2755138692646</v>
      </c>
      <c r="AQ177" s="54"/>
      <c r="AR177" s="54" t="s">
        <v>41</v>
      </c>
      <c r="AS177" s="23">
        <v>157.37397503953099</v>
      </c>
      <c r="AT177" s="44">
        <v>-10.6942566889612</v>
      </c>
      <c r="AU177" s="23">
        <v>84.728260070080196</v>
      </c>
      <c r="AV177" s="44">
        <v>-16.249786006727302</v>
      </c>
      <c r="AW177" s="23">
        <v>122.136955563721</v>
      </c>
      <c r="AX177" s="44">
        <v>-7.1252294130518399</v>
      </c>
      <c r="AY177" s="54"/>
      <c r="AZ177" s="54" t="s">
        <v>41</v>
      </c>
      <c r="BA177" s="23">
        <v>69.721839780924498</v>
      </c>
      <c r="BB177" s="44">
        <v>-24.1002703691011</v>
      </c>
      <c r="BC177" s="23">
        <v>150.065161589491</v>
      </c>
      <c r="BD177" s="44">
        <v>16.2211122480523</v>
      </c>
      <c r="BE177" s="23">
        <v>90.270459606522095</v>
      </c>
      <c r="BF177" s="44">
        <v>-16.807312269633002</v>
      </c>
      <c r="BG177" s="23">
        <v>124.21035881931699</v>
      </c>
      <c r="BH177" s="44">
        <v>11.228723281254601</v>
      </c>
    </row>
    <row r="178" spans="1:60" s="505" customFormat="1" ht="15" hidden="1" customHeight="1">
      <c r="A178" s="54"/>
      <c r="B178" s="54" t="s">
        <v>42</v>
      </c>
      <c r="C178" s="23">
        <v>180.787662424974</v>
      </c>
      <c r="D178" s="44">
        <v>39.282885848568498</v>
      </c>
      <c r="E178" s="23">
        <v>99.844638426665796</v>
      </c>
      <c r="F178" s="44">
        <v>-16.555604593180099</v>
      </c>
      <c r="G178" s="23">
        <v>117.758903883005</v>
      </c>
      <c r="H178" s="44">
        <v>4.4822574696236002</v>
      </c>
      <c r="I178" s="23">
        <v>179.46297821928499</v>
      </c>
      <c r="J178" s="44">
        <v>11.141662910585</v>
      </c>
      <c r="K178" s="54"/>
      <c r="L178" s="54" t="s">
        <v>42</v>
      </c>
      <c r="M178" s="23">
        <v>138.463692169777</v>
      </c>
      <c r="N178" s="44">
        <v>10.8656147836576</v>
      </c>
      <c r="O178" s="23">
        <v>127.990061169634</v>
      </c>
      <c r="P178" s="44">
        <v>15.716484113678799</v>
      </c>
      <c r="Q178" s="23">
        <v>143.065313472611</v>
      </c>
      <c r="R178" s="44">
        <v>16.885833588870099</v>
      </c>
      <c r="S178" s="54"/>
      <c r="T178" s="54" t="s">
        <v>42</v>
      </c>
      <c r="U178" s="23">
        <v>114.074617441717</v>
      </c>
      <c r="V178" s="44">
        <v>-11.082895600339899</v>
      </c>
      <c r="W178" s="23">
        <v>97.305984932218394</v>
      </c>
      <c r="X178" s="44">
        <v>46.038425751829102</v>
      </c>
      <c r="Y178" s="23">
        <v>136.67848072092801</v>
      </c>
      <c r="Z178" s="44">
        <v>3.8381148126934002</v>
      </c>
      <c r="AA178" s="54"/>
      <c r="AB178" s="54" t="s">
        <v>42</v>
      </c>
      <c r="AC178" s="23">
        <v>142.080305554668</v>
      </c>
      <c r="AD178" s="44">
        <v>20.585518661961601</v>
      </c>
      <c r="AE178" s="23">
        <v>179.66784568320901</v>
      </c>
      <c r="AF178" s="44">
        <v>12.3451541172577</v>
      </c>
      <c r="AG178" s="23">
        <v>85.267667945014907</v>
      </c>
      <c r="AH178" s="44">
        <v>-4.9431674980875497</v>
      </c>
      <c r="AI178" s="54"/>
      <c r="AJ178" s="54" t="s">
        <v>42</v>
      </c>
      <c r="AK178" s="23">
        <v>155.32771666898401</v>
      </c>
      <c r="AL178" s="44">
        <v>28.043304044027501</v>
      </c>
      <c r="AM178" s="23">
        <v>88.904357139935499</v>
      </c>
      <c r="AN178" s="44">
        <v>73.402588575767595</v>
      </c>
      <c r="AO178" s="499">
        <v>129.327120700004</v>
      </c>
      <c r="AP178" s="44">
        <v>-7.6739061519426199</v>
      </c>
      <c r="AQ178" s="54"/>
      <c r="AR178" s="54" t="s">
        <v>42</v>
      </c>
      <c r="AS178" s="23">
        <v>187.84690398343099</v>
      </c>
      <c r="AT178" s="44">
        <v>20.046041531494399</v>
      </c>
      <c r="AU178" s="23">
        <v>92.818728015994793</v>
      </c>
      <c r="AV178" s="44">
        <v>-7.6482517427776902</v>
      </c>
      <c r="AW178" s="23">
        <v>116.629414175541</v>
      </c>
      <c r="AX178" s="44">
        <v>-11.770504132133301</v>
      </c>
      <c r="AY178" s="54"/>
      <c r="AZ178" s="54" t="s">
        <v>42</v>
      </c>
      <c r="BA178" s="23">
        <v>79.7532058157759</v>
      </c>
      <c r="BB178" s="44">
        <v>-18.2753131538255</v>
      </c>
      <c r="BC178" s="23">
        <v>135.67548225592901</v>
      </c>
      <c r="BD178" s="44">
        <v>32.485585038612598</v>
      </c>
      <c r="BE178" s="23">
        <v>94.268523584865704</v>
      </c>
      <c r="BF178" s="44">
        <v>-15.185525720550601</v>
      </c>
      <c r="BG178" s="23">
        <v>119.34123637520899</v>
      </c>
      <c r="BH178" s="44">
        <v>26.817497416310299</v>
      </c>
    </row>
    <row r="179" spans="1:60" s="505" customFormat="1" ht="15" hidden="1" customHeight="1">
      <c r="A179" s="507"/>
      <c r="B179" s="507" t="s">
        <v>43</v>
      </c>
      <c r="C179" s="23">
        <v>186.75760603255301</v>
      </c>
      <c r="D179" s="44">
        <v>30.292809246641902</v>
      </c>
      <c r="E179" s="23">
        <v>111.76549899649299</v>
      </c>
      <c r="F179" s="44">
        <v>-7.1086884877805101</v>
      </c>
      <c r="G179" s="23">
        <v>116.48234572458</v>
      </c>
      <c r="H179" s="44">
        <v>0.80251522733942704</v>
      </c>
      <c r="I179" s="23">
        <v>183.30141657183</v>
      </c>
      <c r="J179" s="44">
        <v>36.351533965449697</v>
      </c>
      <c r="K179" s="507"/>
      <c r="L179" s="507" t="s">
        <v>43</v>
      </c>
      <c r="M179" s="23">
        <v>159.972185454407</v>
      </c>
      <c r="N179" s="44">
        <v>13.5810172143062</v>
      </c>
      <c r="O179" s="23">
        <v>139.76656033562901</v>
      </c>
      <c r="P179" s="44">
        <v>-2.32732040146217</v>
      </c>
      <c r="Q179" s="23">
        <v>144.28391383194199</v>
      </c>
      <c r="R179" s="44">
        <v>15.7451088012385</v>
      </c>
      <c r="S179" s="507"/>
      <c r="T179" s="507" t="s">
        <v>43</v>
      </c>
      <c r="U179" s="23">
        <v>107.933702535874</v>
      </c>
      <c r="V179" s="44">
        <v>-18.852643652566801</v>
      </c>
      <c r="W179" s="23">
        <v>89.628931245989605</v>
      </c>
      <c r="X179" s="44">
        <v>25.498908059493498</v>
      </c>
      <c r="Y179" s="23">
        <v>123.449679087875</v>
      </c>
      <c r="Z179" s="44">
        <v>11.775353735169601</v>
      </c>
      <c r="AA179" s="507"/>
      <c r="AB179" s="507" t="s">
        <v>43</v>
      </c>
      <c r="AC179" s="23">
        <v>127.73261597278901</v>
      </c>
      <c r="AD179" s="44">
        <v>15.9733122134644</v>
      </c>
      <c r="AE179" s="23">
        <v>173.21332662913201</v>
      </c>
      <c r="AF179" s="44">
        <v>34.609985081147997</v>
      </c>
      <c r="AG179" s="23">
        <v>69.402188273978894</v>
      </c>
      <c r="AH179" s="44">
        <v>2.2309928721788301</v>
      </c>
      <c r="AI179" s="507"/>
      <c r="AJ179" s="507" t="s">
        <v>43</v>
      </c>
      <c r="AK179" s="23">
        <v>119.496710983649</v>
      </c>
      <c r="AL179" s="44">
        <v>11.701258770137599</v>
      </c>
      <c r="AM179" s="23">
        <v>76.524513046783596</v>
      </c>
      <c r="AN179" s="44">
        <v>38.222867484297502</v>
      </c>
      <c r="AO179" s="499">
        <v>125.851458476492</v>
      </c>
      <c r="AP179" s="44">
        <v>-10.4228474739883</v>
      </c>
      <c r="AQ179" s="507"/>
      <c r="AR179" s="507" t="s">
        <v>43</v>
      </c>
      <c r="AS179" s="23">
        <v>179.34135867718601</v>
      </c>
      <c r="AT179" s="44">
        <v>33.504615332876199</v>
      </c>
      <c r="AU179" s="23">
        <v>77.208070170398301</v>
      </c>
      <c r="AV179" s="44">
        <v>-23.732047290992401</v>
      </c>
      <c r="AW179" s="23">
        <v>111.126052131547</v>
      </c>
      <c r="AX179" s="44">
        <v>-13.0494360368684</v>
      </c>
      <c r="AY179" s="507"/>
      <c r="AZ179" s="507" t="s">
        <v>43</v>
      </c>
      <c r="BA179" s="23">
        <v>84.511708190799993</v>
      </c>
      <c r="BB179" s="44">
        <v>-16.146273861573</v>
      </c>
      <c r="BC179" s="23">
        <v>140.77412406539901</v>
      </c>
      <c r="BD179" s="44">
        <v>41.2340227862394</v>
      </c>
      <c r="BE179" s="23">
        <v>85.614288788488807</v>
      </c>
      <c r="BF179" s="44">
        <v>-23.736776044293499</v>
      </c>
      <c r="BG179" s="23">
        <v>102.537990293579</v>
      </c>
      <c r="BH179" s="44">
        <v>27.303809299021498</v>
      </c>
    </row>
    <row r="180" spans="1:60" s="505" customFormat="1" ht="15" hidden="1" customHeight="1">
      <c r="A180" s="54"/>
      <c r="B180" s="54" t="s">
        <v>44</v>
      </c>
      <c r="C180" s="23">
        <v>213.96770006791601</v>
      </c>
      <c r="D180" s="44">
        <v>13.039685767097</v>
      </c>
      <c r="E180" s="23">
        <v>115.497324591656</v>
      </c>
      <c r="F180" s="44">
        <v>-18.335875940219701</v>
      </c>
      <c r="G180" s="23">
        <v>120.242032627284</v>
      </c>
      <c r="H180" s="44">
        <v>-8.7566867223124802</v>
      </c>
      <c r="I180" s="23">
        <v>216.462501180526</v>
      </c>
      <c r="J180" s="44">
        <v>17.007589899727002</v>
      </c>
      <c r="K180" s="54"/>
      <c r="L180" s="54" t="s">
        <v>44</v>
      </c>
      <c r="M180" s="23">
        <v>133.03320881393401</v>
      </c>
      <c r="N180" s="44">
        <v>8.6137892338411692</v>
      </c>
      <c r="O180" s="23">
        <v>119.49382990033099</v>
      </c>
      <c r="P180" s="44">
        <v>3.17599967002052</v>
      </c>
      <c r="Q180" s="23">
        <v>145.46320450226199</v>
      </c>
      <c r="R180" s="44">
        <v>10.825804086665601</v>
      </c>
      <c r="S180" s="54"/>
      <c r="T180" s="54" t="s">
        <v>44</v>
      </c>
      <c r="U180" s="23">
        <v>105.787118845713</v>
      </c>
      <c r="V180" s="44">
        <v>-19.7200922909574</v>
      </c>
      <c r="W180" s="23">
        <v>98.8514422460307</v>
      </c>
      <c r="X180" s="44">
        <v>34.654264931171198</v>
      </c>
      <c r="Y180" s="23">
        <v>122.10689766106501</v>
      </c>
      <c r="Z180" s="44">
        <v>11.6939834834485</v>
      </c>
      <c r="AA180" s="54"/>
      <c r="AB180" s="54" t="s">
        <v>44</v>
      </c>
      <c r="AC180" s="23">
        <v>131.72280779757</v>
      </c>
      <c r="AD180" s="44">
        <v>11.599270447342301</v>
      </c>
      <c r="AE180" s="23">
        <v>184.37458931621501</v>
      </c>
      <c r="AF180" s="44">
        <v>23.9226852378928</v>
      </c>
      <c r="AG180" s="23">
        <v>65.645014101932404</v>
      </c>
      <c r="AH180" s="44">
        <v>-15.4744969207647</v>
      </c>
      <c r="AI180" s="54"/>
      <c r="AJ180" s="54" t="s">
        <v>44</v>
      </c>
      <c r="AK180" s="23">
        <v>116.185831648774</v>
      </c>
      <c r="AL180" s="44">
        <v>34.817543622509199</v>
      </c>
      <c r="AM180" s="23">
        <v>70.215414484873605</v>
      </c>
      <c r="AN180" s="44">
        <v>25.634817276872099</v>
      </c>
      <c r="AO180" s="499">
        <v>127.923225506308</v>
      </c>
      <c r="AP180" s="44">
        <v>-0.722771297074559</v>
      </c>
      <c r="AQ180" s="54"/>
      <c r="AR180" s="54" t="s">
        <v>44</v>
      </c>
      <c r="AS180" s="23">
        <v>166.84658111875899</v>
      </c>
      <c r="AT180" s="44">
        <v>15.4457648756257</v>
      </c>
      <c r="AU180" s="23">
        <v>74.336744221748006</v>
      </c>
      <c r="AV180" s="44">
        <v>-27.5694943098772</v>
      </c>
      <c r="AW180" s="23">
        <v>114.356420233742</v>
      </c>
      <c r="AX180" s="44">
        <v>-2.66979413897882</v>
      </c>
      <c r="AY180" s="54"/>
      <c r="AZ180" s="54" t="s">
        <v>44</v>
      </c>
      <c r="BA180" s="23">
        <v>76.980841179065493</v>
      </c>
      <c r="BB180" s="44">
        <v>-14.578222185194701</v>
      </c>
      <c r="BC180" s="23">
        <v>128.43929250613101</v>
      </c>
      <c r="BD180" s="44">
        <v>39.301137855889898</v>
      </c>
      <c r="BE180" s="23">
        <v>84.945404324457996</v>
      </c>
      <c r="BF180" s="44">
        <v>-16.196556877284799</v>
      </c>
      <c r="BG180" s="23">
        <v>94.633399267644506</v>
      </c>
      <c r="BH180" s="44">
        <v>21.270764913778599</v>
      </c>
    </row>
    <row r="181" spans="1:60" s="505" customFormat="1" ht="15" hidden="1" customHeight="1">
      <c r="A181" s="54"/>
      <c r="B181" s="54"/>
      <c r="C181" s="23"/>
      <c r="D181" s="44"/>
      <c r="E181" s="23"/>
      <c r="F181" s="44"/>
      <c r="G181" s="23"/>
      <c r="H181" s="44"/>
      <c r="I181" s="23"/>
      <c r="J181" s="44"/>
      <c r="K181" s="54"/>
      <c r="L181" s="54"/>
      <c r="M181" s="23"/>
      <c r="N181" s="44"/>
      <c r="O181" s="23"/>
      <c r="P181" s="44"/>
      <c r="Q181" s="23"/>
      <c r="R181" s="44"/>
      <c r="S181" s="54"/>
      <c r="T181" s="54"/>
      <c r="U181" s="23"/>
      <c r="V181" s="44"/>
      <c r="W181" s="23"/>
      <c r="X181" s="44"/>
      <c r="Y181" s="23"/>
      <c r="Z181" s="44"/>
      <c r="AA181" s="54"/>
      <c r="AB181" s="54"/>
      <c r="AC181" s="23"/>
      <c r="AD181" s="44"/>
      <c r="AE181" s="23"/>
      <c r="AF181" s="44"/>
      <c r="AG181" s="23"/>
      <c r="AH181" s="44"/>
      <c r="AI181" s="54"/>
      <c r="AJ181" s="54"/>
      <c r="AK181" s="23"/>
      <c r="AL181" s="44"/>
      <c r="AM181" s="23"/>
      <c r="AN181" s="44"/>
      <c r="AO181" s="499"/>
      <c r="AP181" s="44"/>
      <c r="AQ181" s="54"/>
      <c r="AR181" s="54"/>
      <c r="AS181" s="23"/>
      <c r="AT181" s="44"/>
      <c r="AU181" s="23"/>
      <c r="AV181" s="44"/>
      <c r="AW181" s="23"/>
      <c r="AX181" s="44"/>
      <c r="AY181" s="54"/>
      <c r="AZ181" s="54"/>
      <c r="BA181" s="23"/>
      <c r="BB181" s="44"/>
      <c r="BC181" s="23"/>
      <c r="BD181" s="44"/>
      <c r="BE181" s="23"/>
      <c r="BF181" s="44"/>
      <c r="BG181" s="23"/>
      <c r="BH181" s="44"/>
    </row>
    <row r="182" spans="1:60" s="505" customFormat="1" ht="15" hidden="1" customHeight="1">
      <c r="A182" s="504">
        <v>2022</v>
      </c>
      <c r="B182" s="54" t="s">
        <v>33</v>
      </c>
      <c r="C182" s="23">
        <v>177.74521373763099</v>
      </c>
      <c r="D182" s="44">
        <v>17.253799326505298</v>
      </c>
      <c r="E182" s="23">
        <v>120.666766000953</v>
      </c>
      <c r="F182" s="44">
        <v>-11.729070019791999</v>
      </c>
      <c r="G182" s="23">
        <v>134.33778301551101</v>
      </c>
      <c r="H182" s="44">
        <v>2.7223614866779502</v>
      </c>
      <c r="I182" s="23">
        <v>217.23155273529099</v>
      </c>
      <c r="J182" s="44">
        <v>24.767199030702599</v>
      </c>
      <c r="K182" s="504">
        <v>2022</v>
      </c>
      <c r="L182" s="54" t="s">
        <v>33</v>
      </c>
      <c r="M182" s="23">
        <v>125.47032289215301</v>
      </c>
      <c r="N182" s="44">
        <v>6.7700231189831204</v>
      </c>
      <c r="O182" s="23">
        <v>134.388785728004</v>
      </c>
      <c r="P182" s="44">
        <v>13.2756929554125</v>
      </c>
      <c r="Q182" s="23">
        <v>146.68180486159201</v>
      </c>
      <c r="R182" s="44">
        <v>14.037330644304999</v>
      </c>
      <c r="S182" s="504">
        <v>2022</v>
      </c>
      <c r="T182" s="54" t="s">
        <v>33</v>
      </c>
      <c r="U182" s="23">
        <v>103.56898236588</v>
      </c>
      <c r="V182" s="44">
        <v>-22.179580182185699</v>
      </c>
      <c r="W182" s="23">
        <v>99.492561837383803</v>
      </c>
      <c r="X182" s="44">
        <v>19.997291724748202</v>
      </c>
      <c r="Y182" s="23">
        <v>123.015808449443</v>
      </c>
      <c r="Z182" s="44">
        <v>3.7349567971092901</v>
      </c>
      <c r="AA182" s="504">
        <v>2022</v>
      </c>
      <c r="AB182" s="54" t="s">
        <v>33</v>
      </c>
      <c r="AC182" s="23">
        <v>139.67162253390501</v>
      </c>
      <c r="AD182" s="44">
        <v>19.236642618738799</v>
      </c>
      <c r="AE182" s="23">
        <v>163.258711905034</v>
      </c>
      <c r="AF182" s="44">
        <v>23.706029269826001</v>
      </c>
      <c r="AG182" s="23">
        <v>76.342475348299402</v>
      </c>
      <c r="AH182" s="44">
        <v>-29.428392666234</v>
      </c>
      <c r="AI182" s="504">
        <v>2022</v>
      </c>
      <c r="AJ182" s="54" t="s">
        <v>33</v>
      </c>
      <c r="AK182" s="23">
        <v>154.10608292102199</v>
      </c>
      <c r="AL182" s="44">
        <v>21.504086052243998</v>
      </c>
      <c r="AM182" s="23">
        <v>58.712602607421601</v>
      </c>
      <c r="AN182" s="44">
        <v>11.803300835920099</v>
      </c>
      <c r="AO182" s="499">
        <v>129.09513981933</v>
      </c>
      <c r="AP182" s="44">
        <v>-7.2317717223178999</v>
      </c>
      <c r="AQ182" s="504">
        <v>2022</v>
      </c>
      <c r="AR182" s="54" t="s">
        <v>33</v>
      </c>
      <c r="AS182" s="23">
        <v>167.91080346682199</v>
      </c>
      <c r="AT182" s="44">
        <v>5.9786187953263097</v>
      </c>
      <c r="AU182" s="23">
        <v>71.369707408141096</v>
      </c>
      <c r="AV182" s="44">
        <v>-31.180563369630399</v>
      </c>
      <c r="AW182" s="23">
        <v>102.286725968924</v>
      </c>
      <c r="AX182" s="44">
        <v>-5.2183847618957202</v>
      </c>
      <c r="AY182" s="504">
        <v>2022</v>
      </c>
      <c r="AZ182" s="54" t="s">
        <v>33</v>
      </c>
      <c r="BA182" s="23">
        <v>78.925165911516402</v>
      </c>
      <c r="BB182" s="44">
        <v>-12.012029364239099</v>
      </c>
      <c r="BC182" s="23">
        <v>138.16204011013599</v>
      </c>
      <c r="BD182" s="44">
        <v>24.753972870702398</v>
      </c>
      <c r="BE182" s="23">
        <v>97.470134660179099</v>
      </c>
      <c r="BF182" s="44">
        <v>-9.99391683715025</v>
      </c>
      <c r="BG182" s="23">
        <v>108.63290331547699</v>
      </c>
      <c r="BH182" s="44">
        <v>47.713103228468903</v>
      </c>
    </row>
    <row r="183" spans="1:60" s="505" customFormat="1" ht="15" hidden="1" customHeight="1">
      <c r="A183" s="54"/>
      <c r="B183" s="54" t="s">
        <v>34</v>
      </c>
      <c r="C183" s="23">
        <v>158.250565996087</v>
      </c>
      <c r="D183" s="44">
        <v>19.1569317959821</v>
      </c>
      <c r="E183" s="23">
        <v>113.434818962001</v>
      </c>
      <c r="F183" s="44">
        <v>-17.395763586059701</v>
      </c>
      <c r="G183" s="23">
        <v>132.347708816699</v>
      </c>
      <c r="H183" s="44">
        <v>16.795293303075301</v>
      </c>
      <c r="I183" s="23">
        <v>187.719317471311</v>
      </c>
      <c r="J183" s="44">
        <v>22.154731597780401</v>
      </c>
      <c r="K183" s="54"/>
      <c r="L183" s="54" t="s">
        <v>34</v>
      </c>
      <c r="M183" s="23">
        <v>130.44026456459301</v>
      </c>
      <c r="N183" s="44">
        <v>12.8757363666383</v>
      </c>
      <c r="O183" s="23">
        <v>118.474182367274</v>
      </c>
      <c r="P183" s="44">
        <v>11.6655687021332</v>
      </c>
      <c r="Q183" s="23">
        <v>147.90040522092201</v>
      </c>
      <c r="R183" s="44">
        <v>10.6475797723875</v>
      </c>
      <c r="S183" s="54"/>
      <c r="T183" s="54" t="s">
        <v>34</v>
      </c>
      <c r="U183" s="23">
        <v>101.350845886047</v>
      </c>
      <c r="V183" s="44">
        <v>-28.203443292548801</v>
      </c>
      <c r="W183" s="23">
        <v>100.13368142873701</v>
      </c>
      <c r="X183" s="44">
        <v>4.3284206493119104</v>
      </c>
      <c r="Y183" s="23">
        <v>125.263201185764</v>
      </c>
      <c r="Z183" s="44">
        <v>10.5156529411154</v>
      </c>
      <c r="AA183" s="54"/>
      <c r="AB183" s="54" t="s">
        <v>34</v>
      </c>
      <c r="AC183" s="23">
        <v>141.10105380834199</v>
      </c>
      <c r="AD183" s="44">
        <v>14.7536100277238</v>
      </c>
      <c r="AE183" s="23">
        <v>166.06907354001601</v>
      </c>
      <c r="AF183" s="44">
        <v>20.203736692247698</v>
      </c>
      <c r="AG183" s="23">
        <v>87.082119092081399</v>
      </c>
      <c r="AH183" s="44">
        <v>-35.1613575134269</v>
      </c>
      <c r="AI183" s="54"/>
      <c r="AJ183" s="54" t="s">
        <v>34</v>
      </c>
      <c r="AK183" s="23">
        <v>169.14020232637901</v>
      </c>
      <c r="AL183" s="44">
        <v>40.450124514815997</v>
      </c>
      <c r="AM183" s="23">
        <v>57.533263052758102</v>
      </c>
      <c r="AN183" s="44">
        <v>1.00019100530255</v>
      </c>
      <c r="AO183" s="499">
        <v>46.636681573038103</v>
      </c>
      <c r="AP183" s="44">
        <v>-59.762424886080701</v>
      </c>
      <c r="AQ183" s="54"/>
      <c r="AR183" s="54" t="s">
        <v>34</v>
      </c>
      <c r="AS183" s="23">
        <v>153.91571414328899</v>
      </c>
      <c r="AT183" s="44">
        <v>7.9160163961690602</v>
      </c>
      <c r="AU183" s="23">
        <v>68.402670594535394</v>
      </c>
      <c r="AV183" s="44">
        <v>-34.246268351902501</v>
      </c>
      <c r="AW183" s="23">
        <v>82.520020203463204</v>
      </c>
      <c r="AX183" s="44">
        <v>-25.3417383711265</v>
      </c>
      <c r="AY183" s="54"/>
      <c r="AZ183" s="54" t="s">
        <v>34</v>
      </c>
      <c r="BA183" s="23">
        <v>70.1123870145491</v>
      </c>
      <c r="BB183" s="44">
        <v>-33.407127754090297</v>
      </c>
      <c r="BC183" s="23">
        <v>137.60809028159301</v>
      </c>
      <c r="BD183" s="44">
        <v>35.659604978631997</v>
      </c>
      <c r="BE183" s="23">
        <v>95.202387717791495</v>
      </c>
      <c r="BF183" s="44">
        <v>5.09689136487623</v>
      </c>
      <c r="BG183" s="23">
        <v>86.9374800620527</v>
      </c>
      <c r="BH183" s="44">
        <v>28.2531909506971</v>
      </c>
    </row>
    <row r="184" spans="1:60" s="505" customFormat="1" ht="15" hidden="1" customHeight="1">
      <c r="A184" s="54"/>
      <c r="B184" s="54" t="s">
        <v>35</v>
      </c>
      <c r="C184" s="23">
        <v>197.83428495698701</v>
      </c>
      <c r="D184" s="44">
        <v>25.002483554014901</v>
      </c>
      <c r="E184" s="23">
        <v>106.21608936809901</v>
      </c>
      <c r="F184" s="44">
        <v>-7.7112244932395404</v>
      </c>
      <c r="G184" s="23">
        <v>118.830341830322</v>
      </c>
      <c r="H184" s="44">
        <v>-0.29673856458120401</v>
      </c>
      <c r="I184" s="23">
        <v>197.03355609603301</v>
      </c>
      <c r="J184" s="44">
        <v>24.595257338405499</v>
      </c>
      <c r="K184" s="54"/>
      <c r="L184" s="54" t="s">
        <v>35</v>
      </c>
      <c r="M184" s="23">
        <v>139.64336017558799</v>
      </c>
      <c r="N184" s="44">
        <v>7.8207535497767404</v>
      </c>
      <c r="O184" s="23">
        <v>124.143909410662</v>
      </c>
      <c r="P184" s="44">
        <v>4.2442577896277101</v>
      </c>
      <c r="Q184" s="23">
        <v>149.00107651322099</v>
      </c>
      <c r="R184" s="44">
        <v>9.6840278609933002</v>
      </c>
      <c r="S184" s="54"/>
      <c r="T184" s="54" t="s">
        <v>35</v>
      </c>
      <c r="U184" s="23">
        <v>99.347367775230197</v>
      </c>
      <c r="V184" s="44">
        <v>-10.4944601068529</v>
      </c>
      <c r="W184" s="23">
        <v>100.71275718867</v>
      </c>
      <c r="X184" s="44">
        <v>1.7898759508601501</v>
      </c>
      <c r="Y184" s="23">
        <v>130.08854426380401</v>
      </c>
      <c r="Z184" s="44">
        <v>6.53636287522896</v>
      </c>
      <c r="AA184" s="54"/>
      <c r="AB184" s="54" t="s">
        <v>35</v>
      </c>
      <c r="AC184" s="23">
        <v>142.392153023963</v>
      </c>
      <c r="AD184" s="44">
        <v>16.479708697439499</v>
      </c>
      <c r="AE184" s="23">
        <v>160.609265586498</v>
      </c>
      <c r="AF184" s="44">
        <v>32.068438474732297</v>
      </c>
      <c r="AG184" s="23">
        <v>82.891761335723999</v>
      </c>
      <c r="AH184" s="44">
        <v>-32.494100055443603</v>
      </c>
      <c r="AI184" s="54"/>
      <c r="AJ184" s="54" t="s">
        <v>35</v>
      </c>
      <c r="AK184" s="23">
        <v>199.12011756518399</v>
      </c>
      <c r="AL184" s="44">
        <v>25.509406105909299</v>
      </c>
      <c r="AM184" s="23">
        <v>66.284348856059296</v>
      </c>
      <c r="AN184" s="44">
        <v>20.154867411500199</v>
      </c>
      <c r="AO184" s="499">
        <v>50.241229450730202</v>
      </c>
      <c r="AP184" s="44">
        <v>-57.087727333325397</v>
      </c>
      <c r="AQ184" s="54"/>
      <c r="AR184" s="54" t="s">
        <v>35</v>
      </c>
      <c r="AS184" s="23">
        <v>147.77860990063101</v>
      </c>
      <c r="AT184" s="44">
        <v>9.3050696510928801E-2</v>
      </c>
      <c r="AU184" s="23">
        <v>65.722766375794606</v>
      </c>
      <c r="AV184" s="44">
        <v>-37.523873566607399</v>
      </c>
      <c r="AW184" s="23">
        <v>89.653652056444102</v>
      </c>
      <c r="AX184" s="44">
        <v>-12.729789852768899</v>
      </c>
      <c r="AY184" s="54"/>
      <c r="AZ184" s="54" t="s">
        <v>35</v>
      </c>
      <c r="BA184" s="23">
        <v>72.512923283411197</v>
      </c>
      <c r="BB184" s="44">
        <v>-30.667766880832801</v>
      </c>
      <c r="BC184" s="23">
        <v>144.02642626741999</v>
      </c>
      <c r="BD184" s="44">
        <v>28.570401639534101</v>
      </c>
      <c r="BE184" s="23">
        <v>100.57254618299901</v>
      </c>
      <c r="BF184" s="44">
        <v>6.1836270572528198</v>
      </c>
      <c r="BG184" s="23">
        <v>112.31473611137</v>
      </c>
      <c r="BH184" s="44">
        <v>24.2739791774369</v>
      </c>
    </row>
    <row r="185" spans="1:60" s="505" customFormat="1" ht="15" hidden="1" customHeight="1">
      <c r="A185" s="54"/>
      <c r="B185" s="54" t="s">
        <v>36</v>
      </c>
      <c r="C185" s="23">
        <v>258.94493320497202</v>
      </c>
      <c r="D185" s="44">
        <v>25.327554087211599</v>
      </c>
      <c r="E185" s="23">
        <v>114.938470242037</v>
      </c>
      <c r="F185" s="44">
        <v>-0.73094857523909695</v>
      </c>
      <c r="G185" s="23">
        <v>122.554675235791</v>
      </c>
      <c r="H185" s="44">
        <v>2.6926863372360099</v>
      </c>
      <c r="I185" s="23">
        <v>205.61052723238299</v>
      </c>
      <c r="J185" s="44">
        <v>22.538802451695101</v>
      </c>
      <c r="K185" s="54"/>
      <c r="L185" s="54" t="s">
        <v>36</v>
      </c>
      <c r="M185" s="23">
        <v>111.740131819924</v>
      </c>
      <c r="N185" s="44">
        <v>14.190489500413699</v>
      </c>
      <c r="O185" s="23">
        <v>129.58825139673101</v>
      </c>
      <c r="P185" s="44">
        <v>12.1987817713987</v>
      </c>
      <c r="Q185" s="23">
        <v>149.39394244986099</v>
      </c>
      <c r="R185" s="44">
        <v>8.0881187277946491</v>
      </c>
      <c r="S185" s="54"/>
      <c r="T185" s="54" t="s">
        <v>36</v>
      </c>
      <c r="U185" s="23">
        <v>122.569603125729</v>
      </c>
      <c r="V185" s="44">
        <v>2.1742446321253701</v>
      </c>
      <c r="W185" s="23">
        <v>100.734941446484</v>
      </c>
      <c r="X185" s="44">
        <v>21.0988547567975</v>
      </c>
      <c r="Y185" s="23">
        <v>122.011022252369</v>
      </c>
      <c r="Z185" s="44">
        <v>19.224381744583901</v>
      </c>
      <c r="AA185" s="54"/>
      <c r="AB185" s="54" t="s">
        <v>36</v>
      </c>
      <c r="AC185" s="23">
        <v>141.08836396355801</v>
      </c>
      <c r="AD185" s="44">
        <v>11.222294734421</v>
      </c>
      <c r="AE185" s="23">
        <v>172.61771305416599</v>
      </c>
      <c r="AF185" s="44">
        <v>29.744896595743899</v>
      </c>
      <c r="AG185" s="23">
        <v>91.4811665366949</v>
      </c>
      <c r="AH185" s="44">
        <v>-7.1333512368335796</v>
      </c>
      <c r="AI185" s="54"/>
      <c r="AJ185" s="54" t="s">
        <v>36</v>
      </c>
      <c r="AK185" s="23">
        <v>176.04511424420099</v>
      </c>
      <c r="AL185" s="44">
        <v>-19.867592458021001</v>
      </c>
      <c r="AM185" s="23">
        <v>58.1836781872194</v>
      </c>
      <c r="AN185" s="44">
        <v>21.068832145003999</v>
      </c>
      <c r="AO185" s="499">
        <v>47.663945105754699</v>
      </c>
      <c r="AP185" s="44">
        <v>-56.881363183560701</v>
      </c>
      <c r="AQ185" s="54"/>
      <c r="AR185" s="54" t="s">
        <v>36</v>
      </c>
      <c r="AS185" s="23">
        <v>153.51150969821001</v>
      </c>
      <c r="AT185" s="44">
        <v>-13.6233361032419</v>
      </c>
      <c r="AU185" s="23">
        <v>90.209752528182406</v>
      </c>
      <c r="AV185" s="44">
        <v>-15.0148562594156</v>
      </c>
      <c r="AW185" s="23">
        <v>101.952804699466</v>
      </c>
      <c r="AX185" s="44">
        <v>3.2910553180839299</v>
      </c>
      <c r="AY185" s="54"/>
      <c r="AZ185" s="54" t="s">
        <v>36</v>
      </c>
      <c r="BA185" s="23">
        <v>79.252905349430307</v>
      </c>
      <c r="BB185" s="44">
        <v>-6.1978410491020703</v>
      </c>
      <c r="BC185" s="23">
        <v>103.185599735023</v>
      </c>
      <c r="BD185" s="44">
        <v>23.879003709359999</v>
      </c>
      <c r="BE185" s="23">
        <v>97.008649928560303</v>
      </c>
      <c r="BF185" s="44">
        <v>19.185985893798701</v>
      </c>
      <c r="BG185" s="23">
        <v>108.106503921322</v>
      </c>
      <c r="BH185" s="44">
        <v>19.8228084468339</v>
      </c>
    </row>
    <row r="186" spans="1:60" s="505" customFormat="1" ht="15" hidden="1" customHeight="1">
      <c r="A186" s="54"/>
      <c r="B186" s="54" t="s">
        <v>37</v>
      </c>
      <c r="C186" s="23">
        <v>236.271518469049</v>
      </c>
      <c r="D186" s="44">
        <v>28.783647587370801</v>
      </c>
      <c r="E186" s="23">
        <v>122.175428700981</v>
      </c>
      <c r="F186" s="44">
        <v>-1.1710076544780501</v>
      </c>
      <c r="G186" s="23">
        <v>116.79313450519901</v>
      </c>
      <c r="H186" s="44">
        <v>5.1241645455633904</v>
      </c>
      <c r="I186" s="23">
        <v>208.976170980125</v>
      </c>
      <c r="J186" s="44">
        <v>20.020720181265201</v>
      </c>
      <c r="K186" s="54"/>
      <c r="L186" s="54" t="s">
        <v>37</v>
      </c>
      <c r="M186" s="23">
        <v>103.295536044104</v>
      </c>
      <c r="N186" s="44">
        <v>8.9806816779205096</v>
      </c>
      <c r="O186" s="23">
        <v>141.72797174918099</v>
      </c>
      <c r="P186" s="44">
        <v>-4.2210411067328604</v>
      </c>
      <c r="Q186" s="23">
        <v>150.72989665877</v>
      </c>
      <c r="R186" s="44">
        <v>7.7911003859830599</v>
      </c>
      <c r="S186" s="54"/>
      <c r="T186" s="54" t="s">
        <v>37</v>
      </c>
      <c r="U186" s="23">
        <v>106.45069493618399</v>
      </c>
      <c r="V186" s="44">
        <v>-6.6249541408343298</v>
      </c>
      <c r="W186" s="23">
        <v>102.610995309453</v>
      </c>
      <c r="X186" s="44">
        <v>5.1207705333079003</v>
      </c>
      <c r="Y186" s="23">
        <v>115.971276595669</v>
      </c>
      <c r="Z186" s="44">
        <v>11.935895646026999</v>
      </c>
      <c r="AA186" s="54"/>
      <c r="AB186" s="54" t="s">
        <v>37</v>
      </c>
      <c r="AC186" s="23">
        <v>143.539495302945</v>
      </c>
      <c r="AD186" s="44">
        <v>11.8959108753712</v>
      </c>
      <c r="AE186" s="23">
        <v>140.47173714395899</v>
      </c>
      <c r="AF186" s="44">
        <v>8.3736278172186207</v>
      </c>
      <c r="AG186" s="23">
        <v>91.223212989991296</v>
      </c>
      <c r="AH186" s="44">
        <v>-13.018756582138501</v>
      </c>
      <c r="AI186" s="54"/>
      <c r="AJ186" s="54" t="s">
        <v>37</v>
      </c>
      <c r="AK186" s="23">
        <v>186.26446607752999</v>
      </c>
      <c r="AL186" s="44">
        <v>0.30811522927936602</v>
      </c>
      <c r="AM186" s="23">
        <v>62.956692621808998</v>
      </c>
      <c r="AN186" s="44">
        <v>19.4025683886953</v>
      </c>
      <c r="AO186" s="499">
        <v>46.106174311000302</v>
      </c>
      <c r="AP186" s="44">
        <v>-56.003373146833702</v>
      </c>
      <c r="AQ186" s="54"/>
      <c r="AR186" s="54" t="s">
        <v>37</v>
      </c>
      <c r="AS186" s="23">
        <v>187.094959285085</v>
      </c>
      <c r="AT186" s="44">
        <v>19.4071514188972</v>
      </c>
      <c r="AU186" s="23">
        <v>71.300213155258703</v>
      </c>
      <c r="AV186" s="44">
        <v>-33.2970720799566</v>
      </c>
      <c r="AW186" s="23">
        <v>87.009348544109102</v>
      </c>
      <c r="AX186" s="44">
        <v>-5.8225189185252804</v>
      </c>
      <c r="AY186" s="54"/>
      <c r="AZ186" s="54" t="s">
        <v>37</v>
      </c>
      <c r="BA186" s="23">
        <v>72.098078731683998</v>
      </c>
      <c r="BB186" s="44">
        <v>-15.117622795470799</v>
      </c>
      <c r="BC186" s="23">
        <v>123.216249050177</v>
      </c>
      <c r="BD186" s="44">
        <v>15.346967836360401</v>
      </c>
      <c r="BE186" s="23">
        <v>87.452241933402505</v>
      </c>
      <c r="BF186" s="44">
        <v>4.0569681507438098</v>
      </c>
      <c r="BG186" s="23">
        <v>101.535836868432</v>
      </c>
      <c r="BH186" s="44">
        <v>10.7815914582744</v>
      </c>
    </row>
    <row r="187" spans="1:60" s="505" customFormat="1" ht="15" hidden="1" customHeight="1">
      <c r="A187" s="54"/>
      <c r="B187" s="54" t="s">
        <v>38</v>
      </c>
      <c r="C187" s="23">
        <v>218.663683535063</v>
      </c>
      <c r="D187" s="44">
        <v>16.139827772813199</v>
      </c>
      <c r="E187" s="23">
        <v>115.32270909354</v>
      </c>
      <c r="F187" s="44">
        <v>-5.0499886287304898</v>
      </c>
      <c r="G187" s="23">
        <v>122.571557223575</v>
      </c>
      <c r="H187" s="44">
        <v>-1.6209853907860901</v>
      </c>
      <c r="I187" s="23">
        <v>204.92635715040799</v>
      </c>
      <c r="J187" s="44">
        <v>23.929860741295801</v>
      </c>
      <c r="K187" s="54"/>
      <c r="L187" s="54" t="s">
        <v>38</v>
      </c>
      <c r="M187" s="23">
        <v>108.81003874507</v>
      </c>
      <c r="N187" s="44">
        <v>1.12845698877719</v>
      </c>
      <c r="O187" s="23">
        <v>141.889989297543</v>
      </c>
      <c r="P187" s="44">
        <v>34.358031539868001</v>
      </c>
      <c r="Q187" s="23">
        <v>152.30481833189501</v>
      </c>
      <c r="R187" s="44">
        <v>5.7335510507516396</v>
      </c>
      <c r="S187" s="54"/>
      <c r="T187" s="54" t="s">
        <v>38</v>
      </c>
      <c r="U187" s="23">
        <v>103.185819354708</v>
      </c>
      <c r="V187" s="44">
        <v>-18.469602870949601</v>
      </c>
      <c r="W187" s="23">
        <v>99.976537232228395</v>
      </c>
      <c r="X187" s="44">
        <v>-2.0549260956194901</v>
      </c>
      <c r="Y187" s="23">
        <v>115.527649858282</v>
      </c>
      <c r="Z187" s="44">
        <v>-0.49891625813754098</v>
      </c>
      <c r="AA187" s="54"/>
      <c r="AB187" s="54" t="s">
        <v>38</v>
      </c>
      <c r="AC187" s="23">
        <v>141.53969958181199</v>
      </c>
      <c r="AD187" s="44">
        <v>3.2654949816602699</v>
      </c>
      <c r="AE187" s="23">
        <v>172.00246840012801</v>
      </c>
      <c r="AF187" s="44">
        <v>29.072721056392901</v>
      </c>
      <c r="AG187" s="23">
        <v>82.175706621889105</v>
      </c>
      <c r="AH187" s="44">
        <v>-25.6907938732998</v>
      </c>
      <c r="AI187" s="54"/>
      <c r="AJ187" s="54" t="s">
        <v>38</v>
      </c>
      <c r="AK187" s="23">
        <v>251.94951189922801</v>
      </c>
      <c r="AL187" s="44">
        <v>13.580207269808099</v>
      </c>
      <c r="AM187" s="23">
        <v>67.308277457254306</v>
      </c>
      <c r="AN187" s="44">
        <v>37.860863400747597</v>
      </c>
      <c r="AO187" s="499">
        <v>49.186891395644501</v>
      </c>
      <c r="AP187" s="44">
        <v>-56.513739362754499</v>
      </c>
      <c r="AQ187" s="54"/>
      <c r="AR187" s="54" t="s">
        <v>38</v>
      </c>
      <c r="AS187" s="23">
        <v>154.61705627188201</v>
      </c>
      <c r="AT187" s="44">
        <v>63.6541460195591</v>
      </c>
      <c r="AU187" s="23">
        <v>73.946145353133602</v>
      </c>
      <c r="AV187" s="44">
        <v>7.0498127780118303</v>
      </c>
      <c r="AW187" s="23">
        <v>91.920132227523894</v>
      </c>
      <c r="AX187" s="44">
        <v>-4.6983315496054399</v>
      </c>
      <c r="AY187" s="54"/>
      <c r="AZ187" s="54" t="s">
        <v>38</v>
      </c>
      <c r="BA187" s="23">
        <v>77.176939248357499</v>
      </c>
      <c r="BB187" s="44">
        <v>8.9067377585759306</v>
      </c>
      <c r="BC187" s="23">
        <v>128.21112795867401</v>
      </c>
      <c r="BD187" s="44">
        <v>44.274863201409097</v>
      </c>
      <c r="BE187" s="23">
        <v>82.528500445052003</v>
      </c>
      <c r="BF187" s="44">
        <v>28.0323302192424</v>
      </c>
      <c r="BG187" s="23">
        <v>103.003588519156</v>
      </c>
      <c r="BH187" s="44">
        <v>2.9988777954758099</v>
      </c>
    </row>
    <row r="188" spans="1:60" s="505" customFormat="1" ht="15" hidden="1" customHeight="1">
      <c r="A188" s="54"/>
      <c r="B188" s="54" t="s">
        <v>39</v>
      </c>
      <c r="C188" s="23">
        <v>234.85663197132399</v>
      </c>
      <c r="D188" s="44">
        <v>24.355749056651</v>
      </c>
      <c r="E188" s="23">
        <v>105.234807716719</v>
      </c>
      <c r="F188" s="44">
        <v>-5.6043345187623697</v>
      </c>
      <c r="G188" s="23">
        <v>118.06484241994001</v>
      </c>
      <c r="H188" s="44">
        <v>3.5680877395612098</v>
      </c>
      <c r="I188" s="23">
        <v>234.80324599959101</v>
      </c>
      <c r="J188" s="44">
        <v>12.1792779640472</v>
      </c>
      <c r="K188" s="54"/>
      <c r="L188" s="54" t="s">
        <v>39</v>
      </c>
      <c r="M188" s="23">
        <v>108.931372976445</v>
      </c>
      <c r="N188" s="44">
        <v>0.13519051351147501</v>
      </c>
      <c r="O188" s="23">
        <v>133.19869330665699</v>
      </c>
      <c r="P188" s="44">
        <v>35.8500408098487</v>
      </c>
      <c r="Q188" s="23">
        <v>153.054960487654</v>
      </c>
      <c r="R188" s="44">
        <v>17.3456239667013</v>
      </c>
      <c r="S188" s="54"/>
      <c r="T188" s="54" t="s">
        <v>39</v>
      </c>
      <c r="U188" s="23">
        <v>109.74097202172899</v>
      </c>
      <c r="V188" s="44">
        <v>-3.7158581944866098</v>
      </c>
      <c r="W188" s="23">
        <v>101.591549162295</v>
      </c>
      <c r="X188" s="44">
        <v>2.4801444068182099</v>
      </c>
      <c r="Y188" s="23">
        <v>118.96573299483801</v>
      </c>
      <c r="Z188" s="44">
        <v>-1.53524731287827</v>
      </c>
      <c r="AA188" s="54"/>
      <c r="AB188" s="54" t="s">
        <v>39</v>
      </c>
      <c r="AC188" s="23">
        <v>143.084977422799</v>
      </c>
      <c r="AD188" s="44">
        <v>3.7744227963644601</v>
      </c>
      <c r="AE188" s="23">
        <v>140.63438011245901</v>
      </c>
      <c r="AF188" s="44">
        <v>13.2338517103908</v>
      </c>
      <c r="AG188" s="23">
        <v>50.149094616178502</v>
      </c>
      <c r="AH188" s="44">
        <v>-30.864987964891501</v>
      </c>
      <c r="AI188" s="54"/>
      <c r="AJ188" s="54" t="s">
        <v>39</v>
      </c>
      <c r="AK188" s="23">
        <v>224.36787083320701</v>
      </c>
      <c r="AL188" s="44">
        <v>29.364000492857599</v>
      </c>
      <c r="AM188" s="23">
        <v>65.253643906850598</v>
      </c>
      <c r="AN188" s="44">
        <v>63.416237998177003</v>
      </c>
      <c r="AO188" s="499">
        <v>49.792557171630897</v>
      </c>
      <c r="AP188" s="44">
        <v>-50.0507943868814</v>
      </c>
      <c r="AQ188" s="54"/>
      <c r="AR188" s="54" t="s">
        <v>39</v>
      </c>
      <c r="AS188" s="23">
        <v>138.70594866605001</v>
      </c>
      <c r="AT188" s="44">
        <v>55.507528439145901</v>
      </c>
      <c r="AU188" s="23">
        <v>78.128345380657606</v>
      </c>
      <c r="AV188" s="44">
        <v>-5.3815020832079199</v>
      </c>
      <c r="AW188" s="23">
        <v>94.042802184396194</v>
      </c>
      <c r="AX188" s="44">
        <v>-5.61058366011122</v>
      </c>
      <c r="AY188" s="54"/>
      <c r="AZ188" s="54" t="s">
        <v>39</v>
      </c>
      <c r="BA188" s="23">
        <v>75.636449416178195</v>
      </c>
      <c r="BB188" s="44">
        <v>7.5051528554660498</v>
      </c>
      <c r="BC188" s="23">
        <v>142.266451285812</v>
      </c>
      <c r="BD188" s="44">
        <v>57.204463774646399</v>
      </c>
      <c r="BE188" s="23">
        <v>89.466477551501498</v>
      </c>
      <c r="BF188" s="44">
        <v>46.508086046910897</v>
      </c>
      <c r="BG188" s="23">
        <v>102.101247414211</v>
      </c>
      <c r="BH188" s="44">
        <v>-3.6418164493426</v>
      </c>
    </row>
    <row r="189" spans="1:60" s="505" customFormat="1" ht="15" hidden="1" customHeight="1">
      <c r="A189" s="54"/>
      <c r="B189" s="54" t="s">
        <v>40</v>
      </c>
      <c r="C189" s="23">
        <v>237.46045895021899</v>
      </c>
      <c r="D189" s="44">
        <v>8.4030919940206008</v>
      </c>
      <c r="E189" s="23">
        <v>118.97576403972499</v>
      </c>
      <c r="F189" s="44">
        <v>7.2061740489278501</v>
      </c>
      <c r="G189" s="23">
        <v>130.15310644686099</v>
      </c>
      <c r="H189" s="44">
        <v>13.9161269748023</v>
      </c>
      <c r="I189" s="23">
        <v>252.88768241245299</v>
      </c>
      <c r="J189" s="44">
        <v>4.7523075744799703</v>
      </c>
      <c r="K189" s="54"/>
      <c r="L189" s="54" t="s">
        <v>40</v>
      </c>
      <c r="M189" s="23">
        <v>114.869738104588</v>
      </c>
      <c r="N189" s="44">
        <v>5.0507913444324997</v>
      </c>
      <c r="O189" s="23">
        <v>134.716981705341</v>
      </c>
      <c r="P189" s="44">
        <v>51.6585452234374</v>
      </c>
      <c r="Q189" s="23">
        <v>154.12213907108</v>
      </c>
      <c r="R189" s="44">
        <v>9.9764484560701003</v>
      </c>
      <c r="S189" s="54"/>
      <c r="T189" s="54" t="s">
        <v>40</v>
      </c>
      <c r="U189" s="23">
        <v>105.65152658109901</v>
      </c>
      <c r="V189" s="44">
        <v>-4.7785593038811101</v>
      </c>
      <c r="W189" s="23">
        <v>103.609792539805</v>
      </c>
      <c r="X189" s="44">
        <v>-0.85684524854212896</v>
      </c>
      <c r="Y189" s="23">
        <v>121.579872181509</v>
      </c>
      <c r="Z189" s="44">
        <v>8.65739035229163</v>
      </c>
      <c r="AA189" s="54"/>
      <c r="AB189" s="54" t="s">
        <v>40</v>
      </c>
      <c r="AC189" s="23">
        <v>145.61592943712799</v>
      </c>
      <c r="AD189" s="44">
        <v>2.9582149627241301</v>
      </c>
      <c r="AE189" s="23">
        <v>124.88544079834701</v>
      </c>
      <c r="AF189" s="44">
        <v>-17.662020458009401</v>
      </c>
      <c r="AG189" s="23">
        <v>56.829957725997602</v>
      </c>
      <c r="AH189" s="44">
        <v>-29.096345628665802</v>
      </c>
      <c r="AI189" s="54"/>
      <c r="AJ189" s="54" t="s">
        <v>40</v>
      </c>
      <c r="AK189" s="23">
        <v>217.78084358698999</v>
      </c>
      <c r="AL189" s="44">
        <v>76.031844026291296</v>
      </c>
      <c r="AM189" s="23">
        <v>67.780070718832107</v>
      </c>
      <c r="AN189" s="44">
        <v>49.224994207182903</v>
      </c>
      <c r="AO189" s="499">
        <v>51.926248202303199</v>
      </c>
      <c r="AP189" s="44">
        <v>-62.8532729230066</v>
      </c>
      <c r="AQ189" s="54"/>
      <c r="AR189" s="54" t="s">
        <v>40</v>
      </c>
      <c r="AS189" s="23">
        <v>93.647692359607802</v>
      </c>
      <c r="AT189" s="44">
        <v>-0.414234104494</v>
      </c>
      <c r="AU189" s="23">
        <v>71.598133965734704</v>
      </c>
      <c r="AV189" s="44">
        <v>-7.8635938554916001</v>
      </c>
      <c r="AW189" s="23">
        <v>81.827444079290999</v>
      </c>
      <c r="AX189" s="44">
        <v>-29.006573230200001</v>
      </c>
      <c r="AY189" s="54"/>
      <c r="AZ189" s="54" t="s">
        <v>40</v>
      </c>
      <c r="BA189" s="23">
        <v>70.334547219636306</v>
      </c>
      <c r="BB189" s="44">
        <v>5.01979648552566</v>
      </c>
      <c r="BC189" s="23">
        <v>144.98772341820799</v>
      </c>
      <c r="BD189" s="44">
        <v>29.032276929395799</v>
      </c>
      <c r="BE189" s="23">
        <v>93.392439484923997</v>
      </c>
      <c r="BF189" s="44">
        <v>47.723922198742798</v>
      </c>
      <c r="BG189" s="23">
        <v>86.2572970581341</v>
      </c>
      <c r="BH189" s="44">
        <v>-13.211017713441599</v>
      </c>
    </row>
    <row r="190" spans="1:60" s="505" customFormat="1" ht="15" hidden="1" customHeight="1">
      <c r="A190" s="54"/>
      <c r="B190" s="54" t="s">
        <v>41</v>
      </c>
      <c r="C190" s="23">
        <v>247.53884761333401</v>
      </c>
      <c r="D190" s="44">
        <v>17.385361480378599</v>
      </c>
      <c r="E190" s="23">
        <v>113.338695963392</v>
      </c>
      <c r="F190" s="44">
        <v>6.0714246092262698</v>
      </c>
      <c r="G190" s="23">
        <v>125.431038084617</v>
      </c>
      <c r="H190" s="44">
        <v>7.4924439565248804</v>
      </c>
      <c r="I190" s="23">
        <v>245.08247829488701</v>
      </c>
      <c r="J190" s="44">
        <v>4.0357710044376303</v>
      </c>
      <c r="K190" s="54"/>
      <c r="L190" s="54" t="s">
        <v>41</v>
      </c>
      <c r="M190" s="23">
        <v>126.333433688966</v>
      </c>
      <c r="N190" s="44">
        <v>7.6257732774811</v>
      </c>
      <c r="O190" s="23">
        <v>145.9161583193</v>
      </c>
      <c r="P190" s="44">
        <v>32.893333907985401</v>
      </c>
      <c r="Q190" s="23">
        <v>156.75240213866601</v>
      </c>
      <c r="R190" s="44">
        <v>9.6740400365558905</v>
      </c>
      <c r="S190" s="54"/>
      <c r="T190" s="54" t="s">
        <v>41</v>
      </c>
      <c r="U190" s="23">
        <v>104.74490423913601</v>
      </c>
      <c r="V190" s="44">
        <v>-8.7338937259252702</v>
      </c>
      <c r="W190" s="23">
        <v>102.35566326794699</v>
      </c>
      <c r="X190" s="44">
        <v>8.2906971760057893</v>
      </c>
      <c r="Y190" s="23">
        <v>121.029220470216</v>
      </c>
      <c r="Z190" s="44">
        <v>5.0055217886078198</v>
      </c>
      <c r="AA190" s="54"/>
      <c r="AB190" s="54" t="s">
        <v>41</v>
      </c>
      <c r="AC190" s="23">
        <v>144.63630764611599</v>
      </c>
      <c r="AD190" s="44">
        <v>10.5488156682678</v>
      </c>
      <c r="AE190" s="23">
        <v>144.65491846819</v>
      </c>
      <c r="AF190" s="44">
        <v>-12.648646830269699</v>
      </c>
      <c r="AG190" s="23">
        <v>54.2064457055166</v>
      </c>
      <c r="AH190" s="44">
        <v>-34.6387314309207</v>
      </c>
      <c r="AI190" s="54"/>
      <c r="AJ190" s="54" t="s">
        <v>41</v>
      </c>
      <c r="AK190" s="23">
        <v>237.60017531857099</v>
      </c>
      <c r="AL190" s="44">
        <v>62.454095427703201</v>
      </c>
      <c r="AM190" s="23">
        <v>67.480493219531496</v>
      </c>
      <c r="AN190" s="44">
        <v>-46.368374397081197</v>
      </c>
      <c r="AO190" s="499">
        <v>50.9180314504314</v>
      </c>
      <c r="AP190" s="44">
        <v>-64.093697603531297</v>
      </c>
      <c r="AQ190" s="54"/>
      <c r="AR190" s="54" t="s">
        <v>41</v>
      </c>
      <c r="AS190" s="23">
        <v>147.881470803106</v>
      </c>
      <c r="AT190" s="44">
        <v>-6.0318132232731303</v>
      </c>
      <c r="AU190" s="23">
        <v>71.349681371485801</v>
      </c>
      <c r="AV190" s="44">
        <v>-15.789983988256999</v>
      </c>
      <c r="AW190" s="23">
        <v>76.656085429672402</v>
      </c>
      <c r="AX190" s="44">
        <v>-37.237599319659203</v>
      </c>
      <c r="AY190" s="54"/>
      <c r="AZ190" s="54" t="s">
        <v>41</v>
      </c>
      <c r="BA190" s="23">
        <v>80.390637125972205</v>
      </c>
      <c r="BB190" s="44">
        <v>15.301944668371499</v>
      </c>
      <c r="BC190" s="23">
        <v>139.226435211168</v>
      </c>
      <c r="BD190" s="44">
        <v>-7.2226799768308299</v>
      </c>
      <c r="BE190" s="23">
        <v>110.85960518325599</v>
      </c>
      <c r="BF190" s="44">
        <v>22.8082870813769</v>
      </c>
      <c r="BG190" s="23">
        <v>95.909516749367199</v>
      </c>
      <c r="BH190" s="44">
        <v>-22.784606967537801</v>
      </c>
    </row>
    <row r="191" spans="1:60" s="505" customFormat="1" ht="15" hidden="1" customHeight="1">
      <c r="A191" s="54"/>
      <c r="B191" s="54" t="s">
        <v>42</v>
      </c>
      <c r="C191" s="23">
        <v>204.43433464918201</v>
      </c>
      <c r="D191" s="44">
        <v>13.079804178573999</v>
      </c>
      <c r="E191" s="23">
        <v>92.536420378468407</v>
      </c>
      <c r="F191" s="44">
        <v>-7.3195898781937698</v>
      </c>
      <c r="G191" s="23">
        <v>129.314606868537</v>
      </c>
      <c r="H191" s="44">
        <v>9.8130184678117693</v>
      </c>
      <c r="I191" s="23">
        <v>197.032694790063</v>
      </c>
      <c r="J191" s="44">
        <v>9.7901621521680404</v>
      </c>
      <c r="K191" s="54"/>
      <c r="L191" s="54" t="s">
        <v>42</v>
      </c>
      <c r="M191" s="23">
        <v>125.51641954836199</v>
      </c>
      <c r="N191" s="44">
        <v>-9.3506625589181507</v>
      </c>
      <c r="O191" s="23">
        <v>134.80262958518099</v>
      </c>
      <c r="P191" s="44">
        <v>5.3227323694437603</v>
      </c>
      <c r="Q191" s="23">
        <v>156.96066799498001</v>
      </c>
      <c r="R191" s="44">
        <v>9.7125950274656798</v>
      </c>
      <c r="S191" s="54"/>
      <c r="T191" s="54" t="s">
        <v>42</v>
      </c>
      <c r="U191" s="23">
        <v>107.852545550442</v>
      </c>
      <c r="V191" s="44">
        <v>-5.4543876901046504</v>
      </c>
      <c r="W191" s="23">
        <v>103.157004171151</v>
      </c>
      <c r="X191" s="44">
        <v>6.0130106519227304</v>
      </c>
      <c r="Y191" s="23">
        <v>139.40238685313</v>
      </c>
      <c r="Z191" s="44">
        <v>1.9929297705347599</v>
      </c>
      <c r="AA191" s="54"/>
      <c r="AB191" s="54" t="s">
        <v>42</v>
      </c>
      <c r="AC191" s="23">
        <v>145.463543538658</v>
      </c>
      <c r="AD191" s="44">
        <v>2.38121530692248</v>
      </c>
      <c r="AE191" s="23">
        <v>149.41247673486899</v>
      </c>
      <c r="AF191" s="44">
        <v>-16.839612471163299</v>
      </c>
      <c r="AG191" s="23">
        <v>58.490718435108498</v>
      </c>
      <c r="AH191" s="44">
        <v>-31.403403136548299</v>
      </c>
      <c r="AI191" s="54"/>
      <c r="AJ191" s="54" t="s">
        <v>42</v>
      </c>
      <c r="AK191" s="23">
        <v>225.428315819072</v>
      </c>
      <c r="AL191" s="44">
        <v>45.130772957590104</v>
      </c>
      <c r="AM191" s="23">
        <v>72.402750178440002</v>
      </c>
      <c r="AN191" s="44">
        <v>-18.5610778732947</v>
      </c>
      <c r="AO191" s="499">
        <v>50.688284262977</v>
      </c>
      <c r="AP191" s="44">
        <v>-60.806144922566403</v>
      </c>
      <c r="AQ191" s="54"/>
      <c r="AR191" s="54" t="s">
        <v>42</v>
      </c>
      <c r="AS191" s="23">
        <v>193.25577598726599</v>
      </c>
      <c r="AT191" s="44">
        <v>2.8794043921597399</v>
      </c>
      <c r="AU191" s="23">
        <v>75.043849043415193</v>
      </c>
      <c r="AV191" s="44">
        <v>-19.150099718579</v>
      </c>
      <c r="AW191" s="23">
        <v>80.740280130267607</v>
      </c>
      <c r="AX191" s="44">
        <v>-30.771940594039201</v>
      </c>
      <c r="AY191" s="54"/>
      <c r="AZ191" s="54" t="s">
        <v>42</v>
      </c>
      <c r="BA191" s="23">
        <v>67.085777470331195</v>
      </c>
      <c r="BB191" s="44">
        <v>-15.883284208920101</v>
      </c>
      <c r="BC191" s="23">
        <v>133.87149454527901</v>
      </c>
      <c r="BD191" s="44">
        <v>-1.32963427190705</v>
      </c>
      <c r="BE191" s="23">
        <v>97.686086531005898</v>
      </c>
      <c r="BF191" s="44">
        <v>3.6253489671592498</v>
      </c>
      <c r="BG191" s="23">
        <v>119.701415481488</v>
      </c>
      <c r="BH191" s="44">
        <v>0.30180607912137702</v>
      </c>
    </row>
    <row r="192" spans="1:60" s="505" customFormat="1" ht="15" hidden="1" customHeight="1">
      <c r="A192" s="507"/>
      <c r="B192" s="507" t="s">
        <v>43</v>
      </c>
      <c r="C192" s="23">
        <v>221.24402407802</v>
      </c>
      <c r="D192" s="44">
        <v>18.4658706962948</v>
      </c>
      <c r="E192" s="23">
        <v>122.832668141474</v>
      </c>
      <c r="F192" s="44">
        <v>9.9021337034680794</v>
      </c>
      <c r="G192" s="23">
        <v>129.26178698167601</v>
      </c>
      <c r="H192" s="44">
        <v>10.9711400277882</v>
      </c>
      <c r="I192" s="23">
        <v>212.25245794956399</v>
      </c>
      <c r="J192" s="44">
        <v>15.7942267545919</v>
      </c>
      <c r="K192" s="507"/>
      <c r="L192" s="507" t="s">
        <v>43</v>
      </c>
      <c r="M192" s="23">
        <v>132.00753414948599</v>
      </c>
      <c r="N192" s="44">
        <v>-17.480945969129799</v>
      </c>
      <c r="O192" s="23">
        <v>173.532551124739</v>
      </c>
      <c r="P192" s="44">
        <v>24.158847944763</v>
      </c>
      <c r="Q192" s="23">
        <v>158.15325307005699</v>
      </c>
      <c r="R192" s="44">
        <v>9.6125332823100695</v>
      </c>
      <c r="S192" s="507"/>
      <c r="T192" s="507" t="s">
        <v>43</v>
      </c>
      <c r="U192" s="23">
        <v>108.17074117359201</v>
      </c>
      <c r="V192" s="44">
        <v>0.21961503418195599</v>
      </c>
      <c r="W192" s="23">
        <v>103.546078114178</v>
      </c>
      <c r="X192" s="44">
        <v>15.5275162547597</v>
      </c>
      <c r="Y192" s="23">
        <v>121.40245003529699</v>
      </c>
      <c r="Z192" s="44">
        <v>-1.65835105259426</v>
      </c>
      <c r="AA192" s="507"/>
      <c r="AB192" s="507" t="s">
        <v>43</v>
      </c>
      <c r="AC192" s="23">
        <v>146.06323037292699</v>
      </c>
      <c r="AD192" s="44">
        <v>14.350770365529</v>
      </c>
      <c r="AE192" s="23">
        <v>144.12429705274801</v>
      </c>
      <c r="AF192" s="44">
        <v>-16.793759546381001</v>
      </c>
      <c r="AG192" s="23">
        <v>55.6300948561585</v>
      </c>
      <c r="AH192" s="44">
        <v>-19.843889307138699</v>
      </c>
      <c r="AI192" s="507"/>
      <c r="AJ192" s="507" t="s">
        <v>43</v>
      </c>
      <c r="AK192" s="23">
        <v>198.36542390880601</v>
      </c>
      <c r="AL192" s="44">
        <v>66.000739498134607</v>
      </c>
      <c r="AM192" s="23">
        <v>70.306182603921997</v>
      </c>
      <c r="AN192" s="44">
        <v>-8.1259327178730292</v>
      </c>
      <c r="AO192" s="499">
        <v>50.130716411519401</v>
      </c>
      <c r="AP192" s="44">
        <v>-60.166757685304503</v>
      </c>
      <c r="AQ192" s="507"/>
      <c r="AR192" s="507" t="s">
        <v>43</v>
      </c>
      <c r="AS192" s="23">
        <v>189.16533815018099</v>
      </c>
      <c r="AT192" s="44">
        <v>5.4778103307882899</v>
      </c>
      <c r="AU192" s="23">
        <v>75.346319103993196</v>
      </c>
      <c r="AV192" s="44">
        <v>-2.4113425737701002</v>
      </c>
      <c r="AW192" s="23">
        <v>91.802188823940696</v>
      </c>
      <c r="AX192" s="44">
        <v>-17.389138673559099</v>
      </c>
      <c r="AY192" s="507"/>
      <c r="AZ192" s="507" t="s">
        <v>43</v>
      </c>
      <c r="BA192" s="23">
        <v>77.759015731251097</v>
      </c>
      <c r="BB192" s="44">
        <v>-7.9902449070175097</v>
      </c>
      <c r="BC192" s="23">
        <v>140.047033431698</v>
      </c>
      <c r="BD192" s="44">
        <v>-0.51649451809994695</v>
      </c>
      <c r="BE192" s="23">
        <v>97.921446699263299</v>
      </c>
      <c r="BF192" s="44">
        <v>14.3751213552442</v>
      </c>
      <c r="BG192" s="23">
        <v>108.623760254106</v>
      </c>
      <c r="BH192" s="44">
        <v>5.9351367655077896</v>
      </c>
    </row>
    <row r="193" spans="1:60" s="505" customFormat="1" ht="15" hidden="1" customHeight="1">
      <c r="A193" s="54"/>
      <c r="B193" s="54" t="s">
        <v>44</v>
      </c>
      <c r="C193" s="23">
        <v>231.676388335897</v>
      </c>
      <c r="D193" s="44">
        <v>8.2763371585337495</v>
      </c>
      <c r="E193" s="23">
        <v>113.272196645892</v>
      </c>
      <c r="F193" s="44">
        <v>-1.92656232828855</v>
      </c>
      <c r="G193" s="23">
        <v>136.40748702970501</v>
      </c>
      <c r="H193" s="44">
        <v>13.4440960862075</v>
      </c>
      <c r="I193" s="23">
        <v>255.36214263037999</v>
      </c>
      <c r="J193" s="44">
        <v>17.970614419452001</v>
      </c>
      <c r="K193" s="54"/>
      <c r="L193" s="54" t="s">
        <v>44</v>
      </c>
      <c r="M193" s="23">
        <v>135.96193245171199</v>
      </c>
      <c r="N193" s="44">
        <v>2.2014981551517798</v>
      </c>
      <c r="O193" s="23">
        <v>165.01999280682099</v>
      </c>
      <c r="P193" s="44">
        <v>38.099174613838301</v>
      </c>
      <c r="Q193" s="23">
        <v>159.274404624977</v>
      </c>
      <c r="R193" s="44">
        <v>9.4946348597044992</v>
      </c>
      <c r="S193" s="54"/>
      <c r="T193" s="54" t="s">
        <v>44</v>
      </c>
      <c r="U193" s="23">
        <v>108.302658213388</v>
      </c>
      <c r="V193" s="44">
        <v>2.3779259659617402</v>
      </c>
      <c r="W193" s="23">
        <v>104.00437756657</v>
      </c>
      <c r="X193" s="44">
        <v>5.2128074244118601</v>
      </c>
      <c r="Y193" s="23">
        <v>126.29041663129399</v>
      </c>
      <c r="Z193" s="44">
        <v>3.4261119153491801</v>
      </c>
      <c r="AA193" s="54"/>
      <c r="AB193" s="54" t="s">
        <v>44</v>
      </c>
      <c r="AC193" s="23">
        <v>147.95497983360701</v>
      </c>
      <c r="AD193" s="44">
        <v>12.322977552211301</v>
      </c>
      <c r="AE193" s="23">
        <v>197.01235020613299</v>
      </c>
      <c r="AF193" s="44">
        <v>6.8543940554863401</v>
      </c>
      <c r="AG193" s="23">
        <v>55.781179989695303</v>
      </c>
      <c r="AH193" s="44">
        <v>-15.0260217735969</v>
      </c>
      <c r="AI193" s="54"/>
      <c r="AJ193" s="54" t="s">
        <v>44</v>
      </c>
      <c r="AK193" s="23">
        <v>197.03143404630401</v>
      </c>
      <c r="AL193" s="44">
        <v>69.5830130492362</v>
      </c>
      <c r="AM193" s="23">
        <v>81.5078471893884</v>
      </c>
      <c r="AN193" s="44">
        <v>16.082555073355699</v>
      </c>
      <c r="AO193" s="499">
        <v>51.020354315983496</v>
      </c>
      <c r="AP193" s="44">
        <v>-60.116425993755499</v>
      </c>
      <c r="AQ193" s="54"/>
      <c r="AR193" s="54" t="s">
        <v>44</v>
      </c>
      <c r="AS193" s="23">
        <v>173.64258440265601</v>
      </c>
      <c r="AT193" s="44">
        <v>4.0732049996635702</v>
      </c>
      <c r="AU193" s="23">
        <v>75.262115630685201</v>
      </c>
      <c r="AV193" s="44">
        <v>1.2448371510282901</v>
      </c>
      <c r="AW193" s="23">
        <v>85.377053805312599</v>
      </c>
      <c r="AX193" s="44">
        <v>-25.341267564336299</v>
      </c>
      <c r="AY193" s="54"/>
      <c r="AZ193" s="54" t="s">
        <v>44</v>
      </c>
      <c r="BA193" s="23">
        <v>74.212989652892304</v>
      </c>
      <c r="BB193" s="44">
        <v>-3.5955069908042101</v>
      </c>
      <c r="BC193" s="23">
        <v>131.18637992973899</v>
      </c>
      <c r="BD193" s="44">
        <v>2.13882167209607</v>
      </c>
      <c r="BE193" s="23">
        <v>89.175600756546402</v>
      </c>
      <c r="BF193" s="44">
        <v>4.9799002850474601</v>
      </c>
      <c r="BG193" s="23">
        <v>86.539487876672794</v>
      </c>
      <c r="BH193" s="44">
        <v>-8.5529120306460804</v>
      </c>
    </row>
    <row r="194" spans="1:60" s="505" customFormat="1" ht="15" hidden="1" customHeight="1">
      <c r="A194" s="54"/>
      <c r="B194" s="54"/>
      <c r="C194" s="23"/>
      <c r="D194" s="44"/>
      <c r="E194" s="23"/>
      <c r="F194" s="44"/>
      <c r="G194" s="23"/>
      <c r="H194" s="44"/>
      <c r="I194" s="23"/>
      <c r="J194" s="44"/>
      <c r="K194" s="54"/>
      <c r="L194" s="54"/>
      <c r="M194" s="23"/>
      <c r="N194" s="44"/>
      <c r="O194" s="23"/>
      <c r="P194" s="44"/>
      <c r="Q194" s="23"/>
      <c r="R194" s="44"/>
      <c r="S194" s="54"/>
      <c r="T194" s="54"/>
      <c r="U194" s="23"/>
      <c r="V194" s="44"/>
      <c r="W194" s="23"/>
      <c r="X194" s="44"/>
      <c r="Y194" s="23"/>
      <c r="Z194" s="44"/>
      <c r="AA194" s="54"/>
      <c r="AB194" s="54"/>
      <c r="AC194" s="23"/>
      <c r="AD194" s="44"/>
      <c r="AE194" s="23"/>
      <c r="AF194" s="44"/>
      <c r="AG194" s="23"/>
      <c r="AH194" s="44"/>
      <c r="AI194" s="54"/>
      <c r="AJ194" s="54"/>
      <c r="AK194" s="23"/>
      <c r="AL194" s="44"/>
      <c r="AM194" s="23"/>
      <c r="AN194" s="44"/>
      <c r="AO194" s="499"/>
      <c r="AP194" s="44"/>
      <c r="AQ194" s="54"/>
      <c r="AR194" s="54"/>
      <c r="AS194" s="23"/>
      <c r="AT194" s="44"/>
      <c r="AU194" s="23"/>
      <c r="AV194" s="44"/>
      <c r="AW194" s="23"/>
      <c r="AX194" s="44"/>
      <c r="AY194" s="54"/>
      <c r="AZ194" s="54"/>
      <c r="BA194" s="23"/>
      <c r="BB194" s="44"/>
      <c r="BC194" s="23"/>
      <c r="BD194" s="44"/>
      <c r="BE194" s="23"/>
      <c r="BF194" s="44"/>
      <c r="BG194" s="23"/>
      <c r="BH194" s="44"/>
    </row>
    <row r="195" spans="1:60" s="505" customFormat="1" ht="15" hidden="1" customHeight="1">
      <c r="A195" s="504">
        <v>2023</v>
      </c>
      <c r="B195" s="54" t="s">
        <v>33</v>
      </c>
      <c r="C195" s="23">
        <v>217.73811854621599</v>
      </c>
      <c r="D195" s="44">
        <v>22.500130365039499</v>
      </c>
      <c r="E195" s="23">
        <v>134.52277155106</v>
      </c>
      <c r="F195" s="44">
        <v>11.482868074874499</v>
      </c>
      <c r="G195" s="23">
        <v>129.07548555538801</v>
      </c>
      <c r="H195" s="44">
        <v>-3.9172132679273099</v>
      </c>
      <c r="I195" s="23">
        <v>233.03994020014699</v>
      </c>
      <c r="J195" s="44">
        <v>7.2772059426005304</v>
      </c>
      <c r="K195" s="504">
        <v>2023</v>
      </c>
      <c r="L195" s="54" t="s">
        <v>467</v>
      </c>
      <c r="M195" s="23">
        <v>124.574599838099</v>
      </c>
      <c r="N195" s="44">
        <v>-0.71389236387309996</v>
      </c>
      <c r="O195" s="23">
        <v>146.48218713811599</v>
      </c>
      <c r="P195" s="44">
        <v>8.9988173824179292</v>
      </c>
      <c r="Q195" s="23">
        <v>160.45924791346599</v>
      </c>
      <c r="R195" s="44">
        <v>9.3927417002226594</v>
      </c>
      <c r="S195" s="504">
        <v>2023</v>
      </c>
      <c r="T195" s="54" t="s">
        <v>467</v>
      </c>
      <c r="U195" s="23">
        <v>108.579514667224</v>
      </c>
      <c r="V195" s="44">
        <v>4.8378695888342396</v>
      </c>
      <c r="W195" s="23">
        <v>104.41265770656599</v>
      </c>
      <c r="X195" s="44">
        <v>4.9451896486732903</v>
      </c>
      <c r="Y195" s="23">
        <v>128.311270497907</v>
      </c>
      <c r="Z195" s="44">
        <v>4.3047004407082596</v>
      </c>
      <c r="AA195" s="504">
        <v>2023</v>
      </c>
      <c r="AB195" s="54" t="s">
        <v>467</v>
      </c>
      <c r="AC195" s="23">
        <v>148.862667320252</v>
      </c>
      <c r="AD195" s="44">
        <v>6.5804668261198698</v>
      </c>
      <c r="AE195" s="23">
        <v>204.52320497531599</v>
      </c>
      <c r="AF195" s="44">
        <v>25.275522873343</v>
      </c>
      <c r="AG195" s="23">
        <v>56.899719473778603</v>
      </c>
      <c r="AH195" s="44">
        <v>-25.467809087688799</v>
      </c>
      <c r="AI195" s="504">
        <v>2023</v>
      </c>
      <c r="AJ195" s="54" t="s">
        <v>467</v>
      </c>
      <c r="AK195" s="23">
        <v>164.12817940771899</v>
      </c>
      <c r="AL195" s="44">
        <v>6.5033750107276704</v>
      </c>
      <c r="AM195" s="23">
        <v>70.200580449437894</v>
      </c>
      <c r="AN195" s="44">
        <v>19.56645989419</v>
      </c>
      <c r="AO195" s="499">
        <v>52.812584309227503</v>
      </c>
      <c r="AP195" s="44">
        <v>-59.090183888301802</v>
      </c>
      <c r="AQ195" s="504">
        <v>2023</v>
      </c>
      <c r="AR195" s="54" t="s">
        <v>467</v>
      </c>
      <c r="AS195" s="23">
        <v>174.577746125423</v>
      </c>
      <c r="AT195" s="44">
        <v>3.9705263276393898</v>
      </c>
      <c r="AU195" s="23">
        <v>75.476062085864299</v>
      </c>
      <c r="AV195" s="44">
        <v>5.7536381006023198</v>
      </c>
      <c r="AW195" s="23">
        <v>98.818687491074996</v>
      </c>
      <c r="AX195" s="44">
        <v>-3.3905068766231099</v>
      </c>
      <c r="AY195" s="504">
        <v>2023</v>
      </c>
      <c r="AZ195" s="54" t="s">
        <v>467</v>
      </c>
      <c r="BA195" s="23">
        <v>74.5593405591341</v>
      </c>
      <c r="BB195" s="44">
        <v>-5.5316011084181396</v>
      </c>
      <c r="BC195" s="23">
        <v>129.39732844899299</v>
      </c>
      <c r="BD195" s="44">
        <v>-6.3437914308128303</v>
      </c>
      <c r="BE195" s="23">
        <v>100.740847014243</v>
      </c>
      <c r="BF195" s="44">
        <v>3.3556046326056199</v>
      </c>
      <c r="BG195" s="23">
        <v>95.682853010109895</v>
      </c>
      <c r="BH195" s="44">
        <v>-11.920928107536</v>
      </c>
    </row>
    <row r="196" spans="1:60" s="505" customFormat="1" ht="15" hidden="1" customHeight="1">
      <c r="A196" s="54"/>
      <c r="B196" s="54" t="s">
        <v>34</v>
      </c>
      <c r="C196" s="23">
        <v>176.89847416085601</v>
      </c>
      <c r="D196" s="44">
        <v>11.783786078357601</v>
      </c>
      <c r="E196" s="23">
        <v>134.40478676386101</v>
      </c>
      <c r="F196" s="44">
        <v>18.486358944941401</v>
      </c>
      <c r="G196" s="23">
        <v>114.782573978149</v>
      </c>
      <c r="H196" s="44">
        <v>-13.271959896848401</v>
      </c>
      <c r="I196" s="23">
        <v>195.94731949222401</v>
      </c>
      <c r="J196" s="44">
        <v>4.3831408145677404</v>
      </c>
      <c r="K196" s="54"/>
      <c r="L196" s="54" t="s">
        <v>468</v>
      </c>
      <c r="M196" s="23">
        <v>140.99588427136601</v>
      </c>
      <c r="N196" s="44">
        <v>8.0923016692793901</v>
      </c>
      <c r="O196" s="23">
        <v>106.92038053647001</v>
      </c>
      <c r="P196" s="44">
        <v>-9.7521684471194003</v>
      </c>
      <c r="Q196" s="23">
        <v>161.71669746262</v>
      </c>
      <c r="R196" s="44">
        <v>9.3416189232614393</v>
      </c>
      <c r="S196" s="54"/>
      <c r="T196" s="54" t="s">
        <v>468</v>
      </c>
      <c r="U196" s="23">
        <v>108.6779161935</v>
      </c>
      <c r="V196" s="44">
        <v>7.2294120916278599</v>
      </c>
      <c r="W196" s="23">
        <v>104.70781072727399</v>
      </c>
      <c r="X196" s="44">
        <v>4.5680227005259004</v>
      </c>
      <c r="Y196" s="23">
        <v>130.96053595175201</v>
      </c>
      <c r="Z196" s="44">
        <v>4.5482908883502899</v>
      </c>
      <c r="AA196" s="54"/>
      <c r="AB196" s="54" t="s">
        <v>468</v>
      </c>
      <c r="AC196" s="23">
        <v>148.656079210493</v>
      </c>
      <c r="AD196" s="44">
        <v>5.3543366248795197</v>
      </c>
      <c r="AE196" s="23">
        <v>245.838656987364</v>
      </c>
      <c r="AF196" s="44">
        <v>48.033978721586998</v>
      </c>
      <c r="AG196" s="23">
        <v>67.139776562284297</v>
      </c>
      <c r="AH196" s="44">
        <v>-22.9006169552556</v>
      </c>
      <c r="AI196" s="54"/>
      <c r="AJ196" s="54" t="s">
        <v>468</v>
      </c>
      <c r="AK196" s="23">
        <v>121.099416541803</v>
      </c>
      <c r="AL196" s="44">
        <v>-28.4029373997524</v>
      </c>
      <c r="AM196" s="23">
        <v>66.820413003349103</v>
      </c>
      <c r="AN196" s="44">
        <v>16.1422270488546</v>
      </c>
      <c r="AO196" s="499">
        <v>53.314449482441802</v>
      </c>
      <c r="AP196" s="44">
        <v>14.3187029697763</v>
      </c>
      <c r="AQ196" s="54"/>
      <c r="AR196" s="54" t="s">
        <v>468</v>
      </c>
      <c r="AS196" s="23">
        <v>159.46539390946299</v>
      </c>
      <c r="AT196" s="44">
        <v>3.6056615772236902</v>
      </c>
      <c r="AU196" s="23">
        <v>75.765357968801098</v>
      </c>
      <c r="AV196" s="44">
        <v>10.763742570679501</v>
      </c>
      <c r="AW196" s="23">
        <v>88.088122091550105</v>
      </c>
      <c r="AX196" s="44">
        <v>6.7475769811472004</v>
      </c>
      <c r="AY196" s="54"/>
      <c r="AZ196" s="54" t="s">
        <v>468</v>
      </c>
      <c r="BA196" s="23">
        <v>73.048496850855898</v>
      </c>
      <c r="BB196" s="44">
        <v>4.1877191197291896</v>
      </c>
      <c r="BC196" s="23">
        <v>139.18519263611799</v>
      </c>
      <c r="BD196" s="44">
        <v>1.1460825822796299</v>
      </c>
      <c r="BE196" s="23">
        <v>103.738749311112</v>
      </c>
      <c r="BF196" s="44">
        <v>8.9665414890904493</v>
      </c>
      <c r="BG196" s="23">
        <v>92.897409570798601</v>
      </c>
      <c r="BH196" s="44">
        <v>6.8554201300658004</v>
      </c>
    </row>
    <row r="197" spans="1:60" s="505" customFormat="1" ht="15" hidden="1" customHeight="1">
      <c r="A197" s="54"/>
      <c r="B197" s="54" t="s">
        <v>35</v>
      </c>
      <c r="C197" s="23">
        <v>155.19458937773001</v>
      </c>
      <c r="D197" s="44">
        <v>-21.553238655538198</v>
      </c>
      <c r="E197" s="23">
        <v>123.68925211370799</v>
      </c>
      <c r="F197" s="44">
        <v>16.450579991751098</v>
      </c>
      <c r="G197" s="23">
        <v>116.53559525484199</v>
      </c>
      <c r="H197" s="44">
        <v>-1.9311116505552699</v>
      </c>
      <c r="I197" s="23">
        <v>221.14722696482301</v>
      </c>
      <c r="J197" s="44">
        <v>12.238357438484799</v>
      </c>
      <c r="K197" s="54"/>
      <c r="L197" s="54" t="s">
        <v>469</v>
      </c>
      <c r="M197" s="23">
        <v>143.48582685471101</v>
      </c>
      <c r="N197" s="44">
        <v>2.7516286304565201</v>
      </c>
      <c r="O197" s="23">
        <v>147.38043121090899</v>
      </c>
      <c r="P197" s="44">
        <v>18.7174078136864</v>
      </c>
      <c r="Q197" s="23">
        <v>162.86535914886201</v>
      </c>
      <c r="R197" s="44">
        <v>9.3048204483346897</v>
      </c>
      <c r="S197" s="54"/>
      <c r="T197" s="54" t="s">
        <v>469</v>
      </c>
      <c r="U197" s="23">
        <v>107.958663282374</v>
      </c>
      <c r="V197" s="44">
        <v>8.6678647859363007</v>
      </c>
      <c r="W197" s="23">
        <v>105.04618098941999</v>
      </c>
      <c r="X197" s="44">
        <v>4.3027556008937298</v>
      </c>
      <c r="Y197" s="23">
        <v>138.42507057082199</v>
      </c>
      <c r="Z197" s="44">
        <v>6.4083477559042397</v>
      </c>
      <c r="AA197" s="54"/>
      <c r="AB197" s="54" t="s">
        <v>469</v>
      </c>
      <c r="AC197" s="23">
        <v>149.36827008557</v>
      </c>
      <c r="AD197" s="44">
        <v>4.8992285834971598</v>
      </c>
      <c r="AE197" s="23">
        <v>249.13564447544499</v>
      </c>
      <c r="AF197" s="44">
        <v>55.119098244845702</v>
      </c>
      <c r="AG197" s="23">
        <v>63.395400416033198</v>
      </c>
      <c r="AH197" s="44">
        <v>-23.520263781979001</v>
      </c>
      <c r="AI197" s="54"/>
      <c r="AJ197" s="54" t="s">
        <v>469</v>
      </c>
      <c r="AK197" s="23">
        <v>160.84558602327701</v>
      </c>
      <c r="AL197" s="44">
        <v>-19.221830526178501</v>
      </c>
      <c r="AM197" s="23">
        <v>67.830625716082807</v>
      </c>
      <c r="AN197" s="44">
        <v>2.33279331653593</v>
      </c>
      <c r="AO197" s="499">
        <v>56.427981036280599</v>
      </c>
      <c r="AP197" s="44">
        <v>12.314092734568799</v>
      </c>
      <c r="AQ197" s="54"/>
      <c r="AR197" s="54" t="s">
        <v>469</v>
      </c>
      <c r="AS197" s="23">
        <v>151.66184366802199</v>
      </c>
      <c r="AT197" s="44">
        <v>2.6277373768789101</v>
      </c>
      <c r="AU197" s="23">
        <v>75.004819240926096</v>
      </c>
      <c r="AV197" s="44">
        <v>14.123040427205799</v>
      </c>
      <c r="AW197" s="23">
        <v>92.970319391310895</v>
      </c>
      <c r="AX197" s="44">
        <v>3.6994224538434701</v>
      </c>
      <c r="AY197" s="54"/>
      <c r="AZ197" s="54" t="s">
        <v>469</v>
      </c>
      <c r="BA197" s="23">
        <v>77.774979141728807</v>
      </c>
      <c r="BB197" s="44">
        <v>7.2567145552128203</v>
      </c>
      <c r="BC197" s="23">
        <v>140.88941554107899</v>
      </c>
      <c r="BD197" s="44">
        <v>-2.17807995910167</v>
      </c>
      <c r="BE197" s="23">
        <v>100.266235525314</v>
      </c>
      <c r="BF197" s="44">
        <v>-0.30456687168648999</v>
      </c>
      <c r="BG197" s="23">
        <v>122.51797288625799</v>
      </c>
      <c r="BH197" s="44">
        <v>9.0845040714609304</v>
      </c>
    </row>
    <row r="198" spans="1:60" s="505" customFormat="1" ht="15" hidden="1" customHeight="1">
      <c r="A198" s="54"/>
      <c r="B198" s="54" t="s">
        <v>36</v>
      </c>
      <c r="C198" s="23">
        <v>183.46947194321899</v>
      </c>
      <c r="D198" s="44">
        <v>-29.147301832706301</v>
      </c>
      <c r="E198" s="23">
        <v>113.86263413129301</v>
      </c>
      <c r="F198" s="44">
        <v>-0.936010465841846</v>
      </c>
      <c r="G198" s="23">
        <v>110.48602762800699</v>
      </c>
      <c r="H198" s="44">
        <v>-9.8475619837140709</v>
      </c>
      <c r="I198" s="23">
        <v>258.751369646581</v>
      </c>
      <c r="J198" s="44">
        <v>25.845389888105199</v>
      </c>
      <c r="K198" s="54"/>
      <c r="L198" s="54" t="s">
        <v>470</v>
      </c>
      <c r="M198" s="23">
        <v>128.92173879946401</v>
      </c>
      <c r="N198" s="44">
        <v>15.3763976287671</v>
      </c>
      <c r="O198" s="23">
        <v>169.302865033502</v>
      </c>
      <c r="P198" s="44">
        <v>30.646770219304599</v>
      </c>
      <c r="Q198" s="23">
        <v>164.11557938159399</v>
      </c>
      <c r="R198" s="44">
        <v>9.8542395296073106</v>
      </c>
      <c r="S198" s="54"/>
      <c r="T198" s="54" t="s">
        <v>470</v>
      </c>
      <c r="U198" s="23">
        <v>109.0923362119</v>
      </c>
      <c r="V198" s="44">
        <v>-10.995602963651899</v>
      </c>
      <c r="W198" s="23">
        <v>105.434726225265</v>
      </c>
      <c r="X198" s="44">
        <v>4.6654961141539699</v>
      </c>
      <c r="Y198" s="23">
        <v>124.14030020854401</v>
      </c>
      <c r="Z198" s="44">
        <v>1.74515213205146</v>
      </c>
      <c r="AA198" s="54"/>
      <c r="AB198" s="54" t="s">
        <v>470</v>
      </c>
      <c r="AC198" s="23">
        <v>150.28265328197401</v>
      </c>
      <c r="AD198" s="44">
        <v>6.5166885915487702</v>
      </c>
      <c r="AE198" s="23">
        <v>228.065647486427</v>
      </c>
      <c r="AF198" s="44">
        <v>32.1218103583969</v>
      </c>
      <c r="AG198" s="23">
        <v>76.1493739409553</v>
      </c>
      <c r="AH198" s="44">
        <v>-16.759507094380702</v>
      </c>
      <c r="AI198" s="54"/>
      <c r="AJ198" s="54" t="s">
        <v>470</v>
      </c>
      <c r="AK198" s="23">
        <v>151.059727741975</v>
      </c>
      <c r="AL198" s="44">
        <v>-14.1926043273019</v>
      </c>
      <c r="AM198" s="23">
        <v>58.435713278047402</v>
      </c>
      <c r="AN198" s="44">
        <v>0.43317146437016202</v>
      </c>
      <c r="AO198" s="499">
        <v>52.428251948316898</v>
      </c>
      <c r="AP198" s="44">
        <v>9.9956200268177806</v>
      </c>
      <c r="AQ198" s="54"/>
      <c r="AR198" s="54" t="s">
        <v>470</v>
      </c>
      <c r="AS198" s="23">
        <v>160.18475435804299</v>
      </c>
      <c r="AT198" s="44">
        <v>4.3470647073642796</v>
      </c>
      <c r="AU198" s="23">
        <v>75.963387978613497</v>
      </c>
      <c r="AV198" s="44">
        <v>-15.792488229161499</v>
      </c>
      <c r="AW198" s="23">
        <v>84.178021737337801</v>
      </c>
      <c r="AX198" s="44">
        <v>-17.434324651022902</v>
      </c>
      <c r="AY198" s="54"/>
      <c r="AZ198" s="54" t="s">
        <v>470</v>
      </c>
      <c r="BA198" s="23">
        <v>64.438058168950604</v>
      </c>
      <c r="BB198" s="44">
        <v>-18.693128176386999</v>
      </c>
      <c r="BC198" s="23">
        <v>117.46649740095501</v>
      </c>
      <c r="BD198" s="44">
        <v>13.840010333423299</v>
      </c>
      <c r="BE198" s="23">
        <v>91.979177995013799</v>
      </c>
      <c r="BF198" s="44">
        <v>-5.1845602812226996</v>
      </c>
      <c r="BG198" s="23">
        <v>93.603784237415397</v>
      </c>
      <c r="BH198" s="44">
        <v>-13.4152147723336</v>
      </c>
    </row>
    <row r="199" spans="1:60" s="505" customFormat="1" ht="15" hidden="1" customHeight="1">
      <c r="A199" s="54"/>
      <c r="B199" s="54" t="s">
        <v>37</v>
      </c>
      <c r="C199" s="23">
        <v>256.25379883964598</v>
      </c>
      <c r="D199" s="44">
        <v>8.45733776972979</v>
      </c>
      <c r="E199" s="23">
        <v>119.849281682136</v>
      </c>
      <c r="F199" s="44">
        <v>-1.9039401322979199</v>
      </c>
      <c r="G199" s="23">
        <v>110.43781150986599</v>
      </c>
      <c r="H199" s="44">
        <v>-5.4415210468129898</v>
      </c>
      <c r="I199" s="23">
        <v>270.397080808807</v>
      </c>
      <c r="J199" s="44">
        <v>29.3913461714845</v>
      </c>
      <c r="K199" s="54"/>
      <c r="L199" s="54" t="s">
        <v>37</v>
      </c>
      <c r="M199" s="23">
        <v>111.728963270609</v>
      </c>
      <c r="N199" s="44">
        <v>8.1643675510858493</v>
      </c>
      <c r="O199" s="23">
        <v>197.14360870311199</v>
      </c>
      <c r="P199" s="44">
        <v>39.100000000000897</v>
      </c>
      <c r="Q199" s="23">
        <v>165.62536484620799</v>
      </c>
      <c r="R199" s="44">
        <v>9.8822254361117992</v>
      </c>
      <c r="S199" s="54"/>
      <c r="T199" s="54" t="s">
        <v>37</v>
      </c>
      <c r="U199" s="23">
        <v>94.745799168952502</v>
      </c>
      <c r="V199" s="44">
        <v>-10.995602963652299</v>
      </c>
      <c r="W199" s="23">
        <v>107.398307308309</v>
      </c>
      <c r="X199" s="44">
        <v>4.66549611415277</v>
      </c>
      <c r="Y199" s="23">
        <v>129.01111480842999</v>
      </c>
      <c r="Z199" s="44">
        <v>11.244024033833901</v>
      </c>
      <c r="AA199" s="54"/>
      <c r="AB199" s="54" t="s">
        <v>37</v>
      </c>
      <c r="AC199" s="23">
        <v>153.99105980759299</v>
      </c>
      <c r="AD199" s="44">
        <v>7.2813161858968396</v>
      </c>
      <c r="AE199" s="23">
        <v>196.37948852725501</v>
      </c>
      <c r="AF199" s="44">
        <v>39.800000000000203</v>
      </c>
      <c r="AG199" s="23">
        <v>103.53834674364001</v>
      </c>
      <c r="AH199" s="44">
        <v>13.499999999999901</v>
      </c>
      <c r="AI199" s="54"/>
      <c r="AJ199" s="54" t="s">
        <v>37</v>
      </c>
      <c r="AK199" s="23">
        <v>250.525706874278</v>
      </c>
      <c r="AL199" s="44">
        <v>34.500000000000099</v>
      </c>
      <c r="AM199" s="23">
        <v>61.322269665943999</v>
      </c>
      <c r="AN199" s="44">
        <v>-2.5961067645075402</v>
      </c>
      <c r="AO199" s="499">
        <v>53.388028600273998</v>
      </c>
      <c r="AP199" s="44">
        <v>15.793664076649099</v>
      </c>
      <c r="AQ199" s="54"/>
      <c r="AR199" s="54" t="s">
        <v>37</v>
      </c>
      <c r="AS199" s="23">
        <v>193.316335675966</v>
      </c>
      <c r="AT199" s="44">
        <v>3.3252506719869501</v>
      </c>
      <c r="AU199" s="23">
        <v>60.040135385347703</v>
      </c>
      <c r="AV199" s="44">
        <v>-15.7924882291611</v>
      </c>
      <c r="AW199" s="23">
        <v>82.760107981322903</v>
      </c>
      <c r="AX199" s="44">
        <v>-4.88365978355999</v>
      </c>
      <c r="AY199" s="54"/>
      <c r="AZ199" s="54" t="s">
        <v>37</v>
      </c>
      <c r="BA199" s="23">
        <v>75.287666474383002</v>
      </c>
      <c r="BB199" s="44">
        <v>4.4239566418533798</v>
      </c>
      <c r="BC199" s="23">
        <v>160.867340532486</v>
      </c>
      <c r="BD199" s="44">
        <v>30.5569206760842</v>
      </c>
      <c r="BE199" s="23">
        <v>91.456413046702806</v>
      </c>
      <c r="BF199" s="44">
        <v>4.5786946392404504</v>
      </c>
      <c r="BG199" s="23">
        <v>87.914586281645697</v>
      </c>
      <c r="BH199" s="44">
        <v>-13.415214772333499</v>
      </c>
    </row>
    <row r="200" spans="1:60" s="505" customFormat="1" ht="15" hidden="1" customHeight="1">
      <c r="A200" s="54"/>
      <c r="B200" s="54" t="s">
        <v>38</v>
      </c>
      <c r="C200" s="23">
        <v>237.84786913107499</v>
      </c>
      <c r="D200" s="44">
        <v>8.7733752975654795</v>
      </c>
      <c r="E200" s="23">
        <v>118.586699876243</v>
      </c>
      <c r="F200" s="44">
        <v>2.8303105332493699</v>
      </c>
      <c r="G200" s="23">
        <v>110.178342036381</v>
      </c>
      <c r="H200" s="44">
        <v>-10.111004108880101</v>
      </c>
      <c r="I200" s="23">
        <v>237.80383952965599</v>
      </c>
      <c r="J200" s="44">
        <v>16.0435596652495</v>
      </c>
      <c r="K200" s="54"/>
      <c r="L200" s="54" t="s">
        <v>471</v>
      </c>
      <c r="M200" s="23">
        <v>118.557477145245</v>
      </c>
      <c r="N200" s="44">
        <v>8.9582160916348794</v>
      </c>
      <c r="O200" s="23">
        <v>148.27503881593199</v>
      </c>
      <c r="P200" s="44">
        <v>4.49999999999969</v>
      </c>
      <c r="Q200" s="23">
        <v>167.40044315497201</v>
      </c>
      <c r="R200" s="44">
        <v>9.9114558478257493</v>
      </c>
      <c r="S200" s="54"/>
      <c r="T200" s="54" t="s">
        <v>471</v>
      </c>
      <c r="U200" s="23">
        <v>92.660865780528496</v>
      </c>
      <c r="V200" s="44">
        <v>-10.199999999999299</v>
      </c>
      <c r="W200" s="23">
        <v>104.640938691863</v>
      </c>
      <c r="X200" s="44">
        <v>4.6654961141532603</v>
      </c>
      <c r="Y200" s="23">
        <v>126.38239750807401</v>
      </c>
      <c r="Z200" s="44">
        <v>9.3958006270425791</v>
      </c>
      <c r="AA200" s="54"/>
      <c r="AB200" s="54" t="s">
        <v>471</v>
      </c>
      <c r="AC200" s="23">
        <v>151.60502941265</v>
      </c>
      <c r="AD200" s="44">
        <v>7.1113121340349501</v>
      </c>
      <c r="AE200" s="23">
        <v>175.78652270492901</v>
      </c>
      <c r="AF200" s="44">
        <v>2.1999999999989401</v>
      </c>
      <c r="AG200" s="23">
        <v>66.977613877905199</v>
      </c>
      <c r="AH200" s="44">
        <v>-18.494629822794401</v>
      </c>
      <c r="AI200" s="54"/>
      <c r="AJ200" s="54" t="s">
        <v>471</v>
      </c>
      <c r="AK200" s="23">
        <v>318.96808206442302</v>
      </c>
      <c r="AL200" s="44">
        <v>26.600000000000101</v>
      </c>
      <c r="AM200" s="23">
        <v>60.092287812289698</v>
      </c>
      <c r="AN200" s="44">
        <v>-10.720805698151</v>
      </c>
      <c r="AO200" s="499">
        <v>55.548963961571303</v>
      </c>
      <c r="AP200" s="44">
        <v>12.934488001594</v>
      </c>
      <c r="AQ200" s="54"/>
      <c r="AR200" s="54" t="s">
        <v>471</v>
      </c>
      <c r="AS200" s="23">
        <v>153.023839783044</v>
      </c>
      <c r="AT200" s="44">
        <v>-1.0304273844384</v>
      </c>
      <c r="AU200" s="23">
        <v>62.268209052321602</v>
      </c>
      <c r="AV200" s="44">
        <v>-15.7924882291611</v>
      </c>
      <c r="AW200" s="23">
        <v>71.428113581429798</v>
      </c>
      <c r="AX200" s="44">
        <v>-22.293286736546001</v>
      </c>
      <c r="AY200" s="54"/>
      <c r="AZ200" s="54" t="s">
        <v>471</v>
      </c>
      <c r="BA200" s="23">
        <v>70.983215592985104</v>
      </c>
      <c r="BB200" s="44">
        <v>-8.0253553920308001</v>
      </c>
      <c r="BC200" s="23">
        <v>134.21551114196501</v>
      </c>
      <c r="BD200" s="44">
        <v>4.6831997182228804</v>
      </c>
      <c r="BE200" s="23">
        <v>86.275707858865204</v>
      </c>
      <c r="BF200" s="44">
        <v>4.5405010312868903</v>
      </c>
      <c r="BG200" s="23">
        <v>83.741917466073303</v>
      </c>
      <c r="BH200" s="44">
        <v>-18.7000000000005</v>
      </c>
    </row>
    <row r="201" spans="1:60" s="505" customFormat="1" ht="15" hidden="1" customHeight="1">
      <c r="A201" s="54"/>
      <c r="B201" s="54" t="s">
        <v>39</v>
      </c>
      <c r="C201" s="23">
        <v>201.127993761613</v>
      </c>
      <c r="D201" s="44">
        <v>-14.3613735437666</v>
      </c>
      <c r="E201" s="23">
        <v>111.743845605404</v>
      </c>
      <c r="F201" s="44">
        <v>6.1852518476649401</v>
      </c>
      <c r="G201" s="23">
        <v>114.927165031998</v>
      </c>
      <c r="H201" s="44">
        <v>-2.6575882571220699</v>
      </c>
      <c r="I201" s="23">
        <v>277.817666911174</v>
      </c>
      <c r="J201" s="44">
        <v>18.319346791167401</v>
      </c>
      <c r="K201" s="54"/>
      <c r="L201" s="54" t="s">
        <v>472</v>
      </c>
      <c r="M201" s="23">
        <v>116.68444880855</v>
      </c>
      <c r="N201" s="44">
        <v>7.1173947598929903</v>
      </c>
      <c r="O201" s="23">
        <v>183.41994795306701</v>
      </c>
      <c r="P201" s="44">
        <v>37.7040145061994</v>
      </c>
      <c r="Q201" s="23">
        <v>168.27092339165301</v>
      </c>
      <c r="R201" s="44">
        <v>9.9415026180914801</v>
      </c>
      <c r="S201" s="54"/>
      <c r="T201" s="54" t="s">
        <v>472</v>
      </c>
      <c r="U201" s="23">
        <v>98.547392875512401</v>
      </c>
      <c r="V201" s="44">
        <v>-10.2000000000002</v>
      </c>
      <c r="W201" s="23">
        <v>106.33129894077</v>
      </c>
      <c r="X201" s="44">
        <v>4.6654961141533002</v>
      </c>
      <c r="Y201" s="23">
        <v>119.08709990976701</v>
      </c>
      <c r="Z201" s="44">
        <v>0.102018381153741</v>
      </c>
      <c r="AA201" s="54"/>
      <c r="AB201" s="54" t="s">
        <v>472</v>
      </c>
      <c r="AC201" s="23">
        <v>153.74271719733699</v>
      </c>
      <c r="AD201" s="44">
        <v>7.4485386002792104</v>
      </c>
      <c r="AE201" s="23">
        <v>150.61942110044399</v>
      </c>
      <c r="AF201" s="44">
        <v>7.1000000000002803</v>
      </c>
      <c r="AG201" s="23">
        <v>48.293578115379901</v>
      </c>
      <c r="AH201" s="44">
        <v>-3.69999999999999</v>
      </c>
      <c r="AI201" s="54"/>
      <c r="AJ201" s="54" t="s">
        <v>472</v>
      </c>
      <c r="AK201" s="23">
        <v>290.55639272900402</v>
      </c>
      <c r="AL201" s="44">
        <v>29.500000000000401</v>
      </c>
      <c r="AM201" s="23">
        <v>74.024930403327204</v>
      </c>
      <c r="AN201" s="44">
        <v>13.4418340054658</v>
      </c>
      <c r="AO201" s="499">
        <v>57.853167560431501</v>
      </c>
      <c r="AP201" s="44">
        <v>16.188384061128598</v>
      </c>
      <c r="AQ201" s="54"/>
      <c r="AR201" s="54" t="s">
        <v>472</v>
      </c>
      <c r="AS201" s="23">
        <v>136.60257083065099</v>
      </c>
      <c r="AT201" s="44">
        <v>-1.51642943624799</v>
      </c>
      <c r="AU201" s="23">
        <v>65.789935632779006</v>
      </c>
      <c r="AV201" s="44">
        <v>-15.792488229161</v>
      </c>
      <c r="AW201" s="23">
        <v>87.709869894505204</v>
      </c>
      <c r="AX201" s="44">
        <v>-6.7340956913146499</v>
      </c>
      <c r="AY201" s="54"/>
      <c r="AZ201" s="54" t="s">
        <v>472</v>
      </c>
      <c r="BA201" s="23">
        <v>69.617841809221503</v>
      </c>
      <c r="BB201" s="44">
        <v>-7.9572846866994098</v>
      </c>
      <c r="BC201" s="23">
        <v>158.64012869917801</v>
      </c>
      <c r="BD201" s="44">
        <v>11.5091627473518</v>
      </c>
      <c r="BE201" s="23">
        <v>88.633115133491899</v>
      </c>
      <c r="BF201" s="44">
        <v>-0.931480081497426</v>
      </c>
      <c r="BG201" s="23">
        <v>112.82187839270399</v>
      </c>
      <c r="BH201" s="44">
        <v>10.500000000000799</v>
      </c>
    </row>
    <row r="202" spans="1:60" s="505" customFormat="1" ht="15" hidden="1" customHeight="1">
      <c r="A202" s="54"/>
      <c r="B202" s="54" t="s">
        <v>40</v>
      </c>
      <c r="C202" s="23">
        <v>266.61537160307603</v>
      </c>
      <c r="D202" s="44">
        <v>12.277796809518099</v>
      </c>
      <c r="E202" s="23">
        <v>119.901196065707</v>
      </c>
      <c r="F202" s="44">
        <v>0.77783238750457395</v>
      </c>
      <c r="G202" s="23">
        <v>121.692128847367</v>
      </c>
      <c r="H202" s="44">
        <v>-6.5007880568324596</v>
      </c>
      <c r="I202" s="23">
        <v>307.81797971883998</v>
      </c>
      <c r="J202" s="44">
        <v>21.721222948612098</v>
      </c>
      <c r="K202" s="54"/>
      <c r="L202" s="54" t="s">
        <v>473</v>
      </c>
      <c r="M202" s="23">
        <v>132.35474160465699</v>
      </c>
      <c r="N202" s="44">
        <v>15.2215925522082</v>
      </c>
      <c r="O202" s="23">
        <v>125.515125185863</v>
      </c>
      <c r="P202" s="44">
        <v>-6.8305097122831304</v>
      </c>
      <c r="Q202" s="23">
        <v>169.529955076601</v>
      </c>
      <c r="R202" s="44">
        <v>9.9971464829040908</v>
      </c>
      <c r="S202" s="54"/>
      <c r="T202" s="54" t="s">
        <v>473</v>
      </c>
      <c r="U202" s="23">
        <v>94.875070869827098</v>
      </c>
      <c r="V202" s="44">
        <v>-10.1999999999998</v>
      </c>
      <c r="W202" s="23">
        <v>108.68667237425601</v>
      </c>
      <c r="X202" s="44">
        <v>4.9000000000005501</v>
      </c>
      <c r="Y202" s="23">
        <v>102.887902239365</v>
      </c>
      <c r="Z202" s="44">
        <v>-15.3742306244889</v>
      </c>
      <c r="AA202" s="54"/>
      <c r="AB202" s="54" t="s">
        <v>473</v>
      </c>
      <c r="AC202" s="23">
        <v>135.71994690654401</v>
      </c>
      <c r="AD202" s="44">
        <v>-6.7959477845840599</v>
      </c>
      <c r="AE202" s="23">
        <v>119.76513772561501</v>
      </c>
      <c r="AF202" s="44">
        <v>-4.0999999999998096</v>
      </c>
      <c r="AG202" s="23">
        <v>47.425333598500202</v>
      </c>
      <c r="AH202" s="44">
        <v>-16.5487086456078</v>
      </c>
      <c r="AI202" s="54"/>
      <c r="AJ202" s="54" t="s">
        <v>473</v>
      </c>
      <c r="AK202" s="23">
        <v>282.89731581950002</v>
      </c>
      <c r="AL202" s="44">
        <v>29.9</v>
      </c>
      <c r="AM202" s="23">
        <v>73.247233656924806</v>
      </c>
      <c r="AN202" s="44">
        <v>8.0660330980942696</v>
      </c>
      <c r="AO202" s="499">
        <v>59.1104698499976</v>
      </c>
      <c r="AP202" s="44">
        <v>13.835433709180901</v>
      </c>
      <c r="AQ202" s="54"/>
      <c r="AR202" s="54" t="s">
        <v>473</v>
      </c>
      <c r="AS202" s="23">
        <v>87.749181643195797</v>
      </c>
      <c r="AT202" s="44">
        <v>-6.2986183298160503</v>
      </c>
      <c r="AU202" s="23">
        <v>63.435946693640702</v>
      </c>
      <c r="AV202" s="44">
        <v>-11.400000000000301</v>
      </c>
      <c r="AW202" s="23">
        <v>81.270331431947</v>
      </c>
      <c r="AX202" s="44">
        <v>-0.68083838327413604</v>
      </c>
      <c r="AY202" s="54"/>
      <c r="AZ202" s="54" t="s">
        <v>473</v>
      </c>
      <c r="BA202" s="23">
        <v>60.875578636785903</v>
      </c>
      <c r="BB202" s="44">
        <v>-13.4485383879881</v>
      </c>
      <c r="BC202" s="23">
        <v>165.25656508215201</v>
      </c>
      <c r="BD202" s="44">
        <v>13.979695098377301</v>
      </c>
      <c r="BE202" s="23">
        <v>92.257967345460003</v>
      </c>
      <c r="BF202" s="44">
        <v>-1.2147365950828699</v>
      </c>
      <c r="BG202" s="23">
        <v>104.793137101781</v>
      </c>
      <c r="BH202" s="44">
        <v>21.4890109890117</v>
      </c>
    </row>
    <row r="203" spans="1:60" s="505" customFormat="1" ht="15" hidden="1" customHeight="1">
      <c r="A203" s="54"/>
      <c r="B203" s="54" t="s">
        <v>41</v>
      </c>
      <c r="C203" s="23">
        <v>282.55704028309202</v>
      </c>
      <c r="D203" s="44">
        <v>14.146544272702601</v>
      </c>
      <c r="E203" s="23">
        <v>114.57838197988301</v>
      </c>
      <c r="F203" s="44">
        <v>1.0937888476248401</v>
      </c>
      <c r="G203" s="23">
        <v>121.151753222095</v>
      </c>
      <c r="H203" s="44">
        <v>-3.4116634350384198</v>
      </c>
      <c r="I203" s="23">
        <v>287.48821633569901</v>
      </c>
      <c r="J203" s="44">
        <v>17.302639640271899</v>
      </c>
      <c r="K203" s="54"/>
      <c r="L203" s="54" t="s">
        <v>474</v>
      </c>
      <c r="M203" s="23">
        <v>145.71812706606099</v>
      </c>
      <c r="N203" s="44">
        <v>15.3440722784598</v>
      </c>
      <c r="O203" s="23">
        <v>158.756780251398</v>
      </c>
      <c r="P203" s="44">
        <v>8.7999999999997094</v>
      </c>
      <c r="Q203" s="23">
        <v>172.461155506766</v>
      </c>
      <c r="R203" s="44">
        <v>10.021379675064701</v>
      </c>
      <c r="S203" s="54"/>
      <c r="T203" s="54" t="s">
        <v>474</v>
      </c>
      <c r="U203" s="23">
        <v>94.060924006744699</v>
      </c>
      <c r="V203" s="44">
        <v>-10.199999999999401</v>
      </c>
      <c r="W203" s="23">
        <v>107.371090768077</v>
      </c>
      <c r="X203" s="44">
        <v>4.9000000000005901</v>
      </c>
      <c r="Y203" s="23">
        <v>117.26326733639</v>
      </c>
      <c r="Z203" s="44">
        <v>-3.1116065353430602</v>
      </c>
      <c r="AA203" s="54"/>
      <c r="AB203" s="54" t="s">
        <v>474</v>
      </c>
      <c r="AC203" s="23">
        <v>134.78267117750801</v>
      </c>
      <c r="AD203" s="44">
        <v>-6.8126991271908297</v>
      </c>
      <c r="AE203" s="23">
        <v>138.724066810994</v>
      </c>
      <c r="AF203" s="44">
        <v>-4.1000000000001497</v>
      </c>
      <c r="AG203" s="23">
        <v>51.2792976374188</v>
      </c>
      <c r="AH203" s="44">
        <v>-5.3999999999998201</v>
      </c>
      <c r="AI203" s="54"/>
      <c r="AJ203" s="54" t="s">
        <v>474</v>
      </c>
      <c r="AK203" s="23">
        <v>313.86983159583201</v>
      </c>
      <c r="AL203" s="44">
        <v>32.099999999999902</v>
      </c>
      <c r="AM203" s="23">
        <v>79.295962112180405</v>
      </c>
      <c r="AN203" s="44">
        <v>17.5094584063133</v>
      </c>
      <c r="AO203" s="499">
        <v>59.571117736091701</v>
      </c>
      <c r="AP203" s="44">
        <v>16.994149300693302</v>
      </c>
      <c r="AQ203" s="54"/>
      <c r="AR203" s="54" t="s">
        <v>474</v>
      </c>
      <c r="AS203" s="23">
        <v>146.52321453841699</v>
      </c>
      <c r="AT203" s="44">
        <v>-0.91847630221194299</v>
      </c>
      <c r="AU203" s="23">
        <v>63.215817695136103</v>
      </c>
      <c r="AV203" s="44">
        <v>-11.4000000000004</v>
      </c>
      <c r="AW203" s="23">
        <v>74.079170326925905</v>
      </c>
      <c r="AX203" s="44">
        <v>-3.3616575752627802</v>
      </c>
      <c r="AY203" s="54"/>
      <c r="AZ203" s="54" t="s">
        <v>474</v>
      </c>
      <c r="BA203" s="23">
        <v>74.464725492788503</v>
      </c>
      <c r="BB203" s="44">
        <v>-7.3713952831320304</v>
      </c>
      <c r="BC203" s="23">
        <v>154.09065246162501</v>
      </c>
      <c r="BD203" s="44">
        <v>10.6762894761416</v>
      </c>
      <c r="BE203" s="23">
        <v>109.081772917406</v>
      </c>
      <c r="BF203" s="44">
        <v>-1.6036790523573901</v>
      </c>
      <c r="BG203" s="23">
        <v>114.855375956633</v>
      </c>
      <c r="BH203" s="44">
        <v>19.753888716565601</v>
      </c>
    </row>
    <row r="204" spans="1:60" s="505" customFormat="1" ht="15" hidden="1" customHeight="1">
      <c r="A204" s="54"/>
      <c r="B204" s="54" t="s">
        <v>42</v>
      </c>
      <c r="C204" s="23">
        <v>231.09156322218101</v>
      </c>
      <c r="D204" s="44">
        <v>13.039506606727301</v>
      </c>
      <c r="E204" s="23">
        <v>97.817896612597806</v>
      </c>
      <c r="F204" s="44">
        <v>5.7074568181138696</v>
      </c>
      <c r="G204" s="23">
        <v>128.67063039879</v>
      </c>
      <c r="H204" s="44">
        <v>-0.49799205622738901</v>
      </c>
      <c r="I204" s="23">
        <v>238.243512041017</v>
      </c>
      <c r="J204" s="44">
        <v>20.915725329171298</v>
      </c>
      <c r="K204" s="54"/>
      <c r="L204" s="54" t="s">
        <v>475</v>
      </c>
      <c r="M204" s="23">
        <v>142.746073146816</v>
      </c>
      <c r="N204" s="44">
        <v>13.727011701298</v>
      </c>
      <c r="O204" s="23">
        <v>153.80980035669199</v>
      </c>
      <c r="P204" s="44">
        <v>14.100000000000399</v>
      </c>
      <c r="Q204" s="23">
        <v>172.738102459922</v>
      </c>
      <c r="R204" s="44">
        <v>10.051839525457799</v>
      </c>
      <c r="S204" s="54"/>
      <c r="T204" s="54" t="s">
        <v>475</v>
      </c>
      <c r="U204" s="23">
        <v>96.851585904297494</v>
      </c>
      <c r="V204" s="44">
        <v>-10.1999999999995</v>
      </c>
      <c r="W204" s="23">
        <v>108.211697375537</v>
      </c>
      <c r="X204" s="44">
        <v>4.8999999999996202</v>
      </c>
      <c r="Y204" s="23">
        <v>127.573022767175</v>
      </c>
      <c r="Z204" s="44">
        <v>-8.4857686822952605</v>
      </c>
      <c r="AA204" s="54"/>
      <c r="AB204" s="54" t="s">
        <v>475</v>
      </c>
      <c r="AC204" s="23">
        <v>135.80093822608299</v>
      </c>
      <c r="AD204" s="44">
        <v>-6.6426302271449202</v>
      </c>
      <c r="AE204" s="23">
        <v>152.550138746301</v>
      </c>
      <c r="AF204" s="44">
        <v>2.0999999999998402</v>
      </c>
      <c r="AG204" s="23">
        <v>61.532235793734102</v>
      </c>
      <c r="AH204" s="44">
        <v>5.19999999999993</v>
      </c>
      <c r="AI204" s="54"/>
      <c r="AJ204" s="54" t="s">
        <v>475</v>
      </c>
      <c r="AK204" s="23">
        <v>302.52479982919601</v>
      </c>
      <c r="AL204" s="44">
        <v>34.2000000000006</v>
      </c>
      <c r="AM204" s="23">
        <v>89.350188860948805</v>
      </c>
      <c r="AN204" s="44">
        <v>23.4071753362145</v>
      </c>
      <c r="AO204" s="499">
        <v>60.396589291617303</v>
      </c>
      <c r="AP204" s="44">
        <v>19.1529564864977</v>
      </c>
      <c r="AQ204" s="54"/>
      <c r="AR204" s="54" t="s">
        <v>475</v>
      </c>
      <c r="AS204" s="23">
        <v>210.24474187744701</v>
      </c>
      <c r="AT204" s="44">
        <v>8.7909227050996197</v>
      </c>
      <c r="AU204" s="23">
        <v>66.488850252465895</v>
      </c>
      <c r="AV204" s="44">
        <v>-11.399999999999901</v>
      </c>
      <c r="AW204" s="23">
        <v>78.602856133091393</v>
      </c>
      <c r="AX204" s="44">
        <v>-2.6472833556282702</v>
      </c>
      <c r="AY204" s="54"/>
      <c r="AZ204" s="54" t="s">
        <v>475</v>
      </c>
      <c r="BA204" s="23">
        <v>63.3018246710649</v>
      </c>
      <c r="BB204" s="44">
        <v>-5.6404694734882703</v>
      </c>
      <c r="BC204" s="23">
        <v>135.69650734326601</v>
      </c>
      <c r="BD204" s="44">
        <v>1.3632572073584599</v>
      </c>
      <c r="BE204" s="23">
        <v>97.267607036892301</v>
      </c>
      <c r="BF204" s="44">
        <v>-0.42839211700918201</v>
      </c>
      <c r="BG204" s="23">
        <v>101.400450018274</v>
      </c>
      <c r="BH204" s="44">
        <v>-15.2888463261692</v>
      </c>
    </row>
    <row r="205" spans="1:60" s="505" customFormat="1" ht="15" hidden="1" customHeight="1">
      <c r="A205" s="507"/>
      <c r="B205" s="507" t="s">
        <v>43</v>
      </c>
      <c r="C205" s="23">
        <v>268.31748922503101</v>
      </c>
      <c r="D205" s="44">
        <v>21.276717119559802</v>
      </c>
      <c r="E205" s="23">
        <v>124.324028546446</v>
      </c>
      <c r="F205" s="44">
        <v>1.2141398762536999</v>
      </c>
      <c r="G205" s="23">
        <v>136.00932395322499</v>
      </c>
      <c r="H205" s="44">
        <v>5.2200554619483199</v>
      </c>
      <c r="I205" s="23">
        <v>255.49277788480401</v>
      </c>
      <c r="J205" s="44">
        <v>20.3721174081833</v>
      </c>
      <c r="K205" s="54"/>
      <c r="L205" s="54" t="s">
        <v>476</v>
      </c>
      <c r="M205" s="23">
        <v>152.71256292832899</v>
      </c>
      <c r="N205" s="44">
        <v>15.684732627000299</v>
      </c>
      <c r="O205" s="23">
        <v>203.72721502044399</v>
      </c>
      <c r="P205" s="44">
        <v>17.400000000000201</v>
      </c>
      <c r="Q205" s="23">
        <v>174.09455962286799</v>
      </c>
      <c r="R205" s="44">
        <v>10.0796577012232</v>
      </c>
      <c r="S205" s="54"/>
      <c r="T205" s="54" t="s">
        <v>476</v>
      </c>
      <c r="U205" s="23">
        <v>97.137325573886002</v>
      </c>
      <c r="V205" s="44">
        <v>-10.1999999999996</v>
      </c>
      <c r="W205" s="23">
        <v>108.619835941773</v>
      </c>
      <c r="X205" s="44">
        <v>4.9000000000002801</v>
      </c>
      <c r="Y205" s="23">
        <v>115.501997741803</v>
      </c>
      <c r="Z205" s="44">
        <v>-4.8602415287158296</v>
      </c>
      <c r="AA205" s="54"/>
      <c r="AB205" s="54" t="s">
        <v>476</v>
      </c>
      <c r="AC205" s="23">
        <v>136.53979607507199</v>
      </c>
      <c r="AD205" s="44">
        <v>-6.5200764583529196</v>
      </c>
      <c r="AE205" s="23">
        <v>115.443561939251</v>
      </c>
      <c r="AF205" s="44">
        <v>-19.900000000000102</v>
      </c>
      <c r="AG205" s="23">
        <v>51.569097931658902</v>
      </c>
      <c r="AH205" s="44">
        <v>-7.3000000000000496</v>
      </c>
      <c r="AI205" s="54"/>
      <c r="AJ205" s="54" t="s">
        <v>476</v>
      </c>
      <c r="AK205" s="23">
        <v>268.38841854861403</v>
      </c>
      <c r="AL205" s="44">
        <v>35.299999999999798</v>
      </c>
      <c r="AM205" s="23">
        <v>82.044082823625899</v>
      </c>
      <c r="AN205" s="44">
        <v>16.6954025733849</v>
      </c>
      <c r="AO205" s="499">
        <v>59.415619482018201</v>
      </c>
      <c r="AP205" s="44">
        <v>18.5213851609054</v>
      </c>
      <c r="AQ205" s="54"/>
      <c r="AR205" s="54" t="s">
        <v>476</v>
      </c>
      <c r="AS205" s="23">
        <v>190.77380567210801</v>
      </c>
      <c r="AT205" s="44">
        <v>0.850297172651167</v>
      </c>
      <c r="AU205" s="23">
        <v>66.756838726137801</v>
      </c>
      <c r="AV205" s="44">
        <v>-11.400000000000199</v>
      </c>
      <c r="AW205" s="23">
        <v>90.590487504743507</v>
      </c>
      <c r="AX205" s="44">
        <v>-1.3199046065459299</v>
      </c>
      <c r="AY205" s="54"/>
      <c r="AZ205" s="54" t="s">
        <v>476</v>
      </c>
      <c r="BA205" s="23">
        <v>69.511846909416803</v>
      </c>
      <c r="BB205" s="44">
        <v>-10.6060612319708</v>
      </c>
      <c r="BC205" s="23">
        <v>168.91073057846</v>
      </c>
      <c r="BD205" s="44">
        <v>20.6100025394962</v>
      </c>
      <c r="BE205" s="23">
        <v>95.024902625965893</v>
      </c>
      <c r="BF205" s="44">
        <v>-2.9580282674879999</v>
      </c>
      <c r="BG205" s="23">
        <v>66.949418878046899</v>
      </c>
      <c r="BH205" s="44">
        <v>-38.365769403093203</v>
      </c>
    </row>
    <row r="206" spans="1:60" s="505" customFormat="1" ht="15" hidden="1" customHeight="1">
      <c r="A206" s="54"/>
      <c r="B206" s="54" t="s">
        <v>44</v>
      </c>
      <c r="C206" s="23">
        <v>290.50509703344602</v>
      </c>
      <c r="D206" s="44">
        <v>25.3926216305893</v>
      </c>
      <c r="E206" s="23">
        <v>113.47723961104499</v>
      </c>
      <c r="F206" s="44">
        <v>0.18101791191884301</v>
      </c>
      <c r="G206" s="23">
        <v>134.249246695175</v>
      </c>
      <c r="H206" s="44">
        <v>-1.5822007878937101</v>
      </c>
      <c r="I206" s="23">
        <v>281.929435471327</v>
      </c>
      <c r="J206" s="44">
        <v>10.4037711178675</v>
      </c>
      <c r="K206" s="54"/>
      <c r="L206" s="54" t="s">
        <v>338</v>
      </c>
      <c r="M206" s="23">
        <v>140.411993096136</v>
      </c>
      <c r="N206" s="44">
        <v>3.2730195608277901</v>
      </c>
      <c r="O206" s="23">
        <v>151.158313411048</v>
      </c>
      <c r="P206" s="44">
        <v>-8.4000000000000199</v>
      </c>
      <c r="Q206" s="23">
        <v>163.85267874546699</v>
      </c>
      <c r="R206" s="44">
        <v>2.8744569042777899</v>
      </c>
      <c r="S206" s="54"/>
      <c r="T206" s="54" t="s">
        <v>338</v>
      </c>
      <c r="U206" s="23">
        <v>97.255787075622706</v>
      </c>
      <c r="V206" s="44">
        <v>-10.199999999999701</v>
      </c>
      <c r="W206" s="23">
        <v>109.100592067332</v>
      </c>
      <c r="X206" s="44">
        <v>4.9000000000000599</v>
      </c>
      <c r="Y206" s="23">
        <v>116.183099889939</v>
      </c>
      <c r="Z206" s="44">
        <v>-8.0032333497349999</v>
      </c>
      <c r="AA206" s="54"/>
      <c r="AB206" s="54" t="s">
        <v>338</v>
      </c>
      <c r="AC206" s="23">
        <v>140.37298551121</v>
      </c>
      <c r="AD206" s="44">
        <v>-5.1245279685238501</v>
      </c>
      <c r="AE206" s="23">
        <v>160.565065417998</v>
      </c>
      <c r="AF206" s="44">
        <v>-18.500000000000199</v>
      </c>
      <c r="AG206" s="23">
        <v>57.510396569375999</v>
      </c>
      <c r="AH206" s="44">
        <v>3.1000000000002599</v>
      </c>
      <c r="AI206" s="54"/>
      <c r="AJ206" s="54" t="s">
        <v>338</v>
      </c>
      <c r="AK206" s="23">
        <v>210.82363442954701</v>
      </c>
      <c r="AL206" s="44">
        <v>7.0000000000008704</v>
      </c>
      <c r="AM206" s="23">
        <v>75.379479979124099</v>
      </c>
      <c r="AN206" s="44">
        <v>-7.5187450308001198</v>
      </c>
      <c r="AO206" s="499">
        <v>57.3921073113696</v>
      </c>
      <c r="AP206" s="44">
        <v>12.488649051560801</v>
      </c>
      <c r="AQ206" s="54"/>
      <c r="AR206" s="54" t="s">
        <v>338</v>
      </c>
      <c r="AS206" s="23">
        <v>189.92400218768699</v>
      </c>
      <c r="AT206" s="44">
        <v>9.3763968332079095</v>
      </c>
      <c r="AU206" s="23">
        <v>66.682234448787796</v>
      </c>
      <c r="AV206" s="44">
        <v>-11.3999999999991</v>
      </c>
      <c r="AW206" s="23">
        <v>86.060987387332901</v>
      </c>
      <c r="AX206" s="44">
        <v>0.80107423662087696</v>
      </c>
      <c r="AY206" s="54"/>
      <c r="AZ206" s="54" t="s">
        <v>338</v>
      </c>
      <c r="BA206" s="23">
        <v>68.7227081664591</v>
      </c>
      <c r="BB206" s="44">
        <v>-7.3980060796799201</v>
      </c>
      <c r="BC206" s="23">
        <v>149.68551998112</v>
      </c>
      <c r="BD206" s="44">
        <v>14.101418196987201</v>
      </c>
      <c r="BE206" s="23">
        <v>88.524937690851999</v>
      </c>
      <c r="BF206" s="44">
        <v>-0.72964248087404804</v>
      </c>
      <c r="BG206" s="23">
        <v>69.980156722343395</v>
      </c>
      <c r="BH206" s="44">
        <v>-19.1350001723237</v>
      </c>
    </row>
    <row r="207" spans="1:60" s="505" customFormat="1" ht="15" hidden="1" customHeight="1">
      <c r="A207" s="54"/>
      <c r="B207" s="54"/>
      <c r="C207" s="23"/>
      <c r="D207" s="44"/>
      <c r="E207" s="23"/>
      <c r="F207" s="44"/>
      <c r="G207" s="23"/>
      <c r="H207" s="44"/>
      <c r="I207" s="23"/>
      <c r="J207" s="44"/>
      <c r="K207" s="54"/>
      <c r="L207" s="54"/>
      <c r="M207" s="23"/>
      <c r="N207" s="44"/>
      <c r="O207" s="23"/>
      <c r="P207" s="44"/>
      <c r="Q207" s="23"/>
      <c r="R207" s="44"/>
      <c r="S207" s="54"/>
      <c r="T207" s="54"/>
      <c r="U207" s="23"/>
      <c r="V207" s="44"/>
      <c r="W207" s="23"/>
      <c r="X207" s="44"/>
      <c r="Y207" s="23"/>
      <c r="Z207" s="44"/>
      <c r="AA207" s="54"/>
      <c r="AB207" s="54"/>
      <c r="AC207" s="23"/>
      <c r="AD207" s="44"/>
      <c r="AE207" s="23"/>
      <c r="AF207" s="44"/>
      <c r="AG207" s="23"/>
      <c r="AH207" s="44"/>
      <c r="AI207" s="54"/>
      <c r="AJ207" s="54"/>
      <c r="AK207" s="23"/>
      <c r="AL207" s="44"/>
      <c r="AM207" s="23"/>
      <c r="AN207" s="44"/>
      <c r="AO207" s="499"/>
      <c r="AP207" s="44"/>
      <c r="AQ207" s="54"/>
      <c r="AR207" s="54"/>
      <c r="AS207" s="23"/>
      <c r="AT207" s="44"/>
      <c r="AU207" s="23"/>
      <c r="AV207" s="44"/>
      <c r="AW207" s="23"/>
      <c r="AX207" s="44"/>
      <c r="AY207" s="54"/>
      <c r="AZ207" s="54"/>
      <c r="BA207" s="23"/>
      <c r="BB207" s="44"/>
      <c r="BC207" s="23"/>
      <c r="BD207" s="44"/>
      <c r="BE207" s="23"/>
      <c r="BF207" s="44"/>
      <c r="BG207" s="23"/>
      <c r="BH207" s="44"/>
    </row>
    <row r="208" spans="1:60" s="505" customFormat="1" ht="15" customHeight="1">
      <c r="A208" s="504">
        <v>2024</v>
      </c>
      <c r="B208" s="54" t="s">
        <v>33</v>
      </c>
      <c r="C208" s="23">
        <v>260.37693245212898</v>
      </c>
      <c r="D208" s="44">
        <v>19.582613366277801</v>
      </c>
      <c r="E208" s="23">
        <v>144.93503984128</v>
      </c>
      <c r="F208" s="44">
        <v>7.74015296456174</v>
      </c>
      <c r="G208" s="23">
        <v>132.869945003037</v>
      </c>
      <c r="H208" s="44">
        <v>2.9397212269410602</v>
      </c>
      <c r="I208" s="23">
        <v>259.89978448455798</v>
      </c>
      <c r="J208" s="44">
        <v>11.525854435656999</v>
      </c>
      <c r="K208" s="504">
        <v>2024</v>
      </c>
      <c r="L208" s="54" t="s">
        <v>467</v>
      </c>
      <c r="M208" s="23">
        <v>132.072135861525</v>
      </c>
      <c r="N208" s="44">
        <v>6.0185110232503503</v>
      </c>
      <c r="O208" s="23">
        <v>148.15482502926801</v>
      </c>
      <c r="P208" s="44">
        <v>1.14187118845715</v>
      </c>
      <c r="Q208" s="23">
        <v>165.084477762175</v>
      </c>
      <c r="R208" s="44">
        <v>2.8824950315131401</v>
      </c>
      <c r="S208" s="504">
        <v>2024</v>
      </c>
      <c r="T208" s="54" t="s">
        <v>467</v>
      </c>
      <c r="U208" s="23">
        <v>97.504404171167394</v>
      </c>
      <c r="V208" s="44">
        <v>-10.1999999999998</v>
      </c>
      <c r="W208" s="23">
        <v>109.52887793418699</v>
      </c>
      <c r="X208" s="44">
        <v>4.8999999999993102</v>
      </c>
      <c r="Y208" s="23">
        <v>117.29328524313701</v>
      </c>
      <c r="Z208" s="44">
        <v>-8.5869193033590197</v>
      </c>
      <c r="AA208" s="504">
        <v>2024</v>
      </c>
      <c r="AB208" s="54" t="s">
        <v>467</v>
      </c>
      <c r="AC208" s="23">
        <v>141.376504839007</v>
      </c>
      <c r="AD208" s="44">
        <v>-5.0289052426689604</v>
      </c>
      <c r="AE208" s="23">
        <v>147.665753992178</v>
      </c>
      <c r="AF208" s="44">
        <v>-27.8000000000001</v>
      </c>
      <c r="AG208" s="23">
        <v>69.724602145198801</v>
      </c>
      <c r="AH208" s="44">
        <v>22.539447979757401</v>
      </c>
      <c r="AI208" s="504">
        <v>2024</v>
      </c>
      <c r="AJ208" s="54" t="s">
        <v>467</v>
      </c>
      <c r="AK208" s="23">
        <v>199.741853066598</v>
      </c>
      <c r="AL208" s="44">
        <v>21.698695365656398</v>
      </c>
      <c r="AM208" s="23">
        <v>72.958691533244206</v>
      </c>
      <c r="AN208" s="44">
        <v>3.92890068165867</v>
      </c>
      <c r="AO208" s="499">
        <v>60.576266050394999</v>
      </c>
      <c r="AP208" s="44">
        <v>14.7004390008822</v>
      </c>
      <c r="AQ208" s="504">
        <v>2024</v>
      </c>
      <c r="AR208" s="54" t="s">
        <v>467</v>
      </c>
      <c r="AS208" s="23">
        <v>175.139777048045</v>
      </c>
      <c r="AT208" s="44">
        <v>0.32193732311003498</v>
      </c>
      <c r="AU208" s="23">
        <v>66.871791008076102</v>
      </c>
      <c r="AV208" s="44">
        <v>-11.399999999999601</v>
      </c>
      <c r="AW208" s="23">
        <v>102.25466295984</v>
      </c>
      <c r="AX208" s="44">
        <v>3.4770502988873901</v>
      </c>
      <c r="AY208" s="504">
        <v>2024</v>
      </c>
      <c r="AZ208" s="54" t="s">
        <v>467</v>
      </c>
      <c r="BA208" s="23">
        <v>79.357936368673094</v>
      </c>
      <c r="BB208" s="44">
        <v>6.4359418599379401</v>
      </c>
      <c r="BC208" s="23">
        <v>143.773226450919</v>
      </c>
      <c r="BD208" s="44">
        <v>11.109887796171</v>
      </c>
      <c r="BE208" s="23">
        <v>98.528137313380896</v>
      </c>
      <c r="BF208" s="44">
        <v>-2.1964374595235099</v>
      </c>
      <c r="BG208" s="23">
        <v>83.052716412775197</v>
      </c>
      <c r="BH208" s="44">
        <v>-13.2000000000002</v>
      </c>
    </row>
    <row r="209" spans="1:60" s="505" customFormat="1" ht="15" customHeight="1">
      <c r="A209" s="54"/>
      <c r="B209" s="54" t="s">
        <v>34</v>
      </c>
      <c r="C209" s="23">
        <v>191.00331524612099</v>
      </c>
      <c r="D209" s="44">
        <v>7.9734102581570303</v>
      </c>
      <c r="E209" s="23">
        <v>113.65954738427401</v>
      </c>
      <c r="F209" s="44">
        <v>-15.434896240737899</v>
      </c>
      <c r="G209" s="23">
        <v>92.779274632286103</v>
      </c>
      <c r="H209" s="44">
        <v>-19.169546894854999</v>
      </c>
      <c r="I209" s="23">
        <v>214.37920627442199</v>
      </c>
      <c r="J209" s="44">
        <v>9.4065521436895203</v>
      </c>
      <c r="K209" s="54"/>
      <c r="L209" s="54" t="s">
        <v>468</v>
      </c>
      <c r="M209" s="23">
        <v>148.244607342428</v>
      </c>
      <c r="N209" s="44">
        <v>5.1410884144042104</v>
      </c>
      <c r="O209" s="23">
        <v>112.48024032436599</v>
      </c>
      <c r="P209" s="44">
        <v>5.1999999999995801</v>
      </c>
      <c r="Q209" s="23">
        <v>168.71824565946201</v>
      </c>
      <c r="R209" s="44">
        <v>4.3295147048500597</v>
      </c>
      <c r="S209" s="54"/>
      <c r="T209" s="54" t="s">
        <v>468</v>
      </c>
      <c r="U209" s="23">
        <v>101.39649580853499</v>
      </c>
      <c r="V209" s="44">
        <v>-6.7000000000004603</v>
      </c>
      <c r="W209" s="23">
        <v>109.21024658854699</v>
      </c>
      <c r="X209" s="44">
        <v>4.3000000000002103</v>
      </c>
      <c r="Y209" s="23">
        <v>117.73251207792499</v>
      </c>
      <c r="Z209" s="44">
        <v>-10.1007710282283</v>
      </c>
      <c r="AA209" s="54"/>
      <c r="AB209" s="54" t="s">
        <v>468</v>
      </c>
      <c r="AC209" s="23">
        <v>141.796639892435</v>
      </c>
      <c r="AD209" s="44">
        <v>-4.6143012478791503</v>
      </c>
      <c r="AE209" s="23">
        <v>170.85786660621901</v>
      </c>
      <c r="AF209" s="44">
        <v>-30.499999999999599</v>
      </c>
      <c r="AG209" s="23">
        <v>90.187523562365399</v>
      </c>
      <c r="AH209" s="44">
        <v>34.328006705086601</v>
      </c>
      <c r="AI209" s="54"/>
      <c r="AJ209" s="54" t="s">
        <v>468</v>
      </c>
      <c r="AK209" s="23">
        <v>144.71380276745401</v>
      </c>
      <c r="AL209" s="44">
        <v>19.499999999999499</v>
      </c>
      <c r="AM209" s="23">
        <v>77.935169584249493</v>
      </c>
      <c r="AN209" s="44">
        <v>16.633774143753499</v>
      </c>
      <c r="AO209" s="499">
        <v>59.873901540492398</v>
      </c>
      <c r="AP209" s="44">
        <v>12.303328875619099</v>
      </c>
      <c r="AQ209" s="54"/>
      <c r="AR209" s="54" t="s">
        <v>468</v>
      </c>
      <c r="AS209" s="23">
        <v>167.333830664814</v>
      </c>
      <c r="AT209" s="44">
        <v>4.9342597553287098</v>
      </c>
      <c r="AU209" s="23">
        <v>69.249537183484307</v>
      </c>
      <c r="AV209" s="44">
        <v>-8.59999999999987</v>
      </c>
      <c r="AW209" s="23">
        <v>87.705024491963897</v>
      </c>
      <c r="AX209" s="44">
        <v>-0.43490267528697801</v>
      </c>
      <c r="AY209" s="54"/>
      <c r="AZ209" s="54" t="s">
        <v>468</v>
      </c>
      <c r="BA209" s="23">
        <v>77.465310629096194</v>
      </c>
      <c r="BB209" s="44">
        <v>6.0464129566665301</v>
      </c>
      <c r="BC209" s="23">
        <v>147.943745578321</v>
      </c>
      <c r="BD209" s="44">
        <v>6.2927332831309997</v>
      </c>
      <c r="BE209" s="23">
        <v>97.613211591181098</v>
      </c>
      <c r="BF209" s="44">
        <v>-5.9047730579057101</v>
      </c>
      <c r="BG209" s="23">
        <v>84.443745299856005</v>
      </c>
      <c r="BH209" s="44">
        <v>-9.0999999999999197</v>
      </c>
    </row>
    <row r="210" spans="1:60" s="505" customFormat="1" ht="15" customHeight="1">
      <c r="A210" s="54"/>
      <c r="B210" s="54" t="s">
        <v>35</v>
      </c>
      <c r="C210" s="23">
        <v>164.56313380667299</v>
      </c>
      <c r="D210" s="44">
        <v>6.0366437170955596</v>
      </c>
      <c r="E210" s="23">
        <v>119.04415199635299</v>
      </c>
      <c r="F210" s="44">
        <v>-3.7554597816508299</v>
      </c>
      <c r="G210" s="23">
        <v>105.890603676051</v>
      </c>
      <c r="H210" s="44">
        <v>-9.1345408718360694</v>
      </c>
      <c r="I210" s="23">
        <v>247.39576044228099</v>
      </c>
      <c r="J210" s="44">
        <v>11.8692573439473</v>
      </c>
      <c r="K210" s="54"/>
      <c r="L210" s="54" t="s">
        <v>469</v>
      </c>
      <c r="M210" s="23">
        <v>149.97119945310999</v>
      </c>
      <c r="N210" s="44">
        <v>4.5198698300466003</v>
      </c>
      <c r="O210" s="23">
        <v>162.412039118856</v>
      </c>
      <c r="P210" s="44">
        <v>10.199188443434499</v>
      </c>
      <c r="Q210" s="23">
        <v>168.74899901698601</v>
      </c>
      <c r="R210" s="44">
        <v>3.61257906461634</v>
      </c>
      <c r="S210" s="54"/>
      <c r="T210" s="54" t="s">
        <v>469</v>
      </c>
      <c r="U210" s="23">
        <v>101.373184822149</v>
      </c>
      <c r="V210" s="44">
        <v>-6.1000000000001604</v>
      </c>
      <c r="W210" s="23">
        <v>109.24802822899601</v>
      </c>
      <c r="X210" s="44">
        <v>3.9999999999992499</v>
      </c>
      <c r="Y210" s="23">
        <v>121.072809963632</v>
      </c>
      <c r="Z210" s="44">
        <v>-12.5354898037145</v>
      </c>
      <c r="AA210" s="54"/>
      <c r="AB210" s="54" t="s">
        <v>469</v>
      </c>
      <c r="AC210" s="23">
        <v>141.79883896904201</v>
      </c>
      <c r="AD210" s="44">
        <v>-5.06762990037417</v>
      </c>
      <c r="AE210" s="23">
        <v>183.363834333927</v>
      </c>
      <c r="AF210" s="44">
        <v>-26.400000000000201</v>
      </c>
      <c r="AG210" s="23">
        <v>87.739234175789804</v>
      </c>
      <c r="AH210" s="44">
        <v>38.3999999999998</v>
      </c>
      <c r="AI210" s="54"/>
      <c r="AJ210" s="54" t="s">
        <v>469</v>
      </c>
      <c r="AK210" s="23">
        <v>184.97242392676901</v>
      </c>
      <c r="AL210" s="44">
        <v>15.0000000000003</v>
      </c>
      <c r="AM210" s="23">
        <v>73.840966129960194</v>
      </c>
      <c r="AN210" s="44">
        <v>8.8608063841762696</v>
      </c>
      <c r="AO210" s="499">
        <v>61.658876879542397</v>
      </c>
      <c r="AP210" s="44">
        <v>9.2700389898738695</v>
      </c>
      <c r="AQ210" s="54"/>
      <c r="AR210" s="54" t="s">
        <v>469</v>
      </c>
      <c r="AS210" s="23">
        <v>158.74652188015901</v>
      </c>
      <c r="AT210" s="44">
        <v>4.6713649529705803</v>
      </c>
      <c r="AU210" s="23">
        <v>69.379457797856901</v>
      </c>
      <c r="AV210" s="44">
        <v>-7.4999999999996403</v>
      </c>
      <c r="AW210" s="23">
        <v>98.999107983193198</v>
      </c>
      <c r="AX210" s="44">
        <v>6.4846379267636998</v>
      </c>
      <c r="AY210" s="54"/>
      <c r="AZ210" s="54" t="s">
        <v>469</v>
      </c>
      <c r="BA210" s="23">
        <v>81.079722213156998</v>
      </c>
      <c r="BB210" s="44">
        <v>4.2491082709337498</v>
      </c>
      <c r="BC210" s="23">
        <v>160.10377755520301</v>
      </c>
      <c r="BD210" s="44">
        <v>13.6379031315675</v>
      </c>
      <c r="BE210" s="23">
        <v>97.029897656842607</v>
      </c>
      <c r="BF210" s="44">
        <v>-3.2277444660364498</v>
      </c>
      <c r="BG210" s="23">
        <v>132.19689274427199</v>
      </c>
      <c r="BH210" s="44">
        <v>7.8999999999996797</v>
      </c>
    </row>
    <row r="211" spans="1:60" s="505" customFormat="1" ht="15" customHeight="1">
      <c r="A211" s="54"/>
      <c r="B211" s="54" t="s">
        <v>36</v>
      </c>
      <c r="C211" s="23">
        <v>231.10975964807599</v>
      </c>
      <c r="D211" s="44">
        <v>25.966329548057399</v>
      </c>
      <c r="E211" s="23">
        <v>106.992385165607</v>
      </c>
      <c r="F211" s="44">
        <v>-6.03380469642397</v>
      </c>
      <c r="G211" s="23">
        <v>101.346350203339</v>
      </c>
      <c r="H211" s="44">
        <v>-8.2722472885351408</v>
      </c>
      <c r="I211" s="23">
        <v>284.228680786631</v>
      </c>
      <c r="J211" s="44">
        <v>9.8462517028793002</v>
      </c>
      <c r="K211" s="54"/>
      <c r="L211" s="54" t="s">
        <v>470</v>
      </c>
      <c r="M211" s="23">
        <v>133.73427211028701</v>
      </c>
      <c r="N211" s="44">
        <v>3.7329106445801399</v>
      </c>
      <c r="O211" s="23">
        <v>214.176266130762</v>
      </c>
      <c r="P211" s="44">
        <v>26.504809052333702</v>
      </c>
      <c r="Q211" s="23">
        <v>168.234177892242</v>
      </c>
      <c r="R211" s="44">
        <v>2.5095719286172198</v>
      </c>
      <c r="S211" s="54"/>
      <c r="T211" s="54" t="s">
        <v>470</v>
      </c>
      <c r="U211" s="23">
        <v>100.910410996007</v>
      </c>
      <c r="V211" s="44">
        <v>-7.5000000000004503</v>
      </c>
      <c r="W211" s="23">
        <v>108.80863746447299</v>
      </c>
      <c r="X211" s="44">
        <v>3.1999999999995299</v>
      </c>
      <c r="Y211" s="23">
        <v>127.18826187918199</v>
      </c>
      <c r="Z211" s="44">
        <v>2.45525559831714</v>
      </c>
      <c r="AA211" s="54"/>
      <c r="AB211" s="54" t="s">
        <v>470</v>
      </c>
      <c r="AC211" s="23">
        <v>141.53961541858399</v>
      </c>
      <c r="AD211" s="44">
        <v>-5.8177292405035796</v>
      </c>
      <c r="AE211" s="23">
        <v>179.80006022548599</v>
      </c>
      <c r="AF211" s="44">
        <v>-21.163023801650599</v>
      </c>
      <c r="AG211" s="23">
        <v>106.60912351733801</v>
      </c>
      <c r="AH211" s="44">
        <v>40.000000000000803</v>
      </c>
      <c r="AI211" s="54"/>
      <c r="AJ211" s="54" t="s">
        <v>470</v>
      </c>
      <c r="AK211" s="23">
        <v>177.12384699213101</v>
      </c>
      <c r="AL211" s="44">
        <v>17.254181269726701</v>
      </c>
      <c r="AM211" s="23">
        <v>57.279590984541301</v>
      </c>
      <c r="AN211" s="44">
        <v>-1.9784515814927599</v>
      </c>
      <c r="AO211" s="499">
        <v>59.280645789475599</v>
      </c>
      <c r="AP211" s="44">
        <v>13.0700406489114</v>
      </c>
      <c r="AQ211" s="54"/>
      <c r="AR211" s="54" t="s">
        <v>470</v>
      </c>
      <c r="AS211" s="23">
        <v>170.28207476677301</v>
      </c>
      <c r="AT211" s="44">
        <v>6.30354645746164</v>
      </c>
      <c r="AU211" s="23">
        <v>72.013291803725593</v>
      </c>
      <c r="AV211" s="44">
        <v>-5.2</v>
      </c>
      <c r="AW211" s="23">
        <v>81.488159792866497</v>
      </c>
      <c r="AX211" s="44">
        <v>-3.1954444746450901</v>
      </c>
      <c r="AY211" s="54"/>
      <c r="AZ211" s="54" t="s">
        <v>470</v>
      </c>
      <c r="BA211" s="23">
        <v>70.271499897666004</v>
      </c>
      <c r="BB211" s="44">
        <v>9.0527894453626505</v>
      </c>
      <c r="BC211" s="23">
        <v>134.79010547800601</v>
      </c>
      <c r="BD211" s="44">
        <v>14.747701225754099</v>
      </c>
      <c r="BE211" s="23">
        <v>90.549740809014295</v>
      </c>
      <c r="BF211" s="44">
        <v>-1.55408780243394</v>
      </c>
      <c r="BG211" s="23">
        <v>102.30893617149501</v>
      </c>
      <c r="BH211" s="44">
        <v>9.2999999999999705</v>
      </c>
    </row>
    <row r="212" spans="1:60" s="505" customFormat="1" ht="15" customHeight="1">
      <c r="A212" s="54"/>
      <c r="B212" s="54" t="s">
        <v>37</v>
      </c>
      <c r="C212" s="23">
        <v>288.61585981097301</v>
      </c>
      <c r="D212" s="44">
        <v>12.6289097441158</v>
      </c>
      <c r="E212" s="23">
        <v>121.753776677777</v>
      </c>
      <c r="F212" s="44">
        <v>1.5890750189826699</v>
      </c>
      <c r="G212" s="23">
        <v>114.36862155936601</v>
      </c>
      <c r="H212" s="44">
        <v>3.5592973056595398</v>
      </c>
      <c r="I212" s="23">
        <v>284.92558976020302</v>
      </c>
      <c r="J212" s="44">
        <v>5.3730272930235099</v>
      </c>
      <c r="K212" s="54"/>
      <c r="L212" s="54" t="s">
        <v>37</v>
      </c>
      <c r="M212" s="23">
        <v>119.005386309664</v>
      </c>
      <c r="N212" s="44">
        <v>6.5125665056350801</v>
      </c>
      <c r="O212" s="23">
        <v>188.46928992017499</v>
      </c>
      <c r="P212" s="44">
        <v>-4.4000000000000297</v>
      </c>
      <c r="Q212" s="23">
        <v>171.78528622354</v>
      </c>
      <c r="R212" s="44">
        <v>3.7191896199303902</v>
      </c>
      <c r="S212" s="54"/>
      <c r="T212" s="54" t="s">
        <v>37</v>
      </c>
      <c r="U212" s="23">
        <v>88.682068022139504</v>
      </c>
      <c r="V212" s="44">
        <v>-6.4000000000000297</v>
      </c>
      <c r="W212" s="23">
        <v>112.123832829874</v>
      </c>
      <c r="X212" s="44">
        <v>4.3999999999994497</v>
      </c>
      <c r="Y212" s="23">
        <v>132.93310557198001</v>
      </c>
      <c r="Z212" s="44">
        <v>3.0400409835802402</v>
      </c>
      <c r="AA212" s="54"/>
      <c r="AB212" s="54" t="s">
        <v>37</v>
      </c>
      <c r="AC212" s="23">
        <v>144.201255049699</v>
      </c>
      <c r="AD212" s="44">
        <v>-6.3573851430895001</v>
      </c>
      <c r="AE212" s="23">
        <v>150.230308723349</v>
      </c>
      <c r="AF212" s="44">
        <v>-23.5000000000006</v>
      </c>
      <c r="AG212" s="23">
        <v>94.4727568627019</v>
      </c>
      <c r="AH212" s="44">
        <v>-8.7557800235930205</v>
      </c>
      <c r="AI212" s="54"/>
      <c r="AJ212" s="54" t="s">
        <v>37</v>
      </c>
      <c r="AK212" s="23">
        <v>246.51729556428899</v>
      </c>
      <c r="AL212" s="44">
        <v>-1.6000000000002199</v>
      </c>
      <c r="AM212" s="23">
        <v>57.6237724420359</v>
      </c>
      <c r="AN212" s="44">
        <v>-6.03124646895139</v>
      </c>
      <c r="AO212" s="499">
        <v>58.017106408797602</v>
      </c>
      <c r="AP212" s="44">
        <v>8.6706288467446306</v>
      </c>
      <c r="AQ212" s="54"/>
      <c r="AR212" s="54" t="s">
        <v>37</v>
      </c>
      <c r="AS212" s="23">
        <v>192.409675928007</v>
      </c>
      <c r="AT212" s="44">
        <v>-0.46900317285070497</v>
      </c>
      <c r="AU212" s="23">
        <v>56.4977673976123</v>
      </c>
      <c r="AV212" s="44">
        <v>-5.8999999999998201</v>
      </c>
      <c r="AW212" s="23">
        <v>83.826062621469603</v>
      </c>
      <c r="AX212" s="44">
        <v>1.2880053761979999</v>
      </c>
      <c r="AY212" s="54"/>
      <c r="AZ212" s="54" t="s">
        <v>37</v>
      </c>
      <c r="BA212" s="23">
        <v>84.832946863870802</v>
      </c>
      <c r="BB212" s="44">
        <v>12.6784117990104</v>
      </c>
      <c r="BC212" s="23">
        <v>171.27009080140101</v>
      </c>
      <c r="BD212" s="44">
        <v>6.46666391977449</v>
      </c>
      <c r="BE212" s="23">
        <v>93.286492093327794</v>
      </c>
      <c r="BF212" s="44">
        <v>2.00103960527125</v>
      </c>
      <c r="BG212" s="23">
        <v>103.03589512208799</v>
      </c>
      <c r="BH212" s="44">
        <v>17.1999999999991</v>
      </c>
    </row>
    <row r="213" spans="1:60" s="505" customFormat="1" ht="15" customHeight="1">
      <c r="A213" s="54"/>
      <c r="B213" s="54" t="s">
        <v>38</v>
      </c>
      <c r="C213" s="23">
        <v>262.86380947716299</v>
      </c>
      <c r="D213" s="44">
        <v>10.517622225281301</v>
      </c>
      <c r="E213" s="23">
        <v>117.324152188369</v>
      </c>
      <c r="F213" s="44">
        <v>-1.06466213259294</v>
      </c>
      <c r="G213" s="23">
        <v>112.27946810790399</v>
      </c>
      <c r="H213" s="44">
        <v>1.9070227711624199</v>
      </c>
      <c r="I213" s="23">
        <v>246.641099883946</v>
      </c>
      <c r="J213" s="44">
        <v>3.7161975062172798</v>
      </c>
      <c r="K213" s="54"/>
      <c r="L213" s="54" t="s">
        <v>471</v>
      </c>
      <c r="M213" s="23">
        <v>124.472229197532</v>
      </c>
      <c r="N213" s="44">
        <v>4.9889321152143102</v>
      </c>
      <c r="O213" s="23">
        <v>137.006135865922</v>
      </c>
      <c r="P213" s="44">
        <v>-7.5999999999994303</v>
      </c>
      <c r="Q213" s="23">
        <v>172.72245492232801</v>
      </c>
      <c r="R213" s="44">
        <v>3.1792100827529501</v>
      </c>
      <c r="S213" s="54"/>
      <c r="T213" s="54" t="s">
        <v>471</v>
      </c>
      <c r="U213" s="23">
        <v>84.414048726061395</v>
      </c>
      <c r="V213" s="44">
        <v>-8.9000000000000803</v>
      </c>
      <c r="W213" s="23">
        <v>110.71011313599</v>
      </c>
      <c r="X213" s="44">
        <v>5.79999999999899</v>
      </c>
      <c r="Y213" s="23">
        <v>133.99390738064201</v>
      </c>
      <c r="Z213" s="44">
        <v>6.0226028486931797</v>
      </c>
      <c r="AA213" s="54"/>
      <c r="AB213" s="54" t="s">
        <v>471</v>
      </c>
      <c r="AC213" s="23">
        <v>146.14302328277799</v>
      </c>
      <c r="AD213" s="44">
        <v>-3.6027868937019898</v>
      </c>
      <c r="AE213" s="23">
        <v>111.09708234951501</v>
      </c>
      <c r="AF213" s="44">
        <v>-36.800000000000097</v>
      </c>
      <c r="AG213" s="23">
        <v>66.272520091883194</v>
      </c>
      <c r="AH213" s="44">
        <v>-1.0527305247202901</v>
      </c>
      <c r="AI213" s="54"/>
      <c r="AJ213" s="54" t="s">
        <v>471</v>
      </c>
      <c r="AK213" s="23">
        <v>320.24395439267897</v>
      </c>
      <c r="AL213" s="44">
        <v>0.39999999999945102</v>
      </c>
      <c r="AM213" s="23">
        <v>55.0549131529351</v>
      </c>
      <c r="AN213" s="44">
        <v>-8.3827307009675707</v>
      </c>
      <c r="AO213" s="499">
        <v>61.155466069669899</v>
      </c>
      <c r="AP213" s="44">
        <v>10.0929013041129</v>
      </c>
      <c r="AQ213" s="54"/>
      <c r="AR213" s="54" t="s">
        <v>471</v>
      </c>
      <c r="AS213" s="23">
        <v>165.91737449528</v>
      </c>
      <c r="AT213" s="44">
        <v>8.4258339945699703</v>
      </c>
      <c r="AU213" s="23">
        <v>58.096239045815999</v>
      </c>
      <c r="AV213" s="44">
        <v>-6.7000000000000899</v>
      </c>
      <c r="AW213" s="23">
        <v>68.868206572081903</v>
      </c>
      <c r="AX213" s="44">
        <v>-3.5838927853380098</v>
      </c>
      <c r="AY213" s="54"/>
      <c r="AZ213" s="54" t="s">
        <v>471</v>
      </c>
      <c r="BA213" s="23">
        <v>79.023825973880804</v>
      </c>
      <c r="BB213" s="44">
        <v>11.3274811710422</v>
      </c>
      <c r="BC213" s="23">
        <v>135.97030733035501</v>
      </c>
      <c r="BD213" s="44">
        <v>1.30744663821598</v>
      </c>
      <c r="BE213" s="23">
        <v>90.771244604036298</v>
      </c>
      <c r="BF213" s="44">
        <v>5.2106634146950803</v>
      </c>
      <c r="BG213" s="23">
        <v>108.445783118565</v>
      </c>
      <c r="BH213" s="44">
        <v>29.500000000000099</v>
      </c>
    </row>
    <row r="214" spans="1:60" s="505" customFormat="1" ht="15" customHeight="1">
      <c r="A214" s="54"/>
      <c r="B214" s="54" t="s">
        <v>39</v>
      </c>
      <c r="C214" s="23">
        <v>227.28835375811201</v>
      </c>
      <c r="D214" s="44">
        <v>13.0068219282819</v>
      </c>
      <c r="E214" s="23">
        <v>105.42498612141399</v>
      </c>
      <c r="F214" s="44">
        <v>-5.6547718129403801</v>
      </c>
      <c r="G214" s="23">
        <v>107.432200411624</v>
      </c>
      <c r="H214" s="44">
        <v>-6.5214909097316296</v>
      </c>
      <c r="I214" s="23">
        <v>276.80509372586602</v>
      </c>
      <c r="J214" s="44">
        <v>-0.36447400792252399</v>
      </c>
      <c r="K214" s="54"/>
      <c r="L214" s="54" t="s">
        <v>472</v>
      </c>
      <c r="M214" s="23">
        <v>124.844711398207</v>
      </c>
      <c r="N214" s="44">
        <v>6.9934448617449796</v>
      </c>
      <c r="O214" s="23">
        <v>185.98782722441001</v>
      </c>
      <c r="P214" s="44">
        <v>1.4000000000000501</v>
      </c>
      <c r="Q214" s="23">
        <v>174.90802402444899</v>
      </c>
      <c r="R214" s="44">
        <v>3.9442944146375298</v>
      </c>
      <c r="S214" s="54"/>
      <c r="T214" s="54" t="s">
        <v>472</v>
      </c>
      <c r="U214" s="23">
        <v>91.550527981350996</v>
      </c>
      <c r="V214" s="44">
        <v>-7.1000000000000201</v>
      </c>
      <c r="W214" s="23">
        <v>113.349164670861</v>
      </c>
      <c r="X214" s="44">
        <v>6.6000000000001799</v>
      </c>
      <c r="Y214" s="23">
        <v>136.58862791155099</v>
      </c>
      <c r="Z214" s="44">
        <v>14.696409615353</v>
      </c>
      <c r="AA214" s="54"/>
      <c r="AB214" s="54" t="s">
        <v>472</v>
      </c>
      <c r="AC214" s="23">
        <v>149.40452161603901</v>
      </c>
      <c r="AD214" s="44">
        <v>-2.82172428091646</v>
      </c>
      <c r="AE214" s="23">
        <v>94.739615872179201</v>
      </c>
      <c r="AF214" s="44">
        <v>-37.1</v>
      </c>
      <c r="AG214" s="23">
        <v>53.197376965739601</v>
      </c>
      <c r="AH214" s="44">
        <v>10.1541427281363</v>
      </c>
      <c r="AI214" s="54"/>
      <c r="AJ214" s="54" t="s">
        <v>472</v>
      </c>
      <c r="AK214" s="23">
        <v>333.268182460167</v>
      </c>
      <c r="AL214" s="44">
        <v>14.6999999999998</v>
      </c>
      <c r="AM214" s="23">
        <v>75.559380089829503</v>
      </c>
      <c r="AN214" s="44">
        <v>2.0728823088948598</v>
      </c>
      <c r="AO214" s="499">
        <v>63.847083229043299</v>
      </c>
      <c r="AP214" s="44">
        <v>10.360566104441499</v>
      </c>
      <c r="AQ214" s="54"/>
      <c r="AR214" s="54" t="s">
        <v>472</v>
      </c>
      <c r="AS214" s="23">
        <v>145.11292732552801</v>
      </c>
      <c r="AT214" s="44">
        <v>6.2300119559444296</v>
      </c>
      <c r="AU214" s="23">
        <v>62.960968400569698</v>
      </c>
      <c r="AV214" s="44">
        <v>-4.2999999999997103</v>
      </c>
      <c r="AW214" s="23">
        <v>91.421102788456906</v>
      </c>
      <c r="AX214" s="44">
        <v>4.2312602885119501</v>
      </c>
      <c r="AY214" s="54"/>
      <c r="AZ214" s="54" t="s">
        <v>472</v>
      </c>
      <c r="BA214" s="23">
        <v>84.315992553847494</v>
      </c>
      <c r="BB214" s="44">
        <v>21.112620504531499</v>
      </c>
      <c r="BC214" s="23">
        <v>165.89584145121401</v>
      </c>
      <c r="BD214" s="44">
        <v>4.5736931831382304</v>
      </c>
      <c r="BE214" s="23">
        <v>95.113251339419904</v>
      </c>
      <c r="BF214" s="44">
        <v>7.3111908525026497</v>
      </c>
      <c r="BG214" s="23">
        <v>118.237328555554</v>
      </c>
      <c r="BH214" s="44">
        <v>4.8000000000001801</v>
      </c>
    </row>
    <row r="215" spans="1:60" s="505" customFormat="1" ht="15" customHeight="1">
      <c r="A215" s="54"/>
      <c r="B215" s="54" t="s">
        <v>40</v>
      </c>
      <c r="C215" s="23">
        <v>285.19576529549801</v>
      </c>
      <c r="D215" s="44">
        <v>6.96898816474976</v>
      </c>
      <c r="E215" s="23">
        <v>115.252577415893</v>
      </c>
      <c r="F215" s="44">
        <v>-3.8770410991284101</v>
      </c>
      <c r="G215" s="23">
        <v>112.40761275964201</v>
      </c>
      <c r="H215" s="44">
        <v>-7.62951242259075</v>
      </c>
      <c r="I215" s="23">
        <v>300.84149231109097</v>
      </c>
      <c r="J215" s="44">
        <v>-2.2664327191417901</v>
      </c>
      <c r="K215" s="54"/>
      <c r="L215" s="54" t="s">
        <v>473</v>
      </c>
      <c r="M215" s="23">
        <v>142.21329942718799</v>
      </c>
      <c r="N215" s="44">
        <v>7.4485868077008197</v>
      </c>
      <c r="O215" s="23">
        <v>131.66536631997101</v>
      </c>
      <c r="P215" s="44">
        <v>4.9000000000005697</v>
      </c>
      <c r="Q215" s="23">
        <v>177.66280534699601</v>
      </c>
      <c r="R215" s="44">
        <v>4.7972939453208898</v>
      </c>
      <c r="S215" s="54"/>
      <c r="T215" s="54" t="s">
        <v>473</v>
      </c>
      <c r="U215" s="23">
        <v>90.7005677515549</v>
      </c>
      <c r="V215" s="44">
        <v>-4.3999999999997899</v>
      </c>
      <c r="W215" s="23">
        <v>117.27291949182199</v>
      </c>
      <c r="X215" s="44">
        <v>7.8999999999997801</v>
      </c>
      <c r="Y215" s="23">
        <v>109.931457105603</v>
      </c>
      <c r="Z215" s="44">
        <v>6.8458533150490597</v>
      </c>
      <c r="AA215" s="54"/>
      <c r="AB215" s="54" t="s">
        <v>473</v>
      </c>
      <c r="AC215" s="23">
        <v>133.60296351678099</v>
      </c>
      <c r="AD215" s="44">
        <v>-1.5598174314205699</v>
      </c>
      <c r="AE215" s="23">
        <v>84.3146569588327</v>
      </c>
      <c r="AF215" s="44">
        <v>-29.6000000000002</v>
      </c>
      <c r="AG215" s="23">
        <v>53.358777036255397</v>
      </c>
      <c r="AH215" s="44">
        <v>12.511126411861101</v>
      </c>
      <c r="AI215" s="54"/>
      <c r="AJ215" s="54" t="s">
        <v>473</v>
      </c>
      <c r="AK215" s="23">
        <v>329.57537292971801</v>
      </c>
      <c r="AL215" s="44">
        <v>16.500000000000199</v>
      </c>
      <c r="AM215" s="23">
        <v>69.913316054800006</v>
      </c>
      <c r="AN215" s="44">
        <v>-4.55159524213596</v>
      </c>
      <c r="AO215" s="499">
        <v>65.447158471918598</v>
      </c>
      <c r="AP215" s="44">
        <v>10.720078250099199</v>
      </c>
      <c r="AQ215" s="54"/>
      <c r="AR215" s="54" t="s">
        <v>473</v>
      </c>
      <c r="AS215" s="23">
        <v>94.318636594785204</v>
      </c>
      <c r="AT215" s="44">
        <v>7.4866281697099</v>
      </c>
      <c r="AU215" s="23">
        <v>61.342560452750497</v>
      </c>
      <c r="AV215" s="44">
        <v>-3.3000000000001002</v>
      </c>
      <c r="AW215" s="23">
        <v>75.487965742002899</v>
      </c>
      <c r="AX215" s="44">
        <v>-7.1149773700456196</v>
      </c>
      <c r="AY215" s="54"/>
      <c r="AZ215" s="54" t="s">
        <v>473</v>
      </c>
      <c r="BA215" s="23">
        <v>69.7581982279427</v>
      </c>
      <c r="BB215" s="44">
        <v>14.591433527317999</v>
      </c>
      <c r="BC215" s="23">
        <v>172.41507380346201</v>
      </c>
      <c r="BD215" s="44">
        <v>4.3317545162283899</v>
      </c>
      <c r="BE215" s="23">
        <v>91.168254234813006</v>
      </c>
      <c r="BF215" s="44">
        <v>-1.1811588115382701</v>
      </c>
      <c r="BG215" s="23">
        <v>102.278101811337</v>
      </c>
      <c r="BH215" s="44">
        <v>-2.4000000000011998</v>
      </c>
    </row>
    <row r="216" spans="1:60" s="505" customFormat="1" ht="15" customHeight="1">
      <c r="A216" s="54"/>
      <c r="B216" s="54" t="s">
        <v>41</v>
      </c>
      <c r="C216" s="23">
        <v>319.64621277423601</v>
      </c>
      <c r="D216" s="44">
        <v>13.1262602602238</v>
      </c>
      <c r="E216" s="23">
        <v>115.936387055501</v>
      </c>
      <c r="F216" s="44">
        <v>1.1852192814665701</v>
      </c>
      <c r="G216" s="23">
        <v>124.61313524085099</v>
      </c>
      <c r="H216" s="44">
        <v>2.8570630855094499</v>
      </c>
      <c r="I216" s="23">
        <v>296.218831583905</v>
      </c>
      <c r="J216" s="44">
        <v>3.0368602092585499</v>
      </c>
      <c r="K216" s="54"/>
      <c r="L216" s="54" t="s">
        <v>474</v>
      </c>
      <c r="M216" s="23">
        <v>144.708971511485</v>
      </c>
      <c r="N216" s="44">
        <v>-0.69253947665583804</v>
      </c>
      <c r="O216" s="23">
        <v>144.450730512603</v>
      </c>
      <c r="P216" s="44">
        <v>-9.0113000000004906</v>
      </c>
      <c r="Q216" s="23">
        <v>182.435671646104</v>
      </c>
      <c r="R216" s="44">
        <v>5.7836305862781403</v>
      </c>
      <c r="S216" s="54"/>
      <c r="T216" s="54" t="s">
        <v>474</v>
      </c>
      <c r="U216" s="23">
        <v>92.085644602602798</v>
      </c>
      <c r="V216" s="44">
        <v>-2.1000000000002799</v>
      </c>
      <c r="W216" s="23">
        <v>116.819746755667</v>
      </c>
      <c r="X216" s="44">
        <v>8.7999999999992706</v>
      </c>
      <c r="Y216" s="23">
        <v>136.63870033682699</v>
      </c>
      <c r="Z216" s="44">
        <v>16.523019902605299</v>
      </c>
      <c r="AA216" s="54"/>
      <c r="AB216" s="54" t="s">
        <v>474</v>
      </c>
      <c r="AC216" s="23">
        <v>133.24480424057401</v>
      </c>
      <c r="AD216" s="44">
        <v>-1.1409975210452901</v>
      </c>
      <c r="AE216" s="23">
        <v>95.164709832342496</v>
      </c>
      <c r="AF216" s="44">
        <v>-31.399999999999601</v>
      </c>
      <c r="AG216" s="23">
        <v>39.5018323080361</v>
      </c>
      <c r="AH216" s="44">
        <v>-22.967290645550101</v>
      </c>
      <c r="AI216" s="54"/>
      <c r="AJ216" s="54" t="s">
        <v>474</v>
      </c>
      <c r="AK216" s="23">
        <v>340.06060342096498</v>
      </c>
      <c r="AL216" s="44">
        <v>8.3444693272906196</v>
      </c>
      <c r="AM216" s="23">
        <v>81.233779519952293</v>
      </c>
      <c r="AN216" s="44">
        <v>2.4437781649341002</v>
      </c>
      <c r="AO216" s="499">
        <v>65.562217770965503</v>
      </c>
      <c r="AP216" s="44">
        <v>10.0570549329209</v>
      </c>
      <c r="AQ216" s="54"/>
      <c r="AR216" s="54" t="s">
        <v>474</v>
      </c>
      <c r="AS216" s="23">
        <v>143.57996959316799</v>
      </c>
      <c r="AT216" s="44">
        <v>-2.0087226140382799</v>
      </c>
      <c r="AU216" s="23">
        <v>61.635422252758197</v>
      </c>
      <c r="AV216" s="44">
        <v>-2.4999999999992202</v>
      </c>
      <c r="AW216" s="23">
        <v>74.683546894868996</v>
      </c>
      <c r="AX216" s="44">
        <v>0.81585223656779204</v>
      </c>
      <c r="AY216" s="54"/>
      <c r="AZ216" s="54" t="s">
        <v>474</v>
      </c>
      <c r="BA216" s="23">
        <v>81.990267487099302</v>
      </c>
      <c r="BB216" s="44">
        <v>10.1061837595032</v>
      </c>
      <c r="BC216" s="23">
        <v>166.449024528092</v>
      </c>
      <c r="BD216" s="44">
        <v>8.0201958191751697</v>
      </c>
      <c r="BE216" s="23">
        <v>109.84839715704901</v>
      </c>
      <c r="BF216" s="44">
        <v>0.70279774442563803</v>
      </c>
      <c r="BG216" s="23">
        <v>104.288681368623</v>
      </c>
      <c r="BH216" s="44">
        <v>-9.1999999999997897</v>
      </c>
    </row>
    <row r="217" spans="1:60" s="505" customFormat="1" ht="15" customHeight="1">
      <c r="A217" s="54"/>
      <c r="B217" s="54" t="s">
        <v>42</v>
      </c>
      <c r="C217" s="23">
        <v>272.51343049331899</v>
      </c>
      <c r="D217" s="44">
        <v>17.924439427203701</v>
      </c>
      <c r="E217" s="23">
        <v>97.341616785851102</v>
      </c>
      <c r="F217" s="44">
        <v>-0.48690458826055799</v>
      </c>
      <c r="G217" s="23">
        <v>129.47556547662899</v>
      </c>
      <c r="H217" s="44">
        <v>0.62557793907144799</v>
      </c>
      <c r="I217" s="23">
        <v>243.99225546019201</v>
      </c>
      <c r="J217" s="44">
        <v>2.41296955788046</v>
      </c>
      <c r="K217" s="54"/>
      <c r="L217" s="54" t="s">
        <v>475</v>
      </c>
      <c r="M217" s="23">
        <v>141.85447426718801</v>
      </c>
      <c r="N217" s="44">
        <v>-0.62460483848894899</v>
      </c>
      <c r="O217" s="23">
        <v>127.496362031318</v>
      </c>
      <c r="P217" s="44">
        <v>-17.107777439637701</v>
      </c>
      <c r="Q217" s="23">
        <v>182.93504436764499</v>
      </c>
      <c r="R217" s="44">
        <v>5.9031225667706204</v>
      </c>
      <c r="S217" s="54"/>
      <c r="T217" s="54" t="s">
        <v>475</v>
      </c>
      <c r="U217" s="23">
        <v>95.205108943924103</v>
      </c>
      <c r="V217" s="44">
        <v>-1.7000000000003399</v>
      </c>
      <c r="W217" s="23">
        <v>116.976844862956</v>
      </c>
      <c r="X217" s="44">
        <v>8.1000000000004597</v>
      </c>
      <c r="Y217" s="23">
        <v>144.79031447489999</v>
      </c>
      <c r="Z217" s="44">
        <v>13.496028654229701</v>
      </c>
      <c r="AA217" s="54"/>
      <c r="AB217" s="54" t="s">
        <v>475</v>
      </c>
      <c r="AC217" s="23">
        <v>135.43206280666101</v>
      </c>
      <c r="AD217" s="44">
        <v>-0.27162950730713897</v>
      </c>
      <c r="AE217" s="23">
        <v>102.361143098768</v>
      </c>
      <c r="AF217" s="44">
        <v>-32.9</v>
      </c>
      <c r="AG217" s="23">
        <v>50.333368879274502</v>
      </c>
      <c r="AH217" s="44">
        <v>-18.2</v>
      </c>
      <c r="AI217" s="54"/>
      <c r="AJ217" s="54" t="s">
        <v>475</v>
      </c>
      <c r="AK217" s="23">
        <v>338.52525100886999</v>
      </c>
      <c r="AL217" s="44">
        <v>11.899999999999901</v>
      </c>
      <c r="AM217" s="23">
        <v>81.164451209112599</v>
      </c>
      <c r="AN217" s="44">
        <v>-9.1614105758357898</v>
      </c>
      <c r="AO217" s="499">
        <v>66.655948659893696</v>
      </c>
      <c r="AP217" s="44">
        <v>10.363762990082</v>
      </c>
      <c r="AQ217" s="54"/>
      <c r="AR217" s="54" t="s">
        <v>475</v>
      </c>
      <c r="AS217" s="23">
        <v>200.73054794338799</v>
      </c>
      <c r="AT217" s="44">
        <v>-4.5252945919593701</v>
      </c>
      <c r="AU217" s="23">
        <v>65.956939450445603</v>
      </c>
      <c r="AV217" s="44">
        <v>-0.80000000000085003</v>
      </c>
      <c r="AW217" s="23">
        <v>73.715386155543399</v>
      </c>
      <c r="AX217" s="44">
        <v>-6.2179292432738897</v>
      </c>
      <c r="AY217" s="54"/>
      <c r="AZ217" s="54" t="s">
        <v>475</v>
      </c>
      <c r="BA217" s="23">
        <v>68.182133291987199</v>
      </c>
      <c r="BB217" s="44">
        <v>7.7095860131707497</v>
      </c>
      <c r="BC217" s="23">
        <v>161.08379188990099</v>
      </c>
      <c r="BD217" s="44">
        <v>18.708871026734499</v>
      </c>
      <c r="BE217" s="23">
        <v>94.590519143567093</v>
      </c>
      <c r="BF217" s="44">
        <v>-2.7522913073309501</v>
      </c>
      <c r="BG217" s="23">
        <v>120.767935971764</v>
      </c>
      <c r="BH217" s="44">
        <v>19.099999999999699</v>
      </c>
    </row>
    <row r="218" spans="1:60" s="505" customFormat="1" ht="15" customHeight="1">
      <c r="A218" s="507"/>
      <c r="B218" s="507" t="s">
        <v>43</v>
      </c>
      <c r="C218" s="23">
        <v>310.179714503009</v>
      </c>
      <c r="D218" s="44">
        <v>15.6017505228179</v>
      </c>
      <c r="E218" s="23">
        <v>120.821879981843</v>
      </c>
      <c r="F218" s="44">
        <v>-2.81695228633509</v>
      </c>
      <c r="G218" s="23">
        <v>122.024751338955</v>
      </c>
      <c r="H218" s="44">
        <v>-10.2820690580592</v>
      </c>
      <c r="I218" s="23">
        <v>259.96617969240799</v>
      </c>
      <c r="J218" s="44">
        <v>1.7508916865043</v>
      </c>
      <c r="K218" s="54"/>
      <c r="L218" s="54" t="s">
        <v>476</v>
      </c>
      <c r="M218" s="23">
        <v>152.01148770404899</v>
      </c>
      <c r="N218" s="44">
        <v>-0.459081565286169</v>
      </c>
      <c r="O218" s="23">
        <v>171.945769477254</v>
      </c>
      <c r="P218" s="44">
        <v>-15.600000000000399</v>
      </c>
      <c r="Q218" s="23">
        <v>185.17531019946199</v>
      </c>
      <c r="R218" s="44">
        <v>6.3647885382505098</v>
      </c>
      <c r="S218" s="54"/>
      <c r="T218" s="54" t="s">
        <v>476</v>
      </c>
      <c r="U218" s="23">
        <v>95.971677666999398</v>
      </c>
      <c r="V218" s="44">
        <v>-1.19999999999997</v>
      </c>
      <c r="W218" s="23">
        <v>117.961141832766</v>
      </c>
      <c r="X218" s="44">
        <v>8.6000000000004793</v>
      </c>
      <c r="Y218" s="23">
        <v>125.17769840899101</v>
      </c>
      <c r="Z218" s="44">
        <v>8.3770851209148596</v>
      </c>
      <c r="AA218" s="54"/>
      <c r="AB218" s="54" t="s">
        <v>476</v>
      </c>
      <c r="AC218" s="23">
        <v>137.37945678403099</v>
      </c>
      <c r="AD218" s="44">
        <v>0.61495676212769002</v>
      </c>
      <c r="AE218" s="23">
        <v>81.387711167172199</v>
      </c>
      <c r="AF218" s="44">
        <v>-29.499999999999801</v>
      </c>
      <c r="AG218" s="23">
        <v>43.266473164661903</v>
      </c>
      <c r="AH218" s="44">
        <v>-16.099999999999799</v>
      </c>
      <c r="AI218" s="54"/>
      <c r="AJ218" s="54" t="s">
        <v>476</v>
      </c>
      <c r="AK218" s="23">
        <v>300.863417192996</v>
      </c>
      <c r="AL218" s="44">
        <v>12.0999999999999</v>
      </c>
      <c r="AM218" s="23">
        <v>77.098379267193707</v>
      </c>
      <c r="AN218" s="44">
        <v>-6.0281051188837198</v>
      </c>
      <c r="AO218" s="499">
        <v>65.026547267494294</v>
      </c>
      <c r="AP218" s="44">
        <v>9.4435231583746599</v>
      </c>
      <c r="AQ218" s="54"/>
      <c r="AR218" s="54" t="s">
        <v>476</v>
      </c>
      <c r="AS218" s="23">
        <v>194.274745668165</v>
      </c>
      <c r="AT218" s="44">
        <v>1.8351261504287499</v>
      </c>
      <c r="AU218" s="23">
        <v>67.224136597221204</v>
      </c>
      <c r="AV218" s="44">
        <v>0.70000000000065699</v>
      </c>
      <c r="AW218" s="23">
        <v>82.758331511151397</v>
      </c>
      <c r="AX218" s="44">
        <v>-8.6456715371820998</v>
      </c>
      <c r="AY218" s="54"/>
      <c r="AZ218" s="54" t="s">
        <v>476</v>
      </c>
      <c r="BA218" s="23">
        <v>77.224177572542899</v>
      </c>
      <c r="BB218" s="44">
        <v>11.0949874100976</v>
      </c>
      <c r="BC218" s="23">
        <v>178.18879273101501</v>
      </c>
      <c r="BD218" s="44">
        <v>5.49287906149058</v>
      </c>
      <c r="BE218" s="23">
        <v>92.947044379469503</v>
      </c>
      <c r="BF218" s="44">
        <v>-2.18664601496641</v>
      </c>
      <c r="BG218" s="23">
        <v>81.276594517948993</v>
      </c>
      <c r="BH218" s="44">
        <v>21.400000000000102</v>
      </c>
    </row>
    <row r="219" spans="1:60" s="505" customFormat="1" ht="15" customHeight="1">
      <c r="A219" s="54"/>
      <c r="B219" s="54" t="s">
        <v>44</v>
      </c>
      <c r="C219" s="23">
        <v>342.31944603069797</v>
      </c>
      <c r="D219" s="44">
        <v>17.835951770335601</v>
      </c>
      <c r="E219" s="23">
        <v>105.90043541354</v>
      </c>
      <c r="F219" s="44">
        <v>-6.6769373519088804</v>
      </c>
      <c r="G219" s="23">
        <v>131.65548892299699</v>
      </c>
      <c r="H219" s="44">
        <v>-1.9320464256066701</v>
      </c>
      <c r="I219" s="23">
        <v>319.31910410815601</v>
      </c>
      <c r="J219" s="44">
        <v>13.2620662948235</v>
      </c>
      <c r="K219" s="54"/>
      <c r="L219" s="54" t="s">
        <v>338</v>
      </c>
      <c r="M219" s="23">
        <v>139.370394299878</v>
      </c>
      <c r="N219" s="44">
        <v>-0.74181611790443502</v>
      </c>
      <c r="O219" s="23">
        <v>126.821824951869</v>
      </c>
      <c r="P219" s="44">
        <v>-16.1000000000002</v>
      </c>
      <c r="Q219" s="23">
        <v>174.762399423397</v>
      </c>
      <c r="R219" s="44">
        <v>6.65824981407685</v>
      </c>
      <c r="S219" s="54"/>
      <c r="T219" s="54" t="s">
        <v>338</v>
      </c>
      <c r="U219" s="23">
        <v>96.477740779017907</v>
      </c>
      <c r="V219" s="44">
        <v>-0.79999999999981197</v>
      </c>
      <c r="W219" s="23">
        <v>118.810544761325</v>
      </c>
      <c r="X219" s="44">
        <v>8.9000000000004196</v>
      </c>
      <c r="Y219" s="23">
        <v>118.908835583144</v>
      </c>
      <c r="Z219" s="44">
        <v>2.34606900296781</v>
      </c>
      <c r="AA219" s="54"/>
      <c r="AB219" s="54" t="s">
        <v>338</v>
      </c>
      <c r="AC219" s="23">
        <v>141.731297681184</v>
      </c>
      <c r="AD219" s="44">
        <v>0.96764499595651898</v>
      </c>
      <c r="AE219" s="23">
        <v>111.27159033467299</v>
      </c>
      <c r="AF219" s="44">
        <v>-30.6999999999998</v>
      </c>
      <c r="AG219" s="23">
        <v>66.144170363856105</v>
      </c>
      <c r="AH219" s="44">
        <v>15.012544356332199</v>
      </c>
      <c r="AI219" s="54"/>
      <c r="AJ219" s="54" t="s">
        <v>338</v>
      </c>
      <c r="AK219" s="23">
        <v>256.994010369617</v>
      </c>
      <c r="AL219" s="44">
        <v>21.899999999999601</v>
      </c>
      <c r="AM219" s="23">
        <v>50.422332426351502</v>
      </c>
      <c r="AN219" s="44">
        <v>-33.108675676303903</v>
      </c>
      <c r="AO219" s="499">
        <v>62.899628925392399</v>
      </c>
      <c r="AP219" s="44">
        <v>9.59630491374506</v>
      </c>
      <c r="AQ219" s="54"/>
      <c r="AR219" s="54" t="s">
        <v>338</v>
      </c>
      <c r="AS219" s="23">
        <v>205.65967347329601</v>
      </c>
      <c r="AT219" s="44">
        <v>8.2852462586896696</v>
      </c>
      <c r="AU219" s="23">
        <v>67.282374558826305</v>
      </c>
      <c r="AV219" s="44">
        <v>0.89999999999912506</v>
      </c>
      <c r="AW219" s="23">
        <v>75.466975988311603</v>
      </c>
      <c r="AX219" s="44">
        <v>-12.309888278809799</v>
      </c>
      <c r="AY219" s="54"/>
      <c r="AZ219" s="54" t="s">
        <v>338</v>
      </c>
      <c r="BA219" s="23">
        <v>63.457315490327197</v>
      </c>
      <c r="BB219" s="44">
        <v>-7.6617945023035903</v>
      </c>
      <c r="BC219" s="23">
        <v>148.51873654153201</v>
      </c>
      <c r="BD219" s="44">
        <v>-0.77948985294980799</v>
      </c>
      <c r="BE219" s="23">
        <v>90.988283948546098</v>
      </c>
      <c r="BF219" s="44">
        <v>2.7826579966614799</v>
      </c>
      <c r="BG219" s="23">
        <v>86.985334805872796</v>
      </c>
      <c r="BH219" s="44">
        <v>24.299999999999901</v>
      </c>
    </row>
    <row r="220" spans="1:60" s="4" customFormat="1" ht="15" customHeight="1">
      <c r="A220" s="456"/>
      <c r="B220" s="431"/>
      <c r="C220" s="488"/>
      <c r="D220" s="465"/>
      <c r="E220" s="23"/>
      <c r="F220" s="465"/>
      <c r="G220" s="465"/>
      <c r="H220" s="465"/>
      <c r="I220" s="465"/>
      <c r="J220" s="465"/>
      <c r="L220" s="431"/>
      <c r="M220" s="465"/>
      <c r="N220" s="465"/>
      <c r="O220" s="465"/>
      <c r="P220" s="465"/>
      <c r="Q220" s="465"/>
      <c r="R220" s="465"/>
      <c r="T220" s="431"/>
      <c r="U220" s="465"/>
      <c r="V220" s="465"/>
      <c r="W220" s="465"/>
      <c r="X220" s="465"/>
      <c r="Y220" s="465"/>
      <c r="Z220" s="465"/>
      <c r="AB220" s="431"/>
      <c r="AC220" s="465"/>
      <c r="AD220" s="465"/>
      <c r="AE220" s="465"/>
      <c r="AF220" s="465"/>
      <c r="AG220" s="465"/>
      <c r="AH220" s="465"/>
      <c r="AJ220" s="431"/>
      <c r="AK220" s="465"/>
      <c r="AL220" s="465"/>
      <c r="AM220" s="465"/>
      <c r="AN220" s="465"/>
      <c r="AO220" s="465"/>
      <c r="AP220" s="465"/>
      <c r="AR220" s="431"/>
      <c r="AS220" s="465"/>
      <c r="AT220" s="465"/>
      <c r="AU220" s="465"/>
      <c r="AV220" s="465"/>
      <c r="AW220" s="465"/>
      <c r="AX220" s="465"/>
      <c r="AZ220" s="431"/>
      <c r="BA220" s="465"/>
      <c r="BB220" s="465"/>
      <c r="BC220" s="465"/>
      <c r="BD220" s="465"/>
      <c r="BE220" s="465"/>
      <c r="BF220" s="465"/>
      <c r="BG220" s="465"/>
      <c r="BH220" s="465"/>
    </row>
    <row r="221" spans="1:60" s="431" customFormat="1" ht="15" customHeight="1">
      <c r="A221" s="456">
        <v>2025</v>
      </c>
      <c r="B221" s="54" t="s">
        <v>33</v>
      </c>
      <c r="C221" s="23">
        <v>316.31214555144999</v>
      </c>
      <c r="D221" s="44">
        <v>21.482399601433499</v>
      </c>
      <c r="E221" s="23">
        <v>107.623081516669</v>
      </c>
      <c r="F221" s="44">
        <v>-25.743918355058799</v>
      </c>
      <c r="G221" s="23">
        <v>132.85761055925201</v>
      </c>
      <c r="H221" s="44">
        <v>-9.2830954244078594E-3</v>
      </c>
      <c r="I221" s="23">
        <v>291.236909516141</v>
      </c>
      <c r="J221" s="44">
        <v>12.057387848063</v>
      </c>
      <c r="K221" s="456">
        <v>2025</v>
      </c>
      <c r="L221" s="54" t="s">
        <v>33</v>
      </c>
      <c r="M221" s="23">
        <v>129.347965840287</v>
      </c>
      <c r="N221" s="44">
        <v>-2.0626379693701899</v>
      </c>
      <c r="O221" s="23">
        <v>140.88427816935001</v>
      </c>
      <c r="P221" s="44">
        <v>-4.9073979591833803</v>
      </c>
      <c r="Q221" s="23">
        <v>176.678924472993</v>
      </c>
      <c r="R221" s="44">
        <v>7.0233415448793899</v>
      </c>
      <c r="S221" s="456">
        <v>2025</v>
      </c>
      <c r="T221" s="54" t="s">
        <v>33</v>
      </c>
      <c r="U221" s="23">
        <v>97.406899766996105</v>
      </c>
      <c r="V221" s="44">
        <v>-0.10000000000012201</v>
      </c>
      <c r="W221" s="23">
        <v>117.853072657185</v>
      </c>
      <c r="X221" s="44">
        <v>7.5999999999998096</v>
      </c>
      <c r="Y221" s="23">
        <v>128.109627080514</v>
      </c>
      <c r="Z221" s="44">
        <v>9.2216206707449793</v>
      </c>
      <c r="AA221" s="456">
        <v>2025</v>
      </c>
      <c r="AB221" s="54" t="s">
        <v>33</v>
      </c>
      <c r="AC221" s="23">
        <v>142.536992298939</v>
      </c>
      <c r="AD221" s="44">
        <v>0.82084888238927101</v>
      </c>
      <c r="AE221" s="23">
        <v>114.132720464173</v>
      </c>
      <c r="AF221" s="44">
        <v>-22.708740937848901</v>
      </c>
      <c r="AG221" s="23">
        <v>67.214516467971606</v>
      </c>
      <c r="AH221" s="44">
        <v>-3.6000000000000698</v>
      </c>
      <c r="AI221" s="456">
        <v>2025</v>
      </c>
      <c r="AJ221" s="54" t="s">
        <v>33</v>
      </c>
      <c r="AK221" s="23">
        <v>247.080672243382</v>
      </c>
      <c r="AL221" s="44">
        <v>23.700000000000099</v>
      </c>
      <c r="AM221" s="23">
        <v>61.9616651427256</v>
      </c>
      <c r="AN221" s="44">
        <v>-15.072949033779899</v>
      </c>
      <c r="AO221" s="499">
        <v>66.7616331901352</v>
      </c>
      <c r="AP221" s="44">
        <v>10.2108755508212</v>
      </c>
      <c r="AQ221" s="456">
        <v>2025</v>
      </c>
      <c r="AR221" s="54" t="s">
        <v>33</v>
      </c>
      <c r="AS221" s="23">
        <v>192.06618770206899</v>
      </c>
      <c r="AT221" s="44">
        <v>9.6645153598549296</v>
      </c>
      <c r="AU221" s="23">
        <v>67.6073807091649</v>
      </c>
      <c r="AV221" s="44">
        <v>1.0999999999999499</v>
      </c>
      <c r="AW221" s="23">
        <v>79.282199765764503</v>
      </c>
      <c r="AX221" s="44">
        <v>-22.4659321434543</v>
      </c>
      <c r="AY221" s="456">
        <v>2025</v>
      </c>
      <c r="AZ221" s="54" t="s">
        <v>33</v>
      </c>
      <c r="BA221" s="23">
        <v>75.514721775327899</v>
      </c>
      <c r="BB221" s="44">
        <v>-4.8428862558758796</v>
      </c>
      <c r="BC221" s="23">
        <v>156.486717152469</v>
      </c>
      <c r="BD221" s="44">
        <v>8.8427386763070892</v>
      </c>
      <c r="BE221" s="23">
        <v>103.62774126858601</v>
      </c>
      <c r="BF221" s="44">
        <v>5.1757843944468398</v>
      </c>
      <c r="BG221" s="23">
        <v>99.247996113266694</v>
      </c>
      <c r="BH221" s="44">
        <v>19.500000000000401</v>
      </c>
    </row>
    <row r="222" spans="1:60" s="431" customFormat="1" ht="15" customHeight="1">
      <c r="A222" s="456"/>
      <c r="B222" s="54" t="s">
        <v>34</v>
      </c>
      <c r="C222" s="23">
        <v>231.28183107738599</v>
      </c>
      <c r="D222" s="44">
        <v>21.087862155357499</v>
      </c>
      <c r="E222" s="23">
        <v>103.714487738099</v>
      </c>
      <c r="F222" s="44">
        <v>-8.7498673671042706</v>
      </c>
      <c r="G222" s="23">
        <v>97.367721915624301</v>
      </c>
      <c r="H222" s="44">
        <v>4.9455520120454501</v>
      </c>
      <c r="I222" s="23">
        <v>239.20890106818101</v>
      </c>
      <c r="J222" s="44">
        <v>11.5821376640303</v>
      </c>
      <c r="L222" s="54" t="s">
        <v>34</v>
      </c>
      <c r="M222" s="23">
        <v>146.71987786417401</v>
      </c>
      <c r="N222" s="44">
        <v>-1.02852272712494</v>
      </c>
      <c r="O222" s="23">
        <v>123.840744597127</v>
      </c>
      <c r="P222" s="44">
        <v>10.1</v>
      </c>
      <c r="Q222" s="23">
        <v>180.759333783866</v>
      </c>
      <c r="R222" s="44">
        <v>7.136802589038</v>
      </c>
      <c r="T222" s="54" t="s">
        <v>34</v>
      </c>
      <c r="U222" s="23">
        <v>107.27749256542999</v>
      </c>
      <c r="V222" s="44">
        <v>5.7999999999999803</v>
      </c>
      <c r="W222" s="23">
        <v>120.022061000813</v>
      </c>
      <c r="X222" s="44">
        <v>9.89999999999986</v>
      </c>
      <c r="Y222" s="23">
        <v>130.22761842774301</v>
      </c>
      <c r="Z222" s="44">
        <v>10.613131521009</v>
      </c>
      <c r="AB222" s="54" t="s">
        <v>34</v>
      </c>
      <c r="AC222" s="23">
        <v>137.00202809303599</v>
      </c>
      <c r="AD222" s="44">
        <v>-3.3813296302621398</v>
      </c>
      <c r="AE222" s="23">
        <v>149.84234901365301</v>
      </c>
      <c r="AF222" s="44">
        <v>-12.300000000000599</v>
      </c>
      <c r="AG222" s="23">
        <v>90.909023750864407</v>
      </c>
      <c r="AH222" s="44">
        <v>0.80000000000009697</v>
      </c>
      <c r="AJ222" s="54" t="s">
        <v>34</v>
      </c>
      <c r="AK222" s="23">
        <v>177.997977403969</v>
      </c>
      <c r="AL222" s="44">
        <v>23.000000000000401</v>
      </c>
      <c r="AM222" s="23">
        <v>60.694343126153001</v>
      </c>
      <c r="AN222" s="44">
        <v>-22.1220105763147</v>
      </c>
      <c r="AO222" s="499">
        <v>63.852930766705001</v>
      </c>
      <c r="AP222" s="44">
        <v>6.6456822151828003</v>
      </c>
      <c r="AR222" s="54" t="s">
        <v>34</v>
      </c>
      <c r="AS222" s="23">
        <v>174.40116242410801</v>
      </c>
      <c r="AT222" s="44">
        <v>4.2234924827906202</v>
      </c>
      <c r="AU222" s="23">
        <v>67.795296902631094</v>
      </c>
      <c r="AV222" s="44">
        <v>-2.1000000000000498</v>
      </c>
      <c r="AW222" s="23">
        <v>74.3320357725528</v>
      </c>
      <c r="AX222" s="44">
        <v>-15.2476882560319</v>
      </c>
      <c r="AZ222" s="54" t="s">
        <v>34</v>
      </c>
      <c r="BA222" s="23">
        <v>71.179490133271599</v>
      </c>
      <c r="BB222" s="44">
        <v>-8.1143681536644205</v>
      </c>
      <c r="BC222" s="23">
        <v>168.52535550769801</v>
      </c>
      <c r="BD222" s="44">
        <v>13.911781027932101</v>
      </c>
      <c r="BE222" s="23">
        <v>96.167144859863996</v>
      </c>
      <c r="BF222" s="44">
        <v>-1.4814252166740001</v>
      </c>
      <c r="BG222" s="23">
        <v>94.492550990538902</v>
      </c>
      <c r="BH222" s="44">
        <v>11.9</v>
      </c>
    </row>
    <row r="223" spans="1:60" s="431" customFormat="1" ht="15" customHeight="1">
      <c r="A223" s="456"/>
      <c r="B223" s="54" t="s">
        <v>35</v>
      </c>
      <c r="C223" s="23">
        <v>198.63271037287601</v>
      </c>
      <c r="D223" s="44">
        <v>20.703043128862401</v>
      </c>
      <c r="E223" s="23">
        <v>107.611133887215</v>
      </c>
      <c r="F223" s="44">
        <v>-9.6040149116172007</v>
      </c>
      <c r="G223" s="23">
        <v>110.055046727269</v>
      </c>
      <c r="H223" s="44">
        <v>3.9327786476297701</v>
      </c>
      <c r="I223" s="23">
        <v>266.22030539579498</v>
      </c>
      <c r="J223" s="44">
        <v>7.6090814652039596</v>
      </c>
      <c r="L223" s="54" t="s">
        <v>35</v>
      </c>
      <c r="M223" s="23">
        <v>150.907871936026</v>
      </c>
      <c r="N223" s="44">
        <v>0.62456824132345901</v>
      </c>
      <c r="O223" s="23">
        <v>176.05465040484</v>
      </c>
      <c r="P223" s="44">
        <v>8.4000000000000501</v>
      </c>
      <c r="Q223" s="23">
        <v>180.784344921474</v>
      </c>
      <c r="R223" s="44">
        <v>7.13209913812676</v>
      </c>
      <c r="T223" s="54" t="s">
        <v>35</v>
      </c>
      <c r="U223" s="23">
        <v>107.252829541834</v>
      </c>
      <c r="V223" s="44">
        <v>5.8000000000003702</v>
      </c>
      <c r="W223" s="23">
        <v>120.06358302366699</v>
      </c>
      <c r="X223" s="44">
        <v>9.9000000000003503</v>
      </c>
      <c r="Y223" s="23">
        <v>135.01548058432701</v>
      </c>
      <c r="Z223" s="44">
        <v>11.5159387354462</v>
      </c>
      <c r="AB223" s="54" t="s">
        <v>35</v>
      </c>
      <c r="AC223" s="23">
        <v>137.02125394323701</v>
      </c>
      <c r="AD223" s="44">
        <v>-3.3692694951106401</v>
      </c>
      <c r="AE223" s="23">
        <v>160.99344654518799</v>
      </c>
      <c r="AF223" s="44">
        <v>-12.2</v>
      </c>
      <c r="AG223" s="23">
        <v>89.932715030184696</v>
      </c>
      <c r="AH223" s="44">
        <v>2.5000000000001701</v>
      </c>
      <c r="AJ223" s="54" t="s">
        <v>35</v>
      </c>
      <c r="AK223" s="23">
        <v>210.86856327651699</v>
      </c>
      <c r="AL223" s="44">
        <v>14.000000000000201</v>
      </c>
      <c r="AM223" s="23">
        <v>57.772959335713999</v>
      </c>
      <c r="AN223" s="44">
        <v>-21.760287867802901</v>
      </c>
      <c r="AO223" s="499">
        <v>65.7358118233726</v>
      </c>
      <c r="AP223" s="44">
        <v>6.6120810987117098</v>
      </c>
      <c r="AR223" s="54" t="s">
        <v>35</v>
      </c>
      <c r="AS223" s="23">
        <v>165.29598996381699</v>
      </c>
      <c r="AT223" s="44">
        <v>4.1257395791022704</v>
      </c>
      <c r="AU223" s="23">
        <v>67.922489184102105</v>
      </c>
      <c r="AV223" s="44">
        <v>-2.0999999999997101</v>
      </c>
      <c r="AW223" s="23">
        <v>80.538526884842099</v>
      </c>
      <c r="AX223" s="44">
        <v>-18.647219630994101</v>
      </c>
      <c r="AZ223" s="54" t="s">
        <v>35</v>
      </c>
      <c r="BA223" s="23">
        <v>69.786189403867795</v>
      </c>
      <c r="BB223" s="44">
        <v>-13.928923904794299</v>
      </c>
      <c r="BC223" s="23">
        <v>187.66132023665099</v>
      </c>
      <c r="BD223" s="44">
        <v>17.2123001107493</v>
      </c>
      <c r="BE223" s="23">
        <v>93.495938114555699</v>
      </c>
      <c r="BF223" s="44">
        <v>-3.6421346694450398</v>
      </c>
      <c r="BG223" s="23">
        <v>142.50825037832499</v>
      </c>
      <c r="BH223" s="44">
        <v>7.7999999999998302</v>
      </c>
    </row>
    <row r="224" spans="1:60" s="431" customFormat="1" ht="15" customHeight="1">
      <c r="A224" s="456"/>
      <c r="B224" s="54" t="s">
        <v>36</v>
      </c>
      <c r="C224" s="23">
        <v>260.026813513408</v>
      </c>
      <c r="D224" s="44">
        <v>12.5122599363029</v>
      </c>
      <c r="E224" s="23">
        <v>104.576643467488</v>
      </c>
      <c r="F224" s="44">
        <v>-2.25786320622709</v>
      </c>
      <c r="G224" s="23">
        <v>106.339341825644</v>
      </c>
      <c r="H224" s="44">
        <v>4.9266615051130902</v>
      </c>
      <c r="I224" s="23">
        <v>303.29895989534202</v>
      </c>
      <c r="J224" s="44">
        <v>6.7094844390552604</v>
      </c>
      <c r="L224" s="54" t="s">
        <v>36</v>
      </c>
      <c r="M224" s="23">
        <v>135.13363526443999</v>
      </c>
      <c r="N224" s="44">
        <v>1.0463758706511299</v>
      </c>
      <c r="O224" s="23">
        <v>234.73718767931601</v>
      </c>
      <c r="P224" s="44">
        <v>9.60000000000041</v>
      </c>
      <c r="Q224" s="23">
        <v>180.24293801185601</v>
      </c>
      <c r="R224" s="44">
        <v>7.1381215577407202</v>
      </c>
      <c r="T224" s="54" t="s">
        <v>36</v>
      </c>
      <c r="U224" s="23">
        <v>106.763214833775</v>
      </c>
      <c r="V224" s="44">
        <v>5.7999999999995904</v>
      </c>
      <c r="W224" s="23">
        <v>119.58069257345601</v>
      </c>
      <c r="X224" s="44">
        <v>9.9000000000001798</v>
      </c>
      <c r="Y224" s="23">
        <v>141.47904284785801</v>
      </c>
      <c r="Z224" s="44">
        <v>11.2359275592987</v>
      </c>
      <c r="AB224" s="54" t="s">
        <v>36</v>
      </c>
      <c r="AC224" s="23">
        <v>136.76308291036199</v>
      </c>
      <c r="AD224" s="44">
        <v>-3.3746965427990401</v>
      </c>
      <c r="AE224" s="23">
        <v>160.56145378136</v>
      </c>
      <c r="AF224" s="44">
        <v>-10.699999999999401</v>
      </c>
      <c r="AG224" s="23">
        <v>110.766879334514</v>
      </c>
      <c r="AH224" s="44">
        <v>3.8999999999998201</v>
      </c>
      <c r="AJ224" s="54" t="s">
        <v>36</v>
      </c>
      <c r="AK224" s="23">
        <v>204.75516712290499</v>
      </c>
      <c r="AL224" s="44">
        <v>15.6000000000009</v>
      </c>
      <c r="AM224" s="23">
        <v>45.085327771831601</v>
      </c>
      <c r="AN224" s="44">
        <v>-21.289019357698798</v>
      </c>
      <c r="AO224" s="499">
        <v>63.924828145075097</v>
      </c>
      <c r="AP224" s="44">
        <v>7.8342303693729596</v>
      </c>
      <c r="AR224" s="54" t="s">
        <v>36</v>
      </c>
      <c r="AS224" s="23">
        <v>175.11115194779401</v>
      </c>
      <c r="AT224" s="44">
        <v>2.83592808440652</v>
      </c>
      <c r="AU224" s="23">
        <v>70.501012675847804</v>
      </c>
      <c r="AV224" s="44">
        <v>-2.0999999999993801</v>
      </c>
      <c r="AW224" s="23">
        <v>69.183462642510804</v>
      </c>
      <c r="AX224" s="44">
        <v>-15.099981618965</v>
      </c>
      <c r="AZ224" s="54" t="s">
        <v>36</v>
      </c>
      <c r="BA224" s="23">
        <v>62.026050716687301</v>
      </c>
      <c r="BB224" s="44">
        <v>-11.7337031271373</v>
      </c>
      <c r="BC224" s="23">
        <v>154.33824171102299</v>
      </c>
      <c r="BD224" s="44">
        <v>14.5026492587816</v>
      </c>
      <c r="BE224" s="23">
        <v>89.618765382398195</v>
      </c>
      <c r="BF224" s="44">
        <v>-1.0281370419156699</v>
      </c>
      <c r="BG224" s="23">
        <v>108.34516340561299</v>
      </c>
      <c r="BH224" s="44">
        <v>5.8999999999997899</v>
      </c>
    </row>
    <row r="225" spans="1:60" s="431" customFormat="1" ht="15" customHeight="1">
      <c r="A225" s="456"/>
      <c r="B225" s="54" t="s">
        <v>37</v>
      </c>
      <c r="C225" s="23">
        <v>335.32148973843101</v>
      </c>
      <c r="D225" s="44">
        <v>16.182627648406999</v>
      </c>
      <c r="E225" s="23">
        <v>114.941818401014</v>
      </c>
      <c r="F225" s="44">
        <v>-5.5948640466331803</v>
      </c>
      <c r="G225" s="23">
        <v>128.58524284845899</v>
      </c>
      <c r="H225" s="44">
        <v>12.430526043993201</v>
      </c>
      <c r="I225" s="23">
        <v>329.33542739107298</v>
      </c>
      <c r="J225" s="44">
        <v>15.5864686173839</v>
      </c>
      <c r="L225" s="54" t="s">
        <v>37</v>
      </c>
      <c r="M225" s="23">
        <v>119.14412641125401</v>
      </c>
      <c r="N225" s="44">
        <v>0.116583043753153</v>
      </c>
      <c r="O225" s="23">
        <v>171.69552311728</v>
      </c>
      <c r="P225" s="44">
        <v>-8.8999999999996895</v>
      </c>
      <c r="Q225" s="23">
        <v>184.04354612935299</v>
      </c>
      <c r="R225" s="44">
        <v>7.1358031734229002</v>
      </c>
      <c r="T225" s="54" t="s">
        <v>37</v>
      </c>
      <c r="U225" s="23">
        <v>93.825627967423401</v>
      </c>
      <c r="V225" s="44">
        <v>5.7999999999997804</v>
      </c>
      <c r="W225" s="23">
        <v>123.224092280032</v>
      </c>
      <c r="X225" s="44">
        <v>9.9000000000004196</v>
      </c>
      <c r="Y225" s="23">
        <v>132.28968685027201</v>
      </c>
      <c r="Z225" s="44">
        <v>-0.48401691884013998</v>
      </c>
      <c r="AB225" s="54" t="s">
        <v>37</v>
      </c>
      <c r="AC225" s="23">
        <v>139.39257332418001</v>
      </c>
      <c r="AD225" s="44">
        <v>-3.3347017152254899</v>
      </c>
      <c r="AE225" s="23">
        <v>130.09944735442099</v>
      </c>
      <c r="AF225" s="44">
        <v>-13.399999999999499</v>
      </c>
      <c r="AG225" s="23">
        <v>96.584595179396999</v>
      </c>
      <c r="AH225" s="44">
        <v>2.2353939768734001</v>
      </c>
      <c r="AJ225" s="54" t="s">
        <v>37</v>
      </c>
      <c r="AK225" s="23">
        <v>259.582712229197</v>
      </c>
      <c r="AL225" s="44">
        <v>5.3000000000002796</v>
      </c>
      <c r="AM225" s="23">
        <v>44.810195895165897</v>
      </c>
      <c r="AN225" s="44">
        <v>-22.236615209042899</v>
      </c>
      <c r="AO225" s="499">
        <v>63.445013902227203</v>
      </c>
      <c r="AP225" s="44">
        <v>9.3557018428043399</v>
      </c>
      <c r="AR225" s="54" t="s">
        <v>37</v>
      </c>
      <c r="AS225" s="23">
        <v>185.06191105157501</v>
      </c>
      <c r="AT225" s="44">
        <v>-3.8188125628262499</v>
      </c>
      <c r="AU225" s="23">
        <v>55.3113142822626</v>
      </c>
      <c r="AV225" s="44">
        <v>-2.0999999999997199</v>
      </c>
      <c r="AW225" s="23">
        <v>68.695337626503601</v>
      </c>
      <c r="AX225" s="44">
        <v>-18.050143978837799</v>
      </c>
      <c r="AZ225" s="54" t="s">
        <v>37</v>
      </c>
      <c r="BA225" s="23">
        <v>69.037507026105402</v>
      </c>
      <c r="BB225" s="44">
        <v>-18.6194638070418</v>
      </c>
      <c r="BC225" s="23">
        <v>195.22840877150199</v>
      </c>
      <c r="BD225" s="44">
        <v>13.988617544368701</v>
      </c>
      <c r="BE225" s="23">
        <v>95.347858556229696</v>
      </c>
      <c r="BF225" s="44">
        <v>2.2097159156114801</v>
      </c>
      <c r="BG225" s="23">
        <v>108.90894114404701</v>
      </c>
      <c r="BH225" s="44">
        <v>5.6999999999999904</v>
      </c>
    </row>
    <row r="226" spans="1:60" s="431" customFormat="1" ht="15" customHeight="1">
      <c r="A226" s="456"/>
      <c r="B226" s="54" t="s">
        <v>38</v>
      </c>
      <c r="C226" s="23">
        <v>305.796969562752</v>
      </c>
      <c r="D226" s="44">
        <v>16.332853187733701</v>
      </c>
      <c r="E226" s="23">
        <v>112.47339929170801</v>
      </c>
      <c r="F226" s="44">
        <v>-4.1344879176053304</v>
      </c>
      <c r="G226" s="23">
        <v>130.06578118968</v>
      </c>
      <c r="H226" s="44">
        <v>15.841109137320499</v>
      </c>
      <c r="I226" s="23">
        <v>281.079682267414</v>
      </c>
      <c r="J226" s="44">
        <v>13.963034709005401</v>
      </c>
      <c r="L226" s="54" t="s">
        <v>38</v>
      </c>
      <c r="M226" s="23">
        <v>125.77728233203599</v>
      </c>
      <c r="N226" s="44">
        <v>1.0484693195563599</v>
      </c>
      <c r="O226" s="23">
        <v>114.06579712312499</v>
      </c>
      <c r="P226" s="44">
        <v>-16.744022884673601</v>
      </c>
      <c r="Q226" s="23">
        <v>185.04472987187</v>
      </c>
      <c r="R226" s="44">
        <v>7.1341476446031296</v>
      </c>
      <c r="T226" s="54" t="s">
        <v>38</v>
      </c>
      <c r="U226" s="23">
        <v>89.310063552172906</v>
      </c>
      <c r="V226" s="44">
        <v>5.7999999999999403</v>
      </c>
      <c r="W226" s="23">
        <v>121.67041433645301</v>
      </c>
      <c r="X226" s="44">
        <v>9.8999999999999897</v>
      </c>
      <c r="Y226" s="23">
        <v>135.725127703461</v>
      </c>
      <c r="Z226" s="44">
        <v>1.29201420919911</v>
      </c>
      <c r="AB226" s="54" t="s">
        <v>38</v>
      </c>
      <c r="AC226" s="23">
        <v>141.264299250622</v>
      </c>
      <c r="AD226" s="44">
        <v>-3.3383215445844199</v>
      </c>
      <c r="AE226" s="23">
        <v>107.875266961379</v>
      </c>
      <c r="AF226" s="44">
        <v>-2.9000000000000599</v>
      </c>
      <c r="AG226" s="23">
        <v>60.904445964440797</v>
      </c>
      <c r="AH226" s="44">
        <v>-8.0999999999997794</v>
      </c>
      <c r="AJ226" s="54" t="s">
        <v>38</v>
      </c>
      <c r="AK226" s="23">
        <v>364.43762009887098</v>
      </c>
      <c r="AL226" s="44">
        <v>13.800000000000701</v>
      </c>
      <c r="AM226" s="23">
        <v>43.109946900160601</v>
      </c>
      <c r="AN226" s="44">
        <v>-21.696458260851301</v>
      </c>
      <c r="AO226" s="499">
        <v>65.970932518909507</v>
      </c>
      <c r="AP226" s="44">
        <v>7.87413907328198</v>
      </c>
      <c r="AR226" s="54" t="s">
        <v>38</v>
      </c>
      <c r="AS226" s="23">
        <v>155.98599690800299</v>
      </c>
      <c r="AT226" s="44">
        <v>-5.9857369473740896</v>
      </c>
      <c r="AU226" s="23">
        <v>56.876218025854101</v>
      </c>
      <c r="AV226" s="44">
        <v>-2.0999999999996</v>
      </c>
      <c r="AW226" s="23">
        <v>63.510804771058297</v>
      </c>
      <c r="AX226" s="44">
        <v>-7.7792091121411904</v>
      </c>
      <c r="AZ226" s="54" t="s">
        <v>38</v>
      </c>
      <c r="BA226" s="23">
        <v>67.431900662574606</v>
      </c>
      <c r="BB226" s="44">
        <v>-14.6688991180174</v>
      </c>
      <c r="BC226" s="23">
        <v>163.463923808392</v>
      </c>
      <c r="BD226" s="44">
        <v>20.2203091379636</v>
      </c>
      <c r="BE226" s="23">
        <v>92.085572799513201</v>
      </c>
      <c r="BF226" s="44">
        <v>1.44795656511076</v>
      </c>
      <c r="BG226" s="23">
        <v>115.711650587509</v>
      </c>
      <c r="BH226" s="44">
        <v>6.7000000000001299</v>
      </c>
    </row>
    <row r="227" spans="1:60" s="431" customFormat="1" ht="15" customHeight="1">
      <c r="A227" s="456"/>
      <c r="B227" s="54" t="s">
        <v>39</v>
      </c>
      <c r="C227" s="23">
        <v>257.483269232483</v>
      </c>
      <c r="D227" s="44">
        <v>13.284849388502099</v>
      </c>
      <c r="E227" s="23">
        <v>106.267951200504</v>
      </c>
      <c r="F227" s="44">
        <v>0.79958756467768</v>
      </c>
      <c r="G227" s="23">
        <v>123.34583432176299</v>
      </c>
      <c r="H227" s="44">
        <v>14.8127226745485</v>
      </c>
      <c r="I227" s="23">
        <v>327.01304514296999</v>
      </c>
      <c r="J227" s="44">
        <v>18.138376986236899</v>
      </c>
      <c r="L227" s="54" t="s">
        <v>39</v>
      </c>
      <c r="M227" s="23">
        <v>128.910826737885</v>
      </c>
      <c r="N227" s="44">
        <v>3.25693839501831</v>
      </c>
      <c r="O227" s="23">
        <v>157.7176774863</v>
      </c>
      <c r="P227" s="44">
        <v>-15.1999999999998</v>
      </c>
      <c r="Q227" s="23">
        <v>187.37645912595301</v>
      </c>
      <c r="R227" s="44">
        <v>7.1285666687087899</v>
      </c>
      <c r="T227" s="54" t="s">
        <v>39</v>
      </c>
      <c r="U227" s="23">
        <v>96.860458604269496</v>
      </c>
      <c r="V227" s="44">
        <v>5.8000000000001499</v>
      </c>
      <c r="W227" s="23">
        <v>124.570731973276</v>
      </c>
      <c r="X227" s="44">
        <v>9.8999999999997801</v>
      </c>
      <c r="Y227" s="23">
        <v>146.77391380552399</v>
      </c>
      <c r="Z227" s="44">
        <v>7.4569062225067198</v>
      </c>
      <c r="AB227" s="54" t="s">
        <v>39</v>
      </c>
      <c r="AC227" s="23">
        <v>144.43531278314001</v>
      </c>
      <c r="AD227" s="44">
        <v>-3.3260096676789899</v>
      </c>
      <c r="AE227" s="23">
        <v>81.570809265946195</v>
      </c>
      <c r="AF227" s="44">
        <v>-13.9000000000001</v>
      </c>
      <c r="AG227" s="23">
        <v>47.664849761302698</v>
      </c>
      <c r="AH227" s="44">
        <v>-10.4</v>
      </c>
      <c r="AJ227" s="54" t="s">
        <v>39</v>
      </c>
      <c r="AK227" s="23">
        <v>384.59148255903398</v>
      </c>
      <c r="AL227" s="44">
        <v>15.4000000000004</v>
      </c>
      <c r="AM227" s="23">
        <v>59.913862980385503</v>
      </c>
      <c r="AN227" s="44">
        <v>-20.7062539301456</v>
      </c>
      <c r="AO227" s="499">
        <v>69.260253188080497</v>
      </c>
      <c r="AP227" s="44">
        <v>8.4783355562509506</v>
      </c>
      <c r="AR227" s="54" t="s">
        <v>39</v>
      </c>
      <c r="AS227" s="23">
        <v>148.948502564629</v>
      </c>
      <c r="AT227" s="44">
        <v>2.6431657811552198</v>
      </c>
      <c r="AU227" s="23">
        <v>61.638788064158</v>
      </c>
      <c r="AV227" s="44">
        <v>-2.09999999999958</v>
      </c>
      <c r="AW227" s="23">
        <v>80.845657038062896</v>
      </c>
      <c r="AX227" s="44">
        <v>-11.5678387460114</v>
      </c>
      <c r="AZ227" s="54" t="s">
        <v>39</v>
      </c>
      <c r="BA227" s="23">
        <v>71.869049082350998</v>
      </c>
      <c r="BB227" s="44">
        <v>-14.762256950895001</v>
      </c>
      <c r="BC227" s="23">
        <v>196.946109604947</v>
      </c>
      <c r="BD227" s="44">
        <v>18.7167248329513</v>
      </c>
      <c r="BE227" s="23">
        <v>93.064225945978606</v>
      </c>
      <c r="BF227" s="44">
        <v>-2.15430065168225</v>
      </c>
      <c r="BG227" s="23">
        <v>123.439771011998</v>
      </c>
      <c r="BH227" s="44">
        <v>4.3999999999996904</v>
      </c>
    </row>
    <row r="228" spans="1:60" s="431" customFormat="1" ht="15" customHeight="1">
      <c r="A228" s="456"/>
      <c r="B228" s="54" t="s">
        <v>40</v>
      </c>
      <c r="C228" s="23">
        <v>320.974221301299</v>
      </c>
      <c r="D228" s="44">
        <v>12.5452269491905</v>
      </c>
      <c r="E228" s="23">
        <v>111.5108846527</v>
      </c>
      <c r="F228" s="44">
        <v>-3.2465154767784301</v>
      </c>
      <c r="G228" s="23">
        <v>133.14676090708801</v>
      </c>
      <c r="H228" s="44">
        <v>18.449949819494801</v>
      </c>
      <c r="I228" s="23">
        <v>361.25129576640001</v>
      </c>
      <c r="J228" s="44">
        <v>20.0802764908642</v>
      </c>
      <c r="L228" s="54" t="s">
        <v>40</v>
      </c>
      <c r="M228" s="23">
        <v>144.37858862687099</v>
      </c>
      <c r="N228" s="44">
        <v>1.52256449179116</v>
      </c>
      <c r="O228" s="23">
        <v>105.990619887576</v>
      </c>
      <c r="P228" s="44">
        <v>-19.500000000000501</v>
      </c>
      <c r="Q228" s="23">
        <v>190.883661627956</v>
      </c>
      <c r="R228" s="44">
        <v>7.4415442529673799</v>
      </c>
      <c r="T228" s="54" t="s">
        <v>40</v>
      </c>
      <c r="U228" s="23">
        <v>96.051901248896996</v>
      </c>
      <c r="V228" s="44">
        <v>5.9000000000003903</v>
      </c>
      <c r="W228" s="23">
        <v>127.944755165578</v>
      </c>
      <c r="X228" s="44">
        <v>9.1000000000001808</v>
      </c>
      <c r="Y228" s="23">
        <v>114.215872729719</v>
      </c>
      <c r="Z228" s="44">
        <v>3.8973518016779098</v>
      </c>
      <c r="AB228" s="54" t="s">
        <v>40</v>
      </c>
      <c r="AC228" s="23">
        <v>128.660534672295</v>
      </c>
      <c r="AD228" s="44">
        <v>-3.6993407289690898</v>
      </c>
      <c r="AE228" s="23">
        <v>71.836087728925605</v>
      </c>
      <c r="AF228" s="44">
        <v>-14.7999999999998</v>
      </c>
      <c r="AG228" s="23">
        <v>48.5512581774396</v>
      </c>
      <c r="AH228" s="44">
        <v>-9.0097995603408503</v>
      </c>
      <c r="AJ228" s="54" t="s">
        <v>40</v>
      </c>
      <c r="AK228" s="23">
        <v>378.29551161268699</v>
      </c>
      <c r="AL228" s="44">
        <v>14.782700008765101</v>
      </c>
      <c r="AM228" s="23">
        <v>70.203648259681501</v>
      </c>
      <c r="AN228" s="44">
        <v>0.415274544628844</v>
      </c>
      <c r="AO228" s="499">
        <v>72.752516055995201</v>
      </c>
      <c r="AP228" s="44">
        <v>11.162222707057801</v>
      </c>
      <c r="AR228" s="54" t="s">
        <v>40</v>
      </c>
      <c r="AS228" s="23">
        <v>96.096139287780204</v>
      </c>
      <c r="AT228" s="44">
        <v>1.8845720815829501</v>
      </c>
      <c r="AU228" s="23">
        <v>60.4224220459596</v>
      </c>
      <c r="AV228" s="44">
        <v>-1.49999999999942</v>
      </c>
      <c r="AW228" s="23">
        <v>67.139800227183599</v>
      </c>
      <c r="AX228" s="44">
        <v>-11.0589355969017</v>
      </c>
      <c r="AZ228" s="54" t="s">
        <v>40</v>
      </c>
      <c r="BA228" s="23">
        <v>63.961103720671503</v>
      </c>
      <c r="BB228" s="44">
        <v>-8.3102698385766001</v>
      </c>
      <c r="BC228" s="23">
        <v>199.530109002735</v>
      </c>
      <c r="BD228" s="44">
        <v>15.726603597422001</v>
      </c>
      <c r="BE228" s="23">
        <v>90.486931945661198</v>
      </c>
      <c r="BF228" s="44">
        <v>-0.74732404922111995</v>
      </c>
      <c r="BG228" s="23">
        <v>113.35062056003601</v>
      </c>
      <c r="BH228" s="44">
        <v>10.8258938644789</v>
      </c>
    </row>
    <row r="229" spans="1:60" s="431" customFormat="1" ht="15" customHeight="1">
      <c r="A229" s="456"/>
      <c r="B229" s="54" t="s">
        <v>41</v>
      </c>
      <c r="C229" s="23">
        <v>342.778719165925</v>
      </c>
      <c r="D229" s="44">
        <v>7.2369092663166903</v>
      </c>
      <c r="E229" s="23">
        <v>110.25305398816499</v>
      </c>
      <c r="F229" s="44">
        <v>-4.9021133154815999</v>
      </c>
      <c r="G229" s="23">
        <v>151.603777089716</v>
      </c>
      <c r="H229" s="44">
        <v>21.659548005671901</v>
      </c>
      <c r="I229" s="23">
        <v>363.05956617487402</v>
      </c>
      <c r="J229" s="44">
        <v>22.564647302660099</v>
      </c>
      <c r="L229" s="54" t="s">
        <v>41</v>
      </c>
      <c r="M229" s="23">
        <v>145.94788415399799</v>
      </c>
      <c r="N229" s="44">
        <v>0.856140866438722</v>
      </c>
      <c r="O229" s="23">
        <v>112.382668338805</v>
      </c>
      <c r="P229" s="44">
        <v>-22.200000000000099</v>
      </c>
      <c r="Q229" s="23">
        <v>196.22144886156499</v>
      </c>
      <c r="R229" s="44">
        <v>7.55651408031824</v>
      </c>
      <c r="T229" s="54" t="s">
        <v>41</v>
      </c>
      <c r="U229" s="23">
        <v>97.518697634156993</v>
      </c>
      <c r="V229" s="44">
        <v>5.9000000000006896</v>
      </c>
      <c r="W229" s="23">
        <v>127.683983203944</v>
      </c>
      <c r="X229" s="44">
        <v>9.2999999999999705</v>
      </c>
      <c r="Y229" s="23">
        <v>145.23731005665201</v>
      </c>
      <c r="Z229" s="44">
        <v>6.2929533862870803</v>
      </c>
      <c r="AB229" s="54" t="s">
        <v>41</v>
      </c>
      <c r="AC229" s="23">
        <v>128.31222676900799</v>
      </c>
      <c r="AD229" s="44">
        <v>-3.7018910415900601</v>
      </c>
      <c r="AE229" s="23">
        <v>89.740321371898901</v>
      </c>
      <c r="AF229" s="44">
        <v>-5.7000000000000703</v>
      </c>
      <c r="AG229" s="23">
        <v>36.491951040839702</v>
      </c>
      <c r="AH229" s="44">
        <v>-7.6195991206820102</v>
      </c>
      <c r="AJ229" s="54" t="s">
        <v>41</v>
      </c>
      <c r="AK229" s="23">
        <v>453.980905566991</v>
      </c>
      <c r="AL229" s="44">
        <v>33.500000000000803</v>
      </c>
      <c r="AM229" s="23">
        <v>84.839921582285498</v>
      </c>
      <c r="AN229" s="44">
        <v>4.4392149222202297</v>
      </c>
      <c r="AO229" s="499">
        <v>74.096160374400498</v>
      </c>
      <c r="AP229" s="44">
        <v>13.016555713913601</v>
      </c>
      <c r="AR229" s="54" t="s">
        <v>41</v>
      </c>
      <c r="AS229" s="23">
        <v>146.10964560697499</v>
      </c>
      <c r="AT229" s="44">
        <v>1.7618585802565701</v>
      </c>
      <c r="AU229" s="23">
        <v>60.9574326079778</v>
      </c>
      <c r="AV229" s="44">
        <v>-1.10000000000009</v>
      </c>
      <c r="AW229" s="23">
        <v>64.607562179684805</v>
      </c>
      <c r="AX229" s="44">
        <v>-13.491572286153</v>
      </c>
      <c r="AZ229" s="54" t="s">
        <v>41</v>
      </c>
      <c r="BA229" s="23">
        <v>80.640078685846106</v>
      </c>
      <c r="BB229" s="44">
        <v>-1.6467671622923299</v>
      </c>
      <c r="BC229" s="23">
        <v>193.52448772199099</v>
      </c>
      <c r="BD229" s="44">
        <v>16.266519597012898</v>
      </c>
      <c r="BE229" s="23">
        <v>112.45248634674</v>
      </c>
      <c r="BF229" s="44">
        <v>2.3706210168619601</v>
      </c>
      <c r="BG229" s="23">
        <v>122.280343303666</v>
      </c>
      <c r="BH229" s="44">
        <v>17.251787728956799</v>
      </c>
    </row>
    <row r="230" spans="1:60" s="431" customFormat="1" ht="15" customHeight="1">
      <c r="A230" s="456"/>
      <c r="B230" s="54" t="s">
        <v>42</v>
      </c>
      <c r="C230" s="23">
        <v>280.55489237251101</v>
      </c>
      <c r="D230" s="44">
        <v>2.9508497488123502</v>
      </c>
      <c r="E230" s="23">
        <v>91.617592037822206</v>
      </c>
      <c r="F230" s="44">
        <v>-5.8803469030328399</v>
      </c>
      <c r="G230" s="23">
        <v>153.16470581527599</v>
      </c>
      <c r="H230" s="44">
        <v>18.296224659411099</v>
      </c>
      <c r="I230" s="23">
        <v>294.601759512054</v>
      </c>
      <c r="J230" s="44">
        <v>20.7422583788194</v>
      </c>
      <c r="L230" s="54" t="s">
        <v>42</v>
      </c>
      <c r="M230" s="23">
        <v>144.848223219907</v>
      </c>
      <c r="N230" s="44">
        <v>2.1104367473669901</v>
      </c>
      <c r="O230" s="23">
        <v>105.063122762924</v>
      </c>
      <c r="P230" s="44">
        <v>-17.5951995107778</v>
      </c>
      <c r="Q230" s="23">
        <v>195.60346294516199</v>
      </c>
      <c r="R230" s="44">
        <v>6.9250911553377703</v>
      </c>
      <c r="T230" s="54" t="s">
        <v>42</v>
      </c>
      <c r="U230" s="23">
        <v>100.82221037161599</v>
      </c>
      <c r="V230" s="44">
        <v>5.9000000000003903</v>
      </c>
      <c r="W230" s="23">
        <v>127.85569143521001</v>
      </c>
      <c r="X230" s="44">
        <v>9.2999999999992191</v>
      </c>
      <c r="Y230" s="23">
        <v>145.85029950234701</v>
      </c>
      <c r="Z230" s="44">
        <v>0.73208282701173699</v>
      </c>
      <c r="AB230" s="54" t="s">
        <v>42</v>
      </c>
      <c r="AC230" s="23">
        <v>130.20219895837701</v>
      </c>
      <c r="AD230" s="44">
        <v>-3.8616142587667799</v>
      </c>
      <c r="AE230" s="23">
        <v>105.227255105534</v>
      </c>
      <c r="AF230" s="44">
        <v>2.8000000000004901</v>
      </c>
      <c r="AG230" s="23">
        <v>53.101704167634701</v>
      </c>
      <c r="AH230" s="44">
        <v>5.5000000000001998</v>
      </c>
      <c r="AJ230" s="54" t="s">
        <v>42</v>
      </c>
      <c r="AK230" s="23">
        <v>422.47951325907002</v>
      </c>
      <c r="AL230" s="44">
        <v>24.8000000000001</v>
      </c>
      <c r="AM230" s="23">
        <v>81.080973685836298</v>
      </c>
      <c r="AN230" s="44">
        <v>-0.102849858568291</v>
      </c>
      <c r="AO230" s="499">
        <v>75.779474690384106</v>
      </c>
      <c r="AP230" s="44">
        <v>13.687489584826601</v>
      </c>
      <c r="AR230" s="54" t="s">
        <v>42</v>
      </c>
      <c r="AS230" s="23">
        <v>199.64626325792</v>
      </c>
      <c r="AT230" s="44">
        <v>-0.54016924507862996</v>
      </c>
      <c r="AU230" s="23">
        <v>65.099499237589995</v>
      </c>
      <c r="AV230" s="44">
        <v>-1.29999999999973</v>
      </c>
      <c r="AW230" s="23">
        <v>63.022507380142997</v>
      </c>
      <c r="AX230" s="44">
        <v>-14.5056267531962</v>
      </c>
      <c r="AZ230" s="54" t="s">
        <v>42</v>
      </c>
      <c r="BA230" s="23">
        <v>66.376850070059803</v>
      </c>
      <c r="BB230" s="44">
        <v>-2.64773648867269</v>
      </c>
      <c r="BC230" s="23">
        <v>183.57041206069499</v>
      </c>
      <c r="BD230" s="44">
        <v>13.9595796119347</v>
      </c>
      <c r="BE230" s="23">
        <v>95.712265317245098</v>
      </c>
      <c r="BF230" s="44">
        <v>1.1858970474360599</v>
      </c>
      <c r="BG230" s="23">
        <v>133.731025211782</v>
      </c>
      <c r="BH230" s="44">
        <v>10.733883241201401</v>
      </c>
    </row>
    <row r="231" spans="1:60" s="431" customFormat="1" ht="15" customHeight="1">
      <c r="A231" s="456"/>
      <c r="B231" s="507" t="s">
        <v>43</v>
      </c>
      <c r="C231" s="23">
        <v>318.72608479420802</v>
      </c>
      <c r="D231" s="44">
        <v>2.75529633035244</v>
      </c>
      <c r="E231" s="23">
        <v>110.782162613162</v>
      </c>
      <c r="F231" s="44">
        <v>-8.3095192445190804</v>
      </c>
      <c r="G231" s="23">
        <v>141.412677237358</v>
      </c>
      <c r="H231" s="44">
        <v>15.8885190796645</v>
      </c>
      <c r="I231" s="23">
        <v>323.70301375871497</v>
      </c>
      <c r="J231" s="44">
        <v>24.517356119830801</v>
      </c>
      <c r="L231" s="507" t="s">
        <v>43</v>
      </c>
      <c r="M231" s="23">
        <v>156.21731341027001</v>
      </c>
      <c r="N231" s="44">
        <v>2.7667814911523898</v>
      </c>
      <c r="O231" s="23">
        <v>144.736512618766</v>
      </c>
      <c r="P231" s="44">
        <v>-15.8243246933083</v>
      </c>
      <c r="Q231" s="23">
        <v>197.99171967732099</v>
      </c>
      <c r="R231" s="44">
        <v>6.9212301921102597</v>
      </c>
      <c r="T231" s="507" t="s">
        <v>43</v>
      </c>
      <c r="U231" s="23">
        <v>101.72997832702001</v>
      </c>
      <c r="V231" s="44">
        <v>6.0000000000006697</v>
      </c>
      <c r="W231" s="23">
        <v>128.57764459771499</v>
      </c>
      <c r="X231" s="44">
        <v>9.0000000000000604</v>
      </c>
      <c r="Y231" s="23">
        <v>127.795882503447</v>
      </c>
      <c r="Z231" s="44">
        <v>2.0915739207008199</v>
      </c>
      <c r="AB231" s="507" t="s">
        <v>43</v>
      </c>
      <c r="AC231" s="23">
        <v>132.081201085017</v>
      </c>
      <c r="AD231" s="44">
        <v>-3.8566579189079002</v>
      </c>
      <c r="AE231" s="23">
        <v>90.747297951396703</v>
      </c>
      <c r="AF231" s="44">
        <v>11.4999999999996</v>
      </c>
      <c r="AG231" s="23">
        <v>42.617476067192001</v>
      </c>
      <c r="AH231" s="44">
        <v>-1.4999999999999301</v>
      </c>
      <c r="AJ231" s="507" t="s">
        <v>43</v>
      </c>
      <c r="AK231" s="23">
        <v>396.23712044317801</v>
      </c>
      <c r="AL231" s="44">
        <v>31.700000000000799</v>
      </c>
      <c r="AM231" s="23">
        <v>75.7441781694817</v>
      </c>
      <c r="AN231" s="44">
        <v>-1.75645858004208</v>
      </c>
      <c r="AO231" s="499">
        <v>72.953121968751702</v>
      </c>
      <c r="AP231" s="44">
        <v>12.189751777301799</v>
      </c>
      <c r="AR231" s="507" t="s">
        <v>43</v>
      </c>
      <c r="AS231" s="23">
        <v>199.97387422233999</v>
      </c>
      <c r="AT231" s="44">
        <v>2.9335406074392698</v>
      </c>
      <c r="AU231" s="23">
        <v>66.350222821457095</v>
      </c>
      <c r="AV231" s="44">
        <v>-1.30000000000035</v>
      </c>
      <c r="AW231" s="23">
        <v>73.534347330496502</v>
      </c>
      <c r="AX231" s="44">
        <v>-11.1456864973311</v>
      </c>
      <c r="AZ231" s="507" t="s">
        <v>43</v>
      </c>
      <c r="BA231" s="23">
        <v>73.685824005334595</v>
      </c>
      <c r="BB231" s="44">
        <v>-4.5819245713357599</v>
      </c>
      <c r="BC231" s="23">
        <v>192.94023285937601</v>
      </c>
      <c r="BD231" s="44">
        <v>8.2785454137000691</v>
      </c>
      <c r="BE231" s="23">
        <v>94.179922497446597</v>
      </c>
      <c r="BF231" s="44">
        <v>1.3264306855672601</v>
      </c>
      <c r="BG231" s="23">
        <v>91.517445427210305</v>
      </c>
      <c r="BH231" s="44">
        <v>12.599999999999699</v>
      </c>
    </row>
    <row r="232" spans="1:60" s="431" customFormat="1" ht="15" customHeight="1">
      <c r="A232" s="456"/>
      <c r="B232" s="54" t="s">
        <v>44</v>
      </c>
      <c r="C232" s="23">
        <v>337.96284311584799</v>
      </c>
      <c r="D232" s="44">
        <v>-1.27267175889835</v>
      </c>
      <c r="E232" s="23">
        <v>102.428057157697</v>
      </c>
      <c r="F232" s="44">
        <v>-3.2789083843549802</v>
      </c>
      <c r="G232" s="23">
        <v>151.04725497403001</v>
      </c>
      <c r="H232" s="44">
        <v>14.7291740053276</v>
      </c>
      <c r="I232" s="23">
        <v>409.40180719927201</v>
      </c>
      <c r="J232" s="44">
        <v>28.210871799453699</v>
      </c>
      <c r="L232" s="54" t="s">
        <v>44</v>
      </c>
      <c r="M232" s="23">
        <v>143.16112247255001</v>
      </c>
      <c r="N232" s="44">
        <v>2.7198948469038999</v>
      </c>
      <c r="O232" s="23">
        <v>101.964747261303</v>
      </c>
      <c r="P232" s="44">
        <v>-19.599999999999699</v>
      </c>
      <c r="Q232" s="23">
        <v>187.18799608965401</v>
      </c>
      <c r="R232" s="44">
        <v>7.1099943164281596</v>
      </c>
      <c r="T232" s="54" t="s">
        <v>44</v>
      </c>
      <c r="U232" s="23">
        <v>102.266405225759</v>
      </c>
      <c r="V232" s="44">
        <v>6.0000000000000302</v>
      </c>
      <c r="W232" s="23">
        <v>129.62230433460499</v>
      </c>
      <c r="X232" s="44">
        <v>9.0999999999995094</v>
      </c>
      <c r="Y232" s="23">
        <v>120.790573485346</v>
      </c>
      <c r="Z232" s="44">
        <v>1.5825046919126999</v>
      </c>
      <c r="AB232" s="54" t="s">
        <v>44</v>
      </c>
      <c r="AC232" s="23">
        <v>136.25426302672801</v>
      </c>
      <c r="AD232" s="44">
        <v>-3.8643791061422799</v>
      </c>
      <c r="AE232" s="23">
        <v>132.747007269265</v>
      </c>
      <c r="AF232" s="44">
        <v>19.3000000000001</v>
      </c>
      <c r="AG232" s="23">
        <v>63.403776470784898</v>
      </c>
      <c r="AH232" s="44">
        <v>-4.1430618571469298</v>
      </c>
      <c r="AJ232" s="54" t="s">
        <v>44</v>
      </c>
      <c r="AK232" s="23">
        <v>318.41557884795702</v>
      </c>
      <c r="AL232" s="44">
        <v>23.900000000000599</v>
      </c>
      <c r="AM232" s="23">
        <v>52.326349398721199</v>
      </c>
      <c r="AN232" s="44">
        <v>3.7761382323016499</v>
      </c>
      <c r="AO232" s="499">
        <v>71.040715973120498</v>
      </c>
      <c r="AP232" s="44">
        <v>12.942981042677699</v>
      </c>
      <c r="AR232" s="54" t="s">
        <v>44</v>
      </c>
      <c r="AS232" s="23">
        <v>210.92947921961499</v>
      </c>
      <c r="AT232" s="44">
        <v>2.56239138053638</v>
      </c>
      <c r="AU232" s="23">
        <v>66.407703689561998</v>
      </c>
      <c r="AV232" s="44">
        <v>-1.2999999999993599</v>
      </c>
      <c r="AW232" s="23">
        <v>66.9230180012907</v>
      </c>
      <c r="AX232" s="44">
        <v>-11.321452695208301</v>
      </c>
      <c r="AZ232" s="54" t="s">
        <v>44</v>
      </c>
      <c r="BA232" s="23">
        <v>62.9317335663969</v>
      </c>
      <c r="BB232" s="44">
        <v>-0.82824481286229501</v>
      </c>
      <c r="BC232" s="23">
        <v>163.441878766445</v>
      </c>
      <c r="BD232" s="44">
        <v>10.0479862490211</v>
      </c>
      <c r="BE232" s="23">
        <v>95.708168220459498</v>
      </c>
      <c r="BF232" s="44">
        <v>5.1873538735849802</v>
      </c>
      <c r="BG232" s="23">
        <v>100.926637824832</v>
      </c>
      <c r="BH232" s="44">
        <v>16.027187858818198</v>
      </c>
    </row>
  </sheetData>
  <mergeCells count="210"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</mergeCells>
  <printOptions horizontalCentered="1"/>
  <pageMargins left="0.43307086614173201" right="0.39370078740157499" top="0.78740157480314998" bottom="0.196850393700787" header="0.23622047244094499" footer="0.55118110236220497"/>
  <pageSetup paperSize="9" scale="79" firstPageNumber="9" orientation="portrait" useFirstPageNumber="1" r:id="rId1"/>
  <headerFooter alignWithMargins="0">
    <oddFooter>&amp;C&amp;P</oddFooter>
  </headerFooter>
  <colBreaks count="6" manualBreakCount="6">
    <brk id="10" max="231" man="1"/>
    <brk id="18" max="231" man="1"/>
    <brk id="26" max="231" man="1"/>
    <brk id="34" max="231" man="1"/>
    <brk id="42" max="231" man="1"/>
    <brk id="50" max="2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Z36"/>
  <sheetViews>
    <sheetView view="pageBreakPreview" zoomScale="90" zoomScaleNormal="100" workbookViewId="0">
      <pane xSplit="8" ySplit="4" topLeftCell="I20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ColWidth="6.85546875" defaultRowHeight="15"/>
  <cols>
    <col min="1" max="1" width="6.85546875" style="8" customWidth="1"/>
    <col min="2" max="2" width="6.85546875" style="10" customWidth="1"/>
    <col min="3" max="4" width="6.85546875" style="46" customWidth="1"/>
    <col min="5" max="5" width="6.85546875" style="9" customWidth="1"/>
    <col min="6" max="6" width="6.85546875" style="10" customWidth="1"/>
    <col min="7" max="7" width="3.85546875" style="10" customWidth="1"/>
    <col min="8" max="8" width="48.7109375" style="10" customWidth="1"/>
    <col min="9" max="125" width="6.85546875" style="10" hidden="1" customWidth="1"/>
    <col min="126" max="128" width="6.85546875" style="10" customWidth="1"/>
    <col min="129" max="137" width="6.85546875" style="10" hidden="1" customWidth="1"/>
    <col min="138" max="140" width="6.85546875" style="10" customWidth="1"/>
    <col min="141" max="160" width="5.85546875" style="10" hidden="1" customWidth="1"/>
    <col min="161" max="177" width="6.85546875" style="10" hidden="1" customWidth="1"/>
    <col min="178" max="180" width="6.85546875" style="10" customWidth="1"/>
    <col min="181" max="181" width="5.85546875" style="10" hidden="1" customWidth="1"/>
    <col min="182" max="184" width="5.85546875" style="10" customWidth="1"/>
    <col min="185" max="192" width="6.85546875" style="481" hidden="1" customWidth="1"/>
    <col min="193" max="194" width="6.85546875" style="481" customWidth="1"/>
    <col min="195" max="195" width="5.85546875" style="481" bestFit="1" customWidth="1"/>
    <col min="196" max="204" width="5.85546875" style="481" hidden="1" customWidth="1"/>
    <col min="205" max="205" width="6.85546875" style="481" hidden="1" customWidth="1"/>
    <col min="206" max="206" width="6.140625" style="481" hidden="1" customWidth="1"/>
    <col min="207" max="207" width="3.85546875" style="10" customWidth="1"/>
    <col min="208" max="208" width="48.7109375" style="10" customWidth="1"/>
    <col min="209" max="16384" width="6.85546875" style="10"/>
  </cols>
  <sheetData>
    <row r="1" spans="1:208" s="10" customFormat="1" ht="15" customHeight="1">
      <c r="A1" s="382" t="s">
        <v>477</v>
      </c>
      <c r="B1" s="424" t="s">
        <v>478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  <c r="AL1" s="424"/>
      <c r="AM1" s="424"/>
      <c r="AN1" s="424"/>
      <c r="AO1" s="424"/>
      <c r="AP1" s="424"/>
      <c r="AQ1" s="424"/>
      <c r="AR1" s="424"/>
      <c r="AS1" s="424"/>
      <c r="AT1" s="424"/>
      <c r="AU1" s="424"/>
      <c r="AV1" s="424"/>
      <c r="AW1" s="424"/>
      <c r="AX1" s="424"/>
      <c r="AY1" s="424"/>
      <c r="AZ1" s="424"/>
      <c r="BA1" s="424"/>
      <c r="BB1" s="424"/>
      <c r="BC1" s="424"/>
      <c r="BD1" s="424"/>
      <c r="BE1" s="424"/>
      <c r="BF1" s="424"/>
      <c r="BG1" s="424"/>
      <c r="BH1" s="424"/>
      <c r="BI1" s="424"/>
      <c r="BJ1" s="424"/>
      <c r="BK1" s="424"/>
      <c r="BL1" s="424"/>
      <c r="BM1" s="424"/>
      <c r="BN1" s="424"/>
      <c r="BO1" s="424"/>
      <c r="BP1" s="424"/>
      <c r="BQ1" s="424"/>
      <c r="BR1" s="424"/>
      <c r="BS1" s="424"/>
      <c r="BT1" s="424"/>
      <c r="BU1" s="424"/>
      <c r="BV1" s="424"/>
      <c r="BW1" s="424"/>
      <c r="BX1" s="424"/>
      <c r="BY1" s="424"/>
      <c r="BZ1" s="424"/>
      <c r="CA1" s="424"/>
      <c r="CB1" s="424"/>
      <c r="CC1" s="424"/>
      <c r="CD1" s="424"/>
      <c r="CE1" s="424"/>
      <c r="CF1" s="424"/>
      <c r="CG1" s="424"/>
      <c r="CH1" s="424"/>
      <c r="CI1" s="424"/>
      <c r="CJ1" s="424"/>
      <c r="CK1" s="424"/>
      <c r="CL1" s="424"/>
      <c r="CM1" s="424"/>
      <c r="CN1" s="424"/>
      <c r="CO1" s="424"/>
      <c r="CP1" s="424"/>
      <c r="CQ1" s="424"/>
      <c r="CR1" s="424"/>
      <c r="CS1" s="424"/>
      <c r="CT1" s="424"/>
      <c r="CU1" s="424"/>
      <c r="CV1" s="424"/>
      <c r="CW1" s="424"/>
      <c r="CX1" s="424"/>
      <c r="CY1" s="424"/>
      <c r="CZ1" s="424"/>
      <c r="DA1" s="424"/>
      <c r="DB1" s="424"/>
      <c r="DC1" s="424"/>
      <c r="DD1" s="424"/>
      <c r="DE1" s="424"/>
      <c r="DF1" s="424"/>
      <c r="DG1" s="424"/>
      <c r="DH1" s="424"/>
      <c r="DI1" s="424"/>
      <c r="DJ1" s="424"/>
      <c r="DK1" s="424"/>
      <c r="DL1" s="424"/>
      <c r="DM1" s="424"/>
      <c r="DN1" s="424"/>
      <c r="DO1" s="424"/>
      <c r="DP1" s="424"/>
      <c r="DQ1" s="424"/>
      <c r="DR1" s="424"/>
      <c r="DS1" s="424"/>
      <c r="DT1" s="424"/>
      <c r="DU1" s="424"/>
      <c r="DV1" s="424"/>
      <c r="DW1" s="424"/>
      <c r="DX1" s="424"/>
      <c r="DY1" s="424"/>
      <c r="DZ1" s="424"/>
      <c r="EA1" s="424"/>
      <c r="EB1" s="424"/>
      <c r="EC1" s="424"/>
      <c r="ED1" s="424"/>
      <c r="EE1" s="424"/>
      <c r="EF1" s="424"/>
      <c r="EG1" s="424"/>
      <c r="EH1" s="424"/>
      <c r="EI1" s="424"/>
      <c r="EJ1" s="424"/>
      <c r="EK1" s="424"/>
      <c r="EL1" s="424"/>
      <c r="EM1" s="424"/>
      <c r="EN1" s="424"/>
      <c r="EO1" s="424"/>
      <c r="EP1" s="424"/>
      <c r="EQ1" s="424"/>
      <c r="ER1" s="424"/>
      <c r="ES1" s="424"/>
      <c r="ET1" s="424"/>
      <c r="EU1" s="424"/>
      <c r="EV1" s="424"/>
      <c r="EW1" s="424"/>
      <c r="EX1" s="424"/>
      <c r="EY1" s="424"/>
      <c r="EZ1" s="424"/>
      <c r="FA1" s="424"/>
      <c r="FB1" s="424"/>
      <c r="FC1" s="424"/>
      <c r="FD1" s="424"/>
      <c r="FE1" s="424"/>
      <c r="FF1" s="424"/>
      <c r="FG1" s="424"/>
      <c r="FH1" s="424"/>
      <c r="FI1" s="424"/>
      <c r="FJ1" s="424"/>
      <c r="FK1" s="424"/>
      <c r="FL1" s="424"/>
      <c r="FM1" s="424"/>
      <c r="FN1" s="424"/>
      <c r="FO1" s="424"/>
      <c r="FP1" s="424"/>
      <c r="FQ1" s="424"/>
      <c r="FR1" s="424"/>
      <c r="FS1" s="424"/>
      <c r="FT1" s="424"/>
      <c r="FU1" s="424"/>
      <c r="FV1" s="424"/>
      <c r="FW1" s="424"/>
      <c r="FX1" s="424"/>
      <c r="FY1" s="424"/>
      <c r="FZ1" s="424"/>
      <c r="GA1" s="424"/>
      <c r="GB1" s="424"/>
      <c r="GC1" s="424"/>
      <c r="GD1" s="424"/>
      <c r="GE1" s="424"/>
      <c r="GF1" s="424"/>
      <c r="GG1" s="424"/>
      <c r="GH1" s="424"/>
      <c r="GI1" s="424"/>
      <c r="GJ1" s="424"/>
      <c r="GK1" s="424"/>
      <c r="GL1" s="424"/>
      <c r="GM1" s="424"/>
      <c r="GN1" s="424"/>
      <c r="GO1" s="424"/>
      <c r="GP1" s="424"/>
      <c r="GQ1" s="424"/>
      <c r="GR1" s="424"/>
      <c r="GS1" s="424"/>
      <c r="GT1" s="424"/>
      <c r="GU1" s="424"/>
      <c r="GV1" s="424"/>
      <c r="GW1" s="424"/>
      <c r="GX1" s="424"/>
      <c r="GY1" s="424"/>
      <c r="GZ1" s="424"/>
    </row>
    <row r="2" spans="1:208" s="10" customFormat="1" ht="15" customHeight="1">
      <c r="A2" s="383"/>
      <c r="B2" s="425" t="s">
        <v>479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425"/>
      <c r="BH2" s="425"/>
      <c r="BI2" s="425"/>
      <c r="BJ2" s="425"/>
      <c r="BK2" s="425"/>
      <c r="BL2" s="425"/>
      <c r="BM2" s="425"/>
      <c r="BN2" s="425"/>
      <c r="BO2" s="425"/>
      <c r="BP2" s="425"/>
      <c r="BQ2" s="425"/>
      <c r="BR2" s="425"/>
      <c r="BS2" s="425"/>
      <c r="BT2" s="425"/>
      <c r="BU2" s="425"/>
      <c r="BV2" s="425"/>
      <c r="BW2" s="425"/>
      <c r="BX2" s="425"/>
      <c r="BY2" s="425"/>
      <c r="BZ2" s="425"/>
      <c r="CA2" s="425"/>
      <c r="CB2" s="425"/>
      <c r="CC2" s="425"/>
      <c r="CD2" s="425"/>
      <c r="CE2" s="425"/>
      <c r="CF2" s="425"/>
      <c r="CG2" s="425"/>
      <c r="CH2" s="425"/>
      <c r="CI2" s="425"/>
      <c r="CJ2" s="425"/>
      <c r="CK2" s="425"/>
      <c r="CL2" s="425"/>
      <c r="CM2" s="425"/>
      <c r="CN2" s="425"/>
      <c r="CO2" s="425"/>
      <c r="CP2" s="425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  <c r="DG2" s="425"/>
      <c r="DH2" s="425"/>
      <c r="DI2" s="425"/>
      <c r="DJ2" s="425"/>
      <c r="DK2" s="425"/>
      <c r="DL2" s="425"/>
      <c r="DM2" s="425"/>
      <c r="DN2" s="425"/>
      <c r="DO2" s="425"/>
      <c r="DP2" s="425"/>
      <c r="DQ2" s="425"/>
      <c r="DR2" s="425"/>
      <c r="DS2" s="425"/>
      <c r="DT2" s="425"/>
      <c r="DU2" s="425"/>
      <c r="DV2" s="425"/>
      <c r="DW2" s="425"/>
      <c r="DX2" s="425"/>
      <c r="DY2" s="425"/>
      <c r="DZ2" s="425"/>
      <c r="EA2" s="425"/>
      <c r="EB2" s="425"/>
      <c r="EC2" s="425"/>
      <c r="ED2" s="425"/>
      <c r="EE2" s="425"/>
      <c r="EF2" s="425"/>
      <c r="EG2" s="425"/>
      <c r="EH2" s="425"/>
      <c r="EI2" s="425"/>
      <c r="EJ2" s="425"/>
      <c r="EK2" s="425"/>
      <c r="EL2" s="425"/>
      <c r="EM2" s="425"/>
      <c r="EN2" s="425"/>
      <c r="EO2" s="425"/>
      <c r="EP2" s="425"/>
      <c r="EQ2" s="425"/>
      <c r="ER2" s="425"/>
      <c r="ES2" s="425"/>
      <c r="ET2" s="425"/>
      <c r="EU2" s="425"/>
      <c r="EV2" s="425"/>
      <c r="EW2" s="425"/>
      <c r="EX2" s="425"/>
      <c r="EY2" s="425"/>
      <c r="EZ2" s="425"/>
      <c r="FA2" s="425"/>
      <c r="FB2" s="425"/>
      <c r="FC2" s="425"/>
      <c r="FD2" s="425"/>
      <c r="FE2" s="425"/>
      <c r="FF2" s="425"/>
      <c r="FG2" s="425"/>
      <c r="FH2" s="425"/>
      <c r="FI2" s="425"/>
      <c r="FJ2" s="425"/>
      <c r="FK2" s="425"/>
      <c r="FL2" s="425"/>
      <c r="FM2" s="425"/>
      <c r="FN2" s="425"/>
      <c r="FO2" s="425"/>
      <c r="FP2" s="425"/>
      <c r="FQ2" s="425"/>
      <c r="FR2" s="425"/>
      <c r="FS2" s="425"/>
      <c r="FT2" s="425"/>
      <c r="FU2" s="425"/>
      <c r="FV2" s="425"/>
      <c r="FW2" s="425"/>
      <c r="FX2" s="425"/>
      <c r="FY2" s="425"/>
      <c r="FZ2" s="425"/>
      <c r="GA2" s="425"/>
      <c r="GB2" s="425"/>
      <c r="GC2" s="425"/>
      <c r="GD2" s="425"/>
      <c r="GE2" s="425"/>
      <c r="GF2" s="425"/>
      <c r="GG2" s="425"/>
      <c r="GH2" s="425"/>
      <c r="GI2" s="425"/>
      <c r="GJ2" s="425"/>
      <c r="GK2" s="425"/>
      <c r="GL2" s="425"/>
      <c r="GM2" s="425"/>
      <c r="GN2" s="425"/>
      <c r="GO2" s="425"/>
      <c r="GP2" s="425"/>
      <c r="GQ2" s="425"/>
      <c r="GR2" s="425"/>
      <c r="GS2" s="425"/>
      <c r="GT2" s="425"/>
      <c r="GU2" s="425"/>
      <c r="GV2" s="425"/>
      <c r="GW2" s="425"/>
      <c r="GX2" s="425"/>
      <c r="GY2" s="425"/>
      <c r="GZ2" s="425"/>
    </row>
    <row r="3" spans="1:208" s="4" customFormat="1" ht="15" customHeight="1" thickBot="1">
      <c r="A3" s="383"/>
      <c r="B3" s="10"/>
      <c r="C3" s="11"/>
      <c r="D3" s="11"/>
      <c r="E3" s="470"/>
      <c r="F3" s="369"/>
      <c r="G3" s="13"/>
      <c r="H3" s="13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/>
      <c r="AR3" s="371"/>
      <c r="AS3" s="371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371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312"/>
      <c r="DH3" s="312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369"/>
      <c r="EL3" s="369"/>
      <c r="EM3" s="369"/>
      <c r="EN3" s="369"/>
      <c r="EO3" s="369"/>
      <c r="EP3" s="369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369"/>
      <c r="GD3" s="369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369"/>
      <c r="GZ3" s="369"/>
    </row>
    <row r="4" spans="1:208" s="4" customFormat="1" ht="81" customHeight="1">
      <c r="A4" s="383"/>
      <c r="B4" s="471" t="s">
        <v>480</v>
      </c>
      <c r="C4" s="471"/>
      <c r="D4" s="472" t="s">
        <v>481</v>
      </c>
      <c r="E4" s="472" t="s">
        <v>482</v>
      </c>
      <c r="F4" s="473" t="s">
        <v>483</v>
      </c>
      <c r="G4" s="471" t="s">
        <v>484</v>
      </c>
      <c r="H4" s="471"/>
      <c r="I4" s="474" t="s">
        <v>485</v>
      </c>
      <c r="J4" s="474" t="s">
        <v>486</v>
      </c>
      <c r="K4" s="474" t="s">
        <v>487</v>
      </c>
      <c r="L4" s="473" t="s">
        <v>488</v>
      </c>
      <c r="M4" s="474" t="s">
        <v>489</v>
      </c>
      <c r="N4" s="474" t="s">
        <v>490</v>
      </c>
      <c r="O4" s="474" t="s">
        <v>491</v>
      </c>
      <c r="P4" s="474" t="s">
        <v>492</v>
      </c>
      <c r="Q4" s="474" t="s">
        <v>493</v>
      </c>
      <c r="R4" s="474" t="s">
        <v>494</v>
      </c>
      <c r="S4" s="474" t="s">
        <v>495</v>
      </c>
      <c r="T4" s="474" t="s">
        <v>496</v>
      </c>
      <c r="U4" s="474" t="s">
        <v>497</v>
      </c>
      <c r="V4" s="474" t="s">
        <v>498</v>
      </c>
      <c r="W4" s="474" t="s">
        <v>499</v>
      </c>
      <c r="X4" s="473" t="s">
        <v>500</v>
      </c>
      <c r="Y4" s="474" t="s">
        <v>501</v>
      </c>
      <c r="Z4" s="474" t="s">
        <v>502</v>
      </c>
      <c r="AA4" s="474" t="s">
        <v>503</v>
      </c>
      <c r="AB4" s="474" t="s">
        <v>504</v>
      </c>
      <c r="AC4" s="474" t="s">
        <v>505</v>
      </c>
      <c r="AD4" s="474" t="s">
        <v>506</v>
      </c>
      <c r="AE4" s="474" t="s">
        <v>507</v>
      </c>
      <c r="AF4" s="474" t="s">
        <v>508</v>
      </c>
      <c r="AG4" s="474" t="s">
        <v>509</v>
      </c>
      <c r="AH4" s="474" t="s">
        <v>510</v>
      </c>
      <c r="AI4" s="474" t="s">
        <v>511</v>
      </c>
      <c r="AJ4" s="473" t="s">
        <v>512</v>
      </c>
      <c r="AK4" s="474" t="s">
        <v>513</v>
      </c>
      <c r="AL4" s="474" t="s">
        <v>514</v>
      </c>
      <c r="AM4" s="474" t="s">
        <v>515</v>
      </c>
      <c r="AN4" s="474" t="s">
        <v>516</v>
      </c>
      <c r="AO4" s="474" t="s">
        <v>517</v>
      </c>
      <c r="AP4" s="474" t="s">
        <v>518</v>
      </c>
      <c r="AQ4" s="474" t="s">
        <v>519</v>
      </c>
      <c r="AR4" s="474" t="s">
        <v>520</v>
      </c>
      <c r="AS4" s="474" t="s">
        <v>521</v>
      </c>
      <c r="AT4" s="474" t="s">
        <v>522</v>
      </c>
      <c r="AU4" s="474" t="s">
        <v>523</v>
      </c>
      <c r="AV4" s="474" t="s">
        <v>524</v>
      </c>
      <c r="AW4" s="474" t="s">
        <v>525</v>
      </c>
      <c r="AX4" s="474" t="s">
        <v>526</v>
      </c>
      <c r="AY4" s="474" t="s">
        <v>527</v>
      </c>
      <c r="AZ4" s="474" t="s">
        <v>528</v>
      </c>
      <c r="BA4" s="474" t="s">
        <v>529</v>
      </c>
      <c r="BB4" s="474" t="s">
        <v>530</v>
      </c>
      <c r="BC4" s="474" t="s">
        <v>531</v>
      </c>
      <c r="BD4" s="474" t="s">
        <v>532</v>
      </c>
      <c r="BE4" s="474" t="s">
        <v>533</v>
      </c>
      <c r="BF4" s="474" t="s">
        <v>534</v>
      </c>
      <c r="BG4" s="474" t="s">
        <v>535</v>
      </c>
      <c r="BH4" s="474" t="s">
        <v>536</v>
      </c>
      <c r="BI4" s="474" t="s">
        <v>537</v>
      </c>
      <c r="BJ4" s="474" t="s">
        <v>538</v>
      </c>
      <c r="BK4" s="474" t="s">
        <v>539</v>
      </c>
      <c r="BL4" s="474" t="s">
        <v>540</v>
      </c>
      <c r="BM4" s="474" t="s">
        <v>541</v>
      </c>
      <c r="BN4" s="474" t="s">
        <v>542</v>
      </c>
      <c r="BO4" s="474" t="s">
        <v>543</v>
      </c>
      <c r="BP4" s="474" t="s">
        <v>544</v>
      </c>
      <c r="BQ4" s="474" t="s">
        <v>545</v>
      </c>
      <c r="BR4" s="474" t="s">
        <v>546</v>
      </c>
      <c r="BS4" s="474" t="s">
        <v>547</v>
      </c>
      <c r="BT4" s="474" t="s">
        <v>548</v>
      </c>
      <c r="BU4" s="474" t="s">
        <v>549</v>
      </c>
      <c r="BV4" s="474" t="s">
        <v>550</v>
      </c>
      <c r="BW4" s="474" t="s">
        <v>551</v>
      </c>
      <c r="BX4" s="474" t="s">
        <v>552</v>
      </c>
      <c r="BY4" s="474" t="s">
        <v>553</v>
      </c>
      <c r="BZ4" s="474" t="s">
        <v>554</v>
      </c>
      <c r="CA4" s="474" t="s">
        <v>555</v>
      </c>
      <c r="CB4" s="474" t="s">
        <v>556</v>
      </c>
      <c r="CC4" s="474" t="s">
        <v>557</v>
      </c>
      <c r="CD4" s="474" t="s">
        <v>558</v>
      </c>
      <c r="CE4" s="474" t="s">
        <v>559</v>
      </c>
      <c r="CF4" s="474" t="s">
        <v>560</v>
      </c>
      <c r="CG4" s="474" t="s">
        <v>561</v>
      </c>
      <c r="CH4" s="474" t="s">
        <v>562</v>
      </c>
      <c r="CI4" s="474" t="s">
        <v>563</v>
      </c>
      <c r="CJ4" s="474" t="s">
        <v>564</v>
      </c>
      <c r="CK4" s="474" t="s">
        <v>565</v>
      </c>
      <c r="CL4" s="474" t="s">
        <v>566</v>
      </c>
      <c r="CM4" s="474" t="s">
        <v>567</v>
      </c>
      <c r="CN4" s="474" t="s">
        <v>568</v>
      </c>
      <c r="CO4" s="474" t="s">
        <v>569</v>
      </c>
      <c r="CP4" s="474" t="s">
        <v>570</v>
      </c>
      <c r="CQ4" s="474" t="s">
        <v>571</v>
      </c>
      <c r="CR4" s="474" t="s">
        <v>572</v>
      </c>
      <c r="CS4" s="474" t="s">
        <v>573</v>
      </c>
      <c r="CT4" s="474" t="s">
        <v>574</v>
      </c>
      <c r="CU4" s="474" t="s">
        <v>575</v>
      </c>
      <c r="CV4" s="474" t="s">
        <v>576</v>
      </c>
      <c r="CW4" s="474" t="s">
        <v>577</v>
      </c>
      <c r="CX4" s="474" t="s">
        <v>578</v>
      </c>
      <c r="CY4" s="474" t="s">
        <v>579</v>
      </c>
      <c r="CZ4" s="474" t="s">
        <v>580</v>
      </c>
      <c r="DA4" s="474" t="s">
        <v>581</v>
      </c>
      <c r="DB4" s="474" t="s">
        <v>582</v>
      </c>
      <c r="DC4" s="474" t="s">
        <v>583</v>
      </c>
      <c r="DD4" s="474" t="s">
        <v>584</v>
      </c>
      <c r="DE4" s="474" t="s">
        <v>585</v>
      </c>
      <c r="DF4" s="474" t="s">
        <v>586</v>
      </c>
      <c r="DG4" s="474" t="s">
        <v>587</v>
      </c>
      <c r="DH4" s="474" t="s">
        <v>588</v>
      </c>
      <c r="DI4" s="474" t="s">
        <v>589</v>
      </c>
      <c r="DJ4" s="474" t="s">
        <v>590</v>
      </c>
      <c r="DK4" s="474" t="s">
        <v>591</v>
      </c>
      <c r="DL4" s="474" t="s">
        <v>592</v>
      </c>
      <c r="DM4" s="474" t="s">
        <v>593</v>
      </c>
      <c r="DN4" s="474" t="s">
        <v>594</v>
      </c>
      <c r="DO4" s="474" t="s">
        <v>595</v>
      </c>
      <c r="DP4" s="474" t="s">
        <v>596</v>
      </c>
      <c r="DQ4" s="474" t="s">
        <v>597</v>
      </c>
      <c r="DR4" s="474" t="s">
        <v>598</v>
      </c>
      <c r="DS4" s="474" t="s">
        <v>599</v>
      </c>
      <c r="DT4" s="474" t="s">
        <v>600</v>
      </c>
      <c r="DU4" s="474" t="s">
        <v>601</v>
      </c>
      <c r="DV4" s="474" t="s">
        <v>602</v>
      </c>
      <c r="DW4" s="474" t="s">
        <v>603</v>
      </c>
      <c r="DX4" s="474" t="s">
        <v>604</v>
      </c>
      <c r="DY4" s="474" t="s">
        <v>605</v>
      </c>
      <c r="DZ4" s="474" t="s">
        <v>606</v>
      </c>
      <c r="EA4" s="474" t="s">
        <v>607</v>
      </c>
      <c r="EB4" s="474" t="s">
        <v>608</v>
      </c>
      <c r="EC4" s="474" t="s">
        <v>609</v>
      </c>
      <c r="ED4" s="474" t="s">
        <v>610</v>
      </c>
      <c r="EE4" s="474" t="s">
        <v>611</v>
      </c>
      <c r="EF4" s="474" t="s">
        <v>612</v>
      </c>
      <c r="EG4" s="474" t="s">
        <v>613</v>
      </c>
      <c r="EH4" s="474" t="s">
        <v>614</v>
      </c>
      <c r="EI4" s="474" t="s">
        <v>615</v>
      </c>
      <c r="EJ4" s="474" t="s">
        <v>616</v>
      </c>
      <c r="EK4" s="473" t="s">
        <v>617</v>
      </c>
      <c r="EL4" s="473" t="s">
        <v>618</v>
      </c>
      <c r="EM4" s="473" t="s">
        <v>619</v>
      </c>
      <c r="EN4" s="473" t="s">
        <v>620</v>
      </c>
      <c r="EO4" s="473" t="s">
        <v>621</v>
      </c>
      <c r="EP4" s="473" t="s">
        <v>622</v>
      </c>
      <c r="EQ4" s="473" t="s">
        <v>623</v>
      </c>
      <c r="ER4" s="473" t="s">
        <v>624</v>
      </c>
      <c r="ES4" s="473" t="s">
        <v>625</v>
      </c>
      <c r="ET4" s="473" t="s">
        <v>626</v>
      </c>
      <c r="EU4" s="473" t="s">
        <v>627</v>
      </c>
      <c r="EV4" s="473" t="s">
        <v>628</v>
      </c>
      <c r="EW4" s="473" t="s">
        <v>629</v>
      </c>
      <c r="EX4" s="473" t="s">
        <v>630</v>
      </c>
      <c r="EY4" s="473" t="s">
        <v>631</v>
      </c>
      <c r="EZ4" s="473" t="s">
        <v>632</v>
      </c>
      <c r="FA4" s="473" t="s">
        <v>633</v>
      </c>
      <c r="FB4" s="473" t="s">
        <v>634</v>
      </c>
      <c r="FC4" s="473" t="s">
        <v>635</v>
      </c>
      <c r="FD4" s="473" t="s">
        <v>636</v>
      </c>
      <c r="FE4" s="473" t="s">
        <v>637</v>
      </c>
      <c r="FF4" s="473" t="s">
        <v>638</v>
      </c>
      <c r="FG4" s="473" t="s">
        <v>639</v>
      </c>
      <c r="FH4" s="473" t="s">
        <v>640</v>
      </c>
      <c r="FI4" s="473" t="s">
        <v>641</v>
      </c>
      <c r="FJ4" s="473" t="s">
        <v>642</v>
      </c>
      <c r="FK4" s="473" t="s">
        <v>643</v>
      </c>
      <c r="FL4" s="473" t="s">
        <v>644</v>
      </c>
      <c r="FM4" s="473" t="s">
        <v>645</v>
      </c>
      <c r="FN4" s="473" t="s">
        <v>646</v>
      </c>
      <c r="FO4" s="473" t="s">
        <v>647</v>
      </c>
      <c r="FP4" s="473" t="s">
        <v>648</v>
      </c>
      <c r="FQ4" s="473" t="s">
        <v>649</v>
      </c>
      <c r="FR4" s="473" t="s">
        <v>650</v>
      </c>
      <c r="FS4" s="473" t="s">
        <v>651</v>
      </c>
      <c r="FT4" s="473" t="s">
        <v>652</v>
      </c>
      <c r="FU4" s="473" t="s">
        <v>653</v>
      </c>
      <c r="FV4" s="473" t="s">
        <v>654</v>
      </c>
      <c r="FW4" s="473" t="s">
        <v>655</v>
      </c>
      <c r="FX4" s="473" t="s">
        <v>656</v>
      </c>
      <c r="FY4" s="370" t="s">
        <v>657</v>
      </c>
      <c r="FZ4" s="370" t="s">
        <v>658</v>
      </c>
      <c r="GA4" s="473" t="s">
        <v>659</v>
      </c>
      <c r="GB4" s="473" t="s">
        <v>660</v>
      </c>
      <c r="GC4" s="476" t="s">
        <v>661</v>
      </c>
      <c r="GD4" s="476" t="s">
        <v>662</v>
      </c>
      <c r="GE4" s="476" t="s">
        <v>663</v>
      </c>
      <c r="GF4" s="476" t="s">
        <v>664</v>
      </c>
      <c r="GG4" s="476" t="s">
        <v>665</v>
      </c>
      <c r="GH4" s="476" t="s">
        <v>666</v>
      </c>
      <c r="GI4" s="476" t="s">
        <v>667</v>
      </c>
      <c r="GJ4" s="476" t="s">
        <v>668</v>
      </c>
      <c r="GK4" s="476" t="s">
        <v>669</v>
      </c>
      <c r="GL4" s="476" t="s">
        <v>670</v>
      </c>
      <c r="GM4" s="476" t="s">
        <v>671</v>
      </c>
      <c r="GN4" s="475">
        <v>2015</v>
      </c>
      <c r="GO4" s="475">
        <v>2016</v>
      </c>
      <c r="GP4" s="475">
        <v>2017</v>
      </c>
      <c r="GQ4" s="475">
        <v>2018</v>
      </c>
      <c r="GR4" s="475">
        <v>2019</v>
      </c>
      <c r="GS4" s="475">
        <v>2020</v>
      </c>
      <c r="GT4" s="475">
        <v>2021</v>
      </c>
      <c r="GU4" s="475">
        <v>2022</v>
      </c>
      <c r="GV4" s="475">
        <v>2023</v>
      </c>
      <c r="GW4" s="475">
        <v>2024</v>
      </c>
      <c r="GX4" s="476">
        <v>2025</v>
      </c>
      <c r="GY4" s="477" t="s">
        <v>672</v>
      </c>
      <c r="GZ4" s="477"/>
    </row>
    <row r="5" spans="1:208" s="5" customFormat="1" ht="20.100000000000001" customHeight="1">
      <c r="A5" s="383"/>
      <c r="B5" s="14"/>
      <c r="C5" s="478"/>
      <c r="D5" s="16">
        <v>65.885483487004095</v>
      </c>
      <c r="E5" s="16">
        <v>68.251105271614307</v>
      </c>
      <c r="F5" s="17" t="s">
        <v>23</v>
      </c>
      <c r="G5" s="421" t="s">
        <v>673</v>
      </c>
      <c r="H5" s="421"/>
      <c r="I5" s="308">
        <v>99.035337863352396</v>
      </c>
      <c r="J5" s="308">
        <v>89.0045215452528</v>
      </c>
      <c r="K5" s="308">
        <v>99.182022234858096</v>
      </c>
      <c r="L5" s="308">
        <v>97.006731047430193</v>
      </c>
      <c r="M5" s="308">
        <v>99.450913674731098</v>
      </c>
      <c r="N5" s="308">
        <v>102.564631614871</v>
      </c>
      <c r="O5" s="308">
        <v>100.570495478425</v>
      </c>
      <c r="P5" s="308">
        <v>100.38914054396299</v>
      </c>
      <c r="Q5" s="308">
        <v>103.401118653913</v>
      </c>
      <c r="R5" s="308">
        <v>106.314535489129</v>
      </c>
      <c r="S5" s="308">
        <v>100.026279055746</v>
      </c>
      <c r="T5" s="308">
        <v>103.054799541839</v>
      </c>
      <c r="U5" s="308">
        <v>103.20468184134801</v>
      </c>
      <c r="V5" s="308">
        <v>92.880771302921005</v>
      </c>
      <c r="W5" s="308">
        <v>103.694103537773</v>
      </c>
      <c r="X5" s="308">
        <v>99.451696170036001</v>
      </c>
      <c r="Y5" s="308">
        <v>103.139987590782</v>
      </c>
      <c r="Z5" s="308">
        <v>107.148757909118</v>
      </c>
      <c r="AA5" s="308">
        <v>104.26792786234699</v>
      </c>
      <c r="AB5" s="308">
        <v>105.157764722243</v>
      </c>
      <c r="AC5" s="308">
        <v>107.379794713525</v>
      </c>
      <c r="AD5" s="308">
        <v>110.767574713106</v>
      </c>
      <c r="AE5" s="308">
        <v>107.022596662438</v>
      </c>
      <c r="AF5" s="308">
        <v>107.88308487884601</v>
      </c>
      <c r="AG5" s="308">
        <v>108.256456659677</v>
      </c>
      <c r="AH5" s="308">
        <v>99.733721479052505</v>
      </c>
      <c r="AI5" s="308">
        <v>109.50404034158601</v>
      </c>
      <c r="AJ5" s="308">
        <v>105.908142659335</v>
      </c>
      <c r="AK5" s="308">
        <v>110.562709905486</v>
      </c>
      <c r="AL5" s="308">
        <v>111.82158016281601</v>
      </c>
      <c r="AM5" s="308">
        <v>113.10438604251</v>
      </c>
      <c r="AN5" s="308">
        <v>112.954868894697</v>
      </c>
      <c r="AO5" s="308">
        <v>113.669722727253</v>
      </c>
      <c r="AP5" s="308">
        <v>115.470943123846</v>
      </c>
      <c r="AQ5" s="308">
        <v>113.871453291861</v>
      </c>
      <c r="AR5" s="308">
        <v>113.72016318302499</v>
      </c>
      <c r="AS5" s="308">
        <v>115.720319861706</v>
      </c>
      <c r="AT5" s="308">
        <v>104.428600772265</v>
      </c>
      <c r="AU5" s="308">
        <v>114.008810108277</v>
      </c>
      <c r="AV5" s="308">
        <v>111.561992076466</v>
      </c>
      <c r="AW5" s="308">
        <v>115.140182195241</v>
      </c>
      <c r="AX5" s="308">
        <v>116.875097837333</v>
      </c>
      <c r="AY5" s="308">
        <v>118.998813854048</v>
      </c>
      <c r="AZ5" s="308">
        <v>117.78989389104299</v>
      </c>
      <c r="BA5" s="308">
        <v>119.123086573043</v>
      </c>
      <c r="BB5" s="308">
        <v>121.673695843115</v>
      </c>
      <c r="BC5" s="308">
        <v>118.07452392486</v>
      </c>
      <c r="BD5" s="308">
        <v>118.67555222509201</v>
      </c>
      <c r="BE5" s="308">
        <v>120.55013656967201</v>
      </c>
      <c r="BF5" s="308">
        <v>108.307751338694</v>
      </c>
      <c r="BG5" s="308">
        <v>118.705495390699</v>
      </c>
      <c r="BH5" s="308">
        <v>116.372043698811</v>
      </c>
      <c r="BI5" s="308">
        <v>119.925930240564</v>
      </c>
      <c r="BJ5" s="308">
        <v>121.353881589872</v>
      </c>
      <c r="BK5" s="308">
        <v>123.77636578318599</v>
      </c>
      <c r="BL5" s="308">
        <v>121.98144061953199</v>
      </c>
      <c r="BM5" s="308">
        <v>122.083236885456</v>
      </c>
      <c r="BN5" s="308">
        <v>124.50864761811</v>
      </c>
      <c r="BO5" s="308">
        <v>121.261563065316</v>
      </c>
      <c r="BP5" s="308">
        <v>122.71565696152901</v>
      </c>
      <c r="BQ5" s="308">
        <v>123.149551053693</v>
      </c>
      <c r="BR5" s="308">
        <v>115.001076394226</v>
      </c>
      <c r="BS5" s="308">
        <v>113.80522984892499</v>
      </c>
      <c r="BT5" s="308">
        <v>73.121337609853597</v>
      </c>
      <c r="BU5" s="308">
        <v>92.795115919226603</v>
      </c>
      <c r="BV5" s="308">
        <v>127.09671489624699</v>
      </c>
      <c r="BW5" s="308">
        <v>127.397199038369</v>
      </c>
      <c r="BX5" s="308">
        <v>124.683761015694</v>
      </c>
      <c r="BY5" s="308">
        <v>127.29804444443501</v>
      </c>
      <c r="BZ5" s="308">
        <v>127.44178949406</v>
      </c>
      <c r="CA5" s="308">
        <v>123.726909198</v>
      </c>
      <c r="CB5" s="308">
        <v>127.771281207095</v>
      </c>
      <c r="CC5" s="308">
        <v>127.511613749171</v>
      </c>
      <c r="CD5" s="308">
        <v>120.125657665218</v>
      </c>
      <c r="CE5" s="308">
        <v>128.28519793201201</v>
      </c>
      <c r="CF5" s="308">
        <v>122.82996172265401</v>
      </c>
      <c r="CG5" s="308">
        <v>120.42472838575</v>
      </c>
      <c r="CH5" s="308">
        <v>126.881346087965</v>
      </c>
      <c r="CI5" s="308">
        <v>119.111910199466</v>
      </c>
      <c r="CJ5" s="308">
        <v>125.420041036795</v>
      </c>
      <c r="CK5" s="308">
        <v>132.32854515193199</v>
      </c>
      <c r="CL5" s="308">
        <v>137.619705305152</v>
      </c>
      <c r="CM5" s="308">
        <v>137.719976434134</v>
      </c>
      <c r="CN5" s="308">
        <v>138.45694673636001</v>
      </c>
      <c r="CO5" s="308">
        <v>136.141679762629</v>
      </c>
      <c r="CP5" s="308">
        <v>126.38587570078199</v>
      </c>
      <c r="CQ5" s="308">
        <v>137.17219024079401</v>
      </c>
      <c r="CR5" s="308">
        <v>130.430833576179</v>
      </c>
      <c r="CS5" s="308">
        <v>128.77236886115301</v>
      </c>
      <c r="CT5" s="308">
        <v>145.197311898511</v>
      </c>
      <c r="CU5" s="308">
        <v>136.87814567556299</v>
      </c>
      <c r="CV5" s="308">
        <v>144.496327554076</v>
      </c>
      <c r="CW5" s="308">
        <v>146.10992703432601</v>
      </c>
      <c r="CX5" s="308">
        <v>143.414365519467</v>
      </c>
      <c r="CY5" s="308">
        <v>144.381558334555</v>
      </c>
      <c r="CZ5" s="308">
        <v>142.63600027152199</v>
      </c>
      <c r="DA5" s="308">
        <v>137.94028020037501</v>
      </c>
      <c r="DB5" s="308">
        <v>132.436040062524</v>
      </c>
      <c r="DC5" s="308">
        <v>142.77362100794701</v>
      </c>
      <c r="DD5" s="308">
        <v>126.48398844272999</v>
      </c>
      <c r="DE5" s="308">
        <v>135.358809095407</v>
      </c>
      <c r="DF5" s="308">
        <v>142.82281924873999</v>
      </c>
      <c r="DG5" s="308">
        <v>136.61859203927801</v>
      </c>
      <c r="DH5" s="308">
        <v>143.61071581609701</v>
      </c>
      <c r="DI5" s="308">
        <v>146.66398928447001</v>
      </c>
      <c r="DJ5" s="308">
        <v>144.74558898719499</v>
      </c>
      <c r="DK5" s="308">
        <v>144.304436071174</v>
      </c>
      <c r="DL5" s="308">
        <v>140.597504689695</v>
      </c>
      <c r="DM5" s="308">
        <v>143.064429434196</v>
      </c>
      <c r="DN5" s="308">
        <v>134.08378443063501</v>
      </c>
      <c r="DO5" s="308">
        <v>144.63195642635401</v>
      </c>
      <c r="DP5" s="308">
        <v>132.71813904000601</v>
      </c>
      <c r="DQ5" s="308">
        <v>141.58810530063101</v>
      </c>
      <c r="DR5" s="308">
        <v>150.20709875842499</v>
      </c>
      <c r="DS5" s="308">
        <v>147.19123605776301</v>
      </c>
      <c r="DT5" s="308">
        <v>153.006321906756</v>
      </c>
      <c r="DU5" s="308">
        <v>151.30284844746001</v>
      </c>
      <c r="DV5" s="308">
        <v>149.47511773246401</v>
      </c>
      <c r="DW5" s="308">
        <v>150.99472421203501</v>
      </c>
      <c r="DX5" s="308">
        <v>148.70046386660499</v>
      </c>
      <c r="DY5" s="308">
        <v>148.41035776475701</v>
      </c>
      <c r="DZ5" s="308">
        <v>140.45421122336799</v>
      </c>
      <c r="EA5" s="308">
        <v>150.458044239354</v>
      </c>
      <c r="EB5" s="308">
        <v>140.098794612407</v>
      </c>
      <c r="EC5" s="308">
        <v>145.48298884808401</v>
      </c>
      <c r="ED5" s="308">
        <v>155.56317125112</v>
      </c>
      <c r="EE5" s="308">
        <v>153.604914102816</v>
      </c>
      <c r="EF5" s="308">
        <v>157.229712531974</v>
      </c>
      <c r="EG5" s="308">
        <v>158.825867559312</v>
      </c>
      <c r="EH5" s="308">
        <v>159.14589142198199</v>
      </c>
      <c r="EI5" s="308">
        <v>158.33684031486001</v>
      </c>
      <c r="EJ5" s="308">
        <v>158.71481190382701</v>
      </c>
      <c r="EK5" s="308">
        <v>95.740627214487802</v>
      </c>
      <c r="EL5" s="308">
        <v>99.674092112344098</v>
      </c>
      <c r="EM5" s="308">
        <v>101.4535848921</v>
      </c>
      <c r="EN5" s="308">
        <v>103.131871362238</v>
      </c>
      <c r="EO5" s="308">
        <v>99.926518894013995</v>
      </c>
      <c r="EP5" s="308">
        <v>103.24681388997899</v>
      </c>
      <c r="EQ5" s="308">
        <v>105.601829099372</v>
      </c>
      <c r="ER5" s="308">
        <v>108.557752084797</v>
      </c>
      <c r="ES5" s="308">
        <v>105.831406160105</v>
      </c>
      <c r="ET5" s="308">
        <v>109.430810909212</v>
      </c>
      <c r="EU5" s="308">
        <v>113.24299255482001</v>
      </c>
      <c r="EV5" s="308">
        <v>114.354186532911</v>
      </c>
      <c r="EW5" s="308">
        <v>111.38591024741601</v>
      </c>
      <c r="EX5" s="308">
        <v>114.52575736967999</v>
      </c>
      <c r="EY5" s="308">
        <v>118.63726477271101</v>
      </c>
      <c r="EZ5" s="308">
        <v>119.474590664356</v>
      </c>
      <c r="FA5" s="308">
        <v>115.854461099688</v>
      </c>
      <c r="FB5" s="308">
        <v>119.217285176416</v>
      </c>
      <c r="FC5" s="308">
        <v>122.613681096058</v>
      </c>
      <c r="FD5" s="308">
        <v>122.82862254831799</v>
      </c>
      <c r="FE5" s="308">
        <v>117.31861909894801</v>
      </c>
      <c r="FF5" s="308">
        <v>97.671056141775694</v>
      </c>
      <c r="FG5" s="308">
        <v>126.459668166166</v>
      </c>
      <c r="FH5" s="308">
        <v>126.313326633052</v>
      </c>
      <c r="FI5" s="308">
        <v>125.307489782134</v>
      </c>
      <c r="FJ5" s="308">
        <v>123.37867873212301</v>
      </c>
      <c r="FK5" s="308">
        <v>125.62016546273099</v>
      </c>
      <c r="FL5" s="308">
        <v>137.93220949188199</v>
      </c>
      <c r="FM5" s="308">
        <v>133.23324856806801</v>
      </c>
      <c r="FN5" s="308">
        <v>134.80017144528099</v>
      </c>
      <c r="FO5" s="308">
        <v>142.49480008798801</v>
      </c>
      <c r="FP5" s="308">
        <v>143.477308041848</v>
      </c>
      <c r="FQ5" s="308">
        <v>137.71664709028201</v>
      </c>
      <c r="FR5" s="308">
        <v>134.88853892895901</v>
      </c>
      <c r="FS5" s="308">
        <v>142.29776571328199</v>
      </c>
      <c r="FT5" s="308">
        <v>143.215843249355</v>
      </c>
      <c r="FU5" s="308">
        <v>140.59339009706201</v>
      </c>
      <c r="FV5" s="308">
        <v>141.50444769968701</v>
      </c>
      <c r="FW5" s="308">
        <v>150.50013547066001</v>
      </c>
      <c r="FX5" s="308">
        <v>149.72343527036799</v>
      </c>
      <c r="FY5" s="308">
        <v>146.44087107582601</v>
      </c>
      <c r="FZ5" s="308">
        <v>147.048318237204</v>
      </c>
      <c r="GA5" s="308">
        <v>156.55349806470099</v>
      </c>
      <c r="GB5" s="308">
        <v>158.73251454689</v>
      </c>
      <c r="GC5" s="309">
        <v>100.00004389529255</v>
      </c>
      <c r="GD5" s="309">
        <v>104.33322849204023</v>
      </c>
      <c r="GE5" s="309">
        <v>110.71484903926203</v>
      </c>
      <c r="GF5" s="309">
        <v>116.00588076354073</v>
      </c>
      <c r="GG5" s="309">
        <v>120.12851248012009</v>
      </c>
      <c r="GH5" s="309">
        <v>116.94066750998535</v>
      </c>
      <c r="GI5" s="309">
        <v>128.05963586721739</v>
      </c>
      <c r="GJ5" s="309">
        <v>138.50138203579641</v>
      </c>
      <c r="GK5" s="309">
        <v>139.52969874546932</v>
      </c>
      <c r="GL5" s="309">
        <v>145.58035213444418</v>
      </c>
      <c r="GM5" s="309">
        <v>152.19380048115508</v>
      </c>
      <c r="GN5" s="308">
        <v>100.000043895293</v>
      </c>
      <c r="GO5" s="308">
        <v>104.33322849204001</v>
      </c>
      <c r="GP5" s="308">
        <v>110.71484903926201</v>
      </c>
      <c r="GQ5" s="308">
        <v>116.005880763541</v>
      </c>
      <c r="GR5" s="308">
        <v>120.12851248011999</v>
      </c>
      <c r="GS5" s="308">
        <v>116.940667509985</v>
      </c>
      <c r="GT5" s="308">
        <v>128.059635867217</v>
      </c>
      <c r="GU5" s="308">
        <v>138.50138203579601</v>
      </c>
      <c r="GV5" s="308">
        <v>139.52969874546901</v>
      </c>
      <c r="GW5" s="308">
        <v>145.58035213444401</v>
      </c>
      <c r="GX5" s="309">
        <v>152.19380048115499</v>
      </c>
      <c r="GY5" s="422" t="s">
        <v>674</v>
      </c>
      <c r="GZ5" s="422"/>
    </row>
    <row r="6" spans="1:208" s="6" customFormat="1" ht="20.100000000000001" customHeight="1">
      <c r="A6" s="383"/>
      <c r="B6" s="365" t="s">
        <v>675</v>
      </c>
      <c r="C6" s="479">
        <v>5.73348230521683</v>
      </c>
      <c r="D6" s="19">
        <v>7.3680431598460503</v>
      </c>
      <c r="E6" s="19">
        <v>8.5516978063494804</v>
      </c>
      <c r="F6" s="20"/>
      <c r="G6" s="480" t="s">
        <v>676</v>
      </c>
      <c r="H6" s="480"/>
      <c r="I6" s="309">
        <v>90.5966780170058</v>
      </c>
      <c r="J6" s="309">
        <v>80.899412068312103</v>
      </c>
      <c r="K6" s="309">
        <v>92.651038645608097</v>
      </c>
      <c r="L6" s="309">
        <v>101.74549316020099</v>
      </c>
      <c r="M6" s="309">
        <v>102.515199045156</v>
      </c>
      <c r="N6" s="309">
        <v>105.25339370730499</v>
      </c>
      <c r="O6" s="309">
        <v>98.905755302992105</v>
      </c>
      <c r="P6" s="309">
        <v>111.03777033232301</v>
      </c>
      <c r="Q6" s="309">
        <v>107.221490578586</v>
      </c>
      <c r="R6" s="309">
        <v>109.265337257883</v>
      </c>
      <c r="S6" s="309">
        <v>101.683139944689</v>
      </c>
      <c r="T6" s="309">
        <v>98.225291939939297</v>
      </c>
      <c r="U6" s="309">
        <v>93.7363341759402</v>
      </c>
      <c r="V6" s="309">
        <v>85.564216450805702</v>
      </c>
      <c r="W6" s="309">
        <v>100.96919691068599</v>
      </c>
      <c r="X6" s="309">
        <v>94.964371012529099</v>
      </c>
      <c r="Y6" s="309">
        <v>98.2867181332835</v>
      </c>
      <c r="Z6" s="309">
        <v>98.328020318504798</v>
      </c>
      <c r="AA6" s="309">
        <v>103.033020187714</v>
      </c>
      <c r="AB6" s="309">
        <v>109.974511065732</v>
      </c>
      <c r="AC6" s="309">
        <v>106.796156003127</v>
      </c>
      <c r="AD6" s="309">
        <v>112.72395092913899</v>
      </c>
      <c r="AE6" s="309">
        <v>113.55149189448601</v>
      </c>
      <c r="AF6" s="309">
        <v>107.58317683864099</v>
      </c>
      <c r="AG6" s="309">
        <v>101.22495001754901</v>
      </c>
      <c r="AH6" s="309">
        <v>98.790068313205694</v>
      </c>
      <c r="AI6" s="309">
        <v>105.21521298826499</v>
      </c>
      <c r="AJ6" s="309">
        <v>109.51253702404099</v>
      </c>
      <c r="AK6" s="309">
        <v>110.588521855799</v>
      </c>
      <c r="AL6" s="309">
        <v>105.17441324262801</v>
      </c>
      <c r="AM6" s="309">
        <v>124.24494099059</v>
      </c>
      <c r="AN6" s="309">
        <v>120.081242924851</v>
      </c>
      <c r="AO6" s="309">
        <v>115.879690868563</v>
      </c>
      <c r="AP6" s="309">
        <v>120.163114289506</v>
      </c>
      <c r="AQ6" s="309">
        <v>121.87508561012</v>
      </c>
      <c r="AR6" s="309">
        <v>125.177615427003</v>
      </c>
      <c r="AS6" s="309">
        <v>117.512548223607</v>
      </c>
      <c r="AT6" s="309">
        <v>100.881708472326</v>
      </c>
      <c r="AU6" s="309">
        <v>111.56948481673901</v>
      </c>
      <c r="AV6" s="309">
        <v>114.569803700671</v>
      </c>
      <c r="AW6" s="309">
        <v>114.285402149593</v>
      </c>
      <c r="AX6" s="309">
        <v>108.832898757603</v>
      </c>
      <c r="AY6" s="309">
        <v>120.692257758672</v>
      </c>
      <c r="AZ6" s="309">
        <v>122.611898374584</v>
      </c>
      <c r="BA6" s="309">
        <v>123.89002378517399</v>
      </c>
      <c r="BB6" s="309">
        <v>123.297369945688</v>
      </c>
      <c r="BC6" s="309">
        <v>119.779740587297</v>
      </c>
      <c r="BD6" s="309">
        <v>123.76084032397</v>
      </c>
      <c r="BE6" s="309">
        <v>120.60816750113401</v>
      </c>
      <c r="BF6" s="309">
        <v>107.276892732664</v>
      </c>
      <c r="BG6" s="309">
        <v>119.12782537032599</v>
      </c>
      <c r="BH6" s="309">
        <v>119.432668898508</v>
      </c>
      <c r="BI6" s="309">
        <v>119.367534863739</v>
      </c>
      <c r="BJ6" s="309">
        <v>112.98808195558701</v>
      </c>
      <c r="BK6" s="309">
        <v>121.604635163322</v>
      </c>
      <c r="BL6" s="309">
        <v>125.50841887436</v>
      </c>
      <c r="BM6" s="309">
        <v>125.775115076349</v>
      </c>
      <c r="BN6" s="309">
        <v>124.33068945218</v>
      </c>
      <c r="BO6" s="309">
        <v>122.44029041241799</v>
      </c>
      <c r="BP6" s="309">
        <v>124.455679039912</v>
      </c>
      <c r="BQ6" s="309">
        <v>113.94805136350099</v>
      </c>
      <c r="BR6" s="309">
        <v>112.0252085322</v>
      </c>
      <c r="BS6" s="309">
        <v>107.400077244071</v>
      </c>
      <c r="BT6" s="309">
        <v>108.663592916914</v>
      </c>
      <c r="BU6" s="309">
        <v>116.363026351785</v>
      </c>
      <c r="BV6" s="309">
        <v>124.89646461009301</v>
      </c>
      <c r="BW6" s="309">
        <v>129.307519592836</v>
      </c>
      <c r="BX6" s="309">
        <v>131.54625412534099</v>
      </c>
      <c r="BY6" s="309">
        <v>131.91085115106401</v>
      </c>
      <c r="BZ6" s="309">
        <v>120.09026800335</v>
      </c>
      <c r="CA6" s="309">
        <v>111.74901969343</v>
      </c>
      <c r="CB6" s="309">
        <v>114.575755331739</v>
      </c>
      <c r="CC6" s="309">
        <v>113.987755396803</v>
      </c>
      <c r="CD6" s="309">
        <v>103.737459883898</v>
      </c>
      <c r="CE6" s="309">
        <v>115.16348715314901</v>
      </c>
      <c r="CF6" s="309">
        <v>122.46294293279701</v>
      </c>
      <c r="CG6" s="309">
        <v>117.212485857461</v>
      </c>
      <c r="CH6" s="309">
        <v>116.945712341454</v>
      </c>
      <c r="CI6" s="309">
        <v>115.21924187032501</v>
      </c>
      <c r="CJ6" s="309">
        <v>122.828828825434</v>
      </c>
      <c r="CK6" s="309">
        <v>134.63461304295399</v>
      </c>
      <c r="CL6" s="309">
        <v>131.30913839876601</v>
      </c>
      <c r="CM6" s="309">
        <v>126.161696653836</v>
      </c>
      <c r="CN6" s="309">
        <v>126.314234825375</v>
      </c>
      <c r="CO6" s="309">
        <v>121.59184123633599</v>
      </c>
      <c r="CP6" s="309">
        <v>110.545569955017</v>
      </c>
      <c r="CQ6" s="309">
        <v>119.889146702243</v>
      </c>
      <c r="CR6" s="309">
        <v>127.692922494619</v>
      </c>
      <c r="CS6" s="309">
        <v>122.670554208384</v>
      </c>
      <c r="CT6" s="309">
        <v>126.06368277623601</v>
      </c>
      <c r="CU6" s="309">
        <v>128.13949033227499</v>
      </c>
      <c r="CV6" s="309">
        <v>136.83787368773099</v>
      </c>
      <c r="CW6" s="309">
        <v>141.30227442035601</v>
      </c>
      <c r="CX6" s="309">
        <v>133.54228342305601</v>
      </c>
      <c r="CY6" s="309">
        <v>132.20901809204099</v>
      </c>
      <c r="CZ6" s="309">
        <v>130.60076446198099</v>
      </c>
      <c r="DA6" s="309">
        <v>126.998966065442</v>
      </c>
      <c r="DB6" s="309">
        <v>122.033694743322</v>
      </c>
      <c r="DC6" s="309">
        <v>129.03695296004199</v>
      </c>
      <c r="DD6" s="309">
        <v>121.525681401558</v>
      </c>
      <c r="DE6" s="309">
        <v>136.957731891316</v>
      </c>
      <c r="DF6" s="309">
        <v>129.715586994934</v>
      </c>
      <c r="DG6" s="309">
        <v>133.07524634176499</v>
      </c>
      <c r="DH6" s="309">
        <v>142.098459092459</v>
      </c>
      <c r="DI6" s="309">
        <v>148.38639786208299</v>
      </c>
      <c r="DJ6" s="309">
        <v>142.20963087090101</v>
      </c>
      <c r="DK6" s="309">
        <v>143.92054489237199</v>
      </c>
      <c r="DL6" s="309">
        <v>138.02205446696399</v>
      </c>
      <c r="DM6" s="309">
        <v>132.824798209287</v>
      </c>
      <c r="DN6" s="309">
        <v>119.437636578952</v>
      </c>
      <c r="DO6" s="309">
        <v>127.31402802279101</v>
      </c>
      <c r="DP6" s="309">
        <v>127.484106930145</v>
      </c>
      <c r="DQ6" s="309">
        <v>143.383647371801</v>
      </c>
      <c r="DR6" s="309">
        <v>139.00661830942701</v>
      </c>
      <c r="DS6" s="309">
        <v>147.29473042633501</v>
      </c>
      <c r="DT6" s="309">
        <v>157.65914025091399</v>
      </c>
      <c r="DU6" s="309">
        <v>154.11500397581199</v>
      </c>
      <c r="DV6" s="309">
        <v>153.16241694919401</v>
      </c>
      <c r="DW6" s="309">
        <v>151.393253755117</v>
      </c>
      <c r="DX6" s="309">
        <v>148.58728870772401</v>
      </c>
      <c r="DY6" s="309">
        <v>142.139241565557</v>
      </c>
      <c r="DZ6" s="309">
        <v>131.84027705541499</v>
      </c>
      <c r="EA6" s="309">
        <v>137.15301248709801</v>
      </c>
      <c r="EB6" s="309">
        <v>142.26448622903899</v>
      </c>
      <c r="EC6" s="309">
        <v>159.25110510539801</v>
      </c>
      <c r="ED6" s="309">
        <v>152.582554113958</v>
      </c>
      <c r="EE6" s="309">
        <v>159.19143837007601</v>
      </c>
      <c r="EF6" s="309">
        <v>163.03772600058599</v>
      </c>
      <c r="EG6" s="309">
        <v>167.46163125736001</v>
      </c>
      <c r="EH6" s="309">
        <v>169.33337529606001</v>
      </c>
      <c r="EI6" s="309">
        <v>163.51573874376399</v>
      </c>
      <c r="EJ6" s="309">
        <v>165.26724997318999</v>
      </c>
      <c r="EK6" s="309">
        <v>88.0490429103087</v>
      </c>
      <c r="EL6" s="309">
        <v>103.17136197088701</v>
      </c>
      <c r="EM6" s="309">
        <v>105.72167207130001</v>
      </c>
      <c r="EN6" s="309">
        <v>103.057923047504</v>
      </c>
      <c r="EO6" s="309">
        <v>93.423249179143994</v>
      </c>
      <c r="EP6" s="309">
        <v>97.193036488105804</v>
      </c>
      <c r="EQ6" s="309">
        <v>106.601229085524</v>
      </c>
      <c r="ER6" s="309">
        <v>111.28620655408901</v>
      </c>
      <c r="ES6" s="309">
        <v>101.743410439673</v>
      </c>
      <c r="ET6" s="309">
        <v>108.425157374156</v>
      </c>
      <c r="EU6" s="309">
        <v>120.068624928001</v>
      </c>
      <c r="EV6" s="309">
        <v>122.405271775543</v>
      </c>
      <c r="EW6" s="309">
        <v>109.987913837557</v>
      </c>
      <c r="EX6" s="309">
        <v>112.56270153595599</v>
      </c>
      <c r="EY6" s="309">
        <v>122.39805997281</v>
      </c>
      <c r="EZ6" s="309">
        <v>122.279316952318</v>
      </c>
      <c r="FA6" s="309">
        <v>115.670961868041</v>
      </c>
      <c r="FB6" s="309">
        <v>117.262761905945</v>
      </c>
      <c r="FC6" s="309">
        <v>124.29605637134399</v>
      </c>
      <c r="FD6" s="309">
        <v>123.742219634837</v>
      </c>
      <c r="FE6" s="309">
        <v>111.124445713257</v>
      </c>
      <c r="FF6" s="309">
        <v>116.641027959597</v>
      </c>
      <c r="FG6" s="309">
        <v>130.92154162308</v>
      </c>
      <c r="FH6" s="309">
        <v>115.471681009506</v>
      </c>
      <c r="FI6" s="309">
        <v>110.96290081128301</v>
      </c>
      <c r="FJ6" s="309">
        <v>118.873713710571</v>
      </c>
      <c r="FK6" s="309">
        <v>124.227561246238</v>
      </c>
      <c r="FL6" s="309">
        <v>127.928356625992</v>
      </c>
      <c r="FM6" s="309">
        <v>117.34218596453201</v>
      </c>
      <c r="FN6" s="309">
        <v>125.475719826413</v>
      </c>
      <c r="FO6" s="309">
        <v>135.42654614678699</v>
      </c>
      <c r="FP6" s="309">
        <v>132.11735532569301</v>
      </c>
      <c r="FQ6" s="309">
        <v>126.023204589602</v>
      </c>
      <c r="FR6" s="309">
        <v>129.399666762603</v>
      </c>
      <c r="FS6" s="309">
        <v>141.18670109876899</v>
      </c>
      <c r="FT6" s="309">
        <v>141.38407674341201</v>
      </c>
      <c r="FU6" s="309">
        <v>126.52548760367701</v>
      </c>
      <c r="FV6" s="309">
        <v>136.62479087045801</v>
      </c>
      <c r="FW6" s="309">
        <v>153.02295821768701</v>
      </c>
      <c r="FX6" s="309">
        <v>151.04765313734501</v>
      </c>
      <c r="FY6" s="309">
        <v>137.044177036023</v>
      </c>
      <c r="FZ6" s="309">
        <v>151.36604848279799</v>
      </c>
      <c r="GA6" s="309">
        <v>163.23026520934101</v>
      </c>
      <c r="GB6" s="309">
        <v>166.03878800433799</v>
      </c>
      <c r="GC6" s="309">
        <v>100.00000000000004</v>
      </c>
      <c r="GD6" s="309">
        <v>102.1259303267157</v>
      </c>
      <c r="GE6" s="309">
        <v>113.16061612934341</v>
      </c>
      <c r="GF6" s="309">
        <v>116.80699807466033</v>
      </c>
      <c r="GG6" s="309">
        <v>120.24299994504156</v>
      </c>
      <c r="GH6" s="309">
        <v>118.53967407636033</v>
      </c>
      <c r="GI6" s="309">
        <v>120.49813309852101</v>
      </c>
      <c r="GJ6" s="309">
        <v>127.59045181585624</v>
      </c>
      <c r="GK6" s="309">
        <v>134.49841229859649</v>
      </c>
      <c r="GL6" s="309">
        <v>141.80522245729159</v>
      </c>
      <c r="GM6" s="309">
        <v>154.41981968312507</v>
      </c>
      <c r="GN6" s="309">
        <v>100.00000000000004</v>
      </c>
      <c r="GO6" s="309">
        <v>102.1259303267157</v>
      </c>
      <c r="GP6" s="309">
        <v>113.16061612934341</v>
      </c>
      <c r="GQ6" s="309">
        <v>116.80699807466033</v>
      </c>
      <c r="GR6" s="309">
        <v>120.24299994504156</v>
      </c>
      <c r="GS6" s="309">
        <v>118.53967407636033</v>
      </c>
      <c r="GT6" s="309">
        <v>120.49813309852101</v>
      </c>
      <c r="GU6" s="309">
        <v>127.59045181585624</v>
      </c>
      <c r="GV6" s="309">
        <v>134.49841229859649</v>
      </c>
      <c r="GW6" s="309">
        <v>141.80522245729159</v>
      </c>
      <c r="GX6" s="309">
        <v>154.41981968312501</v>
      </c>
      <c r="GY6" s="423" t="s">
        <v>677</v>
      </c>
      <c r="GZ6" s="423"/>
    </row>
    <row r="7" spans="1:208" s="7" customFormat="1" ht="18" customHeight="1">
      <c r="A7" s="383"/>
      <c r="B7" s="22"/>
      <c r="C7" s="23">
        <v>1.1000000000000001</v>
      </c>
      <c r="D7" s="24">
        <v>6.3730030981063903</v>
      </c>
      <c r="E7" s="24">
        <v>7.3877359377680696</v>
      </c>
      <c r="F7" s="25">
        <v>10</v>
      </c>
      <c r="G7" s="34"/>
      <c r="H7" s="34" t="s">
        <v>678</v>
      </c>
      <c r="I7" s="45">
        <v>89.547064813660597</v>
      </c>
      <c r="J7" s="45">
        <v>79.713056634024397</v>
      </c>
      <c r="K7" s="45">
        <v>92.052340530346001</v>
      </c>
      <c r="L7" s="45">
        <v>102.34566972925499</v>
      </c>
      <c r="M7" s="45">
        <v>102.76608951677299</v>
      </c>
      <c r="N7" s="45">
        <v>105.410870006892</v>
      </c>
      <c r="O7" s="45">
        <v>98.550167364960402</v>
      </c>
      <c r="P7" s="45">
        <v>112.413264911583</v>
      </c>
      <c r="Q7" s="45">
        <v>108.204118584285</v>
      </c>
      <c r="R7" s="45">
        <v>109.949196758277</v>
      </c>
      <c r="S7" s="45">
        <v>101.943996668065</v>
      </c>
      <c r="T7" s="45">
        <v>97.104164481876794</v>
      </c>
      <c r="U7" s="45">
        <v>91.412636889057595</v>
      </c>
      <c r="V7" s="45">
        <v>83.920386389395006</v>
      </c>
      <c r="W7" s="45">
        <v>101.025906599417</v>
      </c>
      <c r="X7" s="45">
        <v>93.772398322549293</v>
      </c>
      <c r="Y7" s="45">
        <v>96.780951068515293</v>
      </c>
      <c r="Z7" s="45">
        <v>95.904255640425205</v>
      </c>
      <c r="AA7" s="45">
        <v>102.398676550228</v>
      </c>
      <c r="AB7" s="45">
        <v>109.974198644418</v>
      </c>
      <c r="AC7" s="45">
        <v>106.33403114021201</v>
      </c>
      <c r="AD7" s="45">
        <v>113.357429170942</v>
      </c>
      <c r="AE7" s="45">
        <v>114.52930510129001</v>
      </c>
      <c r="AF7" s="45">
        <v>106.947809963875</v>
      </c>
      <c r="AG7" s="45">
        <v>99.374182423381299</v>
      </c>
      <c r="AH7" s="45">
        <v>97.741578100677302</v>
      </c>
      <c r="AI7" s="45">
        <v>104.14055399604401</v>
      </c>
      <c r="AJ7" s="45">
        <v>109.607085584109</v>
      </c>
      <c r="AK7" s="45">
        <v>109.698140576311</v>
      </c>
      <c r="AL7" s="45">
        <v>102.873870637773</v>
      </c>
      <c r="AM7" s="45">
        <v>125.934189749857</v>
      </c>
      <c r="AN7" s="45">
        <v>120.77133802180499</v>
      </c>
      <c r="AO7" s="45">
        <v>116.55215494294301</v>
      </c>
      <c r="AP7" s="45">
        <v>121.240350233052</v>
      </c>
      <c r="AQ7" s="45">
        <v>122.754306853161</v>
      </c>
      <c r="AR7" s="45">
        <v>126.647510937512</v>
      </c>
      <c r="AS7" s="45">
        <v>117.89703965749401</v>
      </c>
      <c r="AT7" s="45">
        <v>99.979742745542296</v>
      </c>
      <c r="AU7" s="45">
        <v>111.358425143451</v>
      </c>
      <c r="AV7" s="45">
        <v>114.590922236867</v>
      </c>
      <c r="AW7" s="45">
        <v>113.414569127207</v>
      </c>
      <c r="AX7" s="45">
        <v>106.508410919583</v>
      </c>
      <c r="AY7" s="45">
        <v>121.23027760898501</v>
      </c>
      <c r="AZ7" s="45">
        <v>123.161989487863</v>
      </c>
      <c r="BA7" s="45">
        <v>125.137951690085</v>
      </c>
      <c r="BB7" s="45">
        <v>124.379691616918</v>
      </c>
      <c r="BC7" s="45">
        <v>120.33517658064</v>
      </c>
      <c r="BD7" s="45">
        <v>124.423597265249</v>
      </c>
      <c r="BE7" s="45">
        <v>120.733851569189</v>
      </c>
      <c r="BF7" s="45">
        <v>106.612582153899</v>
      </c>
      <c r="BG7" s="45">
        <v>119.168407761194</v>
      </c>
      <c r="BH7" s="45">
        <v>119.293679320588</v>
      </c>
      <c r="BI7" s="45">
        <v>118.546927215794</v>
      </c>
      <c r="BJ7" s="45">
        <v>110.624168906124</v>
      </c>
      <c r="BK7" s="45">
        <v>121.700222685843</v>
      </c>
      <c r="BL7" s="45">
        <v>125.51744555825501</v>
      </c>
      <c r="BM7" s="45">
        <v>126.884293455758</v>
      </c>
      <c r="BN7" s="45">
        <v>125.314747868206</v>
      </c>
      <c r="BO7" s="45">
        <v>122.566419245044</v>
      </c>
      <c r="BP7" s="45">
        <v>124.26553551779899</v>
      </c>
      <c r="BQ7" s="45">
        <v>113.053040736382</v>
      </c>
      <c r="BR7" s="45">
        <v>111.26148930422301</v>
      </c>
      <c r="BS7" s="45">
        <v>107.467389280517</v>
      </c>
      <c r="BT7" s="45">
        <v>119.753867760354</v>
      </c>
      <c r="BU7" s="45">
        <v>126.398431609543</v>
      </c>
      <c r="BV7" s="45">
        <v>130.09627082171801</v>
      </c>
      <c r="BW7" s="45">
        <v>131.720882194121</v>
      </c>
      <c r="BX7" s="45">
        <v>133.55763073643601</v>
      </c>
      <c r="BY7" s="45">
        <v>134.027585832413</v>
      </c>
      <c r="BZ7" s="45">
        <v>120.856458022959</v>
      </c>
      <c r="CA7" s="45">
        <v>111.150992177627</v>
      </c>
      <c r="CB7" s="45">
        <v>112.839411996442</v>
      </c>
      <c r="CC7" s="45">
        <v>112.884334887458</v>
      </c>
      <c r="CD7" s="45">
        <v>101.50146091027899</v>
      </c>
      <c r="CE7" s="45">
        <v>114.67626523848</v>
      </c>
      <c r="CF7" s="45">
        <v>122.41766072008301</v>
      </c>
      <c r="CG7" s="45">
        <v>118.395974199622</v>
      </c>
      <c r="CH7" s="45">
        <v>127.876761138848</v>
      </c>
      <c r="CI7" s="45">
        <v>125.490252113601</v>
      </c>
      <c r="CJ7" s="45">
        <v>131.49709532823499</v>
      </c>
      <c r="CK7" s="45">
        <v>140.56389301101601</v>
      </c>
      <c r="CL7" s="45">
        <v>131.70243911923501</v>
      </c>
      <c r="CM7" s="45">
        <v>126.14198184811799</v>
      </c>
      <c r="CN7" s="45">
        <v>124.864461849913</v>
      </c>
      <c r="CO7" s="45">
        <v>120.762960428906</v>
      </c>
      <c r="CP7" s="45">
        <v>107.777066121803</v>
      </c>
      <c r="CQ7" s="45">
        <v>119.282989863449</v>
      </c>
      <c r="CR7" s="45">
        <v>126.32185601645701</v>
      </c>
      <c r="CS7" s="45">
        <v>123.371821818055</v>
      </c>
      <c r="CT7" s="45">
        <v>127.995284243695</v>
      </c>
      <c r="CU7" s="45">
        <v>131.95405849897</v>
      </c>
      <c r="CV7" s="45">
        <v>141.45911482285001</v>
      </c>
      <c r="CW7" s="45">
        <v>145.72445003508099</v>
      </c>
      <c r="CX7" s="45">
        <v>136.48021805552801</v>
      </c>
      <c r="CY7" s="45">
        <v>132.37918618051501</v>
      </c>
      <c r="CZ7" s="45">
        <v>130.83661393368499</v>
      </c>
      <c r="DA7" s="45">
        <v>125.52012050401299</v>
      </c>
      <c r="DB7" s="45">
        <v>120.950811067418</v>
      </c>
      <c r="DC7" s="45">
        <v>127.865493690527</v>
      </c>
      <c r="DD7" s="45">
        <v>119.374445705509</v>
      </c>
      <c r="DE7" s="45">
        <v>136.019742817554</v>
      </c>
      <c r="DF7" s="45">
        <v>130.78412461521501</v>
      </c>
      <c r="DG7" s="45">
        <v>136.63001577824301</v>
      </c>
      <c r="DH7" s="45">
        <v>146.92987794209299</v>
      </c>
      <c r="DI7" s="45">
        <v>153.17958965798101</v>
      </c>
      <c r="DJ7" s="45">
        <v>145.31148802452799</v>
      </c>
      <c r="DK7" s="45">
        <v>145.08661553946999</v>
      </c>
      <c r="DL7" s="45">
        <v>138.21270923443601</v>
      </c>
      <c r="DM7" s="45">
        <v>131.02962930703799</v>
      </c>
      <c r="DN7" s="45">
        <v>116.494648077953</v>
      </c>
      <c r="DO7" s="45">
        <v>124.29065499246801</v>
      </c>
      <c r="DP7" s="45">
        <v>124.76451333638801</v>
      </c>
      <c r="DQ7" s="45">
        <v>142.147065969425</v>
      </c>
      <c r="DR7" s="45">
        <v>139.18817093038101</v>
      </c>
      <c r="DS7" s="45">
        <v>150.99180627750999</v>
      </c>
      <c r="DT7" s="45">
        <v>163.215331319401</v>
      </c>
      <c r="DU7" s="45">
        <v>158.296084589619</v>
      </c>
      <c r="DV7" s="45">
        <v>156.82606007375199</v>
      </c>
      <c r="DW7" s="45">
        <v>152.02613819510799</v>
      </c>
      <c r="DX7" s="45">
        <v>148.24951590029599</v>
      </c>
      <c r="DY7" s="45">
        <v>141.04281376420801</v>
      </c>
      <c r="DZ7" s="45">
        <v>130.031603203928</v>
      </c>
      <c r="EA7" s="45">
        <v>135.18353278865399</v>
      </c>
      <c r="EB7" s="45">
        <v>141.18946844931199</v>
      </c>
      <c r="EC7" s="45">
        <v>159.70415411547401</v>
      </c>
      <c r="ED7" s="45">
        <v>153.43506402769</v>
      </c>
      <c r="EE7" s="45">
        <v>163.23605108970699</v>
      </c>
      <c r="EF7" s="45">
        <v>167.65170729142201</v>
      </c>
      <c r="EG7" s="45">
        <v>171.61466977486299</v>
      </c>
      <c r="EH7" s="45">
        <v>173.34009587624899</v>
      </c>
      <c r="EI7" s="45">
        <v>164.21417008399899</v>
      </c>
      <c r="EJ7" s="45">
        <v>166.15664139786901</v>
      </c>
      <c r="EK7" s="45">
        <v>87.104153992676999</v>
      </c>
      <c r="EL7" s="45">
        <v>103.507543084307</v>
      </c>
      <c r="EM7" s="45">
        <v>106.389183620276</v>
      </c>
      <c r="EN7" s="45">
        <v>102.99911930274</v>
      </c>
      <c r="EO7" s="45">
        <v>92.119643292623195</v>
      </c>
      <c r="EP7" s="45">
        <v>95.485868343829907</v>
      </c>
      <c r="EQ7" s="45">
        <v>106.235635444953</v>
      </c>
      <c r="ER7" s="45">
        <v>111.61151474536901</v>
      </c>
      <c r="ES7" s="45">
        <v>100.41877150670101</v>
      </c>
      <c r="ET7" s="45">
        <v>107.393032266064</v>
      </c>
      <c r="EU7" s="45">
        <v>121.085894238202</v>
      </c>
      <c r="EV7" s="45">
        <v>123.547389341242</v>
      </c>
      <c r="EW7" s="45">
        <v>109.745069182162</v>
      </c>
      <c r="EX7" s="45">
        <v>111.504634094552</v>
      </c>
      <c r="EY7" s="45">
        <v>123.17673959564399</v>
      </c>
      <c r="EZ7" s="45">
        <v>123.046155154269</v>
      </c>
      <c r="FA7" s="45">
        <v>115.504947161427</v>
      </c>
      <c r="FB7" s="45">
        <v>116.154925147502</v>
      </c>
      <c r="FC7" s="45">
        <v>124.700653899952</v>
      </c>
      <c r="FD7" s="45">
        <v>124.048900877016</v>
      </c>
      <c r="FE7" s="45">
        <v>110.59397310704099</v>
      </c>
      <c r="FF7" s="45">
        <v>125.41619006387199</v>
      </c>
      <c r="FG7" s="45">
        <v>133.10203292099001</v>
      </c>
      <c r="FH7" s="45">
        <v>114.94895406567601</v>
      </c>
      <c r="FI7" s="45">
        <v>109.687353678739</v>
      </c>
      <c r="FJ7" s="45">
        <v>122.896798686184</v>
      </c>
      <c r="FK7" s="45">
        <v>132.51708015095099</v>
      </c>
      <c r="FL7" s="45">
        <v>127.569627605755</v>
      </c>
      <c r="FM7" s="45">
        <v>115.94100547138601</v>
      </c>
      <c r="FN7" s="45">
        <v>125.896320692736</v>
      </c>
      <c r="FO7" s="45">
        <v>139.71254111896701</v>
      </c>
      <c r="FP7" s="45">
        <v>133.23200605657601</v>
      </c>
      <c r="FQ7" s="45">
        <v>124.77880842065299</v>
      </c>
      <c r="FR7" s="45">
        <v>128.726104379426</v>
      </c>
      <c r="FS7" s="45">
        <v>145.57982779277199</v>
      </c>
      <c r="FT7" s="45">
        <v>142.870270932811</v>
      </c>
      <c r="FU7" s="45">
        <v>123.93831079248601</v>
      </c>
      <c r="FV7" s="45">
        <v>135.36658341206501</v>
      </c>
      <c r="FW7" s="45">
        <v>157.501074062177</v>
      </c>
      <c r="FX7" s="45">
        <v>152.36723805638499</v>
      </c>
      <c r="FY7" s="45">
        <v>135.41931658559699</v>
      </c>
      <c r="FZ7" s="45">
        <v>151.44289553082501</v>
      </c>
      <c r="GA7" s="45">
        <v>167.500809385331</v>
      </c>
      <c r="GB7" s="45">
        <v>167.90363578603899</v>
      </c>
      <c r="GC7" s="428">
        <v>99.999999999999844</v>
      </c>
      <c r="GD7" s="428">
        <v>101.36316545669371</v>
      </c>
      <c r="GE7" s="428">
        <v>113.11127183805213</v>
      </c>
      <c r="GF7" s="428">
        <v>116.86814950665705</v>
      </c>
      <c r="GG7" s="428">
        <v>120.10235677147442</v>
      </c>
      <c r="GH7" s="428">
        <v>121.01528753939459</v>
      </c>
      <c r="GI7" s="428">
        <v>123.16771503040731</v>
      </c>
      <c r="GJ7" s="428">
        <v>128.69546833491617</v>
      </c>
      <c r="GK7" s="428">
        <v>135.48875288141559</v>
      </c>
      <c r="GL7" s="428">
        <v>142.29330158077826</v>
      </c>
      <c r="GM7" s="428">
        <v>155.56666432194791</v>
      </c>
      <c r="GN7" s="428">
        <v>99.999999999999844</v>
      </c>
      <c r="GO7" s="45">
        <v>101.36316545669371</v>
      </c>
      <c r="GP7" s="45">
        <v>113.11127183805213</v>
      </c>
      <c r="GQ7" s="45">
        <v>116.86814950665705</v>
      </c>
      <c r="GR7" s="45">
        <v>120.10235677147442</v>
      </c>
      <c r="GS7" s="45">
        <v>121.01528753939459</v>
      </c>
      <c r="GT7" s="45">
        <v>123.16771503040731</v>
      </c>
      <c r="GU7" s="45">
        <v>128.69546833491617</v>
      </c>
      <c r="GV7" s="45">
        <v>135.48875288141559</v>
      </c>
      <c r="GW7" s="45">
        <v>142.29330158077826</v>
      </c>
      <c r="GX7" s="45">
        <v>155.566664321948</v>
      </c>
      <c r="GY7" s="50"/>
      <c r="GZ7" s="51" t="s">
        <v>679</v>
      </c>
    </row>
    <row r="8" spans="1:208" s="7" customFormat="1" ht="18" customHeight="1">
      <c r="A8" s="383"/>
      <c r="B8" s="22"/>
      <c r="C8" s="23">
        <v>1.2</v>
      </c>
      <c r="D8" s="24">
        <v>0.643699288807704</v>
      </c>
      <c r="E8" s="24">
        <v>0.64755184550826095</v>
      </c>
      <c r="F8" s="25">
        <v>11</v>
      </c>
      <c r="G8" s="34"/>
      <c r="H8" s="34" t="s">
        <v>680</v>
      </c>
      <c r="I8" s="45">
        <v>96.593431098296705</v>
      </c>
      <c r="J8" s="45">
        <v>79.890502389142696</v>
      </c>
      <c r="K8" s="45">
        <v>92.563602487021697</v>
      </c>
      <c r="L8" s="45">
        <v>98.172437697652597</v>
      </c>
      <c r="M8" s="45">
        <v>100.54788662914</v>
      </c>
      <c r="N8" s="45">
        <v>104.82220292955201</v>
      </c>
      <c r="O8" s="45">
        <v>102.202892008929</v>
      </c>
      <c r="P8" s="45">
        <v>97.629276329353104</v>
      </c>
      <c r="Q8" s="45">
        <v>100.75784101478</v>
      </c>
      <c r="R8" s="45">
        <v>106.207305855916</v>
      </c>
      <c r="S8" s="45">
        <v>107.99837731666901</v>
      </c>
      <c r="T8" s="45">
        <v>112.61424424354701</v>
      </c>
      <c r="U8" s="45">
        <v>109.776019531427</v>
      </c>
      <c r="V8" s="45">
        <v>87.403818355292302</v>
      </c>
      <c r="W8" s="45">
        <v>94.655472116096902</v>
      </c>
      <c r="X8" s="45">
        <v>102.084814074698</v>
      </c>
      <c r="Y8" s="45">
        <v>110.06243315297</v>
      </c>
      <c r="Z8" s="45">
        <v>118.282799934301</v>
      </c>
      <c r="AA8" s="45">
        <v>111.124982698162</v>
      </c>
      <c r="AB8" s="45">
        <v>110.000014932905</v>
      </c>
      <c r="AC8" s="45">
        <v>114.450606827999</v>
      </c>
      <c r="AD8" s="45">
        <v>119.4996991756</v>
      </c>
      <c r="AE8" s="45">
        <v>118.692007955834</v>
      </c>
      <c r="AF8" s="45">
        <v>123.314042392787</v>
      </c>
      <c r="AG8" s="45">
        <v>115.579551514456</v>
      </c>
      <c r="AH8" s="45">
        <v>102.35458067490799</v>
      </c>
      <c r="AI8" s="45">
        <v>112.34886080450801</v>
      </c>
      <c r="AJ8" s="45">
        <v>111.833947222009</v>
      </c>
      <c r="AK8" s="45">
        <v>123.02784079252601</v>
      </c>
      <c r="AL8" s="45">
        <v>127.426402755533</v>
      </c>
      <c r="AM8" s="45">
        <v>120.65279561691899</v>
      </c>
      <c r="AN8" s="45">
        <v>122.276453338991</v>
      </c>
      <c r="AO8" s="45">
        <v>120.999080374374</v>
      </c>
      <c r="AP8" s="45">
        <v>127.44870891911</v>
      </c>
      <c r="AQ8" s="45">
        <v>126.35940079712699</v>
      </c>
      <c r="AR8" s="45">
        <v>129.08237051434901</v>
      </c>
      <c r="AS8" s="45">
        <v>119.057732905774</v>
      </c>
      <c r="AT8" s="45">
        <v>104.277097838891</v>
      </c>
      <c r="AU8" s="45">
        <v>114.98532398983301</v>
      </c>
      <c r="AV8" s="45">
        <v>120.48480349701499</v>
      </c>
      <c r="AW8" s="45">
        <v>127.966545971803</v>
      </c>
      <c r="AX8" s="45">
        <v>132.612038843096</v>
      </c>
      <c r="AY8" s="45">
        <v>125.19866220967501</v>
      </c>
      <c r="AZ8" s="45">
        <v>126.47222159894</v>
      </c>
      <c r="BA8" s="45">
        <v>126.166136526508</v>
      </c>
      <c r="BB8" s="45">
        <v>128.794862466734</v>
      </c>
      <c r="BC8" s="45">
        <v>127.56798782504301</v>
      </c>
      <c r="BD8" s="45">
        <v>130.76806213774299</v>
      </c>
      <c r="BE8" s="45">
        <v>121.82144066385</v>
      </c>
      <c r="BF8" s="45">
        <v>107.152114560231</v>
      </c>
      <c r="BG8" s="45">
        <v>116.113376085472</v>
      </c>
      <c r="BH8" s="45">
        <v>124.07434700358201</v>
      </c>
      <c r="BI8" s="45">
        <v>132.42418656793501</v>
      </c>
      <c r="BJ8" s="45">
        <v>136.65649644127399</v>
      </c>
      <c r="BK8" s="45">
        <v>128.61529006477701</v>
      </c>
      <c r="BL8" s="45">
        <v>134.06656939070001</v>
      </c>
      <c r="BM8" s="45">
        <v>126.623839764156</v>
      </c>
      <c r="BN8" s="45">
        <v>128.92200161580701</v>
      </c>
      <c r="BO8" s="45">
        <v>133.964998247138</v>
      </c>
      <c r="BP8" s="45">
        <v>135.60791075960401</v>
      </c>
      <c r="BQ8" s="45">
        <v>123.080092391355</v>
      </c>
      <c r="BR8" s="45">
        <v>112.59512355691</v>
      </c>
      <c r="BS8" s="45">
        <v>106.774047669474</v>
      </c>
      <c r="BT8" s="45">
        <v>66.711725567774195</v>
      </c>
      <c r="BU8" s="45">
        <v>78.854164801632095</v>
      </c>
      <c r="BV8" s="45">
        <v>97.507796361190799</v>
      </c>
      <c r="BW8" s="45">
        <v>110.946641691257</v>
      </c>
      <c r="BX8" s="45">
        <v>120.126322740973</v>
      </c>
      <c r="BY8" s="45">
        <v>119.531641525602</v>
      </c>
      <c r="BZ8" s="45">
        <v>119.581522020509</v>
      </c>
      <c r="CA8" s="45">
        <v>118.236840542595</v>
      </c>
      <c r="CB8" s="45">
        <v>130.61946948765001</v>
      </c>
      <c r="CC8" s="45">
        <v>120.127858286288</v>
      </c>
      <c r="CD8" s="45">
        <v>111.907737905128</v>
      </c>
      <c r="CE8" s="45">
        <v>116.73559344889</v>
      </c>
      <c r="CF8" s="45">
        <v>136.062890027148</v>
      </c>
      <c r="CG8" s="45">
        <v>117.920167419744</v>
      </c>
      <c r="CH8" s="45">
        <v>82.991943817365595</v>
      </c>
      <c r="CI8" s="45">
        <v>87.9945972089142</v>
      </c>
      <c r="CJ8" s="45">
        <v>119.98745573343299</v>
      </c>
      <c r="CK8" s="45">
        <v>127.11229655891999</v>
      </c>
      <c r="CL8" s="45">
        <v>137.12279522438001</v>
      </c>
      <c r="CM8" s="45">
        <v>132.938046724412</v>
      </c>
      <c r="CN8" s="45">
        <v>142.392655801708</v>
      </c>
      <c r="CO8" s="45">
        <v>129.35908873806599</v>
      </c>
      <c r="CP8" s="45">
        <v>120.97515170205</v>
      </c>
      <c r="CQ8" s="45">
        <v>124.99496025892201</v>
      </c>
      <c r="CR8" s="45">
        <v>150.62125765754701</v>
      </c>
      <c r="CS8" s="45">
        <v>129.58367504709801</v>
      </c>
      <c r="CT8" s="45">
        <v>132.749220658377</v>
      </c>
      <c r="CU8" s="45">
        <v>132.765099570122</v>
      </c>
      <c r="CV8" s="45">
        <v>137.84873322112099</v>
      </c>
      <c r="CW8" s="45">
        <v>142.121134302066</v>
      </c>
      <c r="CX8" s="45">
        <v>138.65734932659001</v>
      </c>
      <c r="CY8" s="45">
        <v>140.11563251516901</v>
      </c>
      <c r="CZ8" s="45">
        <v>143.441964544645</v>
      </c>
      <c r="DA8" s="45">
        <v>127.233399342049</v>
      </c>
      <c r="DB8" s="45">
        <v>118.171713303567</v>
      </c>
      <c r="DC8" s="45">
        <v>124.156731040008</v>
      </c>
      <c r="DD8" s="45">
        <v>142.379814719</v>
      </c>
      <c r="DE8" s="45">
        <v>143.93759681884299</v>
      </c>
      <c r="DF8" s="45">
        <v>134.900285623352</v>
      </c>
      <c r="DG8" s="45">
        <v>135.29695461920801</v>
      </c>
      <c r="DH8" s="45">
        <v>138.190002906243</v>
      </c>
      <c r="DI8" s="45">
        <v>142.96853707558299</v>
      </c>
      <c r="DJ8" s="45">
        <v>145.61923518411001</v>
      </c>
      <c r="DK8" s="45">
        <v>146.221640271155</v>
      </c>
      <c r="DL8" s="45">
        <v>152.996418981603</v>
      </c>
      <c r="DM8" s="45">
        <v>136.38943374006601</v>
      </c>
      <c r="DN8" s="45">
        <v>122.63897362930599</v>
      </c>
      <c r="DO8" s="45">
        <v>131.89778336263001</v>
      </c>
      <c r="DP8" s="45">
        <v>150.313728785249</v>
      </c>
      <c r="DQ8" s="45">
        <v>150.685451591841</v>
      </c>
      <c r="DR8" s="45">
        <v>145.55060433748</v>
      </c>
      <c r="DS8" s="45">
        <v>144.41103806412201</v>
      </c>
      <c r="DT8" s="45">
        <v>148.412401964672</v>
      </c>
      <c r="DU8" s="45">
        <v>153.07005842019001</v>
      </c>
      <c r="DV8" s="45">
        <v>152.59834351613799</v>
      </c>
      <c r="DW8" s="45">
        <v>160.52281028079</v>
      </c>
      <c r="DX8" s="45">
        <v>171.02512256524301</v>
      </c>
      <c r="DY8" s="45">
        <v>143.18219545125299</v>
      </c>
      <c r="DZ8" s="45">
        <v>130.201723755399</v>
      </c>
      <c r="EA8" s="45">
        <v>140.15333356902201</v>
      </c>
      <c r="EB8" s="45">
        <v>159.410008815411</v>
      </c>
      <c r="EC8" s="45">
        <v>161.471025512913</v>
      </c>
      <c r="ED8" s="45">
        <v>160.682387318064</v>
      </c>
      <c r="EE8" s="45">
        <v>160.85992349704799</v>
      </c>
      <c r="EF8" s="45">
        <v>167.839051459676</v>
      </c>
      <c r="EG8" s="45">
        <v>175.056047527917</v>
      </c>
      <c r="EH8" s="45">
        <v>176.81124921443001</v>
      </c>
      <c r="EI8" s="45">
        <v>177.02581733044499</v>
      </c>
      <c r="EJ8" s="45">
        <v>184.86259219284699</v>
      </c>
      <c r="EK8" s="45">
        <v>89.682511991487004</v>
      </c>
      <c r="EL8" s="45">
        <v>101.18084241878201</v>
      </c>
      <c r="EM8" s="45">
        <v>100.196669784354</v>
      </c>
      <c r="EN8" s="45">
        <v>108.939975805377</v>
      </c>
      <c r="EO8" s="45">
        <v>97.278436667605405</v>
      </c>
      <c r="EP8" s="45">
        <v>110.14334905398999</v>
      </c>
      <c r="EQ8" s="45">
        <v>111.858534819689</v>
      </c>
      <c r="ER8" s="45">
        <v>120.501916508074</v>
      </c>
      <c r="ES8" s="45">
        <v>110.094330997957</v>
      </c>
      <c r="ET8" s="45">
        <v>120.762730256689</v>
      </c>
      <c r="EU8" s="45">
        <v>121.309443110095</v>
      </c>
      <c r="EV8" s="45">
        <v>127.630160076862</v>
      </c>
      <c r="EW8" s="45">
        <v>112.77338491149899</v>
      </c>
      <c r="EX8" s="45">
        <v>127.02112943730501</v>
      </c>
      <c r="EY8" s="45">
        <v>125.945673445041</v>
      </c>
      <c r="EZ8" s="45">
        <v>129.043637476507</v>
      </c>
      <c r="FA8" s="45">
        <v>115.028977103184</v>
      </c>
      <c r="FB8" s="45">
        <v>131.05167667092999</v>
      </c>
      <c r="FC8" s="45">
        <v>129.76856640654401</v>
      </c>
      <c r="FD8" s="45">
        <v>132.831636874183</v>
      </c>
      <c r="FE8" s="45">
        <v>114.149754539246</v>
      </c>
      <c r="FF8" s="45">
        <v>81.024562243532401</v>
      </c>
      <c r="FG8" s="45">
        <v>116.868201985944</v>
      </c>
      <c r="FH8" s="45">
        <v>122.81261068358501</v>
      </c>
      <c r="FI8" s="45">
        <v>116.257063213435</v>
      </c>
      <c r="FJ8" s="45">
        <v>112.32500042141901</v>
      </c>
      <c r="FK8" s="45">
        <v>111.698116500422</v>
      </c>
      <c r="FL8" s="45">
        <v>137.484499250167</v>
      </c>
      <c r="FM8" s="45">
        <v>125.10973356634599</v>
      </c>
      <c r="FN8" s="45">
        <v>137.65138445434101</v>
      </c>
      <c r="FO8" s="45">
        <v>137.57832236443599</v>
      </c>
      <c r="FP8" s="45">
        <v>140.73831546213501</v>
      </c>
      <c r="FQ8" s="45">
        <v>123.187281228541</v>
      </c>
      <c r="FR8" s="45">
        <v>140.40589905373201</v>
      </c>
      <c r="FS8" s="45">
        <v>138.818498200345</v>
      </c>
      <c r="FT8" s="45">
        <v>148.27909814562301</v>
      </c>
      <c r="FU8" s="45">
        <v>130.308730244001</v>
      </c>
      <c r="FV8" s="45">
        <v>148.84992823818999</v>
      </c>
      <c r="FW8" s="45">
        <v>148.631166149661</v>
      </c>
      <c r="FX8" s="45">
        <v>161.382092120724</v>
      </c>
      <c r="FY8" s="45">
        <v>137.84575092522499</v>
      </c>
      <c r="FZ8" s="45">
        <v>160.52114054879601</v>
      </c>
      <c r="GA8" s="45">
        <v>167.91834082821401</v>
      </c>
      <c r="GB8" s="45">
        <v>179.566552912574</v>
      </c>
      <c r="GC8" s="428">
        <v>99.999999999999986</v>
      </c>
      <c r="GD8" s="428">
        <v>109.94555926233937</v>
      </c>
      <c r="GE8" s="428">
        <v>119.94916611040082</v>
      </c>
      <c r="GF8" s="428">
        <v>123.69595631758791</v>
      </c>
      <c r="GG8" s="428">
        <v>127.17021426371049</v>
      </c>
      <c r="GH8" s="428">
        <v>108.71378236307685</v>
      </c>
      <c r="GI8" s="428">
        <v>119.44116984636092</v>
      </c>
      <c r="GJ8" s="428">
        <v>135.26943896181442</v>
      </c>
      <c r="GK8" s="428">
        <v>137.67269415706008</v>
      </c>
      <c r="GL8" s="428">
        <v>147.2929791881439</v>
      </c>
      <c r="GM8" s="428">
        <v>161.46294630370207</v>
      </c>
      <c r="GN8" s="429">
        <v>99.999999999999986</v>
      </c>
      <c r="GO8" s="44">
        <v>109.94555926233937</v>
      </c>
      <c r="GP8" s="44">
        <v>119.94916611040082</v>
      </c>
      <c r="GQ8" s="44">
        <v>123.69595631758791</v>
      </c>
      <c r="GR8" s="44">
        <v>127.17021426371049</v>
      </c>
      <c r="GS8" s="44">
        <v>108.71378236307685</v>
      </c>
      <c r="GT8" s="44">
        <v>119.44116984636092</v>
      </c>
      <c r="GU8" s="44">
        <v>135.26943896181442</v>
      </c>
      <c r="GV8" s="44">
        <v>137.67269415706008</v>
      </c>
      <c r="GW8" s="44">
        <v>147.2929791881439</v>
      </c>
      <c r="GX8" s="45">
        <v>161.46294630370201</v>
      </c>
      <c r="GY8" s="50"/>
      <c r="GZ8" s="51" t="s">
        <v>382</v>
      </c>
    </row>
    <row r="9" spans="1:208" s="6" customFormat="1" ht="18" customHeight="1">
      <c r="A9" s="383"/>
      <c r="C9" s="23">
        <v>1.3</v>
      </c>
      <c r="D9" s="24">
        <v>0.35134077293196297</v>
      </c>
      <c r="E9" s="24">
        <v>0.51641002307315098</v>
      </c>
      <c r="F9" s="28">
        <v>12</v>
      </c>
      <c r="G9" s="34"/>
      <c r="H9" s="34" t="s">
        <v>94</v>
      </c>
      <c r="I9" s="45">
        <v>98.092769272604002</v>
      </c>
      <c r="J9" s="45">
        <v>99.136474830002896</v>
      </c>
      <c r="K9" s="45">
        <v>101.325624396664</v>
      </c>
      <c r="L9" s="45">
        <v>97.639826626634303</v>
      </c>
      <c r="M9" s="45">
        <v>101.392882006302</v>
      </c>
      <c r="N9" s="45">
        <v>103.541236904752</v>
      </c>
      <c r="O9" s="45">
        <v>99.858337181793999</v>
      </c>
      <c r="P9" s="45">
        <v>108.173581737589</v>
      </c>
      <c r="Q9" s="45">
        <v>101.269150596665</v>
      </c>
      <c r="R9" s="45">
        <v>103.316692978666</v>
      </c>
      <c r="S9" s="45">
        <v>90.032350966703106</v>
      </c>
      <c r="T9" s="45">
        <v>96.221072501623595</v>
      </c>
      <c r="U9" s="45">
        <v>106.866083403365</v>
      </c>
      <c r="V9" s="45">
        <v>106.774</v>
      </c>
      <c r="W9" s="45">
        <v>108.075</v>
      </c>
      <c r="X9" s="45">
        <v>103.08799999999999</v>
      </c>
      <c r="Y9" s="45">
        <v>105.062</v>
      </c>
      <c r="Z9" s="45">
        <v>107.98</v>
      </c>
      <c r="AA9" s="45">
        <v>101.961</v>
      </c>
      <c r="AB9" s="45">
        <v>109.947</v>
      </c>
      <c r="AC9" s="45">
        <v>103.809</v>
      </c>
      <c r="AD9" s="45">
        <v>95.164999999999907</v>
      </c>
      <c r="AE9" s="45">
        <v>93.116999999999905</v>
      </c>
      <c r="AF9" s="45">
        <v>96.946999999999903</v>
      </c>
      <c r="AG9" s="45">
        <v>109.702</v>
      </c>
      <c r="AH9" s="45">
        <v>109.32</v>
      </c>
      <c r="AI9" s="45">
        <v>111.64400000000001</v>
      </c>
      <c r="AJ9" s="45">
        <v>105.249</v>
      </c>
      <c r="AK9" s="45">
        <v>107.72799999999999</v>
      </c>
      <c r="AL9" s="45">
        <v>110.18300000000001</v>
      </c>
      <c r="AM9" s="45">
        <v>104.583</v>
      </c>
      <c r="AN9" s="45">
        <v>107.456095054158</v>
      </c>
      <c r="AO9" s="45">
        <v>99.839999999999904</v>
      </c>
      <c r="AP9" s="45">
        <v>95.616466518843097</v>
      </c>
      <c r="AQ9" s="45">
        <v>103.67388786087101</v>
      </c>
      <c r="AR9" s="45">
        <v>99.252999999999901</v>
      </c>
      <c r="AS9" s="45">
        <v>110.0744501913</v>
      </c>
      <c r="AT9" s="45">
        <v>109.52753981635399</v>
      </c>
      <c r="AU9" s="45">
        <v>110.305605732346</v>
      </c>
      <c r="AV9" s="45">
        <v>106.850574744974</v>
      </c>
      <c r="AW9" s="45">
        <v>109.588038800558</v>
      </c>
      <c r="AX9" s="45">
        <v>112.269075848673</v>
      </c>
      <c r="AY9" s="45">
        <v>107.34457124161401</v>
      </c>
      <c r="AZ9" s="45">
        <v>109.901673898799</v>
      </c>
      <c r="BA9" s="45">
        <v>103.183100295476</v>
      </c>
      <c r="BB9" s="45">
        <v>100.92015490700101</v>
      </c>
      <c r="BC9" s="45">
        <v>102.067636033646</v>
      </c>
      <c r="BD9" s="45">
        <v>105.492773731555</v>
      </c>
      <c r="BE9" s="45">
        <v>117.288754814679</v>
      </c>
      <c r="BF9" s="45">
        <v>116.936952083815</v>
      </c>
      <c r="BG9" s="45">
        <v>122.327221463195</v>
      </c>
      <c r="BH9" s="45">
        <v>115.600619102793</v>
      </c>
      <c r="BI9" s="45">
        <v>114.734731105509</v>
      </c>
      <c r="BJ9" s="45">
        <v>117.12711840590801</v>
      </c>
      <c r="BK9" s="45">
        <v>111.446160965294</v>
      </c>
      <c r="BL9" s="45">
        <v>114.64779908115</v>
      </c>
      <c r="BM9" s="45">
        <v>108.843007212055</v>
      </c>
      <c r="BN9" s="45">
        <v>104.49552759988801</v>
      </c>
      <c r="BO9" s="45">
        <v>106.18450148147301</v>
      </c>
      <c r="BP9" s="45">
        <v>113.191532644463</v>
      </c>
      <c r="BQ9" s="45">
        <v>115.300914636073</v>
      </c>
      <c r="BR9" s="45">
        <v>122.236293184435</v>
      </c>
      <c r="BS9" s="45">
        <v>107.222123795812</v>
      </c>
      <c r="BT9" s="45">
        <v>2.6121794097897499</v>
      </c>
      <c r="BU9" s="45">
        <v>19.8312215342876</v>
      </c>
      <c r="BV9" s="45">
        <v>84.852291134538106</v>
      </c>
      <c r="BW9" s="45">
        <v>117.80567999894799</v>
      </c>
      <c r="BX9" s="45">
        <v>117.09161285747599</v>
      </c>
      <c r="BY9" s="45">
        <v>117.151848620753</v>
      </c>
      <c r="BZ9" s="45">
        <v>109.76713346925401</v>
      </c>
      <c r="CA9" s="45">
        <v>112.168974760884</v>
      </c>
      <c r="CB9" s="45">
        <v>119.297796421299</v>
      </c>
      <c r="CC9" s="45">
        <v>122.073857925974</v>
      </c>
      <c r="CD9" s="45">
        <v>125.480437094983</v>
      </c>
      <c r="CE9" s="45">
        <v>120.16231831479701</v>
      </c>
      <c r="CF9" s="45">
        <v>106.057107586813</v>
      </c>
      <c r="CG9" s="45">
        <v>99.394164276015502</v>
      </c>
      <c r="CH9" s="45">
        <v>3.14297044551118</v>
      </c>
      <c r="CI9" s="45">
        <v>2.4210001727950199</v>
      </c>
      <c r="CJ9" s="45">
        <v>2.38397920528329</v>
      </c>
      <c r="CK9" s="45">
        <v>59.243232078418799</v>
      </c>
      <c r="CL9" s="45">
        <v>118.39256866635699</v>
      </c>
      <c r="CM9" s="45">
        <v>117.946538105882</v>
      </c>
      <c r="CN9" s="45">
        <v>126.893094109644</v>
      </c>
      <c r="CO9" s="45">
        <v>123.71003613193299</v>
      </c>
      <c r="CP9" s="45">
        <v>137.07348332275399</v>
      </c>
      <c r="CQ9" s="45">
        <v>122.158366155926</v>
      </c>
      <c r="CR9" s="45">
        <v>118.556367345437</v>
      </c>
      <c r="CS9" s="45">
        <v>103.96955374789199</v>
      </c>
      <c r="CT9" s="45">
        <v>90.046965165468606</v>
      </c>
      <c r="CU9" s="45">
        <v>67.768190903969597</v>
      </c>
      <c r="CV9" s="45">
        <v>69.459063028055596</v>
      </c>
      <c r="CW9" s="45">
        <v>77.012042906129807</v>
      </c>
      <c r="CX9" s="45">
        <v>85.0983057403907</v>
      </c>
      <c r="CY9" s="45">
        <v>119.86011048146899</v>
      </c>
      <c r="CZ9" s="45">
        <v>111.124503388985</v>
      </c>
      <c r="DA9" s="45">
        <v>147.86128925497499</v>
      </c>
      <c r="DB9" s="45">
        <v>142.36810226515999</v>
      </c>
      <c r="DC9" s="45">
        <v>151.915340148437</v>
      </c>
      <c r="DD9" s="45">
        <v>126.151131411039</v>
      </c>
      <c r="DE9" s="45">
        <v>141.624161795037</v>
      </c>
      <c r="DF9" s="45">
        <v>107.927793496117</v>
      </c>
      <c r="DG9" s="45">
        <v>79.434983810189493</v>
      </c>
      <c r="DH9" s="45">
        <v>77.881427726503901</v>
      </c>
      <c r="DI9" s="45">
        <v>86.608957241706094</v>
      </c>
      <c r="DJ9" s="45">
        <v>93.5591477070911</v>
      </c>
      <c r="DK9" s="45">
        <v>124.353340281139</v>
      </c>
      <c r="DL9" s="45">
        <v>116.517467108177</v>
      </c>
      <c r="DM9" s="45">
        <v>154.03652340353599</v>
      </c>
      <c r="DN9" s="45">
        <v>157.525569266948</v>
      </c>
      <c r="DO9" s="45">
        <v>164.81845569534201</v>
      </c>
      <c r="DP9" s="45">
        <v>137.763294643433</v>
      </c>
      <c r="DQ9" s="45">
        <v>151.91802871834699</v>
      </c>
      <c r="DR9" s="45">
        <v>128.20351069609501</v>
      </c>
      <c r="DS9" s="45">
        <v>98.020551610199803</v>
      </c>
      <c r="DT9" s="45">
        <v>89.767487445762896</v>
      </c>
      <c r="DU9" s="45">
        <v>95.610982488134994</v>
      </c>
      <c r="DV9" s="45">
        <v>101.457841149168</v>
      </c>
      <c r="DW9" s="45">
        <v>130.89124212559801</v>
      </c>
      <c r="DX9" s="45">
        <v>125.28354966757701</v>
      </c>
      <c r="DY9" s="45">
        <v>156.51687179345799</v>
      </c>
      <c r="DZ9" s="45">
        <v>159.769736944448</v>
      </c>
      <c r="EA9" s="45">
        <v>161.56604075899699</v>
      </c>
      <c r="EB9" s="45">
        <v>136.14402541929499</v>
      </c>
      <c r="EC9" s="45">
        <v>149.98614161454901</v>
      </c>
      <c r="ED9" s="45">
        <v>130.22981200815499</v>
      </c>
      <c r="EE9" s="45">
        <v>99.237215982800393</v>
      </c>
      <c r="EF9" s="45">
        <v>91.009723253719898</v>
      </c>
      <c r="EG9" s="45">
        <v>98.525459247377398</v>
      </c>
      <c r="EH9" s="45">
        <v>102.63655854140799</v>
      </c>
      <c r="EI9" s="45">
        <v>136.58306506845901</v>
      </c>
      <c r="EJ9" s="45">
        <v>127.97210048337701</v>
      </c>
      <c r="EK9" s="45">
        <v>99.518289499757003</v>
      </c>
      <c r="EL9" s="45">
        <v>100.85798184589601</v>
      </c>
      <c r="EM9" s="45">
        <v>103.100356505349</v>
      </c>
      <c r="EN9" s="45">
        <v>96.523372148997595</v>
      </c>
      <c r="EO9" s="45">
        <v>107.238361134455</v>
      </c>
      <c r="EP9" s="45">
        <v>105.37666666666701</v>
      </c>
      <c r="EQ9" s="45">
        <v>105.239</v>
      </c>
      <c r="ER9" s="45">
        <v>95.076333333333196</v>
      </c>
      <c r="ES9" s="45">
        <v>110.22199999999999</v>
      </c>
      <c r="ET9" s="45">
        <v>107.72</v>
      </c>
      <c r="EU9" s="45">
        <v>103.959698351386</v>
      </c>
      <c r="EV9" s="45">
        <v>99.514451459904706</v>
      </c>
      <c r="EW9" s="45">
        <v>109.96919858</v>
      </c>
      <c r="EX9" s="45">
        <v>109.56922979806799</v>
      </c>
      <c r="EY9" s="45">
        <v>106.80978181196301</v>
      </c>
      <c r="EZ9" s="45">
        <v>102.826854890734</v>
      </c>
      <c r="FA9" s="45">
        <v>118.850976120563</v>
      </c>
      <c r="FB9" s="45">
        <v>115.820822871403</v>
      </c>
      <c r="FC9" s="45">
        <v>111.64565575283299</v>
      </c>
      <c r="FD9" s="45">
        <v>107.957187241941</v>
      </c>
      <c r="FE9" s="45">
        <v>114.91977720544</v>
      </c>
      <c r="FF9" s="45">
        <v>35.765230692871803</v>
      </c>
      <c r="FG9" s="45">
        <v>117.349713825726</v>
      </c>
      <c r="FH9" s="45">
        <v>113.744634883812</v>
      </c>
      <c r="FI9" s="45">
        <v>122.572204445251</v>
      </c>
      <c r="FJ9" s="45">
        <v>69.531414102779905</v>
      </c>
      <c r="FK9" s="45">
        <v>21.3494038188324</v>
      </c>
      <c r="FL9" s="45">
        <v>121.07740029396101</v>
      </c>
      <c r="FM9" s="45">
        <v>127.64729520353799</v>
      </c>
      <c r="FN9" s="45">
        <v>104.190962086266</v>
      </c>
      <c r="FO9" s="45">
        <v>71.413098946051704</v>
      </c>
      <c r="FP9" s="45">
        <v>105.360973203615</v>
      </c>
      <c r="FQ9" s="45">
        <v>147.381577222857</v>
      </c>
      <c r="FR9" s="45">
        <v>125.23436223406399</v>
      </c>
      <c r="FS9" s="45">
        <v>81.308456259466496</v>
      </c>
      <c r="FT9" s="45">
        <v>111.476651698802</v>
      </c>
      <c r="FU9" s="45">
        <v>158.79351612194199</v>
      </c>
      <c r="FV9" s="45">
        <v>139.294944685958</v>
      </c>
      <c r="FW9" s="45">
        <v>94.466340514699198</v>
      </c>
      <c r="FX9" s="45">
        <v>119.210877647448</v>
      </c>
      <c r="FY9" s="45">
        <v>159.28421649896799</v>
      </c>
      <c r="FZ9" s="45">
        <v>138.78665968066599</v>
      </c>
      <c r="GA9" s="45">
        <v>96.257466161299206</v>
      </c>
      <c r="GB9" s="45">
        <v>122.397241364415</v>
      </c>
      <c r="GC9" s="428">
        <v>100</v>
      </c>
      <c r="GD9" s="428">
        <v>103.23259028361373</v>
      </c>
      <c r="GE9" s="428">
        <v>105.35403745282265</v>
      </c>
      <c r="GF9" s="428">
        <v>107.29376627019133</v>
      </c>
      <c r="GG9" s="428">
        <v>113.56866049668515</v>
      </c>
      <c r="GH9" s="428">
        <v>95.444839151962427</v>
      </c>
      <c r="GI9" s="428">
        <v>83.632605665206157</v>
      </c>
      <c r="GJ9" s="428">
        <v>102.15308235986754</v>
      </c>
      <c r="GK9" s="428">
        <v>116.35026185379765</v>
      </c>
      <c r="GL9" s="428">
        <v>127.94141974251183</v>
      </c>
      <c r="GM9" s="428">
        <v>129.18139592633699</v>
      </c>
      <c r="GN9" s="428">
        <v>100</v>
      </c>
      <c r="GO9" s="45">
        <v>103.23259028361373</v>
      </c>
      <c r="GP9" s="45">
        <v>105.35403745282265</v>
      </c>
      <c r="GQ9" s="45">
        <v>107.29376627019133</v>
      </c>
      <c r="GR9" s="45">
        <v>113.56866049668515</v>
      </c>
      <c r="GS9" s="45">
        <v>95.444839151962427</v>
      </c>
      <c r="GT9" s="45">
        <v>83.632605665206157</v>
      </c>
      <c r="GU9" s="45">
        <v>102.15308235986754</v>
      </c>
      <c r="GV9" s="45">
        <v>116.35026185379765</v>
      </c>
      <c r="GW9" s="45">
        <v>127.94141974251183</v>
      </c>
      <c r="GX9" s="45">
        <v>129.18139592633699</v>
      </c>
      <c r="GY9" s="52"/>
      <c r="GZ9" s="51" t="s">
        <v>227</v>
      </c>
    </row>
    <row r="10" spans="1:208" s="7" customFormat="1" ht="20.100000000000001" customHeight="1">
      <c r="A10" s="383"/>
      <c r="B10" s="365" t="s">
        <v>681</v>
      </c>
      <c r="C10" s="161"/>
      <c r="D10" s="30">
        <v>0.86502377496796501</v>
      </c>
      <c r="E10" s="30">
        <v>1.3278229145307501</v>
      </c>
      <c r="F10" s="31"/>
      <c r="G10" s="480" t="s">
        <v>682</v>
      </c>
      <c r="H10" s="480"/>
      <c r="I10" s="309">
        <v>93.735665975408196</v>
      </c>
      <c r="J10" s="309">
        <v>91.801587569729406</v>
      </c>
      <c r="K10" s="309">
        <v>97.592072965653898</v>
      </c>
      <c r="L10" s="309">
        <v>100.701153444585</v>
      </c>
      <c r="M10" s="309">
        <v>108.457942966193</v>
      </c>
      <c r="N10" s="309">
        <v>94.910605755206802</v>
      </c>
      <c r="O10" s="309">
        <v>95.347340982875494</v>
      </c>
      <c r="P10" s="309">
        <v>93.531215921632807</v>
      </c>
      <c r="Q10" s="309">
        <v>102.16349361785601</v>
      </c>
      <c r="R10" s="309">
        <v>105.61864605487899</v>
      </c>
      <c r="S10" s="309">
        <v>110.17802855288301</v>
      </c>
      <c r="T10" s="309">
        <v>105.962246193098</v>
      </c>
      <c r="U10" s="309">
        <v>99.713134349711794</v>
      </c>
      <c r="V10" s="309">
        <v>99.015045907181303</v>
      </c>
      <c r="W10" s="309">
        <v>106.6653490444</v>
      </c>
      <c r="X10" s="309">
        <v>106.287676988436</v>
      </c>
      <c r="Y10" s="309">
        <v>114.427095735026</v>
      </c>
      <c r="Z10" s="309">
        <v>105.06456225185801</v>
      </c>
      <c r="AA10" s="309">
        <v>100.401219060664</v>
      </c>
      <c r="AB10" s="309">
        <v>101.194723416477</v>
      </c>
      <c r="AC10" s="309">
        <v>108.37604376560201</v>
      </c>
      <c r="AD10" s="309">
        <v>111.137395051075</v>
      </c>
      <c r="AE10" s="309">
        <v>117.42427491520399</v>
      </c>
      <c r="AF10" s="309">
        <v>111.595228826376</v>
      </c>
      <c r="AG10" s="309">
        <v>106.75208513376199</v>
      </c>
      <c r="AH10" s="309">
        <v>106.84809796833601</v>
      </c>
      <c r="AI10" s="309">
        <v>114.086078871805</v>
      </c>
      <c r="AJ10" s="309">
        <v>112.976763456538</v>
      </c>
      <c r="AK10" s="309">
        <v>123.22300527047</v>
      </c>
      <c r="AL10" s="309">
        <v>113.839201638923</v>
      </c>
      <c r="AM10" s="309">
        <v>109.500944784062</v>
      </c>
      <c r="AN10" s="309">
        <v>109.99049204324</v>
      </c>
      <c r="AO10" s="309">
        <v>117.788105046753</v>
      </c>
      <c r="AP10" s="309">
        <v>121.50817942106499</v>
      </c>
      <c r="AQ10" s="309">
        <v>126.577211278661</v>
      </c>
      <c r="AR10" s="309">
        <v>120.15870116127</v>
      </c>
      <c r="AS10" s="309">
        <v>116.89179747883</v>
      </c>
      <c r="AT10" s="309">
        <v>114.438653882132</v>
      </c>
      <c r="AU10" s="309">
        <v>118.13543449132</v>
      </c>
      <c r="AV10" s="309">
        <v>117.4151213346</v>
      </c>
      <c r="AW10" s="309">
        <v>125.86873998006701</v>
      </c>
      <c r="AX10" s="309">
        <v>120.750499776675</v>
      </c>
      <c r="AY10" s="309">
        <v>113.466801937664</v>
      </c>
      <c r="AZ10" s="309">
        <v>113.170999651142</v>
      </c>
      <c r="BA10" s="309">
        <v>120.40506117842</v>
      </c>
      <c r="BB10" s="309">
        <v>124.132869047382</v>
      </c>
      <c r="BC10" s="309">
        <v>132.69330801321999</v>
      </c>
      <c r="BD10" s="309">
        <v>125.17095006796799</v>
      </c>
      <c r="BE10" s="309">
        <v>123.257898748785</v>
      </c>
      <c r="BF10" s="309">
        <v>118.515342720481</v>
      </c>
      <c r="BG10" s="309">
        <v>123.888486545739</v>
      </c>
      <c r="BH10" s="309">
        <v>124.05866484211499</v>
      </c>
      <c r="BI10" s="309">
        <v>133.18029265143201</v>
      </c>
      <c r="BJ10" s="309">
        <v>127.352588873654</v>
      </c>
      <c r="BK10" s="309">
        <v>120.027791514394</v>
      </c>
      <c r="BL10" s="309">
        <v>119.99676734989499</v>
      </c>
      <c r="BM10" s="309">
        <v>125.275281407875</v>
      </c>
      <c r="BN10" s="309">
        <v>130.82096066366901</v>
      </c>
      <c r="BO10" s="309">
        <v>141.21797517552599</v>
      </c>
      <c r="BP10" s="309">
        <v>131.24419935169999</v>
      </c>
      <c r="BQ10" s="309">
        <v>127.203132033331</v>
      </c>
      <c r="BR10" s="309">
        <v>126.397072178786</v>
      </c>
      <c r="BS10" s="309">
        <v>122.453446159859</v>
      </c>
      <c r="BT10" s="309">
        <v>32.5032880484966</v>
      </c>
      <c r="BU10" s="309">
        <v>72.896380579037697</v>
      </c>
      <c r="BV10" s="309">
        <v>115.121377856706</v>
      </c>
      <c r="BW10" s="309">
        <v>104.504130729313</v>
      </c>
      <c r="BX10" s="309">
        <v>106.82191345176901</v>
      </c>
      <c r="BY10" s="309">
        <v>120.162225361827</v>
      </c>
      <c r="BZ10" s="309">
        <v>127.42756142515</v>
      </c>
      <c r="CA10" s="309">
        <v>135.57533209224101</v>
      </c>
      <c r="CB10" s="309">
        <v>132.93558467365</v>
      </c>
      <c r="CC10" s="309">
        <v>126.124219336314</v>
      </c>
      <c r="CD10" s="309">
        <v>125.107953692537</v>
      </c>
      <c r="CE10" s="309">
        <v>133.56062728556901</v>
      </c>
      <c r="CF10" s="309">
        <v>107.445807851908</v>
      </c>
      <c r="CG10" s="309">
        <v>101.989013452837</v>
      </c>
      <c r="CH10" s="309">
        <v>98.418312283961995</v>
      </c>
      <c r="CI10" s="309">
        <v>92.528456118302998</v>
      </c>
      <c r="CJ10" s="309">
        <v>102.824385541347</v>
      </c>
      <c r="CK10" s="309">
        <v>119.389175579385</v>
      </c>
      <c r="CL10" s="309">
        <v>131.39682060653701</v>
      </c>
      <c r="CM10" s="309">
        <v>143.770774537932</v>
      </c>
      <c r="CN10" s="309">
        <v>138.52613216550199</v>
      </c>
      <c r="CO10" s="309">
        <v>132.36807379482599</v>
      </c>
      <c r="CP10" s="309">
        <v>131.101248158158</v>
      </c>
      <c r="CQ10" s="309">
        <v>140.74564311968501</v>
      </c>
      <c r="CR10" s="309">
        <v>112.50642456509701</v>
      </c>
      <c r="CS10" s="309">
        <v>107.10975038070499</v>
      </c>
      <c r="CT10" s="309">
        <v>110.601594924599</v>
      </c>
      <c r="CU10" s="309">
        <v>109.06152647312599</v>
      </c>
      <c r="CV10" s="309">
        <v>116.125413556062</v>
      </c>
      <c r="CW10" s="309">
        <v>128.99700797799099</v>
      </c>
      <c r="CX10" s="309">
        <v>129.09495592477199</v>
      </c>
      <c r="CY10" s="309">
        <v>144.86130686389399</v>
      </c>
      <c r="CZ10" s="309">
        <v>137.88391623168999</v>
      </c>
      <c r="DA10" s="309">
        <v>130.04757176909899</v>
      </c>
      <c r="DB10" s="309">
        <v>133.55121419518699</v>
      </c>
      <c r="DC10" s="309">
        <v>143.37524724679301</v>
      </c>
      <c r="DD10" s="309">
        <v>115.271992994809</v>
      </c>
      <c r="DE10" s="309">
        <v>113.621439890041</v>
      </c>
      <c r="DF10" s="309">
        <v>114.072090897736</v>
      </c>
      <c r="DG10" s="309">
        <v>110.962679626808</v>
      </c>
      <c r="DH10" s="309">
        <v>116.11000685570301</v>
      </c>
      <c r="DI10" s="309">
        <v>128.51400599184601</v>
      </c>
      <c r="DJ10" s="309">
        <v>130.997915719324</v>
      </c>
      <c r="DK10" s="309">
        <v>145.82439787353999</v>
      </c>
      <c r="DL10" s="309">
        <v>134.70921871705599</v>
      </c>
      <c r="DM10" s="309">
        <v>132.78755300316899</v>
      </c>
      <c r="DN10" s="309">
        <v>130.42881372710301</v>
      </c>
      <c r="DO10" s="309">
        <v>150.05850946419599</v>
      </c>
      <c r="DP10" s="309">
        <v>120.096781789812</v>
      </c>
      <c r="DQ10" s="309">
        <v>118.501387686851</v>
      </c>
      <c r="DR10" s="309">
        <v>117.354574088598</v>
      </c>
      <c r="DS10" s="309">
        <v>119.364853915495</v>
      </c>
      <c r="DT10" s="309">
        <v>122.62960097058</v>
      </c>
      <c r="DU10" s="309">
        <v>130.359681714039</v>
      </c>
      <c r="DV10" s="309">
        <v>132.94887539440401</v>
      </c>
      <c r="DW10" s="309">
        <v>144.771952491381</v>
      </c>
      <c r="DX10" s="309">
        <v>136.25333269830699</v>
      </c>
      <c r="DY10" s="309">
        <v>132.58928026778699</v>
      </c>
      <c r="DZ10" s="309">
        <v>132.884940875827</v>
      </c>
      <c r="EA10" s="309">
        <v>152.02165450602601</v>
      </c>
      <c r="EB10" s="309">
        <v>122.269048463557</v>
      </c>
      <c r="EC10" s="309">
        <v>118.007305830243</v>
      </c>
      <c r="ED10" s="309">
        <v>114.934269553343</v>
      </c>
      <c r="EE10" s="309">
        <v>118.197854630029</v>
      </c>
      <c r="EF10" s="309">
        <v>121.401473858035</v>
      </c>
      <c r="EG10" s="309">
        <v>132.31006326305001</v>
      </c>
      <c r="EH10" s="309">
        <v>134.92705452235199</v>
      </c>
      <c r="EI10" s="309">
        <v>146.22359545726499</v>
      </c>
      <c r="EJ10" s="309">
        <v>139.539428793773</v>
      </c>
      <c r="EK10" s="309">
        <v>94.3764421702638</v>
      </c>
      <c r="EL10" s="309">
        <v>101.356567388662</v>
      </c>
      <c r="EM10" s="309">
        <v>97.014016840788102</v>
      </c>
      <c r="EN10" s="309">
        <v>107.25297360028701</v>
      </c>
      <c r="EO10" s="309">
        <v>101.797843100431</v>
      </c>
      <c r="EP10" s="309">
        <v>108.59311165843999</v>
      </c>
      <c r="EQ10" s="309">
        <v>103.323995414248</v>
      </c>
      <c r="ER10" s="309">
        <v>113.385632930885</v>
      </c>
      <c r="ES10" s="309">
        <v>109.22875399130101</v>
      </c>
      <c r="ET10" s="309">
        <v>116.679656788644</v>
      </c>
      <c r="EU10" s="309">
        <v>112.42651395801801</v>
      </c>
      <c r="EV10" s="309">
        <v>122.748030620332</v>
      </c>
      <c r="EW10" s="309">
        <v>116.488628617427</v>
      </c>
      <c r="EX10" s="309">
        <v>121.34478703044699</v>
      </c>
      <c r="EY10" s="309">
        <v>115.68095425574199</v>
      </c>
      <c r="EZ10" s="309">
        <v>127.33237570952301</v>
      </c>
      <c r="FA10" s="309">
        <v>121.88724267166801</v>
      </c>
      <c r="FB10" s="309">
        <v>128.19718212239999</v>
      </c>
      <c r="FC10" s="309">
        <v>121.766613424055</v>
      </c>
      <c r="FD10" s="309">
        <v>134.427711730298</v>
      </c>
      <c r="FE10" s="309">
        <v>125.351216790659</v>
      </c>
      <c r="FF10" s="309">
        <v>73.507015494746796</v>
      </c>
      <c r="FG10" s="309">
        <v>110.496089847636</v>
      </c>
      <c r="FH10" s="309">
        <v>131.979492730347</v>
      </c>
      <c r="FI10" s="309">
        <v>128.26426677147299</v>
      </c>
      <c r="FJ10" s="309">
        <v>102.617711196236</v>
      </c>
      <c r="FK10" s="309">
        <v>104.914005746345</v>
      </c>
      <c r="FL10" s="309">
        <v>137.897909103324</v>
      </c>
      <c r="FM10" s="309">
        <v>134.73832169088999</v>
      </c>
      <c r="FN10" s="309">
        <v>110.0725899568</v>
      </c>
      <c r="FO10" s="309">
        <v>118.061316002393</v>
      </c>
      <c r="FP10" s="309">
        <v>137.280059673452</v>
      </c>
      <c r="FQ10" s="309">
        <v>135.65801107036</v>
      </c>
      <c r="FR10" s="309">
        <v>114.321841260862</v>
      </c>
      <c r="FS10" s="309">
        <v>118.528897491452</v>
      </c>
      <c r="FT10" s="309">
        <v>137.17717743663999</v>
      </c>
      <c r="FU10" s="309">
        <v>137.758292064823</v>
      </c>
      <c r="FV10" s="309">
        <v>118.650914521754</v>
      </c>
      <c r="FW10" s="309">
        <v>124.118045533371</v>
      </c>
      <c r="FX10" s="309">
        <v>137.99138686136399</v>
      </c>
      <c r="FY10" s="309">
        <v>139.165291883213</v>
      </c>
      <c r="FZ10" s="309">
        <v>118.403541282381</v>
      </c>
      <c r="GA10" s="309">
        <v>123.969797250371</v>
      </c>
      <c r="GB10" s="309">
        <v>140.23002625779699</v>
      </c>
      <c r="GC10" s="309">
        <v>100.00000000000007</v>
      </c>
      <c r="GD10" s="309">
        <v>106.77514577600091</v>
      </c>
      <c r="GE10" s="309">
        <v>115.27073883957375</v>
      </c>
      <c r="GF10" s="309">
        <v>120.21168640328501</v>
      </c>
      <c r="GG10" s="309">
        <v>126.5696874871054</v>
      </c>
      <c r="GH10" s="309">
        <v>110.33345371584721</v>
      </c>
      <c r="GI10" s="309">
        <v>118.42347320434442</v>
      </c>
      <c r="GJ10" s="309">
        <v>125.03807183088374</v>
      </c>
      <c r="GK10" s="309">
        <v>126.4214818148285</v>
      </c>
      <c r="GL10" s="309">
        <v>129.62965974532793</v>
      </c>
      <c r="GM10" s="309">
        <v>130.44216416844057</v>
      </c>
      <c r="GN10" s="309">
        <v>100.00000000000007</v>
      </c>
      <c r="GO10" s="309">
        <v>106.77514577600091</v>
      </c>
      <c r="GP10" s="309">
        <v>115.27073883957375</v>
      </c>
      <c r="GQ10" s="309">
        <v>120.21168640328501</v>
      </c>
      <c r="GR10" s="309">
        <v>126.5696874871054</v>
      </c>
      <c r="GS10" s="309">
        <v>110.33345371584721</v>
      </c>
      <c r="GT10" s="309">
        <v>118.42347320434442</v>
      </c>
      <c r="GU10" s="309">
        <v>125.03807183088374</v>
      </c>
      <c r="GV10" s="309">
        <v>126.4214818148285</v>
      </c>
      <c r="GW10" s="309">
        <v>129.62965974532793</v>
      </c>
      <c r="GX10" s="309">
        <v>130.442164168441</v>
      </c>
      <c r="GY10" s="423" t="s">
        <v>683</v>
      </c>
      <c r="GZ10" s="423"/>
    </row>
    <row r="11" spans="1:208" s="7" customFormat="1" ht="18" customHeight="1">
      <c r="A11" s="383"/>
      <c r="B11" s="22"/>
      <c r="C11" s="23">
        <v>2.1</v>
      </c>
      <c r="D11" s="24">
        <v>0.37008844826871101</v>
      </c>
      <c r="E11" s="24">
        <v>0.57676012491530004</v>
      </c>
      <c r="F11" s="25">
        <v>13</v>
      </c>
      <c r="G11" s="34"/>
      <c r="H11" s="34" t="s">
        <v>684</v>
      </c>
      <c r="I11" s="45">
        <v>91.549459491420905</v>
      </c>
      <c r="J11" s="45">
        <v>94.997211158111199</v>
      </c>
      <c r="K11" s="45">
        <v>100.742086625506</v>
      </c>
      <c r="L11" s="45">
        <v>102.03421228637799</v>
      </c>
      <c r="M11" s="45">
        <v>103.76914304593799</v>
      </c>
      <c r="N11" s="45">
        <v>98.400946560973793</v>
      </c>
      <c r="O11" s="45">
        <v>101.02141049660599</v>
      </c>
      <c r="P11" s="45">
        <v>97.575068126174301</v>
      </c>
      <c r="Q11" s="45">
        <v>104.16561216107399</v>
      </c>
      <c r="R11" s="45">
        <v>100.627523699698</v>
      </c>
      <c r="S11" s="45">
        <v>110.012033994443</v>
      </c>
      <c r="T11" s="45">
        <v>95.105292353676504</v>
      </c>
      <c r="U11" s="45">
        <v>95.488445248498095</v>
      </c>
      <c r="V11" s="45">
        <v>99.198670850603094</v>
      </c>
      <c r="W11" s="45">
        <v>104.378202507247</v>
      </c>
      <c r="X11" s="45">
        <v>105.11106071371</v>
      </c>
      <c r="Y11" s="45">
        <v>107.007149263003</v>
      </c>
      <c r="Z11" s="45">
        <v>105.708135457023</v>
      </c>
      <c r="AA11" s="45">
        <v>104.474309985102</v>
      </c>
      <c r="AB11" s="45">
        <v>103.049229963898</v>
      </c>
      <c r="AC11" s="45">
        <v>109.975356754168</v>
      </c>
      <c r="AD11" s="45">
        <v>106.696884959004</v>
      </c>
      <c r="AE11" s="45">
        <v>116.972895349187</v>
      </c>
      <c r="AF11" s="45">
        <v>99.3877363682343</v>
      </c>
      <c r="AG11" s="45">
        <v>99.701446358236097</v>
      </c>
      <c r="AH11" s="45">
        <v>104.988153732863</v>
      </c>
      <c r="AI11" s="45">
        <v>108.420056639286</v>
      </c>
      <c r="AJ11" s="45">
        <v>108.71066290255099</v>
      </c>
      <c r="AK11" s="45">
        <v>112.911773474388</v>
      </c>
      <c r="AL11" s="45">
        <v>110.26979604566699</v>
      </c>
      <c r="AM11" s="45">
        <v>109.42987264600499</v>
      </c>
      <c r="AN11" s="45">
        <v>108.10285789312999</v>
      </c>
      <c r="AO11" s="45">
        <v>114.840709126634</v>
      </c>
      <c r="AP11" s="45">
        <v>111.824886507778</v>
      </c>
      <c r="AQ11" s="45">
        <v>120.941604844351</v>
      </c>
      <c r="AR11" s="45">
        <v>102.20085960420499</v>
      </c>
      <c r="AS11" s="45">
        <v>107.37831608195999</v>
      </c>
      <c r="AT11" s="45">
        <v>109.980792053952</v>
      </c>
      <c r="AU11" s="45">
        <v>111.22084559667</v>
      </c>
      <c r="AV11" s="45">
        <v>111.08534043957199</v>
      </c>
      <c r="AW11" s="45">
        <v>114.81650967093201</v>
      </c>
      <c r="AX11" s="45">
        <v>114.415755236278</v>
      </c>
      <c r="AY11" s="45">
        <v>111.466639856866</v>
      </c>
      <c r="AZ11" s="45">
        <v>110.370493805964</v>
      </c>
      <c r="BA11" s="45">
        <v>117.52867185251399</v>
      </c>
      <c r="BB11" s="45">
        <v>113.94522212065201</v>
      </c>
      <c r="BC11" s="45">
        <v>123.753369927267</v>
      </c>
      <c r="BD11" s="45">
        <v>104.459948099203</v>
      </c>
      <c r="BE11" s="45">
        <v>111.560108850644</v>
      </c>
      <c r="BF11" s="45">
        <v>113.257808959038</v>
      </c>
      <c r="BG11" s="45">
        <v>115.402556520107</v>
      </c>
      <c r="BH11" s="45">
        <v>118.42206439333199</v>
      </c>
      <c r="BI11" s="45">
        <v>121.586059525217</v>
      </c>
      <c r="BJ11" s="45">
        <v>120.412407179453</v>
      </c>
      <c r="BK11" s="45">
        <v>118.035419672263</v>
      </c>
      <c r="BL11" s="45">
        <v>115.783714066473</v>
      </c>
      <c r="BM11" s="45">
        <v>120.81484510120301</v>
      </c>
      <c r="BN11" s="45">
        <v>116.596118591039</v>
      </c>
      <c r="BO11" s="45">
        <v>128.64526052315</v>
      </c>
      <c r="BP11" s="45">
        <v>109.19729349240799</v>
      </c>
      <c r="BQ11" s="45">
        <v>114.914429966681</v>
      </c>
      <c r="BR11" s="45">
        <v>120.38519853711099</v>
      </c>
      <c r="BS11" s="45">
        <v>112.64601589754299</v>
      </c>
      <c r="BT11" s="45">
        <v>41.848309464242199</v>
      </c>
      <c r="BU11" s="45">
        <v>72.592662209397702</v>
      </c>
      <c r="BV11" s="45">
        <v>101.111057108433</v>
      </c>
      <c r="BW11" s="45">
        <v>97.721528415223901</v>
      </c>
      <c r="BX11" s="45">
        <v>102.8184776999</v>
      </c>
      <c r="BY11" s="45">
        <v>112.85744900709101</v>
      </c>
      <c r="BZ11" s="45">
        <v>111.857478370103</v>
      </c>
      <c r="CA11" s="45">
        <v>123.76431999246201</v>
      </c>
      <c r="CB11" s="45">
        <v>111.06728176583501</v>
      </c>
      <c r="CC11" s="45">
        <v>115.154572473882</v>
      </c>
      <c r="CD11" s="45">
        <v>119.986091286834</v>
      </c>
      <c r="CE11" s="45">
        <v>129.12963434538599</v>
      </c>
      <c r="CF11" s="45">
        <v>102.1236428038</v>
      </c>
      <c r="CG11" s="45">
        <v>102.452304878826</v>
      </c>
      <c r="CH11" s="45">
        <v>111.891810240322</v>
      </c>
      <c r="CI11" s="45">
        <v>100.20778461191099</v>
      </c>
      <c r="CJ11" s="45">
        <v>103.975466480088</v>
      </c>
      <c r="CK11" s="45">
        <v>123.967179344668</v>
      </c>
      <c r="CL11" s="45">
        <v>120.465497214135</v>
      </c>
      <c r="CM11" s="45">
        <v>137.46119881404201</v>
      </c>
      <c r="CN11" s="45">
        <v>119.84637467204401</v>
      </c>
      <c r="CO11" s="45">
        <v>124.795990947981</v>
      </c>
      <c r="CP11" s="45">
        <v>127.691096704289</v>
      </c>
      <c r="CQ11" s="45">
        <v>135.86787086115601</v>
      </c>
      <c r="CR11" s="45">
        <v>106.283089380988</v>
      </c>
      <c r="CS11" s="45">
        <v>106.084166729502</v>
      </c>
      <c r="CT11" s="45">
        <v>116.04403344935</v>
      </c>
      <c r="CU11" s="45">
        <v>110.907185326562</v>
      </c>
      <c r="CV11" s="45">
        <v>114.012479874294</v>
      </c>
      <c r="CW11" s="45">
        <v>130.80946325953099</v>
      </c>
      <c r="CX11" s="45">
        <v>121.982688317598</v>
      </c>
      <c r="CY11" s="45">
        <v>132.585514650243</v>
      </c>
      <c r="CZ11" s="45">
        <v>118.75539776805699</v>
      </c>
      <c r="DA11" s="45">
        <v>118.963298235029</v>
      </c>
      <c r="DB11" s="45">
        <v>123.45740533145</v>
      </c>
      <c r="DC11" s="45">
        <v>132.46048520276</v>
      </c>
      <c r="DD11" s="45">
        <v>102.94409341990701</v>
      </c>
      <c r="DE11" s="45">
        <v>104.996513355117</v>
      </c>
      <c r="DF11" s="45">
        <v>109.111082793336</v>
      </c>
      <c r="DG11" s="45">
        <v>103.917679580019</v>
      </c>
      <c r="DH11" s="45">
        <v>108.21760960258</v>
      </c>
      <c r="DI11" s="45">
        <v>121.896693140876</v>
      </c>
      <c r="DJ11" s="45">
        <v>114.773686744513</v>
      </c>
      <c r="DK11" s="45">
        <v>126.23882795093201</v>
      </c>
      <c r="DL11" s="45">
        <v>111.49945448741801</v>
      </c>
      <c r="DM11" s="45">
        <v>119.634927244278</v>
      </c>
      <c r="DN11" s="45">
        <v>123.56235376066699</v>
      </c>
      <c r="DO11" s="45">
        <v>134.28976707040101</v>
      </c>
      <c r="DP11" s="45">
        <v>107.87541608663901</v>
      </c>
      <c r="DQ11" s="45">
        <v>113.350476902512</v>
      </c>
      <c r="DR11" s="45">
        <v>116.280268719172</v>
      </c>
      <c r="DS11" s="45">
        <v>111.748411319171</v>
      </c>
      <c r="DT11" s="45">
        <v>114.376458514135</v>
      </c>
      <c r="DU11" s="45">
        <v>119.04833321925599</v>
      </c>
      <c r="DV11" s="45">
        <v>114.508892294426</v>
      </c>
      <c r="DW11" s="45">
        <v>126.987504332439</v>
      </c>
      <c r="DX11" s="45">
        <v>113.85478615840999</v>
      </c>
      <c r="DY11" s="45">
        <v>115.601049275587</v>
      </c>
      <c r="DZ11" s="45">
        <v>119.283975380036</v>
      </c>
      <c r="EA11" s="45">
        <v>130.16563640921501</v>
      </c>
      <c r="EB11" s="45">
        <v>105.21943130092301</v>
      </c>
      <c r="EC11" s="45">
        <v>109.467659102685</v>
      </c>
      <c r="ED11" s="45">
        <v>111.329450341165</v>
      </c>
      <c r="EE11" s="45">
        <v>108.75334831679599</v>
      </c>
      <c r="EF11" s="45">
        <v>109.269690066824</v>
      </c>
      <c r="EG11" s="45">
        <v>117.49995061006101</v>
      </c>
      <c r="EH11" s="45">
        <v>113.675002618446</v>
      </c>
      <c r="EI11" s="45">
        <v>123.09651477803099</v>
      </c>
      <c r="EJ11" s="45">
        <v>112.062098023676</v>
      </c>
      <c r="EK11" s="45">
        <v>95.762919091679393</v>
      </c>
      <c r="EL11" s="45">
        <v>101.40143396443</v>
      </c>
      <c r="EM11" s="45">
        <v>100.920696927951</v>
      </c>
      <c r="EN11" s="45">
        <v>101.914950015939</v>
      </c>
      <c r="EO11" s="45">
        <v>99.688439535449405</v>
      </c>
      <c r="EP11" s="45">
        <v>105.94211514457901</v>
      </c>
      <c r="EQ11" s="45">
        <v>105.83296556772299</v>
      </c>
      <c r="ER11" s="45">
        <v>107.685838892142</v>
      </c>
      <c r="ES11" s="45">
        <v>104.369885576795</v>
      </c>
      <c r="ET11" s="45">
        <v>110.630744140869</v>
      </c>
      <c r="EU11" s="45">
        <v>110.79114655525601</v>
      </c>
      <c r="EV11" s="45">
        <v>111.655783652111</v>
      </c>
      <c r="EW11" s="45">
        <v>109.526651244194</v>
      </c>
      <c r="EX11" s="45">
        <v>113.43920178226099</v>
      </c>
      <c r="EY11" s="45">
        <v>113.121935171781</v>
      </c>
      <c r="EZ11" s="45">
        <v>114.05284671570701</v>
      </c>
      <c r="FA11" s="45">
        <v>113.406824776596</v>
      </c>
      <c r="FB11" s="45">
        <v>120.140177032667</v>
      </c>
      <c r="FC11" s="45">
        <v>118.21132627998</v>
      </c>
      <c r="FD11" s="45">
        <v>118.14622420219899</v>
      </c>
      <c r="FE11" s="45">
        <v>115.981881467112</v>
      </c>
      <c r="FF11" s="45">
        <v>71.850676260691003</v>
      </c>
      <c r="FG11" s="45">
        <v>104.465818374072</v>
      </c>
      <c r="FH11" s="45">
        <v>115.563026709467</v>
      </c>
      <c r="FI11" s="45">
        <v>121.42343270203401</v>
      </c>
      <c r="FJ11" s="45">
        <v>105.489252640983</v>
      </c>
      <c r="FK11" s="45">
        <v>109.383476812222</v>
      </c>
      <c r="FL11" s="45">
        <v>125.924356900074</v>
      </c>
      <c r="FM11" s="45">
        <v>129.45165283780901</v>
      </c>
      <c r="FN11" s="45">
        <v>109.47042985328</v>
      </c>
      <c r="FO11" s="45">
        <v>118.57637615346199</v>
      </c>
      <c r="FP11" s="45">
        <v>124.441200245299</v>
      </c>
      <c r="FQ11" s="45">
        <v>124.96039625641301</v>
      </c>
      <c r="FR11" s="45">
        <v>105.68389652278699</v>
      </c>
      <c r="FS11" s="45">
        <v>111.343994107825</v>
      </c>
      <c r="FT11" s="45">
        <v>117.503989727621</v>
      </c>
      <c r="FU11" s="45">
        <v>125.829016025115</v>
      </c>
      <c r="FV11" s="45">
        <v>112.50205390277399</v>
      </c>
      <c r="FW11" s="45">
        <v>115.05773435085401</v>
      </c>
      <c r="FX11" s="45">
        <v>118.45039426175801</v>
      </c>
      <c r="FY11" s="45">
        <v>121.68355368827901</v>
      </c>
      <c r="FZ11" s="45">
        <v>108.672180248258</v>
      </c>
      <c r="GA11" s="45">
        <v>111.840996331227</v>
      </c>
      <c r="GB11" s="45">
        <v>116.277871806718</v>
      </c>
      <c r="GC11" s="428">
        <v>99.999999999999986</v>
      </c>
      <c r="GD11" s="428">
        <v>104.78733978497313</v>
      </c>
      <c r="GE11" s="428">
        <v>109.36188998125787</v>
      </c>
      <c r="GF11" s="428">
        <v>112.53515872848583</v>
      </c>
      <c r="GG11" s="428">
        <v>117.47613807286059</v>
      </c>
      <c r="GH11" s="428">
        <v>101.96535070283524</v>
      </c>
      <c r="GI11" s="428">
        <v>115.55512976382818</v>
      </c>
      <c r="GJ11" s="428">
        <v>120.4849147724626</v>
      </c>
      <c r="GK11" s="428">
        <v>114.87306915366143</v>
      </c>
      <c r="GL11" s="428">
        <v>117.95979963512549</v>
      </c>
      <c r="GM11" s="428">
        <v>114.61865051862041</v>
      </c>
      <c r="GN11" s="428">
        <v>99.999999999999986</v>
      </c>
      <c r="GO11" s="45">
        <v>104.78733978497313</v>
      </c>
      <c r="GP11" s="45">
        <v>109.36188998125787</v>
      </c>
      <c r="GQ11" s="45">
        <v>112.53515872848583</v>
      </c>
      <c r="GR11" s="45">
        <v>117.47613807286059</v>
      </c>
      <c r="GS11" s="45">
        <v>101.96535070283524</v>
      </c>
      <c r="GT11" s="45">
        <v>115.55512976382818</v>
      </c>
      <c r="GU11" s="45">
        <v>120.4849147724626</v>
      </c>
      <c r="GV11" s="45">
        <v>114.87306915366143</v>
      </c>
      <c r="GW11" s="45">
        <v>117.95979963512549</v>
      </c>
      <c r="GX11" s="45">
        <v>114.61865051862041</v>
      </c>
      <c r="GY11" s="50"/>
      <c r="GZ11" s="51" t="s">
        <v>685</v>
      </c>
    </row>
    <row r="12" spans="1:208" s="7" customFormat="1" ht="18" customHeight="1">
      <c r="A12" s="383"/>
      <c r="B12" s="22"/>
      <c r="C12" s="23">
        <v>2.2000000000000002</v>
      </c>
      <c r="D12" s="24">
        <v>0.39287141649572499</v>
      </c>
      <c r="E12" s="24">
        <v>0.60298532994278597</v>
      </c>
      <c r="F12" s="25">
        <v>14</v>
      </c>
      <c r="G12" s="34"/>
      <c r="H12" s="34" t="s">
        <v>686</v>
      </c>
      <c r="I12" s="45">
        <v>94.944114166698</v>
      </c>
      <c r="J12" s="45">
        <v>89.2920625950606</v>
      </c>
      <c r="K12" s="45">
        <v>95.159844440084001</v>
      </c>
      <c r="L12" s="45">
        <v>100.05757929058601</v>
      </c>
      <c r="M12" s="45">
        <v>113.383494023655</v>
      </c>
      <c r="N12" s="45">
        <v>89.339729528691294</v>
      </c>
      <c r="O12" s="45">
        <v>89.094847124121102</v>
      </c>
      <c r="P12" s="45">
        <v>89.117826199820499</v>
      </c>
      <c r="Q12" s="45">
        <v>101.697562778589</v>
      </c>
      <c r="R12" s="45">
        <v>113.321841915649</v>
      </c>
      <c r="S12" s="45">
        <v>110.64642871166799</v>
      </c>
      <c r="T12" s="45">
        <v>113.944669225377</v>
      </c>
      <c r="U12" s="45">
        <v>100.907823391034</v>
      </c>
      <c r="V12" s="45">
        <v>97.227610957223902</v>
      </c>
      <c r="W12" s="45">
        <v>107.194778623338</v>
      </c>
      <c r="X12" s="45">
        <v>106.519446740386</v>
      </c>
      <c r="Y12" s="45">
        <v>121.39868202209099</v>
      </c>
      <c r="Z12" s="45">
        <v>103.569549124437</v>
      </c>
      <c r="AA12" s="45">
        <v>95.258178670379195</v>
      </c>
      <c r="AB12" s="45">
        <v>98.418692596261394</v>
      </c>
      <c r="AC12" s="45">
        <v>108.94288704118</v>
      </c>
      <c r="AD12" s="45">
        <v>118.60699604417</v>
      </c>
      <c r="AE12" s="45">
        <v>118.810050767836</v>
      </c>
      <c r="AF12" s="45">
        <v>122.23964110915099</v>
      </c>
      <c r="AG12" s="45">
        <v>109.10869591060801</v>
      </c>
      <c r="AH12" s="45">
        <v>106.74014471522101</v>
      </c>
      <c r="AI12" s="45">
        <v>118.032371818212</v>
      </c>
      <c r="AJ12" s="45">
        <v>115.29994302185401</v>
      </c>
      <c r="AK12" s="45">
        <v>132.54203077607301</v>
      </c>
      <c r="AL12" s="45">
        <v>117.875542932212</v>
      </c>
      <c r="AM12" s="45">
        <v>109.181450425254</v>
      </c>
      <c r="AN12" s="45">
        <v>111.792727513147</v>
      </c>
      <c r="AO12" s="45">
        <v>123.399366057159</v>
      </c>
      <c r="AP12" s="45">
        <v>135.15090859649899</v>
      </c>
      <c r="AQ12" s="45">
        <v>134.117717155874</v>
      </c>
      <c r="AR12" s="45">
        <v>137.25880802975999</v>
      </c>
      <c r="AS12" s="45">
        <v>122.886890838024</v>
      </c>
      <c r="AT12" s="45">
        <v>117.668282724576</v>
      </c>
      <c r="AU12" s="45">
        <v>122.57156579039</v>
      </c>
      <c r="AV12" s="45">
        <v>120.99602164472699</v>
      </c>
      <c r="AW12" s="45">
        <v>135.36950933023999</v>
      </c>
      <c r="AX12" s="45">
        <v>127.52524798727799</v>
      </c>
      <c r="AY12" s="45">
        <v>114.94747931513101</v>
      </c>
      <c r="AZ12" s="45">
        <v>116.017117659303</v>
      </c>
      <c r="BA12" s="45">
        <v>125.383265391519</v>
      </c>
      <c r="BB12" s="45">
        <v>138.03772818583499</v>
      </c>
      <c r="BC12" s="45">
        <v>144.672109367361</v>
      </c>
      <c r="BD12" s="45">
        <v>145.69985760930001</v>
      </c>
      <c r="BE12" s="45">
        <v>132.280019600358</v>
      </c>
      <c r="BF12" s="45">
        <v>123.045006948723</v>
      </c>
      <c r="BG12" s="45">
        <v>129.26243586089501</v>
      </c>
      <c r="BH12" s="45">
        <v>127.13019277663101</v>
      </c>
      <c r="BI12" s="45">
        <v>143.04977492087301</v>
      </c>
      <c r="BJ12" s="45">
        <v>134.337575331035</v>
      </c>
      <c r="BK12" s="45">
        <v>121.645048858332</v>
      </c>
      <c r="BL12" s="45">
        <v>124.02647254495901</v>
      </c>
      <c r="BM12" s="45">
        <v>131.20274598107699</v>
      </c>
      <c r="BN12" s="45">
        <v>149.11685896857199</v>
      </c>
      <c r="BO12" s="45">
        <v>156.682061321925</v>
      </c>
      <c r="BP12" s="45">
        <v>153.35550821536</v>
      </c>
      <c r="BQ12" s="45">
        <v>137.27145600873001</v>
      </c>
      <c r="BR12" s="45">
        <v>131.798018554393</v>
      </c>
      <c r="BS12" s="45">
        <v>128.38653376687799</v>
      </c>
      <c r="BT12" s="45">
        <v>24.984051641899899</v>
      </c>
      <c r="BU12" s="45">
        <v>70.289534006382198</v>
      </c>
      <c r="BV12" s="45">
        <v>130.97211778270599</v>
      </c>
      <c r="BW12" s="45">
        <v>114.46866432280601</v>
      </c>
      <c r="BX12" s="45">
        <v>115.194245462967</v>
      </c>
      <c r="BY12" s="45">
        <v>132.431458741884</v>
      </c>
      <c r="BZ12" s="45">
        <v>148.74101944109</v>
      </c>
      <c r="CA12" s="45">
        <v>151.67658574761199</v>
      </c>
      <c r="CB12" s="45">
        <v>154.29257951098799</v>
      </c>
      <c r="CC12" s="45">
        <v>133.402914601166</v>
      </c>
      <c r="CD12" s="45">
        <v>128.404373875435</v>
      </c>
      <c r="CE12" s="45">
        <v>134.193652186397</v>
      </c>
      <c r="CF12" s="45">
        <v>102.34878594787401</v>
      </c>
      <c r="CG12" s="45">
        <v>90.700005500313395</v>
      </c>
      <c r="CH12" s="45">
        <v>90.307642165300393</v>
      </c>
      <c r="CI12" s="45">
        <v>91.456464733835205</v>
      </c>
      <c r="CJ12" s="45">
        <v>108.257186929208</v>
      </c>
      <c r="CK12" s="45">
        <v>123.008300852136</v>
      </c>
      <c r="CL12" s="45">
        <v>148.43633126577501</v>
      </c>
      <c r="CM12" s="45">
        <v>155.37866923393599</v>
      </c>
      <c r="CN12" s="45">
        <v>157.42876474630299</v>
      </c>
      <c r="CO12" s="45">
        <v>137.305456465784</v>
      </c>
      <c r="CP12" s="45">
        <v>132.90138162670999</v>
      </c>
      <c r="CQ12" s="45">
        <v>143.020910896864</v>
      </c>
      <c r="CR12" s="45">
        <v>109.381861803718</v>
      </c>
      <c r="CS12" s="45">
        <v>95.536387520222902</v>
      </c>
      <c r="CT12" s="45">
        <v>96.458861046133805</v>
      </c>
      <c r="CU12" s="45">
        <v>100.408362272457</v>
      </c>
      <c r="CV12" s="45">
        <v>110.968661321146</v>
      </c>
      <c r="CW12" s="45">
        <v>123.47409790142299</v>
      </c>
      <c r="CX12" s="45">
        <v>136.43735133665899</v>
      </c>
      <c r="CY12" s="45">
        <v>155.79292571734899</v>
      </c>
      <c r="CZ12" s="45">
        <v>152.95270939376999</v>
      </c>
      <c r="DA12" s="45">
        <v>135.241083497163</v>
      </c>
      <c r="DB12" s="45">
        <v>140.203931511429</v>
      </c>
      <c r="DC12" s="45">
        <v>148.776456451336</v>
      </c>
      <c r="DD12" s="45">
        <v>115.313823363271</v>
      </c>
      <c r="DE12" s="45">
        <v>105.314284573148</v>
      </c>
      <c r="DF12" s="45">
        <v>109.104258884175</v>
      </c>
      <c r="DG12" s="45">
        <v>108.607091474746</v>
      </c>
      <c r="DH12" s="45">
        <v>115.34967529021</v>
      </c>
      <c r="DI12" s="45">
        <v>129.33728839951999</v>
      </c>
      <c r="DJ12" s="45">
        <v>144.905837815665</v>
      </c>
      <c r="DK12" s="45">
        <v>160.993808169766</v>
      </c>
      <c r="DL12" s="45">
        <v>149.581836976353</v>
      </c>
      <c r="DM12" s="45">
        <v>137.29879100887899</v>
      </c>
      <c r="DN12" s="45">
        <v>130.825928075989</v>
      </c>
      <c r="DO12" s="45">
        <v>160.18474617174201</v>
      </c>
      <c r="DP12" s="45">
        <v>120.252634335609</v>
      </c>
      <c r="DQ12" s="45">
        <v>107.487578028982</v>
      </c>
      <c r="DR12" s="45">
        <v>107.92744320019899</v>
      </c>
      <c r="DS12" s="45">
        <v>117.57943813127601</v>
      </c>
      <c r="DT12" s="45">
        <v>120.703196097915</v>
      </c>
      <c r="DU12" s="45">
        <v>132.67081519498899</v>
      </c>
      <c r="DV12" s="45">
        <v>147.24205752077299</v>
      </c>
      <c r="DW12" s="45">
        <v>155.11083834433799</v>
      </c>
      <c r="DX12" s="45">
        <v>146.731653230566</v>
      </c>
      <c r="DY12" s="45">
        <v>138.44267216018</v>
      </c>
      <c r="DZ12" s="45">
        <v>137.450533308665</v>
      </c>
      <c r="EA12" s="45">
        <v>165.56440580737899</v>
      </c>
      <c r="EB12" s="45">
        <v>123.970630407556</v>
      </c>
      <c r="EC12" s="45">
        <v>106.24879715975</v>
      </c>
      <c r="ED12" s="45">
        <v>104.656429582938</v>
      </c>
      <c r="EE12" s="45">
        <v>114.779392068955</v>
      </c>
      <c r="EF12" s="45">
        <v>120.329979870706</v>
      </c>
      <c r="EG12" s="45">
        <v>135.43725245568601</v>
      </c>
      <c r="EH12" s="45">
        <v>149.93581673481901</v>
      </c>
      <c r="EI12" s="45">
        <v>158.69656520531601</v>
      </c>
      <c r="EJ12" s="45">
        <v>151.055373207087</v>
      </c>
      <c r="EK12" s="45">
        <v>93.132007067280895</v>
      </c>
      <c r="EL12" s="45">
        <v>100.92693428097699</v>
      </c>
      <c r="EM12" s="45">
        <v>93.303412034176901</v>
      </c>
      <c r="EN12" s="45">
        <v>112.637646617565</v>
      </c>
      <c r="EO12" s="45">
        <v>101.77673765719901</v>
      </c>
      <c r="EP12" s="45">
        <v>110.49589262897101</v>
      </c>
      <c r="EQ12" s="45">
        <v>100.873252769274</v>
      </c>
      <c r="ER12" s="45">
        <v>119.885562640386</v>
      </c>
      <c r="ES12" s="45">
        <v>111.29373748134699</v>
      </c>
      <c r="ET12" s="45">
        <v>121.905838910046</v>
      </c>
      <c r="EU12" s="45">
        <v>114.791181331853</v>
      </c>
      <c r="EV12" s="45">
        <v>135.50914459404399</v>
      </c>
      <c r="EW12" s="45">
        <v>121.042246450997</v>
      </c>
      <c r="EX12" s="45">
        <v>127.963592987415</v>
      </c>
      <c r="EY12" s="45">
        <v>118.782620788651</v>
      </c>
      <c r="EZ12" s="45">
        <v>142.803231720832</v>
      </c>
      <c r="FA12" s="45">
        <v>128.19582080332501</v>
      </c>
      <c r="FB12" s="45">
        <v>134.839181009513</v>
      </c>
      <c r="FC12" s="45">
        <v>125.624755794789</v>
      </c>
      <c r="FD12" s="45">
        <v>153.05147616861899</v>
      </c>
      <c r="FE12" s="45">
        <v>132.48533610999999</v>
      </c>
      <c r="FF12" s="45">
        <v>75.415234476996005</v>
      </c>
      <c r="FG12" s="45">
        <v>120.698122842552</v>
      </c>
      <c r="FH12" s="45">
        <v>151.570061566563</v>
      </c>
      <c r="FI12" s="45">
        <v>132.00031355433299</v>
      </c>
      <c r="FJ12" s="45">
        <v>94.452144537829298</v>
      </c>
      <c r="FK12" s="45">
        <v>107.573984171726</v>
      </c>
      <c r="FL12" s="45">
        <v>153.74792174867099</v>
      </c>
      <c r="FM12" s="45">
        <v>137.742582996453</v>
      </c>
      <c r="FN12" s="45">
        <v>100.459036790025</v>
      </c>
      <c r="FO12" s="45">
        <v>111.61704049834201</v>
      </c>
      <c r="FP12" s="45">
        <v>148.394328815926</v>
      </c>
      <c r="FQ12" s="45">
        <v>141.40715715330899</v>
      </c>
      <c r="FR12" s="45">
        <v>109.910788940198</v>
      </c>
      <c r="FS12" s="45">
        <v>117.76468505482499</v>
      </c>
      <c r="FT12" s="45">
        <v>151.82716098726101</v>
      </c>
      <c r="FU12" s="45">
        <v>142.769821752203</v>
      </c>
      <c r="FV12" s="45">
        <v>111.889218521597</v>
      </c>
      <c r="FW12" s="45">
        <v>123.65114980806</v>
      </c>
      <c r="FX12" s="45">
        <v>149.69484969855901</v>
      </c>
      <c r="FY12" s="45">
        <v>147.15253709207499</v>
      </c>
      <c r="FZ12" s="45">
        <v>111.625285716748</v>
      </c>
      <c r="GA12" s="45">
        <v>123.515541465116</v>
      </c>
      <c r="GB12" s="45">
        <v>153.22925171574099</v>
      </c>
      <c r="GC12" s="428">
        <v>99.999999999999943</v>
      </c>
      <c r="GD12" s="428">
        <v>108.25786142395729</v>
      </c>
      <c r="GE12" s="428">
        <v>120.87497557932278</v>
      </c>
      <c r="GF12" s="428">
        <v>127.64792298697368</v>
      </c>
      <c r="GG12" s="428">
        <v>135.42780844406167</v>
      </c>
      <c r="GH12" s="428">
        <v>120.04218874902801</v>
      </c>
      <c r="GI12" s="428">
        <v>121.94359100313993</v>
      </c>
      <c r="GJ12" s="428">
        <v>124.55324727518638</v>
      </c>
      <c r="GK12" s="428">
        <v>130.2274480338985</v>
      </c>
      <c r="GL12" s="428">
        <v>132.00125994510475</v>
      </c>
      <c r="GM12" s="428">
        <v>133.88065399741973</v>
      </c>
      <c r="GN12" s="428">
        <v>99.999999999999943</v>
      </c>
      <c r="GO12" s="45">
        <v>108.25786142395729</v>
      </c>
      <c r="GP12" s="45">
        <v>120.87497557932278</v>
      </c>
      <c r="GQ12" s="45">
        <v>127.64792298697368</v>
      </c>
      <c r="GR12" s="45">
        <v>135.42780844406167</v>
      </c>
      <c r="GS12" s="45">
        <v>120.04218874902801</v>
      </c>
      <c r="GT12" s="45">
        <v>121.94359100313993</v>
      </c>
      <c r="GU12" s="45">
        <v>124.55324727518638</v>
      </c>
      <c r="GV12" s="45">
        <v>130.2274480338985</v>
      </c>
      <c r="GW12" s="45">
        <v>132.00125994510475</v>
      </c>
      <c r="GX12" s="45">
        <v>133.88065399742001</v>
      </c>
      <c r="GY12" s="50"/>
      <c r="GZ12" s="51" t="s">
        <v>687</v>
      </c>
    </row>
    <row r="13" spans="1:208" s="6" customFormat="1" ht="18" customHeight="1">
      <c r="A13" s="383"/>
      <c r="C13" s="23">
        <v>2.2999999999999998</v>
      </c>
      <c r="D13" s="24">
        <v>0.10206391020352901</v>
      </c>
      <c r="E13" s="24">
        <v>0.148077459672668</v>
      </c>
      <c r="F13" s="28">
        <v>15</v>
      </c>
      <c r="G13" s="34"/>
      <c r="H13" s="34" t="s">
        <v>688</v>
      </c>
      <c r="I13" s="45">
        <v>97.330002308757102</v>
      </c>
      <c r="J13" s="45">
        <v>89.573689306912598</v>
      </c>
      <c r="K13" s="45">
        <v>95.227066483720094</v>
      </c>
      <c r="L13" s="45">
        <v>98.1295979130267</v>
      </c>
      <c r="M13" s="45">
        <v>106.663461872224</v>
      </c>
      <c r="N13" s="45">
        <v>104.000897034922</v>
      </c>
      <c r="O13" s="45">
        <v>98.707643300115805</v>
      </c>
      <c r="P13" s="45">
        <v>95.752192400225596</v>
      </c>
      <c r="Q13" s="45">
        <v>96.262577420570494</v>
      </c>
      <c r="R13" s="45">
        <v>93.690876976565406</v>
      </c>
      <c r="S13" s="45">
        <v>108.91720612628301</v>
      </c>
      <c r="T13" s="45">
        <v>115.744788856678</v>
      </c>
      <c r="U13" s="45">
        <v>111.30336727089799</v>
      </c>
      <c r="V13" s="45">
        <v>105.578431785722</v>
      </c>
      <c r="W13" s="45">
        <v>113.417873401189</v>
      </c>
      <c r="X13" s="45">
        <v>109.926796611564</v>
      </c>
      <c r="Y13" s="45">
        <v>114.93875359778301</v>
      </c>
      <c r="Z13" s="45">
        <v>108.645685421282</v>
      </c>
      <c r="AA13" s="45">
        <v>105.479517121268</v>
      </c>
      <c r="AB13" s="45">
        <v>105.27569855913301</v>
      </c>
      <c r="AC13" s="45">
        <v>99.838497663656895</v>
      </c>
      <c r="AD13" s="45">
        <v>98.016217335929497</v>
      </c>
      <c r="AE13" s="45">
        <v>113.53938402015</v>
      </c>
      <c r="AF13" s="45">
        <v>115.79823463197999</v>
      </c>
      <c r="AG13" s="45">
        <v>124.617907386041</v>
      </c>
      <c r="AH13" s="45">
        <v>114.53215670387399</v>
      </c>
      <c r="AI13" s="45">
        <v>120.085499298282</v>
      </c>
      <c r="AJ13" s="45">
        <v>120.132974091515</v>
      </c>
      <c r="AK13" s="45">
        <v>125.437195534287</v>
      </c>
      <c r="AL13" s="45">
        <v>111.305637303842</v>
      </c>
      <c r="AM13" s="45">
        <v>111.07878105368199</v>
      </c>
      <c r="AN13" s="45">
        <v>110.003934728982</v>
      </c>
      <c r="AO13" s="45">
        <v>106.418598597808</v>
      </c>
      <c r="AP13" s="45">
        <v>103.670026816681</v>
      </c>
      <c r="AQ13" s="45">
        <v>117.822189709906</v>
      </c>
      <c r="AR13" s="45">
        <v>120.471060365784</v>
      </c>
      <c r="AS13" s="45">
        <v>129.53412248728</v>
      </c>
      <c r="AT13" s="45">
        <v>118.650626002005</v>
      </c>
      <c r="AU13" s="45">
        <v>127.00334094027799</v>
      </c>
      <c r="AV13" s="45">
        <v>127.487787816085</v>
      </c>
      <c r="AW13" s="45">
        <v>130.229033530435</v>
      </c>
      <c r="AX13" s="45">
        <v>117.836850842001</v>
      </c>
      <c r="AY13" s="45">
        <v>115.227954480102</v>
      </c>
      <c r="AZ13" s="45">
        <v>112.489280061012</v>
      </c>
      <c r="BA13" s="45">
        <v>111.336851566961</v>
      </c>
      <c r="BB13" s="45">
        <v>107.19175210156899</v>
      </c>
      <c r="BC13" s="45">
        <v>118.735466730523</v>
      </c>
      <c r="BD13" s="45">
        <v>122.24444116170299</v>
      </c>
      <c r="BE13" s="45">
        <v>132.081741670621</v>
      </c>
      <c r="BF13" s="45">
        <v>120.54816223578599</v>
      </c>
      <c r="BG13" s="45">
        <v>135.05786684417899</v>
      </c>
      <c r="BH13" s="45">
        <v>133.505613061025</v>
      </c>
      <c r="BI13" s="45">
        <v>138.15024773572401</v>
      </c>
      <c r="BJ13" s="45">
        <v>125.941001294899</v>
      </c>
      <c r="BK13" s="45">
        <v>121.202434703119</v>
      </c>
      <c r="BL13" s="45">
        <v>119.99722671355499</v>
      </c>
      <c r="BM13" s="45">
        <v>118.511440495168</v>
      </c>
      <c r="BN13" s="45">
        <v>111.723951628515</v>
      </c>
      <c r="BO13" s="45">
        <v>127.21735267427199</v>
      </c>
      <c r="BP13" s="45">
        <v>127.07733496474999</v>
      </c>
      <c r="BQ13" s="45">
        <v>134.06833411727999</v>
      </c>
      <c r="BR13" s="45">
        <v>127.820094701691</v>
      </c>
      <c r="BS13" s="45">
        <v>136.493192110991</v>
      </c>
      <c r="BT13" s="45">
        <v>26.723566574182101</v>
      </c>
      <c r="BU13" s="45">
        <v>84.694684584235503</v>
      </c>
      <c r="BV13" s="45">
        <v>105.145725232033</v>
      </c>
      <c r="BW13" s="45">
        <v>90.345777234404807</v>
      </c>
      <c r="BX13" s="45">
        <v>88.322330315478894</v>
      </c>
      <c r="BY13" s="45">
        <v>98.652780088897998</v>
      </c>
      <c r="BZ13" s="45">
        <v>101.282464968532</v>
      </c>
      <c r="CA13" s="45">
        <v>116.013280310455</v>
      </c>
      <c r="CB13" s="45">
        <v>131.14470129160901</v>
      </c>
      <c r="CC13" s="45">
        <v>139.211345716701</v>
      </c>
      <c r="CD13" s="45">
        <v>131.63422036022601</v>
      </c>
      <c r="CE13" s="45">
        <v>148.24156061462699</v>
      </c>
      <c r="CF13" s="45">
        <v>148.93113604483199</v>
      </c>
      <c r="CG13" s="45">
        <v>146.15439945223301</v>
      </c>
      <c r="CH13" s="45">
        <v>78.966592399214903</v>
      </c>
      <c r="CI13" s="45">
        <v>66.982803248906706</v>
      </c>
      <c r="CJ13" s="45">
        <v>76.218059824397599</v>
      </c>
      <c r="CK13" s="45">
        <v>86.820481593940997</v>
      </c>
      <c r="CL13" s="45">
        <v>104.587720015477</v>
      </c>
      <c r="CM13" s="45">
        <v>121.078066694584</v>
      </c>
      <c r="CN13" s="45">
        <v>134.31029216130801</v>
      </c>
      <c r="CO13" s="45">
        <v>141.75576948320099</v>
      </c>
      <c r="CP13" s="45">
        <v>137.05343903843001</v>
      </c>
      <c r="CQ13" s="45">
        <v>150.479409818503</v>
      </c>
      <c r="CR13" s="45">
        <v>149.46976184731</v>
      </c>
      <c r="CS13" s="45">
        <v>158.23220881893201</v>
      </c>
      <c r="CT13" s="45">
        <v>146.99389624130001</v>
      </c>
      <c r="CU13" s="45">
        <v>137.109202661735</v>
      </c>
      <c r="CV13" s="45">
        <v>145.35404735087201</v>
      </c>
      <c r="CW13" s="45">
        <v>144.427322795859</v>
      </c>
      <c r="CX13" s="45">
        <v>126.89823829346599</v>
      </c>
      <c r="CY13" s="45">
        <v>148.160807344933</v>
      </c>
      <c r="CZ13" s="45">
        <v>151.0277497777</v>
      </c>
      <c r="DA13" s="45">
        <v>152.07223110892701</v>
      </c>
      <c r="DB13" s="45">
        <v>145.776001945948</v>
      </c>
      <c r="DC13" s="45">
        <v>163.893897501613</v>
      </c>
      <c r="DD13" s="45">
        <v>163.11869306581701</v>
      </c>
      <c r="DE13" s="45">
        <v>181.04295372057001</v>
      </c>
      <c r="DF13" s="45">
        <v>153.62464327636101</v>
      </c>
      <c r="DG13" s="45">
        <v>147.99505591295701</v>
      </c>
      <c r="DH13" s="45">
        <v>149.946951496389</v>
      </c>
      <c r="DI13" s="45">
        <v>150.93588559216599</v>
      </c>
      <c r="DJ13" s="45">
        <v>137.55674876679501</v>
      </c>
      <c r="DK13" s="45">
        <v>160.33871954912601</v>
      </c>
      <c r="DL13" s="45">
        <v>164.54830359812101</v>
      </c>
      <c r="DM13" s="45">
        <v>165.64670488958501</v>
      </c>
      <c r="DN13" s="45">
        <v>155.55651506330801</v>
      </c>
      <c r="DO13" s="45">
        <v>170.242605390959</v>
      </c>
      <c r="DP13" s="45">
        <v>167.064224547289</v>
      </c>
      <c r="DQ13" s="45">
        <v>183.41339805715799</v>
      </c>
      <c r="DR13" s="45">
        <v>159.92714483743401</v>
      </c>
      <c r="DS13" s="45">
        <v>156.30119737444801</v>
      </c>
      <c r="DT13" s="45">
        <v>162.62000440510499</v>
      </c>
      <c r="DU13" s="45">
        <v>165.006110668183</v>
      </c>
      <c r="DV13" s="45">
        <v>146.56923206608801</v>
      </c>
      <c r="DW13" s="45">
        <v>171.941273556916</v>
      </c>
      <c r="DX13" s="45">
        <v>180.82672659277799</v>
      </c>
      <c r="DY13" s="45">
        <v>174.92269685589301</v>
      </c>
      <c r="DZ13" s="45">
        <v>167.26903491739699</v>
      </c>
      <c r="EA13" s="45">
        <v>182.00325586319201</v>
      </c>
      <c r="EB13" s="45">
        <v>181.74812376658201</v>
      </c>
      <c r="EC13" s="45">
        <v>199.15089088493701</v>
      </c>
      <c r="ED13" s="45">
        <v>170.827332029307</v>
      </c>
      <c r="EE13" s="45">
        <v>168.90440667966101</v>
      </c>
      <c r="EF13" s="45">
        <v>173.01786643553899</v>
      </c>
      <c r="EG13" s="45">
        <v>177.261085730248</v>
      </c>
      <c r="EH13" s="45">
        <v>156.58647982026901</v>
      </c>
      <c r="EI13" s="45">
        <v>185.51222301372599</v>
      </c>
      <c r="EJ13" s="45">
        <v>199.669331111905</v>
      </c>
      <c r="EK13" s="45">
        <v>94.043586033129898</v>
      </c>
      <c r="EL13" s="45">
        <v>102.93131894005801</v>
      </c>
      <c r="EM13" s="45">
        <v>96.907471040304003</v>
      </c>
      <c r="EN13" s="45">
        <v>106.117623986509</v>
      </c>
      <c r="EO13" s="45">
        <v>110.09989081927</v>
      </c>
      <c r="EP13" s="45">
        <v>111.170411876876</v>
      </c>
      <c r="EQ13" s="45">
        <v>103.531237781353</v>
      </c>
      <c r="ER13" s="45">
        <v>109.11794532935301</v>
      </c>
      <c r="ES13" s="45">
        <v>119.74518779606601</v>
      </c>
      <c r="ET13" s="45">
        <v>118.958602309881</v>
      </c>
      <c r="EU13" s="45">
        <v>109.16710479349101</v>
      </c>
      <c r="EV13" s="45">
        <v>113.987758964124</v>
      </c>
      <c r="EW13" s="45">
        <v>125.062696476521</v>
      </c>
      <c r="EX13" s="45">
        <v>125.184557396174</v>
      </c>
      <c r="EY13" s="45">
        <v>113.01802870269201</v>
      </c>
      <c r="EZ13" s="45">
        <v>116.05721999793199</v>
      </c>
      <c r="FA13" s="45">
        <v>129.229256916862</v>
      </c>
      <c r="FB13" s="45">
        <v>132.532287363883</v>
      </c>
      <c r="FC13" s="45">
        <v>119.90370063728101</v>
      </c>
      <c r="FD13" s="45">
        <v>122.006213089179</v>
      </c>
      <c r="FE13" s="45">
        <v>132.79387364332101</v>
      </c>
      <c r="FF13" s="45">
        <v>72.187992130150207</v>
      </c>
      <c r="FG13" s="45">
        <v>92.440295879593904</v>
      </c>
      <c r="FH13" s="45">
        <v>116.146815523532</v>
      </c>
      <c r="FI13" s="45">
        <v>139.695708897185</v>
      </c>
      <c r="FJ13" s="45">
        <v>124.684042632093</v>
      </c>
      <c r="FK13" s="45">
        <v>76.673781555748405</v>
      </c>
      <c r="FL13" s="45">
        <v>119.992026290456</v>
      </c>
      <c r="FM13" s="45">
        <v>143.096206113378</v>
      </c>
      <c r="FN13" s="45">
        <v>151.56528896918101</v>
      </c>
      <c r="FO13" s="45">
        <v>142.296857602822</v>
      </c>
      <c r="FP13" s="45">
        <v>142.028931805366</v>
      </c>
      <c r="FQ13" s="45">
        <v>153.914043518829</v>
      </c>
      <c r="FR13" s="45">
        <v>165.92876335424901</v>
      </c>
      <c r="FS13" s="45">
        <v>149.625964333837</v>
      </c>
      <c r="FT13" s="45">
        <v>154.14792397134701</v>
      </c>
      <c r="FU13" s="45">
        <v>163.81527511461701</v>
      </c>
      <c r="FV13" s="45">
        <v>170.13492248062701</v>
      </c>
      <c r="FW13" s="45">
        <v>161.309104149245</v>
      </c>
      <c r="FX13" s="45">
        <v>166.44574407192701</v>
      </c>
      <c r="FY13" s="45">
        <v>174.731662545494</v>
      </c>
      <c r="FZ13" s="45">
        <v>183.90878222694201</v>
      </c>
      <c r="GA13" s="45">
        <v>173.06111961514901</v>
      </c>
      <c r="GB13" s="45">
        <v>180.58934464863299</v>
      </c>
      <c r="GC13" s="428">
        <v>100.00000000000007</v>
      </c>
      <c r="GD13" s="428">
        <v>108.47987145171295</v>
      </c>
      <c r="GE13" s="428">
        <v>115.46466346589034</v>
      </c>
      <c r="GF13" s="428">
        <v>119.83062564332948</v>
      </c>
      <c r="GG13" s="428">
        <v>125.91786450180108</v>
      </c>
      <c r="GH13" s="428">
        <v>103.39224429414918</v>
      </c>
      <c r="GI13" s="428">
        <v>115.2613898438707</v>
      </c>
      <c r="GJ13" s="428">
        <v>144.74682112268675</v>
      </c>
      <c r="GK13" s="428">
        <v>155.90417379456582</v>
      </c>
      <c r="GL13" s="428">
        <v>165.42626145410426</v>
      </c>
      <c r="GM13" s="428">
        <v>178.07272725905466</v>
      </c>
      <c r="GN13" s="428">
        <v>100.00000000000007</v>
      </c>
      <c r="GO13" s="45">
        <v>108.47987145171295</v>
      </c>
      <c r="GP13" s="45">
        <v>115.46466346589034</v>
      </c>
      <c r="GQ13" s="45">
        <v>119.83062564332948</v>
      </c>
      <c r="GR13" s="45">
        <v>125.91786450180108</v>
      </c>
      <c r="GS13" s="45">
        <v>103.39224429414918</v>
      </c>
      <c r="GT13" s="45">
        <v>115.2613898438707</v>
      </c>
      <c r="GU13" s="45">
        <v>144.74682112268675</v>
      </c>
      <c r="GV13" s="45">
        <v>155.90417379456582</v>
      </c>
      <c r="GW13" s="45">
        <v>165.42626145410426</v>
      </c>
      <c r="GX13" s="45">
        <v>178.072727259055</v>
      </c>
      <c r="GY13" s="52"/>
      <c r="GZ13" s="51" t="s">
        <v>689</v>
      </c>
    </row>
    <row r="14" spans="1:208" s="7" customFormat="1" ht="20.100000000000001" customHeight="1">
      <c r="A14" s="383"/>
      <c r="B14" s="365" t="s">
        <v>690</v>
      </c>
      <c r="C14" s="482"/>
      <c r="D14" s="30">
        <v>4.6219854882642002</v>
      </c>
      <c r="E14" s="30">
        <v>4.5631451360847697</v>
      </c>
      <c r="F14" s="31"/>
      <c r="G14" s="480" t="s">
        <v>691</v>
      </c>
      <c r="H14" s="480"/>
      <c r="I14" s="309">
        <v>93.384465966391403</v>
      </c>
      <c r="J14" s="309">
        <v>89.916774279139403</v>
      </c>
      <c r="K14" s="309">
        <v>99.317961733074696</v>
      </c>
      <c r="L14" s="309">
        <v>98.999944437566796</v>
      </c>
      <c r="M14" s="309">
        <v>96.985423340010001</v>
      </c>
      <c r="N14" s="309">
        <v>98.998719179685693</v>
      </c>
      <c r="O14" s="309">
        <v>98.2946460179311</v>
      </c>
      <c r="P14" s="309">
        <v>97.833888540395506</v>
      </c>
      <c r="Q14" s="309">
        <v>105.443335417957</v>
      </c>
      <c r="R14" s="309">
        <v>107.166627753279</v>
      </c>
      <c r="S14" s="309">
        <v>106.20504601064</v>
      </c>
      <c r="T14" s="309">
        <v>107.461045843175</v>
      </c>
      <c r="U14" s="309">
        <v>102.811664923441</v>
      </c>
      <c r="V14" s="309">
        <v>97.341078241741997</v>
      </c>
      <c r="W14" s="309">
        <v>101.61190387612</v>
      </c>
      <c r="X14" s="309">
        <v>101.406916414387</v>
      </c>
      <c r="Y14" s="309">
        <v>101.899191415985</v>
      </c>
      <c r="Z14" s="309">
        <v>107.76504042015701</v>
      </c>
      <c r="AA14" s="309">
        <v>103.964858513493</v>
      </c>
      <c r="AB14" s="309">
        <v>104.640966344332</v>
      </c>
      <c r="AC14" s="309">
        <v>108.08527878902299</v>
      </c>
      <c r="AD14" s="309">
        <v>109.033136978169</v>
      </c>
      <c r="AE14" s="309">
        <v>113.337297027557</v>
      </c>
      <c r="AF14" s="309">
        <v>114.63590181578699</v>
      </c>
      <c r="AG14" s="309">
        <v>110.753395009823</v>
      </c>
      <c r="AH14" s="309">
        <v>108.299159299103</v>
      </c>
      <c r="AI14" s="309">
        <v>111.04347982707399</v>
      </c>
      <c r="AJ14" s="309">
        <v>108.283148734839</v>
      </c>
      <c r="AK14" s="309">
        <v>109.875917955425</v>
      </c>
      <c r="AL14" s="309">
        <v>109.65386326941599</v>
      </c>
      <c r="AM14" s="309">
        <v>108.45121258946401</v>
      </c>
      <c r="AN14" s="309">
        <v>107.617160449655</v>
      </c>
      <c r="AO14" s="309">
        <v>110.67089078253601</v>
      </c>
      <c r="AP14" s="309">
        <v>109.98382727378601</v>
      </c>
      <c r="AQ14" s="309">
        <v>114.976810261517</v>
      </c>
      <c r="AR14" s="309">
        <v>118.24491472476601</v>
      </c>
      <c r="AS14" s="309">
        <v>115.51324095733899</v>
      </c>
      <c r="AT14" s="309">
        <v>112.218766808547</v>
      </c>
      <c r="AU14" s="309">
        <v>115.69088059960499</v>
      </c>
      <c r="AV14" s="309">
        <v>111.568573555413</v>
      </c>
      <c r="AW14" s="309">
        <v>112.794472508051</v>
      </c>
      <c r="AX14" s="309">
        <v>115.58937251539599</v>
      </c>
      <c r="AY14" s="309">
        <v>114.97740217864801</v>
      </c>
      <c r="AZ14" s="309">
        <v>114.449218447839</v>
      </c>
      <c r="BA14" s="309">
        <v>117.732230389359</v>
      </c>
      <c r="BB14" s="309">
        <v>117.176708306769</v>
      </c>
      <c r="BC14" s="309">
        <v>118.236543068019</v>
      </c>
      <c r="BD14" s="309">
        <v>124.172161420431</v>
      </c>
      <c r="BE14" s="309">
        <v>122.07187677063</v>
      </c>
      <c r="BF14" s="309">
        <v>118.405917364026</v>
      </c>
      <c r="BG14" s="309">
        <v>121.448812048972</v>
      </c>
      <c r="BH14" s="309">
        <v>117.321431968144</v>
      </c>
      <c r="BI14" s="309">
        <v>120.107966059945</v>
      </c>
      <c r="BJ14" s="309">
        <v>121.04463563341</v>
      </c>
      <c r="BK14" s="309">
        <v>121.36614154965901</v>
      </c>
      <c r="BL14" s="309">
        <v>120.912245865389</v>
      </c>
      <c r="BM14" s="309">
        <v>124.55749658870501</v>
      </c>
      <c r="BN14" s="309">
        <v>122.56978128865499</v>
      </c>
      <c r="BO14" s="309">
        <v>124.69285362817401</v>
      </c>
      <c r="BP14" s="309">
        <v>130.26984232113099</v>
      </c>
      <c r="BQ14" s="309">
        <v>125.737415767163</v>
      </c>
      <c r="BR14" s="309">
        <v>125.863062969597</v>
      </c>
      <c r="BS14" s="309">
        <v>114.097778410503</v>
      </c>
      <c r="BT14" s="309">
        <v>37.109468150158698</v>
      </c>
      <c r="BU14" s="309">
        <v>72.989395280310703</v>
      </c>
      <c r="BV14" s="309">
        <v>129.87102550738601</v>
      </c>
      <c r="BW14" s="309">
        <v>122.37553350785301</v>
      </c>
      <c r="BX14" s="309">
        <v>117.91012921303999</v>
      </c>
      <c r="BY14" s="309">
        <v>127.363613532722</v>
      </c>
      <c r="BZ14" s="309">
        <v>124.427076580483</v>
      </c>
      <c r="CA14" s="309">
        <v>127.48162017175299</v>
      </c>
      <c r="CB14" s="309">
        <v>134.61736081961499</v>
      </c>
      <c r="CC14" s="309">
        <v>128.81648950176799</v>
      </c>
      <c r="CD14" s="309">
        <v>127.04290674200701</v>
      </c>
      <c r="CE14" s="309">
        <v>126.806741008656</v>
      </c>
      <c r="CF14" s="309">
        <v>116.00847623794201</v>
      </c>
      <c r="CG14" s="309">
        <v>111.698737304274</v>
      </c>
      <c r="CH14" s="309">
        <v>106.260864433912</v>
      </c>
      <c r="CI14" s="309">
        <v>93.344914034015801</v>
      </c>
      <c r="CJ14" s="309">
        <v>104.90040386777601</v>
      </c>
      <c r="CK14" s="309">
        <v>120.756342581471</v>
      </c>
      <c r="CL14" s="309">
        <v>126.14093071865</v>
      </c>
      <c r="CM14" s="309">
        <v>139.52667677456</v>
      </c>
      <c r="CN14" s="309">
        <v>143.392945541236</v>
      </c>
      <c r="CO14" s="309">
        <v>139.88398088673301</v>
      </c>
      <c r="CP14" s="309">
        <v>133.12604116330601</v>
      </c>
      <c r="CQ14" s="309">
        <v>136.16564839887201</v>
      </c>
      <c r="CR14" s="309">
        <v>127.69162089838299</v>
      </c>
      <c r="CS14" s="309">
        <v>121.517130378784</v>
      </c>
      <c r="CT14" s="309">
        <v>124.630508803428</v>
      </c>
      <c r="CU14" s="309">
        <v>119.325040235434</v>
      </c>
      <c r="CV14" s="309">
        <v>122.31843032090001</v>
      </c>
      <c r="CW14" s="309">
        <v>131.273549021001</v>
      </c>
      <c r="CX14" s="309">
        <v>126.50791789890999</v>
      </c>
      <c r="CY14" s="309">
        <v>134.562504789983</v>
      </c>
      <c r="CZ14" s="309">
        <v>137.212473785963</v>
      </c>
      <c r="DA14" s="309">
        <v>131.31352725974699</v>
      </c>
      <c r="DB14" s="309">
        <v>132.626420415811</v>
      </c>
      <c r="DC14" s="309">
        <v>129.56648707055501</v>
      </c>
      <c r="DD14" s="309">
        <v>120.234996925462</v>
      </c>
      <c r="DE14" s="309">
        <v>125.399218547925</v>
      </c>
      <c r="DF14" s="309">
        <v>124.377375835188</v>
      </c>
      <c r="DG14" s="309">
        <v>119.52524592138499</v>
      </c>
      <c r="DH14" s="309">
        <v>124.619324969769</v>
      </c>
      <c r="DI14" s="309">
        <v>131.929721497782</v>
      </c>
      <c r="DJ14" s="309">
        <v>132.47755259013601</v>
      </c>
      <c r="DK14" s="309">
        <v>139.36492974501499</v>
      </c>
      <c r="DL14" s="309">
        <v>142.245494334239</v>
      </c>
      <c r="DM14" s="309">
        <v>139.29497467341901</v>
      </c>
      <c r="DN14" s="309">
        <v>135.16990333528301</v>
      </c>
      <c r="DO14" s="309">
        <v>136.021082294541</v>
      </c>
      <c r="DP14" s="309">
        <v>128.66406412987601</v>
      </c>
      <c r="DQ14" s="309">
        <v>130.238540029479</v>
      </c>
      <c r="DR14" s="309">
        <v>131.10880801105699</v>
      </c>
      <c r="DS14" s="309">
        <v>129.82369484560999</v>
      </c>
      <c r="DT14" s="309">
        <v>132.93605854063799</v>
      </c>
      <c r="DU14" s="309">
        <v>137.72475783813201</v>
      </c>
      <c r="DV14" s="309">
        <v>137.09231398606701</v>
      </c>
      <c r="DW14" s="309">
        <v>145.730060215279</v>
      </c>
      <c r="DX14" s="309">
        <v>148.80665074554199</v>
      </c>
      <c r="DY14" s="309">
        <v>141.604744923646</v>
      </c>
      <c r="DZ14" s="309">
        <v>140.67432644207901</v>
      </c>
      <c r="EA14" s="309">
        <v>140.22569551527999</v>
      </c>
      <c r="EB14" s="309">
        <v>133.72840359417299</v>
      </c>
      <c r="EC14" s="309">
        <v>135.286275149951</v>
      </c>
      <c r="ED14" s="309">
        <v>134.222477496349</v>
      </c>
      <c r="EE14" s="309">
        <v>134.75038691086101</v>
      </c>
      <c r="EF14" s="309">
        <v>137.45082936239999</v>
      </c>
      <c r="EG14" s="309">
        <v>143.140703898238</v>
      </c>
      <c r="EH14" s="309">
        <v>143.80910895869999</v>
      </c>
      <c r="EI14" s="309">
        <v>149.96963847476201</v>
      </c>
      <c r="EJ14" s="309">
        <v>151.351372952253</v>
      </c>
      <c r="EK14" s="309">
        <v>94.206400659535205</v>
      </c>
      <c r="EL14" s="309">
        <v>98.328028985754202</v>
      </c>
      <c r="EM14" s="309">
        <v>100.52395665876099</v>
      </c>
      <c r="EN14" s="309">
        <v>106.94423986903099</v>
      </c>
      <c r="EO14" s="309">
        <v>100.588215680434</v>
      </c>
      <c r="EP14" s="309">
        <v>103.690382750176</v>
      </c>
      <c r="EQ14" s="309">
        <v>105.56370121561601</v>
      </c>
      <c r="ER14" s="309">
        <v>112.335445273838</v>
      </c>
      <c r="ES14" s="309">
        <v>110.03201137866699</v>
      </c>
      <c r="ET14" s="309">
        <v>109.270976653227</v>
      </c>
      <c r="EU14" s="309">
        <v>108.913087940552</v>
      </c>
      <c r="EV14" s="309">
        <v>114.401850753356</v>
      </c>
      <c r="EW14" s="309">
        <v>114.47429612182999</v>
      </c>
      <c r="EX14" s="309">
        <v>113.31747285962</v>
      </c>
      <c r="EY14" s="309">
        <v>115.719617005282</v>
      </c>
      <c r="EZ14" s="309">
        <v>119.861804265073</v>
      </c>
      <c r="FA14" s="309">
        <v>120.64220206120901</v>
      </c>
      <c r="FB14" s="309">
        <v>119.491344553833</v>
      </c>
      <c r="FC14" s="309">
        <v>122.27862800125099</v>
      </c>
      <c r="FD14" s="309">
        <v>125.84415907931999</v>
      </c>
      <c r="FE14" s="309">
        <v>121.899419049088</v>
      </c>
      <c r="FF14" s="309">
        <v>79.989962979285096</v>
      </c>
      <c r="FG14" s="309">
        <v>122.549758751205</v>
      </c>
      <c r="FH14" s="309">
        <v>128.84201919061701</v>
      </c>
      <c r="FI14" s="309">
        <v>127.55537908414399</v>
      </c>
      <c r="FJ14" s="309">
        <v>111.322692658709</v>
      </c>
      <c r="FK14" s="309">
        <v>106.333886827754</v>
      </c>
      <c r="FL14" s="309">
        <v>136.35351767814899</v>
      </c>
      <c r="FM14" s="309">
        <v>136.39189014963699</v>
      </c>
      <c r="FN14" s="309">
        <v>124.613086693532</v>
      </c>
      <c r="FO14" s="309">
        <v>124.305673192445</v>
      </c>
      <c r="FP14" s="309">
        <v>132.760965491619</v>
      </c>
      <c r="FQ14" s="309">
        <v>131.16881158203799</v>
      </c>
      <c r="FR14" s="309">
        <v>123.337197102858</v>
      </c>
      <c r="FS14" s="309">
        <v>125.358097462979</v>
      </c>
      <c r="FT14" s="309">
        <v>138.02932555646299</v>
      </c>
      <c r="FU14" s="309">
        <v>136.82865343441401</v>
      </c>
      <c r="FV14" s="309">
        <v>130.003804056804</v>
      </c>
      <c r="FW14" s="309">
        <v>133.494837074793</v>
      </c>
      <c r="FX14" s="309">
        <v>143.87634164896301</v>
      </c>
      <c r="FY14" s="309">
        <v>140.834922293668</v>
      </c>
      <c r="FZ14" s="309">
        <v>134.41238541349099</v>
      </c>
      <c r="GA14" s="309">
        <v>138.44730672383301</v>
      </c>
      <c r="GB14" s="309">
        <v>148.37670679523799</v>
      </c>
      <c r="GC14" s="309">
        <v>100.00065654327047</v>
      </c>
      <c r="GD14" s="309">
        <v>105.5444362300161</v>
      </c>
      <c r="GE14" s="309">
        <v>110.65448168145032</v>
      </c>
      <c r="GF14" s="309">
        <v>115.84329756295135</v>
      </c>
      <c r="GG14" s="309">
        <v>122.0640834239033</v>
      </c>
      <c r="GH14" s="309">
        <v>113.32028999254869</v>
      </c>
      <c r="GI14" s="309">
        <v>120.39136906218899</v>
      </c>
      <c r="GJ14" s="309">
        <v>129.51790388180808</v>
      </c>
      <c r="GK14" s="309">
        <v>129.4733579260845</v>
      </c>
      <c r="GL14" s="309">
        <v>136.0509090537436</v>
      </c>
      <c r="GM14" s="309">
        <v>140.51783030655767</v>
      </c>
      <c r="GN14" s="309">
        <v>100.00065654327047</v>
      </c>
      <c r="GO14" s="309">
        <v>105.5444362300161</v>
      </c>
      <c r="GP14" s="309">
        <v>110.65448168145032</v>
      </c>
      <c r="GQ14" s="309">
        <v>115.84329756295135</v>
      </c>
      <c r="GR14" s="309">
        <v>122.0640834239033</v>
      </c>
      <c r="GS14" s="309">
        <v>113.32028999254869</v>
      </c>
      <c r="GT14" s="309">
        <v>120.39136906218899</v>
      </c>
      <c r="GU14" s="309">
        <v>129.51790388180808</v>
      </c>
      <c r="GV14" s="309">
        <v>129.4733579260845</v>
      </c>
      <c r="GW14" s="309">
        <v>136.0509090537436</v>
      </c>
      <c r="GX14" s="309">
        <v>140.51783030655801</v>
      </c>
      <c r="GY14" s="423" t="s">
        <v>692</v>
      </c>
      <c r="GZ14" s="423"/>
    </row>
    <row r="15" spans="1:208" s="7" customFormat="1" ht="45" customHeight="1">
      <c r="A15" s="383"/>
      <c r="B15" s="22"/>
      <c r="C15" s="23">
        <v>3.1</v>
      </c>
      <c r="D15" s="24">
        <v>1.7377027939795799</v>
      </c>
      <c r="E15" s="24">
        <v>1.4395171783940699</v>
      </c>
      <c r="F15" s="25">
        <v>16</v>
      </c>
      <c r="G15" s="34"/>
      <c r="H15" s="34" t="s">
        <v>693</v>
      </c>
      <c r="I15" s="45">
        <v>92.635564697076603</v>
      </c>
      <c r="J15" s="45">
        <v>91.638530629738398</v>
      </c>
      <c r="K15" s="45">
        <v>104.78388334890199</v>
      </c>
      <c r="L15" s="45">
        <v>106.678989901953</v>
      </c>
      <c r="M15" s="45">
        <v>93.213040033822296</v>
      </c>
      <c r="N15" s="45">
        <v>97.629419298055197</v>
      </c>
      <c r="O15" s="45">
        <v>97.121766544192795</v>
      </c>
      <c r="P15" s="45">
        <v>96.873392717020494</v>
      </c>
      <c r="Q15" s="45">
        <v>102.30858325173099</v>
      </c>
      <c r="R15" s="45">
        <v>106.212356295635</v>
      </c>
      <c r="S15" s="45">
        <v>105.43793070963901</v>
      </c>
      <c r="T15" s="45">
        <v>105.46654257223599</v>
      </c>
      <c r="U15" s="45">
        <v>100.32717249441799</v>
      </c>
      <c r="V15" s="45">
        <v>96.754877054684798</v>
      </c>
      <c r="W15" s="45">
        <v>100.969659170423</v>
      </c>
      <c r="X15" s="45">
        <v>102.898114593344</v>
      </c>
      <c r="Y15" s="45">
        <v>99.240786242464907</v>
      </c>
      <c r="Z15" s="45">
        <v>107.56876453240599</v>
      </c>
      <c r="AA15" s="45">
        <v>101.73409608381</v>
      </c>
      <c r="AB15" s="45">
        <v>102.364116276817</v>
      </c>
      <c r="AC15" s="45">
        <v>100.773435104361</v>
      </c>
      <c r="AD15" s="45">
        <v>105.883597445246</v>
      </c>
      <c r="AE15" s="45">
        <v>109.38950211648</v>
      </c>
      <c r="AF15" s="45">
        <v>111.323455118257</v>
      </c>
      <c r="AG15" s="45">
        <v>103.975706010834</v>
      </c>
      <c r="AH15" s="45">
        <v>103.631267668201</v>
      </c>
      <c r="AI15" s="45">
        <v>108.935396012355</v>
      </c>
      <c r="AJ15" s="45">
        <v>108.888401649364</v>
      </c>
      <c r="AK15" s="45">
        <v>106.520073184444</v>
      </c>
      <c r="AL15" s="45">
        <v>106.419277435174</v>
      </c>
      <c r="AM15" s="45">
        <v>103.57990258446</v>
      </c>
      <c r="AN15" s="45">
        <v>103.135531442361</v>
      </c>
      <c r="AO15" s="45">
        <v>103.31229166713899</v>
      </c>
      <c r="AP15" s="45">
        <v>107.350356395012</v>
      </c>
      <c r="AQ15" s="45">
        <v>112.38523872704199</v>
      </c>
      <c r="AR15" s="45">
        <v>113.93984527811899</v>
      </c>
      <c r="AS15" s="45">
        <v>111.75194030186501</v>
      </c>
      <c r="AT15" s="45">
        <v>111.16671251976901</v>
      </c>
      <c r="AU15" s="45">
        <v>112.496792901481</v>
      </c>
      <c r="AV15" s="45">
        <v>112.78138791158599</v>
      </c>
      <c r="AW15" s="45">
        <v>109.957595438377</v>
      </c>
      <c r="AX15" s="45">
        <v>111.373873755348</v>
      </c>
      <c r="AY15" s="45">
        <v>108.746576273043</v>
      </c>
      <c r="AZ15" s="45">
        <v>111.025703996974</v>
      </c>
      <c r="BA15" s="45">
        <v>111.919215476828</v>
      </c>
      <c r="BB15" s="45">
        <v>116.523408022154</v>
      </c>
      <c r="BC15" s="45">
        <v>116.496913436829</v>
      </c>
      <c r="BD15" s="45">
        <v>120.158673913832</v>
      </c>
      <c r="BE15" s="45">
        <v>118.70128690409</v>
      </c>
      <c r="BF15" s="45">
        <v>117.210515762151</v>
      </c>
      <c r="BG15" s="45">
        <v>116.191530456246</v>
      </c>
      <c r="BH15" s="45">
        <v>116.99106530627699</v>
      </c>
      <c r="BI15" s="45">
        <v>116.233593204915</v>
      </c>
      <c r="BJ15" s="45">
        <v>116.070262518974</v>
      </c>
      <c r="BK15" s="45">
        <v>114.807285282474</v>
      </c>
      <c r="BL15" s="45">
        <v>116.87372508071</v>
      </c>
      <c r="BM15" s="45">
        <v>119.182687446695</v>
      </c>
      <c r="BN15" s="45">
        <v>121.30071212723099</v>
      </c>
      <c r="BO15" s="45">
        <v>121.561727331727</v>
      </c>
      <c r="BP15" s="45">
        <v>125.58328379776999</v>
      </c>
      <c r="BQ15" s="45">
        <v>121.707899899081</v>
      </c>
      <c r="BR15" s="45">
        <v>125.14879417783</v>
      </c>
      <c r="BS15" s="45">
        <v>113.326963201559</v>
      </c>
      <c r="BT15" s="45">
        <v>24.294225889814399</v>
      </c>
      <c r="BU15" s="45">
        <v>56.812716350429298</v>
      </c>
      <c r="BV15" s="45">
        <v>122.37559419832201</v>
      </c>
      <c r="BW15" s="45">
        <v>102.822998392702</v>
      </c>
      <c r="BX15" s="45">
        <v>102.26902378364601</v>
      </c>
      <c r="BY15" s="45">
        <v>116.025914428703</v>
      </c>
      <c r="BZ15" s="45">
        <v>115.789288781686</v>
      </c>
      <c r="CA15" s="45">
        <v>121.488036423501</v>
      </c>
      <c r="CB15" s="45">
        <v>126.456081897652</v>
      </c>
      <c r="CC15" s="45">
        <v>118.297648760128</v>
      </c>
      <c r="CD15" s="45">
        <v>120.06438300715401</v>
      </c>
      <c r="CE15" s="45">
        <v>119.170702825023</v>
      </c>
      <c r="CF15" s="45">
        <v>109.127750477067</v>
      </c>
      <c r="CG15" s="45">
        <v>107.669068623226</v>
      </c>
      <c r="CH15" s="45">
        <v>100.340964407925</v>
      </c>
      <c r="CI15" s="45">
        <v>79.2177378472839</v>
      </c>
      <c r="CJ15" s="45">
        <v>99.999409320949098</v>
      </c>
      <c r="CK15" s="45">
        <v>113.80625438794399</v>
      </c>
      <c r="CL15" s="45">
        <v>121.77654770364499</v>
      </c>
      <c r="CM15" s="45">
        <v>136.64241998320699</v>
      </c>
      <c r="CN15" s="45">
        <v>137.231583876012</v>
      </c>
      <c r="CO15" s="45">
        <v>131.647854160473</v>
      </c>
      <c r="CP15" s="45">
        <v>128.18011637745701</v>
      </c>
      <c r="CQ15" s="45">
        <v>131.05191255871699</v>
      </c>
      <c r="CR15" s="45">
        <v>117.667304900966</v>
      </c>
      <c r="CS15" s="45">
        <v>117.880430785334</v>
      </c>
      <c r="CT15" s="45">
        <v>118.13885926000199</v>
      </c>
      <c r="CU15" s="45">
        <v>112.789361333587</v>
      </c>
      <c r="CV15" s="45">
        <v>113.115591807795</v>
      </c>
      <c r="CW15" s="45">
        <v>122.148966861497</v>
      </c>
      <c r="CX15" s="45">
        <v>121.91175465937501</v>
      </c>
      <c r="CY15" s="45">
        <v>120.748155541651</v>
      </c>
      <c r="CZ15" s="45">
        <v>119.63040690038</v>
      </c>
      <c r="DA15" s="45">
        <v>112.52602075221699</v>
      </c>
      <c r="DB15" s="45">
        <v>125.01925072664601</v>
      </c>
      <c r="DC15" s="45">
        <v>119.549532359447</v>
      </c>
      <c r="DD15" s="45">
        <v>106.04396107313799</v>
      </c>
      <c r="DE15" s="45">
        <v>116.21842502230901</v>
      </c>
      <c r="DF15" s="45">
        <v>113.55471947381901</v>
      </c>
      <c r="DG15" s="45">
        <v>109.034375937695</v>
      </c>
      <c r="DH15" s="45">
        <v>111.758313536294</v>
      </c>
      <c r="DI15" s="45">
        <v>117.48595382268699</v>
      </c>
      <c r="DJ15" s="45">
        <v>124.00054871787999</v>
      </c>
      <c r="DK15" s="45">
        <v>118.45362704832399</v>
      </c>
      <c r="DL15" s="45">
        <v>116.043875452956</v>
      </c>
      <c r="DM15" s="45">
        <v>113.350070692145</v>
      </c>
      <c r="DN15" s="45">
        <v>119.487428016633</v>
      </c>
      <c r="DO15" s="45">
        <v>122.623249086596</v>
      </c>
      <c r="DP15" s="45">
        <v>110.980440374625</v>
      </c>
      <c r="DQ15" s="45">
        <v>118.306291451871</v>
      </c>
      <c r="DR15" s="45">
        <v>119.390831116153</v>
      </c>
      <c r="DS15" s="45">
        <v>119.566360010761</v>
      </c>
      <c r="DT15" s="45">
        <v>117.076637526556</v>
      </c>
      <c r="DU15" s="45">
        <v>124.60595984888</v>
      </c>
      <c r="DV15" s="45">
        <v>128.54212955497999</v>
      </c>
      <c r="DW15" s="45">
        <v>123.646430667762</v>
      </c>
      <c r="DX15" s="45">
        <v>123.223075721341</v>
      </c>
      <c r="DY15" s="45">
        <v>116.957812430608</v>
      </c>
      <c r="DZ15" s="45">
        <v>123.82208717360901</v>
      </c>
      <c r="EA15" s="45">
        <v>125.728280531533</v>
      </c>
      <c r="EB15" s="45">
        <v>114.71655035185999</v>
      </c>
      <c r="EC15" s="45">
        <v>121.373444636564</v>
      </c>
      <c r="ED15" s="45">
        <v>117.16947276583601</v>
      </c>
      <c r="EE15" s="45">
        <v>123.587943073774</v>
      </c>
      <c r="EF15" s="45">
        <v>121.311603577477</v>
      </c>
      <c r="EG15" s="45">
        <v>126.98181752365601</v>
      </c>
      <c r="EH15" s="45">
        <v>131.24767189072301</v>
      </c>
      <c r="EI15" s="45">
        <v>128.24955904352899</v>
      </c>
      <c r="EJ15" s="45">
        <v>125.023951928676</v>
      </c>
      <c r="EK15" s="45">
        <v>96.352659558572299</v>
      </c>
      <c r="EL15" s="45">
        <v>99.173816411276803</v>
      </c>
      <c r="EM15" s="45">
        <v>98.767914170981399</v>
      </c>
      <c r="EN15" s="45">
        <v>105.70560985917</v>
      </c>
      <c r="EO15" s="45">
        <v>99.350569573175306</v>
      </c>
      <c r="EP15" s="45">
        <v>103.235888456072</v>
      </c>
      <c r="EQ15" s="45">
        <v>101.623882488329</v>
      </c>
      <c r="ER15" s="45">
        <v>108.865518226661</v>
      </c>
      <c r="ES15" s="45">
        <v>105.514123230463</v>
      </c>
      <c r="ET15" s="45">
        <v>107.275917422994</v>
      </c>
      <c r="EU15" s="45">
        <v>103.34257523132</v>
      </c>
      <c r="EV15" s="45">
        <v>111.225146800058</v>
      </c>
      <c r="EW15" s="45">
        <v>111.805148574372</v>
      </c>
      <c r="EX15" s="45">
        <v>111.370952368437</v>
      </c>
      <c r="EY15" s="45">
        <v>110.563831915615</v>
      </c>
      <c r="EZ15" s="45">
        <v>117.726331790938</v>
      </c>
      <c r="FA15" s="45">
        <v>117.367777707496</v>
      </c>
      <c r="FB15" s="45">
        <v>116.43164034338901</v>
      </c>
      <c r="FC15" s="45">
        <v>116.954565936626</v>
      </c>
      <c r="FD15" s="45">
        <v>122.81524108557601</v>
      </c>
      <c r="FE15" s="45">
        <v>122.479405625219</v>
      </c>
      <c r="FF15" s="45">
        <v>114.563755049325</v>
      </c>
      <c r="FG15" s="45">
        <v>107.039312201684</v>
      </c>
      <c r="FH15" s="45">
        <v>121.24446903428</v>
      </c>
      <c r="FI15" s="45">
        <v>119.177578197435</v>
      </c>
      <c r="FJ15" s="45">
        <v>105.71259450273899</v>
      </c>
      <c r="FK15" s="45">
        <v>97.674467185392302</v>
      </c>
      <c r="FL15" s="45">
        <v>131.88351718762101</v>
      </c>
      <c r="FM15" s="45">
        <v>130.293294365549</v>
      </c>
      <c r="FN15" s="45">
        <v>117.895531648767</v>
      </c>
      <c r="FO15" s="45">
        <v>116.017973334293</v>
      </c>
      <c r="FP15" s="45">
        <v>120.763439033802</v>
      </c>
      <c r="FQ15" s="45">
        <v>119.031601279437</v>
      </c>
      <c r="FR15" s="45">
        <v>111.939035189755</v>
      </c>
      <c r="FS15" s="45">
        <v>112.75954776555901</v>
      </c>
      <c r="FT15" s="45">
        <v>119.49935040638699</v>
      </c>
      <c r="FU15" s="45">
        <v>118.486915931791</v>
      </c>
      <c r="FV15" s="45">
        <v>116.22585431421599</v>
      </c>
      <c r="FW15" s="45">
        <v>120.416319128732</v>
      </c>
      <c r="FX15" s="45">
        <v>125.13721198136101</v>
      </c>
      <c r="FY15" s="45">
        <v>122.169393378583</v>
      </c>
      <c r="FZ15" s="45">
        <v>117.753155918087</v>
      </c>
      <c r="GA15" s="45">
        <v>123.960454724969</v>
      </c>
      <c r="GB15" s="45">
        <v>128.173727620976</v>
      </c>
      <c r="GC15" s="428">
        <v>100.00000000000016</v>
      </c>
      <c r="GD15" s="428">
        <v>103.26896468605931</v>
      </c>
      <c r="GE15" s="428">
        <v>106.83944067120875</v>
      </c>
      <c r="GF15" s="428">
        <v>112.86656616234048</v>
      </c>
      <c r="GG15" s="428">
        <v>118.39230626827167</v>
      </c>
      <c r="GH15" s="428">
        <v>104.04312811874381</v>
      </c>
      <c r="GI15" s="428">
        <v>113.61203926829698</v>
      </c>
      <c r="GJ15" s="428">
        <v>121.24255959560283</v>
      </c>
      <c r="GK15" s="428">
        <v>115.80738366028434</v>
      </c>
      <c r="GL15" s="428">
        <v>120.06657533902525</v>
      </c>
      <c r="GM15" s="428">
        <v>123.01418291065376</v>
      </c>
      <c r="GN15" s="428">
        <v>100.00000000000016</v>
      </c>
      <c r="GO15" s="428">
        <v>103.26896468605931</v>
      </c>
      <c r="GP15" s="45">
        <v>106.83944067120875</v>
      </c>
      <c r="GQ15" s="45">
        <v>112.86656616234048</v>
      </c>
      <c r="GR15" s="45">
        <v>118.39230626827167</v>
      </c>
      <c r="GS15" s="45">
        <v>104.04312811874381</v>
      </c>
      <c r="GT15" s="45">
        <v>113.61203926829698</v>
      </c>
      <c r="GU15" s="45">
        <v>121.24255959560283</v>
      </c>
      <c r="GV15" s="45">
        <v>115.80738366028434</v>
      </c>
      <c r="GW15" s="45">
        <v>120.06657533902525</v>
      </c>
      <c r="GX15" s="45">
        <v>123.014182910654</v>
      </c>
      <c r="GY15" s="50"/>
      <c r="GZ15" s="51" t="s">
        <v>694</v>
      </c>
    </row>
    <row r="16" spans="1:208" s="7" customFormat="1" ht="18" customHeight="1">
      <c r="A16" s="383"/>
      <c r="B16" s="22"/>
      <c r="C16" s="23">
        <v>3.2</v>
      </c>
      <c r="D16" s="24">
        <v>1.0594365285109399</v>
      </c>
      <c r="E16" s="24">
        <v>1.15368662569003</v>
      </c>
      <c r="F16" s="25">
        <v>17</v>
      </c>
      <c r="G16" s="34"/>
      <c r="H16" s="34" t="s">
        <v>350</v>
      </c>
      <c r="I16" s="45">
        <v>94.959931938890406</v>
      </c>
      <c r="J16" s="45">
        <v>88.233164772573005</v>
      </c>
      <c r="K16" s="45">
        <v>104.520735047215</v>
      </c>
      <c r="L16" s="45">
        <v>99.623929672347998</v>
      </c>
      <c r="M16" s="45">
        <v>93.326558747325805</v>
      </c>
      <c r="N16" s="45">
        <v>95.927387003053397</v>
      </c>
      <c r="O16" s="45">
        <v>96.630034569220797</v>
      </c>
      <c r="P16" s="45">
        <v>96.025006584662805</v>
      </c>
      <c r="Q16" s="45">
        <v>115.921794777546</v>
      </c>
      <c r="R16" s="45">
        <v>100.88700000634999</v>
      </c>
      <c r="S16" s="45">
        <v>105.862834793655</v>
      </c>
      <c r="T16" s="45">
        <v>108.08162208716</v>
      </c>
      <c r="U16" s="45">
        <v>108.604824452496</v>
      </c>
      <c r="V16" s="45">
        <v>96.854067163224002</v>
      </c>
      <c r="W16" s="45">
        <v>107.37905563009301</v>
      </c>
      <c r="X16" s="45">
        <v>105.136847533745</v>
      </c>
      <c r="Y16" s="45">
        <v>98.447617676203706</v>
      </c>
      <c r="Z16" s="45">
        <v>101.09606551248</v>
      </c>
      <c r="AA16" s="45">
        <v>98.233250718861896</v>
      </c>
      <c r="AB16" s="45">
        <v>98.980121987933799</v>
      </c>
      <c r="AC16" s="45">
        <v>117.576127341716</v>
      </c>
      <c r="AD16" s="45">
        <v>101.571372378833</v>
      </c>
      <c r="AE16" s="45">
        <v>110.199782593652</v>
      </c>
      <c r="AF16" s="45">
        <v>110.24551995952901</v>
      </c>
      <c r="AG16" s="45">
        <v>112.886967580687</v>
      </c>
      <c r="AH16" s="45">
        <v>109.085937306912</v>
      </c>
      <c r="AI16" s="45">
        <v>111.78896961540801</v>
      </c>
      <c r="AJ16" s="45">
        <v>113.73868951079</v>
      </c>
      <c r="AK16" s="45">
        <v>109.238849236506</v>
      </c>
      <c r="AL16" s="45">
        <v>103.416601253512</v>
      </c>
      <c r="AM16" s="45">
        <v>103.243971339334</v>
      </c>
      <c r="AN16" s="45">
        <v>100.05466984443299</v>
      </c>
      <c r="AO16" s="45">
        <v>117.78528239913901</v>
      </c>
      <c r="AP16" s="45">
        <v>106.343354736208</v>
      </c>
      <c r="AQ16" s="45">
        <v>115.338593033035</v>
      </c>
      <c r="AR16" s="45">
        <v>121.02890081875501</v>
      </c>
      <c r="AS16" s="45">
        <v>117.820396572189</v>
      </c>
      <c r="AT16" s="45">
        <v>111.77824126928699</v>
      </c>
      <c r="AU16" s="45">
        <v>116.68566451807401</v>
      </c>
      <c r="AV16" s="45">
        <v>118.03906155228</v>
      </c>
      <c r="AW16" s="45">
        <v>115.483617354301</v>
      </c>
      <c r="AX16" s="45">
        <v>111.547486949297</v>
      </c>
      <c r="AY16" s="45">
        <v>112.490221157793</v>
      </c>
      <c r="AZ16" s="45">
        <v>106.49183759703401</v>
      </c>
      <c r="BA16" s="45">
        <v>118.428077274854</v>
      </c>
      <c r="BB16" s="45">
        <v>109.68681648022</v>
      </c>
      <c r="BC16" s="45">
        <v>115.737578367192</v>
      </c>
      <c r="BD16" s="45">
        <v>125.864049071737</v>
      </c>
      <c r="BE16" s="45">
        <v>119.487436738849</v>
      </c>
      <c r="BF16" s="45">
        <v>116.967808419197</v>
      </c>
      <c r="BG16" s="45">
        <v>122.123565885283</v>
      </c>
      <c r="BH16" s="45">
        <v>123.77443991045899</v>
      </c>
      <c r="BI16" s="45">
        <v>121.51038156497199</v>
      </c>
      <c r="BJ16" s="45">
        <v>116.310666262006</v>
      </c>
      <c r="BK16" s="45">
        <v>117.972221759653</v>
      </c>
      <c r="BL16" s="45">
        <v>111.455447424867</v>
      </c>
      <c r="BM16" s="45">
        <v>123.31456880301999</v>
      </c>
      <c r="BN16" s="45">
        <v>113.05200024061401</v>
      </c>
      <c r="BO16" s="45">
        <v>124.94241975906399</v>
      </c>
      <c r="BP16" s="45">
        <v>128.68204938712401</v>
      </c>
      <c r="BQ16" s="45">
        <v>119.682040460294</v>
      </c>
      <c r="BR16" s="45">
        <v>122.930601624377</v>
      </c>
      <c r="BS16" s="45">
        <v>111.879492423904</v>
      </c>
      <c r="BT16" s="45">
        <v>64.916058227464106</v>
      </c>
      <c r="BU16" s="45">
        <v>95.691338047844994</v>
      </c>
      <c r="BV16" s="45">
        <v>128.75161128028199</v>
      </c>
      <c r="BW16" s="45">
        <v>125.79381060959101</v>
      </c>
      <c r="BX16" s="45">
        <v>114.151800808476</v>
      </c>
      <c r="BY16" s="45">
        <v>129.58916525827399</v>
      </c>
      <c r="BZ16" s="45">
        <v>119.543441156765</v>
      </c>
      <c r="CA16" s="45">
        <v>129.377693111865</v>
      </c>
      <c r="CB16" s="45">
        <v>135.54676416425801</v>
      </c>
      <c r="CC16" s="45">
        <v>130.111514929847</v>
      </c>
      <c r="CD16" s="45">
        <v>130.678493744679</v>
      </c>
      <c r="CE16" s="45">
        <v>131.681251803918</v>
      </c>
      <c r="CF16" s="45">
        <v>122.485373319339</v>
      </c>
      <c r="CG16" s="45">
        <v>114.161479841016</v>
      </c>
      <c r="CH16" s="45">
        <v>129.043039240046</v>
      </c>
      <c r="CI16" s="45">
        <v>122.75722360272</v>
      </c>
      <c r="CJ16" s="45">
        <v>129.75847975516399</v>
      </c>
      <c r="CK16" s="45">
        <v>147.94350593181599</v>
      </c>
      <c r="CL16" s="45">
        <v>139.91897391088699</v>
      </c>
      <c r="CM16" s="45">
        <v>154.64637117082799</v>
      </c>
      <c r="CN16" s="45">
        <v>152.36659583457299</v>
      </c>
      <c r="CO16" s="45">
        <v>149.172649149309</v>
      </c>
      <c r="CP16" s="45">
        <v>138.83486595834401</v>
      </c>
      <c r="CQ16" s="45">
        <v>138.08582307462899</v>
      </c>
      <c r="CR16" s="45">
        <v>132.28923750164199</v>
      </c>
      <c r="CS16" s="45">
        <v>122.62665603849599</v>
      </c>
      <c r="CT16" s="45">
        <v>142.555791454191</v>
      </c>
      <c r="CU16" s="45">
        <v>139.933778719738</v>
      </c>
      <c r="CV16" s="45">
        <v>145.62022895985299</v>
      </c>
      <c r="CW16" s="45">
        <v>162.56980332964801</v>
      </c>
      <c r="CX16" s="45">
        <v>143.43010201799399</v>
      </c>
      <c r="CY16" s="45">
        <v>155.15637466880401</v>
      </c>
      <c r="CZ16" s="45">
        <v>155.96539877046399</v>
      </c>
      <c r="DA16" s="45">
        <v>152.50915976182199</v>
      </c>
      <c r="DB16" s="45">
        <v>146.57444999630201</v>
      </c>
      <c r="DC16" s="45">
        <v>142.818694125089</v>
      </c>
      <c r="DD16" s="45">
        <v>134.10882023181301</v>
      </c>
      <c r="DE16" s="45">
        <v>131.144140249727</v>
      </c>
      <c r="DF16" s="45">
        <v>145.50982517829701</v>
      </c>
      <c r="DG16" s="45">
        <v>142.28214728442799</v>
      </c>
      <c r="DH16" s="45">
        <v>150.367269802972</v>
      </c>
      <c r="DI16" s="45">
        <v>168.154836581588</v>
      </c>
      <c r="DJ16" s="45">
        <v>150.05954550971299</v>
      </c>
      <c r="DK16" s="45">
        <v>167.73773015407301</v>
      </c>
      <c r="DL16" s="45">
        <v>165.057053260115</v>
      </c>
      <c r="DM16" s="45">
        <v>163.021609047027</v>
      </c>
      <c r="DN16" s="45">
        <v>151.89679764250201</v>
      </c>
      <c r="DO16" s="45">
        <v>143.852732959392</v>
      </c>
      <c r="DP16" s="45">
        <v>138.681553585459</v>
      </c>
      <c r="DQ16" s="45">
        <v>132.706809805652</v>
      </c>
      <c r="DR16" s="45">
        <v>150.67483468858401</v>
      </c>
      <c r="DS16" s="45">
        <v>153.54422859756801</v>
      </c>
      <c r="DT16" s="45">
        <v>158.097731523188</v>
      </c>
      <c r="DU16" s="45">
        <v>167.317883644267</v>
      </c>
      <c r="DV16" s="45">
        <v>148.669625422385</v>
      </c>
      <c r="DW16" s="45">
        <v>172.63565500691399</v>
      </c>
      <c r="DX16" s="45">
        <v>168.61418811898901</v>
      </c>
      <c r="DY16" s="45">
        <v>160.17067798122</v>
      </c>
      <c r="DZ16" s="45">
        <v>153.66197027795499</v>
      </c>
      <c r="EA16" s="45">
        <v>143.47093956965301</v>
      </c>
      <c r="EB16" s="45">
        <v>139.10605802930701</v>
      </c>
      <c r="EC16" s="45">
        <v>129.513255354384</v>
      </c>
      <c r="ED16" s="45">
        <v>145.78233978348101</v>
      </c>
      <c r="EE16" s="45">
        <v>150.28800634037401</v>
      </c>
      <c r="EF16" s="45">
        <v>152.97647642234699</v>
      </c>
      <c r="EG16" s="45">
        <v>166.00594797751799</v>
      </c>
      <c r="EH16" s="45">
        <v>147.72381781523299</v>
      </c>
      <c r="EI16" s="45">
        <v>165.90604858573599</v>
      </c>
      <c r="EJ16" s="45">
        <v>163.275740685241</v>
      </c>
      <c r="EK16" s="45">
        <v>95.904610586226099</v>
      </c>
      <c r="EL16" s="45">
        <v>96.292625140909095</v>
      </c>
      <c r="EM16" s="45">
        <v>102.858945310477</v>
      </c>
      <c r="EN16" s="45">
        <v>104.94381896238799</v>
      </c>
      <c r="EO16" s="45">
        <v>104.27931574860401</v>
      </c>
      <c r="EP16" s="45">
        <v>101.56017690747601</v>
      </c>
      <c r="EQ16" s="45">
        <v>104.92983334950399</v>
      </c>
      <c r="ER16" s="45">
        <v>107.338891644005</v>
      </c>
      <c r="ES16" s="45">
        <v>111.253958167669</v>
      </c>
      <c r="ET16" s="45">
        <v>108.798046666936</v>
      </c>
      <c r="EU16" s="45">
        <v>107.027974527635</v>
      </c>
      <c r="EV16" s="45">
        <v>114.236949529333</v>
      </c>
      <c r="EW16" s="45">
        <v>115.42810078651701</v>
      </c>
      <c r="EX16" s="45">
        <v>115.023388618626</v>
      </c>
      <c r="EY16" s="45">
        <v>112.470045343227</v>
      </c>
      <c r="EZ16" s="45">
        <v>117.09614797304999</v>
      </c>
      <c r="FA16" s="45">
        <v>119.52627034777601</v>
      </c>
      <c r="FB16" s="45">
        <v>120.53182924581201</v>
      </c>
      <c r="FC16" s="45">
        <v>117.580745995847</v>
      </c>
      <c r="FD16" s="45">
        <v>122.22548979560101</v>
      </c>
      <c r="FE16" s="45">
        <v>137.642685985193</v>
      </c>
      <c r="FF16" s="45">
        <v>142.13531954678299</v>
      </c>
      <c r="FG16" s="45">
        <v>123.178258892114</v>
      </c>
      <c r="FH16" s="45">
        <v>128.155966144296</v>
      </c>
      <c r="FI16" s="45">
        <v>130.823753492815</v>
      </c>
      <c r="FJ16" s="45">
        <v>121.89663080013401</v>
      </c>
      <c r="FK16" s="45">
        <v>133.48640309656699</v>
      </c>
      <c r="FL16" s="45">
        <v>148.97731363876301</v>
      </c>
      <c r="FM16" s="45">
        <v>142.031112727427</v>
      </c>
      <c r="FN16" s="45">
        <v>132.49056166477601</v>
      </c>
      <c r="FO16" s="45">
        <v>149.37460366974599</v>
      </c>
      <c r="FP16" s="45">
        <v>151.51729181908701</v>
      </c>
      <c r="FQ16" s="45">
        <v>147.30076796107099</v>
      </c>
      <c r="FR16" s="45">
        <v>136.920928553279</v>
      </c>
      <c r="FS16" s="45">
        <v>153.601417889663</v>
      </c>
      <c r="FT16" s="45">
        <v>160.95144297463401</v>
      </c>
      <c r="FU16" s="45">
        <v>152.92371321630699</v>
      </c>
      <c r="FV16" s="45">
        <v>140.68773269323199</v>
      </c>
      <c r="FW16" s="45">
        <v>159.65328125500801</v>
      </c>
      <c r="FX16" s="45">
        <v>163.30648951609601</v>
      </c>
      <c r="FY16" s="45">
        <v>152.43452927627601</v>
      </c>
      <c r="FZ16" s="45">
        <v>138.13388438905699</v>
      </c>
      <c r="GA16" s="45">
        <v>156.423476913413</v>
      </c>
      <c r="GB16" s="45">
        <v>158.96853569540301</v>
      </c>
      <c r="GC16" s="428">
        <v>100.00000000000001</v>
      </c>
      <c r="GD16" s="428">
        <v>104.52705441239726</v>
      </c>
      <c r="GE16" s="428">
        <v>110.32923222289325</v>
      </c>
      <c r="GF16" s="428">
        <v>115.00442068035484</v>
      </c>
      <c r="GG16" s="428">
        <v>119.966083846259</v>
      </c>
      <c r="GH16" s="428">
        <v>116.48781809778292</v>
      </c>
      <c r="GI16" s="428">
        <v>133.79602525706943</v>
      </c>
      <c r="GJ16" s="428">
        <v>143.85339247025931</v>
      </c>
      <c r="GK16" s="428">
        <v>149.69363934466156</v>
      </c>
      <c r="GL16" s="428">
        <v>154.14280417016062</v>
      </c>
      <c r="GM16" s="428">
        <v>151.49010656853741</v>
      </c>
      <c r="GN16" s="428">
        <v>100.00000000000001</v>
      </c>
      <c r="GO16" s="428">
        <v>104.52705441239726</v>
      </c>
      <c r="GP16" s="45">
        <v>110.32923222289325</v>
      </c>
      <c r="GQ16" s="45">
        <v>115.00442068035484</v>
      </c>
      <c r="GR16" s="45">
        <v>119.966083846259</v>
      </c>
      <c r="GS16" s="45">
        <v>116.48781809778292</v>
      </c>
      <c r="GT16" s="45">
        <v>133.79602525706943</v>
      </c>
      <c r="GU16" s="45">
        <v>143.85339247025931</v>
      </c>
      <c r="GV16" s="45">
        <v>149.69363934466156</v>
      </c>
      <c r="GW16" s="45">
        <v>154.14280417016062</v>
      </c>
      <c r="GX16" s="45">
        <v>151.49010656853699</v>
      </c>
      <c r="GY16" s="50"/>
      <c r="GZ16" s="51" t="s">
        <v>388</v>
      </c>
    </row>
    <row r="17" spans="1:208" s="7" customFormat="1" ht="18" customHeight="1">
      <c r="A17" s="383"/>
      <c r="B17" s="22"/>
      <c r="C17" s="23">
        <v>3.3</v>
      </c>
      <c r="D17" s="24">
        <v>0.90600666513945805</v>
      </c>
      <c r="E17" s="24">
        <v>0.92710639121706195</v>
      </c>
      <c r="F17" s="25">
        <v>18</v>
      </c>
      <c r="G17" s="34"/>
      <c r="H17" s="34" t="s">
        <v>695</v>
      </c>
      <c r="I17" s="45">
        <v>90.057912198474099</v>
      </c>
      <c r="J17" s="45">
        <v>79.221417743070802</v>
      </c>
      <c r="K17" s="45">
        <v>84.116614843253203</v>
      </c>
      <c r="L17" s="45">
        <v>101.68346065942301</v>
      </c>
      <c r="M17" s="45">
        <v>101.610384580934</v>
      </c>
      <c r="N17" s="45">
        <v>108.176682183362</v>
      </c>
      <c r="O17" s="45">
        <v>105.646353423241</v>
      </c>
      <c r="P17" s="45">
        <v>101.019474752734</v>
      </c>
      <c r="Q17" s="45">
        <v>103.59424070057</v>
      </c>
      <c r="R17" s="45">
        <v>110.79096532605401</v>
      </c>
      <c r="S17" s="45">
        <v>102.39091653917301</v>
      </c>
      <c r="T17" s="45">
        <v>111.691577049711</v>
      </c>
      <c r="U17" s="45">
        <v>98.3995622903917</v>
      </c>
      <c r="V17" s="45">
        <v>86.400684518367001</v>
      </c>
      <c r="W17" s="45">
        <v>85.408868032947098</v>
      </c>
      <c r="X17" s="45">
        <v>103.189949172125</v>
      </c>
      <c r="Y17" s="45">
        <v>102.11049157066201</v>
      </c>
      <c r="Z17" s="45">
        <v>115.800749792255</v>
      </c>
      <c r="AA17" s="45">
        <v>112.15751672289301</v>
      </c>
      <c r="AB17" s="45">
        <v>107.94710315479399</v>
      </c>
      <c r="AC17" s="45">
        <v>106.72627363949699</v>
      </c>
      <c r="AD17" s="45">
        <v>112.803499194637</v>
      </c>
      <c r="AE17" s="45">
        <v>110.58586346096</v>
      </c>
      <c r="AF17" s="45">
        <v>122.46913156936699</v>
      </c>
      <c r="AG17" s="45">
        <v>110.26233749872</v>
      </c>
      <c r="AH17" s="45">
        <v>102.358421788756</v>
      </c>
      <c r="AI17" s="45">
        <v>96.909290702010296</v>
      </c>
      <c r="AJ17" s="45">
        <v>107.310227209338</v>
      </c>
      <c r="AK17" s="45">
        <v>105.287275494935</v>
      </c>
      <c r="AL17" s="45">
        <v>116.431514316947</v>
      </c>
      <c r="AM17" s="45">
        <v>115.008553211605</v>
      </c>
      <c r="AN17" s="45">
        <v>109.46683664959799</v>
      </c>
      <c r="AO17" s="45">
        <v>107.902220136579</v>
      </c>
      <c r="AP17" s="45">
        <v>108.990927555958</v>
      </c>
      <c r="AQ17" s="45">
        <v>113.830354958546</v>
      </c>
      <c r="AR17" s="45">
        <v>128.20774213896601</v>
      </c>
      <c r="AS17" s="45">
        <v>110.460142790982</v>
      </c>
      <c r="AT17" s="45">
        <v>105.909026723802</v>
      </c>
      <c r="AU17" s="45">
        <v>104.818603790219</v>
      </c>
      <c r="AV17" s="45">
        <v>107.96442800566101</v>
      </c>
      <c r="AW17" s="45">
        <v>108.685496823195</v>
      </c>
      <c r="AX17" s="45">
        <v>121.23560972410399</v>
      </c>
      <c r="AY17" s="45">
        <v>119.791337347647</v>
      </c>
      <c r="AZ17" s="45">
        <v>115.331274866486</v>
      </c>
      <c r="BA17" s="45">
        <v>112.936700135802</v>
      </c>
      <c r="BB17" s="45">
        <v>114.571617324898</v>
      </c>
      <c r="BC17" s="45">
        <v>120.17855191431499</v>
      </c>
      <c r="BD17" s="45">
        <v>131.24919145284201</v>
      </c>
      <c r="BE17" s="45">
        <v>117.62212659596101</v>
      </c>
      <c r="BF17" s="45">
        <v>110.865948630608</v>
      </c>
      <c r="BG17" s="45">
        <v>109.046100279814</v>
      </c>
      <c r="BH17" s="45">
        <v>112.453615797241</v>
      </c>
      <c r="BI17" s="45">
        <v>114.494360791883</v>
      </c>
      <c r="BJ17" s="45">
        <v>126.135246044868</v>
      </c>
      <c r="BK17" s="45">
        <v>125.811720269738</v>
      </c>
      <c r="BL17" s="45">
        <v>121.44723796139201</v>
      </c>
      <c r="BM17" s="45">
        <v>119.03853925886899</v>
      </c>
      <c r="BN17" s="45">
        <v>117.267012136585</v>
      </c>
      <c r="BO17" s="45">
        <v>120.259021971145</v>
      </c>
      <c r="BP17" s="45">
        <v>135.757370710993</v>
      </c>
      <c r="BQ17" s="45">
        <v>124.663360107888</v>
      </c>
      <c r="BR17" s="45">
        <v>117.702451024873</v>
      </c>
      <c r="BS17" s="45">
        <v>101.714952450759</v>
      </c>
      <c r="BT17" s="45">
        <v>51.606429570421803</v>
      </c>
      <c r="BU17" s="45">
        <v>80.263545435941793</v>
      </c>
      <c r="BV17" s="45">
        <v>118.129284321247</v>
      </c>
      <c r="BW17" s="45">
        <v>131.74881859121101</v>
      </c>
      <c r="BX17" s="45">
        <v>123.824340853297</v>
      </c>
      <c r="BY17" s="45">
        <v>122.30619891457999</v>
      </c>
      <c r="BZ17" s="45">
        <v>120.178084953564</v>
      </c>
      <c r="CA17" s="45">
        <v>123.670212920038</v>
      </c>
      <c r="CB17" s="45">
        <v>141.690567189478</v>
      </c>
      <c r="CC17" s="45">
        <v>125.905858125121</v>
      </c>
      <c r="CD17" s="45">
        <v>119.810832589081</v>
      </c>
      <c r="CE17" s="45">
        <v>112.784516412085</v>
      </c>
      <c r="CF17" s="45">
        <v>116.51489699303499</v>
      </c>
      <c r="CG17" s="45">
        <v>110.789765423501</v>
      </c>
      <c r="CH17" s="45">
        <v>94.236309999741707</v>
      </c>
      <c r="CI17" s="45">
        <v>98.798587314737901</v>
      </c>
      <c r="CJ17" s="45">
        <v>110.577111605046</v>
      </c>
      <c r="CK17" s="45">
        <v>118.716772979269</v>
      </c>
      <c r="CL17" s="45">
        <v>119.92576006774</v>
      </c>
      <c r="CM17" s="45">
        <v>125.79069915913</v>
      </c>
      <c r="CN17" s="45">
        <v>145.889316254666</v>
      </c>
      <c r="CO17" s="45">
        <v>127.623859531189</v>
      </c>
      <c r="CP17" s="45">
        <v>120.78001867450701</v>
      </c>
      <c r="CQ17" s="45">
        <v>116.633760729823</v>
      </c>
      <c r="CR17" s="45">
        <v>126.38218106147001</v>
      </c>
      <c r="CS17" s="45">
        <v>120.291740628586</v>
      </c>
      <c r="CT17" s="45">
        <v>112.530927134224</v>
      </c>
      <c r="CU17" s="45">
        <v>108.875780379752</v>
      </c>
      <c r="CV17" s="45">
        <v>119.83292917783599</v>
      </c>
      <c r="CW17" s="45">
        <v>127.281619454113</v>
      </c>
      <c r="CX17" s="45">
        <v>126.402306138951</v>
      </c>
      <c r="CY17" s="45">
        <v>136.799096895574</v>
      </c>
      <c r="CZ17" s="45">
        <v>151.376504149667</v>
      </c>
      <c r="DA17" s="45">
        <v>130.92997937929999</v>
      </c>
      <c r="DB17" s="45">
        <v>126.682910672405</v>
      </c>
      <c r="DC17" s="45">
        <v>120.85692195401801</v>
      </c>
      <c r="DD17" s="45">
        <v>130.347732649243</v>
      </c>
      <c r="DE17" s="45">
        <v>131.069284070696</v>
      </c>
      <c r="DF17" s="45">
        <v>121.329210067527</v>
      </c>
      <c r="DG17" s="45">
        <v>117.847443679734</v>
      </c>
      <c r="DH17" s="45">
        <v>131.68892914299201</v>
      </c>
      <c r="DI17" s="45">
        <v>138.560671227005</v>
      </c>
      <c r="DJ17" s="45">
        <v>138.11512138526001</v>
      </c>
      <c r="DK17" s="45">
        <v>140.87388410203599</v>
      </c>
      <c r="DL17" s="45">
        <v>158.19379409676199</v>
      </c>
      <c r="DM17" s="45">
        <v>139.78320102646799</v>
      </c>
      <c r="DN17" s="45">
        <v>131.232901625149</v>
      </c>
      <c r="DO17" s="45">
        <v>127.186983282892</v>
      </c>
      <c r="DP17" s="45">
        <v>141.42953447301099</v>
      </c>
      <c r="DQ17" s="45">
        <v>141.365618834081</v>
      </c>
      <c r="DR17" s="45">
        <v>133.16190163116599</v>
      </c>
      <c r="DS17" s="45">
        <v>134.47459375732501</v>
      </c>
      <c r="DT17" s="45">
        <v>145.90714444784001</v>
      </c>
      <c r="DU17" s="45">
        <v>150.87979586659901</v>
      </c>
      <c r="DV17" s="45">
        <v>149.266078637899</v>
      </c>
      <c r="DW17" s="45">
        <v>154.27265696809101</v>
      </c>
      <c r="DX17" s="45">
        <v>169.72713500348999</v>
      </c>
      <c r="DY17" s="45">
        <v>149.28659438557801</v>
      </c>
      <c r="DZ17" s="45">
        <v>142.59342422784201</v>
      </c>
      <c r="EA17" s="45">
        <v>136.683990146936</v>
      </c>
      <c r="EB17" s="45">
        <v>152.34517719588499</v>
      </c>
      <c r="EC17" s="45">
        <v>156.718237751895</v>
      </c>
      <c r="ED17" s="45">
        <v>144.367752061338</v>
      </c>
      <c r="EE17" s="45">
        <v>142.35020644574001</v>
      </c>
      <c r="EF17" s="45">
        <v>157.87236016500401</v>
      </c>
      <c r="EG17" s="45">
        <v>165.405780896268</v>
      </c>
      <c r="EH17" s="45">
        <v>165.57074345014701</v>
      </c>
      <c r="EI17" s="45">
        <v>164.774664786697</v>
      </c>
      <c r="EJ17" s="45">
        <v>178.56635996131499</v>
      </c>
      <c r="EK17" s="45">
        <v>84.465314928265997</v>
      </c>
      <c r="EL17" s="45">
        <v>103.82350914124</v>
      </c>
      <c r="EM17" s="45">
        <v>103.42002295884799</v>
      </c>
      <c r="EN17" s="45">
        <v>108.291152971646</v>
      </c>
      <c r="EO17" s="45">
        <v>90.069704947235294</v>
      </c>
      <c r="EP17" s="45">
        <v>107.033730178347</v>
      </c>
      <c r="EQ17" s="45">
        <v>108.943631172395</v>
      </c>
      <c r="ER17" s="45">
        <v>115.286164741655</v>
      </c>
      <c r="ES17" s="45">
        <v>103.176683329829</v>
      </c>
      <c r="ET17" s="45">
        <v>109.676339007073</v>
      </c>
      <c r="EU17" s="45">
        <v>110.792536665927</v>
      </c>
      <c r="EV17" s="45">
        <v>117.00967488449</v>
      </c>
      <c r="EW17" s="45">
        <v>107.062591101668</v>
      </c>
      <c r="EX17" s="45">
        <v>112.628511517653</v>
      </c>
      <c r="EY17" s="45">
        <v>116.019770783312</v>
      </c>
      <c r="EZ17" s="45">
        <v>121.999786897352</v>
      </c>
      <c r="FA17" s="45">
        <v>112.511391835461</v>
      </c>
      <c r="FB17" s="45">
        <v>117.694407544664</v>
      </c>
      <c r="FC17" s="45">
        <v>122.09916583</v>
      </c>
      <c r="FD17" s="45">
        <v>124.427801606241</v>
      </c>
      <c r="FE17" s="45">
        <v>119.016895448507</v>
      </c>
      <c r="FF17" s="45">
        <v>125.580497496132</v>
      </c>
      <c r="FG17" s="45">
        <v>125.95978611969601</v>
      </c>
      <c r="FH17" s="45">
        <v>128.51295502102701</v>
      </c>
      <c r="FI17" s="45">
        <v>119.500402375429</v>
      </c>
      <c r="FJ17" s="45">
        <v>107.180324138759</v>
      </c>
      <c r="FK17" s="45">
        <v>109.364157299684</v>
      </c>
      <c r="FL17" s="45">
        <v>130.53525849384499</v>
      </c>
      <c r="FM17" s="45">
        <v>121.679212978506</v>
      </c>
      <c r="FN17" s="45">
        <v>119.734949608093</v>
      </c>
      <c r="FO17" s="45">
        <v>118.6634430039</v>
      </c>
      <c r="FP17" s="45">
        <v>138.192635728064</v>
      </c>
      <c r="FQ17" s="45">
        <v>126.15660400190799</v>
      </c>
      <c r="FR17" s="45">
        <v>127.582075595822</v>
      </c>
      <c r="FS17" s="45">
        <v>129.36568134991001</v>
      </c>
      <c r="FT17" s="45">
        <v>145.72759986135301</v>
      </c>
      <c r="FU17" s="45">
        <v>132.73436197817</v>
      </c>
      <c r="FV17" s="45">
        <v>138.652351646086</v>
      </c>
      <c r="FW17" s="45">
        <v>143.75384469058801</v>
      </c>
      <c r="FX17" s="45">
        <v>157.75529020316</v>
      </c>
      <c r="FY17" s="45">
        <v>142.85466958678501</v>
      </c>
      <c r="FZ17" s="45">
        <v>151.143722336373</v>
      </c>
      <c r="GA17" s="45">
        <v>155.20944916900399</v>
      </c>
      <c r="GB17" s="45">
        <v>169.637256066053</v>
      </c>
      <c r="GC17" s="428">
        <v>100.00000000000001</v>
      </c>
      <c r="GD17" s="428">
        <v>105.33330775990798</v>
      </c>
      <c r="GE17" s="428">
        <v>110.16380847182985</v>
      </c>
      <c r="GF17" s="428">
        <v>114.42766507499609</v>
      </c>
      <c r="GG17" s="428">
        <v>119.18319170409143</v>
      </c>
      <c r="GH17" s="428">
        <v>113.12485386110824</v>
      </c>
      <c r="GI17" s="428">
        <v>116.64503557692946</v>
      </c>
      <c r="GJ17" s="428">
        <v>124.56756032964098</v>
      </c>
      <c r="GK17" s="428">
        <v>132.20799020224817</v>
      </c>
      <c r="GL17" s="428">
        <v>143.2239621295009</v>
      </c>
      <c r="GM17" s="428">
        <v>154.71127428955376</v>
      </c>
      <c r="GN17" s="428">
        <v>100.00000000000001</v>
      </c>
      <c r="GO17" s="428">
        <v>105.33330775990798</v>
      </c>
      <c r="GP17" s="45">
        <v>110.16380847182985</v>
      </c>
      <c r="GQ17" s="45">
        <v>114.42766507499609</v>
      </c>
      <c r="GR17" s="45">
        <v>119.18319170409143</v>
      </c>
      <c r="GS17" s="45">
        <v>113.12485386110824</v>
      </c>
      <c r="GT17" s="45">
        <v>116.64503557692946</v>
      </c>
      <c r="GU17" s="45">
        <v>124.56756032964098</v>
      </c>
      <c r="GV17" s="45">
        <v>132.20799020224817</v>
      </c>
      <c r="GW17" s="45">
        <v>143.2239621295009</v>
      </c>
      <c r="GX17" s="45">
        <v>154.71127428955401</v>
      </c>
      <c r="GY17" s="50"/>
      <c r="GZ17" s="51" t="s">
        <v>696</v>
      </c>
    </row>
    <row r="18" spans="1:208" s="6" customFormat="1" ht="18" customHeight="1">
      <c r="A18" s="383"/>
      <c r="C18" s="23">
        <v>3.4</v>
      </c>
      <c r="D18" s="24">
        <v>0.91883950063422404</v>
      </c>
      <c r="E18" s="24">
        <v>1.0428349407836</v>
      </c>
      <c r="F18" s="28">
        <v>31</v>
      </c>
      <c r="G18" s="34"/>
      <c r="H18" s="34" t="s">
        <v>376</v>
      </c>
      <c r="I18" s="45">
        <v>95.632694701036201</v>
      </c>
      <c r="J18" s="45">
        <v>98.911096353542206</v>
      </c>
      <c r="K18" s="45">
        <v>99.531425817557604</v>
      </c>
      <c r="L18" s="45">
        <v>85.323852697536594</v>
      </c>
      <c r="M18" s="45">
        <v>102.128866835404</v>
      </c>
      <c r="N18" s="45">
        <v>96.127255552278399</v>
      </c>
      <c r="O18" s="45">
        <v>95.2193800478139</v>
      </c>
      <c r="P18" s="45">
        <v>98.328843014864304</v>
      </c>
      <c r="Q18" s="45">
        <v>99.822099431326805</v>
      </c>
      <c r="R18" s="45">
        <v>112.20890814568401</v>
      </c>
      <c r="S18" s="45">
        <v>111.03340740399599</v>
      </c>
      <c r="T18" s="45">
        <v>105.766644128441</v>
      </c>
      <c r="U18" s="45">
        <v>103.75473594394001</v>
      </c>
      <c r="V18" s="45">
        <v>108.41532723200601</v>
      </c>
      <c r="W18" s="45">
        <v>110.52316505810801</v>
      </c>
      <c r="X18" s="45">
        <v>93.636906232806197</v>
      </c>
      <c r="Y18" s="45">
        <v>109.199442255295</v>
      </c>
      <c r="Z18" s="45">
        <v>108.26990665808999</v>
      </c>
      <c r="AA18" s="45">
        <v>106.10156703818301</v>
      </c>
      <c r="AB18" s="45">
        <v>111.10724818623299</v>
      </c>
      <c r="AC18" s="45">
        <v>108.886941521293</v>
      </c>
      <c r="AD18" s="45">
        <v>118.28371633508699</v>
      </c>
      <c r="AE18" s="45">
        <v>124.703907612425</v>
      </c>
      <c r="AF18" s="45">
        <v>117.10149947067499</v>
      </c>
      <c r="AG18" s="45">
        <v>118.185432293774</v>
      </c>
      <c r="AH18" s="45">
        <v>119.15371565914199</v>
      </c>
      <c r="AI18" s="45">
        <v>125.694368228868</v>
      </c>
      <c r="AJ18" s="45">
        <v>102.27716026297</v>
      </c>
      <c r="AK18" s="45">
        <v>119.29249312432501</v>
      </c>
      <c r="AL18" s="45">
        <v>114.993619179654</v>
      </c>
      <c r="AM18" s="45">
        <v>115.106634601998</v>
      </c>
      <c r="AN18" s="45">
        <v>120.525511578143</v>
      </c>
      <c r="AO18" s="45">
        <v>115.419392616254</v>
      </c>
      <c r="AP18" s="45">
        <v>118.529201399944</v>
      </c>
      <c r="AQ18" s="45">
        <v>119.173173142633</v>
      </c>
      <c r="AR18" s="45">
        <v>112.250459777069</v>
      </c>
      <c r="AS18" s="45">
        <v>122.645224788174</v>
      </c>
      <c r="AT18" s="45">
        <v>119.76787999590201</v>
      </c>
      <c r="AU18" s="45">
        <v>128.66516060930101</v>
      </c>
      <c r="AV18" s="45">
        <v>105.94030396068101</v>
      </c>
      <c r="AW18" s="45">
        <v>117.388450195749</v>
      </c>
      <c r="AX18" s="45">
        <v>120.86028297617599</v>
      </c>
      <c r="AY18" s="45">
        <v>122.050216921992</v>
      </c>
      <c r="AZ18" s="45">
        <v>127.194065271317</v>
      </c>
      <c r="BA18" s="45">
        <v>129.249980569315</v>
      </c>
      <c r="BB18" s="45">
        <v>128.68056288656001</v>
      </c>
      <c r="BC18" s="45">
        <v>121.67601362858601</v>
      </c>
      <c r="BD18" s="45">
        <v>121.54894310335899</v>
      </c>
      <c r="BE18" s="45">
        <v>133.53970094138401</v>
      </c>
      <c r="BF18" s="45">
        <v>128.35023452648099</v>
      </c>
      <c r="BG18" s="45">
        <v>138.98574461824799</v>
      </c>
      <c r="BH18" s="45">
        <v>114.966124436507</v>
      </c>
      <c r="BI18" s="45">
        <v>128.89525082757399</v>
      </c>
      <c r="BJ18" s="45">
        <v>128.622704744316</v>
      </c>
      <c r="BK18" s="45">
        <v>130.222367336112</v>
      </c>
      <c r="BL18" s="45">
        <v>136.47339241066601</v>
      </c>
      <c r="BM18" s="45">
        <v>138.258360750549</v>
      </c>
      <c r="BN18" s="45">
        <v>139.56539012252099</v>
      </c>
      <c r="BO18" s="45">
        <v>132.68071663991299</v>
      </c>
      <c r="BP18" s="45">
        <v>133.617135546084</v>
      </c>
      <c r="BQ18" s="45">
        <v>138.95362683280501</v>
      </c>
      <c r="BR18" s="45">
        <v>137.34819705157199</v>
      </c>
      <c r="BS18" s="45">
        <v>128.62453150007801</v>
      </c>
      <c r="BT18" s="45">
        <v>11.148930939163799</v>
      </c>
      <c r="BU18" s="45">
        <v>63.737469340944301</v>
      </c>
      <c r="BV18" s="45">
        <v>151.89473966460099</v>
      </c>
      <c r="BW18" s="45">
        <v>137.250904949758</v>
      </c>
      <c r="BX18" s="45">
        <v>138.400878921936</v>
      </c>
      <c r="BY18" s="45">
        <v>145.04808502233499</v>
      </c>
      <c r="BZ18" s="45">
        <v>145.53079609125001</v>
      </c>
      <c r="CA18" s="45">
        <v>137.04590729519001</v>
      </c>
      <c r="CB18" s="45">
        <v>138.566639851492</v>
      </c>
      <c r="CC18" s="45">
        <v>144.491514129888</v>
      </c>
      <c r="CD18" s="45">
        <v>139.08343048408199</v>
      </c>
      <c r="CE18" s="45">
        <v>144.42088448729299</v>
      </c>
      <c r="CF18" s="45">
        <v>117.890948140593</v>
      </c>
      <c r="CG18" s="45">
        <v>115.344815560621</v>
      </c>
      <c r="CH18" s="45">
        <v>99.918871976544096</v>
      </c>
      <c r="CI18" s="45">
        <v>75.458659937830703</v>
      </c>
      <c r="CJ18" s="45">
        <v>79.118494552014496</v>
      </c>
      <c r="CK18" s="45">
        <v>102.086276373636</v>
      </c>
      <c r="CL18" s="45">
        <v>122.448289388455</v>
      </c>
      <c r="CM18" s="45">
        <v>138.99280573439</v>
      </c>
      <c r="CN18" s="45">
        <v>139.75114618987601</v>
      </c>
      <c r="CO18" s="45">
        <v>151.87655031224401</v>
      </c>
      <c r="CP18" s="45">
        <v>144.61359759702799</v>
      </c>
      <c r="CQ18" s="45">
        <v>158.46464100675101</v>
      </c>
      <c r="CR18" s="45">
        <v>137.60685861438199</v>
      </c>
      <c r="CS18" s="45">
        <v>126.399123772941</v>
      </c>
      <c r="CT18" s="45">
        <v>124.517625814136</v>
      </c>
      <c r="CU18" s="45">
        <v>114.837054523332</v>
      </c>
      <c r="CV18" s="45">
        <v>111.452851429714</v>
      </c>
      <c r="CW18" s="45">
        <v>112.79494507570701</v>
      </c>
      <c r="CX18" s="45">
        <v>114.22531427769999</v>
      </c>
      <c r="CY18" s="45">
        <v>128.86031952348199</v>
      </c>
      <c r="CZ18" s="45">
        <v>128.14404489136501</v>
      </c>
      <c r="DA18" s="45">
        <v>134.139871288054</v>
      </c>
      <c r="DB18" s="45">
        <v>132.98051493230699</v>
      </c>
      <c r="DC18" s="45">
        <v>136.475900578503</v>
      </c>
      <c r="DD18" s="45">
        <v>115.48507319776</v>
      </c>
      <c r="DE18" s="45">
        <v>126.675850756496</v>
      </c>
      <c r="DF18" s="45">
        <v>118.647945194907</v>
      </c>
      <c r="DG18" s="45">
        <v>110.32240505931399</v>
      </c>
      <c r="DH18" s="45">
        <v>107.60254961882499</v>
      </c>
      <c r="DI18" s="45">
        <v>105.896862500327</v>
      </c>
      <c r="DJ18" s="45">
        <v>119.71623924197399</v>
      </c>
      <c r="DK18" s="45">
        <v>135.50036596636099</v>
      </c>
      <c r="DL18" s="45">
        <v>138.99907395737699</v>
      </c>
      <c r="DM18" s="45">
        <v>148.42623416490699</v>
      </c>
      <c r="DN18" s="45">
        <v>141.81296595827101</v>
      </c>
      <c r="DO18" s="45">
        <v>153.704887621842</v>
      </c>
      <c r="DP18" s="45">
        <v>130.64317639521801</v>
      </c>
      <c r="DQ18" s="45">
        <v>134.08678191580299</v>
      </c>
      <c r="DR18" s="45">
        <v>123.813050860104</v>
      </c>
      <c r="DS18" s="45">
        <v>113.606045926207</v>
      </c>
      <c r="DT18" s="45">
        <v>115.460279255092</v>
      </c>
      <c r="DU18" s="45">
        <v>111.399807312634</v>
      </c>
      <c r="DV18" s="45">
        <v>125.264145855108</v>
      </c>
      <c r="DW18" s="45">
        <v>138.85384563990601</v>
      </c>
      <c r="DX18" s="45">
        <v>143.610037480589</v>
      </c>
      <c r="DY18" s="45">
        <v>148.25826414571</v>
      </c>
      <c r="DZ18" s="45">
        <v>147.86262519673099</v>
      </c>
      <c r="EA18" s="45">
        <v>159.79621442812399</v>
      </c>
      <c r="EB18" s="45">
        <v>137.47207518912199</v>
      </c>
      <c r="EC18" s="45">
        <v>141.824514789663</v>
      </c>
      <c r="ED18" s="45">
        <v>135.95418572441901</v>
      </c>
      <c r="EE18" s="45">
        <v>126.21322058736</v>
      </c>
      <c r="EF18" s="45">
        <v>124.39797718219801</v>
      </c>
      <c r="EG18" s="45">
        <v>120.356247773823</v>
      </c>
      <c r="EH18" s="45">
        <v>137.47129559202401</v>
      </c>
      <c r="EI18" s="45">
        <v>149.15931822936</v>
      </c>
      <c r="EJ18" s="45">
        <v>150.30672331740499</v>
      </c>
      <c r="EK18" s="45">
        <v>98.025072290712004</v>
      </c>
      <c r="EL18" s="45">
        <v>94.526658361739607</v>
      </c>
      <c r="EM18" s="45">
        <v>97.790107498001703</v>
      </c>
      <c r="EN18" s="45">
        <v>109.66965322604</v>
      </c>
      <c r="EO18" s="45">
        <v>107.56440941135099</v>
      </c>
      <c r="EP18" s="45">
        <v>103.70208504873</v>
      </c>
      <c r="EQ18" s="45">
        <v>108.698585581903</v>
      </c>
      <c r="ER18" s="45">
        <v>120.02970780606201</v>
      </c>
      <c r="ES18" s="45">
        <v>121.011172060595</v>
      </c>
      <c r="ET18" s="45">
        <v>112.18775752231601</v>
      </c>
      <c r="EU18" s="45">
        <v>117.01717959879799</v>
      </c>
      <c r="EV18" s="45">
        <v>116.650944773215</v>
      </c>
      <c r="EW18" s="45">
        <v>123.69275513112601</v>
      </c>
      <c r="EX18" s="45">
        <v>114.729679044202</v>
      </c>
      <c r="EY18" s="45">
        <v>126.16475425420801</v>
      </c>
      <c r="EZ18" s="45">
        <v>123.968506539502</v>
      </c>
      <c r="FA18" s="45">
        <v>133.625226695371</v>
      </c>
      <c r="FB18" s="45">
        <v>124.161360002799</v>
      </c>
      <c r="FC18" s="45">
        <v>134.98470683244199</v>
      </c>
      <c r="FD18" s="45">
        <v>135.28774743617299</v>
      </c>
      <c r="FE18" s="45">
        <v>136.902207377259</v>
      </c>
      <c r="FF18" s="45">
        <v>124.961080143906</v>
      </c>
      <c r="FG18" s="45">
        <v>140.23328963134301</v>
      </c>
      <c r="FH18" s="45">
        <v>140.381114412644</v>
      </c>
      <c r="FI18" s="45">
        <v>142.66527636708801</v>
      </c>
      <c r="FJ18" s="45">
        <v>111.051545225919</v>
      </c>
      <c r="FK18" s="45">
        <v>85.554476954493694</v>
      </c>
      <c r="FL18" s="45">
        <v>133.73074710424001</v>
      </c>
      <c r="FM18" s="45">
        <v>151.651596305341</v>
      </c>
      <c r="FN18" s="45">
        <v>129.50786940048599</v>
      </c>
      <c r="FO18" s="45">
        <v>113.02828367625099</v>
      </c>
      <c r="FP18" s="45">
        <v>123.743226230849</v>
      </c>
      <c r="FQ18" s="45">
        <v>134.53209559962099</v>
      </c>
      <c r="FR18" s="45">
        <v>120.26962304972101</v>
      </c>
      <c r="FS18" s="45">
        <v>107.940605726155</v>
      </c>
      <c r="FT18" s="45">
        <v>131.40522638857101</v>
      </c>
      <c r="FU18" s="45">
        <v>147.98136258167301</v>
      </c>
      <c r="FV18" s="45">
        <v>129.51433639037501</v>
      </c>
      <c r="FW18" s="45">
        <v>113.488710831311</v>
      </c>
      <c r="FX18" s="45">
        <v>135.90934299186799</v>
      </c>
      <c r="FY18" s="45">
        <v>151.972367923522</v>
      </c>
      <c r="FZ18" s="45">
        <v>138.41692523440099</v>
      </c>
      <c r="GA18" s="45">
        <v>123.655815181127</v>
      </c>
      <c r="GB18" s="45">
        <v>145.64577904626299</v>
      </c>
      <c r="GC18" s="428">
        <v>100.00287284412342</v>
      </c>
      <c r="GD18" s="428">
        <v>109.99869696201176</v>
      </c>
      <c r="GE18" s="428">
        <v>116.71676348873116</v>
      </c>
      <c r="GF18" s="428">
        <v>122.13892374225934</v>
      </c>
      <c r="GG18" s="428">
        <v>132.01476024169625</v>
      </c>
      <c r="GH18" s="428">
        <v>122.79589228842711</v>
      </c>
      <c r="GI18" s="428">
        <v>118.25051141293527</v>
      </c>
      <c r="GJ18" s="428">
        <v>129.48274390323181</v>
      </c>
      <c r="GK18" s="428">
        <v>123.53688769101707</v>
      </c>
      <c r="GL18" s="428">
        <v>131.72343819880675</v>
      </c>
      <c r="GM18" s="428">
        <v>139.92272184632824</v>
      </c>
      <c r="GN18" s="428">
        <v>100.00287284412342</v>
      </c>
      <c r="GO18" s="428">
        <v>109.99869696201176</v>
      </c>
      <c r="GP18" s="45">
        <v>116.71676348873116</v>
      </c>
      <c r="GQ18" s="45">
        <v>122.13892374225934</v>
      </c>
      <c r="GR18" s="45">
        <v>132.01476024169625</v>
      </c>
      <c r="GS18" s="45">
        <v>122.79589228842711</v>
      </c>
      <c r="GT18" s="45">
        <v>118.25051141293527</v>
      </c>
      <c r="GU18" s="45">
        <v>129.48274390323181</v>
      </c>
      <c r="GV18" s="45">
        <v>123.53688769101707</v>
      </c>
      <c r="GW18" s="45">
        <v>131.72343819880675</v>
      </c>
      <c r="GX18" s="45">
        <v>139.92272184632799</v>
      </c>
      <c r="GY18" s="52"/>
      <c r="GZ18" s="51" t="s">
        <v>414</v>
      </c>
    </row>
    <row r="19" spans="1:208" s="7" customFormat="1" ht="20.100000000000001" customHeight="1">
      <c r="A19" s="383"/>
      <c r="B19" s="365" t="s">
        <v>697</v>
      </c>
      <c r="C19" s="482"/>
      <c r="D19" s="30">
        <v>25.3715189994616</v>
      </c>
      <c r="E19" s="30">
        <v>20.595883014724901</v>
      </c>
      <c r="F19" s="31"/>
      <c r="G19" s="480" t="s">
        <v>698</v>
      </c>
      <c r="H19" s="480"/>
      <c r="I19" s="310">
        <v>101.69185020336499</v>
      </c>
      <c r="J19" s="310">
        <v>95.843974275729707</v>
      </c>
      <c r="K19" s="310">
        <v>103.05467300616201</v>
      </c>
      <c r="L19" s="310">
        <v>94.539353483722294</v>
      </c>
      <c r="M19" s="310">
        <v>100.89997558585701</v>
      </c>
      <c r="N19" s="310">
        <v>101.282556560556</v>
      </c>
      <c r="O19" s="310">
        <v>100.678053367366</v>
      </c>
      <c r="P19" s="310">
        <v>96.002754643972494</v>
      </c>
      <c r="Q19" s="310">
        <v>99.270696149652196</v>
      </c>
      <c r="R19" s="310">
        <v>106.965850654823</v>
      </c>
      <c r="S19" s="310">
        <v>96.840460196688994</v>
      </c>
      <c r="T19" s="310">
        <v>102.929801872106</v>
      </c>
      <c r="U19" s="310">
        <v>103.057372067771</v>
      </c>
      <c r="V19" s="310">
        <v>98.7593115167668</v>
      </c>
      <c r="W19" s="310">
        <v>106.623298932259</v>
      </c>
      <c r="X19" s="310">
        <v>99.149378118340195</v>
      </c>
      <c r="Y19" s="310">
        <v>106.049267719692</v>
      </c>
      <c r="Z19" s="310">
        <v>106.41087877477101</v>
      </c>
      <c r="AA19" s="310">
        <v>104.297531932787</v>
      </c>
      <c r="AB19" s="310">
        <v>100.66634272633</v>
      </c>
      <c r="AC19" s="310">
        <v>103.75603629640899</v>
      </c>
      <c r="AD19" s="310">
        <v>111.176065319031</v>
      </c>
      <c r="AE19" s="310">
        <v>102.851060847802</v>
      </c>
      <c r="AF19" s="310">
        <v>106.88226068661299</v>
      </c>
      <c r="AG19" s="310">
        <v>105.469745038383</v>
      </c>
      <c r="AH19" s="310">
        <v>102.643820912512</v>
      </c>
      <c r="AI19" s="310">
        <v>110.517026610347</v>
      </c>
      <c r="AJ19" s="310">
        <v>102.322078086071</v>
      </c>
      <c r="AK19" s="310">
        <v>109.424829975588</v>
      </c>
      <c r="AL19" s="310">
        <v>109.56100512604399</v>
      </c>
      <c r="AM19" s="310">
        <v>108.339009130376</v>
      </c>
      <c r="AN19" s="310">
        <v>107.217047562131</v>
      </c>
      <c r="AO19" s="310">
        <v>108.838151366044</v>
      </c>
      <c r="AP19" s="310">
        <v>113.803383848794</v>
      </c>
      <c r="AQ19" s="310">
        <v>110.52470547853</v>
      </c>
      <c r="AR19" s="310">
        <v>110.984288330368</v>
      </c>
      <c r="AS19" s="310">
        <v>112.011592237748</v>
      </c>
      <c r="AT19" s="310">
        <v>109.840433014025</v>
      </c>
      <c r="AU19" s="310">
        <v>112.099674114899</v>
      </c>
      <c r="AV19" s="310">
        <v>106.453255845028</v>
      </c>
      <c r="AW19" s="310">
        <v>113.50263270527201</v>
      </c>
      <c r="AX19" s="310">
        <v>113.27311536170301</v>
      </c>
      <c r="AY19" s="310">
        <v>112.677544918675</v>
      </c>
      <c r="AZ19" s="310">
        <v>110.96095268491899</v>
      </c>
      <c r="BA19" s="310">
        <v>112.928950308761</v>
      </c>
      <c r="BB19" s="310">
        <v>118.478949275639</v>
      </c>
      <c r="BC19" s="310">
        <v>114.256662147101</v>
      </c>
      <c r="BD19" s="310">
        <v>114.944628214649</v>
      </c>
      <c r="BE19" s="310">
        <v>116.511705488248</v>
      </c>
      <c r="BF19" s="310">
        <v>111.55999971280001</v>
      </c>
      <c r="BG19" s="310">
        <v>116.281137283736</v>
      </c>
      <c r="BH19" s="310">
        <v>110.299859410008</v>
      </c>
      <c r="BI19" s="310">
        <v>117.18488379288</v>
      </c>
      <c r="BJ19" s="310">
        <v>116.61924097298601</v>
      </c>
      <c r="BK19" s="310">
        <v>116.54601548859701</v>
      </c>
      <c r="BL19" s="310">
        <v>114.247170776846</v>
      </c>
      <c r="BM19" s="310">
        <v>115.34324592560699</v>
      </c>
      <c r="BN19" s="310">
        <v>120.068883678426</v>
      </c>
      <c r="BO19" s="310">
        <v>117.29719113951499</v>
      </c>
      <c r="BP19" s="310">
        <v>119.124680003959</v>
      </c>
      <c r="BQ19" s="310">
        <v>120.754610774151</v>
      </c>
      <c r="BR19" s="310">
        <v>118.839000643266</v>
      </c>
      <c r="BS19" s="310">
        <v>120.47390682387299</v>
      </c>
      <c r="BT19" s="310">
        <v>86.738703749258804</v>
      </c>
      <c r="BU19" s="310">
        <v>91.199175345835002</v>
      </c>
      <c r="BV19" s="310">
        <v>118.37919917814401</v>
      </c>
      <c r="BW19" s="310">
        <v>118.29119555878199</v>
      </c>
      <c r="BX19" s="310">
        <v>116.214589368475</v>
      </c>
      <c r="BY19" s="310">
        <v>119.022170763977</v>
      </c>
      <c r="BZ19" s="310">
        <v>122.408110290764</v>
      </c>
      <c r="CA19" s="310">
        <v>119.592199200431</v>
      </c>
      <c r="CB19" s="310">
        <v>128.27850179190801</v>
      </c>
      <c r="CC19" s="310">
        <v>126.22229453358899</v>
      </c>
      <c r="CD19" s="310">
        <v>129.40782332217401</v>
      </c>
      <c r="CE19" s="310">
        <v>137.51861222141699</v>
      </c>
      <c r="CF19" s="310">
        <v>119.281798877949</v>
      </c>
      <c r="CG19" s="310">
        <v>122.946259239848</v>
      </c>
      <c r="CH19" s="310">
        <v>140.81983645094601</v>
      </c>
      <c r="CI19" s="310">
        <v>135.236278392005</v>
      </c>
      <c r="CJ19" s="310">
        <v>132.47355238897401</v>
      </c>
      <c r="CK19" s="310">
        <v>126.226149417378</v>
      </c>
      <c r="CL19" s="310">
        <v>130.07052781683299</v>
      </c>
      <c r="CM19" s="310">
        <v>129.80947565625999</v>
      </c>
      <c r="CN19" s="310">
        <v>131.01736133342001</v>
      </c>
      <c r="CO19" s="310">
        <v>126.28899012708401</v>
      </c>
      <c r="CP19" s="310">
        <v>126.45398091524</v>
      </c>
      <c r="CQ19" s="310">
        <v>137.71291944087801</v>
      </c>
      <c r="CR19" s="310">
        <v>117.792690089213</v>
      </c>
      <c r="CS19" s="310">
        <v>120.722622535307</v>
      </c>
      <c r="CT19" s="310">
        <v>141.28660520488299</v>
      </c>
      <c r="CU19" s="310">
        <v>136.584812290923</v>
      </c>
      <c r="CV19" s="310">
        <v>139.636816149439</v>
      </c>
      <c r="CW19" s="310">
        <v>134.37773080064699</v>
      </c>
      <c r="CX19" s="310">
        <v>134.19413632674099</v>
      </c>
      <c r="CY19" s="310">
        <v>130.310668545629</v>
      </c>
      <c r="CZ19" s="310">
        <v>129.900233670001</v>
      </c>
      <c r="DA19" s="310">
        <v>128.86111667794799</v>
      </c>
      <c r="DB19" s="310">
        <v>128.77757870181699</v>
      </c>
      <c r="DC19" s="310">
        <v>141.19718782180101</v>
      </c>
      <c r="DD19" s="310">
        <v>113.86701255301401</v>
      </c>
      <c r="DE19" s="310">
        <v>124.362687559831</v>
      </c>
      <c r="DF19" s="310">
        <v>134.72220870693499</v>
      </c>
      <c r="DG19" s="310">
        <v>131.053049229381</v>
      </c>
      <c r="DH19" s="310">
        <v>136.33528680534599</v>
      </c>
      <c r="DI19" s="310">
        <v>131.42816566103099</v>
      </c>
      <c r="DJ19" s="310">
        <v>134.10268955184301</v>
      </c>
      <c r="DK19" s="310">
        <v>130.37770664372999</v>
      </c>
      <c r="DL19" s="310">
        <v>126.40476316086</v>
      </c>
      <c r="DM19" s="310">
        <v>132.11612824063201</v>
      </c>
      <c r="DN19" s="310">
        <v>130.44232781547399</v>
      </c>
      <c r="DO19" s="310">
        <v>141.74994132969201</v>
      </c>
      <c r="DP19" s="310">
        <v>120.667518026746</v>
      </c>
      <c r="DQ19" s="310">
        <v>124.253735962598</v>
      </c>
      <c r="DR19" s="310">
        <v>144.25295764162101</v>
      </c>
      <c r="DS19" s="310">
        <v>143.235697320334</v>
      </c>
      <c r="DT19" s="310">
        <v>140.36020187209201</v>
      </c>
      <c r="DU19" s="310">
        <v>133.45479759840001</v>
      </c>
      <c r="DV19" s="310">
        <v>136.82685453649901</v>
      </c>
      <c r="DW19" s="310">
        <v>134.82139496925399</v>
      </c>
      <c r="DX19" s="310">
        <v>132.32387135560401</v>
      </c>
      <c r="DY19" s="310">
        <v>137.62350913232899</v>
      </c>
      <c r="DZ19" s="310">
        <v>133.95512568200101</v>
      </c>
      <c r="EA19" s="310">
        <v>143.67051634165</v>
      </c>
      <c r="EB19" s="310">
        <v>122.090280819426</v>
      </c>
      <c r="EC19" s="310">
        <v>121.478598166376</v>
      </c>
      <c r="ED19" s="310">
        <v>142.13254488209199</v>
      </c>
      <c r="EE19" s="310">
        <v>142.31851897306399</v>
      </c>
      <c r="EF19" s="310">
        <v>138.78324783997601</v>
      </c>
      <c r="EG19" s="310">
        <v>132.71411895745101</v>
      </c>
      <c r="EH19" s="310">
        <v>136.44609932832299</v>
      </c>
      <c r="EI19" s="310">
        <v>132.441225051185</v>
      </c>
      <c r="EJ19" s="310">
        <v>132.749951102214</v>
      </c>
      <c r="EK19" s="310">
        <v>100.196832495086</v>
      </c>
      <c r="EL19" s="310">
        <v>98.907295210045106</v>
      </c>
      <c r="EM19" s="310">
        <v>98.650501386996893</v>
      </c>
      <c r="EN19" s="310">
        <v>102.245370907873</v>
      </c>
      <c r="EO19" s="310">
        <v>102.81332750559901</v>
      </c>
      <c r="EP19" s="310">
        <v>103.869841537601</v>
      </c>
      <c r="EQ19" s="310">
        <v>102.906636985175</v>
      </c>
      <c r="ER19" s="310">
        <v>106.969795617815</v>
      </c>
      <c r="ES19" s="310">
        <v>106.210197520414</v>
      </c>
      <c r="ET19" s="310">
        <v>107.102637729234</v>
      </c>
      <c r="EU19" s="310">
        <v>108.131402686184</v>
      </c>
      <c r="EV19" s="310">
        <v>111.770792552564</v>
      </c>
      <c r="EW19" s="310">
        <v>111.317233122224</v>
      </c>
      <c r="EX19" s="310">
        <v>111.076334637334</v>
      </c>
      <c r="EY19" s="310">
        <v>112.189149304118</v>
      </c>
      <c r="EZ19" s="310">
        <v>115.893413212463</v>
      </c>
      <c r="FA19" s="310">
        <v>114.784280828261</v>
      </c>
      <c r="FB19" s="310">
        <v>114.70132805862499</v>
      </c>
      <c r="FC19" s="310">
        <v>115.37881073035</v>
      </c>
      <c r="FD19" s="310">
        <v>118.8302516073</v>
      </c>
      <c r="FE19" s="310">
        <v>116.722167399442</v>
      </c>
      <c r="FF19" s="310">
        <v>119.754991066874</v>
      </c>
      <c r="FG19" s="310">
        <v>117.842651897078</v>
      </c>
      <c r="FH19" s="310">
        <v>123.426270427701</v>
      </c>
      <c r="FI19" s="310">
        <v>131.049576692393</v>
      </c>
      <c r="FJ19" s="310">
        <v>127.68263152291399</v>
      </c>
      <c r="FK19" s="310">
        <v>131.31199339945201</v>
      </c>
      <c r="FL19" s="310">
        <v>130.299121602171</v>
      </c>
      <c r="FM19" s="310">
        <v>130.151963494401</v>
      </c>
      <c r="FN19" s="310">
        <v>126.600639276468</v>
      </c>
      <c r="FO19" s="310">
        <v>136.86645308033599</v>
      </c>
      <c r="FP19" s="310">
        <v>131.46834618079001</v>
      </c>
      <c r="FQ19" s="310">
        <v>132.94529440052199</v>
      </c>
      <c r="FR19" s="310">
        <v>124.317302939927</v>
      </c>
      <c r="FS19" s="310">
        <v>132.93883389858601</v>
      </c>
      <c r="FT19" s="310">
        <v>130.29505311881101</v>
      </c>
      <c r="FU19" s="310">
        <v>134.769465795266</v>
      </c>
      <c r="FV19" s="310">
        <v>129.72473721032199</v>
      </c>
      <c r="FW19" s="310">
        <v>139.016898930275</v>
      </c>
      <c r="FX19" s="310">
        <v>134.65737362045201</v>
      </c>
      <c r="FY19" s="310">
        <v>138.41638371866</v>
      </c>
      <c r="FZ19" s="310">
        <v>128.56714128929801</v>
      </c>
      <c r="GA19" s="310">
        <v>137.938628590164</v>
      </c>
      <c r="GB19" s="310">
        <v>133.87909182724101</v>
      </c>
      <c r="GC19" s="309">
        <v>100.00000000000006</v>
      </c>
      <c r="GD19" s="309">
        <v>104.13990041154769</v>
      </c>
      <c r="GE19" s="309">
        <v>108.30375762209898</v>
      </c>
      <c r="GF19" s="309">
        <v>112.61903256903491</v>
      </c>
      <c r="GG19" s="309">
        <v>115.92366780613401</v>
      </c>
      <c r="GH19" s="309">
        <v>115.01594695740539</v>
      </c>
      <c r="GI19" s="309">
        <v>130.08583080423276</v>
      </c>
      <c r="GJ19" s="309">
        <v>131.27185050799872</v>
      </c>
      <c r="GK19" s="309">
        <v>130.1241210894614</v>
      </c>
      <c r="GL19" s="309">
        <v>134.54211888907886</v>
      </c>
      <c r="GM19" s="309">
        <v>134.70031135634059</v>
      </c>
      <c r="GN19" s="310">
        <v>100.00000000000006</v>
      </c>
      <c r="GO19" s="310">
        <v>104.13990041154769</v>
      </c>
      <c r="GP19" s="310">
        <v>108.30375762209898</v>
      </c>
      <c r="GQ19" s="310">
        <v>112.61903256903491</v>
      </c>
      <c r="GR19" s="310">
        <v>115.92366780613401</v>
      </c>
      <c r="GS19" s="310">
        <v>115.01594695740539</v>
      </c>
      <c r="GT19" s="310">
        <v>130.08583080423276</v>
      </c>
      <c r="GU19" s="310">
        <v>131.27185050799872</v>
      </c>
      <c r="GV19" s="310">
        <v>130.1241210894614</v>
      </c>
      <c r="GW19" s="310">
        <v>134.54211888907886</v>
      </c>
      <c r="GX19" s="309">
        <v>134.70031135634099</v>
      </c>
      <c r="GY19" s="423" t="s">
        <v>699</v>
      </c>
      <c r="GZ19" s="423"/>
    </row>
    <row r="20" spans="1:208" s="7" customFormat="1" ht="18" customHeight="1">
      <c r="A20" s="383"/>
      <c r="B20" s="22"/>
      <c r="C20" s="23">
        <v>4.0999999999999996</v>
      </c>
      <c r="D20" s="24">
        <v>13.8668021684541</v>
      </c>
      <c r="E20" s="24">
        <v>9.3572843416015807</v>
      </c>
      <c r="F20" s="25">
        <v>19</v>
      </c>
      <c r="G20" s="34"/>
      <c r="H20" s="34" t="s">
        <v>700</v>
      </c>
      <c r="I20" s="45">
        <v>107.540978697773</v>
      </c>
      <c r="J20" s="45">
        <v>100.08148044498</v>
      </c>
      <c r="K20" s="45">
        <v>106.726951902609</v>
      </c>
      <c r="L20" s="45">
        <v>91.084741644615903</v>
      </c>
      <c r="M20" s="45">
        <v>100.43798164805899</v>
      </c>
      <c r="N20" s="45">
        <v>102.683478952455</v>
      </c>
      <c r="O20" s="45">
        <v>98.809155172177199</v>
      </c>
      <c r="P20" s="45">
        <v>88.845147560652194</v>
      </c>
      <c r="Q20" s="45">
        <v>94.864988916407498</v>
      </c>
      <c r="R20" s="45">
        <v>106.568724651048</v>
      </c>
      <c r="S20" s="45">
        <v>95.998886847400996</v>
      </c>
      <c r="T20" s="45">
        <v>106.357483561823</v>
      </c>
      <c r="U20" s="45">
        <v>106.90640293619499</v>
      </c>
      <c r="V20" s="45">
        <v>102.044412496513</v>
      </c>
      <c r="W20" s="45">
        <v>109.204442030477</v>
      </c>
      <c r="X20" s="45">
        <v>95.766218017339995</v>
      </c>
      <c r="Y20" s="45">
        <v>105.19778405408201</v>
      </c>
      <c r="Z20" s="45">
        <v>107.904249869525</v>
      </c>
      <c r="AA20" s="45">
        <v>102.375121425073</v>
      </c>
      <c r="AB20" s="45">
        <v>90.725089908691103</v>
      </c>
      <c r="AC20" s="45">
        <v>98.295595857964699</v>
      </c>
      <c r="AD20" s="45">
        <v>108.80783413641601</v>
      </c>
      <c r="AE20" s="45">
        <v>101.05073732568</v>
      </c>
      <c r="AF20" s="45">
        <v>108.758504011358</v>
      </c>
      <c r="AG20" s="45">
        <v>108.788413754735</v>
      </c>
      <c r="AH20" s="45">
        <v>104.29291753954</v>
      </c>
      <c r="AI20" s="45">
        <v>112.859391082356</v>
      </c>
      <c r="AJ20" s="45">
        <v>97.278126077686395</v>
      </c>
      <c r="AK20" s="45">
        <v>107.600627459308</v>
      </c>
      <c r="AL20" s="45">
        <v>109.476250990198</v>
      </c>
      <c r="AM20" s="45">
        <v>105.619187330329</v>
      </c>
      <c r="AN20" s="45">
        <v>100.024280368115</v>
      </c>
      <c r="AO20" s="45">
        <v>103.28380340085999</v>
      </c>
      <c r="AP20" s="45">
        <v>109.543607061594</v>
      </c>
      <c r="AQ20" s="45">
        <v>110.555315387332</v>
      </c>
      <c r="AR20" s="45">
        <v>110.554847976921</v>
      </c>
      <c r="AS20" s="45">
        <v>116.119351158415</v>
      </c>
      <c r="AT20" s="45">
        <v>112.347358909569</v>
      </c>
      <c r="AU20" s="45">
        <v>111.79995285687799</v>
      </c>
      <c r="AV20" s="45">
        <v>100.09063847053</v>
      </c>
      <c r="AW20" s="45">
        <v>110.829499134118</v>
      </c>
      <c r="AX20" s="45">
        <v>111.05539606899799</v>
      </c>
      <c r="AY20" s="45">
        <v>106.385916608719</v>
      </c>
      <c r="AZ20" s="45">
        <v>103.0048479293</v>
      </c>
      <c r="BA20" s="45">
        <v>106.544255342499</v>
      </c>
      <c r="BB20" s="45">
        <v>115.175493027229</v>
      </c>
      <c r="BC20" s="45">
        <v>116.43674791382399</v>
      </c>
      <c r="BD20" s="45">
        <v>112.40685849414299</v>
      </c>
      <c r="BE20" s="45">
        <v>120.59348212556</v>
      </c>
      <c r="BF20" s="45">
        <v>112.601828988791</v>
      </c>
      <c r="BG20" s="45">
        <v>116.592552287939</v>
      </c>
      <c r="BH20" s="45">
        <v>104.09460925353</v>
      </c>
      <c r="BI20" s="45">
        <v>113.08766370587099</v>
      </c>
      <c r="BJ20" s="45">
        <v>114.10910662388299</v>
      </c>
      <c r="BK20" s="45">
        <v>110.46905674260999</v>
      </c>
      <c r="BL20" s="45">
        <v>105.81866930979299</v>
      </c>
      <c r="BM20" s="45">
        <v>109.08960390186699</v>
      </c>
      <c r="BN20" s="45">
        <v>117.588440397677</v>
      </c>
      <c r="BO20" s="45">
        <v>117.786533720309</v>
      </c>
      <c r="BP20" s="45">
        <v>116.424241708431</v>
      </c>
      <c r="BQ20" s="45">
        <v>125.08451567429699</v>
      </c>
      <c r="BR20" s="45">
        <v>119.877895731265</v>
      </c>
      <c r="BS20" s="45">
        <v>117.532082225862</v>
      </c>
      <c r="BT20" s="45">
        <v>66.280406630922499</v>
      </c>
      <c r="BU20" s="45">
        <v>69.740338119552902</v>
      </c>
      <c r="BV20" s="45">
        <v>100.317539273753</v>
      </c>
      <c r="BW20" s="45">
        <v>98.3714629185652</v>
      </c>
      <c r="BX20" s="45">
        <v>96.859043536318097</v>
      </c>
      <c r="BY20" s="45">
        <v>98.669153422345801</v>
      </c>
      <c r="BZ20" s="45">
        <v>104.496749936032</v>
      </c>
      <c r="CA20" s="45">
        <v>104.867311779234</v>
      </c>
      <c r="CB20" s="45">
        <v>112.03005512276501</v>
      </c>
      <c r="CC20" s="45">
        <v>109.667272017591</v>
      </c>
      <c r="CD20" s="45">
        <v>115.77348508822701</v>
      </c>
      <c r="CE20" s="45">
        <v>115.67830410019999</v>
      </c>
      <c r="CF20" s="45">
        <v>93.261234263494003</v>
      </c>
      <c r="CG20" s="45">
        <v>106.95715042830599</v>
      </c>
      <c r="CH20" s="45">
        <v>117.58522095193899</v>
      </c>
      <c r="CI20" s="45">
        <v>122.614605765652</v>
      </c>
      <c r="CJ20" s="45">
        <v>116.25229678058599</v>
      </c>
      <c r="CK20" s="45">
        <v>107.88924521496</v>
      </c>
      <c r="CL20" s="45">
        <v>114.94032308589701</v>
      </c>
      <c r="CM20" s="45">
        <v>121.25067227336</v>
      </c>
      <c r="CN20" s="45">
        <v>112.84190207195201</v>
      </c>
      <c r="CO20" s="45">
        <v>111.83833922324401</v>
      </c>
      <c r="CP20" s="45">
        <v>114.145410984633</v>
      </c>
      <c r="CQ20" s="45">
        <v>129.87712984673999</v>
      </c>
      <c r="CR20" s="45">
        <v>92.365182221885604</v>
      </c>
      <c r="CS20" s="45">
        <v>109.10615787854999</v>
      </c>
      <c r="CT20" s="45">
        <v>130.479916060108</v>
      </c>
      <c r="CU20" s="45">
        <v>129.579473969905</v>
      </c>
      <c r="CV20" s="45">
        <v>131.15206255584101</v>
      </c>
      <c r="CW20" s="45">
        <v>124.476786141647</v>
      </c>
      <c r="CX20" s="45">
        <v>127.14183833064099</v>
      </c>
      <c r="CY20" s="45">
        <v>123.20640627445501</v>
      </c>
      <c r="CZ20" s="45">
        <v>116.656839886501</v>
      </c>
      <c r="DA20" s="45">
        <v>124.172000017852</v>
      </c>
      <c r="DB20" s="45">
        <v>121.52522753594999</v>
      </c>
      <c r="DC20" s="45">
        <v>138.22577601659299</v>
      </c>
      <c r="DD20" s="45">
        <v>93.820673596910794</v>
      </c>
      <c r="DE20" s="45">
        <v>115.745790925406</v>
      </c>
      <c r="DF20" s="45">
        <v>116.42916442859099</v>
      </c>
      <c r="DG20" s="45">
        <v>116.481968254911</v>
      </c>
      <c r="DH20" s="45">
        <v>121.278196992299</v>
      </c>
      <c r="DI20" s="45">
        <v>114.877425048307</v>
      </c>
      <c r="DJ20" s="45">
        <v>122.019034243737</v>
      </c>
      <c r="DK20" s="45">
        <v>121.01097682419601</v>
      </c>
      <c r="DL20" s="45">
        <v>111.258684175968</v>
      </c>
      <c r="DM20" s="45">
        <v>120.421553457375</v>
      </c>
      <c r="DN20" s="45">
        <v>124.15671240797199</v>
      </c>
      <c r="DO20" s="45">
        <v>140.839985804284</v>
      </c>
      <c r="DP20" s="45">
        <v>99.333592490468504</v>
      </c>
      <c r="DQ20" s="45">
        <v>109.351965163882</v>
      </c>
      <c r="DR20" s="45">
        <v>130.980104585069</v>
      </c>
      <c r="DS20" s="45">
        <v>130.081932136674</v>
      </c>
      <c r="DT20" s="45">
        <v>119.482478005386</v>
      </c>
      <c r="DU20" s="45">
        <v>111.612582545717</v>
      </c>
      <c r="DV20" s="45">
        <v>120.750556363653</v>
      </c>
      <c r="DW20" s="45">
        <v>122.30384048471601</v>
      </c>
      <c r="DX20" s="45">
        <v>114.60268498975699</v>
      </c>
      <c r="DY20" s="45">
        <v>124.527277104934</v>
      </c>
      <c r="DZ20" s="45">
        <v>123.194673253652</v>
      </c>
      <c r="EA20" s="45">
        <v>137.179158714507</v>
      </c>
      <c r="EB20" s="45">
        <v>95.446217956045302</v>
      </c>
      <c r="EC20" s="45">
        <v>104.154725012273</v>
      </c>
      <c r="ED20" s="45">
        <v>128.393902068431</v>
      </c>
      <c r="EE20" s="45">
        <v>128.600869502276</v>
      </c>
      <c r="EF20" s="45">
        <v>118.92344432520299</v>
      </c>
      <c r="EG20" s="45">
        <v>111.371484709371</v>
      </c>
      <c r="EH20" s="45">
        <v>117.923783399163</v>
      </c>
      <c r="EI20" s="45">
        <v>118.998369280579</v>
      </c>
      <c r="EJ20" s="45">
        <v>113.71602301680799</v>
      </c>
      <c r="EK20" s="45">
        <v>104.783137015121</v>
      </c>
      <c r="EL20" s="45">
        <v>98.068734081710005</v>
      </c>
      <c r="EM20" s="45">
        <v>94.173097216412302</v>
      </c>
      <c r="EN20" s="45">
        <v>102.97503168675701</v>
      </c>
      <c r="EO20" s="45">
        <v>106.051752487728</v>
      </c>
      <c r="EP20" s="45">
        <v>102.956083980316</v>
      </c>
      <c r="EQ20" s="45">
        <v>97.131935730576302</v>
      </c>
      <c r="ER20" s="45">
        <v>106.205691824485</v>
      </c>
      <c r="ES20" s="45">
        <v>108.646907458877</v>
      </c>
      <c r="ET20" s="45">
        <v>104.785001509064</v>
      </c>
      <c r="EU20" s="45">
        <v>102.975757033101</v>
      </c>
      <c r="EV20" s="45">
        <v>110.21792347528201</v>
      </c>
      <c r="EW20" s="45">
        <v>113.422220974954</v>
      </c>
      <c r="EX20" s="45">
        <v>107.32517789121501</v>
      </c>
      <c r="EY20" s="45">
        <v>105.311673293506</v>
      </c>
      <c r="EZ20" s="45">
        <v>114.67303314506501</v>
      </c>
      <c r="FA20" s="45">
        <v>116.59595446743</v>
      </c>
      <c r="FB20" s="45">
        <v>110.430459861095</v>
      </c>
      <c r="FC20" s="45">
        <v>108.45910998475701</v>
      </c>
      <c r="FD20" s="45">
        <v>117.266405275472</v>
      </c>
      <c r="FE20" s="45">
        <v>120.831497877141</v>
      </c>
      <c r="FF20" s="45">
        <v>78.779428008076096</v>
      </c>
      <c r="FG20" s="45">
        <v>97.966553292409699</v>
      </c>
      <c r="FH20" s="45">
        <v>107.13137227934401</v>
      </c>
      <c r="FI20" s="45">
        <v>113.70635373533899</v>
      </c>
      <c r="FJ20" s="45">
        <v>105.93453521457999</v>
      </c>
      <c r="FK20" s="45">
        <v>115.58538258706599</v>
      </c>
      <c r="FL20" s="45">
        <v>116.344299143736</v>
      </c>
      <c r="FM20" s="45">
        <v>118.620293351539</v>
      </c>
      <c r="FN20" s="45">
        <v>110.65041872018099</v>
      </c>
      <c r="FO20" s="45">
        <v>128.40277422246399</v>
      </c>
      <c r="FP20" s="45">
        <v>122.335028163866</v>
      </c>
      <c r="FQ20" s="45">
        <v>127.974334523465</v>
      </c>
      <c r="FR20" s="45">
        <v>108.665209650303</v>
      </c>
      <c r="FS20" s="45">
        <v>117.545863431839</v>
      </c>
      <c r="FT20" s="45">
        <v>118.096231747967</v>
      </c>
      <c r="FU20" s="45">
        <v>128.47275055654401</v>
      </c>
      <c r="FV20" s="45">
        <v>113.22188741314</v>
      </c>
      <c r="FW20" s="45">
        <v>120.39233089592599</v>
      </c>
      <c r="FX20" s="45">
        <v>119.219027279375</v>
      </c>
      <c r="FY20" s="45">
        <v>128.30036969103099</v>
      </c>
      <c r="FZ20" s="45">
        <v>109.33161501225</v>
      </c>
      <c r="GA20" s="45">
        <v>119.631932845617</v>
      </c>
      <c r="GB20" s="45">
        <v>116.87939189885</v>
      </c>
      <c r="GC20" s="428">
        <v>100.00000000000007</v>
      </c>
      <c r="GD20" s="428">
        <v>103.08636600577621</v>
      </c>
      <c r="GE20" s="428">
        <v>106.65639736908118</v>
      </c>
      <c r="GF20" s="428">
        <v>110.18302632618519</v>
      </c>
      <c r="GG20" s="428">
        <v>113.18798239718842</v>
      </c>
      <c r="GH20" s="428">
        <v>101.17721286424269</v>
      </c>
      <c r="GI20" s="428">
        <v>112.89264267018034</v>
      </c>
      <c r="GJ20" s="428">
        <v>120.00212861451253</v>
      </c>
      <c r="GK20" s="428">
        <v>118.0704098383934</v>
      </c>
      <c r="GL20" s="428">
        <v>120.32649903624615</v>
      </c>
      <c r="GM20" s="428">
        <v>118.53582736193688</v>
      </c>
      <c r="GN20" s="428">
        <v>100.00000000000007</v>
      </c>
      <c r="GO20" s="45">
        <v>103.08636600577621</v>
      </c>
      <c r="GP20" s="45">
        <v>106.65639736908118</v>
      </c>
      <c r="GQ20" s="45">
        <v>110.18302632618519</v>
      </c>
      <c r="GR20" s="45">
        <v>113.18798239718842</v>
      </c>
      <c r="GS20" s="45">
        <v>101.17721286424269</v>
      </c>
      <c r="GT20" s="45">
        <v>112.89264267018034</v>
      </c>
      <c r="GU20" s="45">
        <v>120.00212861451253</v>
      </c>
      <c r="GV20" s="45">
        <v>118.0704098383934</v>
      </c>
      <c r="GW20" s="45">
        <v>120.32649903624615</v>
      </c>
      <c r="GX20" s="45">
        <v>118.535827361937</v>
      </c>
      <c r="GY20" s="50"/>
      <c r="GZ20" s="51" t="s">
        <v>701</v>
      </c>
    </row>
    <row r="21" spans="1:208" s="7" customFormat="1" ht="18" customHeight="1">
      <c r="A21" s="383"/>
      <c r="B21" s="22"/>
      <c r="C21" s="23">
        <v>4.2</v>
      </c>
      <c r="D21" s="24">
        <v>6.9134777655686799</v>
      </c>
      <c r="E21" s="24">
        <v>6.3705401898818703</v>
      </c>
      <c r="F21" s="25">
        <v>20</v>
      </c>
      <c r="G21" s="34"/>
      <c r="H21" s="34" t="s">
        <v>702</v>
      </c>
      <c r="I21" s="45">
        <v>96.921664813114901</v>
      </c>
      <c r="J21" s="45">
        <v>93.279796541251201</v>
      </c>
      <c r="K21" s="45">
        <v>101.995158002103</v>
      </c>
      <c r="L21" s="45">
        <v>99.261337387353095</v>
      </c>
      <c r="M21" s="45">
        <v>100.735912878012</v>
      </c>
      <c r="N21" s="45">
        <v>102.614025330275</v>
      </c>
      <c r="O21" s="45">
        <v>101.770659097413</v>
      </c>
      <c r="P21" s="45">
        <v>101.55147461507801</v>
      </c>
      <c r="Q21" s="45">
        <v>101.07409580994999</v>
      </c>
      <c r="R21" s="45">
        <v>109.299239337242</v>
      </c>
      <c r="S21" s="45">
        <v>93.733196017195397</v>
      </c>
      <c r="T21" s="45">
        <v>97.763440171012604</v>
      </c>
      <c r="U21" s="45">
        <v>99.803769949397093</v>
      </c>
      <c r="V21" s="45">
        <v>96.697685805560099</v>
      </c>
      <c r="W21" s="45">
        <v>106.503081829685</v>
      </c>
      <c r="X21" s="45">
        <v>103.490865166296</v>
      </c>
      <c r="Y21" s="45">
        <v>107.464591413457</v>
      </c>
      <c r="Z21" s="45">
        <v>108.33800296097399</v>
      </c>
      <c r="AA21" s="45">
        <v>106.614868438168</v>
      </c>
      <c r="AB21" s="45">
        <v>110.892769526781</v>
      </c>
      <c r="AC21" s="45">
        <v>108.716961459472</v>
      </c>
      <c r="AD21" s="45">
        <v>117.29941825947699</v>
      </c>
      <c r="AE21" s="45">
        <v>102.661666078263</v>
      </c>
      <c r="AF21" s="45">
        <v>103.69951225141</v>
      </c>
      <c r="AG21" s="45">
        <v>102.27211981390001</v>
      </c>
      <c r="AH21" s="45">
        <v>101.29934054789901</v>
      </c>
      <c r="AI21" s="45">
        <v>110.788061853573</v>
      </c>
      <c r="AJ21" s="45">
        <v>107.98122302773</v>
      </c>
      <c r="AK21" s="45">
        <v>111.29785359390399</v>
      </c>
      <c r="AL21" s="45">
        <v>112.623714134583</v>
      </c>
      <c r="AM21" s="45">
        <v>110.010818587042</v>
      </c>
      <c r="AN21" s="45">
        <v>114.769333783856</v>
      </c>
      <c r="AO21" s="45">
        <v>114.570534321149</v>
      </c>
      <c r="AP21" s="45">
        <v>119.52298232538899</v>
      </c>
      <c r="AQ21" s="45">
        <v>110.43650095256299</v>
      </c>
      <c r="AR21" s="45">
        <v>111.489331701485</v>
      </c>
      <c r="AS21" s="45">
        <v>109.73782033042799</v>
      </c>
      <c r="AT21" s="45">
        <v>110.14770107597199</v>
      </c>
      <c r="AU21" s="45">
        <v>115.021923590334</v>
      </c>
      <c r="AV21" s="45">
        <v>114.513044808019</v>
      </c>
      <c r="AW21" s="45">
        <v>117.379008164355</v>
      </c>
      <c r="AX21" s="45">
        <v>118.103684992781</v>
      </c>
      <c r="AY21" s="45">
        <v>118.63854400076499</v>
      </c>
      <c r="AZ21" s="45">
        <v>117.674502189329</v>
      </c>
      <c r="BA21" s="45">
        <v>117.932763850643</v>
      </c>
      <c r="BB21" s="45">
        <v>120.697132504751</v>
      </c>
      <c r="BC21" s="45">
        <v>110.82573791938199</v>
      </c>
      <c r="BD21" s="45">
        <v>114.732981717784</v>
      </c>
      <c r="BE21" s="45">
        <v>112.626354826796</v>
      </c>
      <c r="BF21" s="45">
        <v>110.665731692737</v>
      </c>
      <c r="BG21" s="45">
        <v>116.990468451285</v>
      </c>
      <c r="BH21" s="45">
        <v>115.64841967935099</v>
      </c>
      <c r="BI21" s="45">
        <v>120.400792490641</v>
      </c>
      <c r="BJ21" s="45">
        <v>121.020151369556</v>
      </c>
      <c r="BK21" s="45">
        <v>120.915181107289</v>
      </c>
      <c r="BL21" s="45">
        <v>120.319088356406</v>
      </c>
      <c r="BM21" s="45">
        <v>119.87922876703</v>
      </c>
      <c r="BN21" s="45">
        <v>121.21124928467999</v>
      </c>
      <c r="BO21" s="45">
        <v>113.74455746807899</v>
      </c>
      <c r="BP21" s="45">
        <v>117.01863950278</v>
      </c>
      <c r="BQ21" s="45">
        <v>114.94783716716699</v>
      </c>
      <c r="BR21" s="45">
        <v>116.137703580414</v>
      </c>
      <c r="BS21" s="45">
        <v>115.451490172164</v>
      </c>
      <c r="BT21" s="45">
        <v>87.089317178805004</v>
      </c>
      <c r="BU21" s="45">
        <v>91.612625972802107</v>
      </c>
      <c r="BV21" s="45">
        <v>111.663455430436</v>
      </c>
      <c r="BW21" s="45">
        <v>110.896497179679</v>
      </c>
      <c r="BX21" s="45">
        <v>110.099504992403</v>
      </c>
      <c r="BY21" s="45">
        <v>113.107255665881</v>
      </c>
      <c r="BZ21" s="45">
        <v>112.23448217222401</v>
      </c>
      <c r="CA21" s="45">
        <v>108.152687956086</v>
      </c>
      <c r="CB21" s="45">
        <v>118.97219991307701</v>
      </c>
      <c r="CC21" s="45">
        <v>115.217119879848</v>
      </c>
      <c r="CD21" s="45">
        <v>120.27426479277101</v>
      </c>
      <c r="CE21" s="45">
        <v>126.532952894787</v>
      </c>
      <c r="CF21" s="45">
        <v>106.22248990444901</v>
      </c>
      <c r="CG21" s="45">
        <v>103.60432569941599</v>
      </c>
      <c r="CH21" s="45">
        <v>128.746249371012</v>
      </c>
      <c r="CI21" s="45">
        <v>115.05904678073099</v>
      </c>
      <c r="CJ21" s="45">
        <v>122.342887580764</v>
      </c>
      <c r="CK21" s="45">
        <v>121.079432432917</v>
      </c>
      <c r="CL21" s="45">
        <v>124.88812018790701</v>
      </c>
      <c r="CM21" s="45">
        <v>118.88056153468</v>
      </c>
      <c r="CN21" s="45">
        <v>131.266853448441</v>
      </c>
      <c r="CO21" s="45">
        <v>123.37820087560399</v>
      </c>
      <c r="CP21" s="45">
        <v>125.772195240193</v>
      </c>
      <c r="CQ21" s="45">
        <v>127.922144475335</v>
      </c>
      <c r="CR21" s="45">
        <v>116.785533105464</v>
      </c>
      <c r="CS21" s="45">
        <v>112.059438859812</v>
      </c>
      <c r="CT21" s="45">
        <v>131.58134765889301</v>
      </c>
      <c r="CU21" s="45">
        <v>119.63107619492401</v>
      </c>
      <c r="CV21" s="45">
        <v>128.01383895888901</v>
      </c>
      <c r="CW21" s="45">
        <v>126.199482260453</v>
      </c>
      <c r="CX21" s="45">
        <v>125.12883866388199</v>
      </c>
      <c r="CY21" s="45">
        <v>124.656090857612</v>
      </c>
      <c r="CZ21" s="45">
        <v>131.79926563278701</v>
      </c>
      <c r="DA21" s="45">
        <v>124.568257198095</v>
      </c>
      <c r="DB21" s="45">
        <v>129.247939034334</v>
      </c>
      <c r="DC21" s="45">
        <v>133.69525454851899</v>
      </c>
      <c r="DD21" s="45">
        <v>118.17897105358099</v>
      </c>
      <c r="DE21" s="45">
        <v>118.85190067733799</v>
      </c>
      <c r="DF21" s="45">
        <v>140.75810318068</v>
      </c>
      <c r="DG21" s="45">
        <v>128.365196787169</v>
      </c>
      <c r="DH21" s="45">
        <v>137.87381949205599</v>
      </c>
      <c r="DI21" s="45">
        <v>133.588372401275</v>
      </c>
      <c r="DJ21" s="45">
        <v>132.93660857633901</v>
      </c>
      <c r="DK21" s="45">
        <v>127.835985975011</v>
      </c>
      <c r="DL21" s="45">
        <v>130.29915822689799</v>
      </c>
      <c r="DM21" s="45">
        <v>132.129086274088</v>
      </c>
      <c r="DN21" s="45">
        <v>125.638213256646</v>
      </c>
      <c r="DO21" s="45">
        <v>128.40902067118799</v>
      </c>
      <c r="DP21" s="45">
        <v>124.072250619172</v>
      </c>
      <c r="DQ21" s="45">
        <v>122.014642083509</v>
      </c>
      <c r="DR21" s="45">
        <v>143.77014150749201</v>
      </c>
      <c r="DS21" s="45">
        <v>136.486077944957</v>
      </c>
      <c r="DT21" s="45">
        <v>142.32678796987</v>
      </c>
      <c r="DU21" s="45">
        <v>137.27388216281301</v>
      </c>
      <c r="DV21" s="45">
        <v>133.40570593746699</v>
      </c>
      <c r="DW21" s="45">
        <v>129.90753852624701</v>
      </c>
      <c r="DX21" s="45">
        <v>134.586186117903</v>
      </c>
      <c r="DY21" s="45">
        <v>135.685423740755</v>
      </c>
      <c r="DZ21" s="45">
        <v>132.85597478619701</v>
      </c>
      <c r="EA21" s="45">
        <v>134.66232118453101</v>
      </c>
      <c r="EB21" s="45">
        <v>129.858729246537</v>
      </c>
      <c r="EC21" s="45">
        <v>120.732628028978</v>
      </c>
      <c r="ED21" s="45">
        <v>142.09404682843899</v>
      </c>
      <c r="EE21" s="45">
        <v>136.09129378541101</v>
      </c>
      <c r="EF21" s="45">
        <v>138.504619728569</v>
      </c>
      <c r="EG21" s="45">
        <v>134.95986055579499</v>
      </c>
      <c r="EH21" s="45">
        <v>135.41088935870201</v>
      </c>
      <c r="EI21" s="45">
        <v>128.958297802983</v>
      </c>
      <c r="EJ21" s="45">
        <v>138.06431080580799</v>
      </c>
      <c r="EK21" s="45">
        <v>97.398873118823005</v>
      </c>
      <c r="EL21" s="45">
        <v>100.870425198547</v>
      </c>
      <c r="EM21" s="45">
        <v>101.465409840814</v>
      </c>
      <c r="EN21" s="45">
        <v>100.265291841817</v>
      </c>
      <c r="EO21" s="45">
        <v>101.00151252821399</v>
      </c>
      <c r="EP21" s="45">
        <v>106.43115318024201</v>
      </c>
      <c r="EQ21" s="45">
        <v>108.74153314147399</v>
      </c>
      <c r="ER21" s="45">
        <v>107.886865529717</v>
      </c>
      <c r="ES21" s="45">
        <v>104.786507405124</v>
      </c>
      <c r="ET21" s="45">
        <v>110.634263585406</v>
      </c>
      <c r="EU21" s="45">
        <v>113.116895564016</v>
      </c>
      <c r="EV21" s="45">
        <v>113.816271659812</v>
      </c>
      <c r="EW21" s="45">
        <v>111.635814998911</v>
      </c>
      <c r="EX21" s="45">
        <v>116.665245988385</v>
      </c>
      <c r="EY21" s="45">
        <v>118.081936680246</v>
      </c>
      <c r="EZ21" s="45">
        <v>115.41861738063901</v>
      </c>
      <c r="FA21" s="45">
        <v>113.42751832360599</v>
      </c>
      <c r="FB21" s="45">
        <v>119.023121179849</v>
      </c>
      <c r="FC21" s="45">
        <v>120.371166076908</v>
      </c>
      <c r="FD21" s="45">
        <v>117.324815418513</v>
      </c>
      <c r="FE21" s="45">
        <v>115.512343639915</v>
      </c>
      <c r="FF21" s="45">
        <v>96.788466194014404</v>
      </c>
      <c r="FG21" s="45">
        <v>111.367752612654</v>
      </c>
      <c r="FH21" s="45">
        <v>113.11979001379601</v>
      </c>
      <c r="FI21" s="45">
        <v>120.67477918913499</v>
      </c>
      <c r="FJ21" s="45">
        <v>112.857688324959</v>
      </c>
      <c r="FK21" s="45">
        <v>119.493788931471</v>
      </c>
      <c r="FL21" s="45">
        <v>125.011845057009</v>
      </c>
      <c r="FM21" s="45">
        <v>125.690846863711</v>
      </c>
      <c r="FN21" s="45">
        <v>120.14210654139001</v>
      </c>
      <c r="FO21" s="45">
        <v>124.614799138089</v>
      </c>
      <c r="FP21" s="45">
        <v>127.194731718094</v>
      </c>
      <c r="FQ21" s="45">
        <v>129.17048359364901</v>
      </c>
      <c r="FR21" s="45">
        <v>125.92965830386601</v>
      </c>
      <c r="FS21" s="45">
        <v>133.27579622683299</v>
      </c>
      <c r="FT21" s="45">
        <v>130.357250926083</v>
      </c>
      <c r="FU21" s="45">
        <v>128.72544006730701</v>
      </c>
      <c r="FV21" s="45">
        <v>129.952344736724</v>
      </c>
      <c r="FW21" s="45">
        <v>138.69558269254699</v>
      </c>
      <c r="FX21" s="45">
        <v>132.63314352720599</v>
      </c>
      <c r="FY21" s="45">
        <v>134.40123990382801</v>
      </c>
      <c r="FZ21" s="45">
        <v>130.895134701318</v>
      </c>
      <c r="GA21" s="45">
        <v>136.518591356592</v>
      </c>
      <c r="GB21" s="45">
        <v>134.14449932249801</v>
      </c>
      <c r="GC21" s="428">
        <v>100.00000000000004</v>
      </c>
      <c r="GD21" s="428">
        <v>106.01526609491168</v>
      </c>
      <c r="GE21" s="428">
        <v>110.58848455358941</v>
      </c>
      <c r="GF21" s="428">
        <v>115.45040376204524</v>
      </c>
      <c r="GG21" s="428">
        <v>117.53665524971916</v>
      </c>
      <c r="GH21" s="428">
        <v>109.19708811509486</v>
      </c>
      <c r="GI21" s="428">
        <v>119.50952537564359</v>
      </c>
      <c r="GJ21" s="428">
        <v>124.41062106532065</v>
      </c>
      <c r="GK21" s="428">
        <v>129.68329726260791</v>
      </c>
      <c r="GL21" s="428">
        <v>132.50162775594598</v>
      </c>
      <c r="GM21" s="428">
        <v>133.98986632105874</v>
      </c>
      <c r="GN21" s="428">
        <v>100.00000000000004</v>
      </c>
      <c r="GO21" s="45">
        <v>106.01526609491168</v>
      </c>
      <c r="GP21" s="45">
        <v>110.58848455358941</v>
      </c>
      <c r="GQ21" s="45">
        <v>115.45040376204524</v>
      </c>
      <c r="GR21" s="45">
        <v>117.53665524971916</v>
      </c>
      <c r="GS21" s="45">
        <v>109.19708811509486</v>
      </c>
      <c r="GT21" s="45">
        <v>119.50952537564359</v>
      </c>
      <c r="GU21" s="45">
        <v>124.41062106532065</v>
      </c>
      <c r="GV21" s="45">
        <v>129.68329726260791</v>
      </c>
      <c r="GW21" s="45">
        <v>132.50162775594598</v>
      </c>
      <c r="GX21" s="45">
        <v>133.989866321059</v>
      </c>
      <c r="GY21" s="50"/>
      <c r="GZ21" s="51" t="s">
        <v>703</v>
      </c>
    </row>
    <row r="22" spans="1:208" s="6" customFormat="1" ht="30" customHeight="1">
      <c r="A22" s="383"/>
      <c r="C22" s="23">
        <v>4.3</v>
      </c>
      <c r="D22" s="24">
        <v>0.29061807665763401</v>
      </c>
      <c r="E22" s="24">
        <v>0.38260864516027698</v>
      </c>
      <c r="F22" s="28">
        <v>21</v>
      </c>
      <c r="G22" s="34"/>
      <c r="H22" s="34" t="s">
        <v>704</v>
      </c>
      <c r="I22" s="45">
        <v>83.827825999129402</v>
      </c>
      <c r="J22" s="45">
        <v>91.990432770568702</v>
      </c>
      <c r="K22" s="45">
        <v>93.493874978985104</v>
      </c>
      <c r="L22" s="45">
        <v>101.08466103654099</v>
      </c>
      <c r="M22" s="45">
        <v>116.78981437040601</v>
      </c>
      <c r="N22" s="45">
        <v>94.455487976078402</v>
      </c>
      <c r="O22" s="45">
        <v>105.646795194074</v>
      </c>
      <c r="P22" s="45">
        <v>100.660360356068</v>
      </c>
      <c r="Q22" s="45">
        <v>114.12728558937</v>
      </c>
      <c r="R22" s="45">
        <v>103.817075208917</v>
      </c>
      <c r="S22" s="45">
        <v>90.993112124182304</v>
      </c>
      <c r="T22" s="45">
        <v>103.11327439567999</v>
      </c>
      <c r="U22" s="45">
        <v>87.113571245469302</v>
      </c>
      <c r="V22" s="45">
        <v>95.970587995011101</v>
      </c>
      <c r="W22" s="45">
        <v>97.064020408053906</v>
      </c>
      <c r="X22" s="45">
        <v>106.426127792191</v>
      </c>
      <c r="Y22" s="45">
        <v>120.33953610493499</v>
      </c>
      <c r="Z22" s="45">
        <v>97.569399919581997</v>
      </c>
      <c r="AA22" s="45">
        <v>107.91257381215</v>
      </c>
      <c r="AB22" s="45">
        <v>107.058476902013</v>
      </c>
      <c r="AC22" s="45">
        <v>117.870111910668</v>
      </c>
      <c r="AD22" s="45">
        <v>109.13466949930999</v>
      </c>
      <c r="AE22" s="45">
        <v>99.665679833568703</v>
      </c>
      <c r="AF22" s="45">
        <v>107.149236245685</v>
      </c>
      <c r="AG22" s="45">
        <v>89.392678284107006</v>
      </c>
      <c r="AH22" s="45">
        <v>99.683596659348694</v>
      </c>
      <c r="AI22" s="45">
        <v>104.40473903796899</v>
      </c>
      <c r="AJ22" s="45">
        <v>113.321882720537</v>
      </c>
      <c r="AK22" s="45">
        <v>127.454641971453</v>
      </c>
      <c r="AL22" s="45">
        <v>99.085684933631896</v>
      </c>
      <c r="AM22" s="45">
        <v>112.01178391329999</v>
      </c>
      <c r="AN22" s="45">
        <v>110.93138244196901</v>
      </c>
      <c r="AO22" s="45">
        <v>121.2407882923</v>
      </c>
      <c r="AP22" s="45">
        <v>119.237150846576</v>
      </c>
      <c r="AQ22" s="45">
        <v>111.13754645844</v>
      </c>
      <c r="AR22" s="45">
        <v>105.455576837189</v>
      </c>
      <c r="AS22" s="45">
        <v>97.231221462915002</v>
      </c>
      <c r="AT22" s="45">
        <v>108.323667751804</v>
      </c>
      <c r="AU22" s="45">
        <v>110.84397993105</v>
      </c>
      <c r="AV22" s="45">
        <v>121.86280953306</v>
      </c>
      <c r="AW22" s="45">
        <v>130.573387454992</v>
      </c>
      <c r="AX22" s="45">
        <v>104.518109221125</v>
      </c>
      <c r="AY22" s="45">
        <v>117.25061906592499</v>
      </c>
      <c r="AZ22" s="45">
        <v>118.07891963453299</v>
      </c>
      <c r="BA22" s="45">
        <v>128.27996465395401</v>
      </c>
      <c r="BB22" s="45">
        <v>125.22264105351201</v>
      </c>
      <c r="BC22" s="45">
        <v>114.37677138295</v>
      </c>
      <c r="BD22" s="45">
        <v>114.10831754162599</v>
      </c>
      <c r="BE22" s="45">
        <v>101.62772278791201</v>
      </c>
      <c r="BF22" s="45">
        <v>115.011806084051</v>
      </c>
      <c r="BG22" s="45">
        <v>119.71395808435</v>
      </c>
      <c r="BH22" s="45">
        <v>125.701971985143</v>
      </c>
      <c r="BI22" s="45">
        <v>135.15189098226401</v>
      </c>
      <c r="BJ22" s="45">
        <v>109.899598066018</v>
      </c>
      <c r="BK22" s="45">
        <v>125.11181368931599</v>
      </c>
      <c r="BL22" s="45">
        <v>122.497054057277</v>
      </c>
      <c r="BM22" s="45">
        <v>129.29598855094099</v>
      </c>
      <c r="BN22" s="45">
        <v>127.17626919328301</v>
      </c>
      <c r="BO22" s="45">
        <v>119.449161218471</v>
      </c>
      <c r="BP22" s="45">
        <v>117.788543106514</v>
      </c>
      <c r="BQ22" s="45">
        <v>105.701912342445</v>
      </c>
      <c r="BR22" s="45">
        <v>121.33916712406101</v>
      </c>
      <c r="BS22" s="45">
        <v>123.938809701423</v>
      </c>
      <c r="BT22" s="45">
        <v>131.30388862166299</v>
      </c>
      <c r="BU22" s="45">
        <v>139.26474622873201</v>
      </c>
      <c r="BV22" s="45">
        <v>149.576330836707</v>
      </c>
      <c r="BW22" s="45">
        <v>151.619412178678</v>
      </c>
      <c r="BX22" s="45">
        <v>150.71763199787401</v>
      </c>
      <c r="BY22" s="45">
        <v>161.061431873224</v>
      </c>
      <c r="BZ22" s="45">
        <v>150.00122038370699</v>
      </c>
      <c r="CA22" s="45">
        <v>135.946280415209</v>
      </c>
      <c r="CB22" s="45">
        <v>138.44617412737301</v>
      </c>
      <c r="CC22" s="45">
        <v>125.702292341461</v>
      </c>
      <c r="CD22" s="45">
        <v>147.26866643321799</v>
      </c>
      <c r="CE22" s="45">
        <v>153.465953671737</v>
      </c>
      <c r="CF22" s="45">
        <v>149.85189654235299</v>
      </c>
      <c r="CG22" s="45">
        <v>149.412319474458</v>
      </c>
      <c r="CH22" s="45">
        <v>166.058198914889</v>
      </c>
      <c r="CI22" s="45">
        <v>165.12964563978301</v>
      </c>
      <c r="CJ22" s="45">
        <v>170.264579798689</v>
      </c>
      <c r="CK22" s="45">
        <v>184.76046902532201</v>
      </c>
      <c r="CL22" s="45">
        <v>177.66729933993599</v>
      </c>
      <c r="CM22" s="45">
        <v>162.00413892428401</v>
      </c>
      <c r="CN22" s="45">
        <v>167.67002268354901</v>
      </c>
      <c r="CO22" s="45">
        <v>150.82617292638099</v>
      </c>
      <c r="CP22" s="45">
        <v>155.21216141980599</v>
      </c>
      <c r="CQ22" s="45">
        <v>162.67516622742801</v>
      </c>
      <c r="CR22" s="45">
        <v>159.877982486771</v>
      </c>
      <c r="CS22" s="45">
        <v>154.89881538195701</v>
      </c>
      <c r="CT22" s="45">
        <v>173.359052148361</v>
      </c>
      <c r="CU22" s="45">
        <v>180.84745808148099</v>
      </c>
      <c r="CV22" s="45">
        <v>184.895052046041</v>
      </c>
      <c r="CW22" s="45">
        <v>191.053910697048</v>
      </c>
      <c r="CX22" s="45">
        <v>181.86712618634499</v>
      </c>
      <c r="CY22" s="45">
        <v>164.99073791885601</v>
      </c>
      <c r="CZ22" s="45">
        <v>175.90996595167601</v>
      </c>
      <c r="DA22" s="45">
        <v>155.92848328459399</v>
      </c>
      <c r="DB22" s="45">
        <v>169.25106174401199</v>
      </c>
      <c r="DC22" s="45">
        <v>170.78958281039399</v>
      </c>
      <c r="DD22" s="45">
        <v>163.855387337922</v>
      </c>
      <c r="DE22" s="45">
        <v>160.05868955746499</v>
      </c>
      <c r="DF22" s="45">
        <v>165.31130391990999</v>
      </c>
      <c r="DG22" s="45">
        <v>173.96450262931401</v>
      </c>
      <c r="DH22" s="45">
        <v>176.18223715147499</v>
      </c>
      <c r="DI22" s="45">
        <v>178.29085703328801</v>
      </c>
      <c r="DJ22" s="45">
        <v>177.86702122086601</v>
      </c>
      <c r="DK22" s="45">
        <v>154.33666185057101</v>
      </c>
      <c r="DL22" s="45">
        <v>175.49100183641599</v>
      </c>
      <c r="DM22" s="45">
        <v>161.683784548825</v>
      </c>
      <c r="DN22" s="45">
        <v>180.08426451826901</v>
      </c>
      <c r="DO22" s="45">
        <v>180.94277158483101</v>
      </c>
      <c r="DP22" s="45">
        <v>176.254336526348</v>
      </c>
      <c r="DQ22" s="45">
        <v>167.13274654704401</v>
      </c>
      <c r="DR22" s="45">
        <v>179.838407490858</v>
      </c>
      <c r="DS22" s="45">
        <v>186.765211020945</v>
      </c>
      <c r="DT22" s="45">
        <v>186.06501111357599</v>
      </c>
      <c r="DU22" s="45">
        <v>188.00349001822099</v>
      </c>
      <c r="DV22" s="45">
        <v>182.310889502978</v>
      </c>
      <c r="DW22" s="45">
        <v>162.75162330997799</v>
      </c>
      <c r="DX22" s="45">
        <v>185.45141501189099</v>
      </c>
      <c r="DY22" s="45">
        <v>164.763805616139</v>
      </c>
      <c r="DZ22" s="45">
        <v>192.55583778528199</v>
      </c>
      <c r="EA22" s="45">
        <v>192.45830282476601</v>
      </c>
      <c r="EB22" s="45">
        <v>188.09781972351499</v>
      </c>
      <c r="EC22" s="45">
        <v>182.50714464799199</v>
      </c>
      <c r="ED22" s="45">
        <v>192.87860717605199</v>
      </c>
      <c r="EE22" s="45">
        <v>202.144589048906</v>
      </c>
      <c r="EF22" s="45">
        <v>202.83767147565001</v>
      </c>
      <c r="EG22" s="45">
        <v>207.00570712657</v>
      </c>
      <c r="EH22" s="45">
        <v>207.33094767767699</v>
      </c>
      <c r="EI22" s="45">
        <v>177.80069926920601</v>
      </c>
      <c r="EJ22" s="45">
        <v>195.08030111697499</v>
      </c>
      <c r="EK22" s="45">
        <v>89.770711249561103</v>
      </c>
      <c r="EL22" s="45">
        <v>104.109987794342</v>
      </c>
      <c r="EM22" s="45">
        <v>106.81148037983699</v>
      </c>
      <c r="EN22" s="45">
        <v>99.3078205762598</v>
      </c>
      <c r="EO22" s="45">
        <v>93.382726549511403</v>
      </c>
      <c r="EP22" s="45">
        <v>108.111687938903</v>
      </c>
      <c r="EQ22" s="45">
        <v>110.947054208277</v>
      </c>
      <c r="ER22" s="45">
        <v>105.31652852618799</v>
      </c>
      <c r="ES22" s="45">
        <v>97.827004660474898</v>
      </c>
      <c r="ET22" s="45">
        <v>113.28740320854099</v>
      </c>
      <c r="EU22" s="45">
        <v>114.727984882523</v>
      </c>
      <c r="EV22" s="45">
        <v>111.943424714068</v>
      </c>
      <c r="EW22" s="45">
        <v>105.466289715256</v>
      </c>
      <c r="EX22" s="45">
        <v>118.984768736392</v>
      </c>
      <c r="EY22" s="45">
        <v>121.20316778480399</v>
      </c>
      <c r="EZ22" s="45">
        <v>117.90257665936301</v>
      </c>
      <c r="FA22" s="45">
        <v>112.117828985438</v>
      </c>
      <c r="FB22" s="45">
        <v>123.584487011142</v>
      </c>
      <c r="FC22" s="45">
        <v>125.63495209917799</v>
      </c>
      <c r="FD22" s="45">
        <v>121.471324506089</v>
      </c>
      <c r="FE22" s="45">
        <v>116.99329638931</v>
      </c>
      <c r="FF22" s="45">
        <v>140.04832189570101</v>
      </c>
      <c r="FG22" s="45">
        <v>154.46615868325901</v>
      </c>
      <c r="FH22" s="45">
        <v>141.464558308763</v>
      </c>
      <c r="FI22" s="45">
        <v>142.14563748213899</v>
      </c>
      <c r="FJ22" s="45">
        <v>155.1074716439</v>
      </c>
      <c r="FK22" s="45">
        <v>173.38489815459801</v>
      </c>
      <c r="FL22" s="45">
        <v>169.11382031592299</v>
      </c>
      <c r="FM22" s="45">
        <v>156.23783352453799</v>
      </c>
      <c r="FN22" s="45">
        <v>162.711950005696</v>
      </c>
      <c r="FO22" s="45">
        <v>185.59880694152301</v>
      </c>
      <c r="FP22" s="45">
        <v>174.25594335229201</v>
      </c>
      <c r="FQ22" s="45">
        <v>165.32304261300001</v>
      </c>
      <c r="FR22" s="45">
        <v>163.07512693843199</v>
      </c>
      <c r="FS22" s="45">
        <v>176.14586560469201</v>
      </c>
      <c r="FT22" s="45">
        <v>169.23156163595101</v>
      </c>
      <c r="FU22" s="45">
        <v>174.23694021730799</v>
      </c>
      <c r="FV22" s="45">
        <v>174.40849685475001</v>
      </c>
      <c r="FW22" s="45">
        <v>186.944570717581</v>
      </c>
      <c r="FX22" s="45">
        <v>176.83797594161601</v>
      </c>
      <c r="FY22" s="45">
        <v>183.25931540872901</v>
      </c>
      <c r="FZ22" s="45">
        <v>187.82785718252001</v>
      </c>
      <c r="GA22" s="45">
        <v>203.99598921704199</v>
      </c>
      <c r="GB22" s="45">
        <v>193.403982687953</v>
      </c>
      <c r="GC22" s="428">
        <v>100</v>
      </c>
      <c r="GD22" s="428">
        <v>104.43949930571974</v>
      </c>
      <c r="GE22" s="428">
        <v>109.44645436640172</v>
      </c>
      <c r="GF22" s="428">
        <v>115.88920072395383</v>
      </c>
      <c r="GG22" s="428">
        <v>120.70214815046167</v>
      </c>
      <c r="GH22" s="428">
        <v>138.243083819258</v>
      </c>
      <c r="GI22" s="428">
        <v>159.93795689913989</v>
      </c>
      <c r="GJ22" s="428">
        <v>169.70113345601257</v>
      </c>
      <c r="GK22" s="428">
        <v>168.4438991980189</v>
      </c>
      <c r="GL22" s="428">
        <v>178.10699593281367</v>
      </c>
      <c r="GM22" s="428">
        <v>192.1217861240608</v>
      </c>
      <c r="GN22" s="428">
        <v>100</v>
      </c>
      <c r="GO22" s="45">
        <v>104.43949930571974</v>
      </c>
      <c r="GP22" s="45">
        <v>109.44645436640172</v>
      </c>
      <c r="GQ22" s="45">
        <v>115.88920072395383</v>
      </c>
      <c r="GR22" s="45">
        <v>120.70214815046167</v>
      </c>
      <c r="GS22" s="45">
        <v>138.243083819258</v>
      </c>
      <c r="GT22" s="45">
        <v>159.93795689913989</v>
      </c>
      <c r="GU22" s="45">
        <v>169.70113345601257</v>
      </c>
      <c r="GV22" s="45">
        <v>168.4438991980189</v>
      </c>
      <c r="GW22" s="45">
        <v>178.10699593281367</v>
      </c>
      <c r="GX22" s="45">
        <v>192.121786124061</v>
      </c>
      <c r="GY22" s="52"/>
      <c r="GZ22" s="51" t="s">
        <v>705</v>
      </c>
    </row>
    <row r="23" spans="1:208" s="7" customFormat="1" ht="18" customHeight="1">
      <c r="A23" s="383"/>
      <c r="B23" s="6"/>
      <c r="C23" s="23">
        <v>4.4000000000000004</v>
      </c>
      <c r="D23" s="24">
        <v>4.3006209887811302</v>
      </c>
      <c r="E23" s="24">
        <v>4.4854498380812098</v>
      </c>
      <c r="F23" s="25">
        <v>22</v>
      </c>
      <c r="G23" s="34"/>
      <c r="H23" s="34" t="s">
        <v>706</v>
      </c>
      <c r="I23" s="45">
        <v>97.7884801367926</v>
      </c>
      <c r="J23" s="45">
        <v>90.974461672183594</v>
      </c>
      <c r="K23" s="45">
        <v>97.714109230960304</v>
      </c>
      <c r="L23" s="45">
        <v>94.481367277209102</v>
      </c>
      <c r="M23" s="45">
        <v>100.74137098636299</v>
      </c>
      <c r="N23" s="45">
        <v>97.051340139868799</v>
      </c>
      <c r="O23" s="45">
        <v>102.601213771752</v>
      </c>
      <c r="P23" s="45">
        <v>102.656575770491</v>
      </c>
      <c r="Q23" s="45">
        <v>104.63304922548799</v>
      </c>
      <c r="R23" s="45">
        <v>104.748865269877</v>
      </c>
      <c r="S23" s="45">
        <v>103.508027433656</v>
      </c>
      <c r="T23" s="45">
        <v>103.101139085357</v>
      </c>
      <c r="U23" s="45">
        <v>101.00873981931301</v>
      </c>
      <c r="V23" s="45">
        <v>95.072063776345402</v>
      </c>
      <c r="W23" s="45">
        <v>102.224814918333</v>
      </c>
      <c r="X23" s="45">
        <v>99.420348929598504</v>
      </c>
      <c r="Y23" s="45">
        <v>104.596485465387</v>
      </c>
      <c r="Z23" s="45">
        <v>101.312640109808</v>
      </c>
      <c r="AA23" s="45">
        <v>104.70835140280801</v>
      </c>
      <c r="AB23" s="45">
        <v>106.335691736255</v>
      </c>
      <c r="AC23" s="45">
        <v>106.897516826306</v>
      </c>
      <c r="AD23" s="45">
        <v>107.593861006696</v>
      </c>
      <c r="AE23" s="45">
        <v>107.147495119574</v>
      </c>
      <c r="AF23" s="45">
        <v>107.465733353703</v>
      </c>
      <c r="AG23" s="45">
        <v>104.459388832355</v>
      </c>
      <c r="AH23" s="45">
        <v>101.36560074180601</v>
      </c>
      <c r="AI23" s="45">
        <v>105.76695738466699</v>
      </c>
      <c r="AJ23" s="45">
        <v>103.868692753239</v>
      </c>
      <c r="AK23" s="45">
        <v>109.032237794338</v>
      </c>
      <c r="AL23" s="45">
        <v>106.281491421702</v>
      </c>
      <c r="AM23" s="45">
        <v>111.32523831760901</v>
      </c>
      <c r="AN23" s="45">
        <v>111.17907789171601</v>
      </c>
      <c r="AO23" s="45">
        <v>111.225845247142</v>
      </c>
      <c r="AP23" s="45">
        <v>114.10302033651</v>
      </c>
      <c r="AQ23" s="45">
        <v>110.53384761626999</v>
      </c>
      <c r="AR23" s="45">
        <v>111.63446374661</v>
      </c>
      <c r="AS23" s="45">
        <v>107.93235471808001</v>
      </c>
      <c r="AT23" s="45">
        <v>104.303607197188</v>
      </c>
      <c r="AU23" s="45">
        <v>108.68166883190101</v>
      </c>
      <c r="AV23" s="45">
        <v>106.965084545172</v>
      </c>
      <c r="AW23" s="45">
        <v>112.117542398675</v>
      </c>
      <c r="AX23" s="45">
        <v>111.78569109743999</v>
      </c>
      <c r="AY23" s="45">
        <v>116.946475311643</v>
      </c>
      <c r="AZ23" s="45">
        <v>117.41631454820001</v>
      </c>
      <c r="BA23" s="45">
        <v>117.832133034225</v>
      </c>
      <c r="BB23" s="45">
        <v>121.64477650700501</v>
      </c>
      <c r="BC23" s="45">
        <v>114.571280188047</v>
      </c>
      <c r="BD23" s="45">
        <v>120.610707647834</v>
      </c>
      <c r="BE23" s="45">
        <v>114.784382277023</v>
      </c>
      <c r="BF23" s="45">
        <v>110.362257332101</v>
      </c>
      <c r="BG23" s="45">
        <v>114.33122173798</v>
      </c>
      <c r="BH23" s="45">
        <v>114.33470345005099</v>
      </c>
      <c r="BI23" s="45">
        <v>119.632229293585</v>
      </c>
      <c r="BJ23" s="45">
        <v>116.178450792284</v>
      </c>
      <c r="BK23" s="45">
        <v>122.287365460974</v>
      </c>
      <c r="BL23" s="45">
        <v>122.50275594726899</v>
      </c>
      <c r="BM23" s="45">
        <v>120.756751040864</v>
      </c>
      <c r="BN23" s="45">
        <v>123.014715289417</v>
      </c>
      <c r="BO23" s="45">
        <v>121.13848157425601</v>
      </c>
      <c r="BP23" s="45">
        <v>127.863291196931</v>
      </c>
      <c r="BQ23" s="45">
        <v>121.25298350102</v>
      </c>
      <c r="BR23" s="45">
        <v>120.295019479742</v>
      </c>
      <c r="BS23" s="45">
        <v>133.44859089838101</v>
      </c>
      <c r="BT23" s="45">
        <v>125.118239257675</v>
      </c>
      <c r="BU23" s="45">
        <v>131.278150981729</v>
      </c>
      <c r="BV23" s="45">
        <v>162.93542381427301</v>
      </c>
      <c r="BW23" s="45">
        <v>167.506139366334</v>
      </c>
      <c r="BX23" s="45">
        <v>162.33495227388801</v>
      </c>
      <c r="BY23" s="45">
        <v>166.29626762056199</v>
      </c>
      <c r="BZ23" s="45">
        <v>171.86933360848701</v>
      </c>
      <c r="CA23" s="45">
        <v>165.16256987788401</v>
      </c>
      <c r="CB23" s="45">
        <v>174.52520477205201</v>
      </c>
      <c r="CC23" s="45">
        <v>176.43307067788299</v>
      </c>
      <c r="CD23" s="45">
        <v>169.299556554715</v>
      </c>
      <c r="CE23" s="45">
        <v>197.32286294950001</v>
      </c>
      <c r="CF23" s="45">
        <v>189.50447491152599</v>
      </c>
      <c r="CG23" s="45">
        <v>181.51497999741599</v>
      </c>
      <c r="CH23" s="45">
        <v>204.28543524897501</v>
      </c>
      <c r="CI23" s="45">
        <v>187.67404768611601</v>
      </c>
      <c r="CJ23" s="45">
        <v>177.478076329055</v>
      </c>
      <c r="CK23" s="45">
        <v>166.79627366592999</v>
      </c>
      <c r="CL23" s="45">
        <v>164.93468487423701</v>
      </c>
      <c r="CM23" s="45">
        <v>160.44013523027201</v>
      </c>
      <c r="CN23" s="45">
        <v>165.45313060474601</v>
      </c>
      <c r="CO23" s="45">
        <v>158.476176760334</v>
      </c>
      <c r="CP23" s="45">
        <v>150.646649913906</v>
      </c>
      <c r="CQ23" s="45">
        <v>165.83573204872101</v>
      </c>
      <c r="CR23" s="45">
        <v>168.678636156914</v>
      </c>
      <c r="CS23" s="45">
        <v>154.34502858527301</v>
      </c>
      <c r="CT23" s="45">
        <v>174.879178154328</v>
      </c>
      <c r="CU23" s="45">
        <v>171.502186124926</v>
      </c>
      <c r="CV23" s="45">
        <v>169.98443073823501</v>
      </c>
      <c r="CW23" s="45">
        <v>161.813333353833</v>
      </c>
      <c r="CX23" s="45">
        <v>157.71487704466901</v>
      </c>
      <c r="CY23" s="45">
        <v>150.20397365239899</v>
      </c>
      <c r="CZ23" s="45">
        <v>150.90606896143501</v>
      </c>
      <c r="DA23" s="45">
        <v>142.43144417624899</v>
      </c>
      <c r="DB23" s="45">
        <v>139.78658780302499</v>
      </c>
      <c r="DC23" s="45">
        <v>155.52649898191299</v>
      </c>
      <c r="DD23" s="45">
        <v>145.29837605824301</v>
      </c>
      <c r="DE23" s="45">
        <v>147.12068196090101</v>
      </c>
      <c r="DF23" s="45">
        <v>161.702257654433</v>
      </c>
      <c r="DG23" s="45">
        <v>161.60751572668599</v>
      </c>
      <c r="DH23" s="45">
        <v>162.16243969296801</v>
      </c>
      <c r="DI23" s="45">
        <v>158.88989987103199</v>
      </c>
      <c r="DJ23" s="45">
        <v>157.23395986410301</v>
      </c>
      <c r="DK23" s="45">
        <v>151.48425960280301</v>
      </c>
      <c r="DL23" s="45">
        <v>148.283493657338</v>
      </c>
      <c r="DM23" s="45">
        <v>153.972145908069</v>
      </c>
      <c r="DN23" s="45">
        <v>146.14368752322</v>
      </c>
      <c r="DO23" s="45">
        <v>159.25277180703699</v>
      </c>
      <c r="DP23" s="45">
        <v>155.59592652317701</v>
      </c>
      <c r="DQ23" s="45">
        <v>154.86347833256701</v>
      </c>
      <c r="DR23" s="45">
        <v>169.59230219120499</v>
      </c>
      <c r="DS23" s="45">
        <v>176.54951859045599</v>
      </c>
      <c r="DT23" s="45">
        <v>177.22239712138301</v>
      </c>
      <c r="DU23" s="45">
        <v>168.943631413628</v>
      </c>
      <c r="DV23" s="45">
        <v>171.34345340691701</v>
      </c>
      <c r="DW23" s="45">
        <v>165.531333699783</v>
      </c>
      <c r="DX23" s="45">
        <v>161.54790903593701</v>
      </c>
      <c r="DY23" s="45">
        <v>165.38164046586499</v>
      </c>
      <c r="DZ23" s="45">
        <v>152.965406030162</v>
      </c>
      <c r="EA23" s="45">
        <v>165.84486296700501</v>
      </c>
      <c r="EB23" s="45">
        <v>161.00985646547801</v>
      </c>
      <c r="EC23" s="45">
        <v>153.47239933158599</v>
      </c>
      <c r="ED23" s="45">
        <v>166.51934274636599</v>
      </c>
      <c r="EE23" s="45">
        <v>174.67664771118001</v>
      </c>
      <c r="EF23" s="45">
        <v>175.145501277595</v>
      </c>
      <c r="EG23" s="45">
        <v>167.711256796519</v>
      </c>
      <c r="EH23" s="45">
        <v>170.51007802763499</v>
      </c>
      <c r="EI23" s="45">
        <v>161.5624569368</v>
      </c>
      <c r="EJ23" s="45">
        <v>159.59283391940301</v>
      </c>
      <c r="EK23" s="45">
        <v>95.492350346645495</v>
      </c>
      <c r="EL23" s="45">
        <v>97.424692801147003</v>
      </c>
      <c r="EM23" s="45">
        <v>103.29694625591</v>
      </c>
      <c r="EN23" s="45">
        <v>103.786010596297</v>
      </c>
      <c r="EO23" s="45">
        <v>99.435206171330506</v>
      </c>
      <c r="EP23" s="45">
        <v>101.776491501598</v>
      </c>
      <c r="EQ23" s="45">
        <v>105.980519988456</v>
      </c>
      <c r="ER23" s="45">
        <v>107.402363159991</v>
      </c>
      <c r="ES23" s="45">
        <v>103.86398231960899</v>
      </c>
      <c r="ET23" s="45">
        <v>106.394140656426</v>
      </c>
      <c r="EU23" s="45">
        <v>111.243387152156</v>
      </c>
      <c r="EV23" s="45">
        <v>112.09044389979699</v>
      </c>
      <c r="EW23" s="45">
        <v>106.97254358239</v>
      </c>
      <c r="EX23" s="45">
        <v>110.28943934709601</v>
      </c>
      <c r="EY23" s="45">
        <v>117.398307631356</v>
      </c>
      <c r="EZ23" s="45">
        <v>118.942254780962</v>
      </c>
      <c r="FA23" s="45">
        <v>113.15928711570101</v>
      </c>
      <c r="FB23" s="45">
        <v>116.71512784530699</v>
      </c>
      <c r="FC23" s="45">
        <v>121.848957483036</v>
      </c>
      <c r="FD23" s="45">
        <v>124.00549602020099</v>
      </c>
      <c r="FE23" s="45">
        <v>124.99886462638101</v>
      </c>
      <c r="FF23" s="45">
        <v>139.77727135122601</v>
      </c>
      <c r="FG23" s="45">
        <v>165.37911975359501</v>
      </c>
      <c r="FH23" s="45">
        <v>170.519036086141</v>
      </c>
      <c r="FI23" s="45">
        <v>181.018496727366</v>
      </c>
      <c r="FJ23" s="45">
        <v>191.76829671930599</v>
      </c>
      <c r="FK23" s="45">
        <v>177.31613256036701</v>
      </c>
      <c r="FL23" s="45">
        <v>163.60931690308499</v>
      </c>
      <c r="FM23" s="45">
        <v>158.31951957432</v>
      </c>
      <c r="FN23" s="45">
        <v>165.96761429883799</v>
      </c>
      <c r="FO23" s="45">
        <v>167.766650072331</v>
      </c>
      <c r="FP23" s="45">
        <v>152.94163988616799</v>
      </c>
      <c r="FQ23" s="45">
        <v>145.91484365372901</v>
      </c>
      <c r="FR23" s="45">
        <v>151.37377189119201</v>
      </c>
      <c r="FS23" s="45">
        <v>160.88661843022899</v>
      </c>
      <c r="FT23" s="45">
        <v>152.33390437474799</v>
      </c>
      <c r="FU23" s="45">
        <v>153.12286841277501</v>
      </c>
      <c r="FV23" s="45">
        <v>160.017235682316</v>
      </c>
      <c r="FW23" s="45">
        <v>174.23851570848899</v>
      </c>
      <c r="FX23" s="45">
        <v>166.140898714212</v>
      </c>
      <c r="FY23" s="45">
        <v>161.397303154344</v>
      </c>
      <c r="FZ23" s="45">
        <v>160.33386618114301</v>
      </c>
      <c r="GA23" s="45">
        <v>172.51113526176499</v>
      </c>
      <c r="GB23" s="45">
        <v>163.88845629461301</v>
      </c>
      <c r="GC23" s="428">
        <v>99.999999999999872</v>
      </c>
      <c r="GD23" s="428">
        <v>103.6486452053439</v>
      </c>
      <c r="GE23" s="428">
        <v>108.39798850699698</v>
      </c>
      <c r="GF23" s="428">
        <v>113.40063633545084</v>
      </c>
      <c r="GG23" s="428">
        <v>118.93221711606124</v>
      </c>
      <c r="GH23" s="428">
        <v>150.16857295433559</v>
      </c>
      <c r="GI23" s="428">
        <v>178.42806072753092</v>
      </c>
      <c r="GJ23" s="428">
        <v>161.2488559579144</v>
      </c>
      <c r="GK23" s="428">
        <v>152.62728458747449</v>
      </c>
      <c r="GL23" s="428">
        <v>163.37987962944825</v>
      </c>
      <c r="GM23" s="428">
        <v>164.53269022296615</v>
      </c>
      <c r="GN23" s="428">
        <v>99.999999999999872</v>
      </c>
      <c r="GO23" s="45">
        <v>103.6486452053439</v>
      </c>
      <c r="GP23" s="45">
        <v>108.39798850699698</v>
      </c>
      <c r="GQ23" s="45">
        <v>113.40063633545084</v>
      </c>
      <c r="GR23" s="45">
        <v>118.93221711606124</v>
      </c>
      <c r="GS23" s="45">
        <v>150.16857295433559</v>
      </c>
      <c r="GT23" s="45">
        <v>178.42806072753092</v>
      </c>
      <c r="GU23" s="45">
        <v>161.2488559579144</v>
      </c>
      <c r="GV23" s="45">
        <v>152.62728458747449</v>
      </c>
      <c r="GW23" s="45">
        <v>163.37987962944825</v>
      </c>
      <c r="GX23" s="45">
        <v>164.53269022296601</v>
      </c>
      <c r="GY23" s="50"/>
      <c r="GZ23" s="51" t="s">
        <v>707</v>
      </c>
    </row>
    <row r="24" spans="1:208" s="7" customFormat="1" ht="30" customHeight="1">
      <c r="A24" s="383"/>
      <c r="B24" s="365" t="s">
        <v>708</v>
      </c>
      <c r="C24" s="29"/>
      <c r="D24" s="30">
        <v>7.4595730969096996</v>
      </c>
      <c r="E24" s="30">
        <v>9.1144486151471398</v>
      </c>
      <c r="F24" s="31"/>
      <c r="G24" s="480" t="s">
        <v>709</v>
      </c>
      <c r="H24" s="480"/>
      <c r="I24" s="309">
        <v>99.610010255845907</v>
      </c>
      <c r="J24" s="309">
        <v>90.321990873069396</v>
      </c>
      <c r="K24" s="309">
        <v>100.947361502698</v>
      </c>
      <c r="L24" s="309">
        <v>100.35410120619299</v>
      </c>
      <c r="M24" s="309">
        <v>99.4089799701038</v>
      </c>
      <c r="N24" s="309">
        <v>102.84048405853</v>
      </c>
      <c r="O24" s="309">
        <v>101.904204202749</v>
      </c>
      <c r="P24" s="309">
        <v>98.530231786954104</v>
      </c>
      <c r="Q24" s="309">
        <v>101.78445812098199</v>
      </c>
      <c r="R24" s="309">
        <v>102.352512694377</v>
      </c>
      <c r="S24" s="309">
        <v>99.195953870409198</v>
      </c>
      <c r="T24" s="309">
        <v>102.749711458088</v>
      </c>
      <c r="U24" s="309">
        <v>104.95243224517201</v>
      </c>
      <c r="V24" s="309">
        <v>93.080027815218202</v>
      </c>
      <c r="W24" s="309">
        <v>104.21524576997</v>
      </c>
      <c r="X24" s="309">
        <v>103.14326411907101</v>
      </c>
      <c r="Y24" s="309">
        <v>104.59149327924101</v>
      </c>
      <c r="Z24" s="309">
        <v>107.808600796169</v>
      </c>
      <c r="AA24" s="309">
        <v>105.48143354462501</v>
      </c>
      <c r="AB24" s="309">
        <v>103.128714880153</v>
      </c>
      <c r="AC24" s="309">
        <v>105.020527919386</v>
      </c>
      <c r="AD24" s="309">
        <v>106.510109917821</v>
      </c>
      <c r="AE24" s="309">
        <v>105.546608181873</v>
      </c>
      <c r="AF24" s="309">
        <v>105.125400236492</v>
      </c>
      <c r="AG24" s="309">
        <v>108.380822616443</v>
      </c>
      <c r="AH24" s="309">
        <v>97.052711437673594</v>
      </c>
      <c r="AI24" s="309">
        <v>108.378144258804</v>
      </c>
      <c r="AJ24" s="309">
        <v>107.58179088824301</v>
      </c>
      <c r="AK24" s="309">
        <v>109.223482701614</v>
      </c>
      <c r="AL24" s="309">
        <v>111.720009418182</v>
      </c>
      <c r="AM24" s="309">
        <v>114.123856685722</v>
      </c>
      <c r="AN24" s="309">
        <v>110.956221616947</v>
      </c>
      <c r="AO24" s="309">
        <v>110.056254815507</v>
      </c>
      <c r="AP24" s="309">
        <v>111.839694327077</v>
      </c>
      <c r="AQ24" s="309">
        <v>110.51210902352901</v>
      </c>
      <c r="AR24" s="309">
        <v>110.03545153374699</v>
      </c>
      <c r="AS24" s="309">
        <v>115.007805270113</v>
      </c>
      <c r="AT24" s="309">
        <v>101.944018183296</v>
      </c>
      <c r="AU24" s="309">
        <v>113.294256859974</v>
      </c>
      <c r="AV24" s="309">
        <v>113.119398153009</v>
      </c>
      <c r="AW24" s="309">
        <v>114.691705669962</v>
      </c>
      <c r="AX24" s="309">
        <v>117.497457248923</v>
      </c>
      <c r="AY24" s="309">
        <v>120.503932742449</v>
      </c>
      <c r="AZ24" s="309">
        <v>116.374302434055</v>
      </c>
      <c r="BA24" s="309">
        <v>115.14877916083201</v>
      </c>
      <c r="BB24" s="309">
        <v>116.96840130107201</v>
      </c>
      <c r="BC24" s="309">
        <v>115.04629385823</v>
      </c>
      <c r="BD24" s="309">
        <v>114.49926340483201</v>
      </c>
      <c r="BE24" s="309">
        <v>119.95439197782299</v>
      </c>
      <c r="BF24" s="309">
        <v>106.611661528525</v>
      </c>
      <c r="BG24" s="309">
        <v>117.304280625807</v>
      </c>
      <c r="BH24" s="309">
        <v>117.659014226534</v>
      </c>
      <c r="BI24" s="309">
        <v>119.051204025397</v>
      </c>
      <c r="BJ24" s="309">
        <v>123.120781277044</v>
      </c>
      <c r="BK24" s="309">
        <v>125.796224625362</v>
      </c>
      <c r="BL24" s="309">
        <v>121.197559619659</v>
      </c>
      <c r="BM24" s="309">
        <v>119.540598495187</v>
      </c>
      <c r="BN24" s="309">
        <v>120.56299572777399</v>
      </c>
      <c r="BO24" s="309">
        <v>119.269558377393</v>
      </c>
      <c r="BP24" s="309">
        <v>119.717124566211</v>
      </c>
      <c r="BQ24" s="309">
        <v>124.615025313519</v>
      </c>
      <c r="BR24" s="309">
        <v>113.24908966095499</v>
      </c>
      <c r="BS24" s="309">
        <v>105.78228379890299</v>
      </c>
      <c r="BT24" s="309">
        <v>43.902787399238697</v>
      </c>
      <c r="BU24" s="309">
        <v>65.301709653730796</v>
      </c>
      <c r="BV24" s="309">
        <v>105.59696057468</v>
      </c>
      <c r="BW24" s="309">
        <v>113.442934683511</v>
      </c>
      <c r="BX24" s="309">
        <v>113.515507048712</v>
      </c>
      <c r="BY24" s="309">
        <v>114.93211275402101</v>
      </c>
      <c r="BZ24" s="309">
        <v>117.885096798818</v>
      </c>
      <c r="CA24" s="309">
        <v>116.429220943383</v>
      </c>
      <c r="CB24" s="309">
        <v>118.100664080722</v>
      </c>
      <c r="CC24" s="309">
        <v>123.383267917021</v>
      </c>
      <c r="CD24" s="309">
        <v>110.18310452237699</v>
      </c>
      <c r="CE24" s="309">
        <v>114.230026027482</v>
      </c>
      <c r="CF24" s="309">
        <v>105.796850048039</v>
      </c>
      <c r="CG24" s="309">
        <v>97.549355731394897</v>
      </c>
      <c r="CH24" s="309">
        <v>83.154904098930302</v>
      </c>
      <c r="CI24" s="309">
        <v>82.108944566705105</v>
      </c>
      <c r="CJ24" s="309">
        <v>98.770104767345501</v>
      </c>
      <c r="CK24" s="309">
        <v>111.650937667327</v>
      </c>
      <c r="CL24" s="309">
        <v>122.042651332426</v>
      </c>
      <c r="CM24" s="309">
        <v>125.238513742451</v>
      </c>
      <c r="CN24" s="309">
        <v>124.41537565789901</v>
      </c>
      <c r="CO24" s="309">
        <v>131.06833748983499</v>
      </c>
      <c r="CP24" s="309">
        <v>116.056598216379</v>
      </c>
      <c r="CQ24" s="309">
        <v>120.607570722685</v>
      </c>
      <c r="CR24" s="309">
        <v>111.150521191446</v>
      </c>
      <c r="CS24" s="309">
        <v>102.658606543931</v>
      </c>
      <c r="CT24" s="309">
        <v>104.03983274067301</v>
      </c>
      <c r="CU24" s="309">
        <v>101.702941136175</v>
      </c>
      <c r="CV24" s="309">
        <v>112.241342997269</v>
      </c>
      <c r="CW24" s="309">
        <v>118.78886098312699</v>
      </c>
      <c r="CX24" s="309">
        <v>125.734120523136</v>
      </c>
      <c r="CY24" s="309">
        <v>126.56126302455699</v>
      </c>
      <c r="CZ24" s="309">
        <v>127.113439882021</v>
      </c>
      <c r="DA24" s="309">
        <v>130.25164299630899</v>
      </c>
      <c r="DB24" s="309">
        <v>123.58393487835301</v>
      </c>
      <c r="DC24" s="309">
        <v>126.627141371563</v>
      </c>
      <c r="DD24" s="309">
        <v>114.84619269738</v>
      </c>
      <c r="DE24" s="309">
        <v>111.02504074610501</v>
      </c>
      <c r="DF24" s="309">
        <v>109.42015085576099</v>
      </c>
      <c r="DG24" s="309">
        <v>106.19978029132901</v>
      </c>
      <c r="DH24" s="309">
        <v>116.766942479237</v>
      </c>
      <c r="DI24" s="309">
        <v>128.026707823072</v>
      </c>
      <c r="DJ24" s="309">
        <v>132.73536821387501</v>
      </c>
      <c r="DK24" s="309">
        <v>135.473730554772</v>
      </c>
      <c r="DL24" s="309">
        <v>134.76794668933599</v>
      </c>
      <c r="DM24" s="309">
        <v>140.59988873071501</v>
      </c>
      <c r="DN24" s="309">
        <v>130.28826090968499</v>
      </c>
      <c r="DO24" s="309">
        <v>136.159258821691</v>
      </c>
      <c r="DP24" s="309">
        <v>127.088013464496</v>
      </c>
      <c r="DQ24" s="309">
        <v>118.933343849043</v>
      </c>
      <c r="DR24" s="309">
        <v>120.655129909471</v>
      </c>
      <c r="DS24" s="309">
        <v>117.271331017085</v>
      </c>
      <c r="DT24" s="309">
        <v>127.379531138226</v>
      </c>
      <c r="DU24" s="309">
        <v>137.94707132247601</v>
      </c>
      <c r="DV24" s="309">
        <v>139.546393042814</v>
      </c>
      <c r="DW24" s="309">
        <v>140.37183536871601</v>
      </c>
      <c r="DX24" s="309">
        <v>140.164779961617</v>
      </c>
      <c r="DY24" s="309">
        <v>144.39239940411201</v>
      </c>
      <c r="DZ24" s="309">
        <v>135.84338127574401</v>
      </c>
      <c r="EA24" s="309">
        <v>141.54397051102001</v>
      </c>
      <c r="EB24" s="309">
        <v>133.62564313740199</v>
      </c>
      <c r="EC24" s="309">
        <v>123.14250411780699</v>
      </c>
      <c r="ED24" s="309">
        <v>124.614815508866</v>
      </c>
      <c r="EE24" s="309">
        <v>121.875822797954</v>
      </c>
      <c r="EF24" s="309">
        <v>131.968714296439</v>
      </c>
      <c r="EG24" s="309">
        <v>142.051942304563</v>
      </c>
      <c r="EH24" s="309">
        <v>146.28091492286899</v>
      </c>
      <c r="EI24" s="309">
        <v>145.629323339195</v>
      </c>
      <c r="EJ24" s="309">
        <v>148.035726189836</v>
      </c>
      <c r="EK24" s="309">
        <v>96.959787543871101</v>
      </c>
      <c r="EL24" s="309">
        <v>100.86785507827599</v>
      </c>
      <c r="EM24" s="309">
        <v>100.739631370228</v>
      </c>
      <c r="EN24" s="309">
        <v>101.43272600762501</v>
      </c>
      <c r="EO24" s="309">
        <v>100.749235276787</v>
      </c>
      <c r="EP24" s="309">
        <v>105.18111939816001</v>
      </c>
      <c r="EQ24" s="309">
        <v>104.543558781388</v>
      </c>
      <c r="ER24" s="309">
        <v>105.72737277872901</v>
      </c>
      <c r="ES24" s="309">
        <v>104.603892770974</v>
      </c>
      <c r="ET24" s="309">
        <v>109.50842766934601</v>
      </c>
      <c r="EU24" s="309">
        <v>111.712111039392</v>
      </c>
      <c r="EV24" s="309">
        <v>110.795751628118</v>
      </c>
      <c r="EW24" s="309">
        <v>110.082026771128</v>
      </c>
      <c r="EX24" s="309">
        <v>115.10285369063099</v>
      </c>
      <c r="EY24" s="309">
        <v>117.34233811244501</v>
      </c>
      <c r="EZ24" s="309">
        <v>115.504652854711</v>
      </c>
      <c r="FA24" s="309">
        <v>114.623444710718</v>
      </c>
      <c r="FB24" s="309">
        <v>119.943666509658</v>
      </c>
      <c r="FC24" s="309">
        <v>122.178127580069</v>
      </c>
      <c r="FD24" s="309">
        <v>119.849892890459</v>
      </c>
      <c r="FE24" s="309">
        <v>114.548799591126</v>
      </c>
      <c r="FF24" s="309">
        <v>71.600485875883194</v>
      </c>
      <c r="FG24" s="309">
        <v>113.963518162081</v>
      </c>
      <c r="FH24" s="309">
        <v>117.471660607641</v>
      </c>
      <c r="FI24" s="309">
        <v>115.932132822293</v>
      </c>
      <c r="FJ24" s="309">
        <v>95.500369959454702</v>
      </c>
      <c r="FK24" s="309">
        <v>97.509995667125906</v>
      </c>
      <c r="FL24" s="309">
        <v>123.898846910925</v>
      </c>
      <c r="FM24" s="309">
        <v>122.577502142966</v>
      </c>
      <c r="FN24" s="309">
        <v>105.94965349201701</v>
      </c>
      <c r="FO24" s="309">
        <v>110.91104837219</v>
      </c>
      <c r="FP24" s="309">
        <v>126.469607809905</v>
      </c>
      <c r="FQ24" s="309">
        <v>126.820906415408</v>
      </c>
      <c r="FR24" s="309">
        <v>111.763794766415</v>
      </c>
      <c r="FS24" s="309">
        <v>116.99781019787901</v>
      </c>
      <c r="FT24" s="309">
        <v>134.325681819328</v>
      </c>
      <c r="FU24" s="309">
        <v>135.68246948736399</v>
      </c>
      <c r="FV24" s="309">
        <v>122.225495741003</v>
      </c>
      <c r="FW24" s="309">
        <v>127.53264449259601</v>
      </c>
      <c r="FX24" s="309">
        <v>140.027669457716</v>
      </c>
      <c r="FY24" s="309">
        <v>140.59325039695901</v>
      </c>
      <c r="FZ24" s="309">
        <v>127.127654254692</v>
      </c>
      <c r="GA24" s="309">
        <v>131.96549313298499</v>
      </c>
      <c r="GB24" s="309">
        <v>146.64865481730001</v>
      </c>
      <c r="GC24" s="309">
        <v>99.999999999999957</v>
      </c>
      <c r="GD24" s="309">
        <v>104.05032155876593</v>
      </c>
      <c r="GE24" s="309">
        <v>109.15504577695738</v>
      </c>
      <c r="GF24" s="309">
        <v>114.50796785722891</v>
      </c>
      <c r="GG24" s="309">
        <v>119.14878292272634</v>
      </c>
      <c r="GH24" s="309">
        <v>104.3961160591828</v>
      </c>
      <c r="GI24" s="309">
        <v>108.21033633994982</v>
      </c>
      <c r="GJ24" s="309">
        <v>116.47695295426952</v>
      </c>
      <c r="GK24" s="309">
        <v>122.47704829975767</v>
      </c>
      <c r="GL24" s="309">
        <v>131.36706979466962</v>
      </c>
      <c r="GM24" s="309">
        <v>136.58376315048392</v>
      </c>
      <c r="GN24" s="309">
        <v>99.999999999999957</v>
      </c>
      <c r="GO24" s="309">
        <v>104.05032155876593</v>
      </c>
      <c r="GP24" s="309">
        <v>109.15504577695738</v>
      </c>
      <c r="GQ24" s="309">
        <v>114.50796785722891</v>
      </c>
      <c r="GR24" s="309">
        <v>119.14878292272634</v>
      </c>
      <c r="GS24" s="309">
        <v>104.3961160591828</v>
      </c>
      <c r="GT24" s="309">
        <v>108.21033633994982</v>
      </c>
      <c r="GU24" s="309">
        <v>116.47695295426952</v>
      </c>
      <c r="GV24" s="309">
        <v>122.47704829975767</v>
      </c>
      <c r="GW24" s="309">
        <v>131.36706979466962</v>
      </c>
      <c r="GX24" s="309">
        <v>136.583763150484</v>
      </c>
      <c r="GY24" s="423" t="s">
        <v>710</v>
      </c>
      <c r="GZ24" s="423"/>
    </row>
    <row r="25" spans="1:208" s="7" customFormat="1" ht="18" customHeight="1">
      <c r="A25" s="383"/>
      <c r="B25" s="22"/>
      <c r="C25" s="23">
        <v>5.0999999999999996</v>
      </c>
      <c r="D25" s="24">
        <v>2.7528919471144802</v>
      </c>
      <c r="E25" s="24">
        <v>2.9729763069999402</v>
      </c>
      <c r="F25" s="25">
        <v>23</v>
      </c>
      <c r="G25" s="34"/>
      <c r="H25" s="34" t="s">
        <v>711</v>
      </c>
      <c r="I25" s="45">
        <v>94.772677230843499</v>
      </c>
      <c r="J25" s="45">
        <v>88.426123007221506</v>
      </c>
      <c r="K25" s="45">
        <v>100.375162211076</v>
      </c>
      <c r="L25" s="45">
        <v>96.923447041922998</v>
      </c>
      <c r="M25" s="45">
        <v>98.403308460681203</v>
      </c>
      <c r="N25" s="45">
        <v>102.124332284907</v>
      </c>
      <c r="O25" s="45">
        <v>99.508959069799999</v>
      </c>
      <c r="P25" s="45">
        <v>99.858663823164093</v>
      </c>
      <c r="Q25" s="45">
        <v>100.857453311545</v>
      </c>
      <c r="R25" s="45">
        <v>106.268818561486</v>
      </c>
      <c r="S25" s="45">
        <v>104.107118563009</v>
      </c>
      <c r="T25" s="45">
        <v>108.373936434344</v>
      </c>
      <c r="U25" s="45">
        <v>101.503224591864</v>
      </c>
      <c r="V25" s="45">
        <v>91.541825670330496</v>
      </c>
      <c r="W25" s="45">
        <v>104.205230689269</v>
      </c>
      <c r="X25" s="45">
        <v>101.172119738649</v>
      </c>
      <c r="Y25" s="45">
        <v>102.305129806563</v>
      </c>
      <c r="Z25" s="45">
        <v>106.57827957558101</v>
      </c>
      <c r="AA25" s="45">
        <v>103.318346676039</v>
      </c>
      <c r="AB25" s="45">
        <v>106.17706019508699</v>
      </c>
      <c r="AC25" s="45">
        <v>105.116325876375</v>
      </c>
      <c r="AD25" s="45">
        <v>111.06377206542901</v>
      </c>
      <c r="AE25" s="45">
        <v>109.18173522954299</v>
      </c>
      <c r="AF25" s="45">
        <v>110.704633779613</v>
      </c>
      <c r="AG25" s="45">
        <v>103.752356969529</v>
      </c>
      <c r="AH25" s="45">
        <v>97.116139124345395</v>
      </c>
      <c r="AI25" s="45">
        <v>109.111778797852</v>
      </c>
      <c r="AJ25" s="45">
        <v>105.875667663203</v>
      </c>
      <c r="AK25" s="45">
        <v>107.424733814248</v>
      </c>
      <c r="AL25" s="45">
        <v>110.790251286028</v>
      </c>
      <c r="AM25" s="45">
        <v>109.789231232701</v>
      </c>
      <c r="AN25" s="45">
        <v>112.057252537366</v>
      </c>
      <c r="AO25" s="45">
        <v>109.102814243556</v>
      </c>
      <c r="AP25" s="45">
        <v>115.358355829624</v>
      </c>
      <c r="AQ25" s="45">
        <v>113.707529578121</v>
      </c>
      <c r="AR25" s="45">
        <v>115.309572780408</v>
      </c>
      <c r="AS25" s="45">
        <v>111.46013630840299</v>
      </c>
      <c r="AT25" s="45">
        <v>102.563078464556</v>
      </c>
      <c r="AU25" s="45">
        <v>114.737758168216</v>
      </c>
      <c r="AV25" s="45">
        <v>111.62609038689401</v>
      </c>
      <c r="AW25" s="45">
        <v>113.81578820659399</v>
      </c>
      <c r="AX25" s="45">
        <v>117.263668978475</v>
      </c>
      <c r="AY25" s="45">
        <v>117.98938733170201</v>
      </c>
      <c r="AZ25" s="45">
        <v>118.004466571682</v>
      </c>
      <c r="BA25" s="45">
        <v>115.017574677084</v>
      </c>
      <c r="BB25" s="45">
        <v>120.134651294441</v>
      </c>
      <c r="BC25" s="45">
        <v>118.44552769463201</v>
      </c>
      <c r="BD25" s="45">
        <v>120.31755034197499</v>
      </c>
      <c r="BE25" s="45">
        <v>117.90555554499601</v>
      </c>
      <c r="BF25" s="45">
        <v>107.640896655029</v>
      </c>
      <c r="BG25" s="45">
        <v>119.555072398329</v>
      </c>
      <c r="BH25" s="45">
        <v>116.623526775743</v>
      </c>
      <c r="BI25" s="45">
        <v>118.420704137652</v>
      </c>
      <c r="BJ25" s="45">
        <v>123.275700725904</v>
      </c>
      <c r="BK25" s="45">
        <v>122.905567042</v>
      </c>
      <c r="BL25" s="45">
        <v>124.00285082639699</v>
      </c>
      <c r="BM25" s="45">
        <v>119.760572428367</v>
      </c>
      <c r="BN25" s="45">
        <v>124.01994072999901</v>
      </c>
      <c r="BO25" s="45">
        <v>123.40364030226699</v>
      </c>
      <c r="BP25" s="45">
        <v>126.28074242654201</v>
      </c>
      <c r="BQ25" s="45">
        <v>122.944610780056</v>
      </c>
      <c r="BR25" s="45">
        <v>114.02274245986101</v>
      </c>
      <c r="BS25" s="45">
        <v>106.290257609107</v>
      </c>
      <c r="BT25" s="45">
        <v>32.744944099020998</v>
      </c>
      <c r="BU25" s="45">
        <v>58.330667547945097</v>
      </c>
      <c r="BV25" s="45">
        <v>98.563023167086101</v>
      </c>
      <c r="BW25" s="45">
        <v>111.012253024936</v>
      </c>
      <c r="BX25" s="45">
        <v>113.743242947729</v>
      </c>
      <c r="BY25" s="45">
        <v>111.787407772009</v>
      </c>
      <c r="BZ25" s="45">
        <v>120.945032238948</v>
      </c>
      <c r="CA25" s="45">
        <v>120.82511130209301</v>
      </c>
      <c r="CB25" s="45">
        <v>125.899769727967</v>
      </c>
      <c r="CC25" s="45">
        <v>123.28846374494699</v>
      </c>
      <c r="CD25" s="45">
        <v>113.069021482214</v>
      </c>
      <c r="CE25" s="45">
        <v>115.58181755658801</v>
      </c>
      <c r="CF25" s="45">
        <v>102.946085066523</v>
      </c>
      <c r="CG25" s="45">
        <v>86.343483533449799</v>
      </c>
      <c r="CH25" s="45">
        <v>70.798442414248996</v>
      </c>
      <c r="CI25" s="45">
        <v>69.780029391188293</v>
      </c>
      <c r="CJ25" s="45">
        <v>93.681106661050407</v>
      </c>
      <c r="CK25" s="45">
        <v>100.53584727834701</v>
      </c>
      <c r="CL25" s="45">
        <v>119.34592963731799</v>
      </c>
      <c r="CM25" s="45">
        <v>125.216988878812</v>
      </c>
      <c r="CN25" s="45">
        <v>129.455420979206</v>
      </c>
      <c r="CO25" s="45">
        <v>130.041442755324</v>
      </c>
      <c r="CP25" s="45">
        <v>119.914659449467</v>
      </c>
      <c r="CQ25" s="45">
        <v>123.17813412935899</v>
      </c>
      <c r="CR25" s="45">
        <v>110.73527082394899</v>
      </c>
      <c r="CS25" s="45">
        <v>91.637030422944605</v>
      </c>
      <c r="CT25" s="45">
        <v>93.602102248546302</v>
      </c>
      <c r="CU25" s="45">
        <v>94.005900817815998</v>
      </c>
      <c r="CV25" s="45">
        <v>109.285087073367</v>
      </c>
      <c r="CW25" s="45">
        <v>110.65139626905901</v>
      </c>
      <c r="CX25" s="45">
        <v>123.503848250332</v>
      </c>
      <c r="CY25" s="45">
        <v>125.40101297286201</v>
      </c>
      <c r="CZ25" s="45">
        <v>132.31207525975</v>
      </c>
      <c r="DA25" s="45">
        <v>131.469853851463</v>
      </c>
      <c r="DB25" s="45">
        <v>126.10621291566299</v>
      </c>
      <c r="DC25" s="45">
        <v>128.71064116967401</v>
      </c>
      <c r="DD25" s="45">
        <v>112.698059203694</v>
      </c>
      <c r="DE25" s="45">
        <v>94.994492975227899</v>
      </c>
      <c r="DF25" s="45">
        <v>96.917560851428604</v>
      </c>
      <c r="DG25" s="45">
        <v>96.786493324997807</v>
      </c>
      <c r="DH25" s="45">
        <v>112.97980385900701</v>
      </c>
      <c r="DI25" s="45">
        <v>119.54705431723799</v>
      </c>
      <c r="DJ25" s="45">
        <v>131.58568847212399</v>
      </c>
      <c r="DK25" s="45">
        <v>134.05902524955499</v>
      </c>
      <c r="DL25" s="45">
        <v>139.26465407352501</v>
      </c>
      <c r="DM25" s="45">
        <v>140.18596740800001</v>
      </c>
      <c r="DN25" s="45">
        <v>132.475848777176</v>
      </c>
      <c r="DO25" s="45">
        <v>138.454188354222</v>
      </c>
      <c r="DP25" s="45">
        <v>125.36908180415</v>
      </c>
      <c r="DQ25" s="45">
        <v>104.341474065274</v>
      </c>
      <c r="DR25" s="45">
        <v>105.54826290248</v>
      </c>
      <c r="DS25" s="45">
        <v>108.601337190923</v>
      </c>
      <c r="DT25" s="45">
        <v>123.514043870698</v>
      </c>
      <c r="DU25" s="45">
        <v>127.458169433441</v>
      </c>
      <c r="DV25" s="45">
        <v>138.48299752802799</v>
      </c>
      <c r="DW25" s="45">
        <v>138.00168380597901</v>
      </c>
      <c r="DX25" s="45">
        <v>144.11669010709099</v>
      </c>
      <c r="DY25" s="45">
        <v>141.69657899576899</v>
      </c>
      <c r="DZ25" s="45">
        <v>135.55521421725399</v>
      </c>
      <c r="EA25" s="45">
        <v>143.62803236389101</v>
      </c>
      <c r="EB25" s="45">
        <v>131.08223840634699</v>
      </c>
      <c r="EC25" s="45">
        <v>106.777641000995</v>
      </c>
      <c r="ED25" s="45">
        <v>107.095738332954</v>
      </c>
      <c r="EE25" s="45">
        <v>109.21769155671301</v>
      </c>
      <c r="EF25" s="45">
        <v>123.931682630618</v>
      </c>
      <c r="EG25" s="45">
        <v>124.900925553533</v>
      </c>
      <c r="EH25" s="45">
        <v>136.981524718207</v>
      </c>
      <c r="EI25" s="45">
        <v>138.38831810815</v>
      </c>
      <c r="EJ25" s="45">
        <v>147.63145472848399</v>
      </c>
      <c r="EK25" s="45">
        <v>94.524654149713697</v>
      </c>
      <c r="EL25" s="45">
        <v>99.150362595837095</v>
      </c>
      <c r="EM25" s="45">
        <v>100.075025401503</v>
      </c>
      <c r="EN25" s="45">
        <v>106.249957852946</v>
      </c>
      <c r="EO25" s="45">
        <v>99.083426983821198</v>
      </c>
      <c r="EP25" s="45">
        <v>103.351843040264</v>
      </c>
      <c r="EQ25" s="45">
        <v>104.8705775825</v>
      </c>
      <c r="ER25" s="45">
        <v>110.31671369152799</v>
      </c>
      <c r="ES25" s="45">
        <v>103.32675829724199</v>
      </c>
      <c r="ET25" s="45">
        <v>108.030217587826</v>
      </c>
      <c r="EU25" s="45">
        <v>110.31643267120801</v>
      </c>
      <c r="EV25" s="45">
        <v>114.791819396051</v>
      </c>
      <c r="EW25" s="45">
        <v>109.586990980392</v>
      </c>
      <c r="EX25" s="45">
        <v>114.235182523988</v>
      </c>
      <c r="EY25" s="45">
        <v>117.00380952682301</v>
      </c>
      <c r="EZ25" s="45">
        <v>119.63257644368301</v>
      </c>
      <c r="FA25" s="45">
        <v>115.033841532785</v>
      </c>
      <c r="FB25" s="45">
        <v>119.43997721309999</v>
      </c>
      <c r="FC25" s="45">
        <v>122.22299676558799</v>
      </c>
      <c r="FD25" s="45">
        <v>124.568107819603</v>
      </c>
      <c r="FE25" s="45">
        <v>114.41920361634099</v>
      </c>
      <c r="FF25" s="45">
        <v>63.212878271350696</v>
      </c>
      <c r="FG25" s="45">
        <v>112.180967914891</v>
      </c>
      <c r="FH25" s="45">
        <v>122.556637756336</v>
      </c>
      <c r="FI25" s="45">
        <v>117.313100927916</v>
      </c>
      <c r="FJ25" s="45">
        <v>86.696003671407297</v>
      </c>
      <c r="FK25" s="45">
        <v>87.998994443528602</v>
      </c>
      <c r="FL25" s="45">
        <v>124.672779831779</v>
      </c>
      <c r="FM25" s="45">
        <v>124.37807877805</v>
      </c>
      <c r="FN25" s="45">
        <v>98.658134498479996</v>
      </c>
      <c r="FO25" s="45">
        <v>104.647461386747</v>
      </c>
      <c r="FP25" s="45">
        <v>127.072312160981</v>
      </c>
      <c r="FQ25" s="45">
        <v>128.76223597893301</v>
      </c>
      <c r="FR25" s="45">
        <v>101.53670434345</v>
      </c>
      <c r="FS25" s="45">
        <v>109.771117167081</v>
      </c>
      <c r="FT25" s="45">
        <v>134.96978926506799</v>
      </c>
      <c r="FU25" s="45">
        <v>137.038668179799</v>
      </c>
      <c r="FV25" s="45">
        <v>111.75293959063499</v>
      </c>
      <c r="FW25" s="45">
        <v>119.85785016502101</v>
      </c>
      <c r="FX25" s="45">
        <v>140.20045714703301</v>
      </c>
      <c r="FY25" s="45">
        <v>140.293275192305</v>
      </c>
      <c r="FZ25" s="45">
        <v>114.985205913432</v>
      </c>
      <c r="GA25" s="45">
        <v>119.35009991362099</v>
      </c>
      <c r="GB25" s="45">
        <v>141.00043251828001</v>
      </c>
      <c r="GC25" s="428">
        <v>100.00000000000001</v>
      </c>
      <c r="GD25" s="428">
        <v>104.40564032452853</v>
      </c>
      <c r="GE25" s="428">
        <v>109.1163069880818</v>
      </c>
      <c r="GF25" s="428">
        <v>115.11463986872117</v>
      </c>
      <c r="GG25" s="428">
        <v>120.31623083276874</v>
      </c>
      <c r="GH25" s="428">
        <v>103.09242188972983</v>
      </c>
      <c r="GI25" s="428">
        <v>104.17021971865768</v>
      </c>
      <c r="GJ25" s="428">
        <v>113.68899670606466</v>
      </c>
      <c r="GK25" s="428">
        <v>118.7599616886331</v>
      </c>
      <c r="GL25" s="428">
        <v>127.21247877062183</v>
      </c>
      <c r="GM25" s="428">
        <v>128.90725338440959</v>
      </c>
      <c r="GN25" s="45">
        <v>100.00000000000001</v>
      </c>
      <c r="GO25" s="45">
        <v>104.40564032452853</v>
      </c>
      <c r="GP25" s="45">
        <v>109.1163069880818</v>
      </c>
      <c r="GQ25" s="45">
        <v>115.11463986872117</v>
      </c>
      <c r="GR25" s="45">
        <v>120.31623083276874</v>
      </c>
      <c r="GS25" s="45">
        <v>103.09242188972983</v>
      </c>
      <c r="GT25" s="45">
        <v>104.17021971865768</v>
      </c>
      <c r="GU25" s="45">
        <v>113.68899670606466</v>
      </c>
      <c r="GV25" s="45">
        <v>118.7599616886331</v>
      </c>
      <c r="GW25" s="45">
        <v>127.21247877062183</v>
      </c>
      <c r="GX25" s="45">
        <v>128.90725338441001</v>
      </c>
      <c r="GY25" s="50"/>
      <c r="GZ25" s="51" t="s">
        <v>712</v>
      </c>
    </row>
    <row r="26" spans="1:208" s="6" customFormat="1" ht="18" customHeight="1">
      <c r="A26" s="383"/>
      <c r="C26" s="23">
        <v>5.2</v>
      </c>
      <c r="D26" s="24">
        <v>2.6479909489052802</v>
      </c>
      <c r="E26" s="24">
        <v>2.3494140672905401</v>
      </c>
      <c r="F26" s="28">
        <v>24</v>
      </c>
      <c r="G26" s="34"/>
      <c r="H26" s="34" t="s">
        <v>713</v>
      </c>
      <c r="I26" s="45">
        <v>92.777083975929003</v>
      </c>
      <c r="J26" s="45">
        <v>96.418418865706101</v>
      </c>
      <c r="K26" s="45">
        <v>102.015522931389</v>
      </c>
      <c r="L26" s="45">
        <v>102.7588351806</v>
      </c>
      <c r="M26" s="45">
        <v>98.233313605556702</v>
      </c>
      <c r="N26" s="45">
        <v>104.59279903634901</v>
      </c>
      <c r="O26" s="45">
        <v>107.568207678756</v>
      </c>
      <c r="P26" s="45">
        <v>101.335463364229</v>
      </c>
      <c r="Q26" s="45">
        <v>104.28219554314499</v>
      </c>
      <c r="R26" s="45">
        <v>100.522575571807</v>
      </c>
      <c r="S26" s="45">
        <v>94.233822064356502</v>
      </c>
      <c r="T26" s="45">
        <v>95.261762182176597</v>
      </c>
      <c r="U26" s="45">
        <v>93.9821618717055</v>
      </c>
      <c r="V26" s="45">
        <v>94.122757329624804</v>
      </c>
      <c r="W26" s="45">
        <v>102.410767180663</v>
      </c>
      <c r="X26" s="45">
        <v>102.66461333722501</v>
      </c>
      <c r="Y26" s="45">
        <v>101.994171614037</v>
      </c>
      <c r="Z26" s="45">
        <v>108.734867672319</v>
      </c>
      <c r="AA26" s="45">
        <v>108.895804951724</v>
      </c>
      <c r="AB26" s="45">
        <v>102.90877177466901</v>
      </c>
      <c r="AC26" s="45">
        <v>105.07570524956</v>
      </c>
      <c r="AD26" s="45">
        <v>101.685908992717</v>
      </c>
      <c r="AE26" s="45">
        <v>102.151936396767</v>
      </c>
      <c r="AF26" s="45">
        <v>100.305400731844</v>
      </c>
      <c r="AG26" s="45">
        <v>98.332638215949402</v>
      </c>
      <c r="AH26" s="45">
        <v>97.581342810669994</v>
      </c>
      <c r="AI26" s="45">
        <v>107.866008024126</v>
      </c>
      <c r="AJ26" s="45">
        <v>107.718335391544</v>
      </c>
      <c r="AK26" s="45">
        <v>107.374941790246</v>
      </c>
      <c r="AL26" s="45">
        <v>113.07055530532099</v>
      </c>
      <c r="AM26" s="45">
        <v>118.060970174408</v>
      </c>
      <c r="AN26" s="45">
        <v>110.857023645</v>
      </c>
      <c r="AO26" s="45">
        <v>110.388103961925</v>
      </c>
      <c r="AP26" s="45">
        <v>107.32347061190001</v>
      </c>
      <c r="AQ26" s="45">
        <v>107.262348805065</v>
      </c>
      <c r="AR26" s="45">
        <v>105.75408515325699</v>
      </c>
      <c r="AS26" s="45">
        <v>105.328161594929</v>
      </c>
      <c r="AT26" s="45">
        <v>103.43305917134199</v>
      </c>
      <c r="AU26" s="45">
        <v>112.323982893113</v>
      </c>
      <c r="AV26" s="45">
        <v>111.4734963619</v>
      </c>
      <c r="AW26" s="45">
        <v>110.733323636902</v>
      </c>
      <c r="AX26" s="45">
        <v>116.84774492920199</v>
      </c>
      <c r="AY26" s="45">
        <v>122.182132462179</v>
      </c>
      <c r="AZ26" s="45">
        <v>115.306197095527</v>
      </c>
      <c r="BA26" s="45">
        <v>114.510923669259</v>
      </c>
      <c r="BB26" s="45">
        <v>112.393714355306</v>
      </c>
      <c r="BC26" s="45">
        <v>111.555427488289</v>
      </c>
      <c r="BD26" s="45">
        <v>109.365561401419</v>
      </c>
      <c r="BE26" s="45">
        <v>108.686547908517</v>
      </c>
      <c r="BF26" s="45">
        <v>107.168177091104</v>
      </c>
      <c r="BG26" s="45">
        <v>115.721323244289</v>
      </c>
      <c r="BH26" s="45">
        <v>115.89081224010501</v>
      </c>
      <c r="BI26" s="45">
        <v>114.556669124259</v>
      </c>
      <c r="BJ26" s="45">
        <v>121.87074692419201</v>
      </c>
      <c r="BK26" s="45">
        <v>127.980698497226</v>
      </c>
      <c r="BL26" s="45">
        <v>119.567724618898</v>
      </c>
      <c r="BM26" s="45">
        <v>118.273046872078</v>
      </c>
      <c r="BN26" s="45">
        <v>117.357597423412</v>
      </c>
      <c r="BO26" s="45">
        <v>117.088516821597</v>
      </c>
      <c r="BP26" s="45">
        <v>115.06475157</v>
      </c>
      <c r="BQ26" s="45">
        <v>112.67169229177399</v>
      </c>
      <c r="BR26" s="45">
        <v>116.224573490841</v>
      </c>
      <c r="BS26" s="45">
        <v>105.751333867258</v>
      </c>
      <c r="BT26" s="45">
        <v>56.832048644368399</v>
      </c>
      <c r="BU26" s="45">
        <v>72.072600087223293</v>
      </c>
      <c r="BV26" s="45">
        <v>128.344066751204</v>
      </c>
      <c r="BW26" s="45">
        <v>131.955251540495</v>
      </c>
      <c r="BX26" s="45">
        <v>123.40845899101301</v>
      </c>
      <c r="BY26" s="45">
        <v>123.158297664253</v>
      </c>
      <c r="BZ26" s="45">
        <v>122.424364352735</v>
      </c>
      <c r="CA26" s="45">
        <v>120.455787691548</v>
      </c>
      <c r="CB26" s="45">
        <v>119.26230372744401</v>
      </c>
      <c r="CC26" s="45">
        <v>118.09737704779199</v>
      </c>
      <c r="CD26" s="45">
        <v>114.612215616032</v>
      </c>
      <c r="CE26" s="45">
        <v>114.215294078699</v>
      </c>
      <c r="CF26" s="45">
        <v>113.686866552513</v>
      </c>
      <c r="CG26" s="45">
        <v>104.84874277452499</v>
      </c>
      <c r="CH26" s="45">
        <v>93.6418704869414</v>
      </c>
      <c r="CI26" s="45">
        <v>91.476708352593803</v>
      </c>
      <c r="CJ26" s="45">
        <v>111.786512546227</v>
      </c>
      <c r="CK26" s="45">
        <v>124.44264186872999</v>
      </c>
      <c r="CL26" s="45">
        <v>126.76937704958399</v>
      </c>
      <c r="CM26" s="45">
        <v>127.99714915064401</v>
      </c>
      <c r="CN26" s="45">
        <v>128.251939757244</v>
      </c>
      <c r="CO26" s="45">
        <v>125.694143987495</v>
      </c>
      <c r="CP26" s="45">
        <v>120.6112523271</v>
      </c>
      <c r="CQ26" s="45">
        <v>125.441499909089</v>
      </c>
      <c r="CR26" s="45">
        <v>121.425100226876</v>
      </c>
      <c r="CS26" s="45">
        <v>113.11439911989901</v>
      </c>
      <c r="CT26" s="45">
        <v>111.30240414377499</v>
      </c>
      <c r="CU26" s="45">
        <v>111.609190421023</v>
      </c>
      <c r="CV26" s="45">
        <v>124.48193609841501</v>
      </c>
      <c r="CW26" s="45">
        <v>126.070026265998</v>
      </c>
      <c r="CX26" s="45">
        <v>129.07386351302</v>
      </c>
      <c r="CY26" s="45">
        <v>129.77106286011599</v>
      </c>
      <c r="CZ26" s="45">
        <v>124.43779071712601</v>
      </c>
      <c r="DA26" s="45">
        <v>119.811082380515</v>
      </c>
      <c r="DB26" s="45">
        <v>126.775008367407</v>
      </c>
      <c r="DC26" s="45">
        <v>131.55814568230099</v>
      </c>
      <c r="DD26" s="45">
        <v>125.06626936267</v>
      </c>
      <c r="DE26" s="45">
        <v>121.224815183266</v>
      </c>
      <c r="DF26" s="45">
        <v>116.39642971524</v>
      </c>
      <c r="DG26" s="45">
        <v>114.199860009231</v>
      </c>
      <c r="DH26" s="45">
        <v>124.97434124586999</v>
      </c>
      <c r="DI26" s="45">
        <v>133.17987703567201</v>
      </c>
      <c r="DJ26" s="45">
        <v>132.278132506547</v>
      </c>
      <c r="DK26" s="45">
        <v>135.28940562370599</v>
      </c>
      <c r="DL26" s="45">
        <v>125.77547064403601</v>
      </c>
      <c r="DM26" s="45">
        <v>122.924243600943</v>
      </c>
      <c r="DN26" s="45">
        <v>128.54610704799799</v>
      </c>
      <c r="DO26" s="45">
        <v>134.436760346428</v>
      </c>
      <c r="DP26" s="45">
        <v>133.78427106225899</v>
      </c>
      <c r="DQ26" s="45">
        <v>127.73290618375199</v>
      </c>
      <c r="DR26" s="45">
        <v>125.67921553178</v>
      </c>
      <c r="DS26" s="45">
        <v>126.20364138241</v>
      </c>
      <c r="DT26" s="45">
        <v>133.677454695427</v>
      </c>
      <c r="DU26" s="45">
        <v>140.70055606954401</v>
      </c>
      <c r="DV26" s="45">
        <v>135.97552382533999</v>
      </c>
      <c r="DW26" s="45">
        <v>138.51357647511699</v>
      </c>
      <c r="DX26" s="45">
        <v>127.328474768473</v>
      </c>
      <c r="DY26" s="45">
        <v>123.8754104998</v>
      </c>
      <c r="DZ26" s="45">
        <v>132.82600254829401</v>
      </c>
      <c r="EA26" s="45">
        <v>139.51830528536101</v>
      </c>
      <c r="EB26" s="45">
        <v>141.862360757311</v>
      </c>
      <c r="EC26" s="45">
        <v>133.53081795602299</v>
      </c>
      <c r="ED26" s="45">
        <v>134.051213974549</v>
      </c>
      <c r="EE26" s="45">
        <v>135.51449938565301</v>
      </c>
      <c r="EF26" s="45">
        <v>140.931389614267</v>
      </c>
      <c r="EG26" s="45">
        <v>149.28119752587901</v>
      </c>
      <c r="EH26" s="45">
        <v>147.64383055801301</v>
      </c>
      <c r="EI26" s="45">
        <v>146.691673692423</v>
      </c>
      <c r="EJ26" s="45">
        <v>136.21486050768601</v>
      </c>
      <c r="EK26" s="45">
        <v>97.070341924341406</v>
      </c>
      <c r="EL26" s="45">
        <v>101.861649274169</v>
      </c>
      <c r="EM26" s="45">
        <v>104.395288862043</v>
      </c>
      <c r="EN26" s="45">
        <v>96.672719939446694</v>
      </c>
      <c r="EO26" s="45">
        <v>96.838562127331102</v>
      </c>
      <c r="EP26" s="45">
        <v>104.46455087452701</v>
      </c>
      <c r="EQ26" s="45">
        <v>105.62676065865099</v>
      </c>
      <c r="ER26" s="45">
        <v>101.381082040443</v>
      </c>
      <c r="ES26" s="45">
        <v>101.259996350248</v>
      </c>
      <c r="ET26" s="45">
        <v>109.38794416237</v>
      </c>
      <c r="EU26" s="45">
        <v>113.10203259377801</v>
      </c>
      <c r="EV26" s="45">
        <v>106.779968190074</v>
      </c>
      <c r="EW26" s="45">
        <v>107.028401219795</v>
      </c>
      <c r="EX26" s="45">
        <v>113.018188309335</v>
      </c>
      <c r="EY26" s="45">
        <v>117.333084408988</v>
      </c>
      <c r="EZ26" s="45">
        <v>111.104901081671</v>
      </c>
      <c r="FA26" s="45">
        <v>110.52534941463701</v>
      </c>
      <c r="FB26" s="45">
        <v>117.439409429519</v>
      </c>
      <c r="FC26" s="45">
        <v>121.940489996067</v>
      </c>
      <c r="FD26" s="45">
        <v>116.503621938336</v>
      </c>
      <c r="FE26" s="45">
        <v>111.549199883291</v>
      </c>
      <c r="FF26" s="45">
        <v>85.749571827598601</v>
      </c>
      <c r="FG26" s="45">
        <v>126.17400273192</v>
      </c>
      <c r="FH26" s="45">
        <v>120.714151923909</v>
      </c>
      <c r="FI26" s="45">
        <v>115.64162891417401</v>
      </c>
      <c r="FJ26" s="45">
        <v>104.059159937993</v>
      </c>
      <c r="FK26" s="45">
        <v>109.235287589184</v>
      </c>
      <c r="FL26" s="45">
        <v>127.672821985824</v>
      </c>
      <c r="FM26" s="45">
        <v>123.915632074561</v>
      </c>
      <c r="FN26" s="45">
        <v>115.28063449685</v>
      </c>
      <c r="FO26" s="45">
        <v>120.720384261812</v>
      </c>
      <c r="FP26" s="45">
        <v>127.76090569675399</v>
      </c>
      <c r="FQ26" s="45">
        <v>126.048078810074</v>
      </c>
      <c r="FR26" s="45">
        <v>120.895838087059</v>
      </c>
      <c r="FS26" s="45">
        <v>124.118026096924</v>
      </c>
      <c r="FT26" s="45">
        <v>131.11433625809599</v>
      </c>
      <c r="FU26" s="45">
        <v>128.635703665123</v>
      </c>
      <c r="FV26" s="45">
        <v>129.06546425926399</v>
      </c>
      <c r="FW26" s="45">
        <v>133.52721738246001</v>
      </c>
      <c r="FX26" s="45">
        <v>133.939191689643</v>
      </c>
      <c r="FY26" s="45">
        <v>132.07323944448501</v>
      </c>
      <c r="FZ26" s="45">
        <v>136.48146422929401</v>
      </c>
      <c r="GA26" s="45">
        <v>141.90902884193301</v>
      </c>
      <c r="GB26" s="45">
        <v>143.51678825270699</v>
      </c>
      <c r="GC26" s="428">
        <v>100</v>
      </c>
      <c r="GD26" s="428">
        <v>102.07773892523794</v>
      </c>
      <c r="GE26" s="428">
        <v>107.63248532411761</v>
      </c>
      <c r="GF26" s="428">
        <v>112.12114375494724</v>
      </c>
      <c r="GG26" s="428">
        <v>116.60221769463975</v>
      </c>
      <c r="GH26" s="428">
        <v>111.04673159167974</v>
      </c>
      <c r="GI26" s="428">
        <v>114.15222460679375</v>
      </c>
      <c r="GJ26" s="428">
        <v>121.91938913249432</v>
      </c>
      <c r="GK26" s="428">
        <v>125.54406981303843</v>
      </c>
      <c r="GL26" s="428">
        <v>131.29189424912258</v>
      </c>
      <c r="GM26" s="428">
        <v>138.49513019210488</v>
      </c>
      <c r="GN26" s="45">
        <v>100</v>
      </c>
      <c r="GO26" s="45">
        <v>102.07773892523794</v>
      </c>
      <c r="GP26" s="45">
        <v>107.63248532411761</v>
      </c>
      <c r="GQ26" s="45">
        <v>112.12114375494724</v>
      </c>
      <c r="GR26" s="45">
        <v>116.60221769463975</v>
      </c>
      <c r="GS26" s="45">
        <v>111.04673159167974</v>
      </c>
      <c r="GT26" s="45">
        <v>114.15222460679375</v>
      </c>
      <c r="GU26" s="45">
        <v>121.91938913249432</v>
      </c>
      <c r="GV26" s="45">
        <v>125.54406981303843</v>
      </c>
      <c r="GW26" s="45">
        <v>131.29189424912258</v>
      </c>
      <c r="GX26" s="45">
        <v>138.49513019210499</v>
      </c>
      <c r="GY26" s="52"/>
      <c r="GZ26" s="51" t="s">
        <v>714</v>
      </c>
    </row>
    <row r="27" spans="1:208" s="7" customFormat="1" ht="30" customHeight="1">
      <c r="A27" s="383"/>
      <c r="B27" s="22"/>
      <c r="C27" s="23">
        <v>5.3</v>
      </c>
      <c r="D27" s="24">
        <v>2.0586902008899401</v>
      </c>
      <c r="E27" s="24">
        <v>3.7920582408566501</v>
      </c>
      <c r="F27" s="25">
        <v>25</v>
      </c>
      <c r="G27" s="34"/>
      <c r="H27" s="34" t="s">
        <v>715</v>
      </c>
      <c r="I27" s="45">
        <v>107.635902175776</v>
      </c>
      <c r="J27" s="45">
        <v>88.031239284350804</v>
      </c>
      <c r="K27" s="45">
        <v>100.73417423117399</v>
      </c>
      <c r="L27" s="45">
        <v>101.553855384888</v>
      </c>
      <c r="M27" s="45">
        <v>100.925824992016</v>
      </c>
      <c r="N27" s="45">
        <v>102.316280294306</v>
      </c>
      <c r="O27" s="45">
        <v>100.272878410506</v>
      </c>
      <c r="P27" s="45">
        <v>95.7507260860109</v>
      </c>
      <c r="Q27" s="45">
        <v>100.96372808377799</v>
      </c>
      <c r="R27" s="45">
        <v>100.415885124491</v>
      </c>
      <c r="S27" s="45">
        <v>98.419944164050307</v>
      </c>
      <c r="T27" s="45">
        <v>102.979561768652</v>
      </c>
      <c r="U27" s="45">
        <v>114.45337286375999</v>
      </c>
      <c r="V27" s="45">
        <v>93.639944094911797</v>
      </c>
      <c r="W27" s="45">
        <v>105.34108343076301</v>
      </c>
      <c r="X27" s="45">
        <v>104.985196383085</v>
      </c>
      <c r="Y27" s="45">
        <v>107.993204875332</v>
      </c>
      <c r="Z27" s="45">
        <v>108.199294007037</v>
      </c>
      <c r="AA27" s="45">
        <v>105.061881390241</v>
      </c>
      <c r="AB27" s="45">
        <v>100.875078351382</v>
      </c>
      <c r="AC27" s="45">
        <v>104.911236493526</v>
      </c>
      <c r="AD27" s="45">
        <v>105.92892576450301</v>
      </c>
      <c r="AE27" s="45">
        <v>104.799874677259</v>
      </c>
      <c r="AF27" s="45">
        <v>103.737564354211</v>
      </c>
      <c r="AG27" s="45">
        <v>118.235013167811</v>
      </c>
      <c r="AH27" s="45">
        <v>96.675464332552906</v>
      </c>
      <c r="AI27" s="45">
        <v>108.120274266742</v>
      </c>
      <c r="AJ27" s="45">
        <v>108.834794942033</v>
      </c>
      <c r="AK27" s="45">
        <v>111.778988242404</v>
      </c>
      <c r="AL27" s="45">
        <v>111.612193930743</v>
      </c>
      <c r="AM27" s="45">
        <v>115.082921321789</v>
      </c>
      <c r="AN27" s="45">
        <v>110.154471871601</v>
      </c>
      <c r="AO27" s="45">
        <v>110.598151866452</v>
      </c>
      <c r="AP27" s="45">
        <v>111.879140516597</v>
      </c>
      <c r="AQ27" s="45">
        <v>110.020324059093</v>
      </c>
      <c r="AR27" s="45">
        <v>108.553107448297</v>
      </c>
      <c r="AS27" s="45">
        <v>123.786316746127</v>
      </c>
      <c r="AT27" s="45">
        <v>100.53612171816501</v>
      </c>
      <c r="AU27" s="45">
        <v>112.763695419757</v>
      </c>
      <c r="AV27" s="45">
        <v>115.309890202849</v>
      </c>
      <c r="AW27" s="45">
        <v>117.830887491962</v>
      </c>
      <c r="AX27" s="45">
        <v>118.083284288342</v>
      </c>
      <c r="AY27" s="45">
        <v>121.435589820315</v>
      </c>
      <c r="AZ27" s="45">
        <v>115.758009776728</v>
      </c>
      <c r="BA27" s="45">
        <v>115.646834403235</v>
      </c>
      <c r="BB27" s="45">
        <v>117.320359938503</v>
      </c>
      <c r="BC27" s="45">
        <v>114.544099276804</v>
      </c>
      <c r="BD27" s="45">
        <v>113.118367549662</v>
      </c>
      <c r="BE27" s="45">
        <v>128.54180584855999</v>
      </c>
      <c r="BF27" s="45">
        <v>105.45994474059199</v>
      </c>
      <c r="BG27" s="45">
        <v>116.520398078958</v>
      </c>
      <c r="BH27" s="45">
        <v>119.56634734716</v>
      </c>
      <c r="BI27" s="45">
        <v>122.330158081674</v>
      </c>
      <c r="BJ27" s="45">
        <v>123.773797735377</v>
      </c>
      <c r="BK27" s="45">
        <v>126.709085832371</v>
      </c>
      <c r="BL27" s="45">
        <v>120.00799270712599</v>
      </c>
      <c r="BM27" s="45">
        <v>120.153465222235</v>
      </c>
      <c r="BN27" s="45">
        <v>119.838690470779</v>
      </c>
      <c r="BO27" s="45">
        <v>117.37972508735901</v>
      </c>
      <c r="BP27" s="45">
        <v>117.453675727027</v>
      </c>
      <c r="BQ27" s="45">
        <v>133.32426323783301</v>
      </c>
      <c r="BR27" s="45">
        <v>110.799049493369</v>
      </c>
      <c r="BS27" s="45">
        <v>105.403207369635</v>
      </c>
      <c r="BT27" s="45">
        <v>44.640069197724799</v>
      </c>
      <c r="BU27" s="45">
        <v>66.5720271111919</v>
      </c>
      <c r="BV27" s="45">
        <v>97.018336535342002</v>
      </c>
      <c r="BW27" s="45">
        <v>103.879068213742</v>
      </c>
      <c r="BX27" s="45">
        <v>107.207667776997</v>
      </c>
      <c r="BY27" s="45">
        <v>112.30093450978799</v>
      </c>
      <c r="BZ27" s="45">
        <v>112.673748935562</v>
      </c>
      <c r="CA27" s="45">
        <v>110.488133276822</v>
      </c>
      <c r="CB27" s="45">
        <v>111.26645237137799</v>
      </c>
      <c r="CC27" s="45">
        <v>126.732530010855</v>
      </c>
      <c r="CD27" s="45">
        <v>105.176435993388</v>
      </c>
      <c r="CE27" s="45">
        <v>113.179347876656</v>
      </c>
      <c r="CF27" s="45">
        <v>103.143499708772</v>
      </c>
      <c r="CG27" s="45">
        <v>101.81234667595901</v>
      </c>
      <c r="CH27" s="45">
        <v>86.345055911836099</v>
      </c>
      <c r="CI27" s="45">
        <v>85.970914969061994</v>
      </c>
      <c r="CJ27" s="45">
        <v>94.695415043851199</v>
      </c>
      <c r="CK27" s="45">
        <v>112.439926230046</v>
      </c>
      <c r="CL27" s="45">
        <v>121.228384781158</v>
      </c>
      <c r="CM27" s="45">
        <v>123.54624439495301</v>
      </c>
      <c r="CN27" s="45">
        <v>118.086988416121</v>
      </c>
      <c r="CO27" s="45">
        <v>135.20306816493101</v>
      </c>
      <c r="CP27" s="45">
        <v>110.209986253138</v>
      </c>
      <c r="CQ27" s="45">
        <v>115.597329811878</v>
      </c>
      <c r="CR27" s="45">
        <v>105.110342069062</v>
      </c>
      <c r="CS27" s="45">
        <v>104.82152124351801</v>
      </c>
      <c r="CT27" s="45">
        <v>107.723409612541</v>
      </c>
      <c r="CU27" s="45">
        <v>101.59989342472601</v>
      </c>
      <c r="CV27" s="45">
        <v>106.975246978629</v>
      </c>
      <c r="CW27" s="45">
        <v>120.657507823985</v>
      </c>
      <c r="CX27" s="45">
        <v>125.413478681916</v>
      </c>
      <c r="CY27" s="45">
        <v>125.482230817488</v>
      </c>
      <c r="CZ27" s="45">
        <v>124.695435875439</v>
      </c>
      <c r="DA27" s="45">
        <v>135.765136366896</v>
      </c>
      <c r="DB27" s="45">
        <v>119.629400206928</v>
      </c>
      <c r="DC27" s="45">
        <v>121.938614640254</v>
      </c>
      <c r="DD27" s="45">
        <v>110.198362736509</v>
      </c>
      <c r="DE27" s="45">
        <v>117.273611749021</v>
      </c>
      <c r="DF27" s="45">
        <v>114.89995492240899</v>
      </c>
      <c r="DG27" s="45">
        <v>108.623260815492</v>
      </c>
      <c r="DH27" s="45">
        <v>114.651071830817</v>
      </c>
      <c r="DI27" s="45">
        <v>131.482055787939</v>
      </c>
      <c r="DJ27" s="45">
        <v>133.920003667869</v>
      </c>
      <c r="DK27" s="45">
        <v>136.69706116974399</v>
      </c>
      <c r="DL27" s="45">
        <v>136.813918748601</v>
      </c>
      <c r="DM27" s="45">
        <v>151.87555616140801</v>
      </c>
      <c r="DN27" s="45">
        <v>129.652562311092</v>
      </c>
      <c r="DO27" s="45">
        <v>135.42722655808601</v>
      </c>
      <c r="DP27" s="45">
        <v>124.28691231463</v>
      </c>
      <c r="DQ27" s="45">
        <v>124.921508102997</v>
      </c>
      <c r="DR27" s="45">
        <v>129.38619313306199</v>
      </c>
      <c r="DS27" s="45">
        <v>118.53449479176101</v>
      </c>
      <c r="DT27" s="45">
        <v>126.508123599431</v>
      </c>
      <c r="DU27" s="45">
        <v>144.46442401960601</v>
      </c>
      <c r="DV27" s="45">
        <v>142.59246968740899</v>
      </c>
      <c r="DW27" s="45">
        <v>143.38134189536899</v>
      </c>
      <c r="DX27" s="45">
        <v>145.019362774873</v>
      </c>
      <c r="DY27" s="45">
        <v>159.21746510232799</v>
      </c>
      <c r="DZ27" s="45">
        <v>137.93875675820701</v>
      </c>
      <c r="EA27" s="45">
        <v>141.16508916404001</v>
      </c>
      <c r="EB27" s="45">
        <v>130.51651941326099</v>
      </c>
      <c r="EC27" s="45">
        <v>129.536366792546</v>
      </c>
      <c r="ED27" s="45">
        <v>132.503353122123</v>
      </c>
      <c r="EE27" s="45">
        <v>123.349804810286</v>
      </c>
      <c r="EF27" s="45">
        <v>132.71682233398599</v>
      </c>
      <c r="EG27" s="45">
        <v>151.01938171844199</v>
      </c>
      <c r="EH27" s="45">
        <v>152.727232998603</v>
      </c>
      <c r="EI27" s="45">
        <v>150.64808489761401</v>
      </c>
      <c r="EJ27" s="45">
        <v>155.67643098841199</v>
      </c>
      <c r="EK27" s="45">
        <v>98.800438563766903</v>
      </c>
      <c r="EL27" s="45">
        <v>101.59865355706999</v>
      </c>
      <c r="EM27" s="45">
        <v>98.995777526764996</v>
      </c>
      <c r="EN27" s="45">
        <v>100.60513035239801</v>
      </c>
      <c r="EO27" s="45">
        <v>104.478133463145</v>
      </c>
      <c r="EP27" s="45">
        <v>107.059231755151</v>
      </c>
      <c r="EQ27" s="45">
        <v>103.61606541171599</v>
      </c>
      <c r="ER27" s="45">
        <v>104.822121598658</v>
      </c>
      <c r="ES27" s="45">
        <v>107.67691725570199</v>
      </c>
      <c r="ET27" s="45">
        <v>110.74199237172699</v>
      </c>
      <c r="EU27" s="45">
        <v>111.94518168661401</v>
      </c>
      <c r="EV27" s="45">
        <v>110.150857341329</v>
      </c>
      <c r="EW27" s="45">
        <v>112.36204462801599</v>
      </c>
      <c r="EX27" s="45">
        <v>117.074687327718</v>
      </c>
      <c r="EY27" s="45">
        <v>117.613478000093</v>
      </c>
      <c r="EZ27" s="45">
        <v>114.99427558832301</v>
      </c>
      <c r="FA27" s="45">
        <v>116.84071622270299</v>
      </c>
      <c r="FB27" s="45">
        <v>121.890101054737</v>
      </c>
      <c r="FC27" s="45">
        <v>122.290181253911</v>
      </c>
      <c r="FD27" s="45">
        <v>118.22403042838801</v>
      </c>
      <c r="FE27" s="45">
        <v>116.508840033612</v>
      </c>
      <c r="FF27" s="45">
        <v>69.410144281419605</v>
      </c>
      <c r="FG27" s="45">
        <v>107.795890166842</v>
      </c>
      <c r="FH27" s="45">
        <v>111.47611152792101</v>
      </c>
      <c r="FI27" s="45">
        <v>115.0294379603</v>
      </c>
      <c r="FJ27" s="45">
        <v>97.100300765522405</v>
      </c>
      <c r="FK27" s="45">
        <v>97.702085414319697</v>
      </c>
      <c r="FL27" s="45">
        <v>120.95387253074399</v>
      </c>
      <c r="FM27" s="45">
        <v>120.33679474331601</v>
      </c>
      <c r="FN27" s="45">
        <v>105.88509097504</v>
      </c>
      <c r="FO27" s="45">
        <v>109.74421607578</v>
      </c>
      <c r="FP27" s="45">
        <v>125.197048458281</v>
      </c>
      <c r="FQ27" s="45">
        <v>125.77771707135901</v>
      </c>
      <c r="FR27" s="45">
        <v>114.12397646931301</v>
      </c>
      <c r="FS27" s="45">
        <v>118.25212947808301</v>
      </c>
      <c r="FT27" s="45">
        <v>135.81032786207101</v>
      </c>
      <c r="FU27" s="45">
        <v>138.98511501019499</v>
      </c>
      <c r="FV27" s="45">
        <v>126.198204516896</v>
      </c>
      <c r="FW27" s="45">
        <v>129.83568080359899</v>
      </c>
      <c r="FX27" s="45">
        <v>143.66439145255001</v>
      </c>
      <c r="FY27" s="45">
        <v>146.107103674858</v>
      </c>
      <c r="FZ27" s="45">
        <v>130.85207977597699</v>
      </c>
      <c r="GA27" s="45">
        <v>135.695336287571</v>
      </c>
      <c r="GB27" s="45">
        <v>153.01724962821001</v>
      </c>
      <c r="GC27" s="428">
        <v>99.999999999999901</v>
      </c>
      <c r="GD27" s="428">
        <v>104.99388805716755</v>
      </c>
      <c r="GE27" s="428">
        <v>110.12873716384291</v>
      </c>
      <c r="GF27" s="428">
        <v>115.51112138603743</v>
      </c>
      <c r="GG27" s="428">
        <v>119.81125723993483</v>
      </c>
      <c r="GH27" s="428">
        <v>101.29774650244873</v>
      </c>
      <c r="GI27" s="428">
        <v>107.69642416772143</v>
      </c>
      <c r="GJ27" s="428">
        <v>115.29078756310425</v>
      </c>
      <c r="GK27" s="428">
        <v>123.49103772020659</v>
      </c>
      <c r="GL27" s="428">
        <v>134.67084794581032</v>
      </c>
      <c r="GM27" s="428">
        <v>141.417942341654</v>
      </c>
      <c r="GN27" s="45">
        <v>99.999999999999901</v>
      </c>
      <c r="GO27" s="45">
        <v>104.99388805716755</v>
      </c>
      <c r="GP27" s="45">
        <v>110.12873716384291</v>
      </c>
      <c r="GQ27" s="45">
        <v>115.51112138603743</v>
      </c>
      <c r="GR27" s="45">
        <v>119.81125723993483</v>
      </c>
      <c r="GS27" s="45">
        <v>101.29774650244873</v>
      </c>
      <c r="GT27" s="45">
        <v>107.69642416772143</v>
      </c>
      <c r="GU27" s="45">
        <v>115.29078756310425</v>
      </c>
      <c r="GV27" s="45">
        <v>123.49103772020659</v>
      </c>
      <c r="GW27" s="45">
        <v>134.67084794581032</v>
      </c>
      <c r="GX27" s="45">
        <v>141.417942341654</v>
      </c>
      <c r="GY27" s="53"/>
      <c r="GZ27" s="303" t="s">
        <v>716</v>
      </c>
    </row>
    <row r="28" spans="1:208" s="7" customFormat="1" ht="20.100000000000001" customHeight="1">
      <c r="A28" s="383"/>
      <c r="B28" s="365" t="s">
        <v>717</v>
      </c>
      <c r="C28" s="29"/>
      <c r="D28" s="30">
        <v>16.573753358017701</v>
      </c>
      <c r="E28" s="30">
        <v>18.228688191371699</v>
      </c>
      <c r="F28" s="31"/>
      <c r="G28" s="480" t="s">
        <v>718</v>
      </c>
      <c r="H28" s="480"/>
      <c r="I28" s="309">
        <v>99.326092875674703</v>
      </c>
      <c r="J28" s="309">
        <v>81.006186733158302</v>
      </c>
      <c r="K28" s="309">
        <v>95.435550540690002</v>
      </c>
      <c r="L28" s="309">
        <v>93.335402146274006</v>
      </c>
      <c r="M28" s="309">
        <v>96.8413167832921</v>
      </c>
      <c r="N28" s="309">
        <v>103.893375814097</v>
      </c>
      <c r="O28" s="309">
        <v>104.04773758483</v>
      </c>
      <c r="P28" s="309">
        <v>102.818764109036</v>
      </c>
      <c r="Q28" s="309">
        <v>108.61192614852</v>
      </c>
      <c r="R28" s="309">
        <v>107.77816189400301</v>
      </c>
      <c r="S28" s="309">
        <v>101.438174740509</v>
      </c>
      <c r="T28" s="309">
        <v>105.467310629916</v>
      </c>
      <c r="U28" s="309">
        <v>106.329041948888</v>
      </c>
      <c r="V28" s="309">
        <v>86.677929008701895</v>
      </c>
      <c r="W28" s="309">
        <v>102.181159234253</v>
      </c>
      <c r="X28" s="309">
        <v>101.128102172468</v>
      </c>
      <c r="Y28" s="309">
        <v>105.25769450417999</v>
      </c>
      <c r="Z28" s="309">
        <v>113.872183725696</v>
      </c>
      <c r="AA28" s="309">
        <v>108.812632865091</v>
      </c>
      <c r="AB28" s="309">
        <v>111.422437860947</v>
      </c>
      <c r="AC28" s="309">
        <v>115.81900171217001</v>
      </c>
      <c r="AD28" s="309">
        <v>116.21279493044101</v>
      </c>
      <c r="AE28" s="309">
        <v>110.455814482874</v>
      </c>
      <c r="AF28" s="309">
        <v>111.969338947726</v>
      </c>
      <c r="AG28" s="309">
        <v>113.017602002412</v>
      </c>
      <c r="AH28" s="309">
        <v>94.719303192955493</v>
      </c>
      <c r="AI28" s="309">
        <v>109.978401992344</v>
      </c>
      <c r="AJ28" s="309">
        <v>108.965454570087</v>
      </c>
      <c r="AK28" s="309">
        <v>115.654336179347</v>
      </c>
      <c r="AL28" s="309">
        <v>121.838491386122</v>
      </c>
      <c r="AM28" s="309">
        <v>119.443192604267</v>
      </c>
      <c r="AN28" s="309">
        <v>120.105278204946</v>
      </c>
      <c r="AO28" s="309">
        <v>122.954088041642</v>
      </c>
      <c r="AP28" s="309">
        <v>122.908146094073</v>
      </c>
      <c r="AQ28" s="309">
        <v>118.19060919187601</v>
      </c>
      <c r="AR28" s="309">
        <v>116.23282274783099</v>
      </c>
      <c r="AS28" s="309">
        <v>119.439125228107</v>
      </c>
      <c r="AT28" s="309">
        <v>99.873352190620096</v>
      </c>
      <c r="AU28" s="309">
        <v>116.32424747299</v>
      </c>
      <c r="AV28" s="309">
        <v>116.731996252583</v>
      </c>
      <c r="AW28" s="309">
        <v>121.21652848124999</v>
      </c>
      <c r="AX28" s="309">
        <v>128.45628188759599</v>
      </c>
      <c r="AY28" s="309">
        <v>128.94559695562199</v>
      </c>
      <c r="AZ28" s="309">
        <v>125.559943058977</v>
      </c>
      <c r="BA28" s="309">
        <v>129.71347822176401</v>
      </c>
      <c r="BB28" s="309">
        <v>131.58377631699699</v>
      </c>
      <c r="BC28" s="309">
        <v>124.428085265715</v>
      </c>
      <c r="BD28" s="309">
        <v>124.653149154562</v>
      </c>
      <c r="BE28" s="309">
        <v>124.05820300754399</v>
      </c>
      <c r="BF28" s="309">
        <v>102.982114702866</v>
      </c>
      <c r="BG28" s="309">
        <v>119.50571835633799</v>
      </c>
      <c r="BH28" s="309">
        <v>121.46242833360699</v>
      </c>
      <c r="BI28" s="309">
        <v>125.750639964977</v>
      </c>
      <c r="BJ28" s="309">
        <v>132.944104782431</v>
      </c>
      <c r="BK28" s="309">
        <v>135.27040967460101</v>
      </c>
      <c r="BL28" s="309">
        <v>129.45744824145501</v>
      </c>
      <c r="BM28" s="309">
        <v>130.73925704369</v>
      </c>
      <c r="BN28" s="309">
        <v>134.747237208288</v>
      </c>
      <c r="BO28" s="309">
        <v>125.743734854256</v>
      </c>
      <c r="BP28" s="309">
        <v>128.54937640152099</v>
      </c>
      <c r="BQ28" s="309">
        <v>128.03187912899</v>
      </c>
      <c r="BR28" s="309">
        <v>110.153789509506</v>
      </c>
      <c r="BS28" s="309">
        <v>113.638470553581</v>
      </c>
      <c r="BT28" s="309">
        <v>80.041978002240697</v>
      </c>
      <c r="BU28" s="309">
        <v>111.67949447386199</v>
      </c>
      <c r="BV28" s="309">
        <v>150.511984560526</v>
      </c>
      <c r="BW28" s="309">
        <v>148.48847092892899</v>
      </c>
      <c r="BX28" s="309">
        <v>138.67641937217499</v>
      </c>
      <c r="BY28" s="309">
        <v>143.54270682092701</v>
      </c>
      <c r="BZ28" s="309">
        <v>144.91907060887601</v>
      </c>
      <c r="CA28" s="309">
        <v>136.12968835827499</v>
      </c>
      <c r="CB28" s="309">
        <v>138.34567729272101</v>
      </c>
      <c r="CC28" s="309">
        <v>138.16403102832999</v>
      </c>
      <c r="CD28" s="309">
        <v>121.450858355874</v>
      </c>
      <c r="CE28" s="309">
        <v>129.28749758700101</v>
      </c>
      <c r="CF28" s="309">
        <v>136.08521697436299</v>
      </c>
      <c r="CG28" s="309">
        <v>135.850852213775</v>
      </c>
      <c r="CH28" s="309">
        <v>163.22801114768399</v>
      </c>
      <c r="CI28" s="309">
        <v>145.90028730136299</v>
      </c>
      <c r="CJ28" s="309">
        <v>152.165652096917</v>
      </c>
      <c r="CK28" s="309">
        <v>161.213067371177</v>
      </c>
      <c r="CL28" s="309">
        <v>164.64378536622701</v>
      </c>
      <c r="CM28" s="309">
        <v>160.40503615540101</v>
      </c>
      <c r="CN28" s="309">
        <v>163.46614699065401</v>
      </c>
      <c r="CO28" s="309">
        <v>158.09990662227699</v>
      </c>
      <c r="CP28" s="309">
        <v>137.11337050696801</v>
      </c>
      <c r="CQ28" s="309">
        <v>153.339101564755</v>
      </c>
      <c r="CR28" s="309">
        <v>155.375608560937</v>
      </c>
      <c r="CS28" s="309">
        <v>157.070996656929</v>
      </c>
      <c r="CT28" s="309">
        <v>190.82602623761699</v>
      </c>
      <c r="CU28" s="309">
        <v>171.09127290938901</v>
      </c>
      <c r="CV28" s="309">
        <v>181.964264944636</v>
      </c>
      <c r="CW28" s="309">
        <v>186.278979134216</v>
      </c>
      <c r="CX28" s="309">
        <v>179.03699083469999</v>
      </c>
      <c r="CY28" s="309">
        <v>179.75510742001501</v>
      </c>
      <c r="CZ28" s="309">
        <v>175.25376336279001</v>
      </c>
      <c r="DA28" s="309">
        <v>158.79316220437099</v>
      </c>
      <c r="DB28" s="309">
        <v>144.5856773642</v>
      </c>
      <c r="DC28" s="309">
        <v>161.750901864377</v>
      </c>
      <c r="DD28" s="309">
        <v>151.73108950493801</v>
      </c>
      <c r="DE28" s="309">
        <v>160.031008848396</v>
      </c>
      <c r="DF28" s="309">
        <v>184.038706974745</v>
      </c>
      <c r="DG28" s="309">
        <v>168.346403757215</v>
      </c>
      <c r="DH28" s="309">
        <v>175.62334042993101</v>
      </c>
      <c r="DI28" s="309">
        <v>182.537361174989</v>
      </c>
      <c r="DJ28" s="309">
        <v>172.05071840675001</v>
      </c>
      <c r="DK28" s="309">
        <v>167.57034279075299</v>
      </c>
      <c r="DL28" s="309">
        <v>163.46313584146299</v>
      </c>
      <c r="DM28" s="309">
        <v>160.18848718276499</v>
      </c>
      <c r="DN28" s="309">
        <v>144.99869443156999</v>
      </c>
      <c r="DO28" s="309">
        <v>164.07791954277701</v>
      </c>
      <c r="DP28" s="309">
        <v>150.566084021487</v>
      </c>
      <c r="DQ28" s="309">
        <v>171.047655150498</v>
      </c>
      <c r="DR28" s="309">
        <v>190.871316124348</v>
      </c>
      <c r="DS28" s="309">
        <v>176.72583739319899</v>
      </c>
      <c r="DT28" s="309">
        <v>188.31486327181599</v>
      </c>
      <c r="DU28" s="309">
        <v>191.41795025625299</v>
      </c>
      <c r="DV28" s="309">
        <v>177.21594992228501</v>
      </c>
      <c r="DW28" s="309">
        <v>182.54713459540099</v>
      </c>
      <c r="DX28" s="309">
        <v>178.76827841865099</v>
      </c>
      <c r="DY28" s="309">
        <v>171.779577931723</v>
      </c>
      <c r="DZ28" s="309">
        <v>156.66251519751799</v>
      </c>
      <c r="EA28" s="309">
        <v>177.37347229711801</v>
      </c>
      <c r="EB28" s="309">
        <v>165.41744805926501</v>
      </c>
      <c r="EC28" s="309">
        <v>180.70707619457201</v>
      </c>
      <c r="ED28" s="309">
        <v>203.05595910263401</v>
      </c>
      <c r="EE28" s="309">
        <v>191.77028372049699</v>
      </c>
      <c r="EF28" s="309">
        <v>200.83680144828801</v>
      </c>
      <c r="EG28" s="309">
        <v>208.828175161046</v>
      </c>
      <c r="EH28" s="309">
        <v>201.05020840442799</v>
      </c>
      <c r="EI28" s="309">
        <v>202.24188948927599</v>
      </c>
      <c r="EJ28" s="309">
        <v>201.67483167333901</v>
      </c>
      <c r="EK28" s="309">
        <v>91.922610049840998</v>
      </c>
      <c r="EL28" s="309">
        <v>98.023364914554406</v>
      </c>
      <c r="EM28" s="309">
        <v>105.159475947462</v>
      </c>
      <c r="EN28" s="309">
        <v>104.89454908814299</v>
      </c>
      <c r="EO28" s="309">
        <v>98.396043397281005</v>
      </c>
      <c r="EP28" s="309">
        <v>106.752660134115</v>
      </c>
      <c r="EQ28" s="309">
        <v>112.018024146069</v>
      </c>
      <c r="ER28" s="309">
        <v>112.879316120347</v>
      </c>
      <c r="ES28" s="309">
        <v>105.905102395904</v>
      </c>
      <c r="ET28" s="309">
        <v>115.486094045185</v>
      </c>
      <c r="EU28" s="309">
        <v>120.834186283618</v>
      </c>
      <c r="EV28" s="309">
        <v>119.11052601126001</v>
      </c>
      <c r="EW28" s="309">
        <v>111.87890829723899</v>
      </c>
      <c r="EX28" s="309">
        <v>122.13493554047599</v>
      </c>
      <c r="EY28" s="309">
        <v>128.07300607878801</v>
      </c>
      <c r="EZ28" s="309">
        <v>126.888336912425</v>
      </c>
      <c r="FA28" s="309">
        <v>115.51534535558299</v>
      </c>
      <c r="FB28" s="309">
        <v>126.719057693672</v>
      </c>
      <c r="FC28" s="309">
        <v>131.82237165324901</v>
      </c>
      <c r="FD28" s="309">
        <v>129.68011615468799</v>
      </c>
      <c r="FE28" s="309">
        <v>117.274713064026</v>
      </c>
      <c r="FF28" s="309">
        <v>114.07781901221</v>
      </c>
      <c r="FG28" s="309">
        <v>143.56919904067701</v>
      </c>
      <c r="FH28" s="309">
        <v>139.798145419957</v>
      </c>
      <c r="FI28" s="309">
        <v>129.63412899040199</v>
      </c>
      <c r="FJ28" s="309">
        <v>145.05469344527401</v>
      </c>
      <c r="FK28" s="309">
        <v>153.09300225648599</v>
      </c>
      <c r="FL28" s="309">
        <v>162.838322837427</v>
      </c>
      <c r="FM28" s="309">
        <v>149.51745956466701</v>
      </c>
      <c r="FN28" s="309">
        <v>167.75754381849401</v>
      </c>
      <c r="FO28" s="309">
        <v>179.77817232941399</v>
      </c>
      <c r="FP28" s="309">
        <v>178.01528720583499</v>
      </c>
      <c r="FQ28" s="309">
        <v>155.04324714431601</v>
      </c>
      <c r="FR28" s="309">
        <v>165.26693510935999</v>
      </c>
      <c r="FS28" s="309">
        <v>175.50236845404501</v>
      </c>
      <c r="FT28" s="309">
        <v>167.69473234632201</v>
      </c>
      <c r="FU28" s="309">
        <v>156.42170038570401</v>
      </c>
      <c r="FV28" s="309">
        <v>170.82835176544401</v>
      </c>
      <c r="FW28" s="309">
        <v>185.486216973756</v>
      </c>
      <c r="FX28" s="309">
        <v>179.51045431211199</v>
      </c>
      <c r="FY28" s="309">
        <v>168.60518847545299</v>
      </c>
      <c r="FZ28" s="309">
        <v>183.060161118824</v>
      </c>
      <c r="GA28" s="309">
        <v>200.47842010994401</v>
      </c>
      <c r="GB28" s="309">
        <v>201.655643189014</v>
      </c>
      <c r="GC28" s="309">
        <v>100</v>
      </c>
      <c r="GD28" s="309">
        <v>107.511510949453</v>
      </c>
      <c r="GE28" s="309">
        <v>115.33397718399191</v>
      </c>
      <c r="GF28" s="309">
        <v>122.24379670723192</v>
      </c>
      <c r="GG28" s="309">
        <v>125.93422271429785</v>
      </c>
      <c r="GH28" s="309">
        <v>128.67996913421737</v>
      </c>
      <c r="GI28" s="309">
        <v>147.65503688239718</v>
      </c>
      <c r="GJ28" s="309">
        <v>168.76711572960244</v>
      </c>
      <c r="GK28" s="309">
        <v>165.87682076351066</v>
      </c>
      <c r="GL28" s="309">
        <v>173.06168085925421</v>
      </c>
      <c r="GM28" s="309">
        <v>188.44985322330868</v>
      </c>
      <c r="GN28" s="309">
        <v>100</v>
      </c>
      <c r="GO28" s="309">
        <v>107.511510949453</v>
      </c>
      <c r="GP28" s="309">
        <v>115.33397718399191</v>
      </c>
      <c r="GQ28" s="309">
        <v>122.24379670723192</v>
      </c>
      <c r="GR28" s="309">
        <v>125.93422271429785</v>
      </c>
      <c r="GS28" s="309">
        <v>128.67996913421737</v>
      </c>
      <c r="GT28" s="309">
        <v>147.65503688239718</v>
      </c>
      <c r="GU28" s="309">
        <v>168.76711572960244</v>
      </c>
      <c r="GV28" s="309">
        <v>165.87682076351066</v>
      </c>
      <c r="GW28" s="309">
        <v>173.06168085925421</v>
      </c>
      <c r="GX28" s="309">
        <v>188.44985322330899</v>
      </c>
      <c r="GY28" s="401" t="s">
        <v>719</v>
      </c>
      <c r="GZ28" s="401"/>
    </row>
    <row r="29" spans="1:208" s="7" customFormat="1" ht="30" customHeight="1">
      <c r="A29" s="383"/>
      <c r="B29" s="22"/>
      <c r="C29" s="23">
        <v>6.0999999999999899</v>
      </c>
      <c r="D29" s="24">
        <v>13.795734722853499</v>
      </c>
      <c r="E29" s="24">
        <v>13.8858572499303</v>
      </c>
      <c r="F29" s="25">
        <v>26</v>
      </c>
      <c r="G29" s="34"/>
      <c r="H29" s="34" t="s">
        <v>720</v>
      </c>
      <c r="I29" s="45">
        <v>99.801269016680806</v>
      </c>
      <c r="J29" s="45">
        <v>79.014060587603893</v>
      </c>
      <c r="K29" s="45">
        <v>92.592939478919305</v>
      </c>
      <c r="L29" s="45">
        <v>88.331666477801903</v>
      </c>
      <c r="M29" s="45">
        <v>93.590479651824594</v>
      </c>
      <c r="N29" s="45">
        <v>103.910599963609</v>
      </c>
      <c r="O29" s="45">
        <v>104.522719392376</v>
      </c>
      <c r="P29" s="45">
        <v>102.93545115758999</v>
      </c>
      <c r="Q29" s="45">
        <v>111.26965959171</v>
      </c>
      <c r="R29" s="45">
        <v>111.447325013713</v>
      </c>
      <c r="S29" s="45">
        <v>104.78163749864601</v>
      </c>
      <c r="T29" s="45">
        <v>107.80219216952599</v>
      </c>
      <c r="U29" s="45">
        <v>108.311174135749</v>
      </c>
      <c r="V29" s="45">
        <v>84.600133752469603</v>
      </c>
      <c r="W29" s="45">
        <v>100.257296914866</v>
      </c>
      <c r="X29" s="45">
        <v>97.611351257995693</v>
      </c>
      <c r="Y29" s="45">
        <v>103.051141120022</v>
      </c>
      <c r="Z29" s="45">
        <v>114.20209903614101</v>
      </c>
      <c r="AA29" s="45">
        <v>109.526743532852</v>
      </c>
      <c r="AB29" s="45">
        <v>111.602050490477</v>
      </c>
      <c r="AC29" s="45">
        <v>118.824351773838</v>
      </c>
      <c r="AD29" s="45">
        <v>120.517474694345</v>
      </c>
      <c r="AE29" s="45">
        <v>114.199165854515</v>
      </c>
      <c r="AF29" s="45">
        <v>114.389422794057</v>
      </c>
      <c r="AG29" s="45">
        <v>114.86469036751799</v>
      </c>
      <c r="AH29" s="45">
        <v>92.113558774221403</v>
      </c>
      <c r="AI29" s="45">
        <v>108.13811456153501</v>
      </c>
      <c r="AJ29" s="45">
        <v>105.59959315470699</v>
      </c>
      <c r="AK29" s="45">
        <v>114.205829842087</v>
      </c>
      <c r="AL29" s="45">
        <v>123.33993112705799</v>
      </c>
      <c r="AM29" s="45">
        <v>120.322825465929</v>
      </c>
      <c r="AN29" s="45">
        <v>120.521721526889</v>
      </c>
      <c r="AO29" s="45">
        <v>126.240514682056</v>
      </c>
      <c r="AP29" s="45">
        <v>127.327494210387</v>
      </c>
      <c r="AQ29" s="45">
        <v>122.62983717178101</v>
      </c>
      <c r="AR29" s="45">
        <v>119.281535805982</v>
      </c>
      <c r="AS29" s="45">
        <v>121.86706554139001</v>
      </c>
      <c r="AT29" s="45">
        <v>97.663098320310993</v>
      </c>
      <c r="AU29" s="45">
        <v>115.009639033599</v>
      </c>
      <c r="AV29" s="45">
        <v>114.25915294529899</v>
      </c>
      <c r="AW29" s="45">
        <v>120.32729784136799</v>
      </c>
      <c r="AX29" s="45">
        <v>130.36163253621899</v>
      </c>
      <c r="AY29" s="45">
        <v>131.36186377325899</v>
      </c>
      <c r="AZ29" s="45">
        <v>127.305407395918</v>
      </c>
      <c r="BA29" s="45">
        <v>134.537727137019</v>
      </c>
      <c r="BB29" s="45">
        <v>137.47923183738899</v>
      </c>
      <c r="BC29" s="45">
        <v>129.782195260858</v>
      </c>
      <c r="BD29" s="45">
        <v>128.78677715339199</v>
      </c>
      <c r="BE29" s="45">
        <v>126.172447336034</v>
      </c>
      <c r="BF29" s="45">
        <v>100.57183099815801</v>
      </c>
      <c r="BG29" s="45">
        <v>118.23902399875099</v>
      </c>
      <c r="BH29" s="45">
        <v>119.083861285464</v>
      </c>
      <c r="BI29" s="45">
        <v>125.311826459941</v>
      </c>
      <c r="BJ29" s="45">
        <v>135.47688275991001</v>
      </c>
      <c r="BK29" s="45">
        <v>138.46996823273699</v>
      </c>
      <c r="BL29" s="45">
        <v>131.11756121439799</v>
      </c>
      <c r="BM29" s="45">
        <v>134.72547881829701</v>
      </c>
      <c r="BN29" s="45">
        <v>140.102229557263</v>
      </c>
      <c r="BO29" s="45">
        <v>129.99243558007799</v>
      </c>
      <c r="BP29" s="45">
        <v>132.60769072347099</v>
      </c>
      <c r="BQ29" s="45">
        <v>130.43008511599399</v>
      </c>
      <c r="BR29" s="45">
        <v>108.46340873112101</v>
      </c>
      <c r="BS29" s="45">
        <v>113.624244904336</v>
      </c>
      <c r="BT29" s="45">
        <v>75.990142801182998</v>
      </c>
      <c r="BU29" s="45">
        <v>108.43795870524001</v>
      </c>
      <c r="BV29" s="45">
        <v>152.12056973696301</v>
      </c>
      <c r="BW29" s="45">
        <v>151.865858560752</v>
      </c>
      <c r="BX29" s="45">
        <v>141.80282747424599</v>
      </c>
      <c r="BY29" s="45">
        <v>149.258789166886</v>
      </c>
      <c r="BZ29" s="45">
        <v>151.72257399304601</v>
      </c>
      <c r="CA29" s="45">
        <v>142.455695746727</v>
      </c>
      <c r="CB29" s="45">
        <v>144.264261300426</v>
      </c>
      <c r="CC29" s="45">
        <v>142.17510659853201</v>
      </c>
      <c r="CD29" s="45">
        <v>121.845248039436</v>
      </c>
      <c r="CE29" s="45">
        <v>130.60570148603</v>
      </c>
      <c r="CF29" s="45">
        <v>134.25725017238199</v>
      </c>
      <c r="CG29" s="45">
        <v>134.90327055548599</v>
      </c>
      <c r="CH29" s="45">
        <v>166.16920216252001</v>
      </c>
      <c r="CI29" s="45">
        <v>149.41802982432401</v>
      </c>
      <c r="CJ29" s="45">
        <v>155.93503268383799</v>
      </c>
      <c r="CK29" s="45">
        <v>168.02768740025999</v>
      </c>
      <c r="CL29" s="45">
        <v>172.00105226868601</v>
      </c>
      <c r="CM29" s="45">
        <v>167.96689611597699</v>
      </c>
      <c r="CN29" s="45">
        <v>171.70087180518601</v>
      </c>
      <c r="CO29" s="45">
        <v>164.971423349265</v>
      </c>
      <c r="CP29" s="45">
        <v>138.62209342865</v>
      </c>
      <c r="CQ29" s="45">
        <v>157.37533021030401</v>
      </c>
      <c r="CR29" s="45">
        <v>156.52970804443899</v>
      </c>
      <c r="CS29" s="45">
        <v>160.337725651997</v>
      </c>
      <c r="CT29" s="45">
        <v>198.41117158770501</v>
      </c>
      <c r="CU29" s="45">
        <v>176.859633826194</v>
      </c>
      <c r="CV29" s="45">
        <v>189.49673205926999</v>
      </c>
      <c r="CW29" s="45">
        <v>196.103337113956</v>
      </c>
      <c r="CX29" s="45">
        <v>189.7367542341</v>
      </c>
      <c r="CY29" s="45">
        <v>191.65233375336601</v>
      </c>
      <c r="CZ29" s="45">
        <v>184.674294959077</v>
      </c>
      <c r="DA29" s="45">
        <v>166.25920209101201</v>
      </c>
      <c r="DB29" s="45">
        <v>147.56134823026099</v>
      </c>
      <c r="DC29" s="45">
        <v>166.86344059201099</v>
      </c>
      <c r="DD29" s="45">
        <v>153.699389391566</v>
      </c>
      <c r="DE29" s="45">
        <v>161.065410016123</v>
      </c>
      <c r="DF29" s="45">
        <v>190.37702091517099</v>
      </c>
      <c r="DG29" s="45">
        <v>174.07585272627301</v>
      </c>
      <c r="DH29" s="45">
        <v>182.31351775506499</v>
      </c>
      <c r="DI29" s="45">
        <v>192.39392124831201</v>
      </c>
      <c r="DJ29" s="45">
        <v>181.53886570176101</v>
      </c>
      <c r="DK29" s="45">
        <v>175.11464955960099</v>
      </c>
      <c r="DL29" s="45">
        <v>171.30955956708499</v>
      </c>
      <c r="DM29" s="45">
        <v>166.962084176313</v>
      </c>
      <c r="DN29" s="45">
        <v>147.978568153065</v>
      </c>
      <c r="DO29" s="45">
        <v>170.28135685478301</v>
      </c>
      <c r="DP29" s="45">
        <v>151.47673279469299</v>
      </c>
      <c r="DQ29" s="45">
        <v>174.66928751784999</v>
      </c>
      <c r="DR29" s="45">
        <v>199.714354016713</v>
      </c>
      <c r="DS29" s="45">
        <v>182.79687973368499</v>
      </c>
      <c r="DT29" s="45">
        <v>198.173544837039</v>
      </c>
      <c r="DU29" s="45">
        <v>203.79212976136199</v>
      </c>
      <c r="DV29" s="45">
        <v>186.73815804996499</v>
      </c>
      <c r="DW29" s="45">
        <v>192.91917961756801</v>
      </c>
      <c r="DX29" s="45">
        <v>188.60169100329099</v>
      </c>
      <c r="DY29" s="45">
        <v>180.21010919301801</v>
      </c>
      <c r="DZ29" s="45">
        <v>160.37960882724099</v>
      </c>
      <c r="EA29" s="45">
        <v>185.62797042138001</v>
      </c>
      <c r="EB29" s="45">
        <v>168.30568145417499</v>
      </c>
      <c r="EC29" s="45">
        <v>185.17981467998399</v>
      </c>
      <c r="ED29" s="45">
        <v>211.53634601479999</v>
      </c>
      <c r="EE29" s="45">
        <v>198.32597216762301</v>
      </c>
      <c r="EF29" s="45">
        <v>211.493787198376</v>
      </c>
      <c r="EG29" s="45">
        <v>221.71263838534301</v>
      </c>
      <c r="EH29" s="45">
        <v>213.33957399886</v>
      </c>
      <c r="EI29" s="45">
        <v>213.484756116244</v>
      </c>
      <c r="EJ29" s="45">
        <v>213.50857547069899</v>
      </c>
      <c r="EK29" s="45">
        <v>90.469423027734706</v>
      </c>
      <c r="EL29" s="45">
        <v>95.277582031078495</v>
      </c>
      <c r="EM29" s="45">
        <v>106.242610047225</v>
      </c>
      <c r="EN29" s="45">
        <v>108.010384893962</v>
      </c>
      <c r="EO29" s="45">
        <v>97.722868267694906</v>
      </c>
      <c r="EP29" s="45">
        <v>104.95486380472001</v>
      </c>
      <c r="EQ29" s="45">
        <v>113.317715265722</v>
      </c>
      <c r="ER29" s="45">
        <v>116.368687780972</v>
      </c>
      <c r="ES29" s="45">
        <v>105.038787901091</v>
      </c>
      <c r="ET29" s="45">
        <v>114.381784707951</v>
      </c>
      <c r="EU29" s="45">
        <v>122.361687224958</v>
      </c>
      <c r="EV29" s="45">
        <v>123.07962239605</v>
      </c>
      <c r="EW29" s="45">
        <v>111.51326763176699</v>
      </c>
      <c r="EX29" s="45">
        <v>121.64936110762901</v>
      </c>
      <c r="EY29" s="45">
        <v>131.06833276873201</v>
      </c>
      <c r="EZ29" s="45">
        <v>132.01606808387999</v>
      </c>
      <c r="FA29" s="45">
        <v>114.994434110981</v>
      </c>
      <c r="FB29" s="45">
        <v>126.62419016843801</v>
      </c>
      <c r="FC29" s="45">
        <v>134.771002755144</v>
      </c>
      <c r="FD29" s="45">
        <v>134.234118620271</v>
      </c>
      <c r="FE29" s="45">
        <v>117.50591291715</v>
      </c>
      <c r="FF29" s="45">
        <v>112.18289041446199</v>
      </c>
      <c r="FG29" s="45">
        <v>147.64249173396101</v>
      </c>
      <c r="FH29" s="45">
        <v>146.14751034673299</v>
      </c>
      <c r="FI29" s="45">
        <v>131.54201870799901</v>
      </c>
      <c r="FJ29" s="45">
        <v>145.10990763012899</v>
      </c>
      <c r="FK29" s="45">
        <v>157.79358330280701</v>
      </c>
      <c r="FL29" s="45">
        <v>170.55627339661601</v>
      </c>
      <c r="FM29" s="45">
        <v>153.656282329406</v>
      </c>
      <c r="FN29" s="45">
        <v>171.75953509471401</v>
      </c>
      <c r="FO29" s="45">
        <v>187.48656766647301</v>
      </c>
      <c r="FP29" s="45">
        <v>188.687794315514</v>
      </c>
      <c r="FQ29" s="45">
        <v>160.227996971095</v>
      </c>
      <c r="FR29" s="45">
        <v>168.380606774287</v>
      </c>
      <c r="FS29" s="45">
        <v>182.927763909883</v>
      </c>
      <c r="FT29" s="45">
        <v>175.987691609482</v>
      </c>
      <c r="FU29" s="45">
        <v>161.740669728054</v>
      </c>
      <c r="FV29" s="45">
        <v>175.28679144308501</v>
      </c>
      <c r="FW29" s="45">
        <v>194.92085144402901</v>
      </c>
      <c r="FX29" s="45">
        <v>189.41967622360801</v>
      </c>
      <c r="FY29" s="45">
        <v>175.40589614721301</v>
      </c>
      <c r="FZ29" s="45">
        <v>188.340614049653</v>
      </c>
      <c r="GA29" s="45">
        <v>210.51079925044701</v>
      </c>
      <c r="GB29" s="45">
        <v>213.44430186193401</v>
      </c>
      <c r="GC29" s="428">
        <v>100.00000000000006</v>
      </c>
      <c r="GD29" s="428">
        <v>108.09103377977728</v>
      </c>
      <c r="GE29" s="428">
        <v>116.21547055751252</v>
      </c>
      <c r="GF29" s="428">
        <v>124.06175739800176</v>
      </c>
      <c r="GG29" s="428">
        <v>127.65593641370849</v>
      </c>
      <c r="GH29" s="428">
        <v>130.86970135307669</v>
      </c>
      <c r="GI29" s="428">
        <v>151.25044575938807</v>
      </c>
      <c r="GJ29" s="428">
        <v>175.39754485152696</v>
      </c>
      <c r="GK29" s="428">
        <v>171.88101481618673</v>
      </c>
      <c r="GL29" s="428">
        <v>180.34199720969391</v>
      </c>
      <c r="GM29" s="428">
        <v>196.9254028273119</v>
      </c>
      <c r="GN29" s="428">
        <v>100.00000000000006</v>
      </c>
      <c r="GO29" s="45">
        <v>108.09103377977728</v>
      </c>
      <c r="GP29" s="45">
        <v>116.21547055751252</v>
      </c>
      <c r="GQ29" s="45">
        <v>124.06175739800176</v>
      </c>
      <c r="GR29" s="45">
        <v>127.65593641370849</v>
      </c>
      <c r="GS29" s="45">
        <v>130.86970135307669</v>
      </c>
      <c r="GT29" s="45">
        <v>151.25044575938807</v>
      </c>
      <c r="GU29" s="45">
        <v>175.39754485152696</v>
      </c>
      <c r="GV29" s="45">
        <v>171.88101481618673</v>
      </c>
      <c r="GW29" s="45">
        <v>180.34199720969391</v>
      </c>
      <c r="GX29" s="45">
        <v>196.92540282731201</v>
      </c>
      <c r="GY29" s="53"/>
      <c r="GZ29" s="303" t="s">
        <v>721</v>
      </c>
    </row>
    <row r="30" spans="1:208" s="7" customFormat="1" ht="18" customHeight="1">
      <c r="A30" s="383"/>
      <c r="B30" s="22"/>
      <c r="C30" s="23">
        <v>6.1999999999999904</v>
      </c>
      <c r="D30" s="24">
        <v>1.18520580128836</v>
      </c>
      <c r="E30" s="24">
        <v>2.1980296657315801</v>
      </c>
      <c r="F30" s="25">
        <v>27</v>
      </c>
      <c r="G30" s="34"/>
      <c r="H30" s="34" t="s">
        <v>722</v>
      </c>
      <c r="I30" s="45">
        <v>99.135315436004305</v>
      </c>
      <c r="J30" s="45">
        <v>84.615653690893893</v>
      </c>
      <c r="K30" s="45">
        <v>100.028408919462</v>
      </c>
      <c r="L30" s="45">
        <v>102.34314699919599</v>
      </c>
      <c r="M30" s="45">
        <v>100.49035293586201</v>
      </c>
      <c r="N30" s="45">
        <v>103.27007486417899</v>
      </c>
      <c r="O30" s="45">
        <v>99.000104262738006</v>
      </c>
      <c r="P30" s="45">
        <v>98.3306652224001</v>
      </c>
      <c r="Q30" s="45">
        <v>110.00505986306401</v>
      </c>
      <c r="R30" s="45">
        <v>107.344758299891</v>
      </c>
      <c r="S30" s="45">
        <v>93.266911950093998</v>
      </c>
      <c r="T30" s="45">
        <v>102.169547556216</v>
      </c>
      <c r="U30" s="45">
        <v>102.319690464148</v>
      </c>
      <c r="V30" s="45">
        <v>89.518305621615198</v>
      </c>
      <c r="W30" s="45">
        <v>104.010202752317</v>
      </c>
      <c r="X30" s="45">
        <v>106.59557860662601</v>
      </c>
      <c r="Y30" s="45">
        <v>106.09450244779801</v>
      </c>
      <c r="Z30" s="45">
        <v>113.365659859484</v>
      </c>
      <c r="AA30" s="45">
        <v>102.74283074543</v>
      </c>
      <c r="AB30" s="45">
        <v>106.176303698338</v>
      </c>
      <c r="AC30" s="45">
        <v>115.774529792587</v>
      </c>
      <c r="AD30" s="45">
        <v>113.120418460967</v>
      </c>
      <c r="AE30" s="45">
        <v>101.02151557121501</v>
      </c>
      <c r="AF30" s="45">
        <v>108.876269260676</v>
      </c>
      <c r="AG30" s="45">
        <v>110.704710394461</v>
      </c>
      <c r="AH30" s="45">
        <v>99.145641625099302</v>
      </c>
      <c r="AI30" s="45">
        <v>111.72931232804299</v>
      </c>
      <c r="AJ30" s="45">
        <v>114.991220359159</v>
      </c>
      <c r="AK30" s="45">
        <v>116.894858712096</v>
      </c>
      <c r="AL30" s="45">
        <v>119.654945601199</v>
      </c>
      <c r="AM30" s="45">
        <v>111.951526927101</v>
      </c>
      <c r="AN30" s="45">
        <v>114.00028794791901</v>
      </c>
      <c r="AO30" s="45">
        <v>120.36585401200701</v>
      </c>
      <c r="AP30" s="45">
        <v>117.27424743677</v>
      </c>
      <c r="AQ30" s="45">
        <v>104.652621583697</v>
      </c>
      <c r="AR30" s="45">
        <v>109.11167213426801</v>
      </c>
      <c r="AS30" s="45">
        <v>113.327279081678</v>
      </c>
      <c r="AT30" s="45">
        <v>101.44835837460001</v>
      </c>
      <c r="AU30" s="45">
        <v>114.57332392237601</v>
      </c>
      <c r="AV30" s="45">
        <v>117.656334909747</v>
      </c>
      <c r="AW30" s="45">
        <v>119.37307703798299</v>
      </c>
      <c r="AX30" s="45">
        <v>122.73089537099899</v>
      </c>
      <c r="AY30" s="45">
        <v>117.68542015286501</v>
      </c>
      <c r="AZ30" s="45">
        <v>116.312230389839</v>
      </c>
      <c r="BA30" s="45">
        <v>121.482891881423</v>
      </c>
      <c r="BB30" s="45">
        <v>120.652001023159</v>
      </c>
      <c r="BC30" s="45">
        <v>107.236611891824</v>
      </c>
      <c r="BD30" s="45">
        <v>113.996501733678</v>
      </c>
      <c r="BE30" s="45">
        <v>121.371850838873</v>
      </c>
      <c r="BF30" s="45">
        <v>106.442996985308</v>
      </c>
      <c r="BG30" s="45">
        <v>118.903468984404</v>
      </c>
      <c r="BH30" s="45">
        <v>122.539693497634</v>
      </c>
      <c r="BI30" s="45">
        <v>121.35846151281299</v>
      </c>
      <c r="BJ30" s="45">
        <v>124.61315013757</v>
      </c>
      <c r="BK30" s="45">
        <v>119.389686050243</v>
      </c>
      <c r="BL30" s="45">
        <v>118.328162495428</v>
      </c>
      <c r="BM30" s="45">
        <v>125.017522974673</v>
      </c>
      <c r="BN30" s="45">
        <v>127.220401421235</v>
      </c>
      <c r="BO30" s="45">
        <v>110.551159217144</v>
      </c>
      <c r="BP30" s="45">
        <v>117.715831924632</v>
      </c>
      <c r="BQ30" s="45">
        <v>123.194251252344</v>
      </c>
      <c r="BR30" s="45">
        <v>109.640966622642</v>
      </c>
      <c r="BS30" s="45">
        <v>110.044304910031</v>
      </c>
      <c r="BT30" s="45">
        <v>84.580433644227099</v>
      </c>
      <c r="BU30" s="45">
        <v>111.831616109121</v>
      </c>
      <c r="BV30" s="45">
        <v>141.17207315564301</v>
      </c>
      <c r="BW30" s="45">
        <v>132.57349051907599</v>
      </c>
      <c r="BX30" s="45">
        <v>127.101153474246</v>
      </c>
      <c r="BY30" s="45">
        <v>135.04233178613899</v>
      </c>
      <c r="BZ30" s="45">
        <v>134.07533598398501</v>
      </c>
      <c r="CA30" s="45">
        <v>115.28003420571901</v>
      </c>
      <c r="CB30" s="45">
        <v>122.401362649302</v>
      </c>
      <c r="CC30" s="45">
        <v>130.85680168511399</v>
      </c>
      <c r="CD30" s="45">
        <v>115.985594270242</v>
      </c>
      <c r="CE30" s="45">
        <v>120.117933016232</v>
      </c>
      <c r="CF30" s="45">
        <v>135.189602648544</v>
      </c>
      <c r="CG30" s="45">
        <v>130.54123758682701</v>
      </c>
      <c r="CH30" s="45">
        <v>150.20756684121599</v>
      </c>
      <c r="CI30" s="45">
        <v>131.37186455783399</v>
      </c>
      <c r="CJ30" s="45">
        <v>133.10249241144999</v>
      </c>
      <c r="CK30" s="45">
        <v>147.46813451815501</v>
      </c>
      <c r="CL30" s="45">
        <v>150.38951276430899</v>
      </c>
      <c r="CM30" s="45">
        <v>134.23498186150101</v>
      </c>
      <c r="CN30" s="45">
        <v>143.659689805157</v>
      </c>
      <c r="CO30" s="45">
        <v>145.06242538906699</v>
      </c>
      <c r="CP30" s="45">
        <v>134.660435619445</v>
      </c>
      <c r="CQ30" s="45">
        <v>146.98481609197</v>
      </c>
      <c r="CR30" s="45">
        <v>149.82949440104801</v>
      </c>
      <c r="CS30" s="45">
        <v>142.181440514043</v>
      </c>
      <c r="CT30" s="45">
        <v>164.78199826969799</v>
      </c>
      <c r="CU30" s="45">
        <v>145.63509602725901</v>
      </c>
      <c r="CV30" s="45">
        <v>147.16963960299299</v>
      </c>
      <c r="CW30" s="45">
        <v>161.468494980874</v>
      </c>
      <c r="CX30" s="45">
        <v>157.212297732629</v>
      </c>
      <c r="CY30" s="45">
        <v>139.337904319231</v>
      </c>
      <c r="CZ30" s="45">
        <v>146.37964633559099</v>
      </c>
      <c r="DA30" s="45">
        <v>141.05532290785601</v>
      </c>
      <c r="DB30" s="45">
        <v>136.97762353629099</v>
      </c>
      <c r="DC30" s="45">
        <v>147.29989510661801</v>
      </c>
      <c r="DD30" s="45">
        <v>142.07626152333299</v>
      </c>
      <c r="DE30" s="45">
        <v>152.96350176615999</v>
      </c>
      <c r="DF30" s="45">
        <v>164.24488027164799</v>
      </c>
      <c r="DG30" s="45">
        <v>146.59193680806101</v>
      </c>
      <c r="DH30" s="45">
        <v>147.79984069877699</v>
      </c>
      <c r="DI30" s="45">
        <v>160.955660281436</v>
      </c>
      <c r="DJ30" s="45">
        <v>153.343505344107</v>
      </c>
      <c r="DK30" s="45">
        <v>137.871191680511</v>
      </c>
      <c r="DL30" s="45">
        <v>135.294805361557</v>
      </c>
      <c r="DM30" s="45">
        <v>143.07931954092001</v>
      </c>
      <c r="DN30" s="45">
        <v>133.966497505001</v>
      </c>
      <c r="DO30" s="45">
        <v>142.85216407236101</v>
      </c>
      <c r="DP30" s="45">
        <v>139.65752973665099</v>
      </c>
      <c r="DQ30" s="45">
        <v>154.52806906290201</v>
      </c>
      <c r="DR30" s="45">
        <v>155.59808702908401</v>
      </c>
      <c r="DS30" s="45">
        <v>151.18926640906599</v>
      </c>
      <c r="DT30" s="45">
        <v>149.62335312978601</v>
      </c>
      <c r="DU30" s="45">
        <v>161.993400806453</v>
      </c>
      <c r="DV30" s="45">
        <v>159.87423524733799</v>
      </c>
      <c r="DW30" s="45">
        <v>139.398102026902</v>
      </c>
      <c r="DX30" s="45">
        <v>141.539031067248</v>
      </c>
      <c r="DY30" s="45">
        <v>150.319509800248</v>
      </c>
      <c r="DZ30" s="45">
        <v>141.13789266545999</v>
      </c>
      <c r="EA30" s="45">
        <v>147.04179577185101</v>
      </c>
      <c r="EB30" s="45">
        <v>145.16917680856301</v>
      </c>
      <c r="EC30" s="45">
        <v>159.14175740498001</v>
      </c>
      <c r="ED30" s="45">
        <v>166.634066133543</v>
      </c>
      <c r="EE30" s="45">
        <v>161.54361110190001</v>
      </c>
      <c r="EF30" s="45">
        <v>160.673450003862</v>
      </c>
      <c r="EG30" s="45">
        <v>179.923692891277</v>
      </c>
      <c r="EH30" s="45">
        <v>174.72147692939799</v>
      </c>
      <c r="EI30" s="45">
        <v>158.826193362429</v>
      </c>
      <c r="EJ30" s="45">
        <v>158.81623292991401</v>
      </c>
      <c r="EK30" s="45">
        <v>94.593126015453393</v>
      </c>
      <c r="EL30" s="45">
        <v>102.034524933079</v>
      </c>
      <c r="EM30" s="45">
        <v>102.44527644940101</v>
      </c>
      <c r="EN30" s="45">
        <v>100.927072602067</v>
      </c>
      <c r="EO30" s="45">
        <v>98.616066279360098</v>
      </c>
      <c r="EP30" s="45">
        <v>108.685246971303</v>
      </c>
      <c r="EQ30" s="45">
        <v>108.231221412118</v>
      </c>
      <c r="ER30" s="45">
        <v>107.672734430953</v>
      </c>
      <c r="ES30" s="45">
        <v>107.193221449201</v>
      </c>
      <c r="ET30" s="45">
        <v>117.18034155748499</v>
      </c>
      <c r="EU30" s="45">
        <v>115.439222962342</v>
      </c>
      <c r="EV30" s="45">
        <v>110.346180384912</v>
      </c>
      <c r="EW30" s="45">
        <v>109.782987126218</v>
      </c>
      <c r="EX30" s="45">
        <v>119.920102439576</v>
      </c>
      <c r="EY30" s="45">
        <v>118.493514141376</v>
      </c>
      <c r="EZ30" s="45">
        <v>113.96170488288701</v>
      </c>
      <c r="FA30" s="45">
        <v>115.572772269528</v>
      </c>
      <c r="FB30" s="45">
        <v>122.837101716006</v>
      </c>
      <c r="FC30" s="45">
        <v>120.911790506781</v>
      </c>
      <c r="FD30" s="45">
        <v>118.49579752100399</v>
      </c>
      <c r="FE30" s="45">
        <v>114.29317426167199</v>
      </c>
      <c r="FF30" s="45">
        <v>112.528040969664</v>
      </c>
      <c r="FG30" s="45">
        <v>131.57232525981999</v>
      </c>
      <c r="FH30" s="45">
        <v>123.918910946335</v>
      </c>
      <c r="FI30" s="45">
        <v>122.320109657196</v>
      </c>
      <c r="FJ30" s="45">
        <v>138.646135692196</v>
      </c>
      <c r="FK30" s="45">
        <v>137.314163829146</v>
      </c>
      <c r="FL30" s="45">
        <v>142.761394810322</v>
      </c>
      <c r="FM30" s="45">
        <v>142.23589236682699</v>
      </c>
      <c r="FN30" s="45">
        <v>152.264311061596</v>
      </c>
      <c r="FO30" s="45">
        <v>151.42441020370899</v>
      </c>
      <c r="FP30" s="45">
        <v>147.64328279581699</v>
      </c>
      <c r="FQ30" s="45">
        <v>141.77761385025499</v>
      </c>
      <c r="FR30" s="45">
        <v>153.09488118704701</v>
      </c>
      <c r="FS30" s="45">
        <v>151.78247926275799</v>
      </c>
      <c r="FT30" s="45">
        <v>142.169834128725</v>
      </c>
      <c r="FU30" s="45">
        <v>139.965993706094</v>
      </c>
      <c r="FV30" s="45">
        <v>149.92789527621201</v>
      </c>
      <c r="FW30" s="45">
        <v>154.26867344843501</v>
      </c>
      <c r="FX30" s="45">
        <v>146.937122780496</v>
      </c>
      <c r="FY30" s="45">
        <v>146.16639941252001</v>
      </c>
      <c r="FZ30" s="45">
        <v>156.981666782362</v>
      </c>
      <c r="GA30" s="45">
        <v>167.38025133234601</v>
      </c>
      <c r="GB30" s="45">
        <v>164.121301073914</v>
      </c>
      <c r="GC30" s="428">
        <v>100.00000000000001</v>
      </c>
      <c r="GD30" s="428">
        <v>105.80131727343344</v>
      </c>
      <c r="GE30" s="428">
        <v>112.53974158848494</v>
      </c>
      <c r="GF30" s="428">
        <v>115.53957714751425</v>
      </c>
      <c r="GG30" s="428">
        <v>119.45436550332977</v>
      </c>
      <c r="GH30" s="428">
        <v>120.57811285937292</v>
      </c>
      <c r="GI30" s="428">
        <v>135.26045099721509</v>
      </c>
      <c r="GJ30" s="428">
        <v>148.39197410698731</v>
      </c>
      <c r="GK30" s="428">
        <v>147.20620210719622</v>
      </c>
      <c r="GL30" s="428">
        <v>147.77492130280936</v>
      </c>
      <c r="GM30" s="428">
        <v>158.66240465028542</v>
      </c>
      <c r="GN30" s="428">
        <v>100.00000000000001</v>
      </c>
      <c r="GO30" s="45">
        <v>105.80131727343344</v>
      </c>
      <c r="GP30" s="45">
        <v>112.53974158848494</v>
      </c>
      <c r="GQ30" s="45">
        <v>115.53957714751425</v>
      </c>
      <c r="GR30" s="45">
        <v>119.45436550332977</v>
      </c>
      <c r="GS30" s="45">
        <v>120.57811285937292</v>
      </c>
      <c r="GT30" s="45">
        <v>135.26045099721509</v>
      </c>
      <c r="GU30" s="45">
        <v>148.39197410698731</v>
      </c>
      <c r="GV30" s="45">
        <v>147.20620210719622</v>
      </c>
      <c r="GW30" s="45">
        <v>147.77492130280936</v>
      </c>
      <c r="GX30" s="45">
        <v>158.662404650285</v>
      </c>
      <c r="GY30" s="53"/>
      <c r="GZ30" s="303" t="s">
        <v>723</v>
      </c>
    </row>
    <row r="31" spans="1:208" s="6" customFormat="1" ht="18" customHeight="1">
      <c r="A31" s="383"/>
      <c r="C31" s="23">
        <v>6.2999999999999901</v>
      </c>
      <c r="D31" s="24">
        <v>1.59281283387586</v>
      </c>
      <c r="E31" s="24">
        <v>2.1448012757098498</v>
      </c>
      <c r="F31" s="28">
        <v>28</v>
      </c>
      <c r="G31" s="34"/>
      <c r="H31" s="34" t="s">
        <v>724</v>
      </c>
      <c r="I31" s="45">
        <v>96.445222903890993</v>
      </c>
      <c r="J31" s="45">
        <v>90.204551194179004</v>
      </c>
      <c r="K31" s="45">
        <v>109.132321792401</v>
      </c>
      <c r="L31" s="45">
        <v>116.499258566623</v>
      </c>
      <c r="M31" s="45">
        <v>114.148267807633</v>
      </c>
      <c r="N31" s="45">
        <v>104.420633005724</v>
      </c>
      <c r="O31" s="45">
        <v>106.14551618033801</v>
      </c>
      <c r="P31" s="45">
        <v>106.662791474088</v>
      </c>
      <c r="Q31" s="45">
        <v>89.977539417198201</v>
      </c>
      <c r="R31" s="45">
        <v>84.467451519047202</v>
      </c>
      <c r="S31" s="45">
        <v>88.166004081849195</v>
      </c>
      <c r="T31" s="45">
        <v>93.730442057027503</v>
      </c>
      <c r="U31" s="45">
        <v>97.605188925610094</v>
      </c>
      <c r="V31" s="45">
        <v>97.219108987302405</v>
      </c>
      <c r="W31" s="45">
        <v>112.76217943408901</v>
      </c>
      <c r="X31" s="45">
        <v>118.29306108959</v>
      </c>
      <c r="Y31" s="45">
        <v>118.685771477253</v>
      </c>
      <c r="Z31" s="45">
        <v>112.25534282750201</v>
      </c>
      <c r="AA31" s="45">
        <v>110.40978145398</v>
      </c>
      <c r="AB31" s="45">
        <v>115.635920614916</v>
      </c>
      <c r="AC31" s="45">
        <v>96.407361195464105</v>
      </c>
      <c r="AD31" s="45">
        <v>91.512588859746799</v>
      </c>
      <c r="AE31" s="45">
        <v>95.889069184114206</v>
      </c>
      <c r="AF31" s="45">
        <v>99.471080859069204</v>
      </c>
      <c r="AG31" s="45">
        <v>103.42948713560899</v>
      </c>
      <c r="AH31" s="45">
        <v>107.053206638238</v>
      </c>
      <c r="AI31" s="45">
        <v>120.09841448439199</v>
      </c>
      <c r="AJ31" s="45">
        <v>124.581381114518</v>
      </c>
      <c r="AK31" s="45">
        <v>123.760936587386</v>
      </c>
      <c r="AL31" s="45">
        <v>114.355616547304</v>
      </c>
      <c r="AM31" s="45">
        <v>121.42586908946301</v>
      </c>
      <c r="AN31" s="45">
        <v>123.665644034282</v>
      </c>
      <c r="AO31" s="45">
        <v>104.329595197215</v>
      </c>
      <c r="AP31" s="45">
        <v>100.070151146404</v>
      </c>
      <c r="AQ31" s="45">
        <v>103.32415605569101</v>
      </c>
      <c r="AR31" s="45">
        <v>103.79274528196299</v>
      </c>
      <c r="AS31" s="45">
        <v>109.983697497325</v>
      </c>
      <c r="AT31" s="45">
        <v>112.568868423987</v>
      </c>
      <c r="AU31" s="45">
        <v>126.62965305342399</v>
      </c>
      <c r="AV31" s="45">
        <v>131.79438256437501</v>
      </c>
      <c r="AW31" s="45">
        <v>128.86278031494399</v>
      </c>
      <c r="AX31" s="45">
        <v>121.988149914858</v>
      </c>
      <c r="AY31" s="45">
        <v>124.841844522567</v>
      </c>
      <c r="AZ31" s="45">
        <v>123.736687042226</v>
      </c>
      <c r="BA31" s="45">
        <v>106.91520810382499</v>
      </c>
      <c r="BB31" s="45">
        <v>104.61853341104</v>
      </c>
      <c r="BC31" s="45">
        <v>107.382665238429</v>
      </c>
      <c r="BD31" s="45">
        <v>108.812361696767</v>
      </c>
      <c r="BE31" s="45">
        <v>113.12319777272501</v>
      </c>
      <c r="BF31" s="45">
        <v>115.039984036437</v>
      </c>
      <c r="BG31" s="45">
        <v>128.32373764260601</v>
      </c>
      <c r="BH31" s="45">
        <v>135.75773021016599</v>
      </c>
      <c r="BI31" s="45">
        <v>133.09278415505099</v>
      </c>
      <c r="BJ31" s="45">
        <v>125.08411878806599</v>
      </c>
      <c r="BK31" s="45">
        <v>130.83069217289199</v>
      </c>
      <c r="BL31" s="45">
        <v>130.11504224939799</v>
      </c>
      <c r="BM31" s="45">
        <v>110.79542085240401</v>
      </c>
      <c r="BN31" s="45">
        <v>107.791615893596</v>
      </c>
      <c r="BO31" s="45">
        <v>113.806442519927</v>
      </c>
      <c r="BP31" s="45">
        <v>113.37747139883</v>
      </c>
      <c r="BQ31" s="45">
        <v>117.463116109523</v>
      </c>
      <c r="BR31" s="45">
        <v>121.623190606877</v>
      </c>
      <c r="BS31" s="45">
        <v>117.413933639362</v>
      </c>
      <c r="BT31" s="45">
        <v>101.62325249542999</v>
      </c>
      <c r="BU31" s="45">
        <v>132.50992552241701</v>
      </c>
      <c r="BV31" s="45">
        <v>149.669397505212</v>
      </c>
      <c r="BW31" s="45">
        <v>142.93256064589499</v>
      </c>
      <c r="BX31" s="45">
        <v>130.29798404508401</v>
      </c>
      <c r="BY31" s="45">
        <v>115.247019161735</v>
      </c>
      <c r="BZ31" s="45">
        <v>111.984725036092</v>
      </c>
      <c r="CA31" s="45">
        <v>116.540984413389</v>
      </c>
      <c r="CB31" s="45">
        <v>116.367633638714</v>
      </c>
      <c r="CC31" s="45">
        <v>119.684129713133</v>
      </c>
      <c r="CD31" s="45">
        <v>124.49840118350799</v>
      </c>
      <c r="CE31" s="45">
        <v>130.150320544604</v>
      </c>
      <c r="CF31" s="45">
        <v>148.837667859622</v>
      </c>
      <c r="CG31" s="45">
        <v>147.42706413814699</v>
      </c>
      <c r="CH31" s="45">
        <v>157.52975095520301</v>
      </c>
      <c r="CI31" s="45">
        <v>138.01472395299001</v>
      </c>
      <c r="CJ31" s="45">
        <v>147.29821269465799</v>
      </c>
      <c r="CK31" s="45">
        <v>131.17994891799401</v>
      </c>
      <c r="CL31" s="45">
        <v>131.619446600251</v>
      </c>
      <c r="CM31" s="45">
        <v>138.26762286567501</v>
      </c>
      <c r="CN31" s="45">
        <v>130.45095178248999</v>
      </c>
      <c r="CO31" s="45">
        <v>126.973419240665</v>
      </c>
      <c r="CP31" s="45">
        <v>129.859417590449</v>
      </c>
      <c r="CQ31" s="45">
        <v>133.71976092792099</v>
      </c>
      <c r="CR31" s="45">
        <v>153.58750013774701</v>
      </c>
      <c r="CS31" s="45">
        <v>151.180639106721</v>
      </c>
      <c r="CT31" s="45">
        <v>168.40870487214499</v>
      </c>
      <c r="CU31" s="45">
        <v>159.83372445152</v>
      </c>
      <c r="CV31" s="45">
        <v>168.85575708283</v>
      </c>
      <c r="CW31" s="45">
        <v>148.10040603467399</v>
      </c>
      <c r="CX31" s="45">
        <v>132.13098353807601</v>
      </c>
      <c r="CY31" s="45">
        <v>144.15042181186899</v>
      </c>
      <c r="CZ31" s="45">
        <v>143.85412185305699</v>
      </c>
      <c r="DA31" s="45">
        <v>128.63462591430701</v>
      </c>
      <c r="DB31" s="45">
        <v>133.11747602768099</v>
      </c>
      <c r="DC31" s="45">
        <v>143.46098295781499</v>
      </c>
      <c r="DD31" s="45">
        <v>148.88237200422799</v>
      </c>
      <c r="DE31" s="45">
        <v>160.577000352867</v>
      </c>
      <c r="DF31" s="45">
        <v>163.28829769707599</v>
      </c>
      <c r="DG31" s="45">
        <v>153.547202009172</v>
      </c>
      <c r="DH31" s="45">
        <v>160.82384834669799</v>
      </c>
      <c r="DI31" s="45">
        <v>140.84139224520899</v>
      </c>
      <c r="DJ31" s="45">
        <v>129.79409973704199</v>
      </c>
      <c r="DK31" s="45">
        <v>149.16325207253101</v>
      </c>
      <c r="DL31" s="45">
        <v>141.531270041016</v>
      </c>
      <c r="DM31" s="45">
        <v>133.86868612355801</v>
      </c>
      <c r="DN31" s="45">
        <v>137.012404423871</v>
      </c>
      <c r="DO31" s="45">
        <v>145.66819309443599</v>
      </c>
      <c r="DP31" s="45">
        <v>155.84964440867901</v>
      </c>
      <c r="DQ31" s="45">
        <v>164.53006774650899</v>
      </c>
      <c r="DR31" s="45">
        <v>169.76840165662099</v>
      </c>
      <c r="DS31" s="45">
        <v>163.59106027741799</v>
      </c>
      <c r="DT31" s="45">
        <v>164.13958961346299</v>
      </c>
      <c r="DU31" s="45">
        <v>141.45991506903101</v>
      </c>
      <c r="DV31" s="45">
        <v>133.33942834395901</v>
      </c>
      <c r="DW31" s="45">
        <v>159.616393416031</v>
      </c>
      <c r="DX31" s="45">
        <v>153.258048665258</v>
      </c>
      <c r="DY31" s="45">
        <v>139.19134328015301</v>
      </c>
      <c r="DZ31" s="45">
        <v>148.507237200291</v>
      </c>
      <c r="EA31" s="45">
        <v>155.01668877947401</v>
      </c>
      <c r="EB31" s="45">
        <v>167.46924852789499</v>
      </c>
      <c r="EC31" s="45">
        <v>173.85021824658199</v>
      </c>
      <c r="ED31" s="45">
        <v>185.478087770071</v>
      </c>
      <c r="EE31" s="45">
        <v>180.304311969032</v>
      </c>
      <c r="EF31" s="45">
        <v>173.00152105828201</v>
      </c>
      <c r="EG31" s="45">
        <v>155.033490833087</v>
      </c>
      <c r="EH31" s="45">
        <v>148.46862671175401</v>
      </c>
      <c r="EI31" s="45">
        <v>173.946562689453</v>
      </c>
      <c r="EJ31" s="45">
        <v>168.98312898425999</v>
      </c>
      <c r="EK31" s="45">
        <v>98.594031963490295</v>
      </c>
      <c r="EL31" s="45">
        <v>111.689386459993</v>
      </c>
      <c r="EM31" s="45">
        <v>100.92861569054099</v>
      </c>
      <c r="EN31" s="45">
        <v>88.7879658859746</v>
      </c>
      <c r="EO31" s="45">
        <v>102.528825782334</v>
      </c>
      <c r="EP31" s="45">
        <v>116.41139179811501</v>
      </c>
      <c r="EQ31" s="45">
        <v>107.48435442145301</v>
      </c>
      <c r="ER31" s="45">
        <v>95.624246300976694</v>
      </c>
      <c r="ES31" s="45">
        <v>110.19370275274601</v>
      </c>
      <c r="ET31" s="45">
        <v>120.89931141640299</v>
      </c>
      <c r="EU31" s="45">
        <v>116.473702773653</v>
      </c>
      <c r="EV31" s="45">
        <v>102.395684161353</v>
      </c>
      <c r="EW31" s="45">
        <v>116.39407299157899</v>
      </c>
      <c r="EX31" s="45">
        <v>127.548437598059</v>
      </c>
      <c r="EY31" s="45">
        <v>118.497913222873</v>
      </c>
      <c r="EZ31" s="45">
        <v>106.937853448745</v>
      </c>
      <c r="FA31" s="45">
        <v>118.82897315058899</v>
      </c>
      <c r="FB31" s="45">
        <v>131.311544384428</v>
      </c>
      <c r="FC31" s="45">
        <v>123.91371842489799</v>
      </c>
      <c r="FD31" s="45">
        <v>111.658509937451</v>
      </c>
      <c r="FE31" s="45">
        <v>118.833413451921</v>
      </c>
      <c r="FF31" s="45">
        <v>127.93419184102</v>
      </c>
      <c r="FG31" s="45">
        <v>129.49252128423799</v>
      </c>
      <c r="FH31" s="45">
        <v>114.96444769606499</v>
      </c>
      <c r="FI31" s="45">
        <v>124.777617147082</v>
      </c>
      <c r="FJ31" s="45">
        <v>151.26482765099101</v>
      </c>
      <c r="FK31" s="45">
        <v>138.83096185521401</v>
      </c>
      <c r="FL31" s="45">
        <v>133.44600708280501</v>
      </c>
      <c r="FM31" s="45">
        <v>130.184199253012</v>
      </c>
      <c r="FN31" s="45">
        <v>157.72561470553799</v>
      </c>
      <c r="FO31" s="45">
        <v>158.92996252300799</v>
      </c>
      <c r="FP31" s="45">
        <v>140.04517573433401</v>
      </c>
      <c r="FQ31" s="45">
        <v>135.071028299934</v>
      </c>
      <c r="FR31" s="45">
        <v>157.58255668472401</v>
      </c>
      <c r="FS31" s="45">
        <v>151.73748086702599</v>
      </c>
      <c r="FT31" s="45">
        <v>140.162873950196</v>
      </c>
      <c r="FU31" s="45">
        <v>138.84976121395499</v>
      </c>
      <c r="FV31" s="45">
        <v>163.38270460393599</v>
      </c>
      <c r="FW31" s="45">
        <v>156.39685498663701</v>
      </c>
      <c r="FX31" s="45">
        <v>148.73795680841599</v>
      </c>
      <c r="FY31" s="45">
        <v>147.57175641997301</v>
      </c>
      <c r="FZ31" s="45">
        <v>175.599184848183</v>
      </c>
      <c r="GA31" s="45">
        <v>169.4464412868</v>
      </c>
      <c r="GB31" s="45">
        <v>163.799439461822</v>
      </c>
      <c r="GC31" s="428">
        <v>99.999999999999901</v>
      </c>
      <c r="GD31" s="428">
        <v>105.51220457571974</v>
      </c>
      <c r="GE31" s="428">
        <v>112.49060027603873</v>
      </c>
      <c r="GF31" s="428">
        <v>117.34456931531393</v>
      </c>
      <c r="GG31" s="428">
        <v>121.42818647434149</v>
      </c>
      <c r="GH31" s="428">
        <v>122.80614356831084</v>
      </c>
      <c r="GI31" s="428">
        <v>137.07985343402291</v>
      </c>
      <c r="GJ31" s="428">
        <v>146.72123805397283</v>
      </c>
      <c r="GK31" s="428">
        <v>146.13848495047014</v>
      </c>
      <c r="GL31" s="428">
        <v>151.84181940323617</v>
      </c>
      <c r="GM31" s="428">
        <v>164.10420550419448</v>
      </c>
      <c r="GN31" s="428">
        <v>99.999999999999901</v>
      </c>
      <c r="GO31" s="45">
        <v>105.51220457571974</v>
      </c>
      <c r="GP31" s="45">
        <v>112.49060027603873</v>
      </c>
      <c r="GQ31" s="45">
        <v>117.34456931531393</v>
      </c>
      <c r="GR31" s="45">
        <v>121.42818647434149</v>
      </c>
      <c r="GS31" s="45">
        <v>122.80614356831084</v>
      </c>
      <c r="GT31" s="45">
        <v>137.07985343402291</v>
      </c>
      <c r="GU31" s="45">
        <v>146.72123805397283</v>
      </c>
      <c r="GV31" s="45">
        <v>146.13848495047014</v>
      </c>
      <c r="GW31" s="45">
        <v>151.84181940323617</v>
      </c>
      <c r="GX31" s="45">
        <v>164.104205504194</v>
      </c>
      <c r="GY31" s="483"/>
      <c r="GZ31" s="303" t="s">
        <v>725</v>
      </c>
    </row>
    <row r="32" spans="1:208" s="7" customFormat="1" ht="20.100000000000001" customHeight="1">
      <c r="A32" s="383"/>
      <c r="B32" s="365" t="s">
        <v>726</v>
      </c>
      <c r="C32" s="161"/>
      <c r="D32" s="30">
        <v>3.6255856095368801</v>
      </c>
      <c r="E32" s="30">
        <v>5.86941959340548</v>
      </c>
      <c r="F32" s="31"/>
      <c r="G32" s="480" t="s">
        <v>727</v>
      </c>
      <c r="H32" s="480"/>
      <c r="I32" s="309">
        <v>105.805431705518</v>
      </c>
      <c r="J32" s="309">
        <v>98.266472000590497</v>
      </c>
      <c r="K32" s="309">
        <v>104.256521512871</v>
      </c>
      <c r="L32" s="309">
        <v>102.579100401529</v>
      </c>
      <c r="M32" s="309">
        <v>97.950395443994097</v>
      </c>
      <c r="N32" s="309">
        <v>103.094743185515</v>
      </c>
      <c r="O32" s="309">
        <v>92.699185514314905</v>
      </c>
      <c r="P32" s="309">
        <v>99.1450311623055</v>
      </c>
      <c r="Q32" s="309">
        <v>97.348089518196005</v>
      </c>
      <c r="R32" s="309">
        <v>100.831656921456</v>
      </c>
      <c r="S32" s="309">
        <v>98.595540136626497</v>
      </c>
      <c r="T32" s="309">
        <v>99.427832497084196</v>
      </c>
      <c r="U32" s="309">
        <v>106.194961391568</v>
      </c>
      <c r="V32" s="309">
        <v>97.012448327088194</v>
      </c>
      <c r="W32" s="309">
        <v>102.22178923889901</v>
      </c>
      <c r="X32" s="309">
        <v>93.045022073389404</v>
      </c>
      <c r="Y32" s="309">
        <v>89.582677711614096</v>
      </c>
      <c r="Z32" s="309">
        <v>100.676478081723</v>
      </c>
      <c r="AA32" s="309">
        <v>91.074739828450205</v>
      </c>
      <c r="AB32" s="309">
        <v>98.893224210510098</v>
      </c>
      <c r="AC32" s="309">
        <v>97.626067224665903</v>
      </c>
      <c r="AD32" s="309">
        <v>97.448556732549093</v>
      </c>
      <c r="AE32" s="309">
        <v>96.515017268598797</v>
      </c>
      <c r="AF32" s="309">
        <v>97.333856291142396</v>
      </c>
      <c r="AG32" s="309">
        <v>111.699180772478</v>
      </c>
      <c r="AH32" s="309">
        <v>102.364986219111</v>
      </c>
      <c r="AI32" s="309">
        <v>110.239976583367</v>
      </c>
      <c r="AJ32" s="309">
        <v>97.700505672678204</v>
      </c>
      <c r="AK32" s="309">
        <v>98.454333243987193</v>
      </c>
      <c r="AL32" s="309">
        <v>99.715830297109306</v>
      </c>
      <c r="AM32" s="309">
        <v>96.757673082410903</v>
      </c>
      <c r="AN32" s="309">
        <v>108.422869125807</v>
      </c>
      <c r="AO32" s="309">
        <v>105.58035201578799</v>
      </c>
      <c r="AP32" s="309">
        <v>99.9272133307676</v>
      </c>
      <c r="AQ32" s="309">
        <v>102.022872063837</v>
      </c>
      <c r="AR32" s="309">
        <v>99.570958394796406</v>
      </c>
      <c r="AS32" s="309">
        <v>115.575940230046</v>
      </c>
      <c r="AT32" s="309">
        <v>100.290722734103</v>
      </c>
      <c r="AU32" s="309">
        <v>115.93934669081899</v>
      </c>
      <c r="AV32" s="309">
        <v>105.302053621816</v>
      </c>
      <c r="AW32" s="309">
        <v>103.35342590800001</v>
      </c>
      <c r="AX32" s="309">
        <v>104.420597867738</v>
      </c>
      <c r="AY32" s="309">
        <v>109.86179045772801</v>
      </c>
      <c r="AZ32" s="309">
        <v>116.43598516980801</v>
      </c>
      <c r="BA32" s="309">
        <v>107.98525893776301</v>
      </c>
      <c r="BB32" s="309">
        <v>109.987176602273</v>
      </c>
      <c r="BC32" s="309">
        <v>110.524002624521</v>
      </c>
      <c r="BD32" s="309">
        <v>106.53603556485</v>
      </c>
      <c r="BE32" s="309">
        <v>122.870958086112</v>
      </c>
      <c r="BF32" s="309">
        <v>107.411186775782</v>
      </c>
      <c r="BG32" s="309">
        <v>122.982612703372</v>
      </c>
      <c r="BH32" s="309">
        <v>112.93537105884501</v>
      </c>
      <c r="BI32" s="309">
        <v>110.48636456522701</v>
      </c>
      <c r="BJ32" s="309">
        <v>110.30047636235599</v>
      </c>
      <c r="BK32" s="309">
        <v>116.20012038548801</v>
      </c>
      <c r="BL32" s="309">
        <v>123.261546988555</v>
      </c>
      <c r="BM32" s="309">
        <v>114.774544417087</v>
      </c>
      <c r="BN32" s="309">
        <v>114.755516646136</v>
      </c>
      <c r="BO32" s="309">
        <v>115.445907046808</v>
      </c>
      <c r="BP32" s="309">
        <v>111.517424829438</v>
      </c>
      <c r="BQ32" s="309">
        <v>124.59223008597399</v>
      </c>
      <c r="BR32" s="309">
        <v>112.621739347622</v>
      </c>
      <c r="BS32" s="309">
        <v>110.529595917283</v>
      </c>
      <c r="BT32" s="309">
        <v>34.618286243730402</v>
      </c>
      <c r="BU32" s="309">
        <v>68.0008964183979</v>
      </c>
      <c r="BV32" s="309">
        <v>122.110039681556</v>
      </c>
      <c r="BW32" s="309">
        <v>121.815971579828</v>
      </c>
      <c r="BX32" s="309">
        <v>127.59635010449701</v>
      </c>
      <c r="BY32" s="309">
        <v>119.932284410111</v>
      </c>
      <c r="BZ32" s="309">
        <v>118.724164280064</v>
      </c>
      <c r="CA32" s="309">
        <v>122.900832094042</v>
      </c>
      <c r="CB32" s="309">
        <v>120.902720005861</v>
      </c>
      <c r="CC32" s="309">
        <v>124.366924119742</v>
      </c>
      <c r="CD32" s="309">
        <v>116.25078019487501</v>
      </c>
      <c r="CE32" s="309">
        <v>133.67222061862699</v>
      </c>
      <c r="CF32" s="309">
        <v>129.882200289472</v>
      </c>
      <c r="CG32" s="309">
        <v>114.824976870158</v>
      </c>
      <c r="CH32" s="309">
        <v>69.936963299122695</v>
      </c>
      <c r="CI32" s="309">
        <v>68.513149143490594</v>
      </c>
      <c r="CJ32" s="309">
        <v>83.829071932590196</v>
      </c>
      <c r="CK32" s="309">
        <v>104.708830564446</v>
      </c>
      <c r="CL32" s="309">
        <v>123.896537468278</v>
      </c>
      <c r="CM32" s="309">
        <v>128.47388508802399</v>
      </c>
      <c r="CN32" s="309">
        <v>122.534819295931</v>
      </c>
      <c r="CO32" s="309">
        <v>129.54064026177701</v>
      </c>
      <c r="CP32" s="309">
        <v>125.642837834467</v>
      </c>
      <c r="CQ32" s="309">
        <v>135.943183191934</v>
      </c>
      <c r="CR32" s="309">
        <v>137.42066786105099</v>
      </c>
      <c r="CS32" s="309">
        <v>129.11465457251299</v>
      </c>
      <c r="CT32" s="309">
        <v>132.81651151763299</v>
      </c>
      <c r="CU32" s="309">
        <v>118.945687359617</v>
      </c>
      <c r="CV32" s="309">
        <v>130.090520971838</v>
      </c>
      <c r="CW32" s="309">
        <v>127.361792638311</v>
      </c>
      <c r="CX32" s="309">
        <v>123.35684467047</v>
      </c>
      <c r="CY32" s="309">
        <v>136.82984068034099</v>
      </c>
      <c r="CZ32" s="309">
        <v>132.95614527752099</v>
      </c>
      <c r="DA32" s="309">
        <v>139.854636641149</v>
      </c>
      <c r="DB32" s="309">
        <v>136.04245742383199</v>
      </c>
      <c r="DC32" s="309">
        <v>144.58681679610601</v>
      </c>
      <c r="DD32" s="309">
        <v>125.03799553709401</v>
      </c>
      <c r="DE32" s="309">
        <v>145.43796705837499</v>
      </c>
      <c r="DF32" s="309">
        <v>135.05523119385001</v>
      </c>
      <c r="DG32" s="309">
        <v>129.10321992420799</v>
      </c>
      <c r="DH32" s="309">
        <v>134.59293013382199</v>
      </c>
      <c r="DI32" s="309">
        <v>130.70744103577101</v>
      </c>
      <c r="DJ32" s="309">
        <v>132.28299646235101</v>
      </c>
      <c r="DK32" s="309">
        <v>138.68509137828801</v>
      </c>
      <c r="DL32" s="309">
        <v>132.24196771988201</v>
      </c>
      <c r="DM32" s="309">
        <v>152.30153084057099</v>
      </c>
      <c r="DN32" s="309">
        <v>140.17895160089799</v>
      </c>
      <c r="DO32" s="309">
        <v>138.207483337914</v>
      </c>
      <c r="DP32" s="309">
        <v>141.94940400604401</v>
      </c>
      <c r="DQ32" s="309">
        <v>157.532306467334</v>
      </c>
      <c r="DR32" s="309">
        <v>129.298572823683</v>
      </c>
      <c r="DS32" s="309">
        <v>135.45383666692999</v>
      </c>
      <c r="DT32" s="309">
        <v>143.215340139831</v>
      </c>
      <c r="DU32" s="309">
        <v>121.282868169227</v>
      </c>
      <c r="DV32" s="309">
        <v>131.11449569987801</v>
      </c>
      <c r="DW32" s="309">
        <v>131.17075071858099</v>
      </c>
      <c r="DX32" s="309">
        <v>128.93743641005901</v>
      </c>
      <c r="DY32" s="309">
        <v>137.930139037468</v>
      </c>
      <c r="DZ32" s="309">
        <v>134.173088248027</v>
      </c>
      <c r="EA32" s="309">
        <v>131.51326772010199</v>
      </c>
      <c r="EB32" s="309">
        <v>140.54143374155399</v>
      </c>
      <c r="EC32" s="309">
        <v>149.09409101136299</v>
      </c>
      <c r="ED32" s="309">
        <v>133.376921868685</v>
      </c>
      <c r="EE32" s="309">
        <v>138.47868341328501</v>
      </c>
      <c r="EF32" s="309">
        <v>140.774996483309</v>
      </c>
      <c r="EG32" s="309">
        <v>126.81838496736501</v>
      </c>
      <c r="EH32" s="309">
        <v>131.194355758564</v>
      </c>
      <c r="EI32" s="309">
        <v>134.28169312732899</v>
      </c>
      <c r="EJ32" s="309">
        <v>133.50378282385901</v>
      </c>
      <c r="EK32" s="309">
        <v>102.77614173966001</v>
      </c>
      <c r="EL32" s="309">
        <v>101.208079677013</v>
      </c>
      <c r="EM32" s="309">
        <v>96.397435398272094</v>
      </c>
      <c r="EN32" s="309">
        <v>99.618343185055593</v>
      </c>
      <c r="EO32" s="309">
        <v>101.80973298585199</v>
      </c>
      <c r="EP32" s="309">
        <v>94.434725955575502</v>
      </c>
      <c r="EQ32" s="309">
        <v>95.864677087875407</v>
      </c>
      <c r="ER32" s="309">
        <v>97.099143430763405</v>
      </c>
      <c r="ES32" s="309">
        <v>108.101381191652</v>
      </c>
      <c r="ET32" s="309">
        <v>98.623556404591596</v>
      </c>
      <c r="EU32" s="309">
        <v>103.586964741335</v>
      </c>
      <c r="EV32" s="309">
        <v>100.507014596467</v>
      </c>
      <c r="EW32" s="309">
        <v>110.60200321832301</v>
      </c>
      <c r="EX32" s="309">
        <v>104.35869246585099</v>
      </c>
      <c r="EY32" s="309">
        <v>111.42767818843301</v>
      </c>
      <c r="EZ32" s="309">
        <v>109.015738263881</v>
      </c>
      <c r="FA32" s="309">
        <v>117.75491918842199</v>
      </c>
      <c r="FB32" s="309">
        <v>111.240737328809</v>
      </c>
      <c r="FC32" s="309">
        <v>118.07873726371</v>
      </c>
      <c r="FD32" s="309">
        <v>113.90628284079401</v>
      </c>
      <c r="FE32" s="309">
        <v>115.914521783626</v>
      </c>
      <c r="FF32" s="309">
        <v>74.909740781228095</v>
      </c>
      <c r="FG32" s="309">
        <v>123.114868698145</v>
      </c>
      <c r="FH32" s="309">
        <v>120.84257212665599</v>
      </c>
      <c r="FI32" s="309">
        <v>124.763308311081</v>
      </c>
      <c r="FJ32" s="309">
        <v>104.881380152918</v>
      </c>
      <c r="FK32" s="309">
        <v>85.683683880175593</v>
      </c>
      <c r="FL32" s="309">
        <v>124.96841395074399</v>
      </c>
      <c r="FM32" s="309">
        <v>130.37555376272601</v>
      </c>
      <c r="FN32" s="309">
        <v>133.11727798373201</v>
      </c>
      <c r="FO32" s="309">
        <v>125.466000323255</v>
      </c>
      <c r="FP32" s="309">
        <v>131.047610209444</v>
      </c>
      <c r="FQ32" s="309">
        <v>140.16130362036199</v>
      </c>
      <c r="FR32" s="309">
        <v>135.17706459644</v>
      </c>
      <c r="FS32" s="309">
        <v>131.46786369793401</v>
      </c>
      <c r="FT32" s="309">
        <v>134.40335185350699</v>
      </c>
      <c r="FU32" s="309">
        <v>143.56265525979401</v>
      </c>
      <c r="FV32" s="309">
        <v>142.92676109902001</v>
      </c>
      <c r="FW32" s="309">
        <v>133.31734832532899</v>
      </c>
      <c r="FX32" s="309">
        <v>130.40756094283901</v>
      </c>
      <c r="FY32" s="309">
        <v>134.538831668532</v>
      </c>
      <c r="FZ32" s="309">
        <v>141.004148873867</v>
      </c>
      <c r="GA32" s="309">
        <v>135.357354954653</v>
      </c>
      <c r="GB32" s="309">
        <v>132.99327723658399</v>
      </c>
      <c r="GC32" s="309">
        <v>100.00000000000006</v>
      </c>
      <c r="GD32" s="309">
        <v>97.30206986501652</v>
      </c>
      <c r="GE32" s="309">
        <v>102.70472923351146</v>
      </c>
      <c r="GF32" s="309">
        <v>108.85102803412208</v>
      </c>
      <c r="GG32" s="309">
        <v>115.24516915543383</v>
      </c>
      <c r="GH32" s="309">
        <v>108.69542584741386</v>
      </c>
      <c r="GI32" s="309">
        <v>110.07419657372969</v>
      </c>
      <c r="GJ32" s="309">
        <v>130.00161056978942</v>
      </c>
      <c r="GK32" s="309">
        <v>135.30239594206068</v>
      </c>
      <c r="GL32" s="309">
        <v>137.55358140674585</v>
      </c>
      <c r="GM32" s="309">
        <v>135.97340318340918</v>
      </c>
      <c r="GN32" s="309">
        <v>100.00000000000006</v>
      </c>
      <c r="GO32" s="309">
        <v>97.30206986501652</v>
      </c>
      <c r="GP32" s="309">
        <v>102.70472923351146</v>
      </c>
      <c r="GQ32" s="309">
        <v>108.85102803412208</v>
      </c>
      <c r="GR32" s="309">
        <v>115.24516915543383</v>
      </c>
      <c r="GS32" s="309">
        <v>108.69542584741386</v>
      </c>
      <c r="GT32" s="309">
        <v>110.07419657372969</v>
      </c>
      <c r="GU32" s="309">
        <v>130.00161056978942</v>
      </c>
      <c r="GV32" s="309">
        <v>135.30239594206068</v>
      </c>
      <c r="GW32" s="309">
        <v>137.55358140674585</v>
      </c>
      <c r="GX32" s="309">
        <v>135.973403183409</v>
      </c>
      <c r="GY32" s="401" t="s">
        <v>728</v>
      </c>
      <c r="GZ32" s="401"/>
    </row>
    <row r="33" spans="1:208" s="7" customFormat="1" ht="18" customHeight="1">
      <c r="A33" s="383"/>
      <c r="B33" s="22"/>
      <c r="C33" s="23">
        <v>7.1</v>
      </c>
      <c r="D33" s="24">
        <v>2.6093044330534698</v>
      </c>
      <c r="E33" s="24">
        <v>3.1713435654609698</v>
      </c>
      <c r="F33" s="25">
        <v>29</v>
      </c>
      <c r="G33" s="34"/>
      <c r="H33" s="34" t="s">
        <v>729</v>
      </c>
      <c r="I33" s="45">
        <v>106.799783856849</v>
      </c>
      <c r="J33" s="45">
        <v>98.181367055425099</v>
      </c>
      <c r="K33" s="45">
        <v>105.337903240996</v>
      </c>
      <c r="L33" s="45">
        <v>110.252565382923</v>
      </c>
      <c r="M33" s="45">
        <v>98.342166769894803</v>
      </c>
      <c r="N33" s="45">
        <v>103.78644067829801</v>
      </c>
      <c r="O33" s="45">
        <v>91.641561865155396</v>
      </c>
      <c r="P33" s="45">
        <v>99.511182945116403</v>
      </c>
      <c r="Q33" s="45">
        <v>92.324277324796896</v>
      </c>
      <c r="R33" s="45">
        <v>102.384986186254</v>
      </c>
      <c r="S33" s="45">
        <v>94.163422504496694</v>
      </c>
      <c r="T33" s="45">
        <v>97.274342189795405</v>
      </c>
      <c r="U33" s="45">
        <v>104.61836613569599</v>
      </c>
      <c r="V33" s="45">
        <v>95.848682637807102</v>
      </c>
      <c r="W33" s="45">
        <v>98.507763579884198</v>
      </c>
      <c r="X33" s="45">
        <v>94.970985128884706</v>
      </c>
      <c r="Y33" s="45">
        <v>88.105312433724094</v>
      </c>
      <c r="Z33" s="45">
        <v>101.054558687588</v>
      </c>
      <c r="AA33" s="45">
        <v>85.407943086501604</v>
      </c>
      <c r="AB33" s="45">
        <v>93.890405537841204</v>
      </c>
      <c r="AC33" s="45">
        <v>89.394715192649798</v>
      </c>
      <c r="AD33" s="45">
        <v>99.548515601559302</v>
      </c>
      <c r="AE33" s="45">
        <v>93.614102267294101</v>
      </c>
      <c r="AF33" s="45">
        <v>98.879757200925795</v>
      </c>
      <c r="AG33" s="45">
        <v>119.480798279871</v>
      </c>
      <c r="AH33" s="45">
        <v>111.01270625795</v>
      </c>
      <c r="AI33" s="45">
        <v>108.18504023802799</v>
      </c>
      <c r="AJ33" s="45">
        <v>97.583606596629707</v>
      </c>
      <c r="AK33" s="45">
        <v>93.920416387251805</v>
      </c>
      <c r="AL33" s="45">
        <v>93.295820093716401</v>
      </c>
      <c r="AM33" s="45">
        <v>89.550648815349405</v>
      </c>
      <c r="AN33" s="45">
        <v>98.272038629433993</v>
      </c>
      <c r="AO33" s="45">
        <v>92.421002805825196</v>
      </c>
      <c r="AP33" s="45">
        <v>99.391370015577607</v>
      </c>
      <c r="AQ33" s="45">
        <v>97.479869086978795</v>
      </c>
      <c r="AR33" s="45">
        <v>98.333332858906005</v>
      </c>
      <c r="AS33" s="45">
        <v>121.652697743863</v>
      </c>
      <c r="AT33" s="45">
        <v>103.07829847929101</v>
      </c>
      <c r="AU33" s="45">
        <v>115.665677907426</v>
      </c>
      <c r="AV33" s="45">
        <v>107.19414667667201</v>
      </c>
      <c r="AW33" s="45">
        <v>99.003574101193394</v>
      </c>
      <c r="AX33" s="45">
        <v>99.274230038061603</v>
      </c>
      <c r="AY33" s="45">
        <v>107.630961085712</v>
      </c>
      <c r="AZ33" s="45">
        <v>106.981962703402</v>
      </c>
      <c r="BA33" s="45">
        <v>94.017382332186102</v>
      </c>
      <c r="BB33" s="45">
        <v>110.020880217881</v>
      </c>
      <c r="BC33" s="45">
        <v>106.31777386534201</v>
      </c>
      <c r="BD33" s="45">
        <v>107.166530729455</v>
      </c>
      <c r="BE33" s="45">
        <v>129.620854095955</v>
      </c>
      <c r="BF33" s="45">
        <v>110.612833540309</v>
      </c>
      <c r="BG33" s="45">
        <v>123.435120697001</v>
      </c>
      <c r="BH33" s="45">
        <v>117.400424552394</v>
      </c>
      <c r="BI33" s="45">
        <v>108.180269002155</v>
      </c>
      <c r="BJ33" s="45">
        <v>107.170969067046</v>
      </c>
      <c r="BK33" s="45">
        <v>115.662810639547</v>
      </c>
      <c r="BL33" s="45">
        <v>115.50651558347001</v>
      </c>
      <c r="BM33" s="45">
        <v>101.867271163466</v>
      </c>
      <c r="BN33" s="45">
        <v>115.197885164192</v>
      </c>
      <c r="BO33" s="45">
        <v>110.325161361144</v>
      </c>
      <c r="BP33" s="45">
        <v>112.15856268565101</v>
      </c>
      <c r="BQ33" s="45">
        <v>129.14113484090601</v>
      </c>
      <c r="BR33" s="45">
        <v>116.315091299957</v>
      </c>
      <c r="BS33" s="45">
        <v>112.18127290010101</v>
      </c>
      <c r="BT33" s="45">
        <v>35.176409175316003</v>
      </c>
      <c r="BU33" s="45">
        <v>65.514732816807694</v>
      </c>
      <c r="BV33" s="45">
        <v>128.72339920488801</v>
      </c>
      <c r="BW33" s="45">
        <v>129.286836236992</v>
      </c>
      <c r="BX33" s="45">
        <v>128.95829786685599</v>
      </c>
      <c r="BY33" s="45">
        <v>115.645744578117</v>
      </c>
      <c r="BZ33" s="45">
        <v>124.431176039143</v>
      </c>
      <c r="CA33" s="45">
        <v>126.057443879468</v>
      </c>
      <c r="CB33" s="45">
        <v>132.13553382557299</v>
      </c>
      <c r="CC33" s="45">
        <v>130.98641063248201</v>
      </c>
      <c r="CD33" s="45">
        <v>124.79137680577099</v>
      </c>
      <c r="CE33" s="45">
        <v>149.76534454284899</v>
      </c>
      <c r="CF33" s="45">
        <v>151.96996873583299</v>
      </c>
      <c r="CG33" s="45">
        <v>128.55773313390901</v>
      </c>
      <c r="CH33" s="45">
        <v>55.197166570826802</v>
      </c>
      <c r="CI33" s="45">
        <v>57.019076330661697</v>
      </c>
      <c r="CJ33" s="45">
        <v>69.561517948701606</v>
      </c>
      <c r="CK33" s="45">
        <v>95.510517579895605</v>
      </c>
      <c r="CL33" s="45">
        <v>130.73721931008899</v>
      </c>
      <c r="CM33" s="45">
        <v>130.53174499375299</v>
      </c>
      <c r="CN33" s="45">
        <v>129.92715358248901</v>
      </c>
      <c r="CO33" s="45">
        <v>137.552170844188</v>
      </c>
      <c r="CP33" s="45">
        <v>137.146841224127</v>
      </c>
      <c r="CQ33" s="45">
        <v>148.974221800268</v>
      </c>
      <c r="CR33" s="45">
        <v>159.733627927344</v>
      </c>
      <c r="CS33" s="45">
        <v>147.12156346348499</v>
      </c>
      <c r="CT33" s="45">
        <v>154.13894830914199</v>
      </c>
      <c r="CU33" s="45">
        <v>131.066606763414</v>
      </c>
      <c r="CV33" s="45">
        <v>144.08119132139001</v>
      </c>
      <c r="CW33" s="45">
        <v>129.545620538745</v>
      </c>
      <c r="CX33" s="45">
        <v>123.33620024379699</v>
      </c>
      <c r="CY33" s="45">
        <v>142.810236813567</v>
      </c>
      <c r="CZ33" s="45">
        <v>145.195999381571</v>
      </c>
      <c r="DA33" s="45">
        <v>154.28729403770799</v>
      </c>
      <c r="DB33" s="45">
        <v>150.15708022871399</v>
      </c>
      <c r="DC33" s="45">
        <v>163.572635827103</v>
      </c>
      <c r="DD33" s="45">
        <v>134.929699248264</v>
      </c>
      <c r="DE33" s="45">
        <v>170.80998249150801</v>
      </c>
      <c r="DF33" s="45">
        <v>153.846004536169</v>
      </c>
      <c r="DG33" s="45">
        <v>146.60576104071799</v>
      </c>
      <c r="DH33" s="45">
        <v>149.56693043624401</v>
      </c>
      <c r="DI33" s="45">
        <v>132.93184888521901</v>
      </c>
      <c r="DJ33" s="45">
        <v>136.413392962129</v>
      </c>
      <c r="DK33" s="45">
        <v>143.38108159873099</v>
      </c>
      <c r="DL33" s="45">
        <v>141.54589820454899</v>
      </c>
      <c r="DM33" s="45">
        <v>172.979857997007</v>
      </c>
      <c r="DN33" s="45">
        <v>154.49955453790599</v>
      </c>
      <c r="DO33" s="45">
        <v>147.181910835461</v>
      </c>
      <c r="DP33" s="45">
        <v>162.16275060452199</v>
      </c>
      <c r="DQ33" s="45">
        <v>188.39858216223399</v>
      </c>
      <c r="DR33" s="45">
        <v>137.32022248267199</v>
      </c>
      <c r="DS33" s="45">
        <v>152.36199903039699</v>
      </c>
      <c r="DT33" s="45">
        <v>161.056861897554</v>
      </c>
      <c r="DU33" s="45">
        <v>113.164170010831</v>
      </c>
      <c r="DV33" s="45">
        <v>131.79585146767701</v>
      </c>
      <c r="DW33" s="45">
        <v>127.77026259046799</v>
      </c>
      <c r="DX33" s="45">
        <v>131.76912065640201</v>
      </c>
      <c r="DY33" s="45">
        <v>143.12976473880499</v>
      </c>
      <c r="DZ33" s="45">
        <v>140.62015610791801</v>
      </c>
      <c r="EA33" s="45">
        <v>131.237065682078</v>
      </c>
      <c r="EB33" s="45">
        <v>155.83142219128899</v>
      </c>
      <c r="EC33" s="45">
        <v>169.389120426326</v>
      </c>
      <c r="ED33" s="45">
        <v>141.97471648024299</v>
      </c>
      <c r="EE33" s="45">
        <v>153.88028105167601</v>
      </c>
      <c r="EF33" s="45">
        <v>152.88136265655299</v>
      </c>
      <c r="EG33" s="45">
        <v>118.312369420192</v>
      </c>
      <c r="EH33" s="45">
        <v>127.463632004462</v>
      </c>
      <c r="EI33" s="45">
        <v>129.350987229558</v>
      </c>
      <c r="EJ33" s="45">
        <v>134.15078986923399</v>
      </c>
      <c r="EK33" s="45">
        <v>103.439684717757</v>
      </c>
      <c r="EL33" s="45">
        <v>104.12705761037201</v>
      </c>
      <c r="EM33" s="45">
        <v>94.492340711689593</v>
      </c>
      <c r="EN33" s="45">
        <v>97.940916960181994</v>
      </c>
      <c r="EO33" s="45">
        <v>99.658270784462403</v>
      </c>
      <c r="EP33" s="45">
        <v>94.710285416732304</v>
      </c>
      <c r="EQ33" s="45">
        <v>89.564354605664207</v>
      </c>
      <c r="ER33" s="45">
        <v>97.347458356593094</v>
      </c>
      <c r="ES33" s="45">
        <v>112.892848258616</v>
      </c>
      <c r="ET33" s="45">
        <v>94.933281025865995</v>
      </c>
      <c r="EU33" s="45">
        <v>93.414563416869498</v>
      </c>
      <c r="EV33" s="45">
        <v>98.401523987154107</v>
      </c>
      <c r="EW33" s="45">
        <v>113.465558043527</v>
      </c>
      <c r="EX33" s="45">
        <v>101.823983605309</v>
      </c>
      <c r="EY33" s="45">
        <v>102.8767687071</v>
      </c>
      <c r="EZ33" s="45">
        <v>107.835061604226</v>
      </c>
      <c r="FA33" s="45">
        <v>121.222936111088</v>
      </c>
      <c r="FB33" s="45">
        <v>110.91722087386501</v>
      </c>
      <c r="FC33" s="45">
        <v>111.012199128828</v>
      </c>
      <c r="FD33" s="45">
        <v>112.560536403662</v>
      </c>
      <c r="FE33" s="45">
        <v>119.212499680321</v>
      </c>
      <c r="FF33" s="45">
        <v>76.471513732337201</v>
      </c>
      <c r="FG33" s="45">
        <v>124.630292893988</v>
      </c>
      <c r="FH33" s="45">
        <v>127.54138458139499</v>
      </c>
      <c r="FI33" s="45">
        <v>135.181043993701</v>
      </c>
      <c r="FJ33" s="45">
        <v>111.90828948019001</v>
      </c>
      <c r="FK33" s="45">
        <v>74.030370619753</v>
      </c>
      <c r="FL33" s="45">
        <v>130.39870596211</v>
      </c>
      <c r="FM33" s="45">
        <v>141.22441128952801</v>
      </c>
      <c r="FN33" s="45">
        <v>153.66471323332399</v>
      </c>
      <c r="FO33" s="45">
        <v>134.89780620785001</v>
      </c>
      <c r="FP33" s="45">
        <v>137.114145479645</v>
      </c>
      <c r="FQ33" s="45">
        <v>156.00567003117499</v>
      </c>
      <c r="FR33" s="45">
        <v>153.195228758647</v>
      </c>
      <c r="FS33" s="45">
        <v>143.034846787394</v>
      </c>
      <c r="FT33" s="45">
        <v>140.446790921803</v>
      </c>
      <c r="FU33" s="45">
        <v>158.22044112345799</v>
      </c>
      <c r="FV33" s="45">
        <v>162.62718508314299</v>
      </c>
      <c r="FW33" s="45">
        <v>142.19434364626099</v>
      </c>
      <c r="FX33" s="45">
        <v>130.44507823818199</v>
      </c>
      <c r="FY33" s="45">
        <v>138.32899550959999</v>
      </c>
      <c r="FZ33" s="45">
        <v>155.731753032619</v>
      </c>
      <c r="GA33" s="45">
        <v>141.691337709474</v>
      </c>
      <c r="GB33" s="45">
        <v>130.321803034418</v>
      </c>
      <c r="GC33" s="428">
        <v>100.00000000000006</v>
      </c>
      <c r="GD33" s="428">
        <v>95.320092290862988</v>
      </c>
      <c r="GE33" s="428">
        <v>99.91055417212651</v>
      </c>
      <c r="GF33" s="428">
        <v>106.50034299004041</v>
      </c>
      <c r="GG33" s="428">
        <v>113.92822312936084</v>
      </c>
      <c r="GH33" s="428">
        <v>111.96392272201039</v>
      </c>
      <c r="GI33" s="428">
        <v>112.87960251393838</v>
      </c>
      <c r="GJ33" s="428">
        <v>141.7252690525865</v>
      </c>
      <c r="GK33" s="428">
        <v>148.17063412475468</v>
      </c>
      <c r="GL33" s="428">
        <v>148.37176202276092</v>
      </c>
      <c r="GM33" s="428">
        <v>141.51847232152784</v>
      </c>
      <c r="GN33" s="45">
        <v>100.00000000000006</v>
      </c>
      <c r="GO33" s="45">
        <v>95.320092290862988</v>
      </c>
      <c r="GP33" s="45">
        <v>99.91055417212651</v>
      </c>
      <c r="GQ33" s="45">
        <v>106.50034299004041</v>
      </c>
      <c r="GR33" s="45">
        <v>113.92822312936084</v>
      </c>
      <c r="GS33" s="45">
        <v>111.96392272201039</v>
      </c>
      <c r="GT33" s="45">
        <v>112.87960251393838</v>
      </c>
      <c r="GU33" s="45">
        <v>141.7252690525865</v>
      </c>
      <c r="GV33" s="45">
        <v>148.17063412475468</v>
      </c>
      <c r="GW33" s="45">
        <v>148.37176202276092</v>
      </c>
      <c r="GX33" s="45">
        <v>141.51847232152801</v>
      </c>
      <c r="GY33" s="53"/>
      <c r="GZ33" s="303" t="s">
        <v>730</v>
      </c>
    </row>
    <row r="34" spans="1:208" s="7" customFormat="1" ht="18" customHeight="1">
      <c r="A34" s="383"/>
      <c r="B34" s="22"/>
      <c r="C34" s="23">
        <v>7.2</v>
      </c>
      <c r="D34" s="24">
        <v>0.91601324298182796</v>
      </c>
      <c r="E34" s="24">
        <v>1.1902803707746601</v>
      </c>
      <c r="F34" s="25">
        <v>30</v>
      </c>
      <c r="G34" s="34"/>
      <c r="H34" s="34" t="s">
        <v>731</v>
      </c>
      <c r="I34" s="45">
        <v>100.75489013186601</v>
      </c>
      <c r="J34" s="45">
        <v>94.746284308697199</v>
      </c>
      <c r="K34" s="45">
        <v>107.861789900566</v>
      </c>
      <c r="L34" s="45">
        <v>88.061859398211197</v>
      </c>
      <c r="M34" s="45">
        <v>106.075034990266</v>
      </c>
      <c r="N34" s="45">
        <v>103.150558254358</v>
      </c>
      <c r="O34" s="45">
        <v>84.306806751937401</v>
      </c>
      <c r="P34" s="45">
        <v>108.028730512647</v>
      </c>
      <c r="Q34" s="45">
        <v>106.335561207323</v>
      </c>
      <c r="R34" s="45">
        <v>94.256566780331298</v>
      </c>
      <c r="S34" s="45">
        <v>101.896112613688</v>
      </c>
      <c r="T34" s="45">
        <v>104.52580515010899</v>
      </c>
      <c r="U34" s="45">
        <v>105.283591076327</v>
      </c>
      <c r="V34" s="45">
        <v>96.209644716461497</v>
      </c>
      <c r="W34" s="45">
        <v>111.967123403664</v>
      </c>
      <c r="X34" s="45">
        <v>87.757195232387502</v>
      </c>
      <c r="Y34" s="45">
        <v>92.947848604323696</v>
      </c>
      <c r="Z34" s="45">
        <v>97.770305534493801</v>
      </c>
      <c r="AA34" s="45">
        <v>76.975253316838305</v>
      </c>
      <c r="AB34" s="45">
        <v>111.02976480655001</v>
      </c>
      <c r="AC34" s="45">
        <v>106.927072761644</v>
      </c>
      <c r="AD34" s="45">
        <v>86.057016024585096</v>
      </c>
      <c r="AE34" s="45">
        <v>93.628814374666405</v>
      </c>
      <c r="AF34" s="45">
        <v>99.446636438800198</v>
      </c>
      <c r="AG34" s="45">
        <v>99.275306969187596</v>
      </c>
      <c r="AH34" s="45">
        <v>86.3719510631216</v>
      </c>
      <c r="AI34" s="45">
        <v>112.97107632364801</v>
      </c>
      <c r="AJ34" s="45">
        <v>92.620496019541207</v>
      </c>
      <c r="AK34" s="45">
        <v>97.4363841668997</v>
      </c>
      <c r="AL34" s="45">
        <v>97.909609766293499</v>
      </c>
      <c r="AM34" s="45">
        <v>82.137282106924602</v>
      </c>
      <c r="AN34" s="45">
        <v>126.337785958247</v>
      </c>
      <c r="AO34" s="45">
        <v>118.334376511711</v>
      </c>
      <c r="AP34" s="45">
        <v>90.505969780619694</v>
      </c>
      <c r="AQ34" s="45">
        <v>101.559969419935</v>
      </c>
      <c r="AR34" s="45">
        <v>103.365603173267</v>
      </c>
      <c r="AS34" s="45">
        <v>102.821566261279</v>
      </c>
      <c r="AT34" s="45">
        <v>88.590914122143502</v>
      </c>
      <c r="AU34" s="45">
        <v>116.382708982125</v>
      </c>
      <c r="AV34" s="45">
        <v>94.7784325003486</v>
      </c>
      <c r="AW34" s="45">
        <v>100.344988645005</v>
      </c>
      <c r="AX34" s="45">
        <v>100.362320176781</v>
      </c>
      <c r="AY34" s="45">
        <v>90.267184181416994</v>
      </c>
      <c r="AZ34" s="45">
        <v>132.207864079649</v>
      </c>
      <c r="BA34" s="45">
        <v>116.612617945457</v>
      </c>
      <c r="BB34" s="45">
        <v>97.476594011579607</v>
      </c>
      <c r="BC34" s="45">
        <v>109.91323741709201</v>
      </c>
      <c r="BD34" s="45">
        <v>106.70719228286499</v>
      </c>
      <c r="BE34" s="45">
        <v>108.541052441349</v>
      </c>
      <c r="BF34" s="45">
        <v>96.264074701205701</v>
      </c>
      <c r="BG34" s="45">
        <v>120.992535964152</v>
      </c>
      <c r="BH34" s="45">
        <v>98.480799621545302</v>
      </c>
      <c r="BI34" s="45">
        <v>104.975586502298</v>
      </c>
      <c r="BJ34" s="45">
        <v>106.263974182833</v>
      </c>
      <c r="BK34" s="45">
        <v>94.063666103055098</v>
      </c>
      <c r="BL34" s="45">
        <v>135.64590680601199</v>
      </c>
      <c r="BM34" s="45">
        <v>126.232995686256</v>
      </c>
      <c r="BN34" s="45">
        <v>100.925488273585</v>
      </c>
      <c r="BO34" s="45">
        <v>114.189061348023</v>
      </c>
      <c r="BP34" s="45">
        <v>109.868714002261</v>
      </c>
      <c r="BQ34" s="45">
        <v>112.06254039615099</v>
      </c>
      <c r="BR34" s="45">
        <v>100.053915760108</v>
      </c>
      <c r="BS34" s="45">
        <v>103.398259127545</v>
      </c>
      <c r="BT34" s="45">
        <v>29.083219000947199</v>
      </c>
      <c r="BU34" s="45">
        <v>63.619396643290898</v>
      </c>
      <c r="BV34" s="45">
        <v>103.186040180831</v>
      </c>
      <c r="BW34" s="45">
        <v>89.645640329140406</v>
      </c>
      <c r="BX34" s="45">
        <v>117.360179580013</v>
      </c>
      <c r="BY34" s="45">
        <v>112.473461722048</v>
      </c>
      <c r="BZ34" s="45">
        <v>93.297468260176203</v>
      </c>
      <c r="CA34" s="45">
        <v>111.96043966629399</v>
      </c>
      <c r="CB34" s="45">
        <v>106.47531016121</v>
      </c>
      <c r="CC34" s="45">
        <v>108.784157841283</v>
      </c>
      <c r="CD34" s="45">
        <v>99.265549727582894</v>
      </c>
      <c r="CE34" s="45">
        <v>105.77919175962801</v>
      </c>
      <c r="CF34" s="45">
        <v>90.195734514783894</v>
      </c>
      <c r="CG34" s="45">
        <v>82.000510851437397</v>
      </c>
      <c r="CH34" s="45">
        <v>80.234904188859801</v>
      </c>
      <c r="CI34" s="45">
        <v>68.670230999126801</v>
      </c>
      <c r="CJ34" s="45">
        <v>105.738867901417</v>
      </c>
      <c r="CK34" s="45">
        <v>114.102303548194</v>
      </c>
      <c r="CL34" s="45">
        <v>95.514072973261193</v>
      </c>
      <c r="CM34" s="45">
        <v>115.597863762873</v>
      </c>
      <c r="CN34" s="45">
        <v>109.172878715702</v>
      </c>
      <c r="CO34" s="45">
        <v>110.655604255494</v>
      </c>
      <c r="CP34" s="45">
        <v>102.97767159316</v>
      </c>
      <c r="CQ34" s="45">
        <v>108.411264024636</v>
      </c>
      <c r="CR34" s="45">
        <v>96.214842881005694</v>
      </c>
      <c r="CS34" s="45">
        <v>89.8581951743422</v>
      </c>
      <c r="CT34" s="45">
        <v>92.341097219952104</v>
      </c>
      <c r="CU34" s="45">
        <v>83.828004264138698</v>
      </c>
      <c r="CV34" s="45">
        <v>112.594511422401</v>
      </c>
      <c r="CW34" s="45">
        <v>122.81331060586299</v>
      </c>
      <c r="CX34" s="45">
        <v>107.08590135177801</v>
      </c>
      <c r="CY34" s="45">
        <v>118.97010325588499</v>
      </c>
      <c r="CZ34" s="45">
        <v>112.06245242307401</v>
      </c>
      <c r="DA34" s="45">
        <v>111.134180130061</v>
      </c>
      <c r="DB34" s="45">
        <v>108.62857556124</v>
      </c>
      <c r="DC34" s="45">
        <v>110.436560634554</v>
      </c>
      <c r="DD34" s="45">
        <v>96.858051020457694</v>
      </c>
      <c r="DE34" s="45">
        <v>96.3409252262922</v>
      </c>
      <c r="DF34" s="45">
        <v>98.615679787607803</v>
      </c>
      <c r="DG34" s="45">
        <v>87.100877683954195</v>
      </c>
      <c r="DH34" s="45">
        <v>115.10619159955399</v>
      </c>
      <c r="DI34" s="45">
        <v>125.191059846416</v>
      </c>
      <c r="DJ34" s="45">
        <v>108.89279171556799</v>
      </c>
      <c r="DK34" s="45">
        <v>121.312306249961</v>
      </c>
      <c r="DL34" s="45">
        <v>111.62394268771899</v>
      </c>
      <c r="DM34" s="45">
        <v>116.920205388596</v>
      </c>
      <c r="DN34" s="45">
        <v>113.234438346158</v>
      </c>
      <c r="DO34" s="45">
        <v>113.484476767079</v>
      </c>
      <c r="DP34" s="45">
        <v>100.346802230005</v>
      </c>
      <c r="DQ34" s="45">
        <v>102.698596434374</v>
      </c>
      <c r="DR34" s="45">
        <v>102.620382415807</v>
      </c>
      <c r="DS34" s="45">
        <v>91.150341459262407</v>
      </c>
      <c r="DT34" s="45">
        <v>117.58089775885099</v>
      </c>
      <c r="DU34" s="45">
        <v>127.266134804852</v>
      </c>
      <c r="DV34" s="45">
        <v>109.842858281182</v>
      </c>
      <c r="DW34" s="45">
        <v>122.298320342937</v>
      </c>
      <c r="DX34" s="45">
        <v>112.297858503231</v>
      </c>
      <c r="DY34" s="45">
        <v>113.025567117973</v>
      </c>
      <c r="DZ34" s="45">
        <v>110.954265648754</v>
      </c>
      <c r="EA34" s="45">
        <v>112.248490856266</v>
      </c>
      <c r="EB34" s="45">
        <v>99.157789882866993</v>
      </c>
      <c r="EC34" s="45">
        <v>102.375890831562</v>
      </c>
      <c r="ED34" s="45">
        <v>102.234981966513</v>
      </c>
      <c r="EE34" s="45">
        <v>91.776649867373493</v>
      </c>
      <c r="EF34" s="45">
        <v>119.22066833452401</v>
      </c>
      <c r="EG34" s="45">
        <v>131.449694730441</v>
      </c>
      <c r="EH34" s="45">
        <v>114.98660362922099</v>
      </c>
      <c r="EI34" s="45">
        <v>126.50044924966301</v>
      </c>
      <c r="EJ34" s="45">
        <v>117.635068699404</v>
      </c>
      <c r="EK34" s="45">
        <v>101.12098811371</v>
      </c>
      <c r="EL34" s="45">
        <v>99.095817547611702</v>
      </c>
      <c r="EM34" s="45">
        <v>99.557032823969095</v>
      </c>
      <c r="EN34" s="45">
        <v>100.22616151470901</v>
      </c>
      <c r="EO34" s="45">
        <v>104.486786398818</v>
      </c>
      <c r="EP34" s="45">
        <v>92.825116457068304</v>
      </c>
      <c r="EQ34" s="45">
        <v>98.310696961677394</v>
      </c>
      <c r="ER34" s="45">
        <v>93.044155612683895</v>
      </c>
      <c r="ES34" s="45">
        <v>99.539444785319105</v>
      </c>
      <c r="ET34" s="45">
        <v>95.988829984244802</v>
      </c>
      <c r="EU34" s="45">
        <v>108.936481525628</v>
      </c>
      <c r="EV34" s="45">
        <v>98.477180791273895</v>
      </c>
      <c r="EW34" s="45">
        <v>102.59839645518301</v>
      </c>
      <c r="EX34" s="45">
        <v>98.495247107378205</v>
      </c>
      <c r="EY34" s="45">
        <v>113.02922206884099</v>
      </c>
      <c r="EZ34" s="45">
        <v>104.699007903846</v>
      </c>
      <c r="FA34" s="45">
        <v>108.599221035569</v>
      </c>
      <c r="FB34" s="45">
        <v>103.24012010222501</v>
      </c>
      <c r="FC34" s="45">
        <v>118.647522865108</v>
      </c>
      <c r="FD34" s="45">
        <v>108.32775454129001</v>
      </c>
      <c r="FE34" s="45">
        <v>105.171571761268</v>
      </c>
      <c r="FF34" s="45">
        <v>65.296218608356398</v>
      </c>
      <c r="FG34" s="45">
        <v>106.493093877067</v>
      </c>
      <c r="FH34" s="45">
        <v>103.911072695893</v>
      </c>
      <c r="FI34" s="45">
        <v>104.60963310949801</v>
      </c>
      <c r="FJ34" s="45">
        <v>84.143716518360407</v>
      </c>
      <c r="FK34" s="45">
        <v>96.170467482912599</v>
      </c>
      <c r="FL34" s="45">
        <v>106.761605150612</v>
      </c>
      <c r="FM34" s="45">
        <v>107.34817995776299</v>
      </c>
      <c r="FN34" s="45">
        <v>92.804711758433299</v>
      </c>
      <c r="FO34" s="45">
        <v>106.411942097468</v>
      </c>
      <c r="FP34" s="45">
        <v>112.70615234357901</v>
      </c>
      <c r="FQ34" s="45">
        <v>110.06643877528499</v>
      </c>
      <c r="FR34" s="45">
        <v>97.271552011452599</v>
      </c>
      <c r="FS34" s="45">
        <v>109.132709709975</v>
      </c>
      <c r="FT34" s="45">
        <v>113.943013551083</v>
      </c>
      <c r="FU34" s="45">
        <v>114.546373500611</v>
      </c>
      <c r="FV34" s="45">
        <v>101.88859369339499</v>
      </c>
      <c r="FW34" s="45">
        <v>111.999124674322</v>
      </c>
      <c r="FX34" s="45">
        <v>114.813012375783</v>
      </c>
      <c r="FY34" s="45">
        <v>112.076107874331</v>
      </c>
      <c r="FZ34" s="45">
        <v>101.256220893647</v>
      </c>
      <c r="GA34" s="45">
        <v>114.14900431077901</v>
      </c>
      <c r="GB34" s="45">
        <v>119.707373859429</v>
      </c>
      <c r="GC34" s="428">
        <v>100</v>
      </c>
      <c r="GD34" s="428">
        <v>97.166688857561795</v>
      </c>
      <c r="GE34" s="428">
        <v>100.73548427161631</v>
      </c>
      <c r="GF34" s="428">
        <v>104.70546838381181</v>
      </c>
      <c r="GG34" s="428">
        <v>109.70365463604792</v>
      </c>
      <c r="GH34" s="428">
        <v>95.217989235646215</v>
      </c>
      <c r="GI34" s="428">
        <v>97.921355565345735</v>
      </c>
      <c r="GJ34" s="428">
        <v>104.8177465393108</v>
      </c>
      <c r="GK34" s="428">
        <v>107.60342851194872</v>
      </c>
      <c r="GL34" s="428">
        <v>110.81177606102786</v>
      </c>
      <c r="GM34" s="428">
        <v>111.7971767345468</v>
      </c>
      <c r="GN34" s="45">
        <v>100</v>
      </c>
      <c r="GO34" s="45">
        <v>97.166688857561795</v>
      </c>
      <c r="GP34" s="45">
        <v>100.73548427161631</v>
      </c>
      <c r="GQ34" s="45">
        <v>104.70546838381181</v>
      </c>
      <c r="GR34" s="45">
        <v>109.70365463604792</v>
      </c>
      <c r="GS34" s="45">
        <v>95.217989235646215</v>
      </c>
      <c r="GT34" s="45">
        <v>97.921355565345735</v>
      </c>
      <c r="GU34" s="45">
        <v>104.8177465393108</v>
      </c>
      <c r="GV34" s="45">
        <v>107.60342851194872</v>
      </c>
      <c r="GW34" s="45">
        <v>110.81177606102786</v>
      </c>
      <c r="GX34" s="45">
        <v>111.79717673454699</v>
      </c>
      <c r="GY34" s="53"/>
      <c r="GZ34" s="303" t="s">
        <v>732</v>
      </c>
    </row>
    <row r="35" spans="1:208" s="7" customFormat="1" ht="18" customHeight="1">
      <c r="A35" s="383"/>
      <c r="B35" s="22"/>
      <c r="C35" s="23">
        <v>7.3</v>
      </c>
      <c r="D35" s="484" t="s">
        <v>733</v>
      </c>
      <c r="E35" s="24">
        <v>0.74383978573519205</v>
      </c>
      <c r="F35" s="33">
        <v>32</v>
      </c>
      <c r="G35" s="34"/>
      <c r="H35" s="34" t="s">
        <v>734</v>
      </c>
      <c r="I35" s="45">
        <v>106.08397603866101</v>
      </c>
      <c r="J35" s="45">
        <v>97.817740464172701</v>
      </c>
      <c r="K35" s="45">
        <v>93.653983414503699</v>
      </c>
      <c r="L35" s="45">
        <v>98.741295002266796</v>
      </c>
      <c r="M35" s="45">
        <v>99.376184382024405</v>
      </c>
      <c r="N35" s="45">
        <v>105.43072278385699</v>
      </c>
      <c r="O35" s="45">
        <v>101.359767366813</v>
      </c>
      <c r="P35" s="45">
        <v>95.438993993470802</v>
      </c>
      <c r="Q35" s="45">
        <v>105.158828171256</v>
      </c>
      <c r="R35" s="45">
        <v>100.46612957653799</v>
      </c>
      <c r="S35" s="45">
        <v>99.292240557357701</v>
      </c>
      <c r="T35" s="45">
        <v>97.180138249079803</v>
      </c>
      <c r="U35" s="45">
        <v>107.16948853288601</v>
      </c>
      <c r="V35" s="45">
        <v>99.055913050774905</v>
      </c>
      <c r="W35" s="45">
        <v>96.982602464565701</v>
      </c>
      <c r="X35" s="45">
        <v>91.375618139737497</v>
      </c>
      <c r="Y35" s="45">
        <v>87.744839266455102</v>
      </c>
      <c r="Z35" s="45">
        <v>102.405413288744</v>
      </c>
      <c r="AA35" s="45">
        <v>96.053683476336801</v>
      </c>
      <c r="AB35" s="45">
        <v>94.976094313128002</v>
      </c>
      <c r="AC35" s="45">
        <v>105.470895384499</v>
      </c>
      <c r="AD35" s="45">
        <v>95.061199316994106</v>
      </c>
      <c r="AE35" s="45">
        <v>93.244865873974604</v>
      </c>
      <c r="AF35" s="45">
        <v>96.313291681067895</v>
      </c>
      <c r="AG35" s="45">
        <v>110.639107481807</v>
      </c>
      <c r="AH35" s="45">
        <v>100.742368030986</v>
      </c>
      <c r="AI35" s="45">
        <v>102.966103659634</v>
      </c>
      <c r="AJ35" s="45">
        <v>95.989608800386307</v>
      </c>
      <c r="AK35" s="45">
        <v>93.757737341434094</v>
      </c>
      <c r="AL35" s="45">
        <v>101.340379760145</v>
      </c>
      <c r="AM35" s="45">
        <v>102.554836122933</v>
      </c>
      <c r="AN35" s="45">
        <v>104.35347503487399</v>
      </c>
      <c r="AO35" s="45">
        <v>114.09175155560899</v>
      </c>
      <c r="AP35" s="45">
        <v>99.643830796593093</v>
      </c>
      <c r="AQ35" s="45">
        <v>99.686178613624605</v>
      </c>
      <c r="AR35" s="45">
        <v>101.48000439209299</v>
      </c>
      <c r="AS35" s="45">
        <v>113.99903972703299</v>
      </c>
      <c r="AT35" s="45">
        <v>103.622472617909</v>
      </c>
      <c r="AU35" s="45">
        <v>106.024365622725</v>
      </c>
      <c r="AV35" s="45">
        <v>102.30695833349699</v>
      </c>
      <c r="AW35" s="45">
        <v>98.707963301637704</v>
      </c>
      <c r="AX35" s="45">
        <v>104.989411117299</v>
      </c>
      <c r="AY35" s="45">
        <v>109.75295814109801</v>
      </c>
      <c r="AZ35" s="45">
        <v>110.841351155032</v>
      </c>
      <c r="BA35" s="45">
        <v>121.78300679154199</v>
      </c>
      <c r="BB35" s="45">
        <v>109.01111782911001</v>
      </c>
      <c r="BC35" s="45">
        <v>103.775834847648</v>
      </c>
      <c r="BD35" s="45">
        <v>106.301003902424</v>
      </c>
      <c r="BE35" s="45">
        <v>119.764313692633</v>
      </c>
      <c r="BF35" s="45">
        <v>108.271355710226</v>
      </c>
      <c r="BG35" s="45">
        <v>111.64801871357299</v>
      </c>
      <c r="BH35" s="45">
        <v>107.45189517173399</v>
      </c>
      <c r="BI35" s="45">
        <v>104.25320055471499</v>
      </c>
      <c r="BJ35" s="45">
        <v>107.88911896228301</v>
      </c>
      <c r="BK35" s="45">
        <v>115.82847978237</v>
      </c>
      <c r="BL35" s="45">
        <v>117.293909759344</v>
      </c>
      <c r="BM35" s="45">
        <v>122.207220035335</v>
      </c>
      <c r="BN35" s="45">
        <v>116.221632489188</v>
      </c>
      <c r="BO35" s="45">
        <v>114.93247667621399</v>
      </c>
      <c r="BP35" s="45">
        <v>114.27259044239599</v>
      </c>
      <c r="BQ35" s="45">
        <v>123.75675333411201</v>
      </c>
      <c r="BR35" s="45">
        <v>114.343090674678</v>
      </c>
      <c r="BS35" s="45">
        <v>102.993001814199</v>
      </c>
      <c r="BT35" s="45">
        <v>20.716497609557301</v>
      </c>
      <c r="BU35" s="45">
        <v>55.9906426081116</v>
      </c>
      <c r="BV35" s="45">
        <v>113.009689548922</v>
      </c>
      <c r="BW35" s="45">
        <v>120.785957811652</v>
      </c>
      <c r="BX35" s="45">
        <v>124.865099332528</v>
      </c>
      <c r="BY35" s="45">
        <v>130.81784013129899</v>
      </c>
      <c r="BZ35" s="45">
        <v>121.982095962575</v>
      </c>
      <c r="CA35" s="45">
        <v>115.723594753817</v>
      </c>
      <c r="CB35" s="45">
        <v>111.59110024502399</v>
      </c>
      <c r="CC35" s="45">
        <v>121.496986612695</v>
      </c>
      <c r="CD35" s="45">
        <v>109.515940931304</v>
      </c>
      <c r="CE35" s="45">
        <v>114.29047534675399</v>
      </c>
      <c r="CF35" s="45">
        <v>110.408604376203</v>
      </c>
      <c r="CG35" s="45">
        <v>109.469740934863</v>
      </c>
      <c r="CH35" s="45">
        <v>78.933598031195302</v>
      </c>
      <c r="CI35" s="45">
        <v>76.332025051446806</v>
      </c>
      <c r="CJ35" s="45">
        <v>82.591434000735902</v>
      </c>
      <c r="CK35" s="45">
        <v>119.237154884026</v>
      </c>
      <c r="CL35" s="45">
        <v>127.97129100004</v>
      </c>
      <c r="CM35" s="45">
        <v>123.161622191105</v>
      </c>
      <c r="CN35" s="45">
        <v>116.432320719559</v>
      </c>
      <c r="CO35" s="45">
        <v>123.50143960058401</v>
      </c>
      <c r="CP35" s="45">
        <v>117.07160590647101</v>
      </c>
      <c r="CQ35" s="45">
        <v>119.052081646663</v>
      </c>
      <c r="CR35" s="45">
        <v>112.93351145973899</v>
      </c>
      <c r="CS35" s="45">
        <v>121.246781373906</v>
      </c>
      <c r="CT35" s="45">
        <v>111.299514247875</v>
      </c>
      <c r="CU35" s="45">
        <v>111.95023756085401</v>
      </c>
      <c r="CV35" s="45">
        <v>100.166664106319</v>
      </c>
      <c r="CW35" s="45">
        <v>122.877512269194</v>
      </c>
      <c r="CX35" s="45">
        <v>128.50598572383001</v>
      </c>
      <c r="CY35" s="45">
        <v>129.81086573424699</v>
      </c>
      <c r="CZ35" s="45">
        <v>119.633802437196</v>
      </c>
      <c r="DA35" s="45">
        <v>124.717602729329</v>
      </c>
      <c r="DB35" s="45">
        <v>122.894936566249</v>
      </c>
      <c r="DC35" s="45">
        <v>120.079656877697</v>
      </c>
      <c r="DD35" s="45">
        <v>113.481978495314</v>
      </c>
      <c r="DE35" s="45">
        <v>131.595717548452</v>
      </c>
      <c r="DF35" s="45">
        <v>112.336792709169</v>
      </c>
      <c r="DG35" s="45">
        <v>113.178252541907</v>
      </c>
      <c r="DH35" s="45">
        <v>100.684742409812</v>
      </c>
      <c r="DI35" s="45">
        <v>123.769471051316</v>
      </c>
      <c r="DJ35" s="45">
        <v>133.17048375412099</v>
      </c>
      <c r="DK35" s="45">
        <v>133.410358287874</v>
      </c>
      <c r="DL35" s="45">
        <v>126.87665294742401</v>
      </c>
      <c r="DM35" s="45">
        <v>127.071717945621</v>
      </c>
      <c r="DN35" s="45">
        <v>124.62551566689299</v>
      </c>
      <c r="DO35" s="45">
        <v>124.690758068543</v>
      </c>
      <c r="DP35" s="45">
        <v>119.392365773029</v>
      </c>
      <c r="DQ35" s="45">
        <v>134.870853414197</v>
      </c>
      <c r="DR35" s="45">
        <v>118.935377122502</v>
      </c>
      <c r="DS35" s="45">
        <v>121.093357035656</v>
      </c>
      <c r="DT35" s="45">
        <v>104.112875075853</v>
      </c>
      <c r="DU35" s="45">
        <v>126.161726932034</v>
      </c>
      <c r="DV35" s="45">
        <v>134.17044024338</v>
      </c>
      <c r="DW35" s="45">
        <v>135.75696642148799</v>
      </c>
      <c r="DX35" s="45">
        <v>131.476763222757</v>
      </c>
      <c r="DY35" s="45">
        <v>135.39409546351499</v>
      </c>
      <c r="DZ35" s="45">
        <v>128.808833929993</v>
      </c>
      <c r="EA35" s="45">
        <v>128.502671916569</v>
      </c>
      <c r="EB35" s="45">
        <v>122.795378461862</v>
      </c>
      <c r="EC35" s="45">
        <v>135.96981788890099</v>
      </c>
      <c r="ED35" s="45">
        <v>120.254765630406</v>
      </c>
      <c r="EE35" s="45">
        <v>125.441715443303</v>
      </c>
      <c r="EF35" s="45">
        <v>108.414247814788</v>
      </c>
      <c r="EG35" s="45">
        <v>132.40399086036601</v>
      </c>
      <c r="EH35" s="45">
        <v>137.87874381491801</v>
      </c>
      <c r="EI35" s="45">
        <v>139.97348694345001</v>
      </c>
      <c r="EJ35" s="45">
        <v>137.33696396997999</v>
      </c>
      <c r="EK35" s="45">
        <v>99.185233305779093</v>
      </c>
      <c r="EL35" s="45">
        <v>101.182734056049</v>
      </c>
      <c r="EM35" s="45">
        <v>100.65252984384701</v>
      </c>
      <c r="EN35" s="45">
        <v>98.979502794325199</v>
      </c>
      <c r="EO35" s="45">
        <v>101.069334682742</v>
      </c>
      <c r="EP35" s="45">
        <v>93.841956898312205</v>
      </c>
      <c r="EQ35" s="45">
        <v>98.833557724654597</v>
      </c>
      <c r="ER35" s="45">
        <v>94.873118957345497</v>
      </c>
      <c r="ES35" s="45">
        <v>104.782526390809</v>
      </c>
      <c r="ET35" s="45">
        <v>97.029241967321795</v>
      </c>
      <c r="EU35" s="45">
        <v>107.000020904472</v>
      </c>
      <c r="EV35" s="45">
        <v>100.27000460076999</v>
      </c>
      <c r="EW35" s="45">
        <v>107.881959322556</v>
      </c>
      <c r="EX35" s="45">
        <v>102.00144425081101</v>
      </c>
      <c r="EY35" s="45">
        <v>114.125772029224</v>
      </c>
      <c r="EZ35" s="45">
        <v>106.362652193061</v>
      </c>
      <c r="FA35" s="45">
        <v>113.227896038811</v>
      </c>
      <c r="FB35" s="45">
        <v>106.531404896244</v>
      </c>
      <c r="FC35" s="45">
        <v>118.44320319235</v>
      </c>
      <c r="FD35" s="45">
        <v>115.142233202599</v>
      </c>
      <c r="FE35" s="45">
        <v>113.69761527433</v>
      </c>
      <c r="FF35" s="45">
        <v>63.238943255530302</v>
      </c>
      <c r="FG35" s="45">
        <v>125.48963242516</v>
      </c>
      <c r="FH35" s="45">
        <v>116.43226365380499</v>
      </c>
      <c r="FI35" s="45">
        <v>115.101134296918</v>
      </c>
      <c r="FJ35" s="45">
        <v>99.603981114087105</v>
      </c>
      <c r="FK35" s="45">
        <v>92.720204645402902</v>
      </c>
      <c r="FL35" s="45">
        <v>122.521744636901</v>
      </c>
      <c r="FM35" s="45">
        <v>119.87504238457301</v>
      </c>
      <c r="FN35" s="45">
        <v>115.15993569384</v>
      </c>
      <c r="FO35" s="45">
        <v>111.664804645456</v>
      </c>
      <c r="FP35" s="45">
        <v>125.983551298424</v>
      </c>
      <c r="FQ35" s="45">
        <v>122.564065391092</v>
      </c>
      <c r="FR35" s="45">
        <v>119.138162917645</v>
      </c>
      <c r="FS35" s="45">
        <v>112.54415533434501</v>
      </c>
      <c r="FT35" s="45">
        <v>131.15249832980601</v>
      </c>
      <c r="FU35" s="45">
        <v>125.462663893686</v>
      </c>
      <c r="FV35" s="45">
        <v>124.399532103243</v>
      </c>
      <c r="FW35" s="45">
        <v>117.122653014514</v>
      </c>
      <c r="FX35" s="45">
        <v>133.801389962542</v>
      </c>
      <c r="FY35" s="45">
        <v>130.901867103359</v>
      </c>
      <c r="FZ35" s="45">
        <v>126.33998732705599</v>
      </c>
      <c r="GA35" s="45">
        <v>122.08665137281901</v>
      </c>
      <c r="GB35" s="45">
        <v>138.39639824278299</v>
      </c>
      <c r="GC35" s="428">
        <v>100.00000000000007</v>
      </c>
      <c r="GD35" s="428">
        <v>97.154492065763634</v>
      </c>
      <c r="GE35" s="428">
        <v>102.27044846584327</v>
      </c>
      <c r="GF35" s="428">
        <v>107.5929569489129</v>
      </c>
      <c r="GG35" s="428">
        <v>113.33618433250092</v>
      </c>
      <c r="GH35" s="428">
        <v>104.71461365220625</v>
      </c>
      <c r="GI35" s="428">
        <v>107.48676617332724</v>
      </c>
      <c r="GJ35" s="428">
        <v>118.17083350557317</v>
      </c>
      <c r="GK35" s="428">
        <v>121.34972049322199</v>
      </c>
      <c r="GL35" s="428">
        <v>125.19655974349608</v>
      </c>
      <c r="GM35" s="428">
        <v>129.43122601150426</v>
      </c>
      <c r="GN35" s="45">
        <v>100.00000000000007</v>
      </c>
      <c r="GO35" s="45">
        <v>97.154492065763634</v>
      </c>
      <c r="GP35" s="45">
        <v>102.27044846584327</v>
      </c>
      <c r="GQ35" s="45">
        <v>107.5929569489129</v>
      </c>
      <c r="GR35" s="45">
        <v>113.33618433250092</v>
      </c>
      <c r="GS35" s="45">
        <v>104.71461365220625</v>
      </c>
      <c r="GT35" s="45">
        <v>107.48676617332724</v>
      </c>
      <c r="GU35" s="45">
        <v>118.17083350557317</v>
      </c>
      <c r="GV35" s="45">
        <v>121.34972049322199</v>
      </c>
      <c r="GW35" s="45">
        <v>125.19655974349608</v>
      </c>
      <c r="GX35" s="45">
        <v>129.43122601150401</v>
      </c>
      <c r="GY35" s="53"/>
      <c r="GZ35" s="303" t="s">
        <v>735</v>
      </c>
    </row>
    <row r="36" spans="1:208" s="10" customFormat="1" ht="18" customHeight="1" thickBot="1">
      <c r="A36" s="384"/>
      <c r="B36" s="165"/>
      <c r="C36" s="307">
        <v>7.4</v>
      </c>
      <c r="D36" s="166">
        <v>0.100267933501578</v>
      </c>
      <c r="E36" s="166">
        <v>0.76395587143466204</v>
      </c>
      <c r="F36" s="485">
        <v>33</v>
      </c>
      <c r="G36" s="486"/>
      <c r="H36" s="486" t="s">
        <v>736</v>
      </c>
      <c r="I36" s="311">
        <v>109.275443445739</v>
      </c>
      <c r="J36" s="311">
        <v>104.54130001158801</v>
      </c>
      <c r="K36" s="311">
        <v>104.47364987721301</v>
      </c>
      <c r="L36" s="311">
        <v>97.080229850654106</v>
      </c>
      <c r="M36" s="311">
        <v>82.277240186011596</v>
      </c>
      <c r="N36" s="311">
        <v>97.861927145725602</v>
      </c>
      <c r="O36" s="311">
        <v>101.732804559537</v>
      </c>
      <c r="P36" s="311">
        <v>87.392273576294699</v>
      </c>
      <c r="Q36" s="311">
        <v>96.595016142524202</v>
      </c>
      <c r="R36" s="311">
        <v>104.983668657507</v>
      </c>
      <c r="S36" s="311">
        <v>111.173397012747</v>
      </c>
      <c r="T36" s="311">
        <v>102.613049534458</v>
      </c>
      <c r="U36" s="311">
        <v>113.21083699015</v>
      </c>
      <c r="V36" s="311">
        <v>101.10463737149701</v>
      </c>
      <c r="W36" s="311">
        <v>107.557028004334</v>
      </c>
      <c r="X36" s="311">
        <v>94.914076382993898</v>
      </c>
      <c r="Y36" s="311">
        <v>92.261881369538003</v>
      </c>
      <c r="Z36" s="311">
        <v>101.951533203222</v>
      </c>
      <c r="AA36" s="311">
        <v>131.71866469623799</v>
      </c>
      <c r="AB36" s="311">
        <v>104.565656338805</v>
      </c>
      <c r="AC36" s="311">
        <v>109.666482160981</v>
      </c>
      <c r="AD36" s="311">
        <v>108.80424886535501</v>
      </c>
      <c r="AE36" s="311">
        <v>116.23822125217499</v>
      </c>
      <c r="AF36" s="311">
        <v>88.618369796862595</v>
      </c>
      <c r="AG36" s="311">
        <v>99.785187903459601</v>
      </c>
      <c r="AH36" s="311">
        <v>92.964276323489898</v>
      </c>
      <c r="AI36" s="311">
        <v>121.5976101146</v>
      </c>
      <c r="AJ36" s="311">
        <v>107.766526965987</v>
      </c>
      <c r="AK36" s="311">
        <v>123.434529690216</v>
      </c>
      <c r="AL36" s="311">
        <v>127.5990669654</v>
      </c>
      <c r="AM36" s="311">
        <v>143.81033051562201</v>
      </c>
      <c r="AN36" s="311">
        <v>126.61105888553899</v>
      </c>
      <c r="AO36" s="311">
        <v>132.04894213057401</v>
      </c>
      <c r="AP36" s="311">
        <v>117.106288994663</v>
      </c>
      <c r="AQ36" s="311">
        <v>123.878234878345</v>
      </c>
      <c r="AR36" s="311">
        <v>96.937586684478205</v>
      </c>
      <c r="AS36" s="311">
        <v>111.75733808225201</v>
      </c>
      <c r="AT36" s="311">
        <v>103.703752344452</v>
      </c>
      <c r="AU36" s="311">
        <v>126.038529097219</v>
      </c>
      <c r="AV36" s="311">
        <v>116.760115376955</v>
      </c>
      <c r="AW36" s="311">
        <v>130.62101955802899</v>
      </c>
      <c r="AX36" s="311">
        <v>131.55342533358899</v>
      </c>
      <c r="AY36" s="311">
        <v>149.757753752285</v>
      </c>
      <c r="AZ36" s="311">
        <v>136.55561168422099</v>
      </c>
      <c r="BA36" s="311">
        <v>139.092612908289</v>
      </c>
      <c r="BB36" s="311">
        <v>130.28971902496099</v>
      </c>
      <c r="BC36" s="311">
        <v>135.50703467484999</v>
      </c>
      <c r="BD36" s="311">
        <v>103.88088827227701</v>
      </c>
      <c r="BE36" s="311">
        <v>120.202233032001</v>
      </c>
      <c r="BF36" s="311">
        <v>110.650691888938</v>
      </c>
      <c r="BG36" s="311">
        <v>135.240929289506</v>
      </c>
      <c r="BH36" s="311">
        <v>122.259995397616</v>
      </c>
      <c r="BI36" s="311">
        <v>134.71455411832301</v>
      </c>
      <c r="BJ36" s="311">
        <v>131.92865715726001</v>
      </c>
      <c r="BK36" s="311">
        <v>153.28213381353501</v>
      </c>
      <c r="BL36" s="311">
        <v>141.969400522314</v>
      </c>
      <c r="BM36" s="311">
        <v>143.26559911001999</v>
      </c>
      <c r="BN36" s="311">
        <v>133.039496092506</v>
      </c>
      <c r="BO36" s="311">
        <v>139.161350908478</v>
      </c>
      <c r="BP36" s="311">
        <v>108.742078557898</v>
      </c>
      <c r="BQ36" s="311">
        <v>126.044100219855</v>
      </c>
      <c r="BR36" s="311">
        <v>115.195102864775</v>
      </c>
      <c r="BS36" s="311">
        <v>122.12224661935601</v>
      </c>
      <c r="BT36" s="311">
        <v>54.461036810845798</v>
      </c>
      <c r="BU36" s="311">
        <v>96.842086809331406</v>
      </c>
      <c r="BV36" s="311">
        <v>133.00181075861201</v>
      </c>
      <c r="BW36" s="311">
        <v>141.92865222701599</v>
      </c>
      <c r="BX36" s="311">
        <v>140.55039880493999</v>
      </c>
      <c r="BY36" s="311">
        <v>138.74890962528701</v>
      </c>
      <c r="BZ36" s="311">
        <v>131.477025152783</v>
      </c>
      <c r="CA36" s="311">
        <v>133.83097724836</v>
      </c>
      <c r="CB36" s="311">
        <v>105.817953629805</v>
      </c>
      <c r="CC36" s="311">
        <v>123.961100371943</v>
      </c>
      <c r="CD36" s="311">
        <v>113.818259726647</v>
      </c>
      <c r="CE36" s="311">
        <v>129.19632462701401</v>
      </c>
      <c r="CF36" s="311">
        <v>118.985437740245</v>
      </c>
      <c r="CG36" s="311">
        <v>114.17371794568599</v>
      </c>
      <c r="CH36" s="311">
        <v>106.320567114342</v>
      </c>
      <c r="CI36" s="311">
        <v>108.369759407237</v>
      </c>
      <c r="CJ36" s="311">
        <v>110.125250203492</v>
      </c>
      <c r="CK36" s="311">
        <v>114.111727787072</v>
      </c>
      <c r="CL36" s="311">
        <v>135.753209515626</v>
      </c>
      <c r="CM36" s="311">
        <v>145.16512032575301</v>
      </c>
      <c r="CN36" s="311">
        <v>118.608028411826</v>
      </c>
      <c r="CO36" s="311">
        <v>131.58705351929399</v>
      </c>
      <c r="CP36" s="311">
        <v>121.54623821964201</v>
      </c>
      <c r="CQ36" s="311">
        <v>141.190967804819</v>
      </c>
      <c r="CR36" s="311">
        <v>132.837868438475</v>
      </c>
      <c r="CS36" s="311">
        <v>123.188311635026</v>
      </c>
      <c r="CT36" s="311">
        <v>128.31561942298299</v>
      </c>
      <c r="CU36" s="311">
        <v>130.15547485726199</v>
      </c>
      <c r="CV36" s="311">
        <v>128.40781857396101</v>
      </c>
      <c r="CW36" s="311">
        <v>129.749216489698</v>
      </c>
      <c r="CX36" s="311">
        <v>143.77990786228099</v>
      </c>
      <c r="CY36" s="311">
        <v>146.664436091433</v>
      </c>
      <c r="CZ36" s="311">
        <v>127.67083812227899</v>
      </c>
      <c r="DA36" s="311">
        <v>139.427921574479</v>
      </c>
      <c r="DB36" s="311">
        <v>132.963138665114</v>
      </c>
      <c r="DC36" s="311">
        <v>142.84224630442901</v>
      </c>
      <c r="DD36" s="311">
        <v>139.13287920085</v>
      </c>
      <c r="DE36" s="311">
        <v>130.08666568119199</v>
      </c>
      <c r="DF36" s="311">
        <v>135.94554838309901</v>
      </c>
      <c r="DG36" s="311">
        <v>137.39377296317701</v>
      </c>
      <c r="DH36" s="311">
        <v>135.809285666259</v>
      </c>
      <c r="DI36" s="311">
        <v>136.823523140086</v>
      </c>
      <c r="DJ36" s="311">
        <v>150.71579786581799</v>
      </c>
      <c r="DK36" s="311">
        <v>151.39452061327</v>
      </c>
      <c r="DL36" s="311">
        <v>130.96729330243599</v>
      </c>
      <c r="DM36" s="311">
        <v>146.15268880360301</v>
      </c>
      <c r="DN36" s="311">
        <v>137.855830116569</v>
      </c>
      <c r="DO36" s="311">
        <v>152.63317855152499</v>
      </c>
      <c r="DP36" s="311">
        <v>144.821449583239</v>
      </c>
      <c r="DQ36" s="311">
        <v>136.89814903532701</v>
      </c>
      <c r="DR36" s="311">
        <v>147.65523075921101</v>
      </c>
      <c r="DS36" s="311">
        <v>148.27379819275899</v>
      </c>
      <c r="DT36" s="311">
        <v>147.16392893291001</v>
      </c>
      <c r="DU36" s="311">
        <v>140.91270235079199</v>
      </c>
      <c r="DV36" s="311">
        <v>158.45281050336399</v>
      </c>
      <c r="DW36" s="311">
        <v>154.645125124853</v>
      </c>
      <c r="DX36" s="311">
        <v>140.63532023856101</v>
      </c>
      <c r="DY36" s="311">
        <v>157.61718413864401</v>
      </c>
      <c r="DZ36" s="311">
        <v>148.808995634165</v>
      </c>
      <c r="EA36" s="311">
        <v>165.60662208225099</v>
      </c>
      <c r="EB36" s="311">
        <v>158.82593805558199</v>
      </c>
      <c r="EC36" s="311">
        <v>150.41301823081099</v>
      </c>
      <c r="ED36" s="311">
        <v>158.982931025743</v>
      </c>
      <c r="EE36" s="311">
        <v>160.001093689653</v>
      </c>
      <c r="EF36" s="311">
        <v>155.610224558249</v>
      </c>
      <c r="EG36" s="311">
        <v>149.47433320703701</v>
      </c>
      <c r="EH36" s="311">
        <v>165.425471958119</v>
      </c>
      <c r="EI36" s="311">
        <v>161.331739275194</v>
      </c>
      <c r="EJ36" s="311">
        <v>151.80989863777</v>
      </c>
      <c r="EK36" s="311">
        <v>106.09679777818</v>
      </c>
      <c r="EL36" s="311">
        <v>92.406465727463797</v>
      </c>
      <c r="EM36" s="311">
        <v>95.240031426118605</v>
      </c>
      <c r="EN36" s="311">
        <v>106.256705068237</v>
      </c>
      <c r="EO36" s="311">
        <v>107.290834121994</v>
      </c>
      <c r="EP36" s="311">
        <v>96.375830318584605</v>
      </c>
      <c r="EQ36" s="311">
        <v>115.316934398675</v>
      </c>
      <c r="ER36" s="311">
        <v>104.55361330479801</v>
      </c>
      <c r="ES36" s="311">
        <v>104.78235811384999</v>
      </c>
      <c r="ET36" s="311">
        <v>119.600041207201</v>
      </c>
      <c r="EU36" s="311">
        <v>134.156777177245</v>
      </c>
      <c r="EV36" s="311">
        <v>112.640703519162</v>
      </c>
      <c r="EW36" s="311">
        <v>113.833206507974</v>
      </c>
      <c r="EX36" s="311">
        <v>126.311520089524</v>
      </c>
      <c r="EY36" s="311">
        <v>141.80199278159799</v>
      </c>
      <c r="EZ36" s="311">
        <v>123.22588065736301</v>
      </c>
      <c r="FA36" s="311">
        <v>122.031284736815</v>
      </c>
      <c r="FB36" s="311">
        <v>129.63440222439999</v>
      </c>
      <c r="FC36" s="311">
        <v>146.17237781528999</v>
      </c>
      <c r="FD36" s="311">
        <v>126.980975186294</v>
      </c>
      <c r="FE36" s="311">
        <v>121.120483234662</v>
      </c>
      <c r="FF36" s="311">
        <v>94.768311459596404</v>
      </c>
      <c r="FG36" s="311">
        <v>140.409320219081</v>
      </c>
      <c r="FH36" s="311">
        <v>123.708652010316</v>
      </c>
      <c r="FI36" s="311">
        <v>122.325228241868</v>
      </c>
      <c r="FJ36" s="311">
        <v>113.159907600091</v>
      </c>
      <c r="FK36" s="311">
        <v>110.868912465934</v>
      </c>
      <c r="FL36" s="311">
        <v>133.17545275106801</v>
      </c>
      <c r="FM36" s="311">
        <v>131.44141984791801</v>
      </c>
      <c r="FN36" s="311">
        <v>128.11393316549501</v>
      </c>
      <c r="FO36" s="311">
        <v>129.43750330697401</v>
      </c>
      <c r="FP36" s="311">
        <v>139.371727358664</v>
      </c>
      <c r="FQ36" s="311">
        <v>138.41110218134099</v>
      </c>
      <c r="FR36" s="311">
        <v>135.05503108837999</v>
      </c>
      <c r="FS36" s="311">
        <v>136.675527256507</v>
      </c>
      <c r="FT36" s="311">
        <v>144.359203927175</v>
      </c>
      <c r="FU36" s="311">
        <v>145.54723249056599</v>
      </c>
      <c r="FV36" s="311">
        <v>143.12494312592599</v>
      </c>
      <c r="FW36" s="311">
        <v>145.45014315882</v>
      </c>
      <c r="FX36" s="311">
        <v>151.24441862225899</v>
      </c>
      <c r="FY36" s="311">
        <v>157.34426728502001</v>
      </c>
      <c r="FZ36" s="311">
        <v>156.07396243737901</v>
      </c>
      <c r="GA36" s="311">
        <v>155.02855048498</v>
      </c>
      <c r="GB36" s="311">
        <v>159.52236995702799</v>
      </c>
      <c r="GC36" s="311">
        <v>99.999999999999943</v>
      </c>
      <c r="GD36" s="311">
        <v>105.88430303601262</v>
      </c>
      <c r="GE36" s="311">
        <v>117.79497000436447</v>
      </c>
      <c r="GF36" s="311">
        <v>126.29315000911491</v>
      </c>
      <c r="GG36" s="311">
        <v>131.20475999069956</v>
      </c>
      <c r="GH36" s="311">
        <v>120.00169173091386</v>
      </c>
      <c r="GI36" s="311">
        <v>119.88237526474023</v>
      </c>
      <c r="GJ36" s="311">
        <v>132.09114591976274</v>
      </c>
      <c r="GK36" s="311">
        <v>138.62521611335077</v>
      </c>
      <c r="GL36" s="311">
        <v>146.34168434939275</v>
      </c>
      <c r="GM36" s="311">
        <v>156.99228754110149</v>
      </c>
      <c r="GN36" s="311">
        <v>99.999999999999943</v>
      </c>
      <c r="GO36" s="311">
        <v>105.88430303601262</v>
      </c>
      <c r="GP36" s="311">
        <v>117.79497000436447</v>
      </c>
      <c r="GQ36" s="311">
        <v>126.29315000911491</v>
      </c>
      <c r="GR36" s="311">
        <v>131.20475999069956</v>
      </c>
      <c r="GS36" s="311">
        <v>120.00169173091386</v>
      </c>
      <c r="GT36" s="311">
        <v>119.88237526474023</v>
      </c>
      <c r="GU36" s="311">
        <v>132.09114591976274</v>
      </c>
      <c r="GV36" s="311">
        <v>138.62521611335077</v>
      </c>
      <c r="GW36" s="311">
        <v>146.34168434939275</v>
      </c>
      <c r="GX36" s="45">
        <v>156.99228754110101</v>
      </c>
      <c r="GY36" s="487"/>
      <c r="GZ36" s="306" t="s">
        <v>737</v>
      </c>
    </row>
  </sheetData>
  <mergeCells count="22">
    <mergeCell ref="GY10:GZ10"/>
    <mergeCell ref="B1:GZ1"/>
    <mergeCell ref="B2:GZ2"/>
    <mergeCell ref="B4:C4"/>
    <mergeCell ref="G4:H4"/>
    <mergeCell ref="GY4:GZ4"/>
    <mergeCell ref="G28:H28"/>
    <mergeCell ref="GY28:GZ28"/>
    <mergeCell ref="G32:H32"/>
    <mergeCell ref="GY32:GZ32"/>
    <mergeCell ref="A1:A36"/>
    <mergeCell ref="G14:H14"/>
    <mergeCell ref="GY14:GZ14"/>
    <mergeCell ref="G19:H19"/>
    <mergeCell ref="GY19:GZ19"/>
    <mergeCell ref="G24:H24"/>
    <mergeCell ref="GY24:GZ24"/>
    <mergeCell ref="G5:H5"/>
    <mergeCell ref="GY5:GZ5"/>
    <mergeCell ref="G6:H6"/>
    <mergeCell ref="GY6:GZ6"/>
    <mergeCell ref="G10:H10"/>
  </mergeCells>
  <printOptions horizontalCentered="1"/>
  <pageMargins left="0.43307086614173201" right="0.39370078740157499" top="0.78740157480314998" bottom="0.196850393700787" header="0.23622047244094499" footer="0.55118110236220497"/>
  <pageSetup paperSize="9" scale="2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F40"/>
  <sheetViews>
    <sheetView view="pageBreakPreview" zoomScale="96" zoomScaleNormal="100" workbookViewId="0">
      <pane xSplit="8" ySplit="5" topLeftCell="I21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ColWidth="9.140625" defaultRowHeight="15"/>
  <cols>
    <col min="1" max="1" width="3.28515625" style="233" customWidth="1"/>
    <col min="2" max="2" width="7.28515625" style="297" customWidth="1"/>
    <col min="3" max="3" width="4.5703125" style="238" customWidth="1"/>
    <col min="4" max="4" width="9.28515625" style="234" hidden="1" customWidth="1"/>
    <col min="5" max="5" width="9.28515625" style="234" customWidth="1"/>
    <col min="6" max="6" width="5.85546875" style="297" customWidth="1"/>
    <col min="7" max="7" width="4" style="297" customWidth="1"/>
    <col min="8" max="8" width="48.7109375" style="297" customWidth="1"/>
    <col min="9" max="15" width="5.42578125" style="297" hidden="1" customWidth="1"/>
    <col min="16" max="19" width="5.42578125" style="238" hidden="1" customWidth="1"/>
    <col min="20" max="32" width="5.42578125" style="235" hidden="1" customWidth="1"/>
    <col min="33" max="33" width="5.42578125" style="236" hidden="1" customWidth="1"/>
    <col min="34" max="56" width="5.42578125" style="235" hidden="1" customWidth="1"/>
    <col min="57" max="57" width="5.42578125" style="237" hidden="1" customWidth="1"/>
    <col min="58" max="85" width="5.42578125" style="235" hidden="1" customWidth="1"/>
    <col min="86" max="86" width="6.28515625" style="235" hidden="1" customWidth="1"/>
    <col min="87" max="87" width="6.7109375" style="235" hidden="1" customWidth="1"/>
    <col min="88" max="88" width="6.42578125" style="235" hidden="1" customWidth="1"/>
    <col min="89" max="110" width="5.42578125" style="235" hidden="1" customWidth="1"/>
    <col min="111" max="114" width="5.140625" style="235" hidden="1" customWidth="1"/>
    <col min="115" max="116" width="5.140625" style="235" bestFit="1" customWidth="1"/>
    <col min="117" max="122" width="5.140625" style="235" hidden="1" customWidth="1"/>
    <col min="123" max="126" width="5.42578125" style="235" hidden="1" customWidth="1"/>
    <col min="127" max="128" width="5.42578125" style="235" customWidth="1"/>
    <col min="129" max="154" width="5.5703125" style="236" hidden="1" customWidth="1"/>
    <col min="155" max="155" width="6" style="236" hidden="1" customWidth="1"/>
    <col min="156" max="159" width="5.7109375" style="236" hidden="1" customWidth="1"/>
    <col min="160" max="160" width="5" style="236" hidden="1" customWidth="1"/>
    <col min="161" max="161" width="5.140625" style="236" hidden="1" customWidth="1"/>
    <col min="162" max="162" width="5" style="236" hidden="1" customWidth="1"/>
    <col min="163" max="164" width="5" style="236" customWidth="1"/>
    <col min="165" max="166" width="5" style="236" hidden="1" customWidth="1"/>
    <col min="167" max="167" width="5" style="236" customWidth="1"/>
    <col min="168" max="168" width="5" style="236" bestFit="1" customWidth="1"/>
    <col min="169" max="169" width="5" style="236" hidden="1" customWidth="1"/>
    <col min="170" max="177" width="5" style="238" hidden="1" customWidth="1"/>
    <col min="178" max="179" width="5" style="238" customWidth="1"/>
    <col min="180" max="189" width="5.140625" style="238" hidden="1" customWidth="1"/>
    <col min="190" max="190" width="5" style="238" hidden="1" customWidth="1"/>
    <col min="191" max="201" width="5.140625" style="238" hidden="1" customWidth="1"/>
    <col min="202" max="202" width="5" style="238" hidden="1" customWidth="1"/>
    <col min="203" max="203" width="5.140625" style="238" hidden="1" customWidth="1"/>
    <col min="204" max="204" width="5" style="238" hidden="1" customWidth="1"/>
    <col min="205" max="213" width="5.140625" style="238" hidden="1" customWidth="1"/>
    <col min="214" max="214" width="5" style="238" hidden="1" customWidth="1"/>
    <col min="215" max="215" width="5.140625" style="238" hidden="1" customWidth="1"/>
    <col min="216" max="216" width="5" style="238" hidden="1" customWidth="1"/>
    <col min="217" max="225" width="5.140625" style="238" hidden="1" customWidth="1"/>
    <col min="226" max="226" width="5" style="238" hidden="1" customWidth="1"/>
    <col min="227" max="227" width="5.140625" style="238" hidden="1" customWidth="1"/>
    <col min="228" max="228" width="5" style="238" hidden="1" customWidth="1"/>
    <col min="229" max="230" width="5.140625" style="238" hidden="1" customWidth="1"/>
    <col min="231" max="231" width="5" style="238" hidden="1" customWidth="1"/>
    <col min="232" max="237" width="5.140625" style="238" hidden="1" customWidth="1"/>
    <col min="238" max="238" width="5" style="238" hidden="1" customWidth="1"/>
    <col min="239" max="239" width="5.140625" style="238" hidden="1" customWidth="1"/>
    <col min="240" max="240" width="5" style="238" hidden="1" customWidth="1"/>
    <col min="241" max="242" width="5.140625" style="238" hidden="1" customWidth="1"/>
    <col min="243" max="243" width="5" style="238" hidden="1" customWidth="1"/>
    <col min="244" max="251" width="5.140625" style="238" hidden="1" customWidth="1"/>
    <col min="252" max="253" width="5.7109375" style="238" hidden="1" customWidth="1"/>
    <col min="254" max="254" width="5.140625" style="238" hidden="1" customWidth="1"/>
    <col min="255" max="255" width="5" style="238" hidden="1" customWidth="1"/>
    <col min="256" max="261" width="5.140625" style="238" hidden="1" customWidth="1"/>
    <col min="262" max="262" width="5" style="238" hidden="1" customWidth="1"/>
    <col min="263" max="266" width="5.140625" style="238" hidden="1" customWidth="1"/>
    <col min="267" max="267" width="5" style="238" hidden="1" customWidth="1"/>
    <col min="268" max="268" width="6.7109375" style="238" hidden="1" customWidth="1"/>
    <col min="269" max="285" width="5.140625" style="238" hidden="1" customWidth="1"/>
    <col min="286" max="286" width="5" style="238" hidden="1" customWidth="1"/>
    <col min="287" max="296" width="5.140625" style="238" hidden="1" customWidth="1"/>
    <col min="297" max="305" width="5" style="238" hidden="1" customWidth="1"/>
    <col min="306" max="307" width="5" style="238" customWidth="1"/>
    <col min="308" max="317" width="5" style="238" hidden="1" customWidth="1"/>
    <col min="318" max="319" width="5" style="238" customWidth="1"/>
    <col min="320" max="340" width="5" style="238" hidden="1" customWidth="1"/>
    <col min="341" max="341" width="5.42578125" style="238" hidden="1" customWidth="1"/>
    <col min="342" max="345" width="5" style="238" hidden="1" customWidth="1"/>
    <col min="346" max="346" width="5.42578125" style="238" hidden="1" customWidth="1"/>
    <col min="347" max="349" width="5" style="238" hidden="1" customWidth="1"/>
    <col min="350" max="356" width="5.7109375" style="238" hidden="1" customWidth="1"/>
    <col min="357" max="358" width="5.7109375" style="238" customWidth="1"/>
    <col min="359" max="360" width="5.7109375" style="238" hidden="1" customWidth="1"/>
    <col min="361" max="362" width="5.7109375" style="238" customWidth="1"/>
    <col min="363" max="363" width="3.85546875" style="297" customWidth="1"/>
    <col min="364" max="364" width="49" style="297" bestFit="1" customWidth="1"/>
    <col min="365" max="16384" width="9.140625" style="297"/>
  </cols>
  <sheetData>
    <row r="1" spans="1:364" s="297" customFormat="1" ht="15" customHeight="1">
      <c r="A1" s="388" t="s">
        <v>738</v>
      </c>
      <c r="B1" s="402" t="s">
        <v>739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  <c r="DF1" s="402"/>
      <c r="DG1" s="402"/>
      <c r="DH1" s="402"/>
      <c r="DI1" s="402"/>
      <c r="DJ1" s="402"/>
      <c r="DK1" s="402"/>
      <c r="DL1" s="402"/>
      <c r="DM1" s="402"/>
      <c r="DN1" s="402"/>
      <c r="DO1" s="402"/>
      <c r="DP1" s="402"/>
      <c r="DQ1" s="402"/>
      <c r="DR1" s="402"/>
      <c r="DS1" s="402"/>
      <c r="DT1" s="402"/>
      <c r="DU1" s="402"/>
      <c r="DV1" s="402"/>
      <c r="DW1" s="402"/>
      <c r="DX1" s="402"/>
      <c r="DY1" s="402"/>
      <c r="DZ1" s="402"/>
      <c r="EA1" s="402"/>
      <c r="EB1" s="402"/>
      <c r="EC1" s="402"/>
      <c r="ED1" s="402"/>
      <c r="EE1" s="402"/>
      <c r="EF1" s="402"/>
      <c r="EG1" s="402"/>
      <c r="EH1" s="402"/>
      <c r="EI1" s="402"/>
      <c r="EJ1" s="402"/>
      <c r="EK1" s="402"/>
      <c r="EL1" s="402"/>
      <c r="EM1" s="402"/>
      <c r="EN1" s="402"/>
      <c r="EO1" s="402"/>
      <c r="EP1" s="402"/>
      <c r="EQ1" s="402"/>
      <c r="ER1" s="402"/>
      <c r="ES1" s="402"/>
      <c r="ET1" s="402"/>
      <c r="EU1" s="402"/>
      <c r="EV1" s="402"/>
      <c r="EW1" s="402"/>
      <c r="EX1" s="402"/>
      <c r="EY1" s="402"/>
      <c r="EZ1" s="402"/>
      <c r="FA1" s="402"/>
      <c r="FB1" s="402"/>
      <c r="FC1" s="402"/>
      <c r="FD1" s="402"/>
      <c r="FE1" s="402"/>
      <c r="FF1" s="402"/>
      <c r="FG1" s="402"/>
      <c r="FH1" s="402"/>
      <c r="FI1" s="402"/>
      <c r="FJ1" s="402"/>
      <c r="FK1" s="402"/>
      <c r="FL1" s="402"/>
      <c r="FM1" s="402"/>
      <c r="FN1" s="402"/>
      <c r="FO1" s="402"/>
      <c r="FP1" s="402"/>
      <c r="FQ1" s="402"/>
      <c r="FR1" s="402"/>
      <c r="FS1" s="402"/>
      <c r="FT1" s="402"/>
      <c r="FU1" s="402"/>
      <c r="FV1" s="402"/>
      <c r="FW1" s="402"/>
      <c r="FX1" s="402"/>
      <c r="FY1" s="402"/>
      <c r="FZ1" s="402"/>
      <c r="GA1" s="402"/>
      <c r="GB1" s="402"/>
      <c r="GC1" s="402"/>
      <c r="GD1" s="402"/>
      <c r="GE1" s="402"/>
      <c r="GF1" s="402"/>
      <c r="GG1" s="402"/>
      <c r="GH1" s="402"/>
      <c r="GI1" s="402"/>
      <c r="GJ1" s="402"/>
      <c r="GK1" s="402"/>
      <c r="GL1" s="402"/>
      <c r="GM1" s="402"/>
      <c r="GN1" s="402"/>
      <c r="GO1" s="402"/>
      <c r="GP1" s="402"/>
      <c r="GQ1" s="402"/>
      <c r="GR1" s="402"/>
      <c r="GS1" s="402"/>
      <c r="GT1" s="402"/>
      <c r="GU1" s="402"/>
      <c r="GV1" s="402"/>
      <c r="GW1" s="402"/>
      <c r="GX1" s="402"/>
      <c r="GY1" s="402"/>
      <c r="GZ1" s="402"/>
      <c r="HA1" s="402"/>
      <c r="HB1" s="402"/>
      <c r="HC1" s="402"/>
      <c r="HD1" s="402"/>
      <c r="HE1" s="402"/>
      <c r="HF1" s="402"/>
      <c r="HG1" s="402"/>
      <c r="HH1" s="402"/>
      <c r="HI1" s="402"/>
      <c r="HJ1" s="402"/>
      <c r="HK1" s="402"/>
      <c r="HL1" s="402"/>
      <c r="HM1" s="402"/>
      <c r="HN1" s="402"/>
      <c r="HO1" s="402"/>
      <c r="HP1" s="402"/>
      <c r="HQ1" s="402"/>
      <c r="HR1" s="402"/>
      <c r="HS1" s="402"/>
      <c r="HT1" s="402"/>
      <c r="HU1" s="402"/>
      <c r="HV1" s="402"/>
      <c r="HW1" s="402"/>
      <c r="HX1" s="402"/>
      <c r="HY1" s="402"/>
      <c r="HZ1" s="402"/>
      <c r="IA1" s="402"/>
      <c r="IB1" s="402"/>
      <c r="IC1" s="402"/>
      <c r="ID1" s="402"/>
      <c r="IE1" s="402"/>
      <c r="IF1" s="402"/>
      <c r="IG1" s="402"/>
      <c r="IH1" s="402"/>
      <c r="II1" s="402"/>
      <c r="IJ1" s="402"/>
      <c r="IK1" s="402"/>
      <c r="IL1" s="402"/>
      <c r="IM1" s="402"/>
      <c r="IN1" s="402"/>
      <c r="IO1" s="402"/>
      <c r="IP1" s="402"/>
      <c r="IQ1" s="402"/>
      <c r="IR1" s="402"/>
      <c r="IS1" s="402"/>
      <c r="IT1" s="402"/>
      <c r="IU1" s="402"/>
      <c r="IV1" s="402"/>
      <c r="IW1" s="402"/>
      <c r="IX1" s="402"/>
      <c r="IY1" s="402"/>
      <c r="IZ1" s="402"/>
      <c r="JA1" s="402"/>
      <c r="JB1" s="402"/>
      <c r="JC1" s="402"/>
      <c r="JD1" s="402"/>
      <c r="JE1" s="402"/>
      <c r="JF1" s="402"/>
      <c r="JG1" s="402"/>
      <c r="JH1" s="402"/>
      <c r="JI1" s="402"/>
      <c r="JJ1" s="402"/>
      <c r="JK1" s="402"/>
      <c r="JL1" s="402"/>
      <c r="JM1" s="402"/>
      <c r="JN1" s="402"/>
      <c r="JO1" s="402"/>
      <c r="JP1" s="402"/>
      <c r="JQ1" s="402"/>
      <c r="JR1" s="402"/>
      <c r="JS1" s="402"/>
      <c r="JT1" s="402"/>
      <c r="JU1" s="402"/>
      <c r="JV1" s="402"/>
      <c r="JW1" s="402"/>
      <c r="JX1" s="402"/>
      <c r="JY1" s="402"/>
      <c r="JZ1" s="402"/>
      <c r="KA1" s="402"/>
      <c r="KB1" s="402"/>
      <c r="KC1" s="402"/>
      <c r="KD1" s="402"/>
      <c r="KE1" s="402"/>
      <c r="KF1" s="402"/>
      <c r="KG1" s="402"/>
      <c r="KH1" s="402"/>
      <c r="KI1" s="402"/>
      <c r="KJ1" s="402"/>
      <c r="KK1" s="402"/>
      <c r="KL1" s="402"/>
      <c r="KM1" s="402"/>
      <c r="KN1" s="402"/>
      <c r="KO1" s="402"/>
      <c r="KP1" s="402"/>
      <c r="KQ1" s="402"/>
      <c r="KR1" s="402"/>
      <c r="KS1" s="402"/>
      <c r="KT1" s="402"/>
      <c r="KU1" s="402"/>
      <c r="KV1" s="402"/>
      <c r="KW1" s="402"/>
      <c r="KX1" s="402"/>
      <c r="KY1" s="402"/>
      <c r="KZ1" s="402"/>
      <c r="LA1" s="402"/>
      <c r="LB1" s="402"/>
      <c r="LC1" s="402"/>
      <c r="LD1" s="402"/>
      <c r="LE1" s="402"/>
      <c r="LF1" s="402"/>
      <c r="LG1" s="402"/>
      <c r="LH1" s="402"/>
      <c r="LI1" s="402"/>
      <c r="LJ1" s="402"/>
      <c r="LK1" s="402"/>
      <c r="LL1" s="402"/>
      <c r="LM1" s="402"/>
      <c r="LN1" s="402"/>
      <c r="LO1" s="402"/>
      <c r="LP1" s="402"/>
      <c r="LQ1" s="402"/>
      <c r="LR1" s="402"/>
      <c r="LS1" s="402"/>
      <c r="LT1" s="402"/>
      <c r="LU1" s="402"/>
      <c r="LV1" s="402"/>
      <c r="LW1" s="402"/>
      <c r="LX1" s="402"/>
      <c r="LY1" s="402"/>
      <c r="LZ1" s="402"/>
      <c r="MA1" s="402"/>
      <c r="MB1" s="402"/>
      <c r="MC1" s="402"/>
      <c r="MD1" s="402"/>
      <c r="ME1" s="402"/>
      <c r="MF1" s="402"/>
      <c r="MG1" s="402"/>
      <c r="MH1" s="402"/>
      <c r="MI1" s="402"/>
      <c r="MJ1" s="402"/>
      <c r="MK1" s="402"/>
      <c r="ML1" s="402"/>
      <c r="MM1" s="402"/>
      <c r="MN1" s="402"/>
      <c r="MO1" s="402"/>
      <c r="MP1" s="402"/>
      <c r="MQ1" s="402"/>
      <c r="MR1" s="402"/>
      <c r="MS1" s="402"/>
      <c r="MT1" s="402"/>
      <c r="MU1" s="402"/>
      <c r="MV1" s="402"/>
      <c r="MW1" s="402"/>
      <c r="MX1" s="402"/>
      <c r="MY1" s="402"/>
      <c r="MZ1" s="402"/>
    </row>
    <row r="2" spans="1:364" s="297" customFormat="1" ht="15" customHeight="1">
      <c r="A2" s="389"/>
      <c r="B2" s="403" t="s">
        <v>740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  <c r="CB2" s="403"/>
      <c r="CC2" s="403"/>
      <c r="CD2" s="403"/>
      <c r="CE2" s="403"/>
      <c r="CF2" s="403"/>
      <c r="CG2" s="403"/>
      <c r="CH2" s="403"/>
      <c r="CI2" s="403"/>
      <c r="CJ2" s="403"/>
      <c r="CK2" s="403"/>
      <c r="CL2" s="403"/>
      <c r="CM2" s="403"/>
      <c r="CN2" s="403"/>
      <c r="CO2" s="403"/>
      <c r="CP2" s="403"/>
      <c r="CQ2" s="403"/>
      <c r="CR2" s="403"/>
      <c r="CS2" s="403"/>
      <c r="CT2" s="403"/>
      <c r="CU2" s="403"/>
      <c r="CV2" s="403"/>
      <c r="CW2" s="403"/>
      <c r="CX2" s="403"/>
      <c r="CY2" s="403"/>
      <c r="CZ2" s="403"/>
      <c r="DA2" s="403"/>
      <c r="DB2" s="403"/>
      <c r="DC2" s="403"/>
      <c r="DD2" s="403"/>
      <c r="DE2" s="403"/>
      <c r="DF2" s="403"/>
      <c r="DG2" s="403"/>
      <c r="DH2" s="403"/>
      <c r="DI2" s="403"/>
      <c r="DJ2" s="403"/>
      <c r="DK2" s="403"/>
      <c r="DL2" s="403"/>
      <c r="DM2" s="403"/>
      <c r="DN2" s="403"/>
      <c r="DO2" s="403"/>
      <c r="DP2" s="403"/>
      <c r="DQ2" s="403"/>
      <c r="DR2" s="403"/>
      <c r="DS2" s="403"/>
      <c r="DT2" s="403"/>
      <c r="DU2" s="403"/>
      <c r="DV2" s="403"/>
      <c r="DW2" s="403"/>
      <c r="DX2" s="403"/>
      <c r="DY2" s="403"/>
      <c r="DZ2" s="403"/>
      <c r="EA2" s="403"/>
      <c r="EB2" s="403"/>
      <c r="EC2" s="403"/>
      <c r="ED2" s="403"/>
      <c r="EE2" s="403"/>
      <c r="EF2" s="403"/>
      <c r="EG2" s="403"/>
      <c r="EH2" s="403"/>
      <c r="EI2" s="403"/>
      <c r="EJ2" s="403"/>
      <c r="EK2" s="403"/>
      <c r="EL2" s="403"/>
      <c r="EM2" s="403"/>
      <c r="EN2" s="403"/>
      <c r="EO2" s="403"/>
      <c r="EP2" s="403"/>
      <c r="EQ2" s="403"/>
      <c r="ER2" s="403"/>
      <c r="ES2" s="403"/>
      <c r="ET2" s="403"/>
      <c r="EU2" s="403"/>
      <c r="EV2" s="403"/>
      <c r="EW2" s="403"/>
      <c r="EX2" s="403"/>
      <c r="EY2" s="403"/>
      <c r="EZ2" s="403"/>
      <c r="FA2" s="403"/>
      <c r="FB2" s="403"/>
      <c r="FC2" s="403"/>
      <c r="FD2" s="403"/>
      <c r="FE2" s="403"/>
      <c r="FF2" s="403"/>
      <c r="FG2" s="403"/>
      <c r="FH2" s="403"/>
      <c r="FI2" s="403"/>
      <c r="FJ2" s="403"/>
      <c r="FK2" s="403"/>
      <c r="FL2" s="403"/>
      <c r="FM2" s="403"/>
      <c r="FN2" s="403"/>
      <c r="FO2" s="403"/>
      <c r="FP2" s="403"/>
      <c r="FQ2" s="403"/>
      <c r="FR2" s="403"/>
      <c r="FS2" s="403"/>
      <c r="FT2" s="403"/>
      <c r="FU2" s="403"/>
      <c r="FV2" s="403"/>
      <c r="FW2" s="403"/>
      <c r="FX2" s="403"/>
      <c r="FY2" s="403"/>
      <c r="FZ2" s="403"/>
      <c r="GA2" s="403"/>
      <c r="GB2" s="403"/>
      <c r="GC2" s="403"/>
      <c r="GD2" s="403"/>
      <c r="GE2" s="403"/>
      <c r="GF2" s="403"/>
      <c r="GG2" s="403"/>
      <c r="GH2" s="403"/>
      <c r="GI2" s="403"/>
      <c r="GJ2" s="403"/>
      <c r="GK2" s="403"/>
      <c r="GL2" s="403"/>
      <c r="GM2" s="403"/>
      <c r="GN2" s="403"/>
      <c r="GO2" s="403"/>
      <c r="GP2" s="403"/>
      <c r="GQ2" s="403"/>
      <c r="GR2" s="403"/>
      <c r="GS2" s="403"/>
      <c r="GT2" s="403"/>
      <c r="GU2" s="403"/>
      <c r="GV2" s="403"/>
      <c r="GW2" s="403"/>
      <c r="GX2" s="403"/>
      <c r="GY2" s="403"/>
      <c r="GZ2" s="403"/>
      <c r="HA2" s="403"/>
      <c r="HB2" s="403"/>
      <c r="HC2" s="403"/>
      <c r="HD2" s="403"/>
      <c r="HE2" s="403"/>
      <c r="HF2" s="403"/>
      <c r="HG2" s="403"/>
      <c r="HH2" s="403"/>
      <c r="HI2" s="403"/>
      <c r="HJ2" s="403"/>
      <c r="HK2" s="403"/>
      <c r="HL2" s="403"/>
      <c r="HM2" s="403"/>
      <c r="HN2" s="403"/>
      <c r="HO2" s="403"/>
      <c r="HP2" s="403"/>
      <c r="HQ2" s="403"/>
      <c r="HR2" s="403"/>
      <c r="HS2" s="403"/>
      <c r="HT2" s="403"/>
      <c r="HU2" s="403"/>
      <c r="HV2" s="403"/>
      <c r="HW2" s="403"/>
      <c r="HX2" s="403"/>
      <c r="HY2" s="403"/>
      <c r="HZ2" s="403"/>
      <c r="IA2" s="403"/>
      <c r="IB2" s="403"/>
      <c r="IC2" s="403"/>
      <c r="ID2" s="403"/>
      <c r="IE2" s="403"/>
      <c r="IF2" s="403"/>
      <c r="IG2" s="403"/>
      <c r="IH2" s="403"/>
      <c r="II2" s="403"/>
      <c r="IJ2" s="403"/>
      <c r="IK2" s="403"/>
      <c r="IL2" s="403"/>
      <c r="IM2" s="403"/>
      <c r="IN2" s="403"/>
      <c r="IO2" s="403"/>
      <c r="IP2" s="403"/>
      <c r="IQ2" s="403"/>
      <c r="IR2" s="403"/>
      <c r="IS2" s="403"/>
      <c r="IT2" s="403"/>
      <c r="IU2" s="403"/>
      <c r="IV2" s="403"/>
      <c r="IW2" s="403"/>
      <c r="IX2" s="403"/>
      <c r="IY2" s="403"/>
      <c r="IZ2" s="403"/>
      <c r="JA2" s="403"/>
      <c r="JB2" s="403"/>
      <c r="JC2" s="403"/>
      <c r="JD2" s="403"/>
      <c r="JE2" s="403"/>
      <c r="JF2" s="403"/>
      <c r="JG2" s="403"/>
      <c r="JH2" s="403"/>
      <c r="JI2" s="403"/>
      <c r="JJ2" s="403"/>
      <c r="JK2" s="403"/>
      <c r="JL2" s="403"/>
      <c r="JM2" s="403"/>
      <c r="JN2" s="403"/>
      <c r="JO2" s="403"/>
      <c r="JP2" s="403"/>
      <c r="JQ2" s="403"/>
      <c r="JR2" s="403"/>
      <c r="JS2" s="403"/>
      <c r="JT2" s="403"/>
      <c r="JU2" s="403"/>
      <c r="JV2" s="403"/>
      <c r="JW2" s="403"/>
      <c r="JX2" s="403"/>
      <c r="JY2" s="403"/>
      <c r="JZ2" s="403"/>
      <c r="KA2" s="403"/>
      <c r="KB2" s="403"/>
      <c r="KC2" s="403"/>
      <c r="KD2" s="403"/>
      <c r="KE2" s="403"/>
      <c r="KF2" s="403"/>
      <c r="KG2" s="403"/>
      <c r="KH2" s="403"/>
      <c r="KI2" s="403"/>
      <c r="KJ2" s="403"/>
      <c r="KK2" s="403"/>
      <c r="KL2" s="403"/>
      <c r="KM2" s="403"/>
      <c r="KN2" s="403"/>
      <c r="KO2" s="403"/>
      <c r="KP2" s="403"/>
      <c r="KQ2" s="403"/>
      <c r="KR2" s="403"/>
      <c r="KS2" s="403"/>
      <c r="KT2" s="403"/>
      <c r="KU2" s="403"/>
      <c r="KV2" s="403"/>
      <c r="KW2" s="403"/>
      <c r="KX2" s="403"/>
      <c r="KY2" s="403"/>
      <c r="KZ2" s="403"/>
      <c r="LA2" s="403"/>
      <c r="LB2" s="403"/>
      <c r="LC2" s="403"/>
      <c r="LD2" s="403"/>
      <c r="LE2" s="403"/>
      <c r="LF2" s="403"/>
      <c r="LG2" s="403"/>
      <c r="LH2" s="403"/>
      <c r="LI2" s="403"/>
      <c r="LJ2" s="403"/>
      <c r="LK2" s="403"/>
      <c r="LL2" s="403"/>
      <c r="LM2" s="403"/>
      <c r="LN2" s="403"/>
      <c r="LO2" s="403"/>
      <c r="LP2" s="403"/>
      <c r="LQ2" s="403"/>
      <c r="LR2" s="403"/>
      <c r="LS2" s="403"/>
      <c r="LT2" s="403"/>
      <c r="LU2" s="403"/>
      <c r="LV2" s="403"/>
      <c r="LW2" s="403"/>
      <c r="LX2" s="403"/>
      <c r="LY2" s="403"/>
      <c r="LZ2" s="403"/>
      <c r="MA2" s="403"/>
      <c r="MB2" s="403"/>
      <c r="MC2" s="403"/>
      <c r="MD2" s="403"/>
      <c r="ME2" s="403"/>
      <c r="MF2" s="403"/>
      <c r="MG2" s="403"/>
      <c r="MH2" s="403"/>
      <c r="MI2" s="403"/>
      <c r="MJ2" s="403"/>
      <c r="MK2" s="403"/>
      <c r="ML2" s="403"/>
      <c r="MM2" s="403"/>
      <c r="MN2" s="403"/>
      <c r="MO2" s="403"/>
      <c r="MP2" s="403"/>
      <c r="MQ2" s="403"/>
      <c r="MR2" s="403"/>
      <c r="MS2" s="403"/>
      <c r="MT2" s="403"/>
      <c r="MU2" s="403"/>
      <c r="MV2" s="403"/>
      <c r="MW2" s="403"/>
      <c r="MX2" s="403"/>
      <c r="MY2" s="403"/>
      <c r="MZ2" s="403"/>
    </row>
    <row r="3" spans="1:364" s="297" customFormat="1" ht="15" customHeight="1" thickBot="1">
      <c r="A3" s="389"/>
      <c r="C3" s="368"/>
      <c r="D3" s="239"/>
      <c r="E3" s="239"/>
      <c r="F3" s="368"/>
      <c r="G3" s="240"/>
      <c r="H3" s="241"/>
      <c r="I3" s="274"/>
      <c r="J3" s="274"/>
      <c r="K3" s="274"/>
      <c r="L3" s="274"/>
      <c r="M3" s="274"/>
      <c r="N3" s="274"/>
      <c r="O3" s="274"/>
      <c r="P3" s="292"/>
      <c r="Q3" s="292"/>
      <c r="R3" s="292"/>
      <c r="S3" s="292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9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85"/>
      <c r="BF3" s="277"/>
      <c r="BG3" s="277"/>
      <c r="BH3" s="277"/>
      <c r="BI3" s="277"/>
      <c r="BJ3" s="277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8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9"/>
      <c r="CR3" s="235"/>
      <c r="CS3" s="277"/>
      <c r="CT3" s="277"/>
      <c r="CU3" s="277"/>
      <c r="CV3" s="277"/>
      <c r="CW3" s="277"/>
      <c r="CX3" s="277"/>
      <c r="CY3" s="277"/>
      <c r="CZ3" s="277"/>
      <c r="DA3" s="277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79"/>
      <c r="FL3" s="279"/>
      <c r="FM3" s="279"/>
      <c r="FN3" s="292"/>
      <c r="FO3" s="292"/>
      <c r="FP3" s="292"/>
      <c r="FQ3" s="292"/>
      <c r="FR3" s="292"/>
      <c r="FS3" s="292"/>
      <c r="FT3" s="292"/>
      <c r="FU3" s="292"/>
      <c r="FV3" s="292"/>
      <c r="FW3" s="292"/>
      <c r="FX3" s="292"/>
      <c r="FY3" s="292"/>
      <c r="FZ3" s="292"/>
      <c r="GA3" s="292"/>
      <c r="GB3" s="292"/>
      <c r="GC3" s="292"/>
      <c r="GD3" s="292"/>
      <c r="GE3" s="292"/>
      <c r="GF3" s="292"/>
      <c r="GG3" s="292"/>
      <c r="GH3" s="292"/>
      <c r="GI3" s="292"/>
      <c r="GJ3" s="292"/>
      <c r="GK3" s="292"/>
      <c r="GL3" s="292"/>
      <c r="GM3" s="292"/>
      <c r="GN3" s="292"/>
      <c r="GO3" s="292"/>
      <c r="GP3" s="292"/>
      <c r="GQ3" s="292"/>
      <c r="GR3" s="292"/>
      <c r="GS3" s="292"/>
      <c r="GT3" s="292"/>
      <c r="GU3" s="292"/>
      <c r="GV3" s="292"/>
      <c r="GW3" s="292"/>
      <c r="GX3" s="292"/>
      <c r="GY3" s="292"/>
      <c r="GZ3" s="292"/>
      <c r="HA3" s="292"/>
      <c r="HB3" s="292"/>
      <c r="HC3" s="292"/>
      <c r="HD3" s="292"/>
      <c r="HE3" s="292"/>
      <c r="HF3" s="292"/>
      <c r="HG3" s="292"/>
      <c r="HH3" s="292"/>
      <c r="HI3" s="292"/>
      <c r="HJ3" s="292"/>
      <c r="HK3" s="292"/>
      <c r="HL3" s="292"/>
      <c r="HM3" s="292"/>
      <c r="HN3" s="292"/>
      <c r="HO3" s="292"/>
      <c r="HP3" s="292"/>
      <c r="HQ3" s="292"/>
      <c r="HR3" s="292"/>
      <c r="HS3" s="292"/>
      <c r="HT3" s="292"/>
      <c r="HU3" s="292"/>
      <c r="HV3" s="292"/>
      <c r="HW3" s="292"/>
      <c r="HX3" s="292"/>
      <c r="HY3" s="292"/>
      <c r="HZ3" s="292"/>
      <c r="IA3" s="292"/>
      <c r="IB3" s="292"/>
      <c r="IC3" s="292"/>
      <c r="ID3" s="292"/>
      <c r="IE3" s="292"/>
      <c r="IF3" s="292"/>
      <c r="IG3" s="292"/>
      <c r="IH3" s="292"/>
      <c r="II3" s="292"/>
      <c r="IJ3" s="292"/>
      <c r="IK3" s="292"/>
      <c r="IL3" s="292"/>
      <c r="IM3" s="292"/>
      <c r="IN3" s="292"/>
      <c r="IO3" s="292"/>
      <c r="IP3" s="292"/>
      <c r="IQ3" s="292"/>
      <c r="IR3" s="292"/>
      <c r="IS3" s="292"/>
      <c r="IT3" s="292"/>
      <c r="IU3" s="292"/>
      <c r="IV3" s="292"/>
      <c r="IW3" s="292"/>
      <c r="IX3" s="292"/>
      <c r="IY3" s="292"/>
      <c r="IZ3" s="292"/>
      <c r="JA3" s="292"/>
      <c r="JB3" s="292"/>
      <c r="JC3" s="292"/>
      <c r="JD3" s="292"/>
      <c r="JE3" s="292"/>
      <c r="JF3" s="292"/>
      <c r="JG3" s="292"/>
      <c r="JH3" s="292"/>
      <c r="JI3" s="292"/>
      <c r="JJ3" s="292"/>
      <c r="JK3" s="292"/>
      <c r="JL3" s="292"/>
      <c r="JM3" s="292"/>
      <c r="JN3" s="292"/>
      <c r="JO3" s="292"/>
      <c r="JP3" s="292"/>
      <c r="JQ3" s="292"/>
      <c r="JR3" s="292"/>
      <c r="JS3" s="292"/>
      <c r="JT3" s="292"/>
      <c r="JU3" s="292"/>
      <c r="JV3" s="292"/>
      <c r="JW3" s="292"/>
      <c r="JX3" s="292"/>
      <c r="JY3" s="292"/>
      <c r="JZ3" s="292"/>
      <c r="KA3" s="292"/>
      <c r="KB3" s="292"/>
      <c r="KC3" s="292"/>
      <c r="KD3" s="292"/>
      <c r="KE3" s="292"/>
      <c r="KF3" s="292"/>
      <c r="KG3" s="292"/>
      <c r="KH3" s="292"/>
      <c r="KI3" s="292"/>
      <c r="KJ3" s="292"/>
      <c r="KK3" s="292"/>
      <c r="KL3" s="292"/>
      <c r="KM3" s="292"/>
      <c r="KN3" s="292"/>
      <c r="KO3" s="292"/>
      <c r="KP3" s="292"/>
      <c r="KQ3" s="292"/>
      <c r="KR3" s="292"/>
      <c r="KS3" s="292"/>
      <c r="KT3" s="292"/>
      <c r="KU3" s="292"/>
      <c r="KV3" s="292"/>
      <c r="KW3" s="292"/>
      <c r="KX3" s="292"/>
      <c r="KY3" s="292"/>
      <c r="KZ3" s="292"/>
      <c r="LA3" s="292"/>
      <c r="LB3" s="292"/>
      <c r="LC3" s="292"/>
      <c r="LD3" s="292"/>
      <c r="LE3" s="292"/>
      <c r="LF3" s="292"/>
      <c r="LG3" s="292"/>
      <c r="LH3" s="292"/>
      <c r="LI3" s="292"/>
      <c r="LJ3" s="292"/>
      <c r="LK3" s="292"/>
      <c r="LL3" s="292"/>
      <c r="LM3" s="292"/>
      <c r="LN3" s="292"/>
      <c r="LO3" s="292"/>
      <c r="LP3" s="292"/>
      <c r="LQ3" s="292"/>
      <c r="LR3" s="292"/>
      <c r="LS3" s="292"/>
      <c r="LT3" s="292"/>
      <c r="LU3" s="292"/>
      <c r="LV3" s="292"/>
      <c r="LW3" s="292"/>
      <c r="LX3" s="292"/>
      <c r="LY3" s="292"/>
      <c r="LZ3" s="292"/>
      <c r="MA3" s="292"/>
      <c r="MB3" s="292"/>
      <c r="MC3" s="292"/>
      <c r="MD3" s="292"/>
      <c r="ME3" s="292"/>
      <c r="MF3" s="292"/>
      <c r="MG3" s="292"/>
      <c r="MH3" s="292"/>
      <c r="MI3" s="292"/>
      <c r="MJ3" s="292"/>
      <c r="MK3" s="292"/>
      <c r="ML3" s="292"/>
      <c r="MM3" s="292"/>
      <c r="MN3" s="292"/>
      <c r="MO3" s="292"/>
      <c r="MP3" s="292"/>
      <c r="MQ3" s="292"/>
      <c r="MR3" s="292"/>
      <c r="MS3" s="292"/>
      <c r="MT3" s="292"/>
      <c r="MU3" s="292"/>
      <c r="MV3" s="292"/>
      <c r="MW3" s="292"/>
      <c r="MX3" s="292"/>
      <c r="MY3" s="299"/>
      <c r="MZ3" s="274"/>
    </row>
    <row r="4" spans="1:364" s="32" customFormat="1" ht="79.5" customHeight="1">
      <c r="A4" s="389"/>
      <c r="B4" s="392" t="s">
        <v>741</v>
      </c>
      <c r="C4" s="392"/>
      <c r="D4" s="390" t="s">
        <v>742</v>
      </c>
      <c r="E4" s="390" t="s">
        <v>743</v>
      </c>
      <c r="F4" s="392" t="s">
        <v>744</v>
      </c>
      <c r="G4" s="394" t="s">
        <v>745</v>
      </c>
      <c r="H4" s="395"/>
      <c r="I4" s="404" t="s">
        <v>746</v>
      </c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404"/>
      <c r="AX4" s="404"/>
      <c r="AY4" s="404"/>
      <c r="AZ4" s="404"/>
      <c r="BA4" s="404"/>
      <c r="BB4" s="404"/>
      <c r="BC4" s="404"/>
      <c r="BD4" s="404"/>
      <c r="BE4" s="404"/>
      <c r="BF4" s="404"/>
      <c r="BG4" s="404"/>
      <c r="BH4" s="404"/>
      <c r="BI4" s="404"/>
      <c r="BJ4" s="404"/>
      <c r="BK4" s="404"/>
      <c r="BL4" s="404"/>
      <c r="BM4" s="404"/>
      <c r="BN4" s="404"/>
      <c r="BO4" s="404"/>
      <c r="BP4" s="404"/>
      <c r="BQ4" s="404"/>
      <c r="BR4" s="404"/>
      <c r="BS4" s="404"/>
      <c r="BT4" s="404"/>
      <c r="BU4" s="404"/>
      <c r="BV4" s="404"/>
      <c r="BW4" s="404"/>
      <c r="BX4" s="404"/>
      <c r="BY4" s="404"/>
      <c r="BZ4" s="404"/>
      <c r="CA4" s="404"/>
      <c r="CB4" s="404"/>
      <c r="CC4" s="404"/>
      <c r="CD4" s="404"/>
      <c r="CE4" s="404"/>
      <c r="CF4" s="404"/>
      <c r="CG4" s="404"/>
      <c r="CH4" s="404"/>
      <c r="CI4" s="404"/>
      <c r="CJ4" s="404"/>
      <c r="CK4" s="404"/>
      <c r="CL4" s="404"/>
      <c r="CM4" s="404"/>
      <c r="CN4" s="404"/>
      <c r="CO4" s="404"/>
      <c r="CP4" s="404"/>
      <c r="CQ4" s="404"/>
      <c r="CR4" s="404"/>
      <c r="CS4" s="404"/>
      <c r="CT4" s="404"/>
      <c r="CU4" s="404"/>
      <c r="CV4" s="404"/>
      <c r="CW4" s="404"/>
      <c r="CX4" s="404"/>
      <c r="CY4" s="404"/>
      <c r="CZ4" s="404"/>
      <c r="DA4" s="404"/>
      <c r="DB4" s="404"/>
      <c r="DC4" s="404"/>
      <c r="DD4" s="404"/>
      <c r="DE4" s="404"/>
      <c r="DF4" s="404"/>
      <c r="DG4" s="404"/>
      <c r="DH4" s="404"/>
      <c r="DI4" s="404"/>
      <c r="DJ4" s="404"/>
      <c r="DK4" s="404"/>
      <c r="DL4" s="404"/>
      <c r="DM4" s="404"/>
      <c r="DN4" s="404"/>
      <c r="DO4" s="404"/>
      <c r="DP4" s="404"/>
      <c r="DQ4" s="404"/>
      <c r="DR4" s="404"/>
      <c r="DS4" s="404"/>
      <c r="DT4" s="404"/>
      <c r="DU4" s="404"/>
      <c r="DV4" s="404"/>
      <c r="DW4" s="404"/>
      <c r="DX4" s="404"/>
      <c r="DY4" s="404"/>
      <c r="DZ4" s="404"/>
      <c r="EA4" s="404"/>
      <c r="EB4" s="404"/>
      <c r="EC4" s="404"/>
      <c r="ED4" s="404"/>
      <c r="EE4" s="404"/>
      <c r="EF4" s="404"/>
      <c r="EG4" s="404"/>
      <c r="EH4" s="404"/>
      <c r="EI4" s="404"/>
      <c r="EJ4" s="404"/>
      <c r="EK4" s="404"/>
      <c r="EL4" s="404"/>
      <c r="EM4" s="404"/>
      <c r="EN4" s="404"/>
      <c r="EO4" s="404"/>
      <c r="EP4" s="404"/>
      <c r="EQ4" s="404"/>
      <c r="ER4" s="404"/>
      <c r="ES4" s="404"/>
      <c r="ET4" s="404"/>
      <c r="EU4" s="404"/>
      <c r="EV4" s="404"/>
      <c r="EW4" s="404"/>
      <c r="EX4" s="404"/>
      <c r="EY4" s="404"/>
      <c r="EZ4" s="404"/>
      <c r="FA4" s="404"/>
      <c r="FB4" s="404"/>
      <c r="FC4" s="404"/>
      <c r="FD4" s="404"/>
      <c r="FE4" s="404"/>
      <c r="FF4" s="404"/>
      <c r="FG4" s="404"/>
      <c r="FH4" s="404"/>
      <c r="FI4" s="404"/>
      <c r="FJ4" s="404"/>
      <c r="FK4" s="404"/>
      <c r="FL4" s="404"/>
      <c r="FM4" s="404"/>
      <c r="FN4" s="404"/>
      <c r="FO4" s="404"/>
      <c r="FP4" s="404"/>
      <c r="FQ4" s="404"/>
      <c r="FR4" s="404"/>
      <c r="FS4" s="404"/>
      <c r="FT4" s="404"/>
      <c r="FU4" s="404"/>
      <c r="FV4" s="404"/>
      <c r="FW4" s="404"/>
      <c r="FX4" s="404"/>
      <c r="FY4" s="404"/>
      <c r="FZ4" s="404"/>
      <c r="GA4" s="404"/>
      <c r="GB4" s="404"/>
      <c r="GC4" s="404"/>
      <c r="GD4" s="404"/>
      <c r="GE4" s="404"/>
      <c r="GF4" s="404"/>
      <c r="GG4" s="404" t="s">
        <v>747</v>
      </c>
      <c r="GH4" s="404"/>
      <c r="GI4" s="404"/>
      <c r="GJ4" s="404"/>
      <c r="GK4" s="404"/>
      <c r="GL4" s="404"/>
      <c r="GM4" s="404"/>
      <c r="GN4" s="404"/>
      <c r="GO4" s="404"/>
      <c r="GP4" s="404"/>
      <c r="GQ4" s="404"/>
      <c r="GR4" s="404"/>
      <c r="GS4" s="404"/>
      <c r="GT4" s="404"/>
      <c r="GU4" s="404"/>
      <c r="GV4" s="404"/>
      <c r="GW4" s="404"/>
      <c r="GX4" s="404"/>
      <c r="GY4" s="404"/>
      <c r="GZ4" s="404"/>
      <c r="HA4" s="404"/>
      <c r="HB4" s="404"/>
      <c r="HC4" s="404"/>
      <c r="HD4" s="404"/>
      <c r="HE4" s="404"/>
      <c r="HF4" s="404"/>
      <c r="HG4" s="404"/>
      <c r="HH4" s="404"/>
      <c r="HI4" s="404"/>
      <c r="HJ4" s="404"/>
      <c r="HK4" s="404"/>
      <c r="HL4" s="404"/>
      <c r="HM4" s="404"/>
      <c r="HN4" s="404"/>
      <c r="HO4" s="404"/>
      <c r="HP4" s="404"/>
      <c r="HQ4" s="404"/>
      <c r="HR4" s="404"/>
      <c r="HS4" s="404"/>
      <c r="HT4" s="404"/>
      <c r="HU4" s="404"/>
      <c r="HV4" s="404"/>
      <c r="HW4" s="404"/>
      <c r="HX4" s="404"/>
      <c r="HY4" s="404"/>
      <c r="HZ4" s="404"/>
      <c r="IA4" s="404"/>
      <c r="IB4" s="404"/>
      <c r="IC4" s="404"/>
      <c r="ID4" s="404"/>
      <c r="IE4" s="404"/>
      <c r="IF4" s="404"/>
      <c r="IG4" s="404"/>
      <c r="IH4" s="404"/>
      <c r="II4" s="404"/>
      <c r="IJ4" s="404"/>
      <c r="IK4" s="404"/>
      <c r="IL4" s="404"/>
      <c r="IM4" s="404"/>
      <c r="IN4" s="404"/>
      <c r="IO4" s="404"/>
      <c r="IP4" s="404"/>
      <c r="IQ4" s="404"/>
      <c r="IR4" s="404"/>
      <c r="IS4" s="404"/>
      <c r="IT4" s="404"/>
      <c r="IU4" s="404"/>
      <c r="IV4" s="404"/>
      <c r="IW4" s="404"/>
      <c r="IX4" s="404"/>
      <c r="IY4" s="404"/>
      <c r="IZ4" s="404"/>
      <c r="JA4" s="404"/>
      <c r="JB4" s="404"/>
      <c r="JC4" s="404"/>
      <c r="JD4" s="404"/>
      <c r="JE4" s="404"/>
      <c r="JF4" s="404"/>
      <c r="JG4" s="404"/>
      <c r="JH4" s="404"/>
      <c r="JI4" s="404"/>
      <c r="JJ4" s="404"/>
      <c r="JK4" s="404"/>
      <c r="JL4" s="404"/>
      <c r="JM4" s="404"/>
      <c r="JN4" s="404"/>
      <c r="JO4" s="404"/>
      <c r="JP4" s="404"/>
      <c r="JQ4" s="404"/>
      <c r="JR4" s="404"/>
      <c r="JS4" s="404"/>
      <c r="JT4" s="404"/>
      <c r="JU4" s="404"/>
      <c r="JV4" s="404"/>
      <c r="JW4" s="404"/>
      <c r="JX4" s="404"/>
      <c r="JY4" s="404"/>
      <c r="JZ4" s="404"/>
      <c r="KA4" s="404"/>
      <c r="KB4" s="404"/>
      <c r="KC4" s="404"/>
      <c r="KD4" s="404"/>
      <c r="KE4" s="404"/>
      <c r="KF4" s="404"/>
      <c r="KG4" s="404"/>
      <c r="KH4" s="404"/>
      <c r="KI4" s="404"/>
      <c r="KJ4" s="404"/>
      <c r="KK4" s="404"/>
      <c r="KL4" s="404"/>
      <c r="KM4" s="404"/>
      <c r="KN4" s="404"/>
      <c r="KO4" s="404"/>
      <c r="KP4" s="404"/>
      <c r="KQ4" s="404"/>
      <c r="KR4" s="404"/>
      <c r="KS4" s="404"/>
      <c r="KT4" s="404"/>
      <c r="KU4" s="404"/>
      <c r="KV4" s="404"/>
      <c r="KW4" s="404"/>
      <c r="KX4" s="404"/>
      <c r="KY4" s="404"/>
      <c r="KZ4" s="404"/>
      <c r="LA4" s="404"/>
      <c r="LB4" s="404"/>
      <c r="LC4" s="404"/>
      <c r="LD4" s="404"/>
      <c r="LE4" s="404"/>
      <c r="LF4" s="404"/>
      <c r="LG4" s="404"/>
      <c r="LH4" s="404" t="s">
        <v>748</v>
      </c>
      <c r="LI4" s="404"/>
      <c r="LJ4" s="404"/>
      <c r="LK4" s="404"/>
      <c r="LL4" s="404"/>
      <c r="LM4" s="404"/>
      <c r="LN4" s="404"/>
      <c r="LO4" s="404"/>
      <c r="LP4" s="404"/>
      <c r="LQ4" s="404"/>
      <c r="LR4" s="404"/>
      <c r="LS4" s="404"/>
      <c r="LT4" s="404"/>
      <c r="LU4" s="404"/>
      <c r="LV4" s="404"/>
      <c r="LW4" s="404"/>
      <c r="LX4" s="404"/>
      <c r="LY4" s="404"/>
      <c r="LZ4" s="404"/>
      <c r="MA4" s="404"/>
      <c r="MB4" s="404"/>
      <c r="MC4" s="404"/>
      <c r="MD4" s="404"/>
      <c r="ME4" s="404"/>
      <c r="MF4" s="404"/>
      <c r="MG4" s="404"/>
      <c r="MH4" s="404"/>
      <c r="MI4" s="404"/>
      <c r="MJ4" s="404"/>
      <c r="MK4" s="404"/>
      <c r="ML4" s="404"/>
      <c r="MM4" s="404"/>
      <c r="MN4" s="404"/>
      <c r="MO4" s="404"/>
      <c r="MP4" s="404"/>
      <c r="MQ4" s="404"/>
      <c r="MR4" s="404"/>
      <c r="MS4" s="404"/>
      <c r="MT4" s="404"/>
      <c r="MU4" s="404"/>
      <c r="MV4" s="404"/>
      <c r="MW4" s="404"/>
      <c r="MX4" s="404"/>
      <c r="MY4" s="398" t="s">
        <v>672</v>
      </c>
      <c r="MZ4" s="398"/>
    </row>
    <row r="5" spans="1:364" s="230" customFormat="1" ht="54.95" customHeight="1">
      <c r="A5" s="389"/>
      <c r="B5" s="393"/>
      <c r="C5" s="393"/>
      <c r="D5" s="391"/>
      <c r="E5" s="391"/>
      <c r="F5" s="393"/>
      <c r="G5" s="396"/>
      <c r="H5" s="397"/>
      <c r="I5" s="275" t="s">
        <v>497</v>
      </c>
      <c r="J5" s="275" t="s">
        <v>498</v>
      </c>
      <c r="K5" s="275" t="s">
        <v>499</v>
      </c>
      <c r="L5" s="275" t="s">
        <v>500</v>
      </c>
      <c r="M5" s="275" t="s">
        <v>501</v>
      </c>
      <c r="N5" s="275" t="s">
        <v>502</v>
      </c>
      <c r="O5" s="275" t="s">
        <v>503</v>
      </c>
      <c r="P5" s="275" t="s">
        <v>504</v>
      </c>
      <c r="Q5" s="275" t="s">
        <v>505</v>
      </c>
      <c r="R5" s="275" t="s">
        <v>506</v>
      </c>
      <c r="S5" s="275" t="s">
        <v>507</v>
      </c>
      <c r="T5" s="275" t="s">
        <v>508</v>
      </c>
      <c r="U5" s="275" t="s">
        <v>509</v>
      </c>
      <c r="V5" s="275" t="s">
        <v>510</v>
      </c>
      <c r="W5" s="275" t="s">
        <v>511</v>
      </c>
      <c r="X5" s="275" t="s">
        <v>512</v>
      </c>
      <c r="Y5" s="275" t="s">
        <v>513</v>
      </c>
      <c r="Z5" s="275" t="s">
        <v>514</v>
      </c>
      <c r="AA5" s="275" t="s">
        <v>515</v>
      </c>
      <c r="AB5" s="275" t="s">
        <v>516</v>
      </c>
      <c r="AC5" s="275" t="s">
        <v>517</v>
      </c>
      <c r="AD5" s="275" t="s">
        <v>518</v>
      </c>
      <c r="AE5" s="275" t="s">
        <v>519</v>
      </c>
      <c r="AF5" s="275" t="s">
        <v>520</v>
      </c>
      <c r="AG5" s="280" t="s">
        <v>521</v>
      </c>
      <c r="AH5" s="275" t="s">
        <v>522</v>
      </c>
      <c r="AI5" s="275" t="s">
        <v>523</v>
      </c>
      <c r="AJ5" s="275" t="s">
        <v>524</v>
      </c>
      <c r="AK5" s="275" t="s">
        <v>525</v>
      </c>
      <c r="AL5" s="275" t="s">
        <v>526</v>
      </c>
      <c r="AM5" s="275" t="s">
        <v>527</v>
      </c>
      <c r="AN5" s="275" t="s">
        <v>528</v>
      </c>
      <c r="AO5" s="275" t="s">
        <v>529</v>
      </c>
      <c r="AP5" s="275" t="s">
        <v>530</v>
      </c>
      <c r="AQ5" s="275" t="s">
        <v>531</v>
      </c>
      <c r="AR5" s="275" t="s">
        <v>532</v>
      </c>
      <c r="AS5" s="280" t="s">
        <v>533</v>
      </c>
      <c r="AT5" s="275" t="s">
        <v>534</v>
      </c>
      <c r="AU5" s="275" t="s">
        <v>535</v>
      </c>
      <c r="AV5" s="275" t="s">
        <v>536</v>
      </c>
      <c r="AW5" s="275" t="s">
        <v>537</v>
      </c>
      <c r="AX5" s="275" t="s">
        <v>538</v>
      </c>
      <c r="AY5" s="275" t="s">
        <v>539</v>
      </c>
      <c r="AZ5" s="275" t="s">
        <v>540</v>
      </c>
      <c r="BA5" s="275" t="s">
        <v>541</v>
      </c>
      <c r="BB5" s="275" t="s">
        <v>542</v>
      </c>
      <c r="BC5" s="275" t="s">
        <v>543</v>
      </c>
      <c r="BD5" s="275" t="s">
        <v>544</v>
      </c>
      <c r="BE5" s="275" t="s">
        <v>545</v>
      </c>
      <c r="BF5" s="275" t="s">
        <v>546</v>
      </c>
      <c r="BG5" s="275" t="s">
        <v>547</v>
      </c>
      <c r="BH5" s="275" t="s">
        <v>548</v>
      </c>
      <c r="BI5" s="275" t="s">
        <v>549</v>
      </c>
      <c r="BJ5" s="275" t="s">
        <v>550</v>
      </c>
      <c r="BK5" s="275" t="s">
        <v>551</v>
      </c>
      <c r="BL5" s="275" t="s">
        <v>552</v>
      </c>
      <c r="BM5" s="275" t="s">
        <v>553</v>
      </c>
      <c r="BN5" s="275" t="s">
        <v>554</v>
      </c>
      <c r="BO5" s="275" t="s">
        <v>555</v>
      </c>
      <c r="BP5" s="275" t="s">
        <v>556</v>
      </c>
      <c r="BQ5" s="293" t="s">
        <v>557</v>
      </c>
      <c r="BR5" s="293" t="s">
        <v>558</v>
      </c>
      <c r="BS5" s="293" t="s">
        <v>559</v>
      </c>
      <c r="BT5" s="293" t="s">
        <v>560</v>
      </c>
      <c r="BU5" s="293" t="s">
        <v>561</v>
      </c>
      <c r="BV5" s="293" t="s">
        <v>562</v>
      </c>
      <c r="BW5" s="293" t="s">
        <v>563</v>
      </c>
      <c r="BX5" s="293" t="s">
        <v>564</v>
      </c>
      <c r="BY5" s="293" t="s">
        <v>565</v>
      </c>
      <c r="BZ5" s="293" t="s">
        <v>566</v>
      </c>
      <c r="CA5" s="293" t="s">
        <v>567</v>
      </c>
      <c r="CB5" s="293" t="s">
        <v>568</v>
      </c>
      <c r="CC5" s="293" t="s">
        <v>569</v>
      </c>
      <c r="CD5" s="293" t="s">
        <v>570</v>
      </c>
      <c r="CE5" s="293" t="s">
        <v>571</v>
      </c>
      <c r="CF5" s="293" t="s">
        <v>572</v>
      </c>
      <c r="CG5" s="288" t="s">
        <v>749</v>
      </c>
      <c r="CH5" s="293" t="s">
        <v>574</v>
      </c>
      <c r="CI5" s="293" t="s">
        <v>575</v>
      </c>
      <c r="CJ5" s="293" t="s">
        <v>576</v>
      </c>
      <c r="CK5" s="293" t="s">
        <v>577</v>
      </c>
      <c r="CL5" s="293" t="s">
        <v>578</v>
      </c>
      <c r="CM5" s="293" t="s">
        <v>579</v>
      </c>
      <c r="CN5" s="293" t="s">
        <v>580</v>
      </c>
      <c r="CO5" s="293" t="s">
        <v>581</v>
      </c>
      <c r="CP5" s="293" t="s">
        <v>582</v>
      </c>
      <c r="CQ5" s="293" t="s">
        <v>583</v>
      </c>
      <c r="CR5" s="293" t="s">
        <v>584</v>
      </c>
      <c r="CS5" s="288" t="s">
        <v>750</v>
      </c>
      <c r="CT5" s="293" t="s">
        <v>586</v>
      </c>
      <c r="CU5" s="293" t="s">
        <v>587</v>
      </c>
      <c r="CV5" s="293" t="s">
        <v>588</v>
      </c>
      <c r="CW5" s="293" t="s">
        <v>589</v>
      </c>
      <c r="CX5" s="293" t="s">
        <v>590</v>
      </c>
      <c r="CY5" s="293" t="s">
        <v>591</v>
      </c>
      <c r="CZ5" s="293" t="s">
        <v>592</v>
      </c>
      <c r="DA5" s="293" t="s">
        <v>593</v>
      </c>
      <c r="DB5" s="293" t="s">
        <v>594</v>
      </c>
      <c r="DC5" s="293" t="s">
        <v>595</v>
      </c>
      <c r="DD5" s="293" t="s">
        <v>596</v>
      </c>
      <c r="DE5" s="293" t="s">
        <v>597</v>
      </c>
      <c r="DF5" s="293" t="s">
        <v>598</v>
      </c>
      <c r="DG5" s="293" t="s">
        <v>599</v>
      </c>
      <c r="DH5" s="293" t="s">
        <v>600</v>
      </c>
      <c r="DI5" s="293" t="s">
        <v>601</v>
      </c>
      <c r="DJ5" s="293" t="s">
        <v>602</v>
      </c>
      <c r="DK5" s="293" t="s">
        <v>603</v>
      </c>
      <c r="DL5" s="293" t="s">
        <v>604</v>
      </c>
      <c r="DM5" s="293" t="s">
        <v>605</v>
      </c>
      <c r="DN5" s="293" t="s">
        <v>606</v>
      </c>
      <c r="DO5" s="293" t="s">
        <v>607</v>
      </c>
      <c r="DP5" s="293" t="s">
        <v>608</v>
      </c>
      <c r="DQ5" s="357" t="s">
        <v>751</v>
      </c>
      <c r="DR5" s="293" t="s">
        <v>752</v>
      </c>
      <c r="DS5" s="293" t="s">
        <v>611</v>
      </c>
      <c r="DT5" s="293" t="s">
        <v>612</v>
      </c>
      <c r="DU5" s="293" t="s">
        <v>753</v>
      </c>
      <c r="DV5" s="293" t="s">
        <v>614</v>
      </c>
      <c r="DW5" s="293" t="s">
        <v>615</v>
      </c>
      <c r="DX5" s="293" t="s">
        <v>616</v>
      </c>
      <c r="DY5" s="293" t="s">
        <v>621</v>
      </c>
      <c r="DZ5" s="293" t="s">
        <v>622</v>
      </c>
      <c r="EA5" s="275" t="s">
        <v>623</v>
      </c>
      <c r="EB5" s="275" t="s">
        <v>624</v>
      </c>
      <c r="EC5" s="275" t="s">
        <v>625</v>
      </c>
      <c r="ED5" s="275" t="s">
        <v>626</v>
      </c>
      <c r="EE5" s="275" t="s">
        <v>627</v>
      </c>
      <c r="EF5" s="275" t="s">
        <v>628</v>
      </c>
      <c r="EG5" s="293" t="s">
        <v>629</v>
      </c>
      <c r="EH5" s="293" t="s">
        <v>630</v>
      </c>
      <c r="EI5" s="293" t="s">
        <v>631</v>
      </c>
      <c r="EJ5" s="293" t="s">
        <v>632</v>
      </c>
      <c r="EK5" s="293" t="s">
        <v>633</v>
      </c>
      <c r="EL5" s="293" t="s">
        <v>634</v>
      </c>
      <c r="EM5" s="275" t="s">
        <v>635</v>
      </c>
      <c r="EN5" s="275" t="s">
        <v>636</v>
      </c>
      <c r="EO5" s="275" t="s">
        <v>637</v>
      </c>
      <c r="EP5" s="275" t="s">
        <v>638</v>
      </c>
      <c r="EQ5" s="275" t="s">
        <v>639</v>
      </c>
      <c r="ER5" s="275" t="s">
        <v>640</v>
      </c>
      <c r="ES5" s="275" t="s">
        <v>641</v>
      </c>
      <c r="ET5" s="275" t="s">
        <v>642</v>
      </c>
      <c r="EU5" s="275" t="s">
        <v>643</v>
      </c>
      <c r="EV5" s="275" t="s">
        <v>644</v>
      </c>
      <c r="EW5" s="275" t="s">
        <v>645</v>
      </c>
      <c r="EX5" s="275" t="s">
        <v>646</v>
      </c>
      <c r="EY5" s="275" t="s">
        <v>647</v>
      </c>
      <c r="EZ5" s="275" t="s">
        <v>648</v>
      </c>
      <c r="FA5" s="275" t="s">
        <v>649</v>
      </c>
      <c r="FB5" s="275" t="s">
        <v>650</v>
      </c>
      <c r="FC5" s="275" t="s">
        <v>651</v>
      </c>
      <c r="FD5" s="275" t="s">
        <v>652</v>
      </c>
      <c r="FE5" s="275" t="s">
        <v>653</v>
      </c>
      <c r="FF5" s="290" t="s">
        <v>654</v>
      </c>
      <c r="FG5" s="290" t="s">
        <v>655</v>
      </c>
      <c r="FH5" s="290" t="s">
        <v>656</v>
      </c>
      <c r="FI5" s="290" t="s">
        <v>754</v>
      </c>
      <c r="FJ5" s="290" t="s">
        <v>755</v>
      </c>
      <c r="FK5" s="290" t="s">
        <v>756</v>
      </c>
      <c r="FL5" s="290" t="s">
        <v>757</v>
      </c>
      <c r="FM5" s="290" t="s">
        <v>758</v>
      </c>
      <c r="FN5" s="290" t="s">
        <v>662</v>
      </c>
      <c r="FO5" s="290" t="s">
        <v>663</v>
      </c>
      <c r="FP5" s="290" t="s">
        <v>664</v>
      </c>
      <c r="FQ5" s="290" t="s">
        <v>665</v>
      </c>
      <c r="FR5" s="290" t="s">
        <v>666</v>
      </c>
      <c r="FS5" s="290" t="s">
        <v>667</v>
      </c>
      <c r="FT5" s="290" t="s">
        <v>668</v>
      </c>
      <c r="FU5" s="290" t="s">
        <v>669</v>
      </c>
      <c r="FV5" s="290" t="s">
        <v>670</v>
      </c>
      <c r="FW5" s="290" t="s">
        <v>671</v>
      </c>
      <c r="FX5" s="291">
        <v>2017</v>
      </c>
      <c r="FY5" s="291">
        <v>2018</v>
      </c>
      <c r="FZ5" s="291">
        <v>2019</v>
      </c>
      <c r="GA5" s="291">
        <v>2020</v>
      </c>
      <c r="GB5" s="291">
        <v>2021</v>
      </c>
      <c r="GC5" s="291">
        <v>2022</v>
      </c>
      <c r="GD5" s="291">
        <v>2023</v>
      </c>
      <c r="GE5" s="291">
        <v>2024</v>
      </c>
      <c r="GF5" s="291">
        <v>2025</v>
      </c>
      <c r="GG5" s="275" t="s">
        <v>486</v>
      </c>
      <c r="GH5" s="275" t="s">
        <v>487</v>
      </c>
      <c r="GI5" s="275" t="s">
        <v>488</v>
      </c>
      <c r="GJ5" s="275" t="s">
        <v>489</v>
      </c>
      <c r="GK5" s="275" t="s">
        <v>490</v>
      </c>
      <c r="GL5" s="275" t="s">
        <v>491</v>
      </c>
      <c r="GM5" s="275" t="s">
        <v>492</v>
      </c>
      <c r="GN5" s="275" t="s">
        <v>493</v>
      </c>
      <c r="GO5" s="275" t="s">
        <v>494</v>
      </c>
      <c r="GP5" s="275" t="s">
        <v>495</v>
      </c>
      <c r="GQ5" s="275" t="s">
        <v>496</v>
      </c>
      <c r="GR5" s="275" t="s">
        <v>497</v>
      </c>
      <c r="GS5" s="275" t="s">
        <v>498</v>
      </c>
      <c r="GT5" s="275" t="s">
        <v>499</v>
      </c>
      <c r="GU5" s="275" t="s">
        <v>500</v>
      </c>
      <c r="GV5" s="275" t="s">
        <v>501</v>
      </c>
      <c r="GW5" s="275" t="s">
        <v>502</v>
      </c>
      <c r="GX5" s="275" t="s">
        <v>503</v>
      </c>
      <c r="GY5" s="275" t="s">
        <v>504</v>
      </c>
      <c r="GZ5" s="275" t="s">
        <v>505</v>
      </c>
      <c r="HA5" s="275" t="s">
        <v>506</v>
      </c>
      <c r="HB5" s="275" t="s">
        <v>507</v>
      </c>
      <c r="HC5" s="275" t="s">
        <v>508</v>
      </c>
      <c r="HD5" s="275" t="s">
        <v>509</v>
      </c>
      <c r="HE5" s="275" t="s">
        <v>510</v>
      </c>
      <c r="HF5" s="275" t="s">
        <v>511</v>
      </c>
      <c r="HG5" s="275" t="s">
        <v>512</v>
      </c>
      <c r="HH5" s="275" t="s">
        <v>513</v>
      </c>
      <c r="HI5" s="275" t="s">
        <v>514</v>
      </c>
      <c r="HJ5" s="275" t="s">
        <v>515</v>
      </c>
      <c r="HK5" s="275" t="s">
        <v>516</v>
      </c>
      <c r="HL5" s="275" t="s">
        <v>517</v>
      </c>
      <c r="HM5" s="275" t="s">
        <v>518</v>
      </c>
      <c r="HN5" s="275" t="s">
        <v>519</v>
      </c>
      <c r="HO5" s="275" t="s">
        <v>520</v>
      </c>
      <c r="HP5" s="275" t="s">
        <v>521</v>
      </c>
      <c r="HQ5" s="275" t="s">
        <v>522</v>
      </c>
      <c r="HR5" s="275" t="s">
        <v>523</v>
      </c>
      <c r="HS5" s="275" t="s">
        <v>524</v>
      </c>
      <c r="HT5" s="275" t="s">
        <v>525</v>
      </c>
      <c r="HU5" s="275" t="s">
        <v>526</v>
      </c>
      <c r="HV5" s="275" t="s">
        <v>527</v>
      </c>
      <c r="HW5" s="275" t="s">
        <v>528</v>
      </c>
      <c r="HX5" s="275" t="s">
        <v>529</v>
      </c>
      <c r="HY5" s="275" t="s">
        <v>530</v>
      </c>
      <c r="HZ5" s="275" t="s">
        <v>531</v>
      </c>
      <c r="IA5" s="275" t="s">
        <v>532</v>
      </c>
      <c r="IB5" s="275" t="s">
        <v>533</v>
      </c>
      <c r="IC5" s="275" t="s">
        <v>534</v>
      </c>
      <c r="ID5" s="275" t="s">
        <v>535</v>
      </c>
      <c r="IE5" s="275" t="s">
        <v>536</v>
      </c>
      <c r="IF5" s="275" t="s">
        <v>537</v>
      </c>
      <c r="IG5" s="275" t="s">
        <v>538</v>
      </c>
      <c r="IH5" s="275" t="s">
        <v>539</v>
      </c>
      <c r="II5" s="275" t="s">
        <v>540</v>
      </c>
      <c r="IJ5" s="275" t="s">
        <v>541</v>
      </c>
      <c r="IK5" s="275" t="s">
        <v>542</v>
      </c>
      <c r="IL5" s="275" t="s">
        <v>543</v>
      </c>
      <c r="IM5" s="275" t="s">
        <v>544</v>
      </c>
      <c r="IN5" s="275" t="s">
        <v>545</v>
      </c>
      <c r="IO5" s="275" t="s">
        <v>546</v>
      </c>
      <c r="IP5" s="275" t="s">
        <v>547</v>
      </c>
      <c r="IQ5" s="275" t="s">
        <v>548</v>
      </c>
      <c r="IR5" s="275" t="s">
        <v>549</v>
      </c>
      <c r="IS5" s="275" t="s">
        <v>550</v>
      </c>
      <c r="IT5" s="275" t="s">
        <v>551</v>
      </c>
      <c r="IU5" s="275" t="s">
        <v>552</v>
      </c>
      <c r="IV5" s="275" t="s">
        <v>553</v>
      </c>
      <c r="IW5" s="275" t="s">
        <v>554</v>
      </c>
      <c r="IX5" s="275" t="s">
        <v>555</v>
      </c>
      <c r="IY5" s="275" t="s">
        <v>556</v>
      </c>
      <c r="IZ5" s="275" t="s">
        <v>557</v>
      </c>
      <c r="JA5" s="275" t="s">
        <v>558</v>
      </c>
      <c r="JB5" s="275" t="s">
        <v>559</v>
      </c>
      <c r="JC5" s="275" t="s">
        <v>560</v>
      </c>
      <c r="JD5" s="275" t="s">
        <v>561</v>
      </c>
      <c r="JE5" s="275" t="s">
        <v>562</v>
      </c>
      <c r="JF5" s="275" t="s">
        <v>563</v>
      </c>
      <c r="JG5" s="275" t="s">
        <v>564</v>
      </c>
      <c r="JH5" s="275" t="s">
        <v>565</v>
      </c>
      <c r="JI5" s="293" t="s">
        <v>566</v>
      </c>
      <c r="JJ5" s="293" t="s">
        <v>567</v>
      </c>
      <c r="JK5" s="293" t="s">
        <v>568</v>
      </c>
      <c r="JL5" s="364" t="s">
        <v>569</v>
      </c>
      <c r="JM5" s="364" t="s">
        <v>570</v>
      </c>
      <c r="JN5" s="364" t="s">
        <v>571</v>
      </c>
      <c r="JO5" s="364" t="s">
        <v>572</v>
      </c>
      <c r="JP5" s="364" t="s">
        <v>573</v>
      </c>
      <c r="JQ5" s="364" t="s">
        <v>574</v>
      </c>
      <c r="JR5" s="364" t="s">
        <v>575</v>
      </c>
      <c r="JS5" s="364" t="s">
        <v>576</v>
      </c>
      <c r="JT5" s="364" t="s">
        <v>577</v>
      </c>
      <c r="JU5" s="364" t="s">
        <v>578</v>
      </c>
      <c r="JV5" s="364" t="s">
        <v>579</v>
      </c>
      <c r="JW5" s="364" t="s">
        <v>580</v>
      </c>
      <c r="JX5" s="364" t="s">
        <v>581</v>
      </c>
      <c r="JY5" s="364" t="s">
        <v>582</v>
      </c>
      <c r="JZ5" s="364" t="s">
        <v>583</v>
      </c>
      <c r="KA5" s="364" t="s">
        <v>584</v>
      </c>
      <c r="KB5" s="364" t="s">
        <v>585</v>
      </c>
      <c r="KC5" s="364" t="s">
        <v>586</v>
      </c>
      <c r="KD5" s="364" t="s">
        <v>587</v>
      </c>
      <c r="KE5" s="364" t="s">
        <v>588</v>
      </c>
      <c r="KF5" s="364" t="s">
        <v>589</v>
      </c>
      <c r="KG5" s="364" t="s">
        <v>590</v>
      </c>
      <c r="KH5" s="364" t="s">
        <v>591</v>
      </c>
      <c r="KI5" s="364" t="s">
        <v>592</v>
      </c>
      <c r="KJ5" s="293" t="s">
        <v>593</v>
      </c>
      <c r="KK5" s="293" t="s">
        <v>594</v>
      </c>
      <c r="KL5" s="293" t="s">
        <v>595</v>
      </c>
      <c r="KM5" s="293" t="s">
        <v>596</v>
      </c>
      <c r="KN5" s="293" t="s">
        <v>597</v>
      </c>
      <c r="KO5" s="293" t="s">
        <v>598</v>
      </c>
      <c r="KP5" s="293" t="s">
        <v>599</v>
      </c>
      <c r="KQ5" s="293" t="s">
        <v>600</v>
      </c>
      <c r="KR5" s="293" t="s">
        <v>601</v>
      </c>
      <c r="KS5" s="293" t="s">
        <v>602</v>
      </c>
      <c r="KT5" s="293" t="s">
        <v>603</v>
      </c>
      <c r="KU5" s="293" t="s">
        <v>604</v>
      </c>
      <c r="KV5" s="293" t="s">
        <v>605</v>
      </c>
      <c r="KW5" s="293" t="s">
        <v>606</v>
      </c>
      <c r="KX5" s="293" t="s">
        <v>607</v>
      </c>
      <c r="KY5" s="293" t="s">
        <v>608</v>
      </c>
      <c r="KZ5" s="358" t="s">
        <v>609</v>
      </c>
      <c r="LA5" s="293" t="s">
        <v>752</v>
      </c>
      <c r="LB5" s="293" t="s">
        <v>611</v>
      </c>
      <c r="LC5" s="293" t="s">
        <v>612</v>
      </c>
      <c r="LD5" s="293" t="s">
        <v>753</v>
      </c>
      <c r="LE5" s="293" t="s">
        <v>614</v>
      </c>
      <c r="LF5" s="293" t="s">
        <v>615</v>
      </c>
      <c r="LG5" s="293" t="s">
        <v>616</v>
      </c>
      <c r="LH5" s="293" t="s">
        <v>618</v>
      </c>
      <c r="LI5" s="275" t="s">
        <v>619</v>
      </c>
      <c r="LJ5" s="275" t="s">
        <v>620</v>
      </c>
      <c r="LK5" s="275" t="s">
        <v>621</v>
      </c>
      <c r="LL5" s="275" t="s">
        <v>622</v>
      </c>
      <c r="LM5" s="275" t="s">
        <v>623</v>
      </c>
      <c r="LN5" s="275" t="s">
        <v>624</v>
      </c>
      <c r="LO5" s="275" t="s">
        <v>625</v>
      </c>
      <c r="LP5" s="275" t="s">
        <v>626</v>
      </c>
      <c r="LQ5" s="275" t="s">
        <v>627</v>
      </c>
      <c r="LR5" s="275" t="s">
        <v>628</v>
      </c>
      <c r="LS5" s="275" t="s">
        <v>629</v>
      </c>
      <c r="LT5" s="275" t="s">
        <v>630</v>
      </c>
      <c r="LU5" s="275" t="s">
        <v>631</v>
      </c>
      <c r="LV5" s="275" t="s">
        <v>632</v>
      </c>
      <c r="LW5" s="275" t="s">
        <v>633</v>
      </c>
      <c r="LX5" s="275" t="s">
        <v>634</v>
      </c>
      <c r="LY5" s="275" t="s">
        <v>635</v>
      </c>
      <c r="LZ5" s="275" t="s">
        <v>636</v>
      </c>
      <c r="MA5" s="275" t="s">
        <v>637</v>
      </c>
      <c r="MB5" s="275" t="s">
        <v>638</v>
      </c>
      <c r="MC5" s="275" t="s">
        <v>639</v>
      </c>
      <c r="MD5" s="275" t="s">
        <v>640</v>
      </c>
      <c r="ME5" s="275" t="s">
        <v>641</v>
      </c>
      <c r="MF5" s="275" t="s">
        <v>642</v>
      </c>
      <c r="MG5" s="275" t="s">
        <v>643</v>
      </c>
      <c r="MH5" s="275" t="s">
        <v>644</v>
      </c>
      <c r="MI5" s="275" t="s">
        <v>645</v>
      </c>
      <c r="MJ5" s="275" t="s">
        <v>646</v>
      </c>
      <c r="MK5" s="275" t="s">
        <v>647</v>
      </c>
      <c r="ML5" s="275" t="s">
        <v>648</v>
      </c>
      <c r="MM5" s="275" t="s">
        <v>649</v>
      </c>
      <c r="MN5" s="275" t="s">
        <v>650</v>
      </c>
      <c r="MO5" s="275" t="s">
        <v>651</v>
      </c>
      <c r="MP5" s="275" t="s">
        <v>652</v>
      </c>
      <c r="MQ5" s="290" t="s">
        <v>653</v>
      </c>
      <c r="MR5" s="290" t="s">
        <v>654</v>
      </c>
      <c r="MS5" s="290" t="s">
        <v>655</v>
      </c>
      <c r="MT5" s="290" t="s">
        <v>656</v>
      </c>
      <c r="MU5" s="290" t="s">
        <v>754</v>
      </c>
      <c r="MV5" s="290" t="s">
        <v>755</v>
      </c>
      <c r="MW5" s="290" t="s">
        <v>756</v>
      </c>
      <c r="MX5" s="290" t="s">
        <v>757</v>
      </c>
      <c r="MY5" s="399"/>
      <c r="MZ5" s="399"/>
    </row>
    <row r="6" spans="1:364" s="231" customFormat="1" ht="12.75">
      <c r="A6" s="389"/>
      <c r="B6" s="242"/>
      <c r="C6" s="243"/>
      <c r="D6" s="244">
        <v>65.885483487004095</v>
      </c>
      <c r="E6" s="244">
        <v>68.251105271614307</v>
      </c>
      <c r="F6" s="245" t="s">
        <v>23</v>
      </c>
      <c r="G6" s="246" t="s">
        <v>673</v>
      </c>
      <c r="H6" s="247"/>
      <c r="I6" s="294">
        <v>4.2099558278363398</v>
      </c>
      <c r="J6" s="294">
        <v>4.3551155496042799</v>
      </c>
      <c r="K6" s="294">
        <v>4.54929351231669</v>
      </c>
      <c r="L6" s="294">
        <v>2.5204077038843602</v>
      </c>
      <c r="M6" s="294">
        <v>3.7094419545672102</v>
      </c>
      <c r="N6" s="294">
        <v>4.46950008211439</v>
      </c>
      <c r="O6" s="294">
        <v>3.6764583552391801</v>
      </c>
      <c r="P6" s="294">
        <v>4.7501394597473396</v>
      </c>
      <c r="Q6" s="294">
        <v>3.84780755895761</v>
      </c>
      <c r="R6" s="294">
        <v>4.1885516439399204</v>
      </c>
      <c r="S6" s="294">
        <v>6.9944795235188799</v>
      </c>
      <c r="T6" s="294">
        <v>4.6851629991738299</v>
      </c>
      <c r="U6" s="294">
        <v>4.89490857216619</v>
      </c>
      <c r="V6" s="294">
        <v>7.3782227257580804</v>
      </c>
      <c r="W6" s="294">
        <v>5.6029577435872104</v>
      </c>
      <c r="X6" s="294">
        <v>6.4920426075591298</v>
      </c>
      <c r="Y6" s="294">
        <v>7.1967454021367301</v>
      </c>
      <c r="Z6" s="294">
        <v>4.36106058985904</v>
      </c>
      <c r="AA6" s="294">
        <v>8.4747614739489006</v>
      </c>
      <c r="AB6" s="294">
        <v>7.4146727947753304</v>
      </c>
      <c r="AC6" s="294">
        <v>5.8576457801103903</v>
      </c>
      <c r="AD6" s="294">
        <v>4.24615996416098</v>
      </c>
      <c r="AE6" s="294">
        <v>6.3994491285098398</v>
      </c>
      <c r="AF6" s="294">
        <v>5.41055932052193</v>
      </c>
      <c r="AG6" s="281">
        <v>6.8946125084187502</v>
      </c>
      <c r="AH6" s="294">
        <v>4.7074141259218898</v>
      </c>
      <c r="AI6" s="294">
        <v>4.1137932012726299</v>
      </c>
      <c r="AJ6" s="294">
        <v>5.3384463886947904</v>
      </c>
      <c r="AK6" s="294">
        <v>4.1401592758245904</v>
      </c>
      <c r="AL6" s="294">
        <v>4.5192687021225302</v>
      </c>
      <c r="AM6" s="294">
        <v>5.2114935749022102</v>
      </c>
      <c r="AN6" s="294">
        <v>4.2804927699517501</v>
      </c>
      <c r="AO6" s="294">
        <v>4.7975518149852299</v>
      </c>
      <c r="AP6" s="294">
        <v>5.3717000584435803</v>
      </c>
      <c r="AQ6" s="294">
        <v>3.69106612016816</v>
      </c>
      <c r="AR6" s="294">
        <v>4.3575289582478396</v>
      </c>
      <c r="AS6" s="294">
        <v>4.1736980279159202</v>
      </c>
      <c r="AT6" s="294">
        <v>3.7146438214647199</v>
      </c>
      <c r="AU6" s="294">
        <v>4.1195810025220396</v>
      </c>
      <c r="AV6" s="294">
        <v>4.31155049566354</v>
      </c>
      <c r="AW6" s="294">
        <v>4.1564534240599897</v>
      </c>
      <c r="AX6" s="294">
        <v>3.8321112327731202</v>
      </c>
      <c r="AY6" s="294">
        <v>4.0147895381526002</v>
      </c>
      <c r="AZ6" s="294">
        <v>3.55849435806965</v>
      </c>
      <c r="BA6" s="294">
        <v>2.4849509843735502</v>
      </c>
      <c r="BB6" s="294">
        <v>2.3299627379202499</v>
      </c>
      <c r="BC6" s="294">
        <v>2.6991759394974602</v>
      </c>
      <c r="BD6" s="294">
        <v>3.40432773278707</v>
      </c>
      <c r="BE6" s="294">
        <v>2.1562932718194499</v>
      </c>
      <c r="BF6" s="294">
        <v>6.1799132313263696</v>
      </c>
      <c r="BG6" s="294">
        <v>-4.1280865099341897</v>
      </c>
      <c r="BH6" s="294">
        <v>-37.165890289678998</v>
      </c>
      <c r="BI6" s="294">
        <v>-22.6229759209828</v>
      </c>
      <c r="BJ6" s="294">
        <v>4.7323029400769299</v>
      </c>
      <c r="BK6" s="294">
        <v>2.9253026070626902</v>
      </c>
      <c r="BL6" s="294">
        <v>2.2153537312210601</v>
      </c>
      <c r="BM6" s="294">
        <v>4.2715180986491799</v>
      </c>
      <c r="BN6" s="294">
        <v>2.3557736205973998</v>
      </c>
      <c r="BO6" s="294">
        <v>2.03308127519028</v>
      </c>
      <c r="BP6" s="294">
        <v>4.1197874588659102</v>
      </c>
      <c r="BQ6" s="294">
        <v>3.5420857470898599</v>
      </c>
      <c r="BR6" s="294">
        <v>4.4561159179283196</v>
      </c>
      <c r="BS6" s="294">
        <v>12.723464556338</v>
      </c>
      <c r="BT6" s="294">
        <v>67.981010383078399</v>
      </c>
      <c r="BU6" s="294">
        <v>29.774856351894201</v>
      </c>
      <c r="BV6" s="294">
        <v>-0.16945269471190699</v>
      </c>
      <c r="BW6" s="294">
        <v>-6.5035094189218903</v>
      </c>
      <c r="BX6" s="294">
        <v>0.59051797531863304</v>
      </c>
      <c r="BY6" s="294">
        <v>3.9517501855205399</v>
      </c>
      <c r="BZ6" s="294">
        <v>7.9863252481764402</v>
      </c>
      <c r="CA6" s="294">
        <v>11.309639371772301</v>
      </c>
      <c r="CB6" s="294">
        <v>8.3631199658594806</v>
      </c>
      <c r="CC6" s="294">
        <v>6.7680627353946399</v>
      </c>
      <c r="CD6" s="294">
        <v>5.2113912691415196</v>
      </c>
      <c r="CE6" s="294">
        <v>6.9275274560451399</v>
      </c>
      <c r="CF6" s="294">
        <v>6.1881252317634798</v>
      </c>
      <c r="CG6" s="294">
        <v>6.9318325125579303</v>
      </c>
      <c r="CH6" s="294">
        <v>14.4355071689165</v>
      </c>
      <c r="CI6" s="294">
        <v>14.9155827039844</v>
      </c>
      <c r="CJ6" s="294">
        <v>15.2099188930137</v>
      </c>
      <c r="CK6" s="294">
        <v>10.414519306149</v>
      </c>
      <c r="CL6" s="294">
        <v>4.21063262812996</v>
      </c>
      <c r="CM6" s="294">
        <v>4.8370483882611897</v>
      </c>
      <c r="CN6" s="294">
        <v>3.01830542538212</v>
      </c>
      <c r="CO6" s="294">
        <v>1.3211240237978501</v>
      </c>
      <c r="CP6" s="294">
        <v>4.7870573576320803</v>
      </c>
      <c r="CQ6" s="294">
        <v>4.0835031920975799</v>
      </c>
      <c r="CR6" s="294">
        <v>-3.0260062174208402</v>
      </c>
      <c r="CS6" s="294">
        <v>5.11479309769918</v>
      </c>
      <c r="CT6" s="294">
        <v>-1.6353557918694299</v>
      </c>
      <c r="CU6" s="294">
        <v>-0.18962386946721199</v>
      </c>
      <c r="CV6" s="294">
        <v>-0.61289567213917495</v>
      </c>
      <c r="CW6" s="294">
        <v>0.37920917585142899</v>
      </c>
      <c r="CX6" s="294">
        <v>0.92823578928519601</v>
      </c>
      <c r="CY6" s="294">
        <v>-5.3415591485929802E-2</v>
      </c>
      <c r="CZ6" s="294">
        <v>-1.42915924307083</v>
      </c>
      <c r="DA6" s="294">
        <v>3.71475918881529</v>
      </c>
      <c r="DB6" s="294">
        <v>1.24418124200415</v>
      </c>
      <c r="DC6" s="294">
        <v>1.30159577468693</v>
      </c>
      <c r="DD6" s="294">
        <v>4.9288061469525504</v>
      </c>
      <c r="DE6" s="294">
        <v>4.6020619173985997</v>
      </c>
      <c r="DF6" s="294">
        <v>5.1702378853231696</v>
      </c>
      <c r="DG6" s="294">
        <v>7.7388032336370003</v>
      </c>
      <c r="DH6" s="294">
        <v>6.5424129649842397</v>
      </c>
      <c r="DI6" s="294">
        <v>3.1629162588728099</v>
      </c>
      <c r="DJ6" s="294">
        <v>3.2674769423802101</v>
      </c>
      <c r="DK6" s="294">
        <v>4.6362317909348398</v>
      </c>
      <c r="DL6" s="294">
        <v>5.7632311432507901</v>
      </c>
      <c r="DM6" s="294">
        <v>3.73672781676308</v>
      </c>
      <c r="DN6" s="294">
        <v>4.7510792000568598</v>
      </c>
      <c r="DO6" s="294">
        <v>4.0282161404396204</v>
      </c>
      <c r="DP6" s="294">
        <v>5.5611505901060001</v>
      </c>
      <c r="DQ6" s="294">
        <v>2.7508550518301398</v>
      </c>
      <c r="DR6" s="294">
        <v>3.56579185469062</v>
      </c>
      <c r="DS6" s="294">
        <v>4.3573776651593796</v>
      </c>
      <c r="DT6" s="294">
        <v>2.7602719760767802</v>
      </c>
      <c r="DU6" s="294">
        <v>4.9721596050879198</v>
      </c>
      <c r="DV6" s="294">
        <v>6.46982175777715</v>
      </c>
      <c r="DW6" s="294">
        <v>4.8624984357167298</v>
      </c>
      <c r="DX6" s="294">
        <v>6.7345775371660004</v>
      </c>
      <c r="DY6" s="294">
        <v>4.3721164163136299</v>
      </c>
      <c r="DZ6" s="294">
        <v>3.58440363179602</v>
      </c>
      <c r="EA6" s="294">
        <v>4.0888098845231999</v>
      </c>
      <c r="EB6" s="294">
        <v>5.2611095395534297</v>
      </c>
      <c r="EC6" s="294">
        <v>5.9092294332339499</v>
      </c>
      <c r="ED6" s="294">
        <v>5.9895281861418299</v>
      </c>
      <c r="EE6" s="294">
        <v>7.2358249100571603</v>
      </c>
      <c r="EF6" s="294">
        <v>5.3394938056439099</v>
      </c>
      <c r="EG6" s="294">
        <v>5.24844589035109</v>
      </c>
      <c r="EH6" s="294">
        <v>4.6558610122103703</v>
      </c>
      <c r="EI6" s="294">
        <v>4.7634490189580703</v>
      </c>
      <c r="EJ6" s="294">
        <v>4.4776708983639697</v>
      </c>
      <c r="EK6" s="294">
        <v>4.0117738790719404</v>
      </c>
      <c r="EL6" s="294">
        <v>4.0964826729691897</v>
      </c>
      <c r="EM6" s="294">
        <v>3.3517430892939202</v>
      </c>
      <c r="EN6" s="294">
        <v>2.8073181630605299</v>
      </c>
      <c r="EO6" s="294">
        <v>1.2637907814355001</v>
      </c>
      <c r="EP6" s="294">
        <v>-18.073074724656099</v>
      </c>
      <c r="EQ6" s="294">
        <v>3.1366704235027401</v>
      </c>
      <c r="ER6" s="294">
        <v>2.8370456433007001</v>
      </c>
      <c r="ES6" s="294">
        <v>6.8095505594451096</v>
      </c>
      <c r="ET6" s="294">
        <v>26.3206149353305</v>
      </c>
      <c r="EU6" s="294">
        <v>-0.66385015523835</v>
      </c>
      <c r="EV6" s="294">
        <v>9.1984616101386791</v>
      </c>
      <c r="EW6" s="294">
        <v>6.3250479278730998</v>
      </c>
      <c r="EX6" s="294">
        <v>9.2572661909891796</v>
      </c>
      <c r="EY6" s="294">
        <v>13.433061931655899</v>
      </c>
      <c r="EZ6" s="294">
        <v>4.0201622017026901</v>
      </c>
      <c r="FA6" s="294">
        <v>3.3650748370990402</v>
      </c>
      <c r="FB6" s="294">
        <v>6.5554429738881495E-2</v>
      </c>
      <c r="FC6" s="294">
        <v>-0.138274782367489</v>
      </c>
      <c r="FD6" s="294">
        <v>-0.18223424739547101</v>
      </c>
      <c r="FE6" s="294">
        <v>2.0888854525290301</v>
      </c>
      <c r="FF6" s="294">
        <v>4.9047226867901204</v>
      </c>
      <c r="FG6" s="294">
        <v>5.7642294777172403</v>
      </c>
      <c r="FH6" s="294">
        <v>4.5439051108911999</v>
      </c>
      <c r="FI6" s="294">
        <v>4.1591435946794597</v>
      </c>
      <c r="FJ6" s="294">
        <v>3.91780656201139</v>
      </c>
      <c r="FK6" s="294">
        <v>4.0221642160721602</v>
      </c>
      <c r="FL6" s="294">
        <v>6.0171470553378699</v>
      </c>
      <c r="FM6" s="294"/>
      <c r="FN6" s="294">
        <v>4.3331826946844529</v>
      </c>
      <c r="FO6" s="294">
        <v>6.1165753609442532</v>
      </c>
      <c r="FP6" s="294">
        <v>4.7789720802512932</v>
      </c>
      <c r="FQ6" s="294">
        <v>3.5538126941880392</v>
      </c>
      <c r="FR6" s="294">
        <v>-2.6536955334915149</v>
      </c>
      <c r="FS6" s="294">
        <v>9.5082135188621351</v>
      </c>
      <c r="FT6" s="294">
        <v>8.1538152891562561</v>
      </c>
      <c r="FU6" s="294">
        <v>0.74245952968693985</v>
      </c>
      <c r="FV6" s="294">
        <v>4.3364627340108512</v>
      </c>
      <c r="FW6" s="294">
        <v>4.5428165612646296</v>
      </c>
      <c r="FX6" s="294">
        <v>6.1165753609442497</v>
      </c>
      <c r="FY6" s="294">
        <v>4.7789720802512896</v>
      </c>
      <c r="FZ6" s="294">
        <v>3.5538126941880401</v>
      </c>
      <c r="GA6" s="294">
        <v>-2.65369553349151</v>
      </c>
      <c r="GB6" s="294">
        <v>9.5082135188621404</v>
      </c>
      <c r="GC6" s="294">
        <v>8.1538152891562596</v>
      </c>
      <c r="GD6" s="294">
        <v>0.74245952968693996</v>
      </c>
      <c r="GE6" s="294">
        <v>4.3364627340108504</v>
      </c>
      <c r="GF6" s="294">
        <v>4.5428165612646296</v>
      </c>
      <c r="GG6" s="294">
        <v>-10.128522338097101</v>
      </c>
      <c r="GH6" s="294">
        <v>11.434813100400399</v>
      </c>
      <c r="GI6" s="294">
        <v>-2.1932313320622998</v>
      </c>
      <c r="GJ6" s="294">
        <v>2.5196010636683002</v>
      </c>
      <c r="GK6" s="294">
        <v>3.1309093351558102</v>
      </c>
      <c r="GL6" s="294">
        <v>-1.9442727039999099</v>
      </c>
      <c r="GM6" s="294">
        <v>-0.18032618174871101</v>
      </c>
      <c r="GN6" s="294">
        <v>3.0003027156418201</v>
      </c>
      <c r="GO6" s="294">
        <v>2.8175873463877101</v>
      </c>
      <c r="GP6" s="294">
        <v>-5.9147664093645904</v>
      </c>
      <c r="GQ6" s="294">
        <v>3.0277248285974601</v>
      </c>
      <c r="GR6" s="294">
        <v>0.14543941686883999</v>
      </c>
      <c r="GS6" s="294">
        <v>-10.0033354633053</v>
      </c>
      <c r="GT6" s="294">
        <v>11.6421645547984</v>
      </c>
      <c r="GU6" s="294">
        <v>-4.0912715602884804</v>
      </c>
      <c r="GV6" s="294">
        <v>3.7086259589177901</v>
      </c>
      <c r="GW6" s="294">
        <v>3.8867275554086702</v>
      </c>
      <c r="GX6" s="294">
        <v>-2.6886266373843499</v>
      </c>
      <c r="GY6" s="294">
        <v>0.85341377558663101</v>
      </c>
      <c r="GZ6" s="294">
        <v>2.1130441457662501</v>
      </c>
      <c r="HA6" s="294">
        <v>3.1549510861136798</v>
      </c>
      <c r="HB6" s="294">
        <v>-3.3809335090776198</v>
      </c>
      <c r="HC6" s="294">
        <v>0.80402479779301905</v>
      </c>
      <c r="HD6" s="294">
        <v>0.34608926992613898</v>
      </c>
      <c r="HE6" s="294">
        <v>-7.8727268964817396</v>
      </c>
      <c r="HF6" s="294">
        <v>9.7964045837651792</v>
      </c>
      <c r="HG6" s="294">
        <v>-3.28380365786869</v>
      </c>
      <c r="HH6" s="294">
        <v>4.3949097106942201</v>
      </c>
      <c r="HI6" s="294">
        <v>1.1386029325856299</v>
      </c>
      <c r="HJ6" s="294">
        <v>1.1471899054066099</v>
      </c>
      <c r="HK6" s="294">
        <v>-0.13219394317458499</v>
      </c>
      <c r="HL6" s="294">
        <v>0.63286677196927599</v>
      </c>
      <c r="HM6" s="294">
        <v>1.58460877125121</v>
      </c>
      <c r="HN6" s="294">
        <v>-1.3851881596476501</v>
      </c>
      <c r="HO6" s="294">
        <v>-0.13286043557224</v>
      </c>
      <c r="HP6" s="294">
        <v>1.7588408446635</v>
      </c>
      <c r="HQ6" s="294">
        <v>-9.7577669184940099</v>
      </c>
      <c r="HR6" s="294">
        <v>9.1739324908740798</v>
      </c>
      <c r="HS6" s="294">
        <v>-2.1461657476182801</v>
      </c>
      <c r="HT6" s="294">
        <v>3.2073558854367401</v>
      </c>
      <c r="HU6" s="294">
        <v>1.5067855626197799</v>
      </c>
      <c r="HV6" s="294">
        <v>1.8170817017588901</v>
      </c>
      <c r="HW6" s="294">
        <v>-1.01590925476597</v>
      </c>
      <c r="HX6" s="294">
        <v>1.1318396154030199</v>
      </c>
      <c r="HY6" s="294">
        <v>2.1411544507856899</v>
      </c>
      <c r="HZ6" s="294">
        <v>-2.9580525957687098</v>
      </c>
      <c r="IA6" s="294">
        <v>0.50902453827761496</v>
      </c>
      <c r="IB6" s="294">
        <v>1.5795876315152699</v>
      </c>
      <c r="IC6" s="294">
        <v>-10.155430412061399</v>
      </c>
      <c r="ID6" s="294">
        <v>9.6001845883493093</v>
      </c>
      <c r="IE6" s="294">
        <v>-1.9657486658118399</v>
      </c>
      <c r="IF6" s="294">
        <v>3.05390060086168</v>
      </c>
      <c r="IG6" s="294">
        <v>1.1906944114951701</v>
      </c>
      <c r="IH6" s="294">
        <v>1.9962148400831801</v>
      </c>
      <c r="II6" s="294">
        <v>-1.45013561538727</v>
      </c>
      <c r="IJ6" s="294">
        <v>8.34522574967025E-2</v>
      </c>
      <c r="IK6" s="294">
        <v>1.98668612868582</v>
      </c>
      <c r="IL6" s="294">
        <v>-2.60791889953971</v>
      </c>
      <c r="IM6" s="294">
        <v>1.1991383414955401</v>
      </c>
      <c r="IN6" s="294">
        <v>0.35357679933214597</v>
      </c>
      <c r="IO6" s="294">
        <v>-6.6167311124945103</v>
      </c>
      <c r="IP6" s="294">
        <v>-1.0398568281236</v>
      </c>
      <c r="IQ6" s="294">
        <v>-35.748701789081899</v>
      </c>
      <c r="IR6" s="294">
        <v>26.905659760143401</v>
      </c>
      <c r="IS6" s="294">
        <v>36.964875400207703</v>
      </c>
      <c r="IT6" s="294">
        <v>0.236421643444757</v>
      </c>
      <c r="IU6" s="294">
        <v>-2.1299039878088402</v>
      </c>
      <c r="IV6" s="294">
        <v>2.0967312883767999</v>
      </c>
      <c r="IW6" s="294">
        <v>0.112920076857705</v>
      </c>
      <c r="IX6" s="294">
        <v>-2.9149624395639502</v>
      </c>
      <c r="IY6" s="294">
        <v>3.26878933233739</v>
      </c>
      <c r="IZ6" s="294">
        <v>-0.20322834323241101</v>
      </c>
      <c r="JA6" s="294">
        <v>-5.7923791149580897</v>
      </c>
      <c r="JB6" s="294">
        <v>6.7925041372377697</v>
      </c>
      <c r="JC6" s="294">
        <v>-4.2524284152012104</v>
      </c>
      <c r="JD6" s="294">
        <v>-1.9581812964616301</v>
      </c>
      <c r="JE6" s="294">
        <v>5.3615381066360897</v>
      </c>
      <c r="JF6" s="294">
        <v>-6.1233870289432097</v>
      </c>
      <c r="JG6" s="294">
        <v>5.2959698377478297</v>
      </c>
      <c r="JH6" s="294">
        <v>5.50829361721404</v>
      </c>
      <c r="JI6" s="294">
        <v>3.9985024751424598</v>
      </c>
      <c r="JJ6" s="294">
        <v>7.2861025795447204E-2</v>
      </c>
      <c r="JK6" s="294">
        <v>0.53512229765627195</v>
      </c>
      <c r="JL6" s="294">
        <v>-1.6721927128290599</v>
      </c>
      <c r="JM6" s="294">
        <v>-7.1659201494037701</v>
      </c>
      <c r="JN6" s="294">
        <v>8.5344303548195306</v>
      </c>
      <c r="JO6" s="294">
        <v>-4.9145214148590401</v>
      </c>
      <c r="JP6" s="294">
        <v>-1.27152811153151</v>
      </c>
      <c r="JQ6" s="294">
        <v>12.755021269406001</v>
      </c>
      <c r="JR6" s="294">
        <v>-5.7295593934706499</v>
      </c>
      <c r="JS6" s="294">
        <v>5.5656670689929504</v>
      </c>
      <c r="JT6" s="294">
        <v>1.1167062219253401</v>
      </c>
      <c r="JU6" s="294">
        <v>-1.8448859496218399</v>
      </c>
      <c r="JV6" s="294">
        <v>0.67440441659012196</v>
      </c>
      <c r="JW6" s="294">
        <v>-1.2089896266310201</v>
      </c>
      <c r="JX6" s="294">
        <v>-3.2921002146780598</v>
      </c>
      <c r="JY6" s="294">
        <v>-3.9903066238921898</v>
      </c>
      <c r="JZ6" s="294">
        <v>7.8057158312363999</v>
      </c>
      <c r="KA6" s="294">
        <v>-11.4094133427563</v>
      </c>
      <c r="KB6" s="294">
        <v>7.0165566107961403</v>
      </c>
      <c r="KC6" s="294">
        <v>5.5142404127329598</v>
      </c>
      <c r="KD6" s="294">
        <v>-4.3440027595707296</v>
      </c>
      <c r="KE6" s="294">
        <v>5.1179884614890101</v>
      </c>
      <c r="KF6" s="294">
        <v>2.12607635232661</v>
      </c>
      <c r="KG6" s="294">
        <v>-1.3080240805083201</v>
      </c>
      <c r="KH6" s="294">
        <v>-0.30477814150179899</v>
      </c>
      <c r="KI6" s="294">
        <v>-2.5688270453797202</v>
      </c>
      <c r="KJ6" s="294">
        <v>1.7546006594822801</v>
      </c>
      <c r="KK6" s="294">
        <v>-6.2773430398306997</v>
      </c>
      <c r="KL6" s="294">
        <v>7.8668513426214197</v>
      </c>
      <c r="KM6" s="294">
        <v>-8.2373340447859196</v>
      </c>
      <c r="KN6" s="294">
        <v>6.68331120733336</v>
      </c>
      <c r="KO6" s="294">
        <v>6.0873711386231699</v>
      </c>
      <c r="KP6" s="294">
        <v>-2.0078030436579599</v>
      </c>
      <c r="KQ6" s="294">
        <v>3.9507011454886798</v>
      </c>
      <c r="KR6" s="294">
        <v>-1.1133353433161499</v>
      </c>
      <c r="KS6" s="294">
        <v>-1.2079949146698801</v>
      </c>
      <c r="KT6" s="294">
        <v>1.01662838780354</v>
      </c>
      <c r="KU6" s="294">
        <v>-1.51943079958761</v>
      </c>
      <c r="KV6" s="294">
        <v>-0.195094281688483</v>
      </c>
      <c r="KW6" s="294">
        <v>-5.3609105598951299</v>
      </c>
      <c r="KX6" s="294">
        <v>7.1224870574201997</v>
      </c>
      <c r="KY6" s="294">
        <v>-6.8851417545127296</v>
      </c>
      <c r="KZ6" s="294">
        <v>3.8431410138629301</v>
      </c>
      <c r="LA6" s="294">
        <v>6.9287704925844604</v>
      </c>
      <c r="LB6" s="294">
        <v>-1.25881796607428</v>
      </c>
      <c r="LC6" s="294">
        <v>2.3598193132882002</v>
      </c>
      <c r="LD6" s="294">
        <v>1.0151739144173599</v>
      </c>
      <c r="LE6" s="294">
        <v>0.20149353980418999</v>
      </c>
      <c r="LF6" s="294">
        <v>-0.50837071563269398</v>
      </c>
      <c r="LG6" s="294">
        <v>0.23871361094197099</v>
      </c>
      <c r="LH6" s="294">
        <v>4.1084595038678904</v>
      </c>
      <c r="LI6" s="294">
        <v>1.78531124993899</v>
      </c>
      <c r="LJ6" s="294">
        <v>1.65424067756955</v>
      </c>
      <c r="LK6" s="294">
        <v>-3.1080134839845801</v>
      </c>
      <c r="LL6" s="294">
        <v>3.3227365795523101</v>
      </c>
      <c r="LM6" s="294">
        <v>2.2809567875891501</v>
      </c>
      <c r="LN6" s="294">
        <v>2.7991210101516901</v>
      </c>
      <c r="LO6" s="294">
        <v>-2.5114244467423101</v>
      </c>
      <c r="LP6" s="294">
        <v>3.40107429326022</v>
      </c>
      <c r="LQ6" s="294">
        <v>3.48364561491772</v>
      </c>
      <c r="LR6" s="294">
        <v>0.98124745118579404</v>
      </c>
      <c r="LS6" s="294">
        <v>-2.5956865904865101</v>
      </c>
      <c r="LT6" s="294">
        <v>2.8188907513433299</v>
      </c>
      <c r="LU6" s="294">
        <v>3.5900285642815701</v>
      </c>
      <c r="LV6" s="294">
        <v>0.70578657831374902</v>
      </c>
      <c r="LW6" s="294">
        <v>-3.0300414042325499</v>
      </c>
      <c r="LX6" s="294">
        <v>2.9026280428111599</v>
      </c>
      <c r="LY6" s="294">
        <v>2.84891231553914</v>
      </c>
      <c r="LZ6" s="294">
        <v>0.175299730290263</v>
      </c>
      <c r="MA6" s="294">
        <v>-4.4859279010499504</v>
      </c>
      <c r="MB6" s="294">
        <v>-16.7471822529732</v>
      </c>
      <c r="MC6" s="294">
        <v>29.475069853449501</v>
      </c>
      <c r="MD6" s="294">
        <v>-0.115721901881045</v>
      </c>
      <c r="ME6" s="294">
        <v>-0.79630303288583104</v>
      </c>
      <c r="MF6" s="294">
        <v>-1.5392623803766601</v>
      </c>
      <c r="MG6" s="294">
        <v>1.81675371599226</v>
      </c>
      <c r="MH6" s="294">
        <v>9.8010092438572194</v>
      </c>
      <c r="MI6" s="294">
        <v>-3.4067176485636002</v>
      </c>
      <c r="MJ6" s="294">
        <v>1.1760749618081501</v>
      </c>
      <c r="MK6" s="294">
        <v>5.7081742257507404</v>
      </c>
      <c r="ML6" s="294">
        <v>0.68950442630398401</v>
      </c>
      <c r="MM6" s="294">
        <v>-4.0150327812714304</v>
      </c>
      <c r="MN6" s="294">
        <v>-2.0535702989261901</v>
      </c>
      <c r="MO6" s="294">
        <v>5.4928512408492196</v>
      </c>
      <c r="MP6" s="294">
        <v>0.64518057010315</v>
      </c>
      <c r="MQ6" s="294">
        <v>-1.83111944376644</v>
      </c>
      <c r="MR6" s="294">
        <v>0.64800884451020102</v>
      </c>
      <c r="MS6" s="294">
        <v>6.3571766945896702</v>
      </c>
      <c r="MT6" s="294">
        <v>-0.51607940276112196</v>
      </c>
      <c r="MU6" s="294">
        <v>-2.1924184337703001</v>
      </c>
      <c r="MV6" s="294">
        <v>0.41480712106856299</v>
      </c>
      <c r="MW6" s="294">
        <v>6.4639840437781499</v>
      </c>
      <c r="MX6" s="294">
        <v>1.3918670033731599</v>
      </c>
      <c r="MY6" s="300" t="s">
        <v>674</v>
      </c>
      <c r="MZ6" s="301"/>
    </row>
    <row r="7" spans="1:364" s="231" customFormat="1" ht="20.100000000000001" customHeight="1">
      <c r="A7" s="389"/>
      <c r="B7" s="248">
        <v>12.5297572432225</v>
      </c>
      <c r="C7" s="249"/>
      <c r="D7" s="250">
        <v>7.3680431598460503</v>
      </c>
      <c r="E7" s="250">
        <v>8.5516978063494804</v>
      </c>
      <c r="F7" s="251"/>
      <c r="G7" s="386" t="s">
        <v>676</v>
      </c>
      <c r="H7" s="386"/>
      <c r="I7" s="294">
        <v>3.4655312177617201</v>
      </c>
      <c r="J7" s="294">
        <v>5.7661783481870001</v>
      </c>
      <c r="K7" s="294">
        <v>8.9779438921294901</v>
      </c>
      <c r="L7" s="294">
        <v>-6.6647887164838098</v>
      </c>
      <c r="M7" s="294">
        <v>-4.1247356014106096</v>
      </c>
      <c r="N7" s="294">
        <v>-6.57971505228487</v>
      </c>
      <c r="O7" s="294">
        <v>4.1729269162125604</v>
      </c>
      <c r="P7" s="294">
        <v>-0.95756539725968504</v>
      </c>
      <c r="Q7" s="294">
        <v>-0.396687803129609</v>
      </c>
      <c r="R7" s="294">
        <v>3.1653347329108898</v>
      </c>
      <c r="S7" s="294">
        <v>11.671897579335999</v>
      </c>
      <c r="T7" s="294">
        <v>9.5269606370054394</v>
      </c>
      <c r="U7" s="294">
        <v>7.9890214477055403</v>
      </c>
      <c r="V7" s="294">
        <v>15.457223137202501</v>
      </c>
      <c r="W7" s="294">
        <v>4.2052588388267402</v>
      </c>
      <c r="X7" s="294">
        <v>15.319604454172101</v>
      </c>
      <c r="Y7" s="294">
        <v>12.5162422310545</v>
      </c>
      <c r="Z7" s="294">
        <v>6.9628096873569802</v>
      </c>
      <c r="AA7" s="294">
        <v>20.587497837324701</v>
      </c>
      <c r="AB7" s="294">
        <v>9.1900675539973005</v>
      </c>
      <c r="AC7" s="294">
        <v>8.5054885919021608</v>
      </c>
      <c r="AD7" s="294">
        <v>6.5994522894637004</v>
      </c>
      <c r="AE7" s="294">
        <v>7.3302372137641401</v>
      </c>
      <c r="AF7" s="294">
        <v>16.354265699693102</v>
      </c>
      <c r="AG7" s="281">
        <v>16.090497652243101</v>
      </c>
      <c r="AH7" s="294">
        <v>2.1172575288529201</v>
      </c>
      <c r="AI7" s="294">
        <v>6.03930900104982</v>
      </c>
      <c r="AJ7" s="294">
        <v>4.6179796524299404</v>
      </c>
      <c r="AK7" s="294">
        <v>3.3429150075941201</v>
      </c>
      <c r="AL7" s="294">
        <v>3.4784938676436501</v>
      </c>
      <c r="AM7" s="294">
        <v>-2.8594188250989401</v>
      </c>
      <c r="AN7" s="294">
        <v>2.1074527445695601</v>
      </c>
      <c r="AO7" s="294">
        <v>6.91262882785625</v>
      </c>
      <c r="AP7" s="294">
        <v>2.6083342419294602</v>
      </c>
      <c r="AQ7" s="294">
        <v>-1.7192562469461901</v>
      </c>
      <c r="AR7" s="294">
        <v>-1.13181186444568</v>
      </c>
      <c r="AS7" s="294">
        <v>2.6342882733140698</v>
      </c>
      <c r="AT7" s="294">
        <v>6.3392902015456496</v>
      </c>
      <c r="AU7" s="294">
        <v>6.7745589808917002</v>
      </c>
      <c r="AV7" s="294">
        <v>4.2444562535359598</v>
      </c>
      <c r="AW7" s="294">
        <v>4.44687827015193</v>
      </c>
      <c r="AX7" s="294">
        <v>3.81794773953288</v>
      </c>
      <c r="AY7" s="294">
        <v>0.75595354796853098</v>
      </c>
      <c r="AZ7" s="294">
        <v>2.3623486286192299</v>
      </c>
      <c r="BA7" s="294">
        <v>1.5215844129982401</v>
      </c>
      <c r="BB7" s="294">
        <v>0.83807100422916403</v>
      </c>
      <c r="BC7" s="294">
        <v>2.2212018594095801</v>
      </c>
      <c r="BD7" s="294">
        <v>0.56143665001231102</v>
      </c>
      <c r="BE7" s="294">
        <v>-5.52211038076703</v>
      </c>
      <c r="BF7" s="294">
        <v>4.4262242115540102</v>
      </c>
      <c r="BG7" s="294">
        <v>-9.8446757420423001</v>
      </c>
      <c r="BH7" s="294">
        <v>-9.0168595250478791</v>
      </c>
      <c r="BI7" s="294">
        <v>-2.51702317165527</v>
      </c>
      <c r="BJ7" s="294">
        <v>10.539503324949701</v>
      </c>
      <c r="BK7" s="294">
        <v>6.3343674516753197</v>
      </c>
      <c r="BL7" s="294">
        <v>4.81070138970132</v>
      </c>
      <c r="BM7" s="294">
        <v>4.8783386689731598</v>
      </c>
      <c r="BN7" s="294">
        <v>-3.4105991589960101</v>
      </c>
      <c r="BO7" s="294">
        <v>-8.7318240449907307</v>
      </c>
      <c r="BP7" s="294">
        <v>-7.9385077357575504</v>
      </c>
      <c r="BQ7" s="250">
        <v>3.4843977432615199E-2</v>
      </c>
      <c r="BR7" s="294">
        <v>-7.3981104404012799</v>
      </c>
      <c r="BS7" s="294">
        <v>7.22849564757328</v>
      </c>
      <c r="BT7" s="294">
        <v>12.6991475667791</v>
      </c>
      <c r="BU7" s="294">
        <v>0.73000808960395602</v>
      </c>
      <c r="BV7" s="294">
        <v>-6.3658745613496697</v>
      </c>
      <c r="BW7" s="294">
        <v>-10.895172815063001</v>
      </c>
      <c r="BX7" s="294">
        <v>-6.62688980227502</v>
      </c>
      <c r="BY7" s="294">
        <v>2.0648505169379399</v>
      </c>
      <c r="BZ7" s="294">
        <v>9.3420312752595898</v>
      </c>
      <c r="CA7" s="294">
        <v>12.897363216201301</v>
      </c>
      <c r="CB7" s="294">
        <v>10.2451687616187</v>
      </c>
      <c r="CC7" s="294">
        <v>6.6709672570201901</v>
      </c>
      <c r="CD7" s="294">
        <v>6.5628270431323203</v>
      </c>
      <c r="CE7" s="294">
        <v>4.1034356165419199</v>
      </c>
      <c r="CF7" s="294">
        <v>4.2706629749147904</v>
      </c>
      <c r="CG7" s="294">
        <v>4.6565588222063603</v>
      </c>
      <c r="CH7" s="294">
        <v>7.7967547952161604</v>
      </c>
      <c r="CI7" s="294">
        <v>11.2136204441366</v>
      </c>
      <c r="CJ7" s="294">
        <v>11.405339443728501</v>
      </c>
      <c r="CK7" s="294">
        <v>4.9524124790069903</v>
      </c>
      <c r="CL7" s="294">
        <v>1.70067753967609</v>
      </c>
      <c r="CM7" s="294">
        <v>4.7933101714680504</v>
      </c>
      <c r="CN7" s="294">
        <v>3.3935443954768498</v>
      </c>
      <c r="CO7" s="294">
        <v>4.4469470764870502</v>
      </c>
      <c r="CP7" s="294">
        <v>10.3922072978408</v>
      </c>
      <c r="CQ7" s="294">
        <v>7.6302205073813001</v>
      </c>
      <c r="CR7" s="294">
        <v>-4.8297438672224597</v>
      </c>
      <c r="CS7" s="294">
        <v>11.6467866107965</v>
      </c>
      <c r="CT7" s="294">
        <v>2.8968725474886701</v>
      </c>
      <c r="CU7" s="294">
        <v>3.8518617458920898</v>
      </c>
      <c r="CV7" s="294">
        <v>3.8443928299652299</v>
      </c>
      <c r="CW7" s="294">
        <v>5.0134532305209802</v>
      </c>
      <c r="CX7" s="294">
        <v>6.4903394083709403</v>
      </c>
      <c r="CY7" s="294">
        <v>8.8583418660425401</v>
      </c>
      <c r="CZ7" s="294">
        <v>5.6824246286425204</v>
      </c>
      <c r="DA7" s="294">
        <v>4.5873067508620302</v>
      </c>
      <c r="DB7" s="294">
        <v>-2.1273289887931202</v>
      </c>
      <c r="DC7" s="294">
        <v>-1.33521824386578</v>
      </c>
      <c r="DD7" s="294">
        <v>4.9030175843232104</v>
      </c>
      <c r="DE7" s="294">
        <v>4.6918968295885302</v>
      </c>
      <c r="DF7" s="294">
        <v>7.1626174847097399</v>
      </c>
      <c r="DG7" s="294">
        <v>10.685296082827801</v>
      </c>
      <c r="DH7" s="294">
        <v>10.9506332847214</v>
      </c>
      <c r="DI7" s="294">
        <v>3.8606005646510901</v>
      </c>
      <c r="DJ7" s="294">
        <v>7.70185957956393</v>
      </c>
      <c r="DK7" s="294">
        <v>5.1922460885159403</v>
      </c>
      <c r="DL7" s="294">
        <v>7.6547434984666403</v>
      </c>
      <c r="DM7" s="294">
        <v>7.0125785861113004</v>
      </c>
      <c r="DN7" s="294">
        <v>10.384197838898499</v>
      </c>
      <c r="DO7" s="294">
        <v>7.72812282912429</v>
      </c>
      <c r="DP7" s="294">
        <v>11.5938995493712</v>
      </c>
      <c r="DQ7" s="294">
        <v>11.0664347186342</v>
      </c>
      <c r="DR7" s="294">
        <v>9.7663952764544906</v>
      </c>
      <c r="DS7" s="294">
        <v>8.0768048587391803</v>
      </c>
      <c r="DT7" s="294">
        <v>3.4115280224869902</v>
      </c>
      <c r="DU7" s="294">
        <v>8.6601738553909797</v>
      </c>
      <c r="DV7" s="294">
        <v>10.5580459416687</v>
      </c>
      <c r="DW7" s="294">
        <v>8.0072821529124791</v>
      </c>
      <c r="DX7" s="294">
        <v>11.225698651972801</v>
      </c>
      <c r="DY7" s="294">
        <v>6.1036509781369697</v>
      </c>
      <c r="DZ7" s="294">
        <v>-5.7945590409754297</v>
      </c>
      <c r="EA7" s="294">
        <v>0.83195526233332395</v>
      </c>
      <c r="EB7" s="294">
        <v>7.98413480814291</v>
      </c>
      <c r="EC7" s="294">
        <v>8.9058787118128695</v>
      </c>
      <c r="ED7" s="294">
        <v>11.5565078444943</v>
      </c>
      <c r="EE7" s="294">
        <v>12.633433927551</v>
      </c>
      <c r="EF7" s="294">
        <v>9.9914136403329508</v>
      </c>
      <c r="EG7" s="294">
        <v>8.1032308257177199</v>
      </c>
      <c r="EH7" s="294">
        <v>3.81603703605589</v>
      </c>
      <c r="EI7" s="294">
        <v>1.9400863849365499</v>
      </c>
      <c r="EJ7" s="294">
        <v>-0.102899835438166</v>
      </c>
      <c r="EK7" s="294">
        <v>5.1669750177072604</v>
      </c>
      <c r="EL7" s="294">
        <v>4.1755042352885097</v>
      </c>
      <c r="EM7" s="294">
        <v>1.55067523043688</v>
      </c>
      <c r="EN7" s="294">
        <v>1.1963615098445199</v>
      </c>
      <c r="EO7" s="294">
        <v>-3.9305596507191698</v>
      </c>
      <c r="EP7" s="294">
        <v>-0.53020578420796505</v>
      </c>
      <c r="EQ7" s="294">
        <v>5.3304066477721097</v>
      </c>
      <c r="ER7" s="294">
        <v>-6.6836837497635697</v>
      </c>
      <c r="ES7" s="294">
        <v>-0.14537296536070701</v>
      </c>
      <c r="ET7" s="294">
        <v>1.91415129824361</v>
      </c>
      <c r="EU7" s="294">
        <v>-5.1129709395833798</v>
      </c>
      <c r="EV7" s="294">
        <v>10.787645514107</v>
      </c>
      <c r="EW7" s="294">
        <v>5.7490252206888899</v>
      </c>
      <c r="EX7" s="294">
        <v>5.5537981524802502</v>
      </c>
      <c r="EY7" s="294">
        <v>9.0148955579604397</v>
      </c>
      <c r="EZ7" s="294">
        <v>3.2744880104629002</v>
      </c>
      <c r="FA7" s="294">
        <v>7.3980372478265801</v>
      </c>
      <c r="FB7" s="294">
        <v>3.1272559676231699</v>
      </c>
      <c r="FC7" s="294">
        <v>4.25334258007162</v>
      </c>
      <c r="FD7" s="294">
        <v>7.0140076562050098</v>
      </c>
      <c r="FE7" s="294">
        <v>0.39856391186871998</v>
      </c>
      <c r="FF7" s="294">
        <v>5.5835724222615299</v>
      </c>
      <c r="FG7" s="294">
        <v>8.3834079462185702</v>
      </c>
      <c r="FH7" s="294">
        <v>6.8349821397995196</v>
      </c>
      <c r="FI7" s="294">
        <v>8.3134944836529705</v>
      </c>
      <c r="FJ7" s="294">
        <v>10.7895920779983</v>
      </c>
      <c r="FK7" s="294">
        <v>6.6704415537000399</v>
      </c>
      <c r="FL7" s="294">
        <v>9.9247717893119791</v>
      </c>
      <c r="FM7" s="294"/>
      <c r="FN7" s="294">
        <v>2.1259303267156611</v>
      </c>
      <c r="FO7" s="294">
        <v>10.80497946733621</v>
      </c>
      <c r="FP7" s="294">
        <v>3.2223065497885415</v>
      </c>
      <c r="FQ7" s="294">
        <v>2.9416061768705219</v>
      </c>
      <c r="FR7" s="294">
        <v>-1.4165696709660978</v>
      </c>
      <c r="FS7" s="294">
        <v>1.6521548902682923</v>
      </c>
      <c r="FT7" s="294">
        <v>5.8858328631004326</v>
      </c>
      <c r="FU7" s="294">
        <v>5.4141672706905268</v>
      </c>
      <c r="FV7" s="294">
        <v>5.4326367381002569</v>
      </c>
      <c r="FW7" s="294">
        <v>8.8957211922379571</v>
      </c>
      <c r="FX7" s="294">
        <v>10.80497946733621</v>
      </c>
      <c r="FY7" s="294">
        <v>3.2223065497885415</v>
      </c>
      <c r="FZ7" s="294">
        <v>2.9416061768705219</v>
      </c>
      <c r="GA7" s="294">
        <v>-1.4165696709660978</v>
      </c>
      <c r="GB7" s="294">
        <v>1.6521548902682923</v>
      </c>
      <c r="GC7" s="294">
        <v>5.8858328631004326</v>
      </c>
      <c r="GD7" s="294">
        <v>5.4141672706905268</v>
      </c>
      <c r="GE7" s="294">
        <v>5.4326367381002569</v>
      </c>
      <c r="GF7" s="294">
        <v>8.8957211922379145</v>
      </c>
      <c r="GG7" s="294">
        <v>-10.7037765191274</v>
      </c>
      <c r="GH7" s="294">
        <v>14.5262200019116</v>
      </c>
      <c r="GI7" s="294">
        <v>9.8158149628298794</v>
      </c>
      <c r="GJ7" s="294">
        <v>0.75650120811059196</v>
      </c>
      <c r="GK7" s="294">
        <v>2.6710133596315599</v>
      </c>
      <c r="GL7" s="294">
        <v>-6.0308159012570997</v>
      </c>
      <c r="GM7" s="294">
        <v>12.2662376847183</v>
      </c>
      <c r="GN7" s="294">
        <v>-3.43692037611646</v>
      </c>
      <c r="GO7" s="294">
        <v>1.90619125724521</v>
      </c>
      <c r="GP7" s="294">
        <v>-6.9392521942240801</v>
      </c>
      <c r="GQ7" s="294">
        <v>-3.4006109632635502</v>
      </c>
      <c r="GR7" s="294">
        <v>-4.5700630411400596</v>
      </c>
      <c r="GS7" s="294">
        <v>-8.7181964144188608</v>
      </c>
      <c r="GT7" s="294">
        <v>18.003998749567501</v>
      </c>
      <c r="GU7" s="294">
        <v>-5.94718595560244</v>
      </c>
      <c r="GV7" s="294">
        <v>3.4985195872208501</v>
      </c>
      <c r="GW7" s="294">
        <v>4.20221429769327E-2</v>
      </c>
      <c r="GX7" s="294">
        <v>4.7850041666340397</v>
      </c>
      <c r="GY7" s="294">
        <v>6.7371517066775501</v>
      </c>
      <c r="GZ7" s="294">
        <v>-2.89008337641555</v>
      </c>
      <c r="HA7" s="294">
        <v>5.5505695596744298</v>
      </c>
      <c r="HB7" s="294">
        <v>0.73413055391149795</v>
      </c>
      <c r="HC7" s="294">
        <v>-5.2560428368399403</v>
      </c>
      <c r="HD7" s="294">
        <v>-5.9100567653141498</v>
      </c>
      <c r="HE7" s="294">
        <v>-2.40541655384486</v>
      </c>
      <c r="HF7" s="294">
        <v>6.5038366556128997</v>
      </c>
      <c r="HG7" s="294">
        <v>4.08431814537626</v>
      </c>
      <c r="HH7" s="294">
        <v>0.98252205728901698</v>
      </c>
      <c r="HI7" s="294">
        <v>-4.8957238258692701</v>
      </c>
      <c r="HJ7" s="294">
        <v>18.132288224863199</v>
      </c>
      <c r="HK7" s="294">
        <v>-3.3512012904045299</v>
      </c>
      <c r="HL7" s="294">
        <v>-3.4989245230559498</v>
      </c>
      <c r="HM7" s="294">
        <v>3.6964401517100098</v>
      </c>
      <c r="HN7" s="294">
        <v>1.4247061843698501</v>
      </c>
      <c r="HO7" s="294">
        <v>2.7097661514247702</v>
      </c>
      <c r="HP7" s="294">
        <v>-6.1233529471296499</v>
      </c>
      <c r="HQ7" s="294">
        <v>-14.1523947890529</v>
      </c>
      <c r="HR7" s="294">
        <v>10.5943649312253</v>
      </c>
      <c r="HS7" s="294">
        <v>2.6891930968940398</v>
      </c>
      <c r="HT7" s="294">
        <v>-0.24823430074214101</v>
      </c>
      <c r="HU7" s="294">
        <v>-4.7709534983767998</v>
      </c>
      <c r="HV7" s="294">
        <v>10.8968511695003</v>
      </c>
      <c r="HW7" s="294">
        <v>1.5905250689322501</v>
      </c>
      <c r="HX7" s="294">
        <v>1.0424154813142801</v>
      </c>
      <c r="HY7" s="294">
        <v>-0.47837091428253598</v>
      </c>
      <c r="HZ7" s="294">
        <v>-2.8529638222944298</v>
      </c>
      <c r="IA7" s="294">
        <v>3.3236837190939901</v>
      </c>
      <c r="IB7" s="294">
        <v>-2.5473912544413899</v>
      </c>
      <c r="IC7" s="294">
        <v>-11.053376437665101</v>
      </c>
      <c r="ID7" s="294">
        <v>11.0470506143338</v>
      </c>
      <c r="IE7" s="294">
        <v>0.25589615795836101</v>
      </c>
      <c r="IF7" s="294">
        <v>-5.4536196310195399E-2</v>
      </c>
      <c r="IG7" s="294">
        <v>-5.3443785326004303</v>
      </c>
      <c r="IH7" s="294">
        <v>7.6260726428845498</v>
      </c>
      <c r="II7" s="294">
        <v>3.21022607879627</v>
      </c>
      <c r="IJ7" s="294">
        <v>0.212492679280714</v>
      </c>
      <c r="IK7" s="294">
        <v>-1.14841924278279</v>
      </c>
      <c r="IL7" s="294">
        <v>-1.5204605138855001</v>
      </c>
      <c r="IM7" s="294">
        <v>1.6460175165425901</v>
      </c>
      <c r="IN7" s="294">
        <v>-8.4428671776731807</v>
      </c>
      <c r="IO7" s="294">
        <v>-1.68747320229902</v>
      </c>
      <c r="IP7" s="294">
        <v>-4.12865224598049</v>
      </c>
      <c r="IQ7" s="294">
        <v>1.17645694981357</v>
      </c>
      <c r="IR7" s="294">
        <v>7.0855686142810699</v>
      </c>
      <c r="IS7" s="294">
        <v>7.3334619473628804</v>
      </c>
      <c r="IT7" s="294">
        <v>3.5317692910792999</v>
      </c>
      <c r="IU7" s="294">
        <v>1.73132586531266</v>
      </c>
      <c r="IV7" s="294">
        <v>0.27716260576727297</v>
      </c>
      <c r="IW7" s="294">
        <v>-8.9610392508021199</v>
      </c>
      <c r="IX7" s="294">
        <v>-6.9458153842135903</v>
      </c>
      <c r="IY7" s="294">
        <v>2.5295395396432401</v>
      </c>
      <c r="IZ7" s="294">
        <v>-0.51319752004560804</v>
      </c>
      <c r="JA7" s="294">
        <v>-8.9924531606247307</v>
      </c>
      <c r="JB7" s="294">
        <v>11.014369623122599</v>
      </c>
      <c r="JC7" s="294">
        <v>6.3383420909622901</v>
      </c>
      <c r="JD7" s="294">
        <v>-4.2873843708110497</v>
      </c>
      <c r="JE7" s="294">
        <v>-0.227598206842416</v>
      </c>
      <c r="JF7" s="294">
        <v>-1.4763007865462501</v>
      </c>
      <c r="JG7" s="294">
        <v>6.6044410912487201</v>
      </c>
      <c r="JH7" s="294">
        <v>9.6115743595491896</v>
      </c>
      <c r="JI7" s="294">
        <v>-2.4699997786802599</v>
      </c>
      <c r="JJ7" s="294">
        <v>-3.9200940678614402</v>
      </c>
      <c r="JK7" s="294">
        <v>0.120906880285162</v>
      </c>
      <c r="JL7" s="294">
        <v>-3.7386076047308001</v>
      </c>
      <c r="JM7" s="294">
        <v>-9.0847142119087891</v>
      </c>
      <c r="JN7" s="294">
        <v>8.4522398781136694</v>
      </c>
      <c r="JO7" s="294">
        <v>6.5091595086229903</v>
      </c>
      <c r="JP7" s="294">
        <v>-3.93316104613913</v>
      </c>
      <c r="JQ7" s="294">
        <v>2.7660497580275099</v>
      </c>
      <c r="JR7" s="294">
        <v>1.64663407440156</v>
      </c>
      <c r="JS7" s="294">
        <v>6.7882144161026901</v>
      </c>
      <c r="JT7" s="294">
        <v>3.2625475771517398</v>
      </c>
      <c r="JU7" s="294">
        <v>-5.4917665190689302</v>
      </c>
      <c r="JV7" s="294">
        <v>-0.99838440442962895</v>
      </c>
      <c r="JW7" s="294">
        <v>-1.2164477531633799</v>
      </c>
      <c r="JX7" s="294">
        <v>-2.7578693060311301</v>
      </c>
      <c r="JY7" s="294">
        <v>-3.90969428803179</v>
      </c>
      <c r="JZ7" s="294">
        <v>5.7387906114374196</v>
      </c>
      <c r="KA7" s="294">
        <v>-5.8210236573161804</v>
      </c>
      <c r="KB7" s="294">
        <v>12.698592027446299</v>
      </c>
      <c r="KC7" s="294">
        <v>-5.2878685973925599</v>
      </c>
      <c r="KD7" s="294">
        <v>2.5900197691447899</v>
      </c>
      <c r="KE7" s="294">
        <v>6.7805343208010997</v>
      </c>
      <c r="KF7" s="294">
        <v>4.4250576746455996</v>
      </c>
      <c r="KG7" s="294">
        <v>-4.1626234480891897</v>
      </c>
      <c r="KH7" s="294">
        <v>1.20309293470015</v>
      </c>
      <c r="KI7" s="294">
        <v>-4.0984353066610897</v>
      </c>
      <c r="KJ7" s="294">
        <v>-3.7655259355098001</v>
      </c>
      <c r="KK7" s="294">
        <v>-10.0788119468786</v>
      </c>
      <c r="KL7" s="294">
        <v>6.5945640498608498</v>
      </c>
      <c r="KM7" s="294">
        <v>0.13359007643960299</v>
      </c>
      <c r="KN7" s="294">
        <v>12.4717824241167</v>
      </c>
      <c r="KO7" s="294">
        <v>-3.0526696332561198</v>
      </c>
      <c r="KP7" s="294">
        <v>5.9623866961922403</v>
      </c>
      <c r="KQ7" s="294">
        <v>7.03651094277431</v>
      </c>
      <c r="KR7" s="294">
        <v>-2.2479738691087001</v>
      </c>
      <c r="KS7" s="294">
        <v>-0.61810141909835203</v>
      </c>
      <c r="KT7" s="294">
        <v>-1.1550896292423101</v>
      </c>
      <c r="KU7" s="294">
        <v>-1.85342806089082</v>
      </c>
      <c r="KV7" s="294">
        <v>-4.3395684773887497</v>
      </c>
      <c r="KW7" s="294">
        <v>-7.2456869733555997</v>
      </c>
      <c r="KX7" s="294">
        <v>4.0296755667844897</v>
      </c>
      <c r="KY7" s="294">
        <v>3.7268402999327601</v>
      </c>
      <c r="KZ7" s="294">
        <v>11.9401681520231</v>
      </c>
      <c r="LA7" s="294">
        <v>-4.1874440915348998</v>
      </c>
      <c r="LB7" s="294">
        <v>4.3313498679423601</v>
      </c>
      <c r="LC7" s="294">
        <v>2.4161397559386399</v>
      </c>
      <c r="LD7" s="294">
        <v>2.7134242885343798</v>
      </c>
      <c r="LE7" s="294">
        <v>1.11771515937488</v>
      </c>
      <c r="LF7" s="294">
        <v>-3.4356112857991299</v>
      </c>
      <c r="LG7" s="294">
        <v>1.0711575796203301</v>
      </c>
      <c r="LH7" s="294">
        <v>17.1748818166974</v>
      </c>
      <c r="LI7" s="294">
        <v>2.4719166750291302</v>
      </c>
      <c r="LJ7" s="294">
        <v>-2.5195865441856702</v>
      </c>
      <c r="LK7" s="294">
        <v>-9.3487949140201305</v>
      </c>
      <c r="LL7" s="294">
        <v>4.03517041216696</v>
      </c>
      <c r="LM7" s="294">
        <v>9.6799039698382892</v>
      </c>
      <c r="LN7" s="294">
        <v>4.3948625252769498</v>
      </c>
      <c r="LO7" s="294">
        <v>-8.5750035066361203</v>
      </c>
      <c r="LP7" s="294">
        <v>6.5672527641921103</v>
      </c>
      <c r="LQ7" s="294">
        <v>10.7387139994326</v>
      </c>
      <c r="LR7" s="294">
        <v>1.9460927856405701</v>
      </c>
      <c r="LS7" s="294">
        <v>-10.1444633534703</v>
      </c>
      <c r="LT7" s="294">
        <v>2.3409733020312302</v>
      </c>
      <c r="LU7" s="294">
        <v>8.7376709182060903</v>
      </c>
      <c r="LV7" s="294">
        <v>-9.7013809302254103E-2</v>
      </c>
      <c r="LW7" s="294">
        <v>-5.4043114150317404</v>
      </c>
      <c r="LX7" s="294">
        <v>1.3761448960018901</v>
      </c>
      <c r="LY7" s="294">
        <v>5.99789255436463</v>
      </c>
      <c r="LZ7" s="294">
        <v>-0.44557868743024198</v>
      </c>
      <c r="MA7" s="294">
        <v>-10.196822037631399</v>
      </c>
      <c r="MB7" s="294">
        <v>4.9643282456272901</v>
      </c>
      <c r="MC7" s="294">
        <v>12.2431308376582</v>
      </c>
      <c r="MD7" s="294">
        <v>-11.800854482796799</v>
      </c>
      <c r="ME7" s="294">
        <v>-3.9046631683242099</v>
      </c>
      <c r="MF7" s="294">
        <v>7.1292412522104298</v>
      </c>
      <c r="MG7" s="294">
        <v>4.5038111190017496</v>
      </c>
      <c r="MH7" s="294">
        <v>2.9790453443895002</v>
      </c>
      <c r="MI7" s="294">
        <v>-8.2750775048332308</v>
      </c>
      <c r="MJ7" s="294">
        <v>6.9314661176837502</v>
      </c>
      <c r="MK7" s="294">
        <v>7.93047956540165</v>
      </c>
      <c r="ML7" s="294">
        <v>-2.4435318741038099</v>
      </c>
      <c r="MM7" s="294">
        <v>-4.6126799322220098</v>
      </c>
      <c r="MN7" s="294">
        <v>2.6792384656430701</v>
      </c>
      <c r="MO7" s="294">
        <v>9.1090144442109597</v>
      </c>
      <c r="MP7" s="294">
        <v>0.13979761769861901</v>
      </c>
      <c r="MQ7" s="294">
        <v>-10.509379473263801</v>
      </c>
      <c r="MR7" s="294">
        <v>7.9820307023164201</v>
      </c>
      <c r="MS7" s="294">
        <v>12.0023366497062</v>
      </c>
      <c r="MT7" s="294">
        <v>-1.2908553744804601</v>
      </c>
      <c r="MU7" s="294">
        <v>-9.2708994879837991</v>
      </c>
      <c r="MV7" s="294">
        <v>10.450550878210899</v>
      </c>
      <c r="MW7" s="294">
        <v>7.8380963534835404</v>
      </c>
      <c r="MX7" s="294">
        <v>1.72058949447606</v>
      </c>
      <c r="MY7" s="387" t="s">
        <v>677</v>
      </c>
      <c r="MZ7" s="387"/>
    </row>
    <row r="8" spans="1:364" s="32" customFormat="1" ht="18" customHeight="1">
      <c r="A8" s="389"/>
      <c r="B8" s="252"/>
      <c r="C8" s="253">
        <v>1.1000000000000001</v>
      </c>
      <c r="D8" s="254">
        <v>6.3730030981063903</v>
      </c>
      <c r="E8" s="254">
        <v>7.3877359377680696</v>
      </c>
      <c r="F8" s="255">
        <v>10</v>
      </c>
      <c r="G8" s="256"/>
      <c r="H8" s="26" t="s">
        <v>678</v>
      </c>
      <c r="I8" s="295">
        <v>2.0833425185728802</v>
      </c>
      <c r="J8" s="295">
        <v>5.2780936185738501</v>
      </c>
      <c r="K8" s="295">
        <v>9.7483301536616302</v>
      </c>
      <c r="L8" s="295">
        <v>-8.3767798182232802</v>
      </c>
      <c r="M8" s="295">
        <v>-5.8240402806032998</v>
      </c>
      <c r="N8" s="295">
        <v>-9.0186281223608393</v>
      </c>
      <c r="O8" s="295">
        <v>3.9051269908202602</v>
      </c>
      <c r="P8" s="295">
        <v>-2.1697317207924001</v>
      </c>
      <c r="Q8" s="295">
        <v>-1.72829599144721</v>
      </c>
      <c r="R8" s="295">
        <v>3.0998247492048598</v>
      </c>
      <c r="S8" s="295">
        <v>12.345315903400801</v>
      </c>
      <c r="T8" s="295">
        <v>10.137202183368199</v>
      </c>
      <c r="U8" s="295">
        <v>8.7094583476310596</v>
      </c>
      <c r="V8" s="295">
        <v>16.469409050562799</v>
      </c>
      <c r="W8" s="295">
        <v>3.0830185063095099</v>
      </c>
      <c r="X8" s="295">
        <v>16.886298681508698</v>
      </c>
      <c r="Y8" s="295">
        <v>13.346830512805299</v>
      </c>
      <c r="Z8" s="295">
        <v>7.2672635336215299</v>
      </c>
      <c r="AA8" s="295">
        <v>22.984196663991501</v>
      </c>
      <c r="AB8" s="295">
        <v>9.8178841132524308</v>
      </c>
      <c r="AC8" s="295">
        <v>9.6094577560568393</v>
      </c>
      <c r="AD8" s="295">
        <v>6.9540400834449398</v>
      </c>
      <c r="AE8" s="295">
        <v>7.18156959443417</v>
      </c>
      <c r="AF8" s="295">
        <v>18.419919940661899</v>
      </c>
      <c r="AG8" s="282">
        <v>18.639506542249102</v>
      </c>
      <c r="AH8" s="295">
        <v>2.2898797915454199</v>
      </c>
      <c r="AI8" s="295">
        <v>6.9308937493084404</v>
      </c>
      <c r="AJ8" s="295">
        <v>4.5470022546430897</v>
      </c>
      <c r="AK8" s="295">
        <v>3.3878683187986098</v>
      </c>
      <c r="AL8" s="295">
        <v>3.5330062524890402</v>
      </c>
      <c r="AM8" s="295">
        <v>-3.7352145197546198</v>
      </c>
      <c r="AN8" s="295">
        <v>1.9794857829813699</v>
      </c>
      <c r="AO8" s="295">
        <v>7.36648477357204</v>
      </c>
      <c r="AP8" s="295">
        <v>2.58935360862242</v>
      </c>
      <c r="AQ8" s="295">
        <v>-1.97070908103841</v>
      </c>
      <c r="AR8" s="295">
        <v>-1.7559868771209199</v>
      </c>
      <c r="AS8" s="295">
        <v>2.4061773899805301</v>
      </c>
      <c r="AT8" s="295">
        <v>6.63418331175136</v>
      </c>
      <c r="AU8" s="295">
        <v>7.01337380416635</v>
      </c>
      <c r="AV8" s="295">
        <v>4.1039525574286602</v>
      </c>
      <c r="AW8" s="295">
        <v>4.5253075756347396</v>
      </c>
      <c r="AX8" s="295">
        <v>3.8642563070897</v>
      </c>
      <c r="AY8" s="295">
        <v>0.38764662271397299</v>
      </c>
      <c r="AZ8" s="295">
        <v>1.9124862144453501</v>
      </c>
      <c r="BA8" s="295">
        <v>1.39553328313858</v>
      </c>
      <c r="BB8" s="295">
        <v>0.75177566299804299</v>
      </c>
      <c r="BC8" s="295">
        <v>1.8541898784756401</v>
      </c>
      <c r="BD8" s="295">
        <v>-0.12703518538613401</v>
      </c>
      <c r="BE8" s="295">
        <v>-6.3617707320513697</v>
      </c>
      <c r="BF8" s="295">
        <v>4.3605614425632702</v>
      </c>
      <c r="BG8" s="295">
        <v>-9.8188930275254798</v>
      </c>
      <c r="BH8" s="295">
        <v>0.38576095765250801</v>
      </c>
      <c r="BI8" s="295">
        <v>6.6231192812418396</v>
      </c>
      <c r="BJ8" s="295">
        <v>17.602032275711899</v>
      </c>
      <c r="BK8" s="295">
        <v>8.2338875699063703</v>
      </c>
      <c r="BL8" s="295">
        <v>6.4056316175183996</v>
      </c>
      <c r="BM8" s="295">
        <v>5.6297688091282199</v>
      </c>
      <c r="BN8" s="295">
        <v>-3.5576737144583999</v>
      </c>
      <c r="BO8" s="295">
        <v>-9.3136661230140199</v>
      </c>
      <c r="BP8" s="295">
        <v>-9.1949255871676492</v>
      </c>
      <c r="BQ8" s="295">
        <v>-0.149227166138232</v>
      </c>
      <c r="BR8" s="295">
        <v>-8.7721532894972292</v>
      </c>
      <c r="BS8" s="295">
        <v>6.7079660222749302</v>
      </c>
      <c r="BT8" s="295">
        <v>2.2243899170419001</v>
      </c>
      <c r="BU8" s="295">
        <v>-6.3311366351770602</v>
      </c>
      <c r="BV8" s="295">
        <v>-1.7060517329598099</v>
      </c>
      <c r="BW8" s="295">
        <v>-4.7301763977998101</v>
      </c>
      <c r="BX8" s="295">
        <v>-1.5428062004688501</v>
      </c>
      <c r="BY8" s="295">
        <v>4.8768372107932798</v>
      </c>
      <c r="BZ8" s="295">
        <v>8.9742668895820294</v>
      </c>
      <c r="CA8" s="295">
        <v>13.487049802069601</v>
      </c>
      <c r="CB8" s="295">
        <v>10.656781740275401</v>
      </c>
      <c r="CC8" s="295">
        <v>6.9793789805314601</v>
      </c>
      <c r="CD8" s="295">
        <v>6.1827732874418997</v>
      </c>
      <c r="CE8" s="295">
        <v>4.0171561354818097</v>
      </c>
      <c r="CF8" s="295">
        <v>3.1892418736061598</v>
      </c>
      <c r="CG8" s="295">
        <v>4.2027169015421499</v>
      </c>
      <c r="CH8" s="295">
        <v>9.2685413511773604E-2</v>
      </c>
      <c r="CI8" s="295">
        <v>5.1508434133334804</v>
      </c>
      <c r="CJ8" s="295">
        <v>7.5758475651104202</v>
      </c>
      <c r="CK8" s="295">
        <v>3.6713247716186701</v>
      </c>
      <c r="CL8" s="295">
        <v>3.6277072529898202</v>
      </c>
      <c r="CM8" s="295">
        <v>4.9445904059973902</v>
      </c>
      <c r="CN8" s="295">
        <v>4.7829077988182904</v>
      </c>
      <c r="CO8" s="295">
        <v>3.9392542698616402</v>
      </c>
      <c r="CP8" s="295">
        <v>12.2231430300087</v>
      </c>
      <c r="CQ8" s="295">
        <v>7.1950777197175899</v>
      </c>
      <c r="CR8" s="295">
        <v>-5.49976902654352</v>
      </c>
      <c r="CS8" s="295">
        <v>10.251871791398001</v>
      </c>
      <c r="CT8" s="295">
        <v>2.17886181354167</v>
      </c>
      <c r="CU8" s="295">
        <v>3.5436252074880299</v>
      </c>
      <c r="CV8" s="295">
        <v>3.8673811341842801</v>
      </c>
      <c r="CW8" s="295">
        <v>5.1159154288146604</v>
      </c>
      <c r="CX8" s="295">
        <v>6.4707326049310003</v>
      </c>
      <c r="CY8" s="295">
        <v>9.5992653570379591</v>
      </c>
      <c r="CZ8" s="295">
        <v>5.6376384858825599</v>
      </c>
      <c r="DA8" s="295">
        <v>4.38934314347543</v>
      </c>
      <c r="DB8" s="295">
        <v>-3.6842770628310602</v>
      </c>
      <c r="DC8" s="295">
        <v>-2.7957806245297001</v>
      </c>
      <c r="DD8" s="295">
        <v>4.5152608659444997</v>
      </c>
      <c r="DE8" s="295">
        <v>4.5047307287514098</v>
      </c>
      <c r="DF8" s="295">
        <v>6.4258917815077901</v>
      </c>
      <c r="DG8" s="295">
        <v>10.511446125115601</v>
      </c>
      <c r="DH8" s="295">
        <v>11.083826928466101</v>
      </c>
      <c r="DI8" s="295">
        <v>3.3401936531244698</v>
      </c>
      <c r="DJ8" s="295">
        <v>7.9240617557232698</v>
      </c>
      <c r="DK8" s="295">
        <v>4.7830205631546798</v>
      </c>
      <c r="DL8" s="295">
        <v>7.2618550938290101</v>
      </c>
      <c r="DM8" s="295">
        <v>7.6419238229747304</v>
      </c>
      <c r="DN8" s="295">
        <v>11.620237795745499</v>
      </c>
      <c r="DO8" s="295">
        <v>8.7640360386274399</v>
      </c>
      <c r="DP8" s="295">
        <v>13.164765103230399</v>
      </c>
      <c r="DQ8" s="295">
        <v>12.351354582180001</v>
      </c>
      <c r="DR8" s="295">
        <v>10.2357068147946</v>
      </c>
      <c r="DS8" s="295">
        <v>8.1092114294553994</v>
      </c>
      <c r="DT8" s="295">
        <v>2.7181122852603301</v>
      </c>
      <c r="DU8" s="295">
        <v>8.4137173826960296</v>
      </c>
      <c r="DV8" s="295">
        <v>10.5301604814473</v>
      </c>
      <c r="DW8" s="295">
        <v>8.0170634034320205</v>
      </c>
      <c r="DX8" s="295">
        <v>12.0790448379044</v>
      </c>
      <c r="DY8" s="295">
        <v>5.7580368674126596</v>
      </c>
      <c r="DZ8" s="295">
        <v>-7.7498455682047203</v>
      </c>
      <c r="EA8" s="295">
        <v>-0.14432686679081999</v>
      </c>
      <c r="EB8" s="295">
        <v>8.3616204691182396</v>
      </c>
      <c r="EC8" s="295">
        <v>9.0090754994730098</v>
      </c>
      <c r="ED8" s="295">
        <v>12.470079739295601</v>
      </c>
      <c r="EE8" s="295">
        <v>13.978604007074299</v>
      </c>
      <c r="EF8" s="295">
        <v>10.694124726380799</v>
      </c>
      <c r="EG8" s="295">
        <v>9.2874046709875007</v>
      </c>
      <c r="EH8" s="295">
        <v>3.8285554860780699</v>
      </c>
      <c r="EI8" s="295">
        <v>1.7267456053382499</v>
      </c>
      <c r="EJ8" s="295">
        <v>-0.40570196557391103</v>
      </c>
      <c r="EK8" s="295">
        <v>5.2484161905299098</v>
      </c>
      <c r="EL8" s="295">
        <v>4.1704912900807196</v>
      </c>
      <c r="EM8" s="295">
        <v>1.2371770102945301</v>
      </c>
      <c r="EN8" s="295">
        <v>0.81493462472690203</v>
      </c>
      <c r="EO8" s="295">
        <v>-4.2517434751285501</v>
      </c>
      <c r="EP8" s="295">
        <v>7.9732003654679602</v>
      </c>
      <c r="EQ8" s="295">
        <v>6.73723734261928</v>
      </c>
      <c r="ER8" s="295">
        <v>-7.3357738335482203</v>
      </c>
      <c r="ES8" s="295">
        <v>-0.81977290699573802</v>
      </c>
      <c r="ET8" s="295">
        <v>-2.0088246791775899</v>
      </c>
      <c r="EU8" s="295">
        <v>-0.43947696154768301</v>
      </c>
      <c r="EV8" s="295">
        <v>10.9793722288839</v>
      </c>
      <c r="EW8" s="295">
        <v>5.7013425731495202</v>
      </c>
      <c r="EX8" s="295">
        <v>2.4406835968205902</v>
      </c>
      <c r="EY8" s="295">
        <v>5.4298366367716397</v>
      </c>
      <c r="EZ8" s="295">
        <v>4.4386571922274696</v>
      </c>
      <c r="FA8" s="295">
        <v>7.6226723352401802</v>
      </c>
      <c r="FB8" s="295">
        <v>2.2477096003438799</v>
      </c>
      <c r="FC8" s="295">
        <v>4.19954187849841</v>
      </c>
      <c r="FD8" s="295">
        <v>7.2341963177695598</v>
      </c>
      <c r="FE8" s="295">
        <v>-0.67359004209499995</v>
      </c>
      <c r="FF8" s="295">
        <v>5.1586110405901504</v>
      </c>
      <c r="FG8" s="295">
        <v>8.1888036619838704</v>
      </c>
      <c r="FH8" s="295">
        <v>6.6472661258129904</v>
      </c>
      <c r="FI8" s="295">
        <v>9.2634841637734997</v>
      </c>
      <c r="FJ8" s="295">
        <v>11.876130514296401</v>
      </c>
      <c r="FK8" s="295">
        <v>6.3489950038095504</v>
      </c>
      <c r="FL8" s="295">
        <v>10.1966787137693</v>
      </c>
      <c r="FM8" s="295"/>
      <c r="FN8" s="295">
        <v>1.3631654566938636</v>
      </c>
      <c r="FO8" s="295">
        <v>11.590113951579056</v>
      </c>
      <c r="FP8" s="295">
        <v>3.3213998990161144</v>
      </c>
      <c r="FQ8" s="295">
        <v>2.7673983702746483</v>
      </c>
      <c r="FR8" s="295">
        <v>0.76012727182137496</v>
      </c>
      <c r="FS8" s="295">
        <v>1.7786409756800623</v>
      </c>
      <c r="FT8" s="295">
        <v>4.4879888395625471</v>
      </c>
      <c r="FU8" s="295">
        <v>5.2785732352444796</v>
      </c>
      <c r="FV8" s="295">
        <v>5.0222240257228066</v>
      </c>
      <c r="FW8" s="295">
        <v>9.3281711744066342</v>
      </c>
      <c r="FX8" s="295">
        <v>11.590113951579056</v>
      </c>
      <c r="FY8" s="295">
        <v>3.3213998990161144</v>
      </c>
      <c r="FZ8" s="295">
        <v>2.7673983702746483</v>
      </c>
      <c r="GA8" s="295">
        <v>0.76012727182137496</v>
      </c>
      <c r="GB8" s="295">
        <v>1.7786409756800623</v>
      </c>
      <c r="GC8" s="295">
        <v>4.4879888395625471</v>
      </c>
      <c r="GD8" s="295">
        <v>5.2785732352444796</v>
      </c>
      <c r="GE8" s="295">
        <v>5.0222240257228066</v>
      </c>
      <c r="GF8" s="295">
        <v>9.3281711744066911</v>
      </c>
      <c r="GG8" s="295">
        <v>-10.981943629419799</v>
      </c>
      <c r="GH8" s="295">
        <v>15.4796270741107</v>
      </c>
      <c r="GI8" s="295">
        <v>11.182039630503199</v>
      </c>
      <c r="GJ8" s="295">
        <v>0.41078414810336</v>
      </c>
      <c r="GK8" s="295">
        <v>2.57359261460206</v>
      </c>
      <c r="GL8" s="295">
        <v>-6.5085343110089404</v>
      </c>
      <c r="GM8" s="295">
        <v>14.0670461728223</v>
      </c>
      <c r="GN8" s="295">
        <v>-3.7443502157940598</v>
      </c>
      <c r="GO8" s="295">
        <v>1.6127650193210501</v>
      </c>
      <c r="GP8" s="295">
        <v>-7.2808172558199002</v>
      </c>
      <c r="GQ8" s="295">
        <v>-4.7475401635929204</v>
      </c>
      <c r="GR8" s="295">
        <v>-5.8612600429525896</v>
      </c>
      <c r="GS8" s="295">
        <v>-8.1960774293771994</v>
      </c>
      <c r="GT8" s="295">
        <v>20.383033188921999</v>
      </c>
      <c r="GU8" s="295">
        <v>-7.1798497247136499</v>
      </c>
      <c r="GV8" s="295">
        <v>3.20835640314698</v>
      </c>
      <c r="GW8" s="295">
        <v>-0.90585535522319605</v>
      </c>
      <c r="GX8" s="295">
        <v>6.7717755238645498</v>
      </c>
      <c r="GY8" s="295">
        <v>7.3980664100420199</v>
      </c>
      <c r="GZ8" s="295">
        <v>-3.3100195764788598</v>
      </c>
      <c r="HA8" s="295">
        <v>6.6050331727468699</v>
      </c>
      <c r="HB8" s="295">
        <v>1.0337883797460099</v>
      </c>
      <c r="HC8" s="295">
        <v>-6.6196988890397099</v>
      </c>
      <c r="HD8" s="295">
        <v>-7.0816106875418399</v>
      </c>
      <c r="HE8" s="295">
        <v>-1.64288579074626</v>
      </c>
      <c r="HF8" s="295">
        <v>6.54683095946696</v>
      </c>
      <c r="HG8" s="295">
        <v>5.2491861991368296</v>
      </c>
      <c r="HH8" s="295">
        <v>8.3074001755221602E-2</v>
      </c>
      <c r="HI8" s="295">
        <v>-6.2209531562576803</v>
      </c>
      <c r="HJ8" s="295">
        <v>22.416109133563399</v>
      </c>
      <c r="HK8" s="295">
        <v>-4.0996426294614396</v>
      </c>
      <c r="HL8" s="295">
        <v>-3.4935301272394801</v>
      </c>
      <c r="HM8" s="295">
        <v>4.0224012094877502</v>
      </c>
      <c r="HN8" s="295">
        <v>1.24872339711888</v>
      </c>
      <c r="HO8" s="295">
        <v>3.1715417439553</v>
      </c>
      <c r="HP8" s="295">
        <v>-6.9093116913568604</v>
      </c>
      <c r="HQ8" s="295">
        <v>-15.1974103539866</v>
      </c>
      <c r="HR8" s="295">
        <v>11.3809878735821</v>
      </c>
      <c r="HS8" s="295">
        <v>2.90278628604162</v>
      </c>
      <c r="HT8" s="295">
        <v>-1.0265674511532401</v>
      </c>
      <c r="HU8" s="295">
        <v>-6.0893042761357901</v>
      </c>
      <c r="HV8" s="295">
        <v>13.8222573807034</v>
      </c>
      <c r="HW8" s="295">
        <v>1.5934236207133901</v>
      </c>
      <c r="HX8" s="295">
        <v>1.6043604122006501</v>
      </c>
      <c r="HY8" s="295">
        <v>-0.60593933569002401</v>
      </c>
      <c r="HZ8" s="295">
        <v>-3.25174872497261</v>
      </c>
      <c r="IA8" s="295">
        <v>3.3975274734975298</v>
      </c>
      <c r="IB8" s="295">
        <v>-2.9654710016092198</v>
      </c>
      <c r="IC8" s="295">
        <v>-11.696197240255801</v>
      </c>
      <c r="ID8" s="295">
        <v>11.777057973485901</v>
      </c>
      <c r="IE8" s="295">
        <v>0.105121451018306</v>
      </c>
      <c r="IF8" s="295">
        <v>-0.62597793030357696</v>
      </c>
      <c r="IG8" s="295">
        <v>-6.6832253654689904</v>
      </c>
      <c r="IH8" s="295">
        <v>10.0123272240067</v>
      </c>
      <c r="II8" s="295">
        <v>3.1365783793722199</v>
      </c>
      <c r="IJ8" s="295">
        <v>1.08897045460394</v>
      </c>
      <c r="IK8" s="295">
        <v>-1.23698965790378</v>
      </c>
      <c r="IL8" s="295">
        <v>-2.1931406078815301</v>
      </c>
      <c r="IM8" s="295">
        <v>1.38628205280109</v>
      </c>
      <c r="IN8" s="295">
        <v>-9.0230124826613594</v>
      </c>
      <c r="IO8" s="295">
        <v>-1.58469990766241</v>
      </c>
      <c r="IP8" s="295">
        <v>-3.4100748133361498</v>
      </c>
      <c r="IQ8" s="295">
        <v>11.4327504949117</v>
      </c>
      <c r="IR8" s="295">
        <v>5.54851711552715</v>
      </c>
      <c r="IS8" s="295">
        <v>2.9255420064055802</v>
      </c>
      <c r="IT8" s="295">
        <v>1.24877628093532</v>
      </c>
      <c r="IU8" s="295">
        <v>1.39442471969488</v>
      </c>
      <c r="IV8" s="295">
        <v>0.35187438814662603</v>
      </c>
      <c r="IW8" s="295">
        <v>-9.8271767917412696</v>
      </c>
      <c r="IX8" s="295">
        <v>-8.0305728002456096</v>
      </c>
      <c r="IY8" s="295">
        <v>1.5190326111680299</v>
      </c>
      <c r="IZ8" s="257">
        <v>3.9811348022112697E-2</v>
      </c>
      <c r="JA8" s="295">
        <v>-10.0836612879257</v>
      </c>
      <c r="JB8" s="295">
        <v>12.9799159638172</v>
      </c>
      <c r="JC8" s="295">
        <v>6.7506519029932299</v>
      </c>
      <c r="JD8" s="295">
        <v>-3.2852175877277001</v>
      </c>
      <c r="JE8" s="295">
        <v>8.0076936765103692</v>
      </c>
      <c r="JF8" s="295">
        <v>-1.86625701495187</v>
      </c>
      <c r="JG8" s="295">
        <v>4.7867010492546003</v>
      </c>
      <c r="JH8" s="295">
        <v>6.89505548403866</v>
      </c>
      <c r="JI8" s="295">
        <v>-6.3042177489254101</v>
      </c>
      <c r="JJ8" s="295">
        <v>-4.2219850355868704</v>
      </c>
      <c r="JK8" s="295">
        <v>-1.0127635379497899</v>
      </c>
      <c r="JL8" s="295">
        <v>-3.2847628222167802</v>
      </c>
      <c r="JM8" s="295">
        <v>-10.7532096439023</v>
      </c>
      <c r="JN8" s="295">
        <v>10.675669839298401</v>
      </c>
      <c r="JO8" s="295">
        <v>5.9009806520324899</v>
      </c>
      <c r="JP8" s="295">
        <v>-2.3353315819058902</v>
      </c>
      <c r="JQ8" s="295">
        <v>3.7475838141212998</v>
      </c>
      <c r="JR8" s="295">
        <v>3.0929063353128901</v>
      </c>
      <c r="JS8" s="295">
        <v>7.2033072964968303</v>
      </c>
      <c r="JT8" s="295">
        <v>3.0152424024231301</v>
      </c>
      <c r="JU8" s="295">
        <v>-6.3436382688887001</v>
      </c>
      <c r="JV8" s="295">
        <v>-3.0048544275804501</v>
      </c>
      <c r="JW8" s="295">
        <v>-1.1652679634444501</v>
      </c>
      <c r="JX8" s="295">
        <v>-4.0634599672280398</v>
      </c>
      <c r="JY8" s="295">
        <v>-3.6403003902859599</v>
      </c>
      <c r="JZ8" s="295">
        <v>5.7169377882507604</v>
      </c>
      <c r="KA8" s="295">
        <v>-6.6406093934684902</v>
      </c>
      <c r="KB8" s="295">
        <v>13.9437691322213</v>
      </c>
      <c r="KC8" s="295">
        <v>-3.8491604923570901</v>
      </c>
      <c r="KD8" s="295">
        <v>4.4698782671271697</v>
      </c>
      <c r="KE8" s="295">
        <v>7.5385061658538701</v>
      </c>
      <c r="KF8" s="295">
        <v>4.2535335926373801</v>
      </c>
      <c r="KG8" s="295">
        <v>-5.1365208974778698</v>
      </c>
      <c r="KH8" s="295">
        <v>-0.15475203517290501</v>
      </c>
      <c r="KI8" s="295">
        <v>-4.7377949230361498</v>
      </c>
      <c r="KJ8" s="295">
        <v>-5.1971196912247004</v>
      </c>
      <c r="KK8" s="295">
        <v>-11.0928965501578</v>
      </c>
      <c r="KL8" s="295">
        <v>6.6921588614940104</v>
      </c>
      <c r="KM8" s="295">
        <v>0.38125017842148201</v>
      </c>
      <c r="KN8" s="295">
        <v>13.932289052553299</v>
      </c>
      <c r="KO8" s="295">
        <v>-2.0815730657996299</v>
      </c>
      <c r="KP8" s="295">
        <v>8.4803437448954799</v>
      </c>
      <c r="KQ8" s="295">
        <v>8.0954889826439995</v>
      </c>
      <c r="KR8" s="295">
        <v>-3.0139611824549601</v>
      </c>
      <c r="KS8" s="295">
        <v>-0.92865500727830896</v>
      </c>
      <c r="KT8" s="295">
        <v>-3.0606659864991199</v>
      </c>
      <c r="KU8" s="295">
        <v>-2.4841927445168301</v>
      </c>
      <c r="KV8" s="295">
        <v>-4.8611977532087103</v>
      </c>
      <c r="KW8" s="295">
        <v>-7.80699864559445</v>
      </c>
      <c r="KX8" s="295">
        <v>3.9620595745837499</v>
      </c>
      <c r="KY8" s="295">
        <v>4.4428012323421804</v>
      </c>
      <c r="KZ8" s="295">
        <v>13.1133616901525</v>
      </c>
      <c r="LA8" s="295">
        <v>-3.9254395870323702</v>
      </c>
      <c r="LB8" s="295">
        <v>6.3877100870816701</v>
      </c>
      <c r="LC8" s="295">
        <v>2.7050741378743499</v>
      </c>
      <c r="LD8" s="295">
        <v>2.3638068156098799</v>
      </c>
      <c r="LE8" s="295">
        <v>1.00540711563268</v>
      </c>
      <c r="LF8" s="295">
        <v>-5.2647517852794898</v>
      </c>
      <c r="LG8" s="295">
        <v>1.1828889753402101</v>
      </c>
      <c r="LH8" s="295">
        <v>18.831925160548298</v>
      </c>
      <c r="LI8" s="295">
        <v>2.78399085719039</v>
      </c>
      <c r="LJ8" s="295">
        <v>-3.1864746040691001</v>
      </c>
      <c r="LK8" s="295">
        <v>-10.5626883839064</v>
      </c>
      <c r="LL8" s="295">
        <v>3.6541881089505801</v>
      </c>
      <c r="LM8" s="295">
        <v>11.2579665321935</v>
      </c>
      <c r="LN8" s="295">
        <v>5.0603352424073504</v>
      </c>
      <c r="LO8" s="295">
        <v>-10.028305111890401</v>
      </c>
      <c r="LP8" s="295">
        <v>6.9451763397624102</v>
      </c>
      <c r="LQ8" s="295">
        <v>12.7502331233311</v>
      </c>
      <c r="LR8" s="295">
        <v>2.0328504145971902</v>
      </c>
      <c r="LS8" s="295">
        <v>-11.1716809498554</v>
      </c>
      <c r="LT8" s="295">
        <v>1.60332024527609</v>
      </c>
      <c r="LU8" s="295">
        <v>10.4678209976407</v>
      </c>
      <c r="LV8" s="295">
        <v>-0.1060138803836</v>
      </c>
      <c r="LW8" s="295">
        <v>-6.1287636199496802</v>
      </c>
      <c r="LX8" s="295">
        <v>0.56272740003618105</v>
      </c>
      <c r="LY8" s="295">
        <v>7.3571815758978802</v>
      </c>
      <c r="LZ8" s="295">
        <v>-0.522654053970385</v>
      </c>
      <c r="MA8" s="295">
        <v>-10.846470766649499</v>
      </c>
      <c r="MB8" s="295">
        <v>13.4023731496517</v>
      </c>
      <c r="MC8" s="295">
        <v>6.1282700847507199</v>
      </c>
      <c r="MD8" s="295">
        <v>-13.638468516923201</v>
      </c>
      <c r="ME8" s="295">
        <v>-4.5773364618270396</v>
      </c>
      <c r="MF8" s="295">
        <v>12.0428149320971</v>
      </c>
      <c r="MG8" s="295">
        <v>7.8279349564927303</v>
      </c>
      <c r="MH8" s="295">
        <v>-3.7334451827339001</v>
      </c>
      <c r="MI8" s="295">
        <v>-9.1155099788381904</v>
      </c>
      <c r="MJ8" s="295">
        <v>8.5865351787091608</v>
      </c>
      <c r="MK8" s="295">
        <v>10.974284514597899</v>
      </c>
      <c r="ML8" s="295">
        <v>-4.6384776989151799</v>
      </c>
      <c r="MM8" s="295">
        <v>-6.34471992588161</v>
      </c>
      <c r="MN8" s="295">
        <v>3.1634345677242499</v>
      </c>
      <c r="MO8" s="295">
        <v>13.092700578951099</v>
      </c>
      <c r="MP8" s="295">
        <v>-1.86121724489053</v>
      </c>
      <c r="MQ8" s="295">
        <v>-13.2511543631273</v>
      </c>
      <c r="MR8" s="295">
        <v>9.2209362436067295</v>
      </c>
      <c r="MS8" s="295">
        <v>16.3515175549147</v>
      </c>
      <c r="MT8" s="295">
        <v>-3.2595561880198098</v>
      </c>
      <c r="MU8" s="295">
        <v>-11.1230745447501</v>
      </c>
      <c r="MV8" s="295">
        <v>11.8325652124381</v>
      </c>
      <c r="MW8" s="295">
        <v>10.603279736708901</v>
      </c>
      <c r="MX8" s="295">
        <v>0.240492211462495</v>
      </c>
      <c r="MY8" s="302"/>
      <c r="MZ8" s="303" t="s">
        <v>679</v>
      </c>
    </row>
    <row r="9" spans="1:364" s="32" customFormat="1" ht="18" customHeight="1">
      <c r="A9" s="389"/>
      <c r="B9" s="252"/>
      <c r="C9" s="253">
        <v>1.2</v>
      </c>
      <c r="D9" s="254">
        <v>0.643699288807704</v>
      </c>
      <c r="E9" s="254">
        <v>0.64755184550826095</v>
      </c>
      <c r="F9" s="255">
        <v>11</v>
      </c>
      <c r="G9" s="256"/>
      <c r="H9" s="26" t="s">
        <v>680</v>
      </c>
      <c r="I9" s="295">
        <v>13.647499921309601</v>
      </c>
      <c r="J9" s="295">
        <v>9.4045171096216205</v>
      </c>
      <c r="K9" s="295">
        <v>2.2599267669692402</v>
      </c>
      <c r="L9" s="295">
        <v>3.9852085461039302</v>
      </c>
      <c r="M9" s="295">
        <v>9.4627016467520502</v>
      </c>
      <c r="N9" s="295">
        <v>12.841360540567401</v>
      </c>
      <c r="O9" s="295">
        <v>8.7297829971910499</v>
      </c>
      <c r="P9" s="295">
        <v>12.671136229484199</v>
      </c>
      <c r="Q9" s="295">
        <v>13.589776909978101</v>
      </c>
      <c r="R9" s="295">
        <v>12.515516905886701</v>
      </c>
      <c r="S9" s="295">
        <v>9.9016586219712508</v>
      </c>
      <c r="T9" s="295">
        <v>9.5012830935488903</v>
      </c>
      <c r="U9" s="295">
        <v>5.2867028771867099</v>
      </c>
      <c r="V9" s="295">
        <v>17.105388072225399</v>
      </c>
      <c r="W9" s="295">
        <v>18.692409739090198</v>
      </c>
      <c r="X9" s="295">
        <v>9.5500327210052092</v>
      </c>
      <c r="Y9" s="295">
        <v>11.780048167330699</v>
      </c>
      <c r="Z9" s="295">
        <v>7.7302894641577096</v>
      </c>
      <c r="AA9" s="295">
        <v>8.5739612168367803</v>
      </c>
      <c r="AB9" s="295">
        <v>11.160397035922299</v>
      </c>
      <c r="AC9" s="295">
        <v>5.7216590875890301</v>
      </c>
      <c r="AD9" s="295">
        <v>6.6519077439929397</v>
      </c>
      <c r="AE9" s="295">
        <v>6.4599065879364703</v>
      </c>
      <c r="AF9" s="295">
        <v>4.6777544630224499</v>
      </c>
      <c r="AG9" s="282">
        <v>3.00933975408529</v>
      </c>
      <c r="AH9" s="295">
        <v>1.87829128047447</v>
      </c>
      <c r="AI9" s="295">
        <v>2.3466754949233999</v>
      </c>
      <c r="AJ9" s="295">
        <v>7.73544750042005</v>
      </c>
      <c r="AK9" s="295">
        <v>4.0142988346886703</v>
      </c>
      <c r="AL9" s="295">
        <v>4.0695146181844297</v>
      </c>
      <c r="AM9" s="295">
        <v>3.76772586951857</v>
      </c>
      <c r="AN9" s="295">
        <v>3.4313787694814302</v>
      </c>
      <c r="AO9" s="295">
        <v>4.2703267959946301</v>
      </c>
      <c r="AP9" s="295">
        <v>1.0562316080254599</v>
      </c>
      <c r="AQ9" s="295">
        <v>0.95646783721017004</v>
      </c>
      <c r="AR9" s="295">
        <v>1.30590383231815</v>
      </c>
      <c r="AS9" s="295">
        <v>2.3213173060025398</v>
      </c>
      <c r="AT9" s="295">
        <v>2.7570931498131399</v>
      </c>
      <c r="AU9" s="295">
        <v>0.98104006363345797</v>
      </c>
      <c r="AV9" s="295">
        <v>2.9792499986572398</v>
      </c>
      <c r="AW9" s="295">
        <v>3.4834421467578198</v>
      </c>
      <c r="AX9" s="295">
        <v>3.0498419551209301</v>
      </c>
      <c r="AY9" s="295">
        <v>2.7289651461131799</v>
      </c>
      <c r="AZ9" s="295">
        <v>6.0047555864422897</v>
      </c>
      <c r="BA9" s="295">
        <v>0.362778198848829</v>
      </c>
      <c r="BB9" s="295">
        <v>9.8714456957352995E-2</v>
      </c>
      <c r="BC9" s="295">
        <v>5.0145891074713704</v>
      </c>
      <c r="BD9" s="295">
        <v>3.7010937860064201</v>
      </c>
      <c r="BE9" s="295">
        <v>1.0331939276420701</v>
      </c>
      <c r="BF9" s="295">
        <v>5.0797028308941599</v>
      </c>
      <c r="BG9" s="295">
        <v>-8.0432838410651595</v>
      </c>
      <c r="BH9" s="295">
        <v>-46.232458861259801</v>
      </c>
      <c r="BI9" s="295">
        <v>-40.453351577750396</v>
      </c>
      <c r="BJ9" s="295">
        <v>-28.647522144625398</v>
      </c>
      <c r="BK9" s="295">
        <v>-13.737595556967801</v>
      </c>
      <c r="BL9" s="295">
        <v>-10.3980035538181</v>
      </c>
      <c r="BM9" s="295">
        <v>-5.6009976097420697</v>
      </c>
      <c r="BN9" s="295">
        <v>-7.2450625015371903</v>
      </c>
      <c r="BO9" s="295">
        <v>-11.7404978243106</v>
      </c>
      <c r="BP9" s="295">
        <v>-3.67857689423235</v>
      </c>
      <c r="BQ9" s="295">
        <v>-2.39862844405401</v>
      </c>
      <c r="BR9" s="295">
        <v>-0.61049327010557897</v>
      </c>
      <c r="BS9" s="295">
        <v>9.3295571319470998</v>
      </c>
      <c r="BT9" s="295">
        <v>103.956484214935</v>
      </c>
      <c r="BU9" s="295">
        <v>49.542091678210703</v>
      </c>
      <c r="BV9" s="295">
        <v>-14.8868634976174</v>
      </c>
      <c r="BW9" s="295">
        <v>-20.687462128158799</v>
      </c>
      <c r="BX9" s="295">
        <v>-0.11560081451875701</v>
      </c>
      <c r="BY9" s="295">
        <v>6.3419651370673504</v>
      </c>
      <c r="BZ9" s="295">
        <v>14.668882706529301</v>
      </c>
      <c r="CA9" s="295">
        <v>12.4336933517103</v>
      </c>
      <c r="CB9" s="295">
        <v>9.0133472140392907</v>
      </c>
      <c r="CC9" s="295">
        <v>7.68450431354412</v>
      </c>
      <c r="CD9" s="295">
        <v>8.1025798275085101</v>
      </c>
      <c r="CE9" s="295">
        <v>7.0752771849728804</v>
      </c>
      <c r="CF9" s="295">
        <v>10.6997342386996</v>
      </c>
      <c r="CG9" s="295">
        <v>9.8910202406998309</v>
      </c>
      <c r="CH9" s="295">
        <v>59.9543456296296</v>
      </c>
      <c r="CI9" s="295">
        <v>50.8786945804354</v>
      </c>
      <c r="CJ9" s="295">
        <v>14.885954017867499</v>
      </c>
      <c r="CK9" s="295">
        <v>11.80754195263</v>
      </c>
      <c r="CL9" s="295">
        <v>1.1191094082489601</v>
      </c>
      <c r="CM9" s="295">
        <v>5.3991960673504904</v>
      </c>
      <c r="CN9" s="295">
        <v>0.73691212305095599</v>
      </c>
      <c r="CO9" s="295">
        <v>-1.6432470395035199</v>
      </c>
      <c r="CP9" s="295">
        <v>-2.31736712791036</v>
      </c>
      <c r="CQ9" s="295">
        <v>-0.67061041275395905</v>
      </c>
      <c r="CR9" s="295">
        <v>-5.4716333316541501</v>
      </c>
      <c r="CS9" s="295">
        <v>11.0769522214337</v>
      </c>
      <c r="CT9" s="295">
        <v>1.6203974338280001</v>
      </c>
      <c r="CU9" s="295">
        <v>1.90701852917962</v>
      </c>
      <c r="CV9" s="295">
        <v>0.24756824175857201</v>
      </c>
      <c r="CW9" s="295">
        <v>0.59625387714392297</v>
      </c>
      <c r="CX9" s="295">
        <v>5.0209281306266398</v>
      </c>
      <c r="CY9" s="295">
        <v>4.3578347728794302</v>
      </c>
      <c r="CZ9" s="295">
        <v>6.6608502381353398</v>
      </c>
      <c r="DA9" s="295">
        <v>7.1962507056832496</v>
      </c>
      <c r="DB9" s="295">
        <v>3.7803127337785298</v>
      </c>
      <c r="DC9" s="295">
        <v>6.2349034625658399</v>
      </c>
      <c r="DD9" s="295">
        <v>5.5723587517706203</v>
      </c>
      <c r="DE9" s="295">
        <v>4.6880418473922001</v>
      </c>
      <c r="DF9" s="295">
        <v>7.8949563856848899</v>
      </c>
      <c r="DG9" s="295">
        <v>6.7363552051600104</v>
      </c>
      <c r="DH9" s="295">
        <v>7.39735063567844</v>
      </c>
      <c r="DI9" s="295">
        <v>7.0655555069900799</v>
      </c>
      <c r="DJ9" s="295">
        <v>4.7927104707040398</v>
      </c>
      <c r="DK9" s="295">
        <v>9.7804743423167508</v>
      </c>
      <c r="DL9" s="295">
        <v>11.7837421971346</v>
      </c>
      <c r="DM9" s="295">
        <v>4.9804163892437403</v>
      </c>
      <c r="DN9" s="295">
        <v>6.1666776085003203</v>
      </c>
      <c r="DO9" s="295">
        <v>6.2590515139248497</v>
      </c>
      <c r="DP9" s="295">
        <v>6.0515297595722197</v>
      </c>
      <c r="DQ9" s="295">
        <v>7.1576743521907504</v>
      </c>
      <c r="DR9" s="295">
        <v>10.396235075396</v>
      </c>
      <c r="DS9" s="295">
        <v>11.390324211659101</v>
      </c>
      <c r="DT9" s="295">
        <v>13.0896402442353</v>
      </c>
      <c r="DU9" s="295">
        <v>14.3633505694325</v>
      </c>
      <c r="DV9" s="295">
        <v>15.8670829187156</v>
      </c>
      <c r="DW9" s="295">
        <v>10.2807862762853</v>
      </c>
      <c r="DX9" s="295">
        <v>8.0908988223792697</v>
      </c>
      <c r="DY9" s="295">
        <v>8.4697947319310192</v>
      </c>
      <c r="DZ9" s="295">
        <v>8.8579086919565704</v>
      </c>
      <c r="EA9" s="295">
        <v>11.638974688912899</v>
      </c>
      <c r="EB9" s="295">
        <v>10.613129493760701</v>
      </c>
      <c r="EC9" s="295">
        <v>13.174445200166099</v>
      </c>
      <c r="ED9" s="295">
        <v>9.6414184732064996</v>
      </c>
      <c r="EE9" s="295">
        <v>8.4489827313047403</v>
      </c>
      <c r="EF9" s="295">
        <v>5.9154607456477901</v>
      </c>
      <c r="EG9" s="295">
        <v>2.4334167701983902</v>
      </c>
      <c r="EH9" s="295">
        <v>5.1823929181732398</v>
      </c>
      <c r="EI9" s="295">
        <v>3.8218214642521402</v>
      </c>
      <c r="EJ9" s="295">
        <v>1.1074791403485</v>
      </c>
      <c r="EK9" s="295">
        <v>2.0001103925851802</v>
      </c>
      <c r="EL9" s="295">
        <v>3.1731313140425899</v>
      </c>
      <c r="EM9" s="295">
        <v>3.0353507642892898</v>
      </c>
      <c r="EN9" s="295">
        <v>2.93544065538758</v>
      </c>
      <c r="EO9" s="295">
        <v>-0.76434876331144597</v>
      </c>
      <c r="EP9" s="295">
        <v>-38.173578315228802</v>
      </c>
      <c r="EQ9" s="295">
        <v>-9.9410548932054805</v>
      </c>
      <c r="ER9" s="295">
        <v>-7.5426505510040904</v>
      </c>
      <c r="ES9" s="295">
        <v>1.84609128832116</v>
      </c>
      <c r="ET9" s="295">
        <v>38.6308019583103</v>
      </c>
      <c r="EU9" s="295">
        <v>-4.4238598674970699</v>
      </c>
      <c r="EV9" s="295">
        <v>11.94656516535</v>
      </c>
      <c r="EW9" s="295">
        <v>7.61473764106539</v>
      </c>
      <c r="EX9" s="295">
        <v>22.5474150348563</v>
      </c>
      <c r="EY9" s="295">
        <v>23.169778215477798</v>
      </c>
      <c r="EZ9" s="295">
        <v>2.3666785926516498</v>
      </c>
      <c r="FA9" s="295">
        <v>-1.5366129261119299</v>
      </c>
      <c r="FB9" s="295">
        <v>2.0010802000358199</v>
      </c>
      <c r="FC9" s="295">
        <v>0.90143259097399697</v>
      </c>
      <c r="FD9" s="295">
        <v>5.35801686891502</v>
      </c>
      <c r="FE9" s="295">
        <v>5.7809937393190598</v>
      </c>
      <c r="FF9" s="295">
        <v>6.0140131158071304</v>
      </c>
      <c r="FG9" s="295">
        <v>7.0687034340012396</v>
      </c>
      <c r="FH9" s="295">
        <v>8.8367100548674404</v>
      </c>
      <c r="FI9" s="295">
        <v>5.7839721614285198</v>
      </c>
      <c r="FJ9" s="295">
        <v>7.84092572213385</v>
      </c>
      <c r="FK9" s="295">
        <v>12.9765345843627</v>
      </c>
      <c r="FL9" s="295">
        <v>11.2679545499059</v>
      </c>
      <c r="FM9" s="295"/>
      <c r="FN9" s="295">
        <v>9.9455592623394011</v>
      </c>
      <c r="FO9" s="295">
        <v>9.0986911296635498</v>
      </c>
      <c r="FP9" s="295">
        <v>3.1236483993048836</v>
      </c>
      <c r="FQ9" s="295">
        <v>2.8087077779668732</v>
      </c>
      <c r="FR9" s="295">
        <v>-14.513171977803623</v>
      </c>
      <c r="FS9" s="295">
        <v>9.8675505994789887</v>
      </c>
      <c r="FT9" s="295">
        <v>13.251937448212914</v>
      </c>
      <c r="FU9" s="295">
        <v>1.7766431306956747</v>
      </c>
      <c r="FV9" s="295">
        <v>6.9877945586717374</v>
      </c>
      <c r="FW9" s="295">
        <v>9.6202596985008029</v>
      </c>
      <c r="FX9" s="295">
        <v>9.0986911296635498</v>
      </c>
      <c r="FY9" s="295">
        <v>3.1236483993048836</v>
      </c>
      <c r="FZ9" s="295">
        <v>2.8087077779668732</v>
      </c>
      <c r="GA9" s="295">
        <v>-14.513171977803623</v>
      </c>
      <c r="GB9" s="295">
        <v>9.8675505994789887</v>
      </c>
      <c r="GC9" s="295">
        <v>13.251937448212914</v>
      </c>
      <c r="GD9" s="295">
        <v>1.7766431306956747</v>
      </c>
      <c r="GE9" s="295">
        <v>6.9877945586717374</v>
      </c>
      <c r="GF9" s="295">
        <v>9.6202596985007602</v>
      </c>
      <c r="GG9" s="295">
        <v>-17.291992342788301</v>
      </c>
      <c r="GH9" s="295">
        <v>15.8630872492815</v>
      </c>
      <c r="GI9" s="295">
        <v>6.0594391963269896</v>
      </c>
      <c r="GJ9" s="295">
        <v>2.41966990654059</v>
      </c>
      <c r="GK9" s="295">
        <v>4.2510255000956603</v>
      </c>
      <c r="GL9" s="295">
        <v>-2.4988130829337498</v>
      </c>
      <c r="GM9" s="295">
        <v>-4.4750354805775201</v>
      </c>
      <c r="GN9" s="295">
        <v>3.2045353638315</v>
      </c>
      <c r="GO9" s="295">
        <v>5.4084771827699596</v>
      </c>
      <c r="GP9" s="295">
        <v>1.6863919542246999</v>
      </c>
      <c r="GQ9" s="295">
        <v>4.2740150746372096</v>
      </c>
      <c r="GR9" s="295">
        <v>-2.5203070279296802</v>
      </c>
      <c r="GS9" s="295">
        <v>-20.379861896641199</v>
      </c>
      <c r="GT9" s="295">
        <v>8.2967242132683197</v>
      </c>
      <c r="GU9" s="295">
        <v>7.8488245766593003</v>
      </c>
      <c r="GV9" s="295">
        <v>7.8146971717405203</v>
      </c>
      <c r="GW9" s="295">
        <v>7.4688216004691999</v>
      </c>
      <c r="GX9" s="295">
        <v>-6.0514438617573498</v>
      </c>
      <c r="GY9" s="295">
        <v>-1.0123446032946899</v>
      </c>
      <c r="GZ9" s="295">
        <v>4.0459920826453102</v>
      </c>
      <c r="HA9" s="295">
        <v>4.4115907180719303</v>
      </c>
      <c r="HB9" s="295">
        <v>-0.67589393558148503</v>
      </c>
      <c r="HC9" s="295">
        <v>3.8941412455275799</v>
      </c>
      <c r="HD9" s="295">
        <v>-6.2721898725002099</v>
      </c>
      <c r="HE9" s="295">
        <v>-11.442310223788899</v>
      </c>
      <c r="HF9" s="295">
        <v>9.7643701568601102</v>
      </c>
      <c r="HG9" s="295">
        <v>-0.45831669214250298</v>
      </c>
      <c r="HH9" s="295">
        <v>10.0093878903293</v>
      </c>
      <c r="HI9" s="295">
        <v>3.5752573845661</v>
      </c>
      <c r="HJ9" s="295">
        <v>-5.3157014497294899</v>
      </c>
      <c r="HK9" s="295">
        <v>1.3457273938576999</v>
      </c>
      <c r="HL9" s="295">
        <v>-1.04465980958386</v>
      </c>
      <c r="HM9" s="295">
        <v>5.3303120360755702</v>
      </c>
      <c r="HN9" s="295">
        <v>-0.85470314389326096</v>
      </c>
      <c r="HO9" s="295">
        <v>2.1549403527117001</v>
      </c>
      <c r="HP9" s="295">
        <v>-7.7660780233817102</v>
      </c>
      <c r="HQ9" s="295">
        <v>-12.4146787496625</v>
      </c>
      <c r="HR9" s="295">
        <v>10.269010523755</v>
      </c>
      <c r="HS9" s="295">
        <v>4.7827664578031301</v>
      </c>
      <c r="HT9" s="295">
        <v>6.2096980346350303</v>
      </c>
      <c r="HU9" s="295">
        <v>3.6302401037819898</v>
      </c>
      <c r="HV9" s="295">
        <v>-5.59027423007376</v>
      </c>
      <c r="HW9" s="295">
        <v>1.01723082881837</v>
      </c>
      <c r="HX9" s="295">
        <v>-0.24201762929621401</v>
      </c>
      <c r="HY9" s="295">
        <v>2.0835431856738298</v>
      </c>
      <c r="HZ9" s="295">
        <v>-0.95258041989670506</v>
      </c>
      <c r="IA9" s="295">
        <v>2.5085245658094402</v>
      </c>
      <c r="IB9" s="295">
        <v>-6.8415952088279504</v>
      </c>
      <c r="IC9" s="295">
        <v>-12.0416619797635</v>
      </c>
      <c r="ID9" s="295">
        <v>8.3631214951001507</v>
      </c>
      <c r="IE9" s="295">
        <v>6.8562048460720604</v>
      </c>
      <c r="IF9" s="295">
        <v>6.7297066363862799</v>
      </c>
      <c r="IG9" s="295">
        <v>3.19602482222365</v>
      </c>
      <c r="IH9" s="295">
        <v>-5.8842474276022001</v>
      </c>
      <c r="II9" s="295">
        <v>4.2384379984506202</v>
      </c>
      <c r="IJ9" s="295">
        <v>-5.5515179215589701</v>
      </c>
      <c r="IK9" s="295">
        <v>1.8149519521216899</v>
      </c>
      <c r="IL9" s="295">
        <v>3.9116648579187698</v>
      </c>
      <c r="IM9" s="295">
        <v>1.22637445150798</v>
      </c>
      <c r="IN9" s="295">
        <v>-9.2382651558266708</v>
      </c>
      <c r="IO9" s="295">
        <v>-8.5188178126371401</v>
      </c>
      <c r="IP9" s="295">
        <v>-5.1699182909052004</v>
      </c>
      <c r="IQ9" s="295">
        <v>-37.520655043176198</v>
      </c>
      <c r="IR9" s="295">
        <v>18.201356853709399</v>
      </c>
      <c r="IS9" s="295">
        <v>23.655860925652199</v>
      </c>
      <c r="IT9" s="295">
        <v>13.782329035809299</v>
      </c>
      <c r="IU9" s="295">
        <v>8.2739602657476308</v>
      </c>
      <c r="IV9" s="295">
        <v>-0.49504654916749802</v>
      </c>
      <c r="IW9" s="295">
        <v>4.1729950555662802E-2</v>
      </c>
      <c r="IX9" s="295">
        <v>-1.1244893485160501</v>
      </c>
      <c r="IY9" s="295">
        <v>10.4727332768962</v>
      </c>
      <c r="IZ9" s="295">
        <v>-8.0321955390838404</v>
      </c>
      <c r="JA9" s="295">
        <v>-6.8428094019372701</v>
      </c>
      <c r="JB9" s="295">
        <v>4.3141391597557801</v>
      </c>
      <c r="JC9" s="295">
        <v>16.556472629506999</v>
      </c>
      <c r="JD9" s="295">
        <v>-13.3340711811899</v>
      </c>
      <c r="JE9" s="295">
        <v>-29.620228979195101</v>
      </c>
      <c r="JF9" s="295">
        <v>6.0278783234160498</v>
      </c>
      <c r="JG9" s="295">
        <v>36.357753247693502</v>
      </c>
      <c r="JH9" s="295">
        <v>5.9379880854509697</v>
      </c>
      <c r="JI9" s="295">
        <v>7.8753188609253604</v>
      </c>
      <c r="JJ9" s="295">
        <v>-3.0518255503181102</v>
      </c>
      <c r="JK9" s="295">
        <v>7.1120415187804902</v>
      </c>
      <c r="JL9" s="295">
        <v>-9.1532579333250101</v>
      </c>
      <c r="JM9" s="295">
        <v>-6.4811348918762803</v>
      </c>
      <c r="JN9" s="295">
        <v>3.3228382029827102</v>
      </c>
      <c r="JO9" s="295">
        <v>20.501864511610101</v>
      </c>
      <c r="JP9" s="295">
        <v>-13.9672068455836</v>
      </c>
      <c r="JQ9" s="295">
        <v>2.44285833854339</v>
      </c>
      <c r="JR9" s="295">
        <v>1.1961585662234601E-2</v>
      </c>
      <c r="JS9" s="295">
        <v>3.8290436774869399</v>
      </c>
      <c r="JT9" s="295">
        <v>3.099340110795</v>
      </c>
      <c r="JU9" s="295">
        <v>-2.4372061146894701</v>
      </c>
      <c r="JV9" s="295">
        <v>1.0517171975819199</v>
      </c>
      <c r="JW9" s="295">
        <v>2.3739906602611902</v>
      </c>
      <c r="JX9" s="295">
        <v>-11.2997373216757</v>
      </c>
      <c r="JY9" s="295">
        <v>-7.1220969378652903</v>
      </c>
      <c r="JZ9" s="295">
        <v>5.0646788212897302</v>
      </c>
      <c r="KA9" s="295">
        <v>14.6774834729821</v>
      </c>
      <c r="KB9" s="295">
        <v>1.09410319357237</v>
      </c>
      <c r="KC9" s="295">
        <v>-6.2786314314148104</v>
      </c>
      <c r="KD9" s="295">
        <v>0.294046075605436</v>
      </c>
      <c r="KE9" s="295">
        <v>2.1382952004924598</v>
      </c>
      <c r="KF9" s="295">
        <v>3.4579449083462799</v>
      </c>
      <c r="KG9" s="295">
        <v>1.8540429682970501</v>
      </c>
      <c r="KH9" s="295">
        <v>0.41368510573714401</v>
      </c>
      <c r="KI9" s="295">
        <v>4.6332257645891302</v>
      </c>
      <c r="KJ9" s="295">
        <v>-10.854492773150399</v>
      </c>
      <c r="KK9" s="295">
        <v>-10.08176347221</v>
      </c>
      <c r="KL9" s="295">
        <v>7.5496471140651398</v>
      </c>
      <c r="KM9" s="295">
        <v>13.962285758804301</v>
      </c>
      <c r="KN9" s="295">
        <v>0.24729797444055601</v>
      </c>
      <c r="KO9" s="295">
        <v>-3.4076595982667799</v>
      </c>
      <c r="KP9" s="295">
        <v>-0.78293475904486298</v>
      </c>
      <c r="KQ9" s="295">
        <v>2.7708158283394502</v>
      </c>
      <c r="KR9" s="295">
        <v>3.1383202440364202</v>
      </c>
      <c r="KS9" s="295">
        <v>-0.308169284653388</v>
      </c>
      <c r="KT9" s="295">
        <v>5.1930227956989397</v>
      </c>
      <c r="KU9" s="295">
        <v>6.5425669199798797</v>
      </c>
      <c r="KV9" s="295">
        <v>-16.280021728017399</v>
      </c>
      <c r="KW9" s="295">
        <v>-9.0657023765732401</v>
      </c>
      <c r="KX9" s="295">
        <v>7.6432243188411197</v>
      </c>
      <c r="KY9" s="295">
        <v>13.7397197455211</v>
      </c>
      <c r="KZ9" s="295">
        <v>1.2929029443117099</v>
      </c>
      <c r="LA9" s="295">
        <v>-0.48840848836123002</v>
      </c>
      <c r="LB9" s="295">
        <v>0.110488885525811</v>
      </c>
      <c r="LC9" s="295">
        <v>4.3386368779145101</v>
      </c>
      <c r="LD9" s="295">
        <v>4.2999504617522897</v>
      </c>
      <c r="LE9" s="295">
        <v>1.00265127157809</v>
      </c>
      <c r="LF9" s="295">
        <v>0.121354335184165</v>
      </c>
      <c r="LG9" s="295">
        <v>4.4269107074780401</v>
      </c>
      <c r="LH9" s="295">
        <v>12.8211511608707</v>
      </c>
      <c r="LI9" s="295">
        <v>-0.97268673683707596</v>
      </c>
      <c r="LJ9" s="295">
        <v>8.7261443317835905</v>
      </c>
      <c r="LK9" s="295">
        <v>-10.704554550852301</v>
      </c>
      <c r="LL9" s="295">
        <v>13.2248346366245</v>
      </c>
      <c r="LM9" s="295">
        <v>1.55723044598747</v>
      </c>
      <c r="LN9" s="295">
        <v>7.7270649953691803</v>
      </c>
      <c r="LO9" s="295">
        <v>-8.6368630572103893</v>
      </c>
      <c r="LP9" s="295">
        <v>9.6902348758810692</v>
      </c>
      <c r="LQ9" s="295">
        <v>0.45271653948468299</v>
      </c>
      <c r="LR9" s="295">
        <v>5.2104080314926202</v>
      </c>
      <c r="LS9" s="295">
        <v>-11.640489329807</v>
      </c>
      <c r="LT9" s="295">
        <v>12.633960164436299</v>
      </c>
      <c r="LU9" s="295">
        <v>-0.84667487765842997</v>
      </c>
      <c r="LV9" s="295">
        <v>2.4597621710423598</v>
      </c>
      <c r="LW9" s="295">
        <v>-10.860404005485201</v>
      </c>
      <c r="LX9" s="295">
        <v>13.929272407050201</v>
      </c>
      <c r="LY9" s="295">
        <v>-0.97908725548614906</v>
      </c>
      <c r="LZ9" s="295">
        <v>2.36041019212814</v>
      </c>
      <c r="MA9" s="295">
        <v>-14.064331942722299</v>
      </c>
      <c r="MB9" s="295">
        <v>-29.019065725914501</v>
      </c>
      <c r="MC9" s="295">
        <v>44.237992467861503</v>
      </c>
      <c r="MD9" s="295">
        <v>5.0864209396801003</v>
      </c>
      <c r="ME9" s="295">
        <v>-5.3378455466915398</v>
      </c>
      <c r="MF9" s="295">
        <v>-3.3822141066795299</v>
      </c>
      <c r="MG9" s="295">
        <v>-0.55809830282205997</v>
      </c>
      <c r="MH9" s="295">
        <v>23.0857811730843</v>
      </c>
      <c r="MI9" s="295">
        <v>-9.0008442779455198</v>
      </c>
      <c r="MJ9" s="295">
        <v>10.0245204993134</v>
      </c>
      <c r="MK9" s="295">
        <v>-5.3077628092125899E-2</v>
      </c>
      <c r="ML9" s="295">
        <v>2.2968684625530602</v>
      </c>
      <c r="MM9" s="295">
        <v>-12.470686590188301</v>
      </c>
      <c r="MN9" s="295">
        <v>13.977593833933</v>
      </c>
      <c r="MO9" s="295">
        <v>-1.1305798859487799</v>
      </c>
      <c r="MP9" s="295">
        <v>6.8150859344583701</v>
      </c>
      <c r="MQ9" s="295">
        <v>-12.119285945463201</v>
      </c>
      <c r="MR9" s="295">
        <v>14.2286690688116</v>
      </c>
      <c r="MS9" s="295">
        <v>-0.14696821900955101</v>
      </c>
      <c r="MT9" s="295">
        <v>8.5789046142738403</v>
      </c>
      <c r="MU9" s="295">
        <v>-14.5842335331062</v>
      </c>
      <c r="MV9" s="295">
        <v>16.449828501331002</v>
      </c>
      <c r="MW9" s="295">
        <v>4.6082405433501199</v>
      </c>
      <c r="MX9" s="295">
        <v>6.9368313353434701</v>
      </c>
      <c r="MY9" s="302"/>
      <c r="MZ9" s="303" t="s">
        <v>382</v>
      </c>
    </row>
    <row r="10" spans="1:364" s="49" customFormat="1" ht="18" customHeight="1">
      <c r="A10" s="389"/>
      <c r="C10" s="253">
        <v>1.3</v>
      </c>
      <c r="D10" s="257">
        <v>0.35134077293196297</v>
      </c>
      <c r="E10" s="257">
        <v>0.51641002307315098</v>
      </c>
      <c r="F10" s="258">
        <v>12</v>
      </c>
      <c r="G10" s="256"/>
      <c r="H10" s="26" t="s">
        <v>94</v>
      </c>
      <c r="I10" s="295">
        <v>8.9438948414022104</v>
      </c>
      <c r="J10" s="295">
        <v>7.70405159462626</v>
      </c>
      <c r="K10" s="295">
        <v>6.6610747710903997</v>
      </c>
      <c r="L10" s="295">
        <v>5.5798679305310497</v>
      </c>
      <c r="M10" s="295">
        <v>3.6187135833360999</v>
      </c>
      <c r="N10" s="295">
        <v>4.2869519699974603</v>
      </c>
      <c r="O10" s="295">
        <v>2.10564573529606</v>
      </c>
      <c r="P10" s="295">
        <v>1.63941900963675</v>
      </c>
      <c r="Q10" s="295">
        <v>2.5080188669210099</v>
      </c>
      <c r="R10" s="295">
        <v>-7.8900057131613197</v>
      </c>
      <c r="S10" s="295">
        <v>3.4261562651380801</v>
      </c>
      <c r="T10" s="295">
        <v>0.754437130561044</v>
      </c>
      <c r="U10" s="295">
        <v>2.6537106126841499</v>
      </c>
      <c r="V10" s="295">
        <v>2.3844756214059499</v>
      </c>
      <c r="W10" s="295">
        <v>3.3023363405042701</v>
      </c>
      <c r="X10" s="295">
        <v>2.0962672668011901</v>
      </c>
      <c r="Y10" s="295">
        <v>2.5375492566294202</v>
      </c>
      <c r="Z10" s="295">
        <v>2.04019262826449</v>
      </c>
      <c r="AA10" s="295">
        <v>2.5715714832141598</v>
      </c>
      <c r="AB10" s="295">
        <v>-2.2655506251575699</v>
      </c>
      <c r="AC10" s="295">
        <v>-3.8233679160767302</v>
      </c>
      <c r="AD10" s="295">
        <v>0.47440394981683198</v>
      </c>
      <c r="AE10" s="295">
        <v>11.337229357551401</v>
      </c>
      <c r="AF10" s="295">
        <v>2.3786192455671702</v>
      </c>
      <c r="AG10" s="282">
        <v>0.33951084875390303</v>
      </c>
      <c r="AH10" s="295">
        <v>0.18984615473289099</v>
      </c>
      <c r="AI10" s="295">
        <v>-1.1988053703324899</v>
      </c>
      <c r="AJ10" s="295">
        <v>1.5217006764662799</v>
      </c>
      <c r="AK10" s="295">
        <v>1.7266066394605</v>
      </c>
      <c r="AL10" s="295">
        <v>1.89328285549766</v>
      </c>
      <c r="AM10" s="295">
        <v>2.64055462323131</v>
      </c>
      <c r="AN10" s="295">
        <v>2.2758865780563</v>
      </c>
      <c r="AO10" s="295">
        <v>3.3484578280009001</v>
      </c>
      <c r="AP10" s="295">
        <v>5.5468357922562603</v>
      </c>
      <c r="AQ10" s="295">
        <v>-1.54933113859931</v>
      </c>
      <c r="AR10" s="295">
        <v>6.2867356468369699</v>
      </c>
      <c r="AS10" s="295">
        <v>6.5540228552958002</v>
      </c>
      <c r="AT10" s="295">
        <v>6.7648851420240401</v>
      </c>
      <c r="AU10" s="295">
        <v>10.898463093543199</v>
      </c>
      <c r="AV10" s="295">
        <v>8.1890475354982506</v>
      </c>
      <c r="AW10" s="295">
        <v>4.6963996812805497</v>
      </c>
      <c r="AX10" s="295">
        <v>4.3271421987860199</v>
      </c>
      <c r="AY10" s="295">
        <v>3.8209568273816399</v>
      </c>
      <c r="AZ10" s="295">
        <v>4.3185194674299403</v>
      </c>
      <c r="BA10" s="295">
        <v>5.4853041829245699</v>
      </c>
      <c r="BB10" s="295">
        <v>3.5427736869624802</v>
      </c>
      <c r="BC10" s="295">
        <v>4.0334680098497602</v>
      </c>
      <c r="BD10" s="295">
        <v>7.2979016861371404</v>
      </c>
      <c r="BE10" s="295">
        <v>-1.69482588654543</v>
      </c>
      <c r="BF10" s="295">
        <v>4.5317934204593202</v>
      </c>
      <c r="BG10" s="295">
        <v>-12.348108202496601</v>
      </c>
      <c r="BH10" s="295">
        <v>-97.7403413320244</v>
      </c>
      <c r="BI10" s="295">
        <v>-82.715589827764504</v>
      </c>
      <c r="BJ10" s="295">
        <v>-27.555384022614099</v>
      </c>
      <c r="BK10" s="295">
        <v>5.7063598948324703</v>
      </c>
      <c r="BL10" s="295">
        <v>2.1315836814243601</v>
      </c>
      <c r="BM10" s="295">
        <v>7.6337852302354703</v>
      </c>
      <c r="BN10" s="295">
        <v>5.0448148264784303</v>
      </c>
      <c r="BO10" s="295">
        <v>5.6359197396195997</v>
      </c>
      <c r="BP10" s="295">
        <v>5.3946294693401704</v>
      </c>
      <c r="BQ10" s="295">
        <v>5.8741453277093099</v>
      </c>
      <c r="BR10" s="295">
        <v>2.6539940193156002</v>
      </c>
      <c r="BS10" s="295">
        <v>12.0685862776115</v>
      </c>
      <c r="BT10" s="295">
        <v>3960.1004352663999</v>
      </c>
      <c r="BU10" s="295">
        <v>401.20041321794503</v>
      </c>
      <c r="BV10" s="295">
        <v>-96.295950994973296</v>
      </c>
      <c r="BW10" s="295">
        <v>-97.944920675457595</v>
      </c>
      <c r="BX10" s="295">
        <v>-97.964005151944505</v>
      </c>
      <c r="BY10" s="295">
        <v>-49.430390748504102</v>
      </c>
      <c r="BZ10" s="295">
        <v>7.8579397352295599</v>
      </c>
      <c r="CA10" s="295">
        <v>5.1507677210336498</v>
      </c>
      <c r="CB10" s="295">
        <v>6.3666705640750196</v>
      </c>
      <c r="CC10" s="295">
        <v>1.3403182579444499</v>
      </c>
      <c r="CD10" s="295">
        <v>9.2389271954763501</v>
      </c>
      <c r="CE10" s="295">
        <v>1.66112627412849</v>
      </c>
      <c r="CF10" s="295">
        <v>11.785405092622099</v>
      </c>
      <c r="CG10" s="295">
        <v>4.6032777731001602</v>
      </c>
      <c r="CH10" s="295">
        <v>2765.0274231523399</v>
      </c>
      <c r="CI10" s="295">
        <v>2699.18158063293</v>
      </c>
      <c r="CJ10" s="295">
        <v>2813.5767155234798</v>
      </c>
      <c r="CK10" s="295">
        <v>29.992980133479001</v>
      </c>
      <c r="CL10" s="295">
        <v>-28.121919560503098</v>
      </c>
      <c r="CM10" s="295">
        <v>1.62240656344585</v>
      </c>
      <c r="CN10" s="295">
        <v>-12.426673674639799</v>
      </c>
      <c r="CO10" s="295">
        <v>19.5224687326786</v>
      </c>
      <c r="CP10" s="295">
        <v>3.8626135515497699</v>
      </c>
      <c r="CQ10" s="295">
        <v>24.3593418354404</v>
      </c>
      <c r="CR10" s="295">
        <v>6.4060364159718102</v>
      </c>
      <c r="CS10" s="295">
        <v>36.216956493293097</v>
      </c>
      <c r="CT10" s="295">
        <v>19.8572248357187</v>
      </c>
      <c r="CU10" s="295">
        <v>17.215736100661498</v>
      </c>
      <c r="CV10" s="295">
        <v>12.1256526236848</v>
      </c>
      <c r="CW10" s="295">
        <v>12.4615761034595</v>
      </c>
      <c r="CX10" s="295">
        <v>9.9424329228268</v>
      </c>
      <c r="CY10" s="295">
        <v>3.7487282312864898</v>
      </c>
      <c r="CZ10" s="295">
        <v>4.8530824028200499</v>
      </c>
      <c r="DA10" s="295">
        <v>4.1763697446951804</v>
      </c>
      <c r="DB10" s="295">
        <v>10.646673489794299</v>
      </c>
      <c r="DC10" s="295">
        <v>8.4936225231088098</v>
      </c>
      <c r="DD10" s="295">
        <v>9.2049616222291508</v>
      </c>
      <c r="DE10" s="295">
        <v>7.2684397865722996</v>
      </c>
      <c r="DF10" s="295">
        <v>18.786372391377999</v>
      </c>
      <c r="DG10" s="295">
        <v>23.3972072612498</v>
      </c>
      <c r="DH10" s="295">
        <v>15.261738345372001</v>
      </c>
      <c r="DI10" s="295">
        <v>10.3938732587511</v>
      </c>
      <c r="DJ10" s="295">
        <v>8.4424598082120408</v>
      </c>
      <c r="DK10" s="295">
        <v>5.2575200872594801</v>
      </c>
      <c r="DL10" s="295">
        <v>7.5234063844362398</v>
      </c>
      <c r="DM10" s="295">
        <v>1.6102339465453399</v>
      </c>
      <c r="DN10" s="295">
        <v>1.42463708459732</v>
      </c>
      <c r="DO10" s="295">
        <v>-1.97333176228574</v>
      </c>
      <c r="DP10" s="295">
        <v>-1.1753996072241799</v>
      </c>
      <c r="DQ10" s="295">
        <v>-1.2716641468404399</v>
      </c>
      <c r="DR10" s="295">
        <v>1.5805349643375199</v>
      </c>
      <c r="DS10" s="295">
        <v>1.2412339581998399</v>
      </c>
      <c r="DT10" s="295">
        <v>1.3838371144202499</v>
      </c>
      <c r="DU10" s="295">
        <v>3.0482656734586899</v>
      </c>
      <c r="DV10" s="295">
        <v>1.16178047836341</v>
      </c>
      <c r="DW10" s="295">
        <v>4.3485132010584504</v>
      </c>
      <c r="DX10" s="295">
        <v>2.14597273379762</v>
      </c>
      <c r="DY10" s="295">
        <v>7.7574400379106798</v>
      </c>
      <c r="DZ10" s="295">
        <v>4.4802451308958204</v>
      </c>
      <c r="EA10" s="295">
        <v>2.0743318133334299</v>
      </c>
      <c r="EB10" s="295">
        <v>-1.4991589948086499</v>
      </c>
      <c r="EC10" s="295">
        <v>2.7822495923861901</v>
      </c>
      <c r="ED10" s="295">
        <v>2.2237687027488602</v>
      </c>
      <c r="EE10" s="295">
        <v>-1.21561554995203</v>
      </c>
      <c r="EF10" s="295">
        <v>4.6679525503066897</v>
      </c>
      <c r="EG10" s="295">
        <v>-0.22935658942860501</v>
      </c>
      <c r="EH10" s="295">
        <v>1.7167005180730801</v>
      </c>
      <c r="EI10" s="295">
        <v>2.7415272512081299</v>
      </c>
      <c r="EJ10" s="295">
        <v>3.3285652307131799</v>
      </c>
      <c r="EK10" s="295">
        <v>8.0766047722914998</v>
      </c>
      <c r="EL10" s="295">
        <v>5.7056101287345298</v>
      </c>
      <c r="EM10" s="295">
        <v>4.5275571757870399</v>
      </c>
      <c r="EN10" s="295">
        <v>4.9892922978719101</v>
      </c>
      <c r="EO10" s="295">
        <v>-3.30767070110993</v>
      </c>
      <c r="EP10" s="295">
        <v>-69.120206707059694</v>
      </c>
      <c r="EQ10" s="295">
        <v>5.10907301715402</v>
      </c>
      <c r="ER10" s="295">
        <v>5.3608729439206702</v>
      </c>
      <c r="ES10" s="295">
        <v>6.6589297559559704</v>
      </c>
      <c r="ET10" s="295">
        <v>94.410640601957098</v>
      </c>
      <c r="EU10" s="295">
        <v>-81.807025238648606</v>
      </c>
      <c r="EV10" s="295">
        <v>6.4466912374714802</v>
      </c>
      <c r="EW10" s="295">
        <v>4.1404907264706896</v>
      </c>
      <c r="EX10" s="295">
        <v>49.847322150320302</v>
      </c>
      <c r="EY10" s="295">
        <v>234.49692343660601</v>
      </c>
      <c r="EZ10" s="295">
        <v>-12.980479471964699</v>
      </c>
      <c r="FA10" s="295">
        <v>15.4600079757685</v>
      </c>
      <c r="FB10" s="295">
        <v>20.196953484674999</v>
      </c>
      <c r="FC10" s="295">
        <v>13.8565017615188</v>
      </c>
      <c r="FD10" s="295">
        <v>5.8045007645939801</v>
      </c>
      <c r="FE10" s="295">
        <v>7.7431244217373196</v>
      </c>
      <c r="FF10" s="295">
        <v>11.227415703698499</v>
      </c>
      <c r="FG10" s="295">
        <v>16.1826762683135</v>
      </c>
      <c r="FH10" s="295">
        <v>6.93797833966374</v>
      </c>
      <c r="FI10" s="295">
        <v>0.309017892549733</v>
      </c>
      <c r="FJ10" s="295">
        <v>-0.36489838625362803</v>
      </c>
      <c r="FK10" s="295">
        <v>1.8960463979456099</v>
      </c>
      <c r="FL10" s="295">
        <v>2.6728800088112101</v>
      </c>
      <c r="FM10" s="295"/>
      <c r="FN10" s="295">
        <v>3.2325902836137317</v>
      </c>
      <c r="FO10" s="295">
        <v>2.0550168928054688</v>
      </c>
      <c r="FP10" s="295">
        <v>1.841152806542695</v>
      </c>
      <c r="FQ10" s="295">
        <v>5.8483306576191438</v>
      </c>
      <c r="FR10" s="295">
        <v>-15.958470642745425</v>
      </c>
      <c r="FS10" s="295">
        <v>-12.375979248023498</v>
      </c>
      <c r="FT10" s="295">
        <v>22.145043248803731</v>
      </c>
      <c r="FU10" s="295">
        <v>13.897945285601779</v>
      </c>
      <c r="FV10" s="295">
        <v>9.9622963490011642</v>
      </c>
      <c r="FW10" s="295">
        <v>0.96917494453374786</v>
      </c>
      <c r="FX10" s="295">
        <v>2.0550168928054688</v>
      </c>
      <c r="FY10" s="295">
        <v>1.841152806542695</v>
      </c>
      <c r="FZ10" s="295">
        <v>5.8483306576191438</v>
      </c>
      <c r="GA10" s="295">
        <v>-15.958470642745425</v>
      </c>
      <c r="GB10" s="295">
        <v>-12.375979248023498</v>
      </c>
      <c r="GC10" s="295">
        <v>22.145043248803731</v>
      </c>
      <c r="GD10" s="295">
        <v>13.897945285601779</v>
      </c>
      <c r="GE10" s="295">
        <v>9.9622963490011642</v>
      </c>
      <c r="GF10" s="295">
        <v>0.96917494453374786</v>
      </c>
      <c r="GG10" s="295">
        <v>1.0639984630247199</v>
      </c>
      <c r="GH10" s="295">
        <v>2.2082180856390199</v>
      </c>
      <c r="GI10" s="295">
        <v>-3.6375771597525399</v>
      </c>
      <c r="GJ10" s="295">
        <v>3.8437751369828099</v>
      </c>
      <c r="GK10" s="295">
        <v>2.1188419304586601</v>
      </c>
      <c r="GL10" s="295">
        <v>-3.5569400492539098</v>
      </c>
      <c r="GM10" s="295">
        <v>8.3270408765739194</v>
      </c>
      <c r="GN10" s="295">
        <v>-6.3827332237856398</v>
      </c>
      <c r="GO10" s="295">
        <v>2.0218816588636801</v>
      </c>
      <c r="GP10" s="295">
        <v>-12.8578854287429</v>
      </c>
      <c r="GQ10" s="295">
        <v>6.8738864069086496</v>
      </c>
      <c r="GR10" s="295">
        <v>11.0630765434066</v>
      </c>
      <c r="GS10" s="295">
        <v>-8.6167098514707205E-2</v>
      </c>
      <c r="GT10" s="295">
        <v>1.2184614231929101</v>
      </c>
      <c r="GU10" s="295">
        <v>-4.6143881563729003</v>
      </c>
      <c r="GV10" s="295">
        <v>1.91486884991463</v>
      </c>
      <c r="GW10" s="295">
        <v>2.7774076259732499</v>
      </c>
      <c r="GX10" s="295">
        <v>-5.5741804037784801</v>
      </c>
      <c r="GY10" s="295">
        <v>7.8324065083708501</v>
      </c>
      <c r="GZ10" s="295">
        <v>-5.5826898414690804</v>
      </c>
      <c r="HA10" s="295">
        <v>-8.3268310069455396</v>
      </c>
      <c r="HB10" s="295">
        <v>-2.1520516996794998</v>
      </c>
      <c r="HC10" s="295">
        <v>4.1131050184176798</v>
      </c>
      <c r="HD10" s="295">
        <v>13.156673233828901</v>
      </c>
      <c r="HE10" s="295">
        <v>-0.348216076279385</v>
      </c>
      <c r="HF10" s="295">
        <v>2.1258690084156799</v>
      </c>
      <c r="HG10" s="295">
        <v>-5.7280283759091501</v>
      </c>
      <c r="HH10" s="295">
        <v>2.35536679683418</v>
      </c>
      <c r="HI10" s="295">
        <v>2.2788875686915202</v>
      </c>
      <c r="HJ10" s="295">
        <v>-5.0824537360572899</v>
      </c>
      <c r="HK10" s="295">
        <v>2.7471912778921999</v>
      </c>
      <c r="HL10" s="295">
        <v>-7.0876343034050997</v>
      </c>
      <c r="HM10" s="295">
        <v>-4.23030196429968</v>
      </c>
      <c r="HN10" s="295">
        <v>8.4268135347168904</v>
      </c>
      <c r="HO10" s="295">
        <v>-4.2642250156605304</v>
      </c>
      <c r="HP10" s="295">
        <v>10.902894815572401</v>
      </c>
      <c r="HQ10" s="295">
        <v>-0.49685496861036399</v>
      </c>
      <c r="HR10" s="295">
        <v>0.71038381515424498</v>
      </c>
      <c r="HS10" s="295">
        <v>-3.1322351791943799</v>
      </c>
      <c r="HT10" s="295">
        <v>2.5619553868733602</v>
      </c>
      <c r="HU10" s="295">
        <v>2.4464686816727301</v>
      </c>
      <c r="HV10" s="295">
        <v>-4.3863410915546401</v>
      </c>
      <c r="HW10" s="295">
        <v>2.3821443670676201</v>
      </c>
      <c r="HX10" s="295">
        <v>-6.1132586656593402</v>
      </c>
      <c r="HY10" s="295">
        <v>-2.19313568015964</v>
      </c>
      <c r="HZ10" s="295">
        <v>1.1370187924328801</v>
      </c>
      <c r="IA10" s="295">
        <v>3.35575294090276</v>
      </c>
      <c r="IB10" s="295">
        <v>11.181790624958801</v>
      </c>
      <c r="IC10" s="295">
        <v>-0.29994583148219101</v>
      </c>
      <c r="ID10" s="295">
        <v>4.6095517997737003</v>
      </c>
      <c r="IE10" s="295">
        <v>-5.49885976313608</v>
      </c>
      <c r="IF10" s="295">
        <v>-0.74903404843709598</v>
      </c>
      <c r="IG10" s="295">
        <v>2.0851465614182598</v>
      </c>
      <c r="IH10" s="295">
        <v>-4.8502494707728099</v>
      </c>
      <c r="II10" s="295">
        <v>2.8728114886371401</v>
      </c>
      <c r="IJ10" s="295">
        <v>-5.0631515961211404</v>
      </c>
      <c r="IK10" s="295">
        <v>-3.9942663507054199</v>
      </c>
      <c r="IL10" s="295">
        <v>1.6163121239523801</v>
      </c>
      <c r="IM10" s="295">
        <v>6.5989208078662598</v>
      </c>
      <c r="IN10" s="295">
        <v>1.8635510469105601</v>
      </c>
      <c r="IO10" s="295">
        <v>6.0150247465532196</v>
      </c>
      <c r="IP10" s="295">
        <v>-12.2829063263306</v>
      </c>
      <c r="IQ10" s="295">
        <v>-97.563768262262499</v>
      </c>
      <c r="IR10" s="295">
        <v>659.18298184135006</v>
      </c>
      <c r="IS10" s="295">
        <v>327.87223665385898</v>
      </c>
      <c r="IT10" s="295">
        <v>38.836180406914899</v>
      </c>
      <c r="IU10" s="295">
        <v>-0.60613982405463696</v>
      </c>
      <c r="IV10" s="295">
        <v>5.1443277453458301E-2</v>
      </c>
      <c r="IW10" s="295">
        <v>-6.3035412914438798</v>
      </c>
      <c r="IX10" s="295">
        <v>2.1881242733762001</v>
      </c>
      <c r="IY10" s="295">
        <v>6.3554308806083499</v>
      </c>
      <c r="IZ10" s="295">
        <v>2.3270014937001502</v>
      </c>
      <c r="JA10" s="295">
        <v>2.7905886050351398</v>
      </c>
      <c r="JB10" s="295">
        <v>-4.2382054950608996</v>
      </c>
      <c r="JC10" s="295">
        <v>-11.7384642089142</v>
      </c>
      <c r="JD10" s="295">
        <v>-6.2824109221944902</v>
      </c>
      <c r="JE10" s="295">
        <v>-96.837872254971401</v>
      </c>
      <c r="JF10" s="295">
        <v>-22.9709532823411</v>
      </c>
      <c r="JG10" s="295">
        <v>-1.5291600524336</v>
      </c>
      <c r="JH10" s="295">
        <v>2385.0565788126901</v>
      </c>
      <c r="JI10" s="295">
        <v>99.841508494411102</v>
      </c>
      <c r="JJ10" s="295">
        <v>-0.37673864626754</v>
      </c>
      <c r="JK10" s="295">
        <v>7.5852637537615397</v>
      </c>
      <c r="JL10" s="295">
        <v>-2.5084564294418099</v>
      </c>
      <c r="JM10" s="295">
        <v>10.802233681808399</v>
      </c>
      <c r="JN10" s="295">
        <v>-10.881110485613601</v>
      </c>
      <c r="JO10" s="295">
        <v>-2.9486304735701201</v>
      </c>
      <c r="JP10" s="295">
        <v>-12.303694794429299</v>
      </c>
      <c r="JQ10" s="295">
        <v>-13.3910246611073</v>
      </c>
      <c r="JR10" s="295">
        <v>-24.741282752350301</v>
      </c>
      <c r="JS10" s="295">
        <v>2.4950822820134602</v>
      </c>
      <c r="JT10" s="295">
        <v>10.874001964327499</v>
      </c>
      <c r="JU10" s="295">
        <v>10.4999978303617</v>
      </c>
      <c r="JV10" s="295">
        <v>40.848997449051602</v>
      </c>
      <c r="JW10" s="295">
        <v>-7.2881687305257001</v>
      </c>
      <c r="JX10" s="295">
        <v>33.059122646780203</v>
      </c>
      <c r="JY10" s="295">
        <v>-3.7150947469032598</v>
      </c>
      <c r="JZ10" s="295">
        <v>6.7060231409809203</v>
      </c>
      <c r="KA10" s="295">
        <v>-16.959583352295901</v>
      </c>
      <c r="KB10" s="295">
        <v>12.2654709560885</v>
      </c>
      <c r="KC10" s="295">
        <v>-23.792810401721201</v>
      </c>
      <c r="KD10" s="295">
        <v>-26.399881590234301</v>
      </c>
      <c r="KE10" s="295">
        <v>-1.95575804156746</v>
      </c>
      <c r="KF10" s="295">
        <v>11.2061755542677</v>
      </c>
      <c r="KG10" s="295">
        <v>8.0247940706509109</v>
      </c>
      <c r="KH10" s="295">
        <v>32.914143970674402</v>
      </c>
      <c r="KI10" s="295">
        <v>-6.30129689741071</v>
      </c>
      <c r="KJ10" s="295">
        <v>32.200370662473802</v>
      </c>
      <c r="KK10" s="295">
        <v>2.2650770001291201</v>
      </c>
      <c r="KL10" s="295">
        <v>4.6296524826615597</v>
      </c>
      <c r="KM10" s="295">
        <v>-16.4151283530523</v>
      </c>
      <c r="KN10" s="295">
        <v>10.274677381627701</v>
      </c>
      <c r="KO10" s="295">
        <v>-15.6100748688743</v>
      </c>
      <c r="KP10" s="295">
        <v>-23.543005118981199</v>
      </c>
      <c r="KQ10" s="295">
        <v>-8.4197283415186508</v>
      </c>
      <c r="KR10" s="295">
        <v>6.50958961717929</v>
      </c>
      <c r="KS10" s="295">
        <v>6.1152584241654298</v>
      </c>
      <c r="KT10" s="295">
        <v>29.010474343876201</v>
      </c>
      <c r="KU10" s="295">
        <v>-4.2842380948910899</v>
      </c>
      <c r="KV10" s="295">
        <v>24.9301063138412</v>
      </c>
      <c r="KW10" s="295">
        <v>2.07828403016038</v>
      </c>
      <c r="KX10" s="295">
        <v>1.12430792520712</v>
      </c>
      <c r="KY10" s="295">
        <v>-15.734751696752401</v>
      </c>
      <c r="KZ10" s="295">
        <v>10.167259380368099</v>
      </c>
      <c r="LA10" s="295">
        <v>-13.1721033648335</v>
      </c>
      <c r="LB10" s="295">
        <v>-23.798388055274</v>
      </c>
      <c r="LC10" s="295">
        <v>-8.2907331161995508</v>
      </c>
      <c r="LD10" s="295">
        <v>8.25816816594957</v>
      </c>
      <c r="LE10" s="295">
        <v>4.1726263703155704</v>
      </c>
      <c r="LF10" s="295">
        <v>33.074478538127899</v>
      </c>
      <c r="LG10" s="295">
        <v>-6.3045624146492498</v>
      </c>
      <c r="LH10" s="295">
        <v>1.34617702220696</v>
      </c>
      <c r="LI10" s="295">
        <v>2.2232991563121201</v>
      </c>
      <c r="LJ10" s="295">
        <v>-6.3792062212806497</v>
      </c>
      <c r="LK10" s="295">
        <v>11.1009269018464</v>
      </c>
      <c r="LL10" s="295">
        <v>-1.7360340535735499</v>
      </c>
      <c r="LM10" s="295">
        <v>-0.13064245721697901</v>
      </c>
      <c r="LN10" s="295">
        <v>-9.6567495573568198</v>
      </c>
      <c r="LO10" s="295">
        <v>15.9300071170885</v>
      </c>
      <c r="LP10" s="295">
        <v>-2.2699642539601999</v>
      </c>
      <c r="LQ10" s="295">
        <v>-3.4908110365893199</v>
      </c>
      <c r="LR10" s="295">
        <v>-4.27593284895487</v>
      </c>
      <c r="LS10" s="295">
        <v>10.505757673103</v>
      </c>
      <c r="LT10" s="295">
        <v>-0.36370982702096899</v>
      </c>
      <c r="LU10" s="295">
        <v>-2.5184515681919799</v>
      </c>
      <c r="LV10" s="295">
        <v>-3.7289907849833899</v>
      </c>
      <c r="LW10" s="295">
        <v>15.583595595583001</v>
      </c>
      <c r="LX10" s="295">
        <v>-2.5495400610642598</v>
      </c>
      <c r="LY10" s="295">
        <v>-3.60485015998034</v>
      </c>
      <c r="LZ10" s="295">
        <v>-3.3037277501037701</v>
      </c>
      <c r="MA10" s="295">
        <v>6.4493991936774799</v>
      </c>
      <c r="MB10" s="295">
        <v>-68.878089078666605</v>
      </c>
      <c r="MC10" s="295">
        <v>228.11116146138599</v>
      </c>
      <c r="MD10" s="295">
        <v>-3.0720815793953902</v>
      </c>
      <c r="ME10" s="295">
        <v>7.7608667612816804</v>
      </c>
      <c r="MF10" s="295">
        <v>-43.2730981567382</v>
      </c>
      <c r="MG10" s="295">
        <v>-69.295311918618395</v>
      </c>
      <c r="MH10" s="295">
        <v>467.12309777549001</v>
      </c>
      <c r="MI10" s="295">
        <v>5.42619423081912</v>
      </c>
      <c r="MJ10" s="295">
        <v>-18.375895141271901</v>
      </c>
      <c r="MK10" s="295">
        <v>-31.4594111465018</v>
      </c>
      <c r="ML10" s="295">
        <v>47.537321245796697</v>
      </c>
      <c r="MM10" s="295">
        <v>39.882513175002401</v>
      </c>
      <c r="MN10" s="295">
        <v>-15.0271257820127</v>
      </c>
      <c r="MO10" s="295">
        <v>-35.074962806533797</v>
      </c>
      <c r="MP10" s="295">
        <v>37.103392226590799</v>
      </c>
      <c r="MQ10" s="295">
        <v>42.445537879074998</v>
      </c>
      <c r="MR10" s="295">
        <v>-12.2791987432347</v>
      </c>
      <c r="MS10" s="295">
        <v>-32.182506172299</v>
      </c>
      <c r="MT10" s="295">
        <v>26.194025298246899</v>
      </c>
      <c r="MU10" s="295">
        <v>33.615505264571802</v>
      </c>
      <c r="MV10" s="295">
        <v>-12.8685423256824</v>
      </c>
      <c r="MW10" s="295">
        <v>-30.643574546157701</v>
      </c>
      <c r="MX10" s="295">
        <v>27.156101490675901</v>
      </c>
      <c r="MY10" s="304"/>
      <c r="MZ10" s="303" t="s">
        <v>227</v>
      </c>
    </row>
    <row r="11" spans="1:364" s="230" customFormat="1" ht="20.100000000000001" customHeight="1">
      <c r="A11" s="389"/>
      <c r="B11" s="359" t="s">
        <v>681</v>
      </c>
      <c r="C11" s="259"/>
      <c r="D11" s="260">
        <v>0.86502377496796501</v>
      </c>
      <c r="E11" s="260">
        <v>1.3278229145307501</v>
      </c>
      <c r="F11" s="261"/>
      <c r="G11" s="386" t="s">
        <v>682</v>
      </c>
      <c r="H11" s="386"/>
      <c r="I11" s="294">
        <v>6.3769412764099904</v>
      </c>
      <c r="J11" s="294">
        <v>7.8576618644778904</v>
      </c>
      <c r="K11" s="294">
        <v>9.2971445354371305</v>
      </c>
      <c r="L11" s="294">
        <v>5.54762617185433</v>
      </c>
      <c r="M11" s="294">
        <v>5.5036566300115304</v>
      </c>
      <c r="N11" s="294">
        <v>10.6984424088919</v>
      </c>
      <c r="O11" s="294">
        <v>5.3004918917415704</v>
      </c>
      <c r="P11" s="294">
        <v>8.19352920768746</v>
      </c>
      <c r="Q11" s="294">
        <v>6.0809883528299498</v>
      </c>
      <c r="R11" s="294">
        <v>5.22516544410965</v>
      </c>
      <c r="S11" s="294">
        <v>6.5768524428107202</v>
      </c>
      <c r="T11" s="294">
        <v>5.3160279586871599</v>
      </c>
      <c r="U11" s="294">
        <v>7.0592012074992603</v>
      </c>
      <c r="V11" s="294">
        <v>7.9109714987130104</v>
      </c>
      <c r="W11" s="294">
        <v>6.95702015123587</v>
      </c>
      <c r="X11" s="294">
        <v>6.2933791175337896</v>
      </c>
      <c r="Y11" s="294">
        <v>7.6869114600376802</v>
      </c>
      <c r="Z11" s="294">
        <v>8.3516641567788099</v>
      </c>
      <c r="AA11" s="294">
        <v>9.0633617883661408</v>
      </c>
      <c r="AB11" s="294">
        <v>8.6919241733218904</v>
      </c>
      <c r="AC11" s="294">
        <v>8.6846326495434596</v>
      </c>
      <c r="AD11" s="294">
        <v>9.3314985160700701</v>
      </c>
      <c r="AE11" s="294">
        <v>7.7947565527371996</v>
      </c>
      <c r="AF11" s="294">
        <v>7.6736903763308497</v>
      </c>
      <c r="AG11" s="281">
        <v>9.4983740433386092</v>
      </c>
      <c r="AH11" s="294">
        <v>7.1040627377807199</v>
      </c>
      <c r="AI11" s="294">
        <v>3.54938627005063</v>
      </c>
      <c r="AJ11" s="294">
        <v>3.92855817627439</v>
      </c>
      <c r="AK11" s="294">
        <v>2.1471110072260702</v>
      </c>
      <c r="AL11" s="294">
        <v>6.0711055930217697</v>
      </c>
      <c r="AM11" s="294">
        <v>3.6217561057786001</v>
      </c>
      <c r="AN11" s="294">
        <v>2.89162049266191</v>
      </c>
      <c r="AO11" s="294">
        <v>2.2217490727338398</v>
      </c>
      <c r="AP11" s="294">
        <v>2.1600929573815799</v>
      </c>
      <c r="AQ11" s="294">
        <v>4.8319098459946002</v>
      </c>
      <c r="AR11" s="294">
        <v>4.1713574283487302</v>
      </c>
      <c r="AS11" s="294">
        <v>5.4461488378668701</v>
      </c>
      <c r="AT11" s="294">
        <v>3.5623355396576502</v>
      </c>
      <c r="AU11" s="294">
        <v>4.86987844010656</v>
      </c>
      <c r="AV11" s="294">
        <v>5.6581668800415903</v>
      </c>
      <c r="AW11" s="294">
        <v>5.8088709496280702</v>
      </c>
      <c r="AX11" s="294">
        <v>5.4675459805047701</v>
      </c>
      <c r="AY11" s="294">
        <v>5.7822988439688698</v>
      </c>
      <c r="AZ11" s="294">
        <v>6.0313752814713597</v>
      </c>
      <c r="BA11" s="294">
        <v>4.0448633818126201</v>
      </c>
      <c r="BB11" s="294">
        <v>5.3878490585230301</v>
      </c>
      <c r="BC11" s="294">
        <v>6.4243384161141801</v>
      </c>
      <c r="BD11" s="294">
        <v>4.8519638785470702</v>
      </c>
      <c r="BE11" s="294">
        <v>3.2007955064907199</v>
      </c>
      <c r="BF11" s="294">
        <v>6.6503874328694401</v>
      </c>
      <c r="BG11" s="294">
        <v>-1.1583323244086901</v>
      </c>
      <c r="BH11" s="294">
        <v>-73.800066210721894</v>
      </c>
      <c r="BI11" s="294">
        <v>-45.264889325760301</v>
      </c>
      <c r="BJ11" s="294">
        <v>-9.6042107389607505</v>
      </c>
      <c r="BK11" s="294">
        <v>-12.93338866709</v>
      </c>
      <c r="BL11" s="294">
        <v>-10.9793406848285</v>
      </c>
      <c r="BM11" s="294">
        <v>-4.0814564442292198</v>
      </c>
      <c r="BN11" s="294">
        <v>-2.5939262495122501</v>
      </c>
      <c r="BO11" s="294">
        <v>-3.9956974855867302</v>
      </c>
      <c r="BP11" s="294">
        <v>1.28873148703322</v>
      </c>
      <c r="BQ11" s="294">
        <v>-0.84818092115396804</v>
      </c>
      <c r="BR11" s="294">
        <v>-1.01989584412649</v>
      </c>
      <c r="BS11" s="294">
        <v>9.0705337203903298</v>
      </c>
      <c r="BT11" s="294">
        <v>230.56904178922801</v>
      </c>
      <c r="BU11" s="294">
        <v>39.909571151143403</v>
      </c>
      <c r="BV11" s="294">
        <v>-14.509091086048899</v>
      </c>
      <c r="BW11" s="294">
        <v>-11.4595227264551</v>
      </c>
      <c r="BX11" s="294">
        <v>-3.74223582151701</v>
      </c>
      <c r="BY11" s="294">
        <v>-0.64333843694574</v>
      </c>
      <c r="BZ11" s="294">
        <v>3.1149141810412102</v>
      </c>
      <c r="CA11" s="294">
        <v>6.0449362868719296</v>
      </c>
      <c r="CB11" s="294">
        <v>4.2054559774769897</v>
      </c>
      <c r="CC11" s="294">
        <v>4.9505594495396403</v>
      </c>
      <c r="CD11" s="294">
        <v>4.7904983566033099</v>
      </c>
      <c r="CE11" s="294">
        <v>5.37959126139289</v>
      </c>
      <c r="CF11" s="294">
        <v>4.7099247652025999</v>
      </c>
      <c r="CG11" s="294">
        <v>5.0208711257276697</v>
      </c>
      <c r="CH11" s="294">
        <v>12.3790810448823</v>
      </c>
      <c r="CI11" s="294">
        <v>17.868092745095101</v>
      </c>
      <c r="CJ11" s="294">
        <v>12.9356746891198</v>
      </c>
      <c r="CK11" s="294">
        <v>8.0474903624889293</v>
      </c>
      <c r="CL11" s="294">
        <v>-1.7518419936947001</v>
      </c>
      <c r="CM11" s="294">
        <v>0.75852156286065098</v>
      </c>
      <c r="CN11" s="294">
        <v>-0.46360634183066901</v>
      </c>
      <c r="CO11" s="294">
        <v>-1.75306775961992</v>
      </c>
      <c r="CP11" s="294">
        <v>1.86875874291708</v>
      </c>
      <c r="CQ11" s="294">
        <v>1.86833785318092</v>
      </c>
      <c r="CR11" s="294">
        <v>2.4581426708763798</v>
      </c>
      <c r="CS11" s="294">
        <v>6.0794554054987602</v>
      </c>
      <c r="CT11" s="294">
        <v>3.13783537706031</v>
      </c>
      <c r="CU11" s="294">
        <v>1.7431932370307099</v>
      </c>
      <c r="CV11" s="250">
        <v>-1.3267294287445001E-2</v>
      </c>
      <c r="CW11" s="294">
        <v>-0.37442882878910699</v>
      </c>
      <c r="CX11" s="294">
        <v>1.47407757407727</v>
      </c>
      <c r="CY11" s="294">
        <v>0.664836615446873</v>
      </c>
      <c r="CZ11" s="294">
        <v>-2.3024422292296101</v>
      </c>
      <c r="DA11" s="294">
        <v>2.1069068778422801</v>
      </c>
      <c r="DB11" s="294">
        <v>-2.3379798430889198</v>
      </c>
      <c r="DC11" s="294">
        <v>4.6613779893952101</v>
      </c>
      <c r="DD11" s="294">
        <v>4.1855689917847503</v>
      </c>
      <c r="DE11" s="294">
        <v>4.2949181083540697</v>
      </c>
      <c r="DF11" s="294">
        <v>2.87755152467986</v>
      </c>
      <c r="DG11" s="294">
        <v>7.5720722651483898</v>
      </c>
      <c r="DH11" s="294">
        <v>5.6150148393146502</v>
      </c>
      <c r="DI11" s="294">
        <v>1.43616698269456</v>
      </c>
      <c r="DJ11" s="294">
        <v>1.48930589037779</v>
      </c>
      <c r="DK11" s="294">
        <v>-0.72172105457393299</v>
      </c>
      <c r="DL11" s="294">
        <v>1.14625709803444</v>
      </c>
      <c r="DM11" s="294">
        <v>-0.14931575354602</v>
      </c>
      <c r="DN11" s="294">
        <v>1.88311698813956</v>
      </c>
      <c r="DO11" s="294">
        <v>1.3082530599828599</v>
      </c>
      <c r="DP11" s="294">
        <v>1.80876343343388</v>
      </c>
      <c r="DQ11" s="294">
        <v>-0.41694183186584199</v>
      </c>
      <c r="DR11" s="294">
        <v>-2.0623861950431999</v>
      </c>
      <c r="DS11" s="294">
        <v>-0.97767412030025003</v>
      </c>
      <c r="DT11" s="294">
        <v>-1.00149319807346</v>
      </c>
      <c r="DU11" s="294">
        <v>1.49615396675287</v>
      </c>
      <c r="DV11" s="294">
        <v>1.4879246793773599</v>
      </c>
      <c r="DW11" s="294">
        <v>1.0027100836195599</v>
      </c>
      <c r="DX11" s="294">
        <v>2.4117546561170098</v>
      </c>
      <c r="DY11" s="294">
        <v>7.8636159188733599</v>
      </c>
      <c r="DZ11" s="294">
        <v>7.1396895694278601</v>
      </c>
      <c r="EA11" s="294">
        <v>6.5041926712662699</v>
      </c>
      <c r="EB11" s="294">
        <v>5.7179387430820201</v>
      </c>
      <c r="EC11" s="294">
        <v>7.29967420187758</v>
      </c>
      <c r="ED11" s="294">
        <v>7.4466464831014498</v>
      </c>
      <c r="EE11" s="294">
        <v>8.8096850177703097</v>
      </c>
      <c r="EF11" s="294">
        <v>8.2571287450094406</v>
      </c>
      <c r="EG11" s="294">
        <v>6.6464867178696201</v>
      </c>
      <c r="EH11" s="294">
        <v>3.9982378849932698</v>
      </c>
      <c r="EI11" s="294">
        <v>2.8947266824789502</v>
      </c>
      <c r="EJ11" s="294">
        <v>3.7347606035090202</v>
      </c>
      <c r="EK11" s="294">
        <v>4.6344558420128497</v>
      </c>
      <c r="EL11" s="294">
        <v>5.6470452993037297</v>
      </c>
      <c r="EM11" s="294">
        <v>5.2607269774579901</v>
      </c>
      <c r="EN11" s="294">
        <v>5.5722953264935704</v>
      </c>
      <c r="EO11" s="294">
        <v>2.8419496930629302</v>
      </c>
      <c r="EP11" s="294">
        <v>-42.660974073077803</v>
      </c>
      <c r="EQ11" s="294">
        <v>-9.2558405456908908</v>
      </c>
      <c r="ER11" s="294">
        <v>-1.8212160040804499</v>
      </c>
      <c r="ES11" s="294">
        <v>2.3239104137932598</v>
      </c>
      <c r="ET11" s="294">
        <v>39.6026086837512</v>
      </c>
      <c r="EU11" s="294">
        <v>-5.0518385845042202</v>
      </c>
      <c r="EV11" s="294">
        <v>4.4843454468103099</v>
      </c>
      <c r="EW11" s="294">
        <v>5.0474345524081503</v>
      </c>
      <c r="EX11" s="294">
        <v>7.2647096428692803</v>
      </c>
      <c r="EY11" s="294">
        <v>12.531511081404</v>
      </c>
      <c r="EZ11" s="294">
        <v>-0.44804843952253698</v>
      </c>
      <c r="FA11" s="294">
        <v>0.68257446577071301</v>
      </c>
      <c r="FB11" s="294">
        <v>3.8604082140061702</v>
      </c>
      <c r="FC11" s="294">
        <v>0.396049701029838</v>
      </c>
      <c r="FD11" s="294">
        <v>-7.4943321744427693E-2</v>
      </c>
      <c r="FE11" s="294">
        <v>1.5482174461290601</v>
      </c>
      <c r="FF11" s="294">
        <v>3.7867420723337699</v>
      </c>
      <c r="FG11" s="294">
        <v>4.7154307179158899</v>
      </c>
      <c r="FH11" s="294">
        <v>0.59354583607765199</v>
      </c>
      <c r="FI11" s="294">
        <v>1.02135399423258</v>
      </c>
      <c r="FJ11" s="294">
        <v>-0.208488270292534</v>
      </c>
      <c r="FK11" s="294">
        <v>-0.119441361135614</v>
      </c>
      <c r="FL11" s="294">
        <v>1.62230371572521</v>
      </c>
      <c r="FM11" s="294"/>
      <c r="FN11" s="294">
        <v>6.7751457760008407</v>
      </c>
      <c r="FO11" s="294">
        <v>7.9565267758054716</v>
      </c>
      <c r="FP11" s="294">
        <v>4.2863849173273394</v>
      </c>
      <c r="FQ11" s="294">
        <v>5.2890041509696744</v>
      </c>
      <c r="FR11" s="294">
        <v>-12.827900655844076</v>
      </c>
      <c r="FS11" s="294">
        <v>7.3323359471119574</v>
      </c>
      <c r="FT11" s="294">
        <v>5.5855468916416413</v>
      </c>
      <c r="FU11" s="294">
        <v>1.1063910085048718</v>
      </c>
      <c r="FV11" s="294">
        <v>2.5376841692130228</v>
      </c>
      <c r="FW11" s="294">
        <v>0.62678898078488032</v>
      </c>
      <c r="FX11" s="294">
        <v>7.9565267758054716</v>
      </c>
      <c r="FY11" s="294">
        <v>4.2863849173273394</v>
      </c>
      <c r="FZ11" s="294">
        <v>5.2890041509696744</v>
      </c>
      <c r="GA11" s="294">
        <v>-12.827900655844076</v>
      </c>
      <c r="GB11" s="294">
        <v>7.3323359471119574</v>
      </c>
      <c r="GC11" s="294">
        <v>5.5855468916416413</v>
      </c>
      <c r="GD11" s="294">
        <v>1.1063910085048718</v>
      </c>
      <c r="GE11" s="294">
        <v>2.5376841692130228</v>
      </c>
      <c r="GF11" s="294">
        <v>0.62678898078520717</v>
      </c>
      <c r="GG11" s="294">
        <v>-2.06333244187564</v>
      </c>
      <c r="GH11" s="294">
        <v>6.3076092137581297</v>
      </c>
      <c r="GI11" s="294">
        <v>3.1857920263926598</v>
      </c>
      <c r="GJ11" s="294">
        <v>7.7027812058543104</v>
      </c>
      <c r="GK11" s="294">
        <v>-12.4908668194168</v>
      </c>
      <c r="GL11" s="294">
        <v>0.46015429381529299</v>
      </c>
      <c r="GM11" s="294">
        <v>-1.9047464171747199</v>
      </c>
      <c r="GN11" s="294">
        <v>9.2293012671362593</v>
      </c>
      <c r="GO11" s="294">
        <v>3.3819834411174701</v>
      </c>
      <c r="GP11" s="294">
        <v>4.3168348282319</v>
      </c>
      <c r="GQ11" s="294">
        <v>-3.82633671627327</v>
      </c>
      <c r="GR11" s="294">
        <v>-5.8974890283075601</v>
      </c>
      <c r="GS11" s="294">
        <v>-0.70009677971026496</v>
      </c>
      <c r="GT11" s="294">
        <v>7.7264046763056902</v>
      </c>
      <c r="GU11" s="294">
        <v>-0.35407192621363498</v>
      </c>
      <c r="GV11" s="294">
        <v>7.6579138590784597</v>
      </c>
      <c r="GW11" s="294">
        <v>-8.1820948290502908</v>
      </c>
      <c r="GX11" s="294">
        <v>-4.4385500603097396</v>
      </c>
      <c r="GY11" s="294">
        <v>0.79033338761907101</v>
      </c>
      <c r="GZ11" s="294">
        <v>7.0965363673850597</v>
      </c>
      <c r="HA11" s="294">
        <v>2.5479351243391899</v>
      </c>
      <c r="HB11" s="294">
        <v>5.6568537180844896</v>
      </c>
      <c r="HC11" s="294">
        <v>-4.9640894891940697</v>
      </c>
      <c r="HD11" s="294">
        <v>-4.33992003381179</v>
      </c>
      <c r="HE11" s="294">
        <v>8.9940008622505702E-2</v>
      </c>
      <c r="HF11" s="294">
        <v>6.7740849309399396</v>
      </c>
      <c r="HG11" s="294">
        <v>-0.97234949806058102</v>
      </c>
      <c r="HH11" s="294">
        <v>9.0693355876438506</v>
      </c>
      <c r="HI11" s="294">
        <v>-7.6153017133041798</v>
      </c>
      <c r="HJ11" s="294">
        <v>-3.8108637379776802</v>
      </c>
      <c r="HK11" s="294">
        <v>0.447071265132365</v>
      </c>
      <c r="HL11" s="294">
        <v>7.0893518691120798</v>
      </c>
      <c r="HM11" s="294">
        <v>3.1582767825625502</v>
      </c>
      <c r="HN11" s="294">
        <v>4.1717618367321299</v>
      </c>
      <c r="HO11" s="294">
        <v>-5.0708259824594997</v>
      </c>
      <c r="HP11" s="294">
        <v>-2.71882406423099</v>
      </c>
      <c r="HQ11" s="294">
        <v>-2.0986447720100201</v>
      </c>
      <c r="HR11" s="294">
        <v>3.2303600958078</v>
      </c>
      <c r="HS11" s="294">
        <v>-0.60973505521150195</v>
      </c>
      <c r="HT11" s="294">
        <v>7.1997699694714496</v>
      </c>
      <c r="HU11" s="294">
        <v>-4.0663314848488596</v>
      </c>
      <c r="HV11" s="294">
        <v>-6.0320229336375499</v>
      </c>
      <c r="HW11" s="294">
        <v>-0.26069500635482301</v>
      </c>
      <c r="HX11" s="294">
        <v>6.3921513016387097</v>
      </c>
      <c r="HY11" s="294">
        <v>3.0960557907428901</v>
      </c>
      <c r="HZ11" s="294">
        <v>6.8961903736958199</v>
      </c>
      <c r="IA11" s="294">
        <v>-5.6689806425675604</v>
      </c>
      <c r="IB11" s="294">
        <v>-1.5283508818493501</v>
      </c>
      <c r="IC11" s="294">
        <v>-3.8476690552464401</v>
      </c>
      <c r="ID11" s="294">
        <v>4.5337115869719797</v>
      </c>
      <c r="IE11" s="294">
        <v>0.13736409340441499</v>
      </c>
      <c r="IF11" s="294">
        <v>7.3526728833699604</v>
      </c>
      <c r="IG11" s="294">
        <v>-4.37580039941093</v>
      </c>
      <c r="IH11" s="294">
        <v>-5.7515888950847396</v>
      </c>
      <c r="II11" s="294">
        <v>-2.5847484243087099E-2</v>
      </c>
      <c r="IJ11" s="294">
        <v>4.3988802153215802</v>
      </c>
      <c r="IK11" s="294">
        <v>4.4267944908766497</v>
      </c>
      <c r="IL11" s="294">
        <v>7.94751426614802</v>
      </c>
      <c r="IM11" s="294">
        <v>-7.0626815116341701</v>
      </c>
      <c r="IN11" s="294">
        <v>-3.0790445126949799</v>
      </c>
      <c r="IO11" s="294">
        <v>-0.63367925117896096</v>
      </c>
      <c r="IP11" s="294">
        <v>-3.12002956314433</v>
      </c>
      <c r="IQ11" s="294">
        <v>-73.456616315996001</v>
      </c>
      <c r="IR11" s="294">
        <v>124.273865678674</v>
      </c>
      <c r="IS11" s="294">
        <v>57.924682874873298</v>
      </c>
      <c r="IT11" s="294">
        <v>-9.22265466680612</v>
      </c>
      <c r="IU11" s="294">
        <v>2.2178862273487701</v>
      </c>
      <c r="IV11" s="294">
        <v>12.488366365091601</v>
      </c>
      <c r="IW11" s="294">
        <v>6.0462728960336296</v>
      </c>
      <c r="IX11" s="294">
        <v>6.3940411132147101</v>
      </c>
      <c r="IY11" s="294">
        <v>-1.94707059009453</v>
      </c>
      <c r="IZ11" s="294">
        <v>-5.1238089139620104</v>
      </c>
      <c r="JA11" s="294">
        <v>-0.80576565637016995</v>
      </c>
      <c r="JB11" s="294">
        <v>6.7563039307677899</v>
      </c>
      <c r="JC11" s="294">
        <v>-19.552782855552401</v>
      </c>
      <c r="JD11" s="294">
        <v>-5.0786480256094002</v>
      </c>
      <c r="JE11" s="294">
        <v>-3.5010645244903902</v>
      </c>
      <c r="JF11" s="294">
        <v>-5.9845124641695397</v>
      </c>
      <c r="JG11" s="294">
        <v>11.127311375302799</v>
      </c>
      <c r="JH11" s="294">
        <v>16.109787528345699</v>
      </c>
      <c r="JI11" s="294">
        <v>10.057565913224501</v>
      </c>
      <c r="JJ11" s="294">
        <v>9.4172399866876209</v>
      </c>
      <c r="JK11" s="294">
        <v>-3.6479196758074601</v>
      </c>
      <c r="JL11" s="294">
        <v>-4.4454127711576898</v>
      </c>
      <c r="JM11" s="294">
        <v>-0.95704772332911103</v>
      </c>
      <c r="JN11" s="294">
        <v>7.3564478576833903</v>
      </c>
      <c r="JO11" s="294">
        <v>-20.0640090369081</v>
      </c>
      <c r="JP11" s="294">
        <v>-4.7967697891505301</v>
      </c>
      <c r="JQ11" s="294">
        <v>3.2600622552874801</v>
      </c>
      <c r="JR11" s="294">
        <v>-1.3924468743176099</v>
      </c>
      <c r="JS11" s="294">
        <v>6.4769743385873397</v>
      </c>
      <c r="JT11" s="294">
        <v>11.0842183702665</v>
      </c>
      <c r="JU11" s="294">
        <v>7.59304020428999E-2</v>
      </c>
      <c r="JV11" s="294">
        <v>12.212987584355799</v>
      </c>
      <c r="JW11" s="294">
        <v>-4.8166006390924601</v>
      </c>
      <c r="JX11" s="294">
        <v>-5.6832911892518299</v>
      </c>
      <c r="JY11" s="294">
        <v>2.69412367983983</v>
      </c>
      <c r="JZ11" s="294">
        <v>7.3560042945383097</v>
      </c>
      <c r="KA11" s="294">
        <v>-19.6011897392649</v>
      </c>
      <c r="KB11" s="294">
        <v>-1.4318769563065701</v>
      </c>
      <c r="KC11" s="294">
        <v>0.39662497512011902</v>
      </c>
      <c r="KD11" s="294">
        <v>-2.72582999615177</v>
      </c>
      <c r="KE11" s="294">
        <v>4.6387913902283202</v>
      </c>
      <c r="KF11" s="294">
        <v>10.6829716680305</v>
      </c>
      <c r="KG11" s="294">
        <v>1.9327930121761101</v>
      </c>
      <c r="KH11" s="294">
        <v>11.318105385724699</v>
      </c>
      <c r="KI11" s="294">
        <v>-7.6223041675942103</v>
      </c>
      <c r="KJ11" s="294">
        <v>-1.42652873514416</v>
      </c>
      <c r="KK11" s="294">
        <v>-1.77632558377644</v>
      </c>
      <c r="KL11" s="294">
        <v>15.0501221134805</v>
      </c>
      <c r="KM11" s="294">
        <v>-19.966696844695001</v>
      </c>
      <c r="KN11" s="294">
        <v>-1.3284236922794299</v>
      </c>
      <c r="KO11" s="294">
        <v>-0.967763855460959</v>
      </c>
      <c r="KP11" s="294">
        <v>1.71299656831383</v>
      </c>
      <c r="KQ11" s="294">
        <v>2.7350991083156702</v>
      </c>
      <c r="KR11" s="294">
        <v>6.30360099215648</v>
      </c>
      <c r="KS11" s="294">
        <v>1.9861920850993999</v>
      </c>
      <c r="KT11" s="294">
        <v>8.8929500621218693</v>
      </c>
      <c r="KU11" s="294">
        <v>-5.8841644714166303</v>
      </c>
      <c r="KV11" s="294">
        <v>-2.6891470160461801</v>
      </c>
      <c r="KW11" s="294">
        <v>0.22298982801842701</v>
      </c>
      <c r="KX11" s="294">
        <v>14.4009648528054</v>
      </c>
      <c r="KY11" s="294">
        <v>-19.571294720575299</v>
      </c>
      <c r="KZ11" s="294">
        <v>-3.4855449411501902</v>
      </c>
      <c r="LA11" s="294">
        <v>-2.6041068010828501</v>
      </c>
      <c r="LB11" s="294">
        <v>2.8395230503216502</v>
      </c>
      <c r="LC11" s="294">
        <v>2.7103869507899798</v>
      </c>
      <c r="LD11" s="294">
        <v>8.9855493993189608</v>
      </c>
      <c r="LE11" s="294">
        <v>1.97792306553362</v>
      </c>
      <c r="LF11" s="294">
        <v>8.3723319796043008</v>
      </c>
      <c r="LG11" s="294">
        <v>-4.5711956696109999</v>
      </c>
      <c r="LH11" s="294">
        <v>7.3960461508021202</v>
      </c>
      <c r="LI11" s="294">
        <v>-4.2844293761662202</v>
      </c>
      <c r="LJ11" s="294">
        <v>10.554100420666</v>
      </c>
      <c r="LK11" s="294">
        <v>-5.0862277443103503</v>
      </c>
      <c r="LL11" s="294">
        <v>6.67525789451643</v>
      </c>
      <c r="LM11" s="294">
        <v>-4.8521643442407196</v>
      </c>
      <c r="LN11" s="294">
        <v>9.7379485532843493</v>
      </c>
      <c r="LO11" s="294">
        <v>-3.6661425545138102</v>
      </c>
      <c r="LP11" s="294">
        <v>6.82137488992693</v>
      </c>
      <c r="LQ11" s="294">
        <v>-3.6451451329939899</v>
      </c>
      <c r="LR11" s="294">
        <v>9.1806783817630908</v>
      </c>
      <c r="LS11" s="294">
        <v>-5.0993909810784901</v>
      </c>
      <c r="LT11" s="294">
        <v>4.1687832285918898</v>
      </c>
      <c r="LU11" s="294">
        <v>-4.6675534345650904</v>
      </c>
      <c r="LV11" s="294">
        <v>10.072030896307201</v>
      </c>
      <c r="LW11" s="294">
        <v>-4.2763146509389696</v>
      </c>
      <c r="LX11" s="294">
        <v>5.1768661858479099</v>
      </c>
      <c r="LY11" s="294">
        <v>-5.0161544831819196</v>
      </c>
      <c r="LZ11" s="294">
        <v>10.3978405494051</v>
      </c>
      <c r="MA11" s="294">
        <v>-6.7519522744311899</v>
      </c>
      <c r="MB11" s="294">
        <v>-41.359152805428003</v>
      </c>
      <c r="MC11" s="294">
        <v>50.320468194675897</v>
      </c>
      <c r="MD11" s="294">
        <v>19.442681557631801</v>
      </c>
      <c r="ME11" s="294">
        <v>-2.8150024538012102</v>
      </c>
      <c r="MF11" s="294">
        <v>-19.995089997225602</v>
      </c>
      <c r="MG11" s="294">
        <v>2.2377175668224698</v>
      </c>
      <c r="MH11" s="294">
        <v>31.438989601374299</v>
      </c>
      <c r="MI11" s="294">
        <v>-2.2912511385989101</v>
      </c>
      <c r="MJ11" s="294">
        <v>-18.306396743367699</v>
      </c>
      <c r="MK11" s="294">
        <v>7.2576888112907296</v>
      </c>
      <c r="ML11" s="294">
        <v>16.278612099046502</v>
      </c>
      <c r="MM11" s="294">
        <v>-1.1815616972710401</v>
      </c>
      <c r="MN11" s="294">
        <v>-15.727909941442</v>
      </c>
      <c r="MO11" s="294">
        <v>3.6800109097181202</v>
      </c>
      <c r="MP11" s="294">
        <v>15.733108414791801</v>
      </c>
      <c r="MQ11" s="294">
        <v>0.42362340371893498</v>
      </c>
      <c r="MR11" s="294">
        <v>-13.8702195393639</v>
      </c>
      <c r="MS11" s="294">
        <v>4.6077445198412796</v>
      </c>
      <c r="MT11" s="294">
        <v>11.177537696774801</v>
      </c>
      <c r="MU11" s="294">
        <v>0.85070890912102504</v>
      </c>
      <c r="MV11" s="294">
        <v>-14.9187705640394</v>
      </c>
      <c r="MW11" s="294">
        <v>4.7010890955662701</v>
      </c>
      <c r="MX11" s="294">
        <v>13.116282649544001</v>
      </c>
      <c r="MY11" s="401" t="s">
        <v>683</v>
      </c>
      <c r="MZ11" s="401"/>
    </row>
    <row r="12" spans="1:364" s="32" customFormat="1" ht="18" customHeight="1">
      <c r="A12" s="389"/>
      <c r="B12" s="262"/>
      <c r="C12" s="253">
        <v>2.1</v>
      </c>
      <c r="D12" s="254">
        <v>0.37008844826871101</v>
      </c>
      <c r="E12" s="254">
        <v>0.57676012491530004</v>
      </c>
      <c r="F12" s="255">
        <v>13</v>
      </c>
      <c r="G12" s="256"/>
      <c r="H12" s="26" t="s">
        <v>684</v>
      </c>
      <c r="I12" s="295">
        <v>4.3025767480869801</v>
      </c>
      <c r="J12" s="295">
        <v>4.4227189843490002</v>
      </c>
      <c r="K12" s="295">
        <v>3.6093315152958101</v>
      </c>
      <c r="L12" s="295">
        <v>3.0155066211480599</v>
      </c>
      <c r="M12" s="295">
        <v>3.1203940998448298</v>
      </c>
      <c r="N12" s="295">
        <v>7.4259335417280301</v>
      </c>
      <c r="O12" s="295">
        <v>3.4179878023104799</v>
      </c>
      <c r="P12" s="295">
        <v>5.6102054990574599</v>
      </c>
      <c r="Q12" s="295">
        <v>5.5774112709194803</v>
      </c>
      <c r="R12" s="295">
        <v>6.0315120914817903</v>
      </c>
      <c r="S12" s="295">
        <v>6.3273635637857497</v>
      </c>
      <c r="T12" s="295">
        <v>4.5028451188944301</v>
      </c>
      <c r="U12" s="295">
        <v>4.4120533105069804</v>
      </c>
      <c r="V12" s="295">
        <v>5.8362504584150097</v>
      </c>
      <c r="W12" s="295">
        <v>3.8723162834293698</v>
      </c>
      <c r="X12" s="295">
        <v>3.4245703205728102</v>
      </c>
      <c r="Y12" s="295">
        <v>5.5179716982017304</v>
      </c>
      <c r="Z12" s="295">
        <v>4.3153353986634198</v>
      </c>
      <c r="AA12" s="295">
        <v>4.7433313142816198</v>
      </c>
      <c r="AB12" s="295">
        <v>4.9040909194590503</v>
      </c>
      <c r="AC12" s="295">
        <v>4.4240387265500702</v>
      </c>
      <c r="AD12" s="295">
        <v>4.8061398894113303</v>
      </c>
      <c r="AE12" s="295">
        <v>3.3928453966336698</v>
      </c>
      <c r="AF12" s="295">
        <v>2.8304530707370201</v>
      </c>
      <c r="AG12" s="282">
        <v>7.6998579299845202</v>
      </c>
      <c r="AH12" s="295">
        <v>4.7554301543320001</v>
      </c>
      <c r="AI12" s="295">
        <v>2.5832756818254001</v>
      </c>
      <c r="AJ12" s="295">
        <v>2.1844016710206899</v>
      </c>
      <c r="AK12" s="295">
        <v>1.6869243462694099</v>
      </c>
      <c r="AL12" s="295">
        <v>3.7598321020690002</v>
      </c>
      <c r="AM12" s="295">
        <v>1.8612533868605801</v>
      </c>
      <c r="AN12" s="295">
        <v>2.09766509140377</v>
      </c>
      <c r="AO12" s="295">
        <v>2.3406009474532299</v>
      </c>
      <c r="AP12" s="295">
        <v>1.89612140829361</v>
      </c>
      <c r="AQ12" s="295">
        <v>2.32489480070541</v>
      </c>
      <c r="AR12" s="295">
        <v>2.2104398179690699</v>
      </c>
      <c r="AS12" s="295">
        <v>3.8944480797148202</v>
      </c>
      <c r="AT12" s="295">
        <v>2.9796265728641198</v>
      </c>
      <c r="AU12" s="295">
        <v>3.7598265873660899</v>
      </c>
      <c r="AV12" s="295">
        <v>6.60458339932892</v>
      </c>
      <c r="AW12" s="295">
        <v>5.8959725162232699</v>
      </c>
      <c r="AX12" s="295">
        <v>5.2411068132980603</v>
      </c>
      <c r="AY12" s="295">
        <v>5.8930455101472203</v>
      </c>
      <c r="AZ12" s="295">
        <v>4.9045900528683601</v>
      </c>
      <c r="BA12" s="295">
        <v>2.7960609074292901</v>
      </c>
      <c r="BB12" s="295">
        <v>2.3264656657389899</v>
      </c>
      <c r="BC12" s="295">
        <v>3.9529352604766199</v>
      </c>
      <c r="BD12" s="295">
        <v>4.5350830432215501</v>
      </c>
      <c r="BE12" s="295">
        <v>3.0067388339749099</v>
      </c>
      <c r="BF12" s="295">
        <v>6.2930668035885899</v>
      </c>
      <c r="BG12" s="295">
        <v>-2.3886304651177399</v>
      </c>
      <c r="BH12" s="295">
        <v>-64.661729485439906</v>
      </c>
      <c r="BI12" s="295">
        <v>-40.295242322297703</v>
      </c>
      <c r="BJ12" s="295">
        <v>-16.029369832507999</v>
      </c>
      <c r="BK12" s="295">
        <v>-17.209996214223299</v>
      </c>
      <c r="BL12" s="295">
        <v>-11.1978065923239</v>
      </c>
      <c r="BM12" s="295">
        <v>-6.5864390153762304</v>
      </c>
      <c r="BN12" s="295">
        <v>-4.0641491999890604</v>
      </c>
      <c r="BO12" s="295">
        <v>-3.7941083183625501</v>
      </c>
      <c r="BP12" s="295">
        <v>1.7124859175717799</v>
      </c>
      <c r="BQ12" s="295">
        <v>0.20897506716140399</v>
      </c>
      <c r="BR12" s="295">
        <v>-0.33152518343354098</v>
      </c>
      <c r="BS12" s="295">
        <v>14.633112690674899</v>
      </c>
      <c r="BT12" s="295">
        <v>144.032899085352</v>
      </c>
      <c r="BU12" s="295">
        <v>41.133141781322799</v>
      </c>
      <c r="BV12" s="295">
        <v>10.662289011900601</v>
      </c>
      <c r="BW12" s="295">
        <v>2.5442256552955902</v>
      </c>
      <c r="BX12" s="295">
        <v>1.12527320581903</v>
      </c>
      <c r="BY12" s="295">
        <v>9.8440381519512705</v>
      </c>
      <c r="BZ12" s="295">
        <v>7.6955237767390399</v>
      </c>
      <c r="CA12" s="295">
        <v>11.066904276138899</v>
      </c>
      <c r="CB12" s="295">
        <v>7.9043015788556898</v>
      </c>
      <c r="CC12" s="295">
        <v>8.37258848430508</v>
      </c>
      <c r="CD12" s="295">
        <v>6.4215821474138401</v>
      </c>
      <c r="CE12" s="295">
        <v>5.2181953042220401</v>
      </c>
      <c r="CF12" s="295">
        <v>4.0729516329329698</v>
      </c>
      <c r="CG12" s="295">
        <v>3.5449293746700299</v>
      </c>
      <c r="CH12" s="295">
        <v>3.7109268320083801</v>
      </c>
      <c r="CI12" s="295">
        <v>10.6772151046828</v>
      </c>
      <c r="CJ12" s="295">
        <v>9.6532516121273293</v>
      </c>
      <c r="CK12" s="295">
        <v>5.5194317972172904</v>
      </c>
      <c r="CL12" s="295">
        <v>1.25944036969034</v>
      </c>
      <c r="CM12" s="295">
        <v>-3.5469530353760801</v>
      </c>
      <c r="CN12" s="295">
        <v>-0.91031281252557505</v>
      </c>
      <c r="CO12" s="295">
        <v>-4.6737821212407802</v>
      </c>
      <c r="CP12" s="295">
        <v>-3.3155728802639302</v>
      </c>
      <c r="CQ12" s="295">
        <v>-2.5078671188408102</v>
      </c>
      <c r="CR12" s="295">
        <v>-3.1416060452588499</v>
      </c>
      <c r="CS12" s="295">
        <v>-1.02527399508952</v>
      </c>
      <c r="CT12" s="295">
        <v>-5.9744137203228398</v>
      </c>
      <c r="CU12" s="295">
        <v>-6.30212165781926</v>
      </c>
      <c r="CV12" s="295">
        <v>-5.0826631243379801</v>
      </c>
      <c r="CW12" s="295">
        <v>-6.8135514790483596</v>
      </c>
      <c r="CX12" s="295">
        <v>-5.9098562857668897</v>
      </c>
      <c r="CY12" s="295">
        <v>-4.7868628153334596</v>
      </c>
      <c r="CZ12" s="295">
        <v>-6.1099902968711302</v>
      </c>
      <c r="DA12" s="295">
        <v>0.56456824853839305</v>
      </c>
      <c r="DB12" s="295">
        <v>8.5007804056161304E-2</v>
      </c>
      <c r="DC12" s="295">
        <v>1.3810019379295499</v>
      </c>
      <c r="DD12" s="295">
        <v>4.79029199530392</v>
      </c>
      <c r="DE12" s="295">
        <v>7.9564199614328102</v>
      </c>
      <c r="DF12" s="295">
        <v>6.5705387045007502</v>
      </c>
      <c r="DG12" s="295">
        <v>7.5355144291132499</v>
      </c>
      <c r="DH12" s="295">
        <v>5.6911707199714101</v>
      </c>
      <c r="DI12" s="295">
        <v>-2.3366999122184202</v>
      </c>
      <c r="DJ12" s="295">
        <v>-0.23071006743594999</v>
      </c>
      <c r="DK12" s="295">
        <v>0.59306347631648704</v>
      </c>
      <c r="DL12" s="295">
        <v>2.1124154210618</v>
      </c>
      <c r="DM12" s="295">
        <v>-3.3718229798011801</v>
      </c>
      <c r="DN12" s="295">
        <v>-3.4625258020885199</v>
      </c>
      <c r="DO12" s="295">
        <v>-3.0710684448681298</v>
      </c>
      <c r="DP12" s="295">
        <v>-2.4620853221857999</v>
      </c>
      <c r="DQ12" s="295">
        <v>-3.4254975417231299</v>
      </c>
      <c r="DR12" s="295">
        <v>-4.2576599044191097</v>
      </c>
      <c r="DS12" s="295">
        <v>-2.6801839659452802</v>
      </c>
      <c r="DT12" s="295">
        <v>-4.4648772253075899</v>
      </c>
      <c r="DU12" s="295">
        <v>-1.3006335891685801</v>
      </c>
      <c r="DV12" s="295">
        <v>-0.72823137074446698</v>
      </c>
      <c r="DW12" s="295">
        <v>-3.0640727801231802</v>
      </c>
      <c r="DX12" s="295">
        <v>-1.5745391082986799</v>
      </c>
      <c r="DY12" s="295">
        <v>4.0992071680813202</v>
      </c>
      <c r="DZ12" s="295">
        <v>4.4779260042235203</v>
      </c>
      <c r="EA12" s="295">
        <v>4.8674541390436197</v>
      </c>
      <c r="EB12" s="295">
        <v>5.6624556802510702</v>
      </c>
      <c r="EC12" s="295">
        <v>4.6960771611646202</v>
      </c>
      <c r="ED12" s="295">
        <v>4.4256516777029002</v>
      </c>
      <c r="EE12" s="295">
        <v>4.6849117011286099</v>
      </c>
      <c r="EF12" s="295">
        <v>3.6865987216256699</v>
      </c>
      <c r="EG12" s="295">
        <v>4.9408559172987196</v>
      </c>
      <c r="EH12" s="295">
        <v>2.5385869571806801</v>
      </c>
      <c r="EI12" s="295">
        <v>2.1037679354302301</v>
      </c>
      <c r="EJ12" s="295">
        <v>2.1468328690115999</v>
      </c>
      <c r="EK12" s="295">
        <v>3.5426752195238298</v>
      </c>
      <c r="EL12" s="295">
        <v>5.9071071949790097</v>
      </c>
      <c r="EM12" s="295">
        <v>4.4990311564859997</v>
      </c>
      <c r="EN12" s="295">
        <v>3.5890182528235801</v>
      </c>
      <c r="EO12" s="295">
        <v>2.2706364414910798</v>
      </c>
      <c r="EP12" s="295">
        <v>-40.194297998117598</v>
      </c>
      <c r="EQ12" s="295">
        <v>-11.6279110796475</v>
      </c>
      <c r="ER12" s="295">
        <v>-2.1864410057754902</v>
      </c>
      <c r="ES12" s="295">
        <v>4.6917252644029199</v>
      </c>
      <c r="ET12" s="295">
        <v>46.817341368149599</v>
      </c>
      <c r="EU12" s="295">
        <v>4.7074330289947302</v>
      </c>
      <c r="EV12" s="295">
        <v>8.9659560550071795</v>
      </c>
      <c r="EW12" s="295">
        <v>6.6117552083010596</v>
      </c>
      <c r="EX12" s="295">
        <v>3.7740121506469402</v>
      </c>
      <c r="EY12" s="295">
        <v>8.4042851892716293</v>
      </c>
      <c r="EZ12" s="295">
        <v>-1.1778155483861601</v>
      </c>
      <c r="FA12" s="295">
        <v>-3.4694470738220802</v>
      </c>
      <c r="FB12" s="295">
        <v>-3.45895538691894</v>
      </c>
      <c r="FC12" s="295">
        <v>-6.0993448107042196</v>
      </c>
      <c r="FD12" s="295">
        <v>-5.5746894951219197</v>
      </c>
      <c r="FE12" s="295">
        <v>0.69511604854386599</v>
      </c>
      <c r="FF12" s="295">
        <v>6.4514629043012102</v>
      </c>
      <c r="FG12" s="295">
        <v>3.3353754486592502</v>
      </c>
      <c r="FH12" s="295">
        <v>0.80542331909847997</v>
      </c>
      <c r="FI12" s="295">
        <v>-3.2945201892134102</v>
      </c>
      <c r="FJ12" s="295">
        <v>-3.40426998588531</v>
      </c>
      <c r="FK12" s="295">
        <v>-2.7957599180755199</v>
      </c>
      <c r="FL12" s="295">
        <v>-1.8341200707527501</v>
      </c>
      <c r="FM12" s="295"/>
      <c r="FN12" s="295">
        <v>4.7873397849731418</v>
      </c>
      <c r="FO12" s="295">
        <v>4.365556188058477</v>
      </c>
      <c r="FP12" s="295">
        <v>2.9016220803899557</v>
      </c>
      <c r="FQ12" s="295">
        <v>4.3906094772531361</v>
      </c>
      <c r="FR12" s="295">
        <v>-13.203351441809659</v>
      </c>
      <c r="FS12" s="295">
        <v>13.327840258793969</v>
      </c>
      <c r="FT12" s="295">
        <v>4.2661758233580258</v>
      </c>
      <c r="FU12" s="295">
        <v>-4.6577163866523961</v>
      </c>
      <c r="FV12" s="295">
        <v>2.6870793165063418</v>
      </c>
      <c r="FW12" s="295">
        <v>-2.8324472632540534</v>
      </c>
      <c r="FX12" s="295">
        <v>4.365556188058477</v>
      </c>
      <c r="FY12" s="295">
        <v>2.9016220803899557</v>
      </c>
      <c r="FZ12" s="295">
        <v>4.3906094772531361</v>
      </c>
      <c r="GA12" s="295">
        <v>-13.203351441809659</v>
      </c>
      <c r="GB12" s="295">
        <v>13.327840258793969</v>
      </c>
      <c r="GC12" s="295">
        <v>4.2661758233580258</v>
      </c>
      <c r="GD12" s="295">
        <v>-4.6577163866523961</v>
      </c>
      <c r="GE12" s="295">
        <v>2.6870793165063418</v>
      </c>
      <c r="GF12" s="295">
        <v>-2.8324472632540534</v>
      </c>
      <c r="GG12" s="295">
        <v>3.7659989319908398</v>
      </c>
      <c r="GH12" s="295">
        <v>6.0474148634039002</v>
      </c>
      <c r="GI12" s="295">
        <v>1.28260760140424</v>
      </c>
      <c r="GJ12" s="295">
        <v>1.70034218982413</v>
      </c>
      <c r="GK12" s="295">
        <v>-5.1732107709396198</v>
      </c>
      <c r="GL12" s="295">
        <v>2.6630474880731301</v>
      </c>
      <c r="GM12" s="295">
        <v>-3.4114969821644601</v>
      </c>
      <c r="GN12" s="295">
        <v>6.7543319840448</v>
      </c>
      <c r="GO12" s="295">
        <v>-3.3965993075574201</v>
      </c>
      <c r="GP12" s="295">
        <v>9.3259875128708494</v>
      </c>
      <c r="GQ12" s="295">
        <v>-13.550100929430601</v>
      </c>
      <c r="GR12" s="295">
        <v>0.40287231692292402</v>
      </c>
      <c r="GS12" s="295">
        <v>3.8855231043395402</v>
      </c>
      <c r="GT12" s="295">
        <v>5.22137203274072</v>
      </c>
      <c r="GU12" s="295">
        <v>0.70211805612588296</v>
      </c>
      <c r="GV12" s="295">
        <v>1.8038906052497601</v>
      </c>
      <c r="GW12" s="295">
        <v>-1.2139504836142001</v>
      </c>
      <c r="GX12" s="295">
        <v>-1.1672001086639501</v>
      </c>
      <c r="GY12" s="295">
        <v>-1.3640482731182599</v>
      </c>
      <c r="GZ12" s="295">
        <v>6.7211824801568101</v>
      </c>
      <c r="HA12" s="295">
        <v>-2.9810967583333201</v>
      </c>
      <c r="HB12" s="295">
        <v>9.6310313034268393</v>
      </c>
      <c r="HC12" s="295">
        <v>-15.0335331347126</v>
      </c>
      <c r="HD12" s="295">
        <v>0.31564255456979101</v>
      </c>
      <c r="HE12" s="295">
        <v>5.30253829581497</v>
      </c>
      <c r="HF12" s="295">
        <v>3.2688477551051101</v>
      </c>
      <c r="HG12" s="295">
        <v>0.26803736529288402</v>
      </c>
      <c r="HH12" s="295">
        <v>3.8644880453014099</v>
      </c>
      <c r="HI12" s="295">
        <v>-2.3398600052281502</v>
      </c>
      <c r="HJ12" s="295">
        <v>-0.76169851562448798</v>
      </c>
      <c r="HK12" s="295">
        <v>-1.21266224732598</v>
      </c>
      <c r="HL12" s="295">
        <v>6.2328150844680001</v>
      </c>
      <c r="HM12" s="295">
        <v>-2.6260919510088199</v>
      </c>
      <c r="HN12" s="295">
        <v>8.1526739004907292</v>
      </c>
      <c r="HO12" s="295">
        <v>-15.4956975015049</v>
      </c>
      <c r="HP12" s="295">
        <v>5.0659617715602696</v>
      </c>
      <c r="HQ12" s="295">
        <v>2.4236513170923502</v>
      </c>
      <c r="HR12" s="295">
        <v>1.12751828711114</v>
      </c>
      <c r="HS12" s="295">
        <v>-0.121834316553759</v>
      </c>
      <c r="HT12" s="295">
        <v>3.3588313422775</v>
      </c>
      <c r="HU12" s="295">
        <v>-0.34903903262917901</v>
      </c>
      <c r="HV12" s="295">
        <v>-2.57754307815549</v>
      </c>
      <c r="HW12" s="295">
        <v>-0.98338485156594402</v>
      </c>
      <c r="HX12" s="295">
        <v>6.4855903056249398</v>
      </c>
      <c r="HY12" s="295">
        <v>-3.04900044846829</v>
      </c>
      <c r="HZ12" s="295">
        <v>8.6077745289131506</v>
      </c>
      <c r="IA12" s="295">
        <v>-15.590219352736201</v>
      </c>
      <c r="IB12" s="295">
        <v>6.7970173072440598</v>
      </c>
      <c r="IC12" s="295">
        <v>1.52178061305665</v>
      </c>
      <c r="ID12" s="295">
        <v>1.89368625508612</v>
      </c>
      <c r="IE12" s="295">
        <v>2.61649998429532</v>
      </c>
      <c r="IF12" s="295">
        <v>2.6717952841760702</v>
      </c>
      <c r="IG12" s="295">
        <v>-0.96528528874692698</v>
      </c>
      <c r="IH12" s="295">
        <v>-1.9740386915839301</v>
      </c>
      <c r="II12" s="295">
        <v>-1.90765247587723</v>
      </c>
      <c r="IJ12" s="295">
        <v>4.3452838555874802</v>
      </c>
      <c r="IK12" s="295">
        <v>-3.4918941514431499</v>
      </c>
      <c r="IL12" s="295">
        <v>10.334084940145701</v>
      </c>
      <c r="IM12" s="295">
        <v>-15.117515368739401</v>
      </c>
      <c r="IN12" s="295">
        <v>5.2356027255112298</v>
      </c>
      <c r="IO12" s="295">
        <v>4.7607324615509299</v>
      </c>
      <c r="IP12" s="295">
        <v>-6.4286828726558598</v>
      </c>
      <c r="IQ12" s="295">
        <v>-62.849720755055102</v>
      </c>
      <c r="IR12" s="295">
        <v>73.466176146076805</v>
      </c>
      <c r="IS12" s="295">
        <v>39.285506318493098</v>
      </c>
      <c r="IT12" s="295">
        <v>-3.3522829155807399</v>
      </c>
      <c r="IU12" s="295">
        <v>5.2157895679024797</v>
      </c>
      <c r="IV12" s="295">
        <v>9.7637813083482001</v>
      </c>
      <c r="IW12" s="295">
        <v>-0.886047527908573</v>
      </c>
      <c r="IX12" s="295">
        <v>10.6446540686022</v>
      </c>
      <c r="IY12" s="295">
        <v>-10.259045763270301</v>
      </c>
      <c r="IZ12" s="295">
        <v>3.6800132703925401</v>
      </c>
      <c r="JA12" s="295">
        <v>4.1956812562070196</v>
      </c>
      <c r="JB12" s="295">
        <v>7.62050247698612</v>
      </c>
      <c r="JC12" s="295">
        <v>-20.913860461613702</v>
      </c>
      <c r="JD12" s="295">
        <v>0.32182760622573903</v>
      </c>
      <c r="JE12" s="295">
        <v>9.21356076142985</v>
      </c>
      <c r="JF12" s="295">
        <v>-10.4422527469311</v>
      </c>
      <c r="JG12" s="295">
        <v>3.7598694380567701</v>
      </c>
      <c r="JH12" s="295">
        <v>19.227336545211401</v>
      </c>
      <c r="JI12" s="295">
        <v>-2.8246848472668802</v>
      </c>
      <c r="JJ12" s="295">
        <v>14.108356328531199</v>
      </c>
      <c r="JK12" s="295">
        <v>-12.814397294633901</v>
      </c>
      <c r="JL12" s="295">
        <v>4.1299674599932397</v>
      </c>
      <c r="JM12" s="295">
        <v>2.3198708021916898</v>
      </c>
      <c r="JN12" s="295">
        <v>6.4035585627422602</v>
      </c>
      <c r="JO12" s="295">
        <v>-21.774670709604901</v>
      </c>
      <c r="JP12" s="295">
        <v>-0.187163030962466</v>
      </c>
      <c r="JQ12" s="295">
        <v>9.3886458525371506</v>
      </c>
      <c r="JR12" s="295">
        <v>-4.4266370015741403</v>
      </c>
      <c r="JS12" s="295">
        <v>2.7999038462553898</v>
      </c>
      <c r="JT12" s="295">
        <v>14.732583138053601</v>
      </c>
      <c r="JU12" s="295">
        <v>-6.7478106873814898</v>
      </c>
      <c r="JV12" s="295">
        <v>8.6920746532812405</v>
      </c>
      <c r="JW12" s="295">
        <v>-10.431091902210801</v>
      </c>
      <c r="JX12" s="295">
        <v>0.17506611983908699</v>
      </c>
      <c r="JY12" s="295">
        <v>3.7777257045633199</v>
      </c>
      <c r="JZ12" s="295">
        <v>7.2924583560938698</v>
      </c>
      <c r="KA12" s="295">
        <v>-22.283167495326399</v>
      </c>
      <c r="KB12" s="295">
        <v>1.9937228713435799</v>
      </c>
      <c r="KC12" s="295">
        <v>3.9187676873638502</v>
      </c>
      <c r="KD12" s="295">
        <v>-4.7597394145136196</v>
      </c>
      <c r="KE12" s="295">
        <v>4.1378233616638296</v>
      </c>
      <c r="KF12" s="295">
        <v>12.6403490046872</v>
      </c>
      <c r="KG12" s="295">
        <v>-5.8434779589393298</v>
      </c>
      <c r="KH12" s="295">
        <v>9.9893464535477392</v>
      </c>
      <c r="KI12" s="295">
        <v>-11.6757844656504</v>
      </c>
      <c r="KJ12" s="295">
        <v>7.2964238204215102</v>
      </c>
      <c r="KK12" s="295">
        <v>3.2828427340200799</v>
      </c>
      <c r="KL12" s="295">
        <v>8.6817812895603996</v>
      </c>
      <c r="KM12" s="295">
        <v>-19.6696677341873</v>
      </c>
      <c r="KN12" s="295">
        <v>5.0753554558489604</v>
      </c>
      <c r="KO12" s="295">
        <v>2.5847194442594201</v>
      </c>
      <c r="KP12" s="295">
        <v>-3.8973571784099201</v>
      </c>
      <c r="KQ12" s="295">
        <v>2.3517535184082998</v>
      </c>
      <c r="KR12" s="295">
        <v>4.0846471081666103</v>
      </c>
      <c r="KS12" s="295">
        <v>-3.8131075018660798</v>
      </c>
      <c r="KT12" s="295">
        <v>10.897504803319499</v>
      </c>
      <c r="KU12" s="295">
        <v>-10.3417405067266</v>
      </c>
      <c r="KV12" s="295">
        <v>1.5337634684477599</v>
      </c>
      <c r="KW12" s="295">
        <v>3.1858933180347599</v>
      </c>
      <c r="KX12" s="295">
        <v>9.1224835477777209</v>
      </c>
      <c r="KY12" s="295">
        <v>-19.164969954025398</v>
      </c>
      <c r="KZ12" s="295">
        <v>4.0374935971781296</v>
      </c>
      <c r="LA12" s="295">
        <v>1.7007682942535201</v>
      </c>
      <c r="LB12" s="295">
        <v>-2.3139447976026402</v>
      </c>
      <c r="LC12" s="295">
        <v>0.47478239338793998</v>
      </c>
      <c r="LD12" s="295">
        <v>7.53206176223597</v>
      </c>
      <c r="LE12" s="295">
        <v>-3.25527625480338</v>
      </c>
      <c r="LF12" s="295">
        <v>8.2881125511900002</v>
      </c>
      <c r="LG12" s="295">
        <v>-8.9640366945013596</v>
      </c>
      <c r="LH12" s="295">
        <v>5.8879939398594097</v>
      </c>
      <c r="LI12" s="295">
        <v>-0.47409293703590499</v>
      </c>
      <c r="LJ12" s="295">
        <v>0.98518254258344495</v>
      </c>
      <c r="LK12" s="295">
        <v>-2.1846750453604402</v>
      </c>
      <c r="LL12" s="295">
        <v>6.27322048401156</v>
      </c>
      <c r="LM12" s="295">
        <v>-0.10302756057592399</v>
      </c>
      <c r="LN12" s="295">
        <v>1.7507525320486601</v>
      </c>
      <c r="LO12" s="295">
        <v>-3.0792844718124899</v>
      </c>
      <c r="LP12" s="295">
        <v>5.9987213068916496</v>
      </c>
      <c r="LQ12" s="295">
        <v>0.14498900430737599</v>
      </c>
      <c r="LR12" s="295">
        <v>0.78042074997732402</v>
      </c>
      <c r="LS12" s="295">
        <v>-1.90687158181714</v>
      </c>
      <c r="LT12" s="295">
        <v>3.57223606640129</v>
      </c>
      <c r="LU12" s="295">
        <v>-0.27967986859455601</v>
      </c>
      <c r="LV12" s="295">
        <v>0.822927527284946</v>
      </c>
      <c r="LW12" s="295">
        <v>-0.56642333594820105</v>
      </c>
      <c r="LX12" s="295">
        <v>5.9373430737834703</v>
      </c>
      <c r="LY12" s="295">
        <v>-1.60550017515222</v>
      </c>
      <c r="LZ12" s="295">
        <v>-5.5072622759084297E-2</v>
      </c>
      <c r="MA12" s="295">
        <v>-1.8319186666373599</v>
      </c>
      <c r="MB12" s="295">
        <v>-38.050085623877997</v>
      </c>
      <c r="MC12" s="295">
        <v>45.392950784548397</v>
      </c>
      <c r="MD12" s="295">
        <v>10.622812809121999</v>
      </c>
      <c r="ME12" s="295">
        <v>5.0711773128794997</v>
      </c>
      <c r="MF12" s="295">
        <v>-13.122821276312401</v>
      </c>
      <c r="MG12" s="295">
        <v>3.6915838094835198</v>
      </c>
      <c r="MH12" s="295">
        <v>15.121918382834799</v>
      </c>
      <c r="MI12" s="295">
        <v>2.80112285229619</v>
      </c>
      <c r="MJ12" s="295">
        <v>-15.435278381160099</v>
      </c>
      <c r="MK12" s="295">
        <v>8.3181789935298003</v>
      </c>
      <c r="ML12" s="295">
        <v>4.9460308048600696</v>
      </c>
      <c r="MM12" s="295">
        <v>0.41722195710924798</v>
      </c>
      <c r="MN12" s="295">
        <v>-15.426087233327801</v>
      </c>
      <c r="MO12" s="295">
        <v>5.3556859382242097</v>
      </c>
      <c r="MP12" s="295">
        <v>5.5324004398752598</v>
      </c>
      <c r="MQ12" s="295">
        <v>7.0848881955345497</v>
      </c>
      <c r="MR12" s="295">
        <v>-10.591326661635</v>
      </c>
      <c r="MS12" s="295">
        <v>2.2716744800839899</v>
      </c>
      <c r="MT12" s="295">
        <v>2.9486587147273902</v>
      </c>
      <c r="MU12" s="295">
        <v>2.7295472055383798</v>
      </c>
      <c r="MV12" s="295">
        <v>-10.692795407137201</v>
      </c>
      <c r="MW12" s="295">
        <v>2.9159404695206201</v>
      </c>
      <c r="MX12" s="295">
        <v>3.96712799513202</v>
      </c>
      <c r="MY12" s="302"/>
      <c r="MZ12" s="303" t="s">
        <v>685</v>
      </c>
    </row>
    <row r="13" spans="1:364" s="32" customFormat="1" ht="18" customHeight="1">
      <c r="A13" s="389"/>
      <c r="B13" s="252"/>
      <c r="C13" s="253">
        <v>2.2000000000000002</v>
      </c>
      <c r="D13" s="254">
        <v>0.39287141649572499</v>
      </c>
      <c r="E13" s="254">
        <v>0.60298532994278597</v>
      </c>
      <c r="F13" s="255">
        <v>14</v>
      </c>
      <c r="G13" s="256"/>
      <c r="H13" s="26" t="s">
        <v>686</v>
      </c>
      <c r="I13" s="295">
        <v>6.2812837601130598</v>
      </c>
      <c r="J13" s="295">
        <v>8.8871822775009797</v>
      </c>
      <c r="K13" s="295">
        <v>12.647072149042501</v>
      </c>
      <c r="L13" s="295">
        <v>6.45814889348215</v>
      </c>
      <c r="M13" s="295">
        <v>7.0690959627366796</v>
      </c>
      <c r="N13" s="295">
        <v>15.927762117497601</v>
      </c>
      <c r="O13" s="295">
        <v>6.9177194250883396</v>
      </c>
      <c r="P13" s="295">
        <v>10.4365947791258</v>
      </c>
      <c r="Q13" s="295">
        <v>7.1243833820926001</v>
      </c>
      <c r="R13" s="295">
        <v>4.6638441797080903</v>
      </c>
      <c r="S13" s="295">
        <v>7.3781161771081498</v>
      </c>
      <c r="T13" s="295">
        <v>7.2798244447635803</v>
      </c>
      <c r="U13" s="295">
        <v>8.1270928694936906</v>
      </c>
      <c r="V13" s="295">
        <v>9.7837781514370796</v>
      </c>
      <c r="W13" s="295">
        <v>10.110187580082799</v>
      </c>
      <c r="X13" s="295">
        <v>8.2430922710932197</v>
      </c>
      <c r="Y13" s="295">
        <v>9.1791348706357798</v>
      </c>
      <c r="Z13" s="295">
        <v>13.812934331293301</v>
      </c>
      <c r="AA13" s="295">
        <v>14.616353103971599</v>
      </c>
      <c r="AB13" s="295">
        <v>13.5889174750058</v>
      </c>
      <c r="AC13" s="295">
        <v>13.2697777786213</v>
      </c>
      <c r="AD13" s="295">
        <v>13.9485132446723</v>
      </c>
      <c r="AE13" s="295">
        <v>12.8841510369778</v>
      </c>
      <c r="AF13" s="295">
        <v>12.286658226686001</v>
      </c>
      <c r="AG13" s="282">
        <v>12.627953081488901</v>
      </c>
      <c r="AH13" s="295">
        <v>10.2380768159074</v>
      </c>
      <c r="AI13" s="295">
        <v>3.8457195278334799</v>
      </c>
      <c r="AJ13" s="295">
        <v>4.9402267456397198</v>
      </c>
      <c r="AK13" s="295">
        <v>2.1332693769751798</v>
      </c>
      <c r="AL13" s="295">
        <v>8.1863504633996609</v>
      </c>
      <c r="AM13" s="295">
        <v>5.2811433328818502</v>
      </c>
      <c r="AN13" s="295">
        <v>3.7787700865060301</v>
      </c>
      <c r="AO13" s="295">
        <v>1.60770626118214</v>
      </c>
      <c r="AP13" s="295">
        <v>2.1359971747987001</v>
      </c>
      <c r="AQ13" s="295">
        <v>7.8694988516845301</v>
      </c>
      <c r="AR13" s="295">
        <v>6.1497325386286699</v>
      </c>
      <c r="AS13" s="295">
        <v>7.6437191129808904</v>
      </c>
      <c r="AT13" s="295">
        <v>4.56939125790778</v>
      </c>
      <c r="AU13" s="295">
        <v>5.4587456946964998</v>
      </c>
      <c r="AV13" s="295">
        <v>5.0697296064124897</v>
      </c>
      <c r="AW13" s="295">
        <v>5.6735564963131102</v>
      </c>
      <c r="AX13" s="295">
        <v>5.3419440081673901</v>
      </c>
      <c r="AY13" s="295">
        <v>5.8266345491922102</v>
      </c>
      <c r="AZ13" s="295">
        <v>6.9035975442661499</v>
      </c>
      <c r="BA13" s="295">
        <v>4.6413535102840102</v>
      </c>
      <c r="BB13" s="295">
        <v>8.0261613461368899</v>
      </c>
      <c r="BC13" s="295">
        <v>8.3014977849445302</v>
      </c>
      <c r="BD13" s="295">
        <v>5.2543981385273097</v>
      </c>
      <c r="BE13" s="295">
        <v>3.7733865049703201</v>
      </c>
      <c r="BF13" s="295">
        <v>7.1136666352643401</v>
      </c>
      <c r="BG13" s="295">
        <v>-0.67761533981892796</v>
      </c>
      <c r="BH13" s="295">
        <v>-80.347664786604099</v>
      </c>
      <c r="BI13" s="295">
        <v>-50.863582941488502</v>
      </c>
      <c r="BJ13" s="295">
        <v>-2.5052242755132599</v>
      </c>
      <c r="BK13" s="295">
        <v>-5.8994464656622698</v>
      </c>
      <c r="BL13" s="295">
        <v>-7.1212434738804404</v>
      </c>
      <c r="BM13" s="295">
        <v>0.93649927188583604</v>
      </c>
      <c r="BN13" s="295">
        <v>-0.25204361873072401</v>
      </c>
      <c r="BO13" s="295">
        <v>-3.1946704888114499</v>
      </c>
      <c r="BP13" s="295">
        <v>0.61104508506602395</v>
      </c>
      <c r="BQ13" s="295">
        <v>-2.8181688459092098</v>
      </c>
      <c r="BR13" s="295">
        <v>-2.5748829278168901</v>
      </c>
      <c r="BS13" s="295">
        <v>4.5231522723897797</v>
      </c>
      <c r="BT13" s="295">
        <v>309.65647771968401</v>
      </c>
      <c r="BU13" s="295">
        <v>29.0377106385112</v>
      </c>
      <c r="BV13" s="295">
        <v>-31.0481927801392</v>
      </c>
      <c r="BW13" s="295">
        <v>-20.103492711398701</v>
      </c>
      <c r="BX13" s="295">
        <v>-6.02205301651908</v>
      </c>
      <c r="BY13" s="295">
        <v>-7.1154980691666596</v>
      </c>
      <c r="BZ13" s="295">
        <v>-0.20484475396221999</v>
      </c>
      <c r="CA13" s="295">
        <v>2.4407745388495399</v>
      </c>
      <c r="CB13" s="295">
        <v>2.0326222072732101</v>
      </c>
      <c r="CC13" s="295">
        <v>2.9253797612184198</v>
      </c>
      <c r="CD13" s="295">
        <v>3.5022231841086202</v>
      </c>
      <c r="CE13" s="295">
        <v>6.5780002009378196</v>
      </c>
      <c r="CF13" s="295">
        <v>6.8716749209178998</v>
      </c>
      <c r="CG13" s="295">
        <v>5.3322841528304004</v>
      </c>
      <c r="CH13" s="295">
        <v>6.8114045869718796</v>
      </c>
      <c r="CI13" s="295">
        <v>9.7881517339144999</v>
      </c>
      <c r="CJ13" s="295">
        <v>2.5046599388464599</v>
      </c>
      <c r="CK13" s="295">
        <v>0.37867123280315701</v>
      </c>
      <c r="CL13" s="295">
        <v>-8.0835869674196292</v>
      </c>
      <c r="CM13" s="295">
        <v>0.266610909628341</v>
      </c>
      <c r="CN13" s="295">
        <v>-2.84322586138954</v>
      </c>
      <c r="CO13" s="295">
        <v>-1.5034893891019201</v>
      </c>
      <c r="CP13" s="295">
        <v>5.4947132944262602</v>
      </c>
      <c r="CQ13" s="295">
        <v>4.0242685621143197</v>
      </c>
      <c r="CR13" s="295">
        <v>5.4231674810927002</v>
      </c>
      <c r="CS13" s="295">
        <v>10.234736006587401</v>
      </c>
      <c r="CT13" s="295">
        <v>13.1096279811901</v>
      </c>
      <c r="CU13" s="295">
        <v>8.1653848511559595</v>
      </c>
      <c r="CV13" s="295">
        <v>3.9479740648445301</v>
      </c>
      <c r="CW13" s="295">
        <v>4.7485185943840102</v>
      </c>
      <c r="CX13" s="295">
        <v>6.2068681310809399</v>
      </c>
      <c r="CY13" s="295">
        <v>3.3383303050953801</v>
      </c>
      <c r="CZ13" s="295">
        <v>-2.2038657770610799</v>
      </c>
      <c r="DA13" s="295">
        <v>1.52151066710373</v>
      </c>
      <c r="DB13" s="295">
        <v>-6.6888305729683104</v>
      </c>
      <c r="DC13" s="295">
        <v>7.6680746352750999</v>
      </c>
      <c r="DD13" s="295">
        <v>4.2829305527225001</v>
      </c>
      <c r="DE13" s="295">
        <v>2.0636264725555802</v>
      </c>
      <c r="DF13" s="295">
        <v>-1.07861571675704</v>
      </c>
      <c r="DG13" s="295">
        <v>8.2612898795989995</v>
      </c>
      <c r="DH13" s="295">
        <v>4.6411234311982197</v>
      </c>
      <c r="DI13" s="295">
        <v>2.5773903541040699</v>
      </c>
      <c r="DJ13" s="295">
        <v>1.61223297854977</v>
      </c>
      <c r="DK13" s="295">
        <v>-3.6541590588530402</v>
      </c>
      <c r="DL13" s="295">
        <v>-1.9054343785319201</v>
      </c>
      <c r="DM13" s="295">
        <v>0.83313271944763301</v>
      </c>
      <c r="DN13" s="295">
        <v>5.0636791422784002</v>
      </c>
      <c r="DO13" s="295">
        <v>3.3584094392291202</v>
      </c>
      <c r="DP13" s="295">
        <v>3.09182089231457</v>
      </c>
      <c r="DQ13" s="295">
        <v>-1.15248747059682</v>
      </c>
      <c r="DR13" s="295">
        <v>-3.0307524391117702</v>
      </c>
      <c r="DS13" s="295">
        <v>-2.3814079288206602</v>
      </c>
      <c r="DT13" s="295">
        <v>-0.30920161128645401</v>
      </c>
      <c r="DU13" s="295">
        <v>2.08518901209067</v>
      </c>
      <c r="DV13" s="295">
        <v>1.8294767537230301</v>
      </c>
      <c r="DW13" s="295">
        <v>2.3117190902017302</v>
      </c>
      <c r="DX13" s="295">
        <v>2.94668524570287</v>
      </c>
      <c r="DY13" s="295">
        <v>9.2822337477088706</v>
      </c>
      <c r="DZ13" s="295">
        <v>9.4810750134886899</v>
      </c>
      <c r="EA13" s="295">
        <v>8.1131446000322605</v>
      </c>
      <c r="EB13" s="295">
        <v>6.4347189775987097</v>
      </c>
      <c r="EC13" s="295">
        <v>9.3508595807061994</v>
      </c>
      <c r="ED13" s="295">
        <v>10.326127070974399</v>
      </c>
      <c r="EE13" s="295">
        <v>13.7974420180681</v>
      </c>
      <c r="EF13" s="295">
        <v>13.032079601214299</v>
      </c>
      <c r="EG13" s="295">
        <v>8.7592610242634095</v>
      </c>
      <c r="EH13" s="295">
        <v>4.9692074895925797</v>
      </c>
      <c r="EI13" s="295">
        <v>3.4771307433962999</v>
      </c>
      <c r="EJ13" s="295">
        <v>5.3827268621901299</v>
      </c>
      <c r="EK13" s="295">
        <v>5.9099814833862601</v>
      </c>
      <c r="EL13" s="295">
        <v>5.3730814066577501</v>
      </c>
      <c r="EM13" s="295">
        <v>5.7602155607532</v>
      </c>
      <c r="EN13" s="295">
        <v>7.1764793585494404</v>
      </c>
      <c r="EO13" s="295">
        <v>3.3460648559330202</v>
      </c>
      <c r="EP13" s="295">
        <v>-44.070236920472396</v>
      </c>
      <c r="EQ13" s="295">
        <v>-3.9217054959173501</v>
      </c>
      <c r="ER13" s="295">
        <v>-0.96791918584541703</v>
      </c>
      <c r="ES13" s="295">
        <v>-0.36609527507627598</v>
      </c>
      <c r="ET13" s="295">
        <v>25.242791052569199</v>
      </c>
      <c r="EU13" s="295">
        <v>-10.8735234332899</v>
      </c>
      <c r="EV13" s="295">
        <v>1.4368669904851701</v>
      </c>
      <c r="EW13" s="295">
        <v>4.3501937893173297</v>
      </c>
      <c r="EX13" s="295">
        <v>6.3597203447189203</v>
      </c>
      <c r="EY13" s="295">
        <v>3.7583960078687801</v>
      </c>
      <c r="EZ13" s="295">
        <v>-3.4820587308469602</v>
      </c>
      <c r="FA13" s="295">
        <v>2.6604511670519702</v>
      </c>
      <c r="FB13" s="295">
        <v>9.4085633828330693</v>
      </c>
      <c r="FC13" s="295">
        <v>5.5078010750291098</v>
      </c>
      <c r="FD13" s="295">
        <v>2.3133176306175298</v>
      </c>
      <c r="FE13" s="295">
        <v>0.96364613102055297</v>
      </c>
      <c r="FF13" s="295">
        <v>1.80003219017482</v>
      </c>
      <c r="FG13" s="295">
        <v>4.99849742772565</v>
      </c>
      <c r="FH13" s="295">
        <v>-1.4044333535823801</v>
      </c>
      <c r="FI13" s="295">
        <v>3.0697771322276401</v>
      </c>
      <c r="FJ13" s="295">
        <v>-0.23588761127838601</v>
      </c>
      <c r="FK13" s="295">
        <v>-0.109670102667721</v>
      </c>
      <c r="FL13" s="295">
        <v>2.3610712220887198</v>
      </c>
      <c r="FM13" s="295"/>
      <c r="FN13" s="295">
        <v>8.2578614239573511</v>
      </c>
      <c r="FO13" s="295">
        <v>11.654686310451481</v>
      </c>
      <c r="FP13" s="295">
        <v>5.6032668260654503</v>
      </c>
      <c r="FQ13" s="295">
        <v>6.0947998800434249</v>
      </c>
      <c r="FR13" s="295">
        <v>-11.360753653034763</v>
      </c>
      <c r="FS13" s="295">
        <v>1.5839450062737228</v>
      </c>
      <c r="FT13" s="295">
        <v>2.1400520114084998</v>
      </c>
      <c r="FU13" s="295">
        <v>4.5556425728312036</v>
      </c>
      <c r="FV13" s="295">
        <v>1.3620875921215259</v>
      </c>
      <c r="FW13" s="295">
        <v>1.4237697830282485</v>
      </c>
      <c r="FX13" s="295">
        <v>11.654686310451481</v>
      </c>
      <c r="FY13" s="295">
        <v>5.6032668260654503</v>
      </c>
      <c r="FZ13" s="295">
        <v>6.0947998800434249</v>
      </c>
      <c r="GA13" s="295">
        <v>-11.360753653034763</v>
      </c>
      <c r="GB13" s="295">
        <v>1.5839450062737228</v>
      </c>
      <c r="GC13" s="295">
        <v>2.1400520114084998</v>
      </c>
      <c r="GD13" s="295">
        <v>4.5556425728312036</v>
      </c>
      <c r="GE13" s="295">
        <v>1.3620875921215259</v>
      </c>
      <c r="GF13" s="295">
        <v>1.4237697830284759</v>
      </c>
      <c r="GG13" s="295">
        <v>-5.9530299705717598</v>
      </c>
      <c r="GH13" s="295">
        <v>6.5714484294463897</v>
      </c>
      <c r="GI13" s="295">
        <v>5.1468504171271396</v>
      </c>
      <c r="GJ13" s="295">
        <v>13.3182461813992</v>
      </c>
      <c r="GK13" s="295">
        <v>-21.205700796226601</v>
      </c>
      <c r="GL13" s="295">
        <v>-0.27410246915012199</v>
      </c>
      <c r="GM13" s="295">
        <v>2.5791700015361099E-2</v>
      </c>
      <c r="GN13" s="295">
        <v>14.1158476538264</v>
      </c>
      <c r="GO13" s="295">
        <v>11.430243576601599</v>
      </c>
      <c r="GP13" s="295">
        <v>-2.3608980923310798</v>
      </c>
      <c r="GQ13" s="295">
        <v>2.9808829368581198</v>
      </c>
      <c r="GR13" s="295">
        <v>-11.4413828421905</v>
      </c>
      <c r="GS13" s="295">
        <v>-3.64710317806448</v>
      </c>
      <c r="GT13" s="295">
        <v>10.251375682262999</v>
      </c>
      <c r="GU13" s="295">
        <v>-0.63000445695678298</v>
      </c>
      <c r="GV13" s="295">
        <v>13.968562302026699</v>
      </c>
      <c r="GW13" s="295">
        <v>-14.6864303637247</v>
      </c>
      <c r="GX13" s="295">
        <v>-8.0249170961165799</v>
      </c>
      <c r="GY13" s="295">
        <v>3.3178399692256302</v>
      </c>
      <c r="GZ13" s="295">
        <v>10.693288202975401</v>
      </c>
      <c r="HA13" s="295">
        <v>8.8708031019381792</v>
      </c>
      <c r="HB13" s="295">
        <v>0.17119961759286201</v>
      </c>
      <c r="HC13" s="295">
        <v>2.88661634192604</v>
      </c>
      <c r="HD13" s="295">
        <v>-10.7419696911725</v>
      </c>
      <c r="HE13" s="295">
        <v>-2.1708179862469699</v>
      </c>
      <c r="HF13" s="295">
        <v>10.5791753731628</v>
      </c>
      <c r="HG13" s="295">
        <v>-2.3149825376434401</v>
      </c>
      <c r="HH13" s="295">
        <v>14.954116456892701</v>
      </c>
      <c r="HI13" s="295">
        <v>-11.065537292573801</v>
      </c>
      <c r="HJ13" s="295">
        <v>-7.3756542626979096</v>
      </c>
      <c r="HK13" s="295">
        <v>2.3916856551385401</v>
      </c>
      <c r="HL13" s="295">
        <v>10.3822840735745</v>
      </c>
      <c r="HM13" s="295">
        <v>9.5231790201390805</v>
      </c>
      <c r="HN13" s="295">
        <v>-0.76447243407710597</v>
      </c>
      <c r="HO13" s="295">
        <v>2.3420402169799401</v>
      </c>
      <c r="HP13" s="295">
        <v>-10.470670260097201</v>
      </c>
      <c r="HQ13" s="295">
        <v>-4.2466760106467403</v>
      </c>
      <c r="HR13" s="295">
        <v>4.1670388589684997</v>
      </c>
      <c r="HS13" s="295">
        <v>-1.2854075376318099</v>
      </c>
      <c r="HT13" s="295">
        <v>11.8793060219095</v>
      </c>
      <c r="HU13" s="295">
        <v>-5.7947032398747798</v>
      </c>
      <c r="HV13" s="295">
        <v>-9.8629635077453504</v>
      </c>
      <c r="HW13" s="295">
        <v>0.93054528080564602</v>
      </c>
      <c r="HX13" s="295">
        <v>8.0730739749290397</v>
      </c>
      <c r="HY13" s="295">
        <v>10.0926250044625</v>
      </c>
      <c r="HZ13" s="295">
        <v>4.8062086131947801</v>
      </c>
      <c r="IA13" s="295">
        <v>0.71039832517357104</v>
      </c>
      <c r="IB13" s="295">
        <v>-9.2106047522214105</v>
      </c>
      <c r="IC13" s="295">
        <v>-6.9814116141921101</v>
      </c>
      <c r="ID13" s="295">
        <v>5.0529713202934099</v>
      </c>
      <c r="IE13" s="295">
        <v>-1.64954580196725</v>
      </c>
      <c r="IF13" s="295">
        <v>12.5222669741506</v>
      </c>
      <c r="IG13" s="295">
        <v>-6.0903273665806896</v>
      </c>
      <c r="IH13" s="295">
        <v>-9.4482325153078399</v>
      </c>
      <c r="II13" s="295">
        <v>1.9576823791656499</v>
      </c>
      <c r="IJ13" s="295">
        <v>5.7860820265742898</v>
      </c>
      <c r="IK13" s="295">
        <v>13.653763763510501</v>
      </c>
      <c r="IL13" s="295">
        <v>5.0733380555899901</v>
      </c>
      <c r="IM13" s="295">
        <v>-2.1231231440912399</v>
      </c>
      <c r="IN13" s="295">
        <v>-10.488082491333</v>
      </c>
      <c r="IO13" s="295">
        <v>-3.9873092436558202</v>
      </c>
      <c r="IP13" s="295">
        <v>-2.5884188737686298</v>
      </c>
      <c r="IQ13" s="295">
        <v>-80.539974942180805</v>
      </c>
      <c r="IR13" s="295">
        <v>181.33761094418301</v>
      </c>
      <c r="IS13" s="295">
        <v>86.332317654593993</v>
      </c>
      <c r="IT13" s="295">
        <v>-12.6007380343965</v>
      </c>
      <c r="IU13" s="295">
        <v>0.63386879234899096</v>
      </c>
      <c r="IV13" s="295">
        <v>14.963606219772901</v>
      </c>
      <c r="IW13" s="295">
        <v>12.3154731165457</v>
      </c>
      <c r="IX13" s="295">
        <v>1.9736091076642499</v>
      </c>
      <c r="IY13" s="295">
        <v>1.7247182552810001</v>
      </c>
      <c r="IZ13" s="295">
        <v>-13.5389951843629</v>
      </c>
      <c r="JA13" s="295">
        <v>-3.7469501627270301</v>
      </c>
      <c r="JB13" s="295">
        <v>4.5086301472706802</v>
      </c>
      <c r="JC13" s="295">
        <v>-23.730531004767599</v>
      </c>
      <c r="JD13" s="295">
        <v>-11.3814544448952</v>
      </c>
      <c r="JE13" s="295">
        <v>-0.43259460994370602</v>
      </c>
      <c r="JF13" s="295">
        <v>1.2721210973839701</v>
      </c>
      <c r="JG13" s="295">
        <v>18.370185469411901</v>
      </c>
      <c r="JH13" s="295">
        <v>13.625990422764399</v>
      </c>
      <c r="JI13" s="295">
        <v>20.671800388662501</v>
      </c>
      <c r="JJ13" s="295">
        <v>4.6769802978562804</v>
      </c>
      <c r="JK13" s="295">
        <v>1.3194188896549299</v>
      </c>
      <c r="JL13" s="295">
        <v>-12.7824850261309</v>
      </c>
      <c r="JM13" s="295">
        <v>-3.2075016918001999</v>
      </c>
      <c r="JN13" s="295">
        <v>7.61431457392783</v>
      </c>
      <c r="JO13" s="295">
        <v>-23.520371169642399</v>
      </c>
      <c r="JP13" s="295">
        <v>-12.6579252310957</v>
      </c>
      <c r="JQ13" s="295">
        <v>0.96557296110408697</v>
      </c>
      <c r="JR13" s="295">
        <v>4.0944929097123204</v>
      </c>
      <c r="JS13" s="295">
        <v>10.5173501585792</v>
      </c>
      <c r="JT13" s="295">
        <v>11.2693407592671</v>
      </c>
      <c r="JU13" s="295">
        <v>10.4987634293837</v>
      </c>
      <c r="JV13" s="295">
        <v>14.1864190348654</v>
      </c>
      <c r="JW13" s="295">
        <v>-1.8230714331226601</v>
      </c>
      <c r="JX13" s="295">
        <v>-11.5798052658284</v>
      </c>
      <c r="JY13" s="295">
        <v>3.6696304746553601</v>
      </c>
      <c r="JZ13" s="295">
        <v>6.1143256451465398</v>
      </c>
      <c r="KA13" s="295">
        <v>-22.4918874170191</v>
      </c>
      <c r="KB13" s="295">
        <v>-8.6715872377430703</v>
      </c>
      <c r="KC13" s="295">
        <v>3.5987276810436799</v>
      </c>
      <c r="KD13" s="295">
        <v>-0.45568102887421003</v>
      </c>
      <c r="KE13" s="295">
        <v>6.2082353223056499</v>
      </c>
      <c r="KF13" s="295">
        <v>12.1262700342401</v>
      </c>
      <c r="KG13" s="295">
        <v>12.0371701067786</v>
      </c>
      <c r="KH13" s="295">
        <v>11.1023617796314</v>
      </c>
      <c r="KI13" s="295">
        <v>-7.0884534772785903</v>
      </c>
      <c r="KJ13" s="295">
        <v>-8.2115891981028408</v>
      </c>
      <c r="KK13" s="295">
        <v>-4.7144354916216296</v>
      </c>
      <c r="KL13" s="295">
        <v>22.441131148483201</v>
      </c>
      <c r="KM13" s="295">
        <v>-24.928785536994798</v>
      </c>
      <c r="KN13" s="295">
        <v>-10.615198891195501</v>
      </c>
      <c r="KO13" s="295">
        <v>0.40922419063009802</v>
      </c>
      <c r="KP13" s="295">
        <v>8.9430404768999505</v>
      </c>
      <c r="KQ13" s="295">
        <v>2.6567212909721101</v>
      </c>
      <c r="KR13" s="295">
        <v>9.9149148356981307</v>
      </c>
      <c r="KS13" s="295">
        <v>10.9830050447556</v>
      </c>
      <c r="KT13" s="295">
        <v>5.3441122435109101</v>
      </c>
      <c r="KU13" s="295">
        <v>-5.40206293977384</v>
      </c>
      <c r="KV13" s="295">
        <v>-5.6490749527378101</v>
      </c>
      <c r="KW13" s="295">
        <v>-0.71664237336236203</v>
      </c>
      <c r="KX13" s="295">
        <v>20.453811143519001</v>
      </c>
      <c r="KY13" s="295">
        <v>-25.122413961497301</v>
      </c>
      <c r="KZ13" s="295">
        <v>-14.2951868434847</v>
      </c>
      <c r="LA13" s="295">
        <v>-1.49871586255964</v>
      </c>
      <c r="LB13" s="295">
        <v>9.6725662497350697</v>
      </c>
      <c r="LC13" s="295">
        <v>4.8358748915627796</v>
      </c>
      <c r="LD13" s="295">
        <v>12.554870034228101</v>
      </c>
      <c r="LE13" s="295">
        <v>10.705004728205701</v>
      </c>
      <c r="LF13" s="295">
        <v>5.8429991320829702</v>
      </c>
      <c r="LG13" s="295">
        <v>-4.8149699953134499</v>
      </c>
      <c r="LH13" s="295">
        <v>8.3697618672228504</v>
      </c>
      <c r="LI13" s="295">
        <v>-7.5535062083397104</v>
      </c>
      <c r="LJ13" s="295">
        <v>20.721894475097798</v>
      </c>
      <c r="LK13" s="295">
        <v>-9.6423436448754707</v>
      </c>
      <c r="LL13" s="295">
        <v>8.5669428717005207</v>
      </c>
      <c r="LM13" s="295">
        <v>-8.7085950715011506</v>
      </c>
      <c r="LN13" s="295">
        <v>18.847721620119501</v>
      </c>
      <c r="LO13" s="295">
        <v>-7.1666887737025498</v>
      </c>
      <c r="LP13" s="295">
        <v>9.5352188441671508</v>
      </c>
      <c r="LQ13" s="295">
        <v>-5.8361909829789802</v>
      </c>
      <c r="LR13" s="295">
        <v>18.048392761371399</v>
      </c>
      <c r="LS13" s="295">
        <v>-10.675957099712599</v>
      </c>
      <c r="LT13" s="295">
        <v>5.7181246542878803</v>
      </c>
      <c r="LU13" s="295">
        <v>-7.1746752216209897</v>
      </c>
      <c r="LV13" s="295">
        <v>20.2223277889454</v>
      </c>
      <c r="LW13" s="295">
        <v>-10.229047859409</v>
      </c>
      <c r="LX13" s="295">
        <v>5.1821971765988497</v>
      </c>
      <c r="LY13" s="295">
        <v>-6.8336407457663002</v>
      </c>
      <c r="LZ13" s="295">
        <v>21.8322576631566</v>
      </c>
      <c r="MA13" s="295">
        <v>-13.437400653333601</v>
      </c>
      <c r="MB13" s="295">
        <v>-43.076542135666998</v>
      </c>
      <c r="MC13" s="295">
        <v>60.044749153924599</v>
      </c>
      <c r="MD13" s="295">
        <v>25.577811814258801</v>
      </c>
      <c r="ME13" s="295">
        <v>-12.911354531340899</v>
      </c>
      <c r="MF13" s="295">
        <v>-28.445515018453499</v>
      </c>
      <c r="MG13" s="295">
        <v>13.892579885935501</v>
      </c>
      <c r="MH13" s="295">
        <v>42.922959424125096</v>
      </c>
      <c r="MI13" s="295">
        <v>-10.4101171386123</v>
      </c>
      <c r="MJ13" s="295">
        <v>-27.067552673517</v>
      </c>
      <c r="MK13" s="295">
        <v>11.1070184075516</v>
      </c>
      <c r="ML13" s="295">
        <v>32.9495282739828</v>
      </c>
      <c r="MM13" s="295">
        <v>-4.7085166383169499</v>
      </c>
      <c r="MN13" s="295">
        <v>-22.273531868662001</v>
      </c>
      <c r="MO13" s="295">
        <v>7.1457007909392898</v>
      </c>
      <c r="MP13" s="295">
        <v>28.9241854776567</v>
      </c>
      <c r="MQ13" s="295">
        <v>-5.9655592426034501</v>
      </c>
      <c r="MR13" s="295">
        <v>-21.629643331911002</v>
      </c>
      <c r="MS13" s="295">
        <v>10.512122116746299</v>
      </c>
      <c r="MT13" s="295">
        <v>21.062238346287799</v>
      </c>
      <c r="MU13" s="295">
        <v>-1.6983300438216999</v>
      </c>
      <c r="MV13" s="295">
        <v>-24.143145661903802</v>
      </c>
      <c r="MW13" s="295">
        <v>10.6519375713308</v>
      </c>
      <c r="MX13" s="295">
        <v>24.0566570798842</v>
      </c>
      <c r="MY13" s="302"/>
      <c r="MZ13" s="303" t="s">
        <v>687</v>
      </c>
    </row>
    <row r="14" spans="1:364" s="49" customFormat="1" ht="18" customHeight="1">
      <c r="A14" s="389"/>
      <c r="C14" s="253">
        <v>2.2999999999999998</v>
      </c>
      <c r="D14" s="257">
        <v>0.10206391020352901</v>
      </c>
      <c r="E14" s="257">
        <v>0.148077459672668</v>
      </c>
      <c r="F14" s="258">
        <v>15</v>
      </c>
      <c r="G14" s="256"/>
      <c r="H14" s="26" t="s">
        <v>688</v>
      </c>
      <c r="I14" s="295">
        <v>14.356688205774001</v>
      </c>
      <c r="J14" s="295">
        <v>17.867682578051699</v>
      </c>
      <c r="K14" s="295">
        <v>19.102559376413002</v>
      </c>
      <c r="L14" s="295">
        <v>12.0220595512816</v>
      </c>
      <c r="M14" s="295">
        <v>7.7583190910044397</v>
      </c>
      <c r="N14" s="295">
        <v>4.4661041575442697</v>
      </c>
      <c r="O14" s="295">
        <v>6.8605364232662698</v>
      </c>
      <c r="P14" s="295">
        <v>9.9459927968030097</v>
      </c>
      <c r="Q14" s="295">
        <v>3.71475638706747</v>
      </c>
      <c r="R14" s="295">
        <v>4.6166078266574297</v>
      </c>
      <c r="S14" s="295">
        <v>4.2437536347635101</v>
      </c>
      <c r="T14" s="295">
        <v>4.6175534838283697E-2</v>
      </c>
      <c r="U14" s="295">
        <v>11.962387519451401</v>
      </c>
      <c r="V14" s="295">
        <v>8.4806382958255409</v>
      </c>
      <c r="W14" s="295">
        <v>5.8788140679625096</v>
      </c>
      <c r="X14" s="295">
        <v>9.2845218768772195</v>
      </c>
      <c r="Y14" s="295">
        <v>9.1339444772841905</v>
      </c>
      <c r="Z14" s="295">
        <v>2.44828119243377</v>
      </c>
      <c r="AA14" s="295">
        <v>5.3083898042276996</v>
      </c>
      <c r="AB14" s="295">
        <v>4.4912892857159799</v>
      </c>
      <c r="AC14" s="295">
        <v>6.5907451415371003</v>
      </c>
      <c r="AD14" s="295">
        <v>5.7682388021303597</v>
      </c>
      <c r="AE14" s="295">
        <v>3.7720881848327998</v>
      </c>
      <c r="AF14" s="295">
        <v>4.0353169015527497</v>
      </c>
      <c r="AG14" s="282">
        <v>3.9450310187038902</v>
      </c>
      <c r="AH14" s="295">
        <v>3.5959065267402601</v>
      </c>
      <c r="AI14" s="295">
        <v>5.7607635246722602</v>
      </c>
      <c r="AJ14" s="295">
        <v>6.12222729037512</v>
      </c>
      <c r="AK14" s="295">
        <v>3.8201093190402302</v>
      </c>
      <c r="AL14" s="295">
        <v>5.8678191836142997</v>
      </c>
      <c r="AM14" s="295">
        <v>3.7353429584492801</v>
      </c>
      <c r="AN14" s="295">
        <v>2.25932403068414</v>
      </c>
      <c r="AO14" s="295">
        <v>4.6216103519092</v>
      </c>
      <c r="AP14" s="295">
        <v>3.3970525454917002</v>
      </c>
      <c r="AQ14" s="295">
        <v>0.77513159691362399</v>
      </c>
      <c r="AR14" s="295">
        <v>1.4720388369908299</v>
      </c>
      <c r="AS14" s="295">
        <v>1.9667552722188599</v>
      </c>
      <c r="AT14" s="295">
        <v>1.5992635670956501</v>
      </c>
      <c r="AU14" s="295">
        <v>6.3419795450015402</v>
      </c>
      <c r="AV14" s="295">
        <v>4.7203150576440702</v>
      </c>
      <c r="AW14" s="295">
        <v>6.08252552487673</v>
      </c>
      <c r="AX14" s="295">
        <v>6.8774329889079304</v>
      </c>
      <c r="AY14" s="295">
        <v>5.1849225736700104</v>
      </c>
      <c r="AZ14" s="295">
        <v>6.6743663471495598</v>
      </c>
      <c r="BA14" s="295">
        <v>6.4440379148785398</v>
      </c>
      <c r="BB14" s="295">
        <v>4.2281233752495702</v>
      </c>
      <c r="BC14" s="295">
        <v>7.1435150568777601</v>
      </c>
      <c r="BD14" s="295">
        <v>3.9534671328360198</v>
      </c>
      <c r="BE14" s="295">
        <v>1.50406287919269</v>
      </c>
      <c r="BF14" s="295">
        <v>6.0323876623531403</v>
      </c>
      <c r="BG14" s="295">
        <v>1.0627483613879301</v>
      </c>
      <c r="BH14" s="295">
        <v>-79.983188750298595</v>
      </c>
      <c r="BI14" s="295">
        <v>-38.693787400039199</v>
      </c>
      <c r="BJ14" s="295">
        <v>-16.5119189533617</v>
      </c>
      <c r="BK14" s="295">
        <v>-25.458776916731502</v>
      </c>
      <c r="BL14" s="295">
        <v>-26.396357037223201</v>
      </c>
      <c r="BM14" s="295">
        <v>-16.7567454444026</v>
      </c>
      <c r="BN14" s="295">
        <v>-9.3457906812150799</v>
      </c>
      <c r="BO14" s="295">
        <v>-8.8070315316998897</v>
      </c>
      <c r="BP14" s="295">
        <v>3.2007016262870698</v>
      </c>
      <c r="BQ14" s="295">
        <v>3.8361121090100498</v>
      </c>
      <c r="BR14" s="295">
        <v>2.98397968444357</v>
      </c>
      <c r="BS14" s="295">
        <v>8.6072926582907208</v>
      </c>
      <c r="BT14" s="295">
        <v>457.30261764055001</v>
      </c>
      <c r="BU14" s="295">
        <v>72.566200783085705</v>
      </c>
      <c r="BV14" s="295">
        <v>-24.897952603443098</v>
      </c>
      <c r="BW14" s="295">
        <v>-25.859508546682999</v>
      </c>
      <c r="BX14" s="295">
        <v>-13.7046548113552</v>
      </c>
      <c r="BY14" s="295">
        <v>-11.9938824676757</v>
      </c>
      <c r="BZ14" s="295">
        <v>3.2634030460968</v>
      </c>
      <c r="CA14" s="295">
        <v>4.3656953502008404</v>
      </c>
      <c r="CB14" s="295">
        <v>2.413815303647</v>
      </c>
      <c r="CC14" s="295">
        <v>1.82774166387125</v>
      </c>
      <c r="CD14" s="295">
        <v>4.11687679949328</v>
      </c>
      <c r="CE14" s="295">
        <v>1.5095963605601701</v>
      </c>
      <c r="CF14" s="295">
        <v>0.36166097753786602</v>
      </c>
      <c r="CG14" s="295">
        <v>8.2637330193035705</v>
      </c>
      <c r="CH14" s="295">
        <v>86.146941099058296</v>
      </c>
      <c r="CI14" s="295">
        <v>104.69313915131301</v>
      </c>
      <c r="CJ14" s="295">
        <v>90.7081440878449</v>
      </c>
      <c r="CK14" s="295">
        <v>66.351672029815404</v>
      </c>
      <c r="CL14" s="295">
        <v>21.331871729001701</v>
      </c>
      <c r="CM14" s="295">
        <v>22.3679989197915</v>
      </c>
      <c r="CN14" s="295">
        <v>12.446892451335099</v>
      </c>
      <c r="CO14" s="295">
        <v>7.2776308599902002</v>
      </c>
      <c r="CP14" s="295">
        <v>6.3643517220112598</v>
      </c>
      <c r="CQ14" s="295">
        <v>8.9145004617505794</v>
      </c>
      <c r="CR14" s="295">
        <v>9.1315668465773001</v>
      </c>
      <c r="CS14" s="295">
        <v>14.4159934768659</v>
      </c>
      <c r="CT14" s="295">
        <v>4.5108995710789399</v>
      </c>
      <c r="CU14" s="295">
        <v>7.9395496727369599</v>
      </c>
      <c r="CV14" s="295">
        <v>3.1598047864674501</v>
      </c>
      <c r="CW14" s="295">
        <v>4.5064622609577203</v>
      </c>
      <c r="CX14" s="295">
        <v>8.3992580327869195</v>
      </c>
      <c r="CY14" s="295">
        <v>8.2193883945580897</v>
      </c>
      <c r="CZ14" s="295">
        <v>8.9523639465741205</v>
      </c>
      <c r="DA14" s="295">
        <v>8.9263330206123008</v>
      </c>
      <c r="DB14" s="295">
        <v>6.7092751802772899</v>
      </c>
      <c r="DC14" s="295">
        <v>3.8736694813688901</v>
      </c>
      <c r="DD14" s="295">
        <v>2.4188101359296601</v>
      </c>
      <c r="DE14" s="295">
        <v>1.3093270342057199</v>
      </c>
      <c r="DF14" s="295">
        <v>4.1025329183256103</v>
      </c>
      <c r="DG14" s="295">
        <v>5.6124452335598498</v>
      </c>
      <c r="DH14" s="295">
        <v>8.4516909361916497</v>
      </c>
      <c r="DI14" s="295">
        <v>9.3219879558895808</v>
      </c>
      <c r="DJ14" s="295">
        <v>6.5518292487213303</v>
      </c>
      <c r="DK14" s="295">
        <v>7.2362770766889497</v>
      </c>
      <c r="DL14" s="295">
        <v>9.8927929603054707</v>
      </c>
      <c r="DM14" s="295">
        <v>5.5998650697525703</v>
      </c>
      <c r="DN14" s="295">
        <v>7.5294306055405302</v>
      </c>
      <c r="DO14" s="295">
        <v>6.9081711039518598</v>
      </c>
      <c r="DP14" s="295">
        <v>8.7893738226023395</v>
      </c>
      <c r="DQ14" s="295">
        <v>8.5803398194905292</v>
      </c>
      <c r="DR14" s="295">
        <v>6.8157204975759704</v>
      </c>
      <c r="DS14" s="295">
        <v>8.0634118720279009</v>
      </c>
      <c r="DT14" s="295">
        <v>6.39396245773783</v>
      </c>
      <c r="DU14" s="295">
        <v>7.4269825598816803</v>
      </c>
      <c r="DV14" s="295">
        <v>6.8344819802727796</v>
      </c>
      <c r="DW14" s="295">
        <v>7.8927817481343299</v>
      </c>
      <c r="DX14" s="295">
        <v>10.4202541704803</v>
      </c>
      <c r="DY14" s="295">
        <v>17.073258755236498</v>
      </c>
      <c r="DZ14" s="295">
        <v>8.0044567792013197</v>
      </c>
      <c r="EA14" s="295">
        <v>6.8351455981075402</v>
      </c>
      <c r="EB14" s="295">
        <v>2.8273544300481199</v>
      </c>
      <c r="EC14" s="295">
        <v>8.7604964046956706</v>
      </c>
      <c r="ED14" s="295">
        <v>7.0056324353916901</v>
      </c>
      <c r="EE14" s="295">
        <v>5.4436391691176302</v>
      </c>
      <c r="EF14" s="295">
        <v>4.4628897841430604</v>
      </c>
      <c r="EG14" s="295">
        <v>4.4406867435136004</v>
      </c>
      <c r="EH14" s="295">
        <v>5.2337157342131801</v>
      </c>
      <c r="EI14" s="295">
        <v>3.52754972890938</v>
      </c>
      <c r="EJ14" s="295">
        <v>1.8155116414380199</v>
      </c>
      <c r="EK14" s="295">
        <v>3.33157732699551</v>
      </c>
      <c r="EL14" s="295">
        <v>5.86951787068715</v>
      </c>
      <c r="EM14" s="295">
        <v>6.0925429452522604</v>
      </c>
      <c r="EN14" s="295">
        <v>5.1259138305685399</v>
      </c>
      <c r="EO14" s="295">
        <v>2.7583666512544598</v>
      </c>
      <c r="EP14" s="295">
        <v>-45.531769226958502</v>
      </c>
      <c r="EQ14" s="295">
        <v>-22.904551412275399</v>
      </c>
      <c r="ER14" s="295">
        <v>-4.8025403110939404</v>
      </c>
      <c r="ES14" s="295">
        <v>5.1974048685424101</v>
      </c>
      <c r="ET14" s="295">
        <v>72.721305791822303</v>
      </c>
      <c r="EU14" s="295">
        <v>-17.0558890728582</v>
      </c>
      <c r="EV14" s="295">
        <v>3.3106467444604801</v>
      </c>
      <c r="EW14" s="295">
        <v>2.43421737363178</v>
      </c>
      <c r="EX14" s="295">
        <v>21.559492112720601</v>
      </c>
      <c r="EY14" s="295">
        <v>85.587373826553701</v>
      </c>
      <c r="EZ14" s="295">
        <v>18.365308259372799</v>
      </c>
      <c r="FA14" s="295">
        <v>7.5598352320257201</v>
      </c>
      <c r="FB14" s="295">
        <v>9.4767571669983806</v>
      </c>
      <c r="FC14" s="295">
        <v>5.1505752512626097</v>
      </c>
      <c r="FD14" s="295">
        <v>8.5327630166145703</v>
      </c>
      <c r="FE14" s="295">
        <v>6.4329617814093503</v>
      </c>
      <c r="FF14" s="295">
        <v>2.5349186249268501</v>
      </c>
      <c r="FG14" s="295">
        <v>7.8082302543034698</v>
      </c>
      <c r="FH14" s="295">
        <v>7.9779343008640602</v>
      </c>
      <c r="FI14" s="295">
        <v>6.6638397568472998</v>
      </c>
      <c r="FJ14" s="295">
        <v>8.0958450772406092</v>
      </c>
      <c r="FK14" s="295">
        <v>7.2854012350294104</v>
      </c>
      <c r="FL14" s="295">
        <v>8.4974239837541301</v>
      </c>
      <c r="FM14" s="295"/>
      <c r="FN14" s="295">
        <v>8.4798714517128673</v>
      </c>
      <c r="FO14" s="295">
        <v>6.4387908288465354</v>
      </c>
      <c r="FP14" s="295">
        <v>3.7812106720675587</v>
      </c>
      <c r="FQ14" s="295">
        <v>5.0798690449885413</v>
      </c>
      <c r="FR14" s="295">
        <v>-17.889137730198485</v>
      </c>
      <c r="FS14" s="295">
        <v>11.479725225766458</v>
      </c>
      <c r="FT14" s="295">
        <v>25.581360175125468</v>
      </c>
      <c r="FU14" s="295">
        <v>7.7081849434345457</v>
      </c>
      <c r="FV14" s="295">
        <v>6.1076540978855576</v>
      </c>
      <c r="FW14" s="295">
        <v>7.6447751969895137</v>
      </c>
      <c r="FX14" s="295">
        <v>6.4387908288465354</v>
      </c>
      <c r="FY14" s="295">
        <v>3.7812106720675587</v>
      </c>
      <c r="FZ14" s="295">
        <v>5.0798690449885413</v>
      </c>
      <c r="GA14" s="295">
        <v>-17.889137730198485</v>
      </c>
      <c r="GB14" s="295">
        <v>11.479725225766458</v>
      </c>
      <c r="GC14" s="295">
        <v>25.581360175125468</v>
      </c>
      <c r="GD14" s="295">
        <v>7.7081849434345457</v>
      </c>
      <c r="GE14" s="295">
        <v>6.1076540978855576</v>
      </c>
      <c r="GF14" s="295">
        <v>7.6447751969897126</v>
      </c>
      <c r="GG14" s="295">
        <v>-7.9690874528486804</v>
      </c>
      <c r="GH14" s="295">
        <v>6.3114260678009204</v>
      </c>
      <c r="GI14" s="295">
        <v>3.0480109662968702</v>
      </c>
      <c r="GJ14" s="295">
        <v>8.6965239241690906</v>
      </c>
      <c r="GK14" s="295">
        <v>-2.4962295340569201</v>
      </c>
      <c r="GL14" s="295">
        <v>-5.0896231529895504</v>
      </c>
      <c r="GM14" s="295">
        <v>-2.9941459456227801</v>
      </c>
      <c r="GN14" s="295">
        <v>0.533026980950567</v>
      </c>
      <c r="GO14" s="295">
        <v>-2.6715474620727799</v>
      </c>
      <c r="GP14" s="295">
        <v>16.251666801588499</v>
      </c>
      <c r="GQ14" s="295">
        <v>6.2685988497343601</v>
      </c>
      <c r="GR14" s="295">
        <v>-3.8372540393845598</v>
      </c>
      <c r="GS14" s="295">
        <v>-5.1435420378992101</v>
      </c>
      <c r="GT14" s="295">
        <v>7.4252302130965804</v>
      </c>
      <c r="GU14" s="295">
        <v>-3.0780658153200702</v>
      </c>
      <c r="GV14" s="295">
        <v>4.5593587193568403</v>
      </c>
      <c r="GW14" s="295">
        <v>-5.4751491377077199</v>
      </c>
      <c r="GX14" s="295">
        <v>-2.9142144832875099</v>
      </c>
      <c r="GY14" s="295">
        <v>-0.19323046568432301</v>
      </c>
      <c r="GZ14" s="295">
        <v>-5.1647255443496798</v>
      </c>
      <c r="HA14" s="295">
        <v>-1.8252281137747399</v>
      </c>
      <c r="HB14" s="295">
        <v>15.837345192600299</v>
      </c>
      <c r="HC14" s="295">
        <v>1.9894864071387801</v>
      </c>
      <c r="HD14" s="295">
        <v>7.6164138271113702</v>
      </c>
      <c r="HE14" s="295">
        <v>-8.0933397885774099</v>
      </c>
      <c r="HF14" s="295">
        <v>4.84871913201314</v>
      </c>
      <c r="HG14" s="295">
        <v>3.95341598364638E-2</v>
      </c>
      <c r="HH14" s="295">
        <v>4.4152918737626097</v>
      </c>
      <c r="HI14" s="295">
        <v>-11.2658435723575</v>
      </c>
      <c r="HJ14" s="295">
        <v>-0.203813801039331</v>
      </c>
      <c r="HK14" s="295">
        <v>-0.96764324788596001</v>
      </c>
      <c r="HL14" s="295">
        <v>-3.2592798975847899</v>
      </c>
      <c r="HM14" s="295">
        <v>-2.5827926859991699</v>
      </c>
      <c r="HN14" s="295">
        <v>13.651161601655801</v>
      </c>
      <c r="HO14" s="295">
        <v>2.2481933686683999</v>
      </c>
      <c r="HP14" s="295">
        <v>7.5230201294634602</v>
      </c>
      <c r="HQ14" s="295">
        <v>-8.4020305046214805</v>
      </c>
      <c r="HR14" s="295">
        <v>7.0397563162724897</v>
      </c>
      <c r="HS14" s="295">
        <v>0.38144419841270899</v>
      </c>
      <c r="HT14" s="295">
        <v>2.1502025890546701</v>
      </c>
      <c r="HU14" s="295">
        <v>-9.5156835250089706</v>
      </c>
      <c r="HV14" s="295">
        <v>-2.2139902273840302</v>
      </c>
      <c r="HW14" s="295">
        <v>-2.3767448024627802</v>
      </c>
      <c r="HX14" s="295">
        <v>-1.02447850446366</v>
      </c>
      <c r="HY14" s="295">
        <v>-3.72302558142577</v>
      </c>
      <c r="HZ14" s="295">
        <v>10.7692190888118</v>
      </c>
      <c r="IA14" s="295">
        <v>2.9552875209088398</v>
      </c>
      <c r="IB14" s="295">
        <v>8.0472374984359192</v>
      </c>
      <c r="IC14" s="295">
        <v>-8.7321527479527692</v>
      </c>
      <c r="ID14" s="295">
        <v>12.0364378347077</v>
      </c>
      <c r="IE14" s="295">
        <v>-1.1493249667158401</v>
      </c>
      <c r="IF14" s="295">
        <v>3.4789808220093001</v>
      </c>
      <c r="IG14" s="295">
        <v>-8.8376580143242496</v>
      </c>
      <c r="IH14" s="295">
        <v>-3.7625289167618501</v>
      </c>
      <c r="II14" s="295">
        <v>-0.99437605565937304</v>
      </c>
      <c r="IJ14" s="295">
        <v>-1.23818379730866</v>
      </c>
      <c r="IK14" s="295">
        <v>-5.7272857694525801</v>
      </c>
      <c r="IL14" s="295">
        <v>13.8675734432246</v>
      </c>
      <c r="IM14" s="295">
        <v>-0.110061800987566</v>
      </c>
      <c r="IN14" s="295">
        <v>5.5013737536038398</v>
      </c>
      <c r="IO14" s="295">
        <v>-4.6604885909324203</v>
      </c>
      <c r="IP14" s="295">
        <v>6.7853942915168801</v>
      </c>
      <c r="IQ14" s="295">
        <v>-80.421319070293606</v>
      </c>
      <c r="IR14" s="295">
        <v>216.928821417347</v>
      </c>
      <c r="IS14" s="295">
        <v>24.146781758726899</v>
      </c>
      <c r="IT14" s="295">
        <v>-14.0756535417565</v>
      </c>
      <c r="IU14" s="295">
        <v>-2.2396696125332198</v>
      </c>
      <c r="IV14" s="295">
        <v>11.696305720784</v>
      </c>
      <c r="IW14" s="295">
        <v>2.6655963240613501</v>
      </c>
      <c r="IX14" s="295">
        <v>14.544289918792799</v>
      </c>
      <c r="IY14" s="295">
        <v>13.042835217366401</v>
      </c>
      <c r="IZ14" s="295">
        <v>6.1509495584996996</v>
      </c>
      <c r="JA14" s="295">
        <v>-5.4428935497072599</v>
      </c>
      <c r="JB14" s="295">
        <v>12.6162788133313</v>
      </c>
      <c r="JC14" s="295">
        <v>0.46517010974920903</v>
      </c>
      <c r="JD14" s="295">
        <v>-1.86444330335539</v>
      </c>
      <c r="JE14" s="295">
        <v>-45.970430794303098</v>
      </c>
      <c r="JF14" s="295">
        <v>-15.175770900337501</v>
      </c>
      <c r="JG14" s="295">
        <v>13.787503848074101</v>
      </c>
      <c r="JH14" s="295">
        <v>13.9106424303778</v>
      </c>
      <c r="JI14" s="295">
        <v>20.464339860072801</v>
      </c>
      <c r="JJ14" s="295">
        <v>15.767000826355901</v>
      </c>
      <c r="JK14" s="295">
        <v>10.9286725729623</v>
      </c>
      <c r="JL14" s="295">
        <v>5.5434897818187103</v>
      </c>
      <c r="JM14" s="295">
        <v>-3.3172056854647001</v>
      </c>
      <c r="JN14" s="295">
        <v>9.7961575238606997</v>
      </c>
      <c r="JO14" s="295">
        <v>-0.67095423381229602</v>
      </c>
      <c r="JP14" s="295">
        <v>5.86235427375152</v>
      </c>
      <c r="JQ14" s="295">
        <v>-7.1024178083061402</v>
      </c>
      <c r="JR14" s="295">
        <v>-6.7245605649765601</v>
      </c>
      <c r="JS14" s="295">
        <v>6.0133415766978402</v>
      </c>
      <c r="JT14" s="295">
        <v>-0.63756363988680698</v>
      </c>
      <c r="JU14" s="295">
        <v>-12.136958688329001</v>
      </c>
      <c r="JV14" s="295">
        <v>16.7556061750007</v>
      </c>
      <c r="JW14" s="295">
        <v>1.93502079540676</v>
      </c>
      <c r="JX14" s="295">
        <v>0.69158239645655295</v>
      </c>
      <c r="JY14" s="295">
        <v>-4.1402885438493504</v>
      </c>
      <c r="JZ14" s="295">
        <v>12.428585853508901</v>
      </c>
      <c r="KA14" s="295">
        <v>-0.47299164130765797</v>
      </c>
      <c r="KB14" s="295">
        <v>10.988477358337301</v>
      </c>
      <c r="KC14" s="295">
        <v>-15.144643787975101</v>
      </c>
      <c r="KD14" s="295">
        <v>-3.6645080133899599</v>
      </c>
      <c r="KE14" s="295">
        <v>1.3188924260956401</v>
      </c>
      <c r="KF14" s="295">
        <v>0.65952264177961695</v>
      </c>
      <c r="KG14" s="295">
        <v>-8.8641192072254302</v>
      </c>
      <c r="KH14" s="295">
        <v>16.561870636353898</v>
      </c>
      <c r="KI14" s="295">
        <v>2.6254319984794701</v>
      </c>
      <c r="KJ14" s="295">
        <v>0.66752513848251704</v>
      </c>
      <c r="KK14" s="295">
        <v>-6.0913918166997698</v>
      </c>
      <c r="KL14" s="295">
        <v>9.4409998331950806</v>
      </c>
      <c r="KM14" s="295">
        <v>-1.8669714531041799</v>
      </c>
      <c r="KN14" s="295">
        <v>9.7861607140439695</v>
      </c>
      <c r="KO14" s="295">
        <v>-12.805091377460201</v>
      </c>
      <c r="KP14" s="295">
        <v>-2.2672495445796699</v>
      </c>
      <c r="KQ14" s="295">
        <v>4.0427118517327303</v>
      </c>
      <c r="KR14" s="295">
        <v>1.4672895083276201</v>
      </c>
      <c r="KS14" s="295">
        <v>-11.173452017889399</v>
      </c>
      <c r="KT14" s="295">
        <v>17.310619106872199</v>
      </c>
      <c r="KU14" s="295">
        <v>5.1677254983927599</v>
      </c>
      <c r="KV14" s="295">
        <v>-3.2650205244166601</v>
      </c>
      <c r="KW14" s="295">
        <v>-4.3754538868111297</v>
      </c>
      <c r="KX14" s="295">
        <v>8.8086960943316495</v>
      </c>
      <c r="KY14" s="295">
        <v>-0.140179962935264</v>
      </c>
      <c r="KZ14" s="295">
        <v>9.5752114287051899</v>
      </c>
      <c r="LA14" s="295">
        <v>-14.222160257367101</v>
      </c>
      <c r="LB14" s="295">
        <v>-1.1256543825879699</v>
      </c>
      <c r="LC14" s="295">
        <v>2.43537740473489</v>
      </c>
      <c r="LD14" s="295">
        <v>2.4524746386754801</v>
      </c>
      <c r="LE14" s="295">
        <v>-11.6633641415472</v>
      </c>
      <c r="LF14" s="295">
        <v>18.472695233112201</v>
      </c>
      <c r="LG14" s="295">
        <v>7.63136135624418</v>
      </c>
      <c r="LH14" s="295">
        <v>9.4506529172511993</v>
      </c>
      <c r="LI14" s="295">
        <v>-5.8522983692277499</v>
      </c>
      <c r="LJ14" s="295">
        <v>9.5040690334126303</v>
      </c>
      <c r="LK14" s="295">
        <v>3.75269129024896</v>
      </c>
      <c r="LL14" s="295">
        <v>0.97231800108134803</v>
      </c>
      <c r="LM14" s="295">
        <v>-6.8715892714189701</v>
      </c>
      <c r="LN14" s="295">
        <v>5.3961564332873904</v>
      </c>
      <c r="LO14" s="295">
        <v>9.7392252343425696</v>
      </c>
      <c r="LP14" s="295">
        <v>-0.65688275300375698</v>
      </c>
      <c r="LQ14" s="295">
        <v>-8.2310125760256501</v>
      </c>
      <c r="LR14" s="295">
        <v>4.4158486933881402</v>
      </c>
      <c r="LS14" s="295">
        <v>9.7159007362212009</v>
      </c>
      <c r="LT14" s="295">
        <v>9.7439862633663707E-2</v>
      </c>
      <c r="LU14" s="295">
        <v>-9.7188734349863903</v>
      </c>
      <c r="LV14" s="295">
        <v>2.6891207802207999</v>
      </c>
      <c r="LW14" s="295">
        <v>11.349605754097</v>
      </c>
      <c r="LX14" s="295">
        <v>2.5559463281179702</v>
      </c>
      <c r="LY14" s="295">
        <v>-9.5286869168180708</v>
      </c>
      <c r="LZ14" s="295">
        <v>1.7535008850632501</v>
      </c>
      <c r="MA14" s="295">
        <v>8.8418944257015504</v>
      </c>
      <c r="MB14" s="295">
        <v>-45.6390644013862</v>
      </c>
      <c r="MC14" s="295">
        <v>28.0549481317199</v>
      </c>
      <c r="MD14" s="295">
        <v>25.645222592987501</v>
      </c>
      <c r="ME14" s="295">
        <v>20.275108936483502</v>
      </c>
      <c r="MF14" s="295">
        <v>-10.7459752225746</v>
      </c>
      <c r="MG14" s="295">
        <v>-38.505537727878497</v>
      </c>
      <c r="MH14" s="295">
        <v>56.496815281259899</v>
      </c>
      <c r="MI14" s="295">
        <v>19.2547626181385</v>
      </c>
      <c r="MJ14" s="295">
        <v>5.9184538051920397</v>
      </c>
      <c r="MK14" s="295">
        <v>-6.1151411575795001</v>
      </c>
      <c r="ML14" s="295">
        <v>-0.18828651733370799</v>
      </c>
      <c r="MM14" s="295">
        <v>8.3680920234970806</v>
      </c>
      <c r="MN14" s="295">
        <v>7.8061231845618799</v>
      </c>
      <c r="MO14" s="295">
        <v>-9.8251796077129505</v>
      </c>
      <c r="MP14" s="295">
        <v>3.0221757685189301</v>
      </c>
      <c r="MQ14" s="295">
        <v>6.2714767051075899</v>
      </c>
      <c r="MR14" s="295">
        <v>3.8577888182820299</v>
      </c>
      <c r="MS14" s="295">
        <v>-5.1875406898819696</v>
      </c>
      <c r="MT14" s="295">
        <v>3.1843459485891801</v>
      </c>
      <c r="MU14" s="295">
        <v>4.9781497987632504</v>
      </c>
      <c r="MV14" s="295">
        <v>5.2521217664592399</v>
      </c>
      <c r="MW14" s="295">
        <v>-5.8983929317778303</v>
      </c>
      <c r="MX14" s="295">
        <v>4.3500383276296297</v>
      </c>
      <c r="MY14" s="304"/>
      <c r="MZ14" s="303" t="s">
        <v>689</v>
      </c>
    </row>
    <row r="15" spans="1:364" s="230" customFormat="1" ht="20.100000000000001" customHeight="1">
      <c r="A15" s="389"/>
      <c r="B15" s="359" t="s">
        <v>690</v>
      </c>
      <c r="C15" s="263"/>
      <c r="D15" s="260">
        <v>4.6219854882642002</v>
      </c>
      <c r="E15" s="260">
        <v>4.5631451360847697</v>
      </c>
      <c r="F15" s="261"/>
      <c r="G15" s="386" t="s">
        <v>691</v>
      </c>
      <c r="H15" s="386"/>
      <c r="I15" s="294">
        <v>10.0950397472342</v>
      </c>
      <c r="J15" s="294">
        <v>8.2568619950204702</v>
      </c>
      <c r="K15" s="294">
        <v>2.30969514780264</v>
      </c>
      <c r="L15" s="294">
        <v>2.4312861895979401</v>
      </c>
      <c r="M15" s="294">
        <v>5.0665016522621</v>
      </c>
      <c r="N15" s="294">
        <v>8.8549845019309608</v>
      </c>
      <c r="O15" s="294">
        <v>5.7685873292910799</v>
      </c>
      <c r="P15" s="294">
        <v>6.9577913190334497</v>
      </c>
      <c r="Q15" s="294">
        <v>2.5055574736837101</v>
      </c>
      <c r="R15" s="294">
        <v>1.7416888671603099</v>
      </c>
      <c r="S15" s="294">
        <v>6.7155481635048302</v>
      </c>
      <c r="T15" s="294">
        <v>6.6767040245288003</v>
      </c>
      <c r="U15" s="294">
        <v>7.7245418526154896</v>
      </c>
      <c r="V15" s="294">
        <v>11.257406693346001</v>
      </c>
      <c r="W15" s="294">
        <v>9.2819596830431301</v>
      </c>
      <c r="X15" s="294">
        <v>6.7808316864237703</v>
      </c>
      <c r="Y15" s="294">
        <v>7.82805675746381</v>
      </c>
      <c r="Z15" s="294">
        <v>1.7527231854549401</v>
      </c>
      <c r="AA15" s="294">
        <v>4.3152601178106202</v>
      </c>
      <c r="AB15" s="294">
        <v>2.8441959294694801</v>
      </c>
      <c r="AC15" s="294">
        <v>2.3921962569574302</v>
      </c>
      <c r="AD15" s="294">
        <v>0.87192785786523097</v>
      </c>
      <c r="AE15" s="294">
        <v>1.44657873176679</v>
      </c>
      <c r="AF15" s="294">
        <v>3.1482396455331001</v>
      </c>
      <c r="AG15" s="281">
        <v>4.2976975532838804</v>
      </c>
      <c r="AH15" s="294">
        <v>3.6192409385365201</v>
      </c>
      <c r="AI15" s="294">
        <v>4.1852081542908497</v>
      </c>
      <c r="AJ15" s="294">
        <v>3.0341053607697099</v>
      </c>
      <c r="AK15" s="294">
        <v>2.6562276856790601</v>
      </c>
      <c r="AL15" s="294">
        <v>5.4129504141560902</v>
      </c>
      <c r="AM15" s="294">
        <v>6.0176271277745199</v>
      </c>
      <c r="AN15" s="294">
        <v>6.3484838009456199</v>
      </c>
      <c r="AO15" s="149">
        <v>6.38048501904467</v>
      </c>
      <c r="AP15" s="149">
        <v>6.5399442911524899</v>
      </c>
      <c r="AQ15" s="294">
        <v>2.8351219685845002</v>
      </c>
      <c r="AR15" s="294">
        <v>5.0126863463529201</v>
      </c>
      <c r="AS15" s="294">
        <v>5.6778216583094796</v>
      </c>
      <c r="AT15" s="294">
        <v>5.5134722394826401</v>
      </c>
      <c r="AU15" s="294">
        <v>4.9769968207733202</v>
      </c>
      <c r="AV15" s="294">
        <v>5.1563430717107099</v>
      </c>
      <c r="AW15" s="294">
        <v>6.4839113028095996</v>
      </c>
      <c r="AX15" s="294">
        <v>4.7195196230409397</v>
      </c>
      <c r="AY15" s="294">
        <v>5.55651741120779</v>
      </c>
      <c r="AZ15" s="294">
        <v>5.6470699452574697</v>
      </c>
      <c r="BA15" s="294">
        <v>5.7972792809358697</v>
      </c>
      <c r="BB15" s="294">
        <v>4.6025127858745796</v>
      </c>
      <c r="BC15" s="294">
        <v>5.4605034895521403</v>
      </c>
      <c r="BD15" s="294">
        <v>4.9106666348941399</v>
      </c>
      <c r="BE15" s="294">
        <v>3.0027710669349799</v>
      </c>
      <c r="BF15" s="294">
        <v>6.2979501122775998</v>
      </c>
      <c r="BG15" s="294">
        <v>-6.05278348503305</v>
      </c>
      <c r="BH15" s="294">
        <v>-68.369404014575196</v>
      </c>
      <c r="BI15" s="294">
        <v>-39.230179583690401</v>
      </c>
      <c r="BJ15" s="294">
        <v>7.2918471998273402</v>
      </c>
      <c r="BK15" s="294">
        <v>0.83169156183562598</v>
      </c>
      <c r="BL15" s="294">
        <v>-2.4828888346770399</v>
      </c>
      <c r="BM15" s="294">
        <v>2.2528687721486</v>
      </c>
      <c r="BN15" s="294">
        <v>1.5152962437405599</v>
      </c>
      <c r="BO15" s="294">
        <v>2.2365087191724098</v>
      </c>
      <c r="BP15" s="294">
        <v>3.3373176945795699</v>
      </c>
      <c r="BQ15" s="294">
        <v>2.4488126432523001</v>
      </c>
      <c r="BR15" s="294">
        <v>0.93740271734448299</v>
      </c>
      <c r="BS15" s="294">
        <v>11.1386591178213</v>
      </c>
      <c r="BT15" s="294">
        <v>212.611530212529</v>
      </c>
      <c r="BU15" s="294">
        <v>53.034200208540902</v>
      </c>
      <c r="BV15" s="294">
        <v>-18.179698651976299</v>
      </c>
      <c r="BW15" s="294">
        <v>-23.722568263185</v>
      </c>
      <c r="BX15" s="294">
        <v>-11.0335943418042</v>
      </c>
      <c r="BY15" s="294">
        <v>-5.1877225904504298</v>
      </c>
      <c r="BZ15" s="294">
        <v>1.3773964520161599</v>
      </c>
      <c r="CA15" s="294">
        <v>9.4484652662705209</v>
      </c>
      <c r="CB15" s="294">
        <v>6.5189100931641004</v>
      </c>
      <c r="CC15" s="294">
        <v>8.5916728733809595</v>
      </c>
      <c r="CD15" s="294">
        <v>4.78825192000083</v>
      </c>
      <c r="CE15" s="294">
        <v>7.3804494270356997</v>
      </c>
      <c r="CF15" s="294">
        <v>10.070940537549999</v>
      </c>
      <c r="CG15" s="294">
        <v>8.7900663082377797</v>
      </c>
      <c r="CH15" s="294">
        <v>17.2873093658492</v>
      </c>
      <c r="CI15" s="294">
        <v>27.832396087429899</v>
      </c>
      <c r="CJ15" s="294">
        <v>16.6043464189889</v>
      </c>
      <c r="CK15" s="294">
        <v>8.7094443361716891</v>
      </c>
      <c r="CL15" s="294">
        <v>0.290934257555577</v>
      </c>
      <c r="CM15" s="294">
        <v>-3.5578658499821199</v>
      </c>
      <c r="CN15" s="294">
        <v>-4.3101644449417202</v>
      </c>
      <c r="CO15" s="294">
        <v>-6.1268299433983797</v>
      </c>
      <c r="CP15" s="294">
        <v>-0.37529903475619603</v>
      </c>
      <c r="CQ15" s="294">
        <v>-4.8464215504529999</v>
      </c>
      <c r="CR15" s="294">
        <v>-5.8395562061624799</v>
      </c>
      <c r="CS15" s="294">
        <v>3.1946838746438702</v>
      </c>
      <c r="CT15" s="294">
        <v>-0.20310674382244501</v>
      </c>
      <c r="CU15" s="294">
        <v>0.167781787926472</v>
      </c>
      <c r="CV15" s="294">
        <v>1.88106946993405</v>
      </c>
      <c r="CW15" s="294">
        <v>0.49985125082284299</v>
      </c>
      <c r="CX15" s="294">
        <v>4.7187834487927098</v>
      </c>
      <c r="CY15" s="294">
        <v>3.5689176286717701</v>
      </c>
      <c r="CZ15" s="294">
        <v>3.66804883652705</v>
      </c>
      <c r="DA15" s="294">
        <v>6.0781608568660097</v>
      </c>
      <c r="DB15" s="294">
        <v>1.9177799653324401</v>
      </c>
      <c r="DC15" s="294">
        <v>4.9816857506302199</v>
      </c>
      <c r="DD15" s="294">
        <v>7.0104939659452903</v>
      </c>
      <c r="DE15" s="294">
        <v>3.8591320883746199</v>
      </c>
      <c r="DF15" s="294">
        <v>5.4121033915273999</v>
      </c>
      <c r="DG15" s="294">
        <v>8.6161286218968094</v>
      </c>
      <c r="DH15" s="294">
        <v>6.6737109777207602</v>
      </c>
      <c r="DI15" s="294">
        <v>4.3925176787759996</v>
      </c>
      <c r="DJ15" s="294">
        <v>3.4834289324534198</v>
      </c>
      <c r="DK15" s="294">
        <v>4.5672397509974596</v>
      </c>
      <c r="DL15" s="294">
        <v>4.6125583393777001</v>
      </c>
      <c r="DM15" s="294">
        <v>1.65818634566128</v>
      </c>
      <c r="DN15" s="294">
        <v>4.0722253778213702</v>
      </c>
      <c r="DO15" s="294">
        <v>3.09114818806859</v>
      </c>
      <c r="DP15" s="294">
        <v>3.9360947429617399</v>
      </c>
      <c r="DQ15" s="294">
        <v>3.87576144459962</v>
      </c>
      <c r="DR15" s="294">
        <v>2.3748743753580799</v>
      </c>
      <c r="DS15" s="294">
        <v>3.7949097590466598</v>
      </c>
      <c r="DT15" s="294">
        <v>3.3961972931383899</v>
      </c>
      <c r="DU15" s="294">
        <v>3.9324418827233498</v>
      </c>
      <c r="DV15" s="294">
        <v>4.8994686699325998</v>
      </c>
      <c r="DW15" s="294">
        <v>2.9091995523916601</v>
      </c>
      <c r="DX15" s="294">
        <v>1.71008633952958</v>
      </c>
      <c r="DY15" s="294">
        <v>6.7742902565222103</v>
      </c>
      <c r="DZ15" s="294">
        <v>5.4535352937859303</v>
      </c>
      <c r="EA15" s="294">
        <v>5.0134761149152904</v>
      </c>
      <c r="EB15" s="294">
        <v>5.0411367750228102</v>
      </c>
      <c r="EC15" s="294">
        <v>9.3885706534799294</v>
      </c>
      <c r="ED15" s="294">
        <v>5.3819783040976903</v>
      </c>
      <c r="EE15" s="294">
        <v>3.1728583654853999</v>
      </c>
      <c r="EF15" s="294">
        <v>1.8394955167368701</v>
      </c>
      <c r="EG15" s="294">
        <v>4.0372657806607704</v>
      </c>
      <c r="EH15" s="294">
        <v>3.7031756559062798</v>
      </c>
      <c r="EI15" s="294">
        <v>6.2495051728269404</v>
      </c>
      <c r="EJ15" s="294">
        <v>4.7726094252513498</v>
      </c>
      <c r="EK15" s="294">
        <v>5.3880269618034902</v>
      </c>
      <c r="EL15" s="294">
        <v>5.4482963116035297</v>
      </c>
      <c r="EM15" s="294">
        <v>5.6680199655945804</v>
      </c>
      <c r="EN15" s="294">
        <v>4.9910435195995397</v>
      </c>
      <c r="EO15" s="294">
        <v>1.04210381309227</v>
      </c>
      <c r="EP15" s="294">
        <v>-33.0579438385613</v>
      </c>
      <c r="EQ15" s="294">
        <v>0.22173192027574401</v>
      </c>
      <c r="ER15" s="294">
        <v>2.3822004399961298</v>
      </c>
      <c r="ES15" s="294">
        <v>4.6398580724805498</v>
      </c>
      <c r="ET15" s="294">
        <v>39.170826579252697</v>
      </c>
      <c r="EU15" s="294">
        <v>-13.232071681488501</v>
      </c>
      <c r="EV15" s="294">
        <v>5.8300068057911298</v>
      </c>
      <c r="EW15" s="294">
        <v>6.9275879456751399</v>
      </c>
      <c r="EX15" s="294">
        <v>11.938620704736</v>
      </c>
      <c r="EY15" s="294">
        <v>16.901278511339001</v>
      </c>
      <c r="EZ15" s="294">
        <v>-2.63473377709987</v>
      </c>
      <c r="FA15" s="294">
        <v>-3.8294641725905199</v>
      </c>
      <c r="FB15" s="294">
        <v>-1.0238808976870799</v>
      </c>
      <c r="FC15" s="294">
        <v>0.84664218736367003</v>
      </c>
      <c r="FD15" s="294">
        <v>3.96830502500167</v>
      </c>
      <c r="FE15" s="294">
        <v>4.3149295812875597</v>
      </c>
      <c r="FF15" s="294">
        <v>5.4051876567179997</v>
      </c>
      <c r="FG15" s="294">
        <v>6.4907969859846304</v>
      </c>
      <c r="FH15" s="294">
        <v>4.2360680014389702</v>
      </c>
      <c r="FI15" s="294">
        <v>2.9279458349521099</v>
      </c>
      <c r="FJ15" s="294">
        <v>3.3911171974327199</v>
      </c>
      <c r="FK15" s="294">
        <v>3.7098585664889301</v>
      </c>
      <c r="FL15" s="294">
        <v>3.1279396561638499</v>
      </c>
      <c r="FM15" s="294"/>
      <c r="FN15" s="294">
        <v>5.5437432896721361</v>
      </c>
      <c r="FO15" s="294">
        <v>4.8416057103168839</v>
      </c>
      <c r="FP15" s="294">
        <v>4.6892053558557905</v>
      </c>
      <c r="FQ15" s="294">
        <v>5.3700006748957207</v>
      </c>
      <c r="FR15" s="294">
        <v>-7.1632811111104786</v>
      </c>
      <c r="FS15" s="294">
        <v>6.2399055545174065</v>
      </c>
      <c r="FT15" s="294">
        <v>7.5807218496740632</v>
      </c>
      <c r="FU15" s="294">
        <v>-3.4393666349203045E-2</v>
      </c>
      <c r="FV15" s="294">
        <v>5.0802352182865036</v>
      </c>
      <c r="FW15" s="294">
        <v>3.2832718898258406</v>
      </c>
      <c r="FX15" s="294">
        <v>4.8416057103168839</v>
      </c>
      <c r="FY15" s="294">
        <v>4.6892053558557905</v>
      </c>
      <c r="FZ15" s="294">
        <v>5.3700006748957207</v>
      </c>
      <c r="GA15" s="294">
        <v>-7.1632811111104786</v>
      </c>
      <c r="GB15" s="294">
        <v>6.2399055545174065</v>
      </c>
      <c r="GC15" s="294">
        <v>7.5807218496740632</v>
      </c>
      <c r="GD15" s="294">
        <v>-3.4393666349203045E-2</v>
      </c>
      <c r="GE15" s="294">
        <v>5.0802352182865036</v>
      </c>
      <c r="GF15" s="294">
        <v>3.2832718898260964</v>
      </c>
      <c r="GG15" s="294">
        <v>-3.71334959338955</v>
      </c>
      <c r="GH15" s="294">
        <v>10.4554322920327</v>
      </c>
      <c r="GI15" s="294">
        <v>-0.32020119015591297</v>
      </c>
      <c r="GJ15" s="294">
        <v>-2.03487093755616</v>
      </c>
      <c r="GK15" s="294">
        <v>2.0758746730604098</v>
      </c>
      <c r="GL15" s="294">
        <v>-0.71119421300458896</v>
      </c>
      <c r="GM15" s="294">
        <v>-0.46875134730282803</v>
      </c>
      <c r="GN15" s="294">
        <v>7.7779254112132703</v>
      </c>
      <c r="GO15" s="294">
        <v>1.6343302575655401</v>
      </c>
      <c r="GP15" s="294">
        <v>-0.89727722407461397</v>
      </c>
      <c r="GQ15" s="294">
        <v>1.18261785076498</v>
      </c>
      <c r="GR15" s="294">
        <v>-4.3265733022170103</v>
      </c>
      <c r="GS15" s="294">
        <v>-5.3209785930153997</v>
      </c>
      <c r="GT15" s="294">
        <v>4.3874854393656904</v>
      </c>
      <c r="GU15" s="294">
        <v>-0.20173567654327901</v>
      </c>
      <c r="GV15" s="294">
        <v>0.485445193487962</v>
      </c>
      <c r="GW15" s="294">
        <v>5.75652163933837</v>
      </c>
      <c r="GX15" s="294">
        <v>-3.5263587262137701</v>
      </c>
      <c r="GY15" s="294">
        <v>0.65032342707536395</v>
      </c>
      <c r="GZ15" s="294">
        <v>3.2915525964822598</v>
      </c>
      <c r="HA15" s="294">
        <v>0.876954012392545</v>
      </c>
      <c r="HB15" s="294">
        <v>3.9475705906267802</v>
      </c>
      <c r="HC15" s="294">
        <v>1.1457876818028001</v>
      </c>
      <c r="HD15" s="294">
        <v>-3.3868157745232002</v>
      </c>
      <c r="HE15" s="294">
        <v>-2.2159462565480101</v>
      </c>
      <c r="HF15" s="294">
        <v>2.5340183116211201</v>
      </c>
      <c r="HG15" s="294">
        <v>-2.4858110503503799</v>
      </c>
      <c r="HH15" s="294">
        <v>1.4709299084812499</v>
      </c>
      <c r="HI15" s="294">
        <v>-0.20209586426307199</v>
      </c>
      <c r="HJ15" s="294">
        <v>-1.0967700034399299</v>
      </c>
      <c r="HK15" s="294">
        <v>-0.76905745901271405</v>
      </c>
      <c r="HL15" s="294">
        <v>2.8375867938920298</v>
      </c>
      <c r="HM15" s="294">
        <v>-0.62081682354943302</v>
      </c>
      <c r="HN15" s="294">
        <v>4.5397428981097496</v>
      </c>
      <c r="HO15" s="294">
        <v>2.8424031383508002</v>
      </c>
      <c r="HP15" s="294">
        <v>-2.3101828723758802</v>
      </c>
      <c r="HQ15" s="294">
        <v>-2.8520316125565999</v>
      </c>
      <c r="HR15" s="294">
        <v>3.0940580526799502</v>
      </c>
      <c r="HS15" s="294">
        <v>-3.5632082864499202</v>
      </c>
      <c r="HT15" s="294">
        <v>1.0987851807831199</v>
      </c>
      <c r="HU15" s="294">
        <v>2.4778696554882198</v>
      </c>
      <c r="HV15" s="294">
        <v>-0.52943477711714604</v>
      </c>
      <c r="HW15" s="294">
        <v>-0.45938047024955603</v>
      </c>
      <c r="HX15" s="294">
        <v>2.8685315514113801</v>
      </c>
      <c r="HY15" s="294">
        <v>-0.47185216890294202</v>
      </c>
      <c r="HZ15" s="294">
        <v>0.90447562196007403</v>
      </c>
      <c r="IA15" s="294">
        <v>5.02012169706056</v>
      </c>
      <c r="IB15" s="294">
        <v>-1.6914295650292399</v>
      </c>
      <c r="IC15" s="294">
        <v>-3.0031154624518899</v>
      </c>
      <c r="ID15" s="294">
        <v>2.56988396584181</v>
      </c>
      <c r="IE15" s="294">
        <v>-3.39845241068618</v>
      </c>
      <c r="IF15" s="294">
        <v>2.3751279242462999</v>
      </c>
      <c r="IG15" s="294">
        <v>0.77985632776223202</v>
      </c>
      <c r="IH15" s="294">
        <v>0.26560938827782399</v>
      </c>
      <c r="II15" s="294">
        <v>-0.37398872409920603</v>
      </c>
      <c r="IJ15" s="294">
        <v>3.0147903524794701</v>
      </c>
      <c r="IK15" s="294">
        <v>-1.59582149167107</v>
      </c>
      <c r="IL15" s="294">
        <v>1.7321335790908601</v>
      </c>
      <c r="IM15" s="294">
        <v>4.4725808502123101</v>
      </c>
      <c r="IN15" s="294">
        <v>-3.47926002919003</v>
      </c>
      <c r="IO15" s="294">
        <v>9.9928252594821701E-2</v>
      </c>
      <c r="IP15" s="294">
        <v>-9.3476865106452696</v>
      </c>
      <c r="IQ15" s="294">
        <v>-67.475731195531594</v>
      </c>
      <c r="IR15" s="294">
        <v>96.686718831346397</v>
      </c>
      <c r="IS15" s="294">
        <v>77.931362506327602</v>
      </c>
      <c r="IT15" s="294">
        <v>-5.7714890371037502</v>
      </c>
      <c r="IU15" s="294">
        <v>-3.64893550762454</v>
      </c>
      <c r="IV15" s="294">
        <v>8.0175336782147308</v>
      </c>
      <c r="IW15" s="294">
        <v>-2.30563256709463</v>
      </c>
      <c r="IX15" s="294">
        <v>2.45488656907744</v>
      </c>
      <c r="IY15" s="294">
        <v>5.5974662372883204</v>
      </c>
      <c r="IZ15" s="294">
        <v>-4.3091554332431796</v>
      </c>
      <c r="JA15" s="294">
        <v>-1.3768289809951999</v>
      </c>
      <c r="JB15" s="294">
        <v>-0.18589446621415101</v>
      </c>
      <c r="JC15" s="294">
        <v>-8.5155289733192507</v>
      </c>
      <c r="JD15" s="294">
        <v>-3.7150207238550501</v>
      </c>
      <c r="JE15" s="294">
        <v>-4.8683387132201101</v>
      </c>
      <c r="JF15" s="294">
        <v>-12.1549457259772</v>
      </c>
      <c r="JG15" s="294">
        <v>12.3793459486708</v>
      </c>
      <c r="JH15" s="294">
        <v>15.1152313328373</v>
      </c>
      <c r="JI15" s="294">
        <v>4.4590520233305</v>
      </c>
      <c r="JJ15" s="294">
        <v>10.6117387747567</v>
      </c>
      <c r="JK15" s="294">
        <v>2.7709889291801302</v>
      </c>
      <c r="JL15" s="294">
        <v>-2.44709712967986</v>
      </c>
      <c r="JM15" s="294">
        <v>-4.8311033762322202</v>
      </c>
      <c r="JN15" s="294">
        <v>2.2832551835874999</v>
      </c>
      <c r="JO15" s="294">
        <v>-6.2233225487723001</v>
      </c>
      <c r="JP15" s="294">
        <v>-4.8354703904280898</v>
      </c>
      <c r="JQ15" s="294">
        <v>2.5620901472403101</v>
      </c>
      <c r="JR15" s="294">
        <v>-4.2569581227995998</v>
      </c>
      <c r="JS15" s="294">
        <v>2.5086017817885602</v>
      </c>
      <c r="JT15" s="294">
        <v>7.32115240246904</v>
      </c>
      <c r="JU15" s="294">
        <v>-3.6303056919171302</v>
      </c>
      <c r="JV15" s="294">
        <v>6.36686384919342</v>
      </c>
      <c r="JW15" s="294">
        <v>1.9693219891499001</v>
      </c>
      <c r="JX15" s="294">
        <v>-4.2991328437221803</v>
      </c>
      <c r="JY15" s="294">
        <v>0.99981561950355102</v>
      </c>
      <c r="JZ15" s="294">
        <v>-2.30718233641718</v>
      </c>
      <c r="KA15" s="294">
        <v>-7.2020862462772302</v>
      </c>
      <c r="KB15" s="294">
        <v>4.29510687779573</v>
      </c>
      <c r="KC15" s="294">
        <v>-0.81487167509457903</v>
      </c>
      <c r="KD15" s="294">
        <v>-3.9011354607067399</v>
      </c>
      <c r="KE15" s="294">
        <v>4.2619272682647598</v>
      </c>
      <c r="KF15" s="294">
        <v>5.8661820947805801</v>
      </c>
      <c r="KG15" s="294">
        <v>0.415244636412893</v>
      </c>
      <c r="KH15" s="294">
        <v>5.1989012630595504</v>
      </c>
      <c r="KI15" s="294">
        <v>2.0669221406664802</v>
      </c>
      <c r="KJ15" s="294">
        <v>-2.0742447236234098</v>
      </c>
      <c r="KK15" s="294">
        <v>-2.9613927909512499</v>
      </c>
      <c r="KL15" s="294">
        <v>0.62971041500760805</v>
      </c>
      <c r="KM15" s="294">
        <v>-5.4087337349176901</v>
      </c>
      <c r="KN15" s="294">
        <v>1.2237106842930801</v>
      </c>
      <c r="KO15" s="294">
        <v>0.66821079334967204</v>
      </c>
      <c r="KP15" s="294">
        <v>-0.98018827639606299</v>
      </c>
      <c r="KQ15" s="294">
        <v>2.3973772266528899</v>
      </c>
      <c r="KR15" s="294">
        <v>3.6022576192374101</v>
      </c>
      <c r="KS15" s="294">
        <v>-0.45920854172661102</v>
      </c>
      <c r="KT15" s="294">
        <v>6.3006787018635304</v>
      </c>
      <c r="KU15" s="294">
        <v>2.11115711179843</v>
      </c>
      <c r="KV15" s="294">
        <v>-4.8397741537850898</v>
      </c>
      <c r="KW15" s="294">
        <v>-0.65705318142318003</v>
      </c>
      <c r="KX15" s="294">
        <v>-0.31891457250640098</v>
      </c>
      <c r="KY15" s="294">
        <v>-4.6334531608003404</v>
      </c>
      <c r="KZ15" s="294">
        <v>1.1649518830013801</v>
      </c>
      <c r="LA15" s="294">
        <v>-0.78633080290138901</v>
      </c>
      <c r="LB15" s="294">
        <v>0.39330924622990399</v>
      </c>
      <c r="LC15" s="294">
        <v>2.0040331708474799</v>
      </c>
      <c r="LD15" s="294">
        <v>4.1395709012684101</v>
      </c>
      <c r="LE15" s="294">
        <v>0.46695666729232199</v>
      </c>
      <c r="LF15" s="294">
        <v>4.2838242727943197</v>
      </c>
      <c r="LG15" s="294">
        <v>0.92134280748001596</v>
      </c>
      <c r="LH15" s="294">
        <v>4.3751043425538398</v>
      </c>
      <c r="LI15" s="294">
        <v>2.2332672541673699</v>
      </c>
      <c r="LJ15" s="294">
        <v>6.3868190465924801</v>
      </c>
      <c r="LK15" s="294">
        <v>-5.9433067142100198</v>
      </c>
      <c r="LL15" s="294">
        <v>3.0840263432025701</v>
      </c>
      <c r="LM15" s="294">
        <v>1.8066463019556001</v>
      </c>
      <c r="LN15" s="294">
        <v>6.4148414466732797</v>
      </c>
      <c r="LO15" s="294">
        <v>-2.0504960741073002</v>
      </c>
      <c r="LP15" s="294">
        <v>-0.69164847202597501</v>
      </c>
      <c r="LQ15" s="294">
        <v>-0.32752403578378197</v>
      </c>
      <c r="LR15" s="294">
        <v>5.03958056519396</v>
      </c>
      <c r="LS15" s="294">
        <v>6.3325346571701899E-2</v>
      </c>
      <c r="LT15" s="294">
        <v>-1.0105528502041801</v>
      </c>
      <c r="LU15" s="294">
        <v>2.1198356132048999</v>
      </c>
      <c r="LV15" s="294">
        <v>3.5795030842539899</v>
      </c>
      <c r="LW15" s="294">
        <v>0.65108130227248795</v>
      </c>
      <c r="LX15" s="294">
        <v>-0.95394272295563098</v>
      </c>
      <c r="LY15" s="294">
        <v>2.33262372084386</v>
      </c>
      <c r="LZ15" s="294">
        <v>2.9159070038245098</v>
      </c>
      <c r="MA15" s="294">
        <v>-3.1346230600547398</v>
      </c>
      <c r="MB15" s="294">
        <v>-34.3803575084521</v>
      </c>
      <c r="MC15" s="294">
        <v>53.206420139163598</v>
      </c>
      <c r="MD15" s="294">
        <v>5.1344535505665503</v>
      </c>
      <c r="ME15" s="294">
        <v>-0.99861839682112896</v>
      </c>
      <c r="MF15" s="294">
        <v>-12.7259912847158</v>
      </c>
      <c r="MG15" s="294">
        <v>-4.4813916298715997</v>
      </c>
      <c r="MH15" s="294">
        <v>28.2314808063228</v>
      </c>
      <c r="MI15" s="294">
        <v>2.8141900657757901E-2</v>
      </c>
      <c r="MJ15" s="294">
        <v>-8.6359998700675806</v>
      </c>
      <c r="MK15" s="294">
        <v>-0.24669439562370599</v>
      </c>
      <c r="ML15" s="294">
        <v>6.8020164180950102</v>
      </c>
      <c r="MM15" s="294">
        <v>-1.1992635814941699</v>
      </c>
      <c r="MN15" s="294">
        <v>-5.9706376727223196</v>
      </c>
      <c r="MO15" s="294">
        <v>1.63851652833895</v>
      </c>
      <c r="MP15" s="294">
        <v>10.1080252093223</v>
      </c>
      <c r="MQ15" s="294">
        <v>-0.86986741202166196</v>
      </c>
      <c r="MR15" s="294">
        <v>-4.9878802475255499</v>
      </c>
      <c r="MS15" s="294">
        <v>2.68533143573551</v>
      </c>
      <c r="MT15" s="294">
        <v>7.7767086740237499</v>
      </c>
      <c r="MU15" s="294">
        <v>-2.1139120722953502</v>
      </c>
      <c r="MV15" s="294">
        <v>-4.5603297645061902</v>
      </c>
      <c r="MW15" s="294">
        <v>3.0018969590707201</v>
      </c>
      <c r="MX15" s="294">
        <v>7.1719705542643304</v>
      </c>
      <c r="MY15" s="387" t="s">
        <v>692</v>
      </c>
      <c r="MZ15" s="387"/>
    </row>
    <row r="16" spans="1:364" s="32" customFormat="1" ht="45" customHeight="1">
      <c r="A16" s="389"/>
      <c r="B16" s="252"/>
      <c r="C16" s="253">
        <v>3.1</v>
      </c>
      <c r="D16" s="254">
        <v>1.7377027939795799</v>
      </c>
      <c r="E16" s="254">
        <v>1.4395171783940699</v>
      </c>
      <c r="F16" s="255">
        <v>16</v>
      </c>
      <c r="G16" s="256"/>
      <c r="H16" s="26" t="s">
        <v>693</v>
      </c>
      <c r="I16" s="295">
        <v>8.3030829708799008</v>
      </c>
      <c r="J16" s="295">
        <v>5.5831825213553303</v>
      </c>
      <c r="K16" s="295">
        <v>-3.6400866780043399</v>
      </c>
      <c r="L16" s="295">
        <v>-3.5441611437115599</v>
      </c>
      <c r="M16" s="295">
        <v>6.4666340744336104</v>
      </c>
      <c r="N16" s="295">
        <v>10.180686626852401</v>
      </c>
      <c r="O16" s="295">
        <v>4.7490173456827396</v>
      </c>
      <c r="P16" s="295">
        <v>5.6679377131299704</v>
      </c>
      <c r="Q16" s="295">
        <v>-1.5005076784151601</v>
      </c>
      <c r="R16" s="295">
        <v>-0.30952975892365903</v>
      </c>
      <c r="S16" s="295">
        <v>3.7477702571032698</v>
      </c>
      <c r="T16" s="295">
        <v>5.5533370139724703</v>
      </c>
      <c r="U16" s="295">
        <v>3.6366354455160201</v>
      </c>
      <c r="V16" s="295">
        <v>7.1070222223834199</v>
      </c>
      <c r="W16" s="295">
        <v>7.8892381210150697</v>
      </c>
      <c r="X16" s="295">
        <v>5.8215712500600896</v>
      </c>
      <c r="Y16" s="295">
        <v>7.3349750819127504</v>
      </c>
      <c r="Z16" s="295">
        <v>-1.06860676724209</v>
      </c>
      <c r="AA16" s="295">
        <v>1.8143440318469</v>
      </c>
      <c r="AB16" s="295">
        <v>0.75359920409796599</v>
      </c>
      <c r="AC16" s="295">
        <v>2.5193708641059702</v>
      </c>
      <c r="AD16" s="295">
        <v>1.3852560596314201</v>
      </c>
      <c r="AE16" s="295">
        <v>2.7385960742120101</v>
      </c>
      <c r="AF16" s="295">
        <v>2.3502595720575199</v>
      </c>
      <c r="AG16" s="282">
        <v>7.4788953971812804</v>
      </c>
      <c r="AH16" s="295">
        <v>7.2714008244060402</v>
      </c>
      <c r="AI16" s="295">
        <v>3.2692742850286098</v>
      </c>
      <c r="AJ16" s="295">
        <v>3.5752074631033399</v>
      </c>
      <c r="AK16" s="295">
        <v>3.2271121781720602</v>
      </c>
      <c r="AL16" s="295">
        <v>4.6557319684792402</v>
      </c>
      <c r="AM16" s="295">
        <v>4.9881044098975202</v>
      </c>
      <c r="AN16" s="295">
        <v>7.6502951449109098</v>
      </c>
      <c r="AO16" s="295">
        <v>8.3309775350057897</v>
      </c>
      <c r="AP16" s="295">
        <v>8.5449661605112492</v>
      </c>
      <c r="AQ16" s="295">
        <v>3.65855405599424</v>
      </c>
      <c r="AR16" s="295">
        <v>5.4579928738127403</v>
      </c>
      <c r="AS16" s="295">
        <v>6.2185467057246298</v>
      </c>
      <c r="AT16" s="295">
        <v>5.4367023233751004</v>
      </c>
      <c r="AU16" s="295">
        <v>3.2843047872490598</v>
      </c>
      <c r="AV16" s="295">
        <v>3.7325993877563701</v>
      </c>
      <c r="AW16" s="295">
        <v>5.7076527924396299</v>
      </c>
      <c r="AX16" s="295">
        <v>4.2167777821416497</v>
      </c>
      <c r="AY16" s="295">
        <v>5.5732412156256297</v>
      </c>
      <c r="AZ16" s="295">
        <v>5.2672677345917798</v>
      </c>
      <c r="BA16" s="295">
        <v>6.4899239499859096</v>
      </c>
      <c r="BB16" s="295">
        <v>4.0998664441471702</v>
      </c>
      <c r="BC16" s="295">
        <v>4.3475949237439702</v>
      </c>
      <c r="BD16" s="295">
        <v>4.5145387405224504</v>
      </c>
      <c r="BE16" s="295">
        <v>2.5329236720241499</v>
      </c>
      <c r="BF16" s="295">
        <v>6.7726674215713798</v>
      </c>
      <c r="BG16" s="295">
        <v>-2.4653838738837401</v>
      </c>
      <c r="BH16" s="295">
        <v>-79.234118583147094</v>
      </c>
      <c r="BI16" s="295">
        <v>-51.121947808779503</v>
      </c>
      <c r="BJ16" s="295">
        <v>5.4323403277538604</v>
      </c>
      <c r="BK16" s="295">
        <v>-10.438611853146501</v>
      </c>
      <c r="BL16" s="295">
        <v>-12.4961374226571</v>
      </c>
      <c r="BM16" s="295">
        <v>-2.6486842054169002</v>
      </c>
      <c r="BN16" s="295">
        <v>-4.5436034536748098</v>
      </c>
      <c r="BO16" s="295">
        <v>-6.0620155573232602E-2</v>
      </c>
      <c r="BP16" s="295">
        <v>0.69499544325302098</v>
      </c>
      <c r="BQ16" s="295">
        <v>-2.8019965357883501</v>
      </c>
      <c r="BR16" s="295">
        <v>-4.0626928961467303</v>
      </c>
      <c r="BS16" s="295">
        <v>5.1565306775851196</v>
      </c>
      <c r="BT16" s="295">
        <v>349.19212891166802</v>
      </c>
      <c r="BU16" s="295">
        <v>89.515790723870893</v>
      </c>
      <c r="BV16" s="295">
        <v>-18.005738754320301</v>
      </c>
      <c r="BW16" s="295">
        <v>-22.957179730613198</v>
      </c>
      <c r="BX16" s="295">
        <v>-2.21925894931623</v>
      </c>
      <c r="BY16" s="295">
        <v>-1.9130726542327501</v>
      </c>
      <c r="BZ16" s="295">
        <v>5.1708227807216502</v>
      </c>
      <c r="CA16" s="295">
        <v>12.4739719282964</v>
      </c>
      <c r="CB16" s="295">
        <v>8.5211417407991696</v>
      </c>
      <c r="CC16" s="295">
        <v>11.2852669011328</v>
      </c>
      <c r="CD16" s="295">
        <v>6.75948450908996</v>
      </c>
      <c r="CE16" s="295">
        <v>9.9699082509725905</v>
      </c>
      <c r="CF16" s="295">
        <v>7.8252821913465302</v>
      </c>
      <c r="CG16" s="295">
        <v>9.4840257212973107</v>
      </c>
      <c r="CH16" s="295">
        <v>17.737416574672</v>
      </c>
      <c r="CI16" s="295">
        <v>42.378922194196598</v>
      </c>
      <c r="CJ16" s="295">
        <v>13.116259961845801</v>
      </c>
      <c r="CK16" s="295">
        <v>7.3306274056909801</v>
      </c>
      <c r="CL16" s="295">
        <v>0.11102873113060201</v>
      </c>
      <c r="CM16" s="295">
        <v>-11.632013282192601</v>
      </c>
      <c r="CN16" s="295">
        <v>-12.825893630677999</v>
      </c>
      <c r="CO16" s="295">
        <v>-14.524986776424999</v>
      </c>
      <c r="CP16" s="295">
        <v>-2.4659562966092801</v>
      </c>
      <c r="CQ16" s="295">
        <v>-8.7769647727318905</v>
      </c>
      <c r="CR16" s="295">
        <v>-9.8781423077640103</v>
      </c>
      <c r="CS16" s="295">
        <v>-1.40990811787208</v>
      </c>
      <c r="CT16" s="295">
        <v>-3.8802979941546001</v>
      </c>
      <c r="CU16" s="295">
        <v>-3.3292017540432801</v>
      </c>
      <c r="CV16" s="295">
        <v>-1.1999037885133199</v>
      </c>
      <c r="CW16" s="295">
        <v>-3.8174805392315201</v>
      </c>
      <c r="CX16" s="295">
        <v>1.7133655932860099</v>
      </c>
      <c r="CY16" s="295">
        <v>-1.9002596627950501</v>
      </c>
      <c r="CZ16" s="295">
        <v>-2.9980099042968198</v>
      </c>
      <c r="DA16" s="295">
        <v>0.73231945324235403</v>
      </c>
      <c r="DB16" s="295">
        <v>-4.42477672667252</v>
      </c>
      <c r="DC16" s="295">
        <v>2.5710821836653701</v>
      </c>
      <c r="DD16" s="295">
        <v>4.6551253381438</v>
      </c>
      <c r="DE16" s="295">
        <v>1.79650208575896</v>
      </c>
      <c r="DF16" s="295">
        <v>5.1394707937960602</v>
      </c>
      <c r="DG16" s="295">
        <v>9.6593243942481504</v>
      </c>
      <c r="DH16" s="295">
        <v>4.7587725887925503</v>
      </c>
      <c r="DI16" s="295">
        <v>6.06030405723115</v>
      </c>
      <c r="DJ16" s="295">
        <v>3.6625489839023002</v>
      </c>
      <c r="DK16" s="295">
        <v>4.3838282953713001</v>
      </c>
      <c r="DL16" s="295">
        <v>6.1866257399300899</v>
      </c>
      <c r="DM16" s="295">
        <v>3.1828314851796602</v>
      </c>
      <c r="DN16" s="295">
        <v>3.6277114914320698</v>
      </c>
      <c r="DO16" s="295">
        <v>2.5321718907841402</v>
      </c>
      <c r="DP16" s="295">
        <v>3.3664580574950098</v>
      </c>
      <c r="DQ16" s="295">
        <v>2.59255289558355</v>
      </c>
      <c r="DR16" s="295">
        <v>-1.86057700541164</v>
      </c>
      <c r="DS16" s="295">
        <v>3.36347369163957</v>
      </c>
      <c r="DT16" s="295">
        <v>3.6172597201216901</v>
      </c>
      <c r="DU16" s="295">
        <v>1.90669666014162</v>
      </c>
      <c r="DV16" s="295">
        <v>2.1047903478102801</v>
      </c>
      <c r="DW16" s="295">
        <v>3.7228154107703899</v>
      </c>
      <c r="DX16" s="295">
        <v>1.4614764294697</v>
      </c>
      <c r="DY16" s="295">
        <v>3.1113931139394402</v>
      </c>
      <c r="DZ16" s="295">
        <v>4.0959117958607703</v>
      </c>
      <c r="EA16" s="295">
        <v>2.8915952526888402</v>
      </c>
      <c r="EB16" s="295">
        <v>2.9893478422771498</v>
      </c>
      <c r="EC16" s="295">
        <v>6.2038433033324596</v>
      </c>
      <c r="ED16" s="295">
        <v>3.9133958426109201</v>
      </c>
      <c r="EE16" s="295">
        <v>1.6912291686829199</v>
      </c>
      <c r="EF16" s="295">
        <v>2.1674710338344698</v>
      </c>
      <c r="EG16" s="295">
        <v>5.9622590334826704</v>
      </c>
      <c r="EH16" s="295">
        <v>3.8172919363589601</v>
      </c>
      <c r="EI16" s="295">
        <v>6.9876879573893804</v>
      </c>
      <c r="EJ16" s="295">
        <v>5.8450675750218997</v>
      </c>
      <c r="EK16" s="295">
        <v>4.9752888879028596</v>
      </c>
      <c r="EL16" s="295">
        <v>4.5439927264067101</v>
      </c>
      <c r="EM16" s="295">
        <v>5.7801307265552104</v>
      </c>
      <c r="EN16" s="295">
        <v>4.3226602045791198</v>
      </c>
      <c r="EO16" s="295">
        <v>4.3552225470797898</v>
      </c>
      <c r="EP16" s="295">
        <v>-1.60427637071398</v>
      </c>
      <c r="EQ16" s="295">
        <v>-8.4778680127079404</v>
      </c>
      <c r="ER16" s="295">
        <v>-1.2789715978343701</v>
      </c>
      <c r="ES16" s="295">
        <v>-2.6958225433322398</v>
      </c>
      <c r="ET16" s="295">
        <v>-7.7259693022237697</v>
      </c>
      <c r="EU16" s="295">
        <v>-8.7489771969443204</v>
      </c>
      <c r="EV16" s="295">
        <v>8.7748729802541696</v>
      </c>
      <c r="EW16" s="295">
        <v>9.3270196762172795</v>
      </c>
      <c r="EX16" s="295">
        <v>11.5245843726902</v>
      </c>
      <c r="EY16" s="295">
        <v>18.780246954491801</v>
      </c>
      <c r="EZ16" s="295">
        <v>-8.4317421850370895</v>
      </c>
      <c r="FA16" s="295">
        <v>-8.6433405041680107</v>
      </c>
      <c r="FB16" s="295">
        <v>-5.0523513280872301</v>
      </c>
      <c r="FC16" s="295">
        <v>-2.8085523950203299</v>
      </c>
      <c r="FD16" s="295">
        <v>-1.04674778851033</v>
      </c>
      <c r="FE16" s="295">
        <v>-0.45759726139165502</v>
      </c>
      <c r="FF16" s="295">
        <v>3.8296016373503101</v>
      </c>
      <c r="FG16" s="295">
        <v>6.7903530254422897</v>
      </c>
      <c r="FH16" s="295">
        <v>4.7179014411387197</v>
      </c>
      <c r="FI16" s="295">
        <v>3.10791906248271</v>
      </c>
      <c r="FJ16" s="295">
        <v>1.31408077220176</v>
      </c>
      <c r="FK16" s="295">
        <v>2.9432352872767802</v>
      </c>
      <c r="FL16" s="295">
        <v>2.4265488990335502</v>
      </c>
      <c r="FM16" s="295"/>
      <c r="FN16" s="295">
        <v>3.2689646860591495</v>
      </c>
      <c r="FO16" s="295">
        <v>3.4574530654043087</v>
      </c>
      <c r="FP16" s="295">
        <v>5.6412926287023595</v>
      </c>
      <c r="FQ16" s="295">
        <v>4.8958166211801739</v>
      </c>
      <c r="FR16" s="295">
        <v>-12.120025871455923</v>
      </c>
      <c r="FS16" s="295">
        <v>9.1970621439142235</v>
      </c>
      <c r="FT16" s="295">
        <v>6.7162955409032321</v>
      </c>
      <c r="FU16" s="295">
        <v>-4.4828944171478895</v>
      </c>
      <c r="FV16" s="295">
        <v>3.677823938441648</v>
      </c>
      <c r="FW16" s="295">
        <v>2.4549776349542185</v>
      </c>
      <c r="FX16" s="295">
        <v>3.4574530654043087</v>
      </c>
      <c r="FY16" s="295">
        <v>5.6412926287023595</v>
      </c>
      <c r="FZ16" s="295">
        <v>4.8958166211801739</v>
      </c>
      <c r="GA16" s="295">
        <v>-12.120025871455923</v>
      </c>
      <c r="GB16" s="295">
        <v>9.1970621439142235</v>
      </c>
      <c r="GC16" s="295">
        <v>6.7162955409032321</v>
      </c>
      <c r="GD16" s="295">
        <v>-4.4828944171478895</v>
      </c>
      <c r="GE16" s="295">
        <v>3.677823938441648</v>
      </c>
      <c r="GF16" s="295">
        <v>2.4549776349544175</v>
      </c>
      <c r="GG16" s="295">
        <v>-1.0762972845240999</v>
      </c>
      <c r="GH16" s="295">
        <v>14.3447877533926</v>
      </c>
      <c r="GI16" s="295">
        <v>1.8085859127217201</v>
      </c>
      <c r="GJ16" s="295">
        <v>-12.622869677062999</v>
      </c>
      <c r="GK16" s="295">
        <v>4.73794145393222</v>
      </c>
      <c r="GL16" s="295">
        <v>-0.51997928238472502</v>
      </c>
      <c r="GM16" s="295">
        <v>-0.25573446201607902</v>
      </c>
      <c r="GN16" s="295">
        <v>5.6106123490351596</v>
      </c>
      <c r="GO16" s="295">
        <v>3.8156847840407999</v>
      </c>
      <c r="GP16" s="295">
        <v>-0.72912946572849102</v>
      </c>
      <c r="GQ16" s="295">
        <v>2.7136214078197399E-2</v>
      </c>
      <c r="GR16" s="295">
        <v>-4.8729862119998399</v>
      </c>
      <c r="GS16" s="295">
        <v>-3.5606459854452202</v>
      </c>
      <c r="GT16" s="295">
        <v>4.3561443557579498</v>
      </c>
      <c r="GU16" s="295">
        <v>1.9099355576372099</v>
      </c>
      <c r="GV16" s="295">
        <v>-3.5543200818916301</v>
      </c>
      <c r="GW16" s="295">
        <v>8.3916891484456606</v>
      </c>
      <c r="GX16" s="295">
        <v>-5.4241289039238199</v>
      </c>
      <c r="GY16" s="295">
        <v>0.61928126091372304</v>
      </c>
      <c r="GZ16" s="295">
        <v>-1.5539441264304199</v>
      </c>
      <c r="HA16" s="295">
        <v>5.0709418961385104</v>
      </c>
      <c r="HB16" s="295">
        <v>3.3110932720688502</v>
      </c>
      <c r="HC16" s="295">
        <v>1.7679511875990499</v>
      </c>
      <c r="HD16" s="295">
        <v>-6.6003602741377598</v>
      </c>
      <c r="HE16" s="295">
        <v>-0.33126809698903498</v>
      </c>
      <c r="HF16" s="295">
        <v>5.1182702513457201</v>
      </c>
      <c r="HG16" s="295">
        <v>-4.3139663241945E-2</v>
      </c>
      <c r="HH16" s="295">
        <v>-2.1750052613926298</v>
      </c>
      <c r="HI16" s="295">
        <v>-9.4626060850970403E-2</v>
      </c>
      <c r="HJ16" s="295">
        <v>-2.6681019822218</v>
      </c>
      <c r="HK16" s="295">
        <v>-0.42901289826630801</v>
      </c>
      <c r="HL16" s="295">
        <v>0.17138635182848799</v>
      </c>
      <c r="HM16" s="295">
        <v>3.9086004798763101</v>
      </c>
      <c r="HN16" s="295">
        <v>4.6901403042421101</v>
      </c>
      <c r="HO16" s="295">
        <v>1.3832835777061201</v>
      </c>
      <c r="HP16" s="295">
        <v>-1.9202281439942801</v>
      </c>
      <c r="HQ16" s="295">
        <v>-0.52368467206491698</v>
      </c>
      <c r="HR16" s="295">
        <v>1.19647361297606</v>
      </c>
      <c r="HS16" s="295">
        <v>0.252980554169426</v>
      </c>
      <c r="HT16" s="295">
        <v>-2.5037752465173502</v>
      </c>
      <c r="HU16" s="295">
        <v>1.28802227015296</v>
      </c>
      <c r="HV16" s="295">
        <v>-2.3589890462787602</v>
      </c>
      <c r="HW16" s="295">
        <v>2.0958156128138898</v>
      </c>
      <c r="HX16" s="295">
        <v>0.80477893648695398</v>
      </c>
      <c r="HY16" s="295">
        <v>4.11385348414926</v>
      </c>
      <c r="HZ16" s="295">
        <v>-2.27375647303063E-2</v>
      </c>
      <c r="IA16" s="295">
        <v>3.1432253172858502</v>
      </c>
      <c r="IB16" s="295">
        <v>-1.2128853975095699</v>
      </c>
      <c r="IC16" s="295">
        <v>-1.2559014150735499</v>
      </c>
      <c r="ID16" s="295">
        <v>-0.869363383719573</v>
      </c>
      <c r="IE16" s="295">
        <v>0.688118012467413</v>
      </c>
      <c r="IF16" s="295">
        <v>-0.64746149578087397</v>
      </c>
      <c r="IG16" s="295">
        <v>-0.14051934680625799</v>
      </c>
      <c r="IH16" s="295">
        <v>-1.08811439647907</v>
      </c>
      <c r="II16" s="295">
        <v>1.7999204433339699</v>
      </c>
      <c r="IJ16" s="295">
        <v>1.97560432371817</v>
      </c>
      <c r="IK16" s="295">
        <v>1.7771244514714499</v>
      </c>
      <c r="IL16" s="295">
        <v>0.215180273815889</v>
      </c>
      <c r="IM16" s="295">
        <v>3.3082422850644901</v>
      </c>
      <c r="IN16" s="295">
        <v>-3.0859074404596898</v>
      </c>
      <c r="IO16" s="295">
        <v>2.8271741453119699</v>
      </c>
      <c r="IP16" s="295">
        <v>-9.4462204401848204</v>
      </c>
      <c r="IQ16" s="295">
        <v>-78.562713405983004</v>
      </c>
      <c r="IR16" s="295">
        <v>133.852754181596</v>
      </c>
      <c r="IS16" s="295">
        <v>115.401765765768</v>
      </c>
      <c r="IT16" s="295">
        <v>-15.9775287987023</v>
      </c>
      <c r="IU16" s="295">
        <v>-0.53876527402969998</v>
      </c>
      <c r="IV16" s="295">
        <v>13.451669074460099</v>
      </c>
      <c r="IW16" s="295">
        <v>-0.203942066030777</v>
      </c>
      <c r="IX16" s="295">
        <v>4.9216535499753196</v>
      </c>
      <c r="IY16" s="295">
        <v>4.0893289746100097</v>
      </c>
      <c r="IZ16" s="295">
        <v>-6.4515941148066496</v>
      </c>
      <c r="JA16" s="295">
        <v>1.49346522567697</v>
      </c>
      <c r="JB16" s="295">
        <v>-0.74433413119505998</v>
      </c>
      <c r="JC16" s="295">
        <v>-8.4273668862236697</v>
      </c>
      <c r="JD16" s="295">
        <v>-1.3366736210213901</v>
      </c>
      <c r="JE16" s="295">
        <v>-6.8061369054326502</v>
      </c>
      <c r="JF16" s="295">
        <v>-21.051448613516399</v>
      </c>
      <c r="JG16" s="295">
        <v>26.2336088335773</v>
      </c>
      <c r="JH16" s="295">
        <v>13.806926621618</v>
      </c>
      <c r="JI16" s="295">
        <v>7.0033877826536299</v>
      </c>
      <c r="JJ16" s="295">
        <v>12.207500179541601</v>
      </c>
      <c r="JK16" s="295">
        <v>0.431172027601264</v>
      </c>
      <c r="JL16" s="295">
        <v>-4.0688371858943704</v>
      </c>
      <c r="JM16" s="295">
        <v>-2.6341012583379899</v>
      </c>
      <c r="JN16" s="295">
        <v>2.2404381135084002</v>
      </c>
      <c r="JO16" s="295">
        <v>-10.213210472418</v>
      </c>
      <c r="JP16" s="295">
        <v>0.181125831468123</v>
      </c>
      <c r="JQ16" s="295">
        <v>0.21922932665438599</v>
      </c>
      <c r="JR16" s="295">
        <v>-4.5281442193729999</v>
      </c>
      <c r="JS16" s="295">
        <v>0.28923869268409402</v>
      </c>
      <c r="JT16" s="295">
        <v>7.9859680786106297</v>
      </c>
      <c r="JU16" s="295">
        <v>-0.19419910640010599</v>
      </c>
      <c r="JV16" s="295">
        <v>-0.95446015109465099</v>
      </c>
      <c r="JW16" s="295">
        <v>-0.92568589247348099</v>
      </c>
      <c r="JX16" s="295">
        <v>-5.9386123747610897</v>
      </c>
      <c r="JY16" s="295">
        <v>11.1025253456169</v>
      </c>
      <c r="JZ16" s="295">
        <v>-4.3751009027869801</v>
      </c>
      <c r="KA16" s="295">
        <v>-11.2970507033872</v>
      </c>
      <c r="KB16" s="295">
        <v>9.5945717664711996</v>
      </c>
      <c r="KC16" s="295">
        <v>-2.2919821430884899</v>
      </c>
      <c r="KD16" s="295">
        <v>-3.98076236467318</v>
      </c>
      <c r="KE16" s="295">
        <v>2.4982374367470501</v>
      </c>
      <c r="KF16" s="295">
        <v>5.1250239066402203</v>
      </c>
      <c r="KG16" s="295">
        <v>5.5449989409159599</v>
      </c>
      <c r="KH16" s="295">
        <v>-4.4733041320454801</v>
      </c>
      <c r="KI16" s="295">
        <v>-2.0343417550101002</v>
      </c>
      <c r="KJ16" s="295">
        <v>-2.3213674571762102</v>
      </c>
      <c r="KK16" s="295">
        <v>5.4145156566834904</v>
      </c>
      <c r="KL16" s="295">
        <v>2.6243941492543299</v>
      </c>
      <c r="KM16" s="295">
        <v>-9.4947808011096697</v>
      </c>
      <c r="KN16" s="295">
        <v>6.60102902143558</v>
      </c>
      <c r="KO16" s="295">
        <v>0.91672188433291502</v>
      </c>
      <c r="KP16" s="295">
        <v>0.14702041435430099</v>
      </c>
      <c r="KQ16" s="295">
        <v>-2.0822934510851798</v>
      </c>
      <c r="KR16" s="295">
        <v>6.4311057110913099</v>
      </c>
      <c r="KS16" s="295">
        <v>3.1588936122105999</v>
      </c>
      <c r="KT16" s="295">
        <v>-3.8086337173401299</v>
      </c>
      <c r="KU16" s="295">
        <v>-0.34239156288995798</v>
      </c>
      <c r="KV16" s="295">
        <v>-5.0844886431023602</v>
      </c>
      <c r="KW16" s="295">
        <v>5.8690177255783</v>
      </c>
      <c r="KX16" s="295">
        <v>1.53946149789202</v>
      </c>
      <c r="KY16" s="295">
        <v>-8.7583558234626704</v>
      </c>
      <c r="KZ16" s="295">
        <v>5.8029066113702896</v>
      </c>
      <c r="LA16" s="295">
        <v>-3.4636669358080798</v>
      </c>
      <c r="LB16" s="295">
        <v>5.4779373470130297</v>
      </c>
      <c r="LC16" s="295">
        <v>-1.84187829304527</v>
      </c>
      <c r="LD16" s="295">
        <v>4.6740903417022803</v>
      </c>
      <c r="LE16" s="295">
        <v>3.35942141186653</v>
      </c>
      <c r="LF16" s="295">
        <v>-2.2843169741633602</v>
      </c>
      <c r="LG16" s="295">
        <v>-2.5151019145088802</v>
      </c>
      <c r="LH16" s="295">
        <v>2.9279491252543401</v>
      </c>
      <c r="LI16" s="295">
        <v>-0.40928367484832501</v>
      </c>
      <c r="LJ16" s="295">
        <v>7.0242403582386297</v>
      </c>
      <c r="LK16" s="295">
        <v>-6.0120179945619299</v>
      </c>
      <c r="LL16" s="295">
        <v>3.91071626422301</v>
      </c>
      <c r="LM16" s="295">
        <v>-1.56147827257594</v>
      </c>
      <c r="LN16" s="295">
        <v>7.1259191845610701</v>
      </c>
      <c r="LO16" s="295">
        <v>-3.0784724592225401</v>
      </c>
      <c r="LP16" s="295">
        <v>1.6697235768926799</v>
      </c>
      <c r="LQ16" s="295">
        <v>-3.6665658855795602</v>
      </c>
      <c r="LR16" s="295">
        <v>7.6276128701974697</v>
      </c>
      <c r="LS16" s="295">
        <v>0.52146640485595697</v>
      </c>
      <c r="LT16" s="295">
        <v>-0.38835081520940701</v>
      </c>
      <c r="LU16" s="295">
        <v>-0.724713613071998</v>
      </c>
      <c r="LV16" s="295">
        <v>6.4781581383592997</v>
      </c>
      <c r="LW16" s="295">
        <v>-0.30456574836577499</v>
      </c>
      <c r="LX16" s="295">
        <v>-0.79761019795402899</v>
      </c>
      <c r="LY16" s="295">
        <v>0.44912670790810699</v>
      </c>
      <c r="LZ16" s="295">
        <v>5.0110699843265403</v>
      </c>
      <c r="MA16" s="295">
        <v>-0.27344770680619501</v>
      </c>
      <c r="MB16" s="295">
        <v>-6.4628420880123398</v>
      </c>
      <c r="MC16" s="295">
        <v>-6.5679087110942804</v>
      </c>
      <c r="MD16" s="295">
        <v>13.2709717022757</v>
      </c>
      <c r="ME16" s="295">
        <v>-1.7047299998982199</v>
      </c>
      <c r="MF16" s="295">
        <v>-11.298252488726501</v>
      </c>
      <c r="MG16" s="295">
        <v>-7.6037555933212104</v>
      </c>
      <c r="MH16" s="295">
        <v>35.023533772954302</v>
      </c>
      <c r="MI16" s="295">
        <v>-1.2057782928324801</v>
      </c>
      <c r="MJ16" s="295">
        <v>-9.5152730439056192</v>
      </c>
      <c r="MK16" s="295">
        <v>-1.5925610480878201</v>
      </c>
      <c r="ML16" s="295">
        <v>4.0902849473464498</v>
      </c>
      <c r="MM16" s="295">
        <v>-1.4340745578474201</v>
      </c>
      <c r="MN16" s="295">
        <v>-5.9585572347556202</v>
      </c>
      <c r="MO16" s="295">
        <v>0.73299950675154002</v>
      </c>
      <c r="MP16" s="295">
        <v>5.9771458598263401</v>
      </c>
      <c r="MQ16" s="295">
        <v>-0.84723010723682501</v>
      </c>
      <c r="MR16" s="295">
        <v>-1.9082795765201701</v>
      </c>
      <c r="MS16" s="295">
        <v>3.60544978502553</v>
      </c>
      <c r="MT16" s="295">
        <v>3.9204759676981502</v>
      </c>
      <c r="MU16" s="295">
        <v>-2.3716515301777101</v>
      </c>
      <c r="MV16" s="295">
        <v>-3.61484766222212</v>
      </c>
      <c r="MW16" s="295">
        <v>5.2714500587995596</v>
      </c>
      <c r="MX16" s="295">
        <v>3.3988846728216502</v>
      </c>
      <c r="MY16" s="302"/>
      <c r="MZ16" s="303" t="s">
        <v>694</v>
      </c>
    </row>
    <row r="17" spans="1:364" s="32" customFormat="1" ht="18" customHeight="1">
      <c r="A17" s="389"/>
      <c r="B17" s="252"/>
      <c r="C17" s="253">
        <v>3.2</v>
      </c>
      <c r="D17" s="254">
        <v>1.0594365285109399</v>
      </c>
      <c r="E17" s="254">
        <v>1.15368662569003</v>
      </c>
      <c r="F17" s="255">
        <v>17</v>
      </c>
      <c r="G17" s="256"/>
      <c r="H17" s="26" t="s">
        <v>350</v>
      </c>
      <c r="I17" s="295">
        <v>14.369105195216999</v>
      </c>
      <c r="J17" s="295">
        <v>9.7705918323024701</v>
      </c>
      <c r="K17" s="295">
        <v>2.7346923857613801</v>
      </c>
      <c r="L17" s="295">
        <v>5.5337285725712304</v>
      </c>
      <c r="M17" s="295">
        <v>5.48724714338044</v>
      </c>
      <c r="N17" s="295">
        <v>5.3881156058822599</v>
      </c>
      <c r="O17" s="295">
        <v>1.6591281963090301</v>
      </c>
      <c r="P17" s="295">
        <v>3.07744358305828</v>
      </c>
      <c r="Q17" s="295">
        <v>1.4271108960525301</v>
      </c>
      <c r="R17" s="295">
        <v>0.67835536039323996</v>
      </c>
      <c r="S17" s="295">
        <v>4.0967614446093998</v>
      </c>
      <c r="T17" s="295">
        <v>2.0020960368488701</v>
      </c>
      <c r="U17" s="295">
        <v>3.9428663963855701</v>
      </c>
      <c r="V17" s="295">
        <v>12.6291755234957</v>
      </c>
      <c r="W17" s="295">
        <v>4.1068660545000304</v>
      </c>
      <c r="X17" s="295">
        <v>8.1815673370690707</v>
      </c>
      <c r="Y17" s="295">
        <v>10.961394307980999</v>
      </c>
      <c r="Z17" s="295">
        <v>2.2953769063797602</v>
      </c>
      <c r="AA17" s="295">
        <v>5.1008396686499804</v>
      </c>
      <c r="AB17" s="295">
        <v>1.0856198546918301</v>
      </c>
      <c r="AC17" s="295">
        <v>0.17788905124858401</v>
      </c>
      <c r="AD17" s="295">
        <v>4.6981568188099603</v>
      </c>
      <c r="AE17" s="295">
        <v>4.6631765675361798</v>
      </c>
      <c r="AF17" s="295">
        <v>9.7812417803322695</v>
      </c>
      <c r="AG17" s="282">
        <v>4.3702378558231496</v>
      </c>
      <c r="AH17" s="295">
        <v>2.46805777980367</v>
      </c>
      <c r="AI17" s="295">
        <v>4.3803023853894398</v>
      </c>
      <c r="AJ17" s="295">
        <v>3.7809227976747901</v>
      </c>
      <c r="AK17" s="295">
        <v>5.7166183655732699</v>
      </c>
      <c r="AL17" s="295">
        <v>7.8622635024073304</v>
      </c>
      <c r="AM17" s="295">
        <v>8.9557285510348805</v>
      </c>
      <c r="AN17" s="295">
        <v>6.4336504858890198</v>
      </c>
      <c r="AO17" s="295">
        <v>0.54573446072554099</v>
      </c>
      <c r="AP17" s="295">
        <v>3.1440250801807998</v>
      </c>
      <c r="AQ17" s="295">
        <v>0.345925265485718</v>
      </c>
      <c r="AR17" s="295">
        <v>3.9950360783849401</v>
      </c>
      <c r="AS17" s="295">
        <v>1.4148994700069699</v>
      </c>
      <c r="AT17" s="295">
        <v>4.6427346601452903</v>
      </c>
      <c r="AU17" s="295">
        <v>4.66029943752575</v>
      </c>
      <c r="AV17" s="295">
        <v>4.8588816979358702</v>
      </c>
      <c r="AW17" s="295">
        <v>5.2187179002031199</v>
      </c>
      <c r="AX17" s="295">
        <v>4.27009110019132</v>
      </c>
      <c r="AY17" s="295">
        <v>4.8733130270677103</v>
      </c>
      <c r="AZ17" s="295">
        <v>4.6610237365001996</v>
      </c>
      <c r="BA17" s="295">
        <v>4.1261258652584196</v>
      </c>
      <c r="BB17" s="295">
        <v>3.0679929169070701</v>
      </c>
      <c r="BC17" s="295">
        <v>7.9532002671323303</v>
      </c>
      <c r="BD17" s="295">
        <v>2.2389239311543698</v>
      </c>
      <c r="BE17" s="295">
        <v>0.16286542481476801</v>
      </c>
      <c r="BF17" s="295">
        <v>5.0978070682577501</v>
      </c>
      <c r="BG17" s="295">
        <v>-8.3882855754488901</v>
      </c>
      <c r="BH17" s="295">
        <v>-47.552937202199601</v>
      </c>
      <c r="BI17" s="295">
        <v>-21.248426006564301</v>
      </c>
      <c r="BJ17" s="295">
        <v>10.6963062100006</v>
      </c>
      <c r="BK17" s="295">
        <v>6.6300258936151</v>
      </c>
      <c r="BL17" s="295">
        <v>2.41922081504956</v>
      </c>
      <c r="BM17" s="295">
        <v>5.0882847956731796</v>
      </c>
      <c r="BN17" s="295">
        <v>5.7419956323947803</v>
      </c>
      <c r="BO17" s="295">
        <v>3.5498538937807398</v>
      </c>
      <c r="BP17" s="295">
        <v>5.3346327711042001</v>
      </c>
      <c r="BQ17" s="295">
        <v>8.7143187310656707</v>
      </c>
      <c r="BR17" s="295">
        <v>6.3026553339226403</v>
      </c>
      <c r="BS17" s="295">
        <v>17.699185928540398</v>
      </c>
      <c r="BT17" s="295">
        <v>88.682702961035602</v>
      </c>
      <c r="BU17" s="295">
        <v>19.301790705378199</v>
      </c>
      <c r="BV17" s="295">
        <v>0.22634898069708201</v>
      </c>
      <c r="BW17" s="295">
        <v>-2.4139399165633399</v>
      </c>
      <c r="BX17" s="295">
        <v>13.671863988263199</v>
      </c>
      <c r="BY17" s="295">
        <v>14.163483989546</v>
      </c>
      <c r="BZ17" s="295">
        <v>17.044458948945799</v>
      </c>
      <c r="CA17" s="295">
        <v>19.530938797242801</v>
      </c>
      <c r="CB17" s="295">
        <v>12.408877315531001</v>
      </c>
      <c r="CC17" s="295">
        <v>14.649844196910101</v>
      </c>
      <c r="CD17" s="295">
        <v>6.2415566478758304</v>
      </c>
      <c r="CE17" s="295">
        <v>4.8636925780807401</v>
      </c>
      <c r="CF17" s="295">
        <v>8.0041101370877499</v>
      </c>
      <c r="CG17" s="295">
        <v>7.4150897564299196</v>
      </c>
      <c r="CH17" s="295">
        <v>10.471508028424999</v>
      </c>
      <c r="CI17" s="295">
        <v>13.9922968383568</v>
      </c>
      <c r="CJ17" s="295">
        <v>12.224055980478401</v>
      </c>
      <c r="CK17" s="295">
        <v>9.8864071834102596</v>
      </c>
      <c r="CL17" s="295">
        <v>2.5094009832742201</v>
      </c>
      <c r="CM17" s="295">
        <v>0.32978691586151898</v>
      </c>
      <c r="CN17" s="295">
        <v>2.3619369561805299</v>
      </c>
      <c r="CO17" s="295">
        <v>2.2366771868302902</v>
      </c>
      <c r="CP17" s="295">
        <v>5.5746688589595097</v>
      </c>
      <c r="CQ17" s="295">
        <v>3.4274851285074401</v>
      </c>
      <c r="CR17" s="295">
        <v>1.3754578713543899</v>
      </c>
      <c r="CS17" s="295">
        <v>6.9458668175352596</v>
      </c>
      <c r="CT17" s="295">
        <v>2.07219481858461</v>
      </c>
      <c r="CU17" s="295">
        <v>1.6781999215452701</v>
      </c>
      <c r="CV17" s="295">
        <v>3.25987733780295</v>
      </c>
      <c r="CW17" s="295">
        <v>3.4354678037071</v>
      </c>
      <c r="CX17" s="295">
        <v>4.6220726322061099</v>
      </c>
      <c r="CY17" s="295">
        <v>8.1088228003039404</v>
      </c>
      <c r="CZ17" s="295">
        <v>5.8292765968118898</v>
      </c>
      <c r="DA17" s="295">
        <v>6.8929953463927198</v>
      </c>
      <c r="DB17" s="295">
        <v>3.6311564848677902</v>
      </c>
      <c r="DC17" s="295">
        <v>0.72402204812020399</v>
      </c>
      <c r="DD17" s="295">
        <v>3.4097185746186098</v>
      </c>
      <c r="DE17" s="295">
        <v>1.19156643442042</v>
      </c>
      <c r="DF17" s="295">
        <v>3.5495950214758198</v>
      </c>
      <c r="DG17" s="295">
        <v>7.9153158200702798</v>
      </c>
      <c r="DH17" s="295">
        <v>5.1410534555460998</v>
      </c>
      <c r="DI17" s="295">
        <v>-0.49772754345660503</v>
      </c>
      <c r="DJ17" s="295">
        <v>-0.92624569973659698</v>
      </c>
      <c r="DK17" s="295">
        <v>2.91998994402873</v>
      </c>
      <c r="DL17" s="295">
        <v>2.1550941257071101</v>
      </c>
      <c r="DM17" s="295">
        <v>-1.7488056230536799</v>
      </c>
      <c r="DN17" s="295">
        <v>1.1620868002809599</v>
      </c>
      <c r="DO17" s="295">
        <v>-0.26540572562272802</v>
      </c>
      <c r="DP17" s="295">
        <v>0.30610015021675002</v>
      </c>
      <c r="DQ17" s="295">
        <v>-2.4064736813016201</v>
      </c>
      <c r="DR17" s="295">
        <v>-3.2470551006177302</v>
      </c>
      <c r="DS17" s="295">
        <v>-2.1207063833889799</v>
      </c>
      <c r="DT17" s="295">
        <v>-3.2392970167885502</v>
      </c>
      <c r="DU17" s="295">
        <v>-0.78409769366811599</v>
      </c>
      <c r="DV17" s="295">
        <v>-0.63618079649079096</v>
      </c>
      <c r="DW17" s="295">
        <v>-3.8981555814229001</v>
      </c>
      <c r="DX17" s="295">
        <v>-3.1660724956198298</v>
      </c>
      <c r="DY17" s="295">
        <v>8.7323279988177909</v>
      </c>
      <c r="DZ17" s="295">
        <v>5.4703584608467404</v>
      </c>
      <c r="EA17" s="295">
        <v>2.0133280900134198</v>
      </c>
      <c r="EB17" s="295">
        <v>2.2822427326327399</v>
      </c>
      <c r="EC17" s="295">
        <v>6.6884236523751897</v>
      </c>
      <c r="ED17" s="295">
        <v>7.12668092933085</v>
      </c>
      <c r="EE17" s="295">
        <v>1.9995659110053601</v>
      </c>
      <c r="EF17" s="295">
        <v>6.4264292090939099</v>
      </c>
      <c r="EG17" s="295">
        <v>3.7519048199228</v>
      </c>
      <c r="EH17" s="295">
        <v>5.72192437493635</v>
      </c>
      <c r="EI17" s="295">
        <v>5.0847181212296002</v>
      </c>
      <c r="EJ17" s="295">
        <v>2.5028665904483298</v>
      </c>
      <c r="EK17" s="295">
        <v>3.5504088981236799</v>
      </c>
      <c r="EL17" s="295">
        <v>4.7889743932429498</v>
      </c>
      <c r="EM17" s="295">
        <v>4.5440549410496098</v>
      </c>
      <c r="EN17" s="295">
        <v>4.3804530817969702</v>
      </c>
      <c r="EO17" s="295">
        <v>15.1568484356659</v>
      </c>
      <c r="EP17" s="295">
        <v>17.923473356496199</v>
      </c>
      <c r="EQ17" s="295">
        <v>4.7605692997259403</v>
      </c>
      <c r="ER17" s="295">
        <v>4.85207820284701</v>
      </c>
      <c r="ES17" s="295">
        <v>-4.9540826986708604</v>
      </c>
      <c r="ET17" s="295">
        <v>-14.239028561784</v>
      </c>
      <c r="EU17" s="295">
        <v>8.3684769513436805</v>
      </c>
      <c r="EV17" s="295">
        <v>16.246881140924099</v>
      </c>
      <c r="EW17" s="295">
        <v>8.5667617197882997</v>
      </c>
      <c r="EX17" s="295">
        <v>8.6909136004036593</v>
      </c>
      <c r="EY17" s="295">
        <v>11.902486099416301</v>
      </c>
      <c r="EZ17" s="295">
        <v>1.7049429327767001</v>
      </c>
      <c r="FA17" s="295">
        <v>3.7102118912189899</v>
      </c>
      <c r="FB17" s="295">
        <v>3.34391131929253</v>
      </c>
      <c r="FC17" s="295">
        <v>2.8296739312269201</v>
      </c>
      <c r="FD17" s="295">
        <v>6.2264518077651303</v>
      </c>
      <c r="FE17" s="295">
        <v>3.8173224302008002</v>
      </c>
      <c r="FF17" s="295">
        <v>2.7510798968083798</v>
      </c>
      <c r="FG17" s="295">
        <v>3.9399788416616399</v>
      </c>
      <c r="FH17" s="295">
        <v>1.4632031238349901</v>
      </c>
      <c r="FI17" s="295">
        <v>-0.319887563375502</v>
      </c>
      <c r="FJ17" s="295">
        <v>-1.81526011919104</v>
      </c>
      <c r="FK17" s="295">
        <v>-2.02301156368708</v>
      </c>
      <c r="FL17" s="295">
        <v>-2.6563266613266401</v>
      </c>
      <c r="FM17" s="295"/>
      <c r="FN17" s="295">
        <v>4.5270544123972485</v>
      </c>
      <c r="FO17" s="295">
        <v>5.5508861730708503</v>
      </c>
      <c r="FP17" s="295">
        <v>4.2374884364431438</v>
      </c>
      <c r="FQ17" s="295">
        <v>4.3143238638579646</v>
      </c>
      <c r="FR17" s="295">
        <v>-2.8993742539213088</v>
      </c>
      <c r="FS17" s="295">
        <v>14.858383856720152</v>
      </c>
      <c r="FT17" s="295">
        <v>7.5169402034672714</v>
      </c>
      <c r="FU17" s="295">
        <v>4.0598603718085258</v>
      </c>
      <c r="FV17" s="295">
        <v>2.9721802776503381</v>
      </c>
      <c r="FW17" s="295">
        <v>-1.7209350873718705</v>
      </c>
      <c r="FX17" s="295">
        <v>5.5508861730708503</v>
      </c>
      <c r="FY17" s="295">
        <v>4.2374884364431438</v>
      </c>
      <c r="FZ17" s="295">
        <v>4.3143238638579646</v>
      </c>
      <c r="GA17" s="295">
        <v>-2.8993742539213088</v>
      </c>
      <c r="GB17" s="295">
        <v>14.858383856720152</v>
      </c>
      <c r="GC17" s="295">
        <v>7.5169402034672714</v>
      </c>
      <c r="GD17" s="295">
        <v>4.0598603718085258</v>
      </c>
      <c r="GE17" s="295">
        <v>2.9721802776503381</v>
      </c>
      <c r="GF17" s="295">
        <v>-1.7209350873721405</v>
      </c>
      <c r="GG17" s="295">
        <v>-7.0837952691944501</v>
      </c>
      <c r="GH17" s="295">
        <v>18.459691791203799</v>
      </c>
      <c r="GI17" s="295">
        <v>-4.6850085513223503</v>
      </c>
      <c r="GJ17" s="295">
        <v>-6.3211428677161603</v>
      </c>
      <c r="GK17" s="295">
        <v>2.7868039823145501</v>
      </c>
      <c r="GL17" s="295">
        <v>0.73247858418683598</v>
      </c>
      <c r="GM17" s="295">
        <v>-0.62612829153505301</v>
      </c>
      <c r="GN17" s="295">
        <v>20.7204236693706</v>
      </c>
      <c r="GO17" s="295">
        <v>-12.9697739756771</v>
      </c>
      <c r="GP17" s="295">
        <v>4.9320871737605598</v>
      </c>
      <c r="GQ17" s="295">
        <v>2.0959076883117498</v>
      </c>
      <c r="GR17" s="295">
        <v>0.48408078564372697</v>
      </c>
      <c r="GS17" s="295">
        <v>-10.8197378417676</v>
      </c>
      <c r="GT17" s="295">
        <v>10.8668523430531</v>
      </c>
      <c r="GU17" s="295">
        <v>-2.0881242465682801</v>
      </c>
      <c r="GV17" s="295">
        <v>-6.3624029200554997</v>
      </c>
      <c r="GW17" s="295">
        <v>2.6902101836400898</v>
      </c>
      <c r="GX17" s="295">
        <v>-2.83177666618954</v>
      </c>
      <c r="GY17" s="295">
        <v>0.76030393334880797</v>
      </c>
      <c r="GZ17" s="295">
        <v>18.787616119577201</v>
      </c>
      <c r="HA17" s="295">
        <v>-13.612248782754801</v>
      </c>
      <c r="HB17" s="295">
        <v>8.4949233359153897</v>
      </c>
      <c r="HC17" s="295">
        <v>4.1504043656459502E-2</v>
      </c>
      <c r="HD17" s="295">
        <v>2.3959682190511402</v>
      </c>
      <c r="HE17" s="295">
        <v>-3.36711168280624</v>
      </c>
      <c r="HF17" s="295">
        <v>2.4778925452976202</v>
      </c>
      <c r="HG17" s="295">
        <v>1.7441075824293499</v>
      </c>
      <c r="HH17" s="295">
        <v>-3.9562969237983898</v>
      </c>
      <c r="HI17" s="295">
        <v>-5.3298327689159599</v>
      </c>
      <c r="HJ17" s="295">
        <v>-0.16692669463660101</v>
      </c>
      <c r="HK17" s="295">
        <v>-3.0890922283671798</v>
      </c>
      <c r="HL17" s="295">
        <v>17.7209245528209</v>
      </c>
      <c r="HM17" s="295">
        <v>-9.7142252664112601</v>
      </c>
      <c r="HN17" s="295">
        <v>8.4586745632957605</v>
      </c>
      <c r="HO17" s="295">
        <v>4.9335678857207901</v>
      </c>
      <c r="HP17" s="295">
        <v>-2.6510232059124901</v>
      </c>
      <c r="HQ17" s="295">
        <v>-5.12827615479969</v>
      </c>
      <c r="HR17" s="295">
        <v>4.3903206859056398</v>
      </c>
      <c r="HS17" s="295">
        <v>1.15986572968984</v>
      </c>
      <c r="HT17" s="295">
        <v>-2.1649140245385499</v>
      </c>
      <c r="HU17" s="295">
        <v>-3.4083885621005998</v>
      </c>
      <c r="HV17" s="295">
        <v>0.84514159330592498</v>
      </c>
      <c r="HW17" s="295">
        <v>-5.3323600034041201</v>
      </c>
      <c r="HX17" s="295">
        <v>11.2085958390415</v>
      </c>
      <c r="HY17" s="295">
        <v>-7.3810712761525501</v>
      </c>
      <c r="HZ17" s="295">
        <v>5.51639848902275</v>
      </c>
      <c r="IA17" s="295">
        <v>8.7495097507721304</v>
      </c>
      <c r="IB17" s="295">
        <v>-5.0662698204263297</v>
      </c>
      <c r="IC17" s="295">
        <v>-2.1086972726336799</v>
      </c>
      <c r="ID17" s="295">
        <v>4.40784309440805</v>
      </c>
      <c r="IE17" s="295">
        <v>1.35180627359566</v>
      </c>
      <c r="IF17" s="295">
        <v>-1.8291808447082201</v>
      </c>
      <c r="IG17" s="295">
        <v>-4.2792354332174396</v>
      </c>
      <c r="IH17" s="295">
        <v>1.4285495484172701</v>
      </c>
      <c r="II17" s="295">
        <v>-5.5239905102938103</v>
      </c>
      <c r="IJ17" s="295">
        <v>10.640234867073101</v>
      </c>
      <c r="IK17" s="295">
        <v>-8.3222677271808703</v>
      </c>
      <c r="IL17" s="295">
        <v>10.517655143777199</v>
      </c>
      <c r="IM17" s="295">
        <v>2.9930824417131001</v>
      </c>
      <c r="IN17" s="295">
        <v>-6.9939894256382198</v>
      </c>
      <c r="IO17" s="295">
        <v>2.7143263530510602</v>
      </c>
      <c r="IP17" s="295">
        <v>-8.9897137526752093</v>
      </c>
      <c r="IQ17" s="295">
        <v>-41.9768030574348</v>
      </c>
      <c r="IR17" s="295">
        <v>47.407807344902501</v>
      </c>
      <c r="IS17" s="295">
        <v>34.548867125159298</v>
      </c>
      <c r="IT17" s="295">
        <v>-2.2972921591265298</v>
      </c>
      <c r="IU17" s="295">
        <v>-9.2548351502338306</v>
      </c>
      <c r="IV17" s="295">
        <v>13.5235400059074</v>
      </c>
      <c r="IW17" s="295">
        <v>-7.7519784015026696</v>
      </c>
      <c r="IX17" s="295">
        <v>8.2265090078875307</v>
      </c>
      <c r="IY17" s="295">
        <v>4.7682648407241297</v>
      </c>
      <c r="IZ17" s="295">
        <v>-4.0098701491866402</v>
      </c>
      <c r="JA17" s="295">
        <v>0.43576374861034101</v>
      </c>
      <c r="JB17" s="295">
        <v>0.76734742688280699</v>
      </c>
      <c r="JC17" s="295">
        <v>-6.9834379295484403</v>
      </c>
      <c r="JD17" s="295">
        <v>-6.7958265160536904</v>
      </c>
      <c r="JE17" s="295">
        <v>13.0355347703572</v>
      </c>
      <c r="JF17" s="295">
        <v>-4.8711001184907898</v>
      </c>
      <c r="JG17" s="295">
        <v>5.7033353695764504</v>
      </c>
      <c r="JH17" s="295">
        <v>14.0145185200725</v>
      </c>
      <c r="JI17" s="295">
        <v>-5.4240515461539296</v>
      </c>
      <c r="JJ17" s="295">
        <v>10.5256612797352</v>
      </c>
      <c r="JK17" s="295">
        <v>-1.47418611829997</v>
      </c>
      <c r="JL17" s="295">
        <v>-2.0962250076990001</v>
      </c>
      <c r="JM17" s="295">
        <v>-6.9300795084880198</v>
      </c>
      <c r="JN17" s="295">
        <v>-0.53952073100985798</v>
      </c>
      <c r="JO17" s="295">
        <v>-4.1978136813177498</v>
      </c>
      <c r="JP17" s="295">
        <v>-7.3041327062045101</v>
      </c>
      <c r="JQ17" s="295">
        <v>16.251878718309602</v>
      </c>
      <c r="JR17" s="295">
        <v>-1.8392888199814501</v>
      </c>
      <c r="JS17" s="295">
        <v>4.0636723256819502</v>
      </c>
      <c r="JT17" s="295">
        <v>11.639574041919699</v>
      </c>
      <c r="JU17" s="295">
        <v>-11.773220438019401</v>
      </c>
      <c r="JV17" s="295">
        <v>8.1756008577187593</v>
      </c>
      <c r="JW17" s="295">
        <v>0.52142498391505399</v>
      </c>
      <c r="JX17" s="295">
        <v>-2.21602934746352</v>
      </c>
      <c r="JY17" s="295">
        <v>-3.8913792291482001</v>
      </c>
      <c r="JZ17" s="295">
        <v>-2.5623537194291099</v>
      </c>
      <c r="KA17" s="295">
        <v>-6.09855309673073</v>
      </c>
      <c r="KB17" s="295">
        <v>-2.2106524962052698</v>
      </c>
      <c r="KC17" s="295">
        <v>10.9541188048621</v>
      </c>
      <c r="KD17" s="295">
        <v>-2.21818553483523</v>
      </c>
      <c r="KE17" s="295">
        <v>5.6824574782256398</v>
      </c>
      <c r="KF17" s="295">
        <v>11.8294139422251</v>
      </c>
      <c r="KG17" s="295">
        <v>-10.7610886726385</v>
      </c>
      <c r="KH17" s="295">
        <v>11.7807798126483</v>
      </c>
      <c r="KI17" s="295">
        <v>-1.5981359062720799</v>
      </c>
      <c r="KJ17" s="295">
        <v>-1.23317614902547</v>
      </c>
      <c r="KK17" s="295">
        <v>-6.8241329904404298</v>
      </c>
      <c r="KL17" s="295">
        <v>-5.2957434310380798</v>
      </c>
      <c r="KM17" s="295">
        <v>-3.5947731180003202</v>
      </c>
      <c r="KN17" s="295">
        <v>-4.30824693359469</v>
      </c>
      <c r="KO17" s="295">
        <v>13.5396404368744</v>
      </c>
      <c r="KP17" s="295">
        <v>1.9043617435615401</v>
      </c>
      <c r="KQ17" s="295">
        <v>2.9655969274849898</v>
      </c>
      <c r="KR17" s="295">
        <v>5.8319319526268298</v>
      </c>
      <c r="KS17" s="295">
        <v>-11.1454064656531</v>
      </c>
      <c r="KT17" s="295">
        <v>16.1203268767505</v>
      </c>
      <c r="KU17" s="295">
        <v>-2.3294532567816999</v>
      </c>
      <c r="KV17" s="295">
        <v>-5.0075917287639697</v>
      </c>
      <c r="KW17" s="295">
        <v>-4.0636075124987201</v>
      </c>
      <c r="KX17" s="295">
        <v>-6.6321098771984301</v>
      </c>
      <c r="KY17" s="295">
        <v>-3.04234540697834</v>
      </c>
      <c r="KZ17" s="295">
        <v>-6.8960351625390599</v>
      </c>
      <c r="LA17" s="295">
        <v>12.561713767892201</v>
      </c>
      <c r="LB17" s="295">
        <v>3.09068064320061</v>
      </c>
      <c r="LC17" s="295">
        <v>1.7888786653301501</v>
      </c>
      <c r="LD17" s="295">
        <v>8.5173040064005807</v>
      </c>
      <c r="LE17" s="295">
        <v>-11.0129368164332</v>
      </c>
      <c r="LF17" s="295">
        <v>12.308259452950599</v>
      </c>
      <c r="LG17" s="295">
        <v>-1.5854201356231501</v>
      </c>
      <c r="LH17" s="295">
        <v>0.40458383836936201</v>
      </c>
      <c r="LI17" s="295">
        <v>6.8191309147078298</v>
      </c>
      <c r="LJ17" s="295">
        <v>2.0269249753812599</v>
      </c>
      <c r="LK17" s="295">
        <v>-0.63319900147919805</v>
      </c>
      <c r="LL17" s="295">
        <v>-2.6075533979177501</v>
      </c>
      <c r="LM17" s="295">
        <v>3.3178914655667699</v>
      </c>
      <c r="LN17" s="295">
        <v>2.2958754603913398</v>
      </c>
      <c r="LO17" s="295">
        <v>3.64738862466444</v>
      </c>
      <c r="LP17" s="295">
        <v>-2.2074823594426598</v>
      </c>
      <c r="LQ17" s="295">
        <v>-1.62693374883779</v>
      </c>
      <c r="LR17" s="295">
        <v>6.7355988315334798</v>
      </c>
      <c r="LS17" s="295">
        <v>1.0427022623517701</v>
      </c>
      <c r="LT17" s="295">
        <v>-0.35061840672503303</v>
      </c>
      <c r="LU17" s="295">
        <v>-2.2198470294288901</v>
      </c>
      <c r="LV17" s="295">
        <v>4.1131864183970901</v>
      </c>
      <c r="LW17" s="295">
        <v>2.0753222175045201</v>
      </c>
      <c r="LX17" s="295">
        <v>0.84128693642845997</v>
      </c>
      <c r="LY17" s="295">
        <v>-2.44838501865532</v>
      </c>
      <c r="LZ17" s="295">
        <v>3.9502588288715801</v>
      </c>
      <c r="MA17" s="295">
        <v>12.613732385425299</v>
      </c>
      <c r="MB17" s="295">
        <v>3.2639827749897998</v>
      </c>
      <c r="MC17" s="295">
        <v>-13.3373328424746</v>
      </c>
      <c r="MD17" s="295">
        <v>4.0410599215743703</v>
      </c>
      <c r="ME17" s="295">
        <v>2.0816723784165698</v>
      </c>
      <c r="MF17" s="295">
        <v>-6.82377813993185</v>
      </c>
      <c r="MG17" s="295">
        <v>9.5078692662441107</v>
      </c>
      <c r="MH17" s="295">
        <v>11.604860257557201</v>
      </c>
      <c r="MI17" s="295">
        <v>-4.6625897203236804</v>
      </c>
      <c r="MJ17" s="295">
        <v>-6.7172261622425999</v>
      </c>
      <c r="MK17" s="295">
        <v>12.7435809712163</v>
      </c>
      <c r="ML17" s="295">
        <v>1.4344393870850101</v>
      </c>
      <c r="MM17" s="295">
        <v>-2.7828664355028798</v>
      </c>
      <c r="MN17" s="295">
        <v>-7.0466974147311801</v>
      </c>
      <c r="MO17" s="295">
        <v>12.182571001111</v>
      </c>
      <c r="MP17" s="295">
        <v>4.7851284095897704</v>
      </c>
      <c r="MQ17" s="295">
        <v>-4.9876718157735702</v>
      </c>
      <c r="MR17" s="295">
        <v>-8.0013624216460393</v>
      </c>
      <c r="MS17" s="295">
        <v>13.480598626982101</v>
      </c>
      <c r="MT17" s="295">
        <v>2.2882137043292099</v>
      </c>
      <c r="MU17" s="295">
        <v>-6.65739633007568</v>
      </c>
      <c r="MV17" s="295">
        <v>-9.3814996871869205</v>
      </c>
      <c r="MW17" s="295">
        <v>13.2404823083398</v>
      </c>
      <c r="MX17" s="295">
        <v>1.62703120542393</v>
      </c>
      <c r="MY17" s="302"/>
      <c r="MZ17" s="303" t="s">
        <v>388</v>
      </c>
    </row>
    <row r="18" spans="1:364" s="32" customFormat="1" ht="18" customHeight="1">
      <c r="A18" s="389"/>
      <c r="B18" s="252"/>
      <c r="C18" s="253">
        <v>3.3</v>
      </c>
      <c r="D18" s="254">
        <v>0.90600666513945805</v>
      </c>
      <c r="E18" s="254">
        <v>0.92710639121706195</v>
      </c>
      <c r="F18" s="255">
        <v>18</v>
      </c>
      <c r="G18" s="256"/>
      <c r="H18" s="26" t="s">
        <v>695</v>
      </c>
      <c r="I18" s="295">
        <v>9.2625399460003699</v>
      </c>
      <c r="J18" s="295">
        <v>9.0622801002878202</v>
      </c>
      <c r="K18" s="295">
        <v>1.53626390232411</v>
      </c>
      <c r="L18" s="295">
        <v>1.48154724763725</v>
      </c>
      <c r="M18" s="295">
        <v>0.492180983066419</v>
      </c>
      <c r="N18" s="295">
        <v>7.0477920518675496</v>
      </c>
      <c r="O18" s="295">
        <v>6.1631689960627103</v>
      </c>
      <c r="P18" s="295">
        <v>6.8577157216633502</v>
      </c>
      <c r="Q18" s="295">
        <v>3.0233658915266099</v>
      </c>
      <c r="R18" s="295">
        <v>1.8165144266594</v>
      </c>
      <c r="S18" s="295">
        <v>8.0035878169444299</v>
      </c>
      <c r="T18" s="295">
        <v>9.6493887939814709</v>
      </c>
      <c r="U18" s="295">
        <v>12.055719489197999</v>
      </c>
      <c r="V18" s="295">
        <v>18.4694569948653</v>
      </c>
      <c r="W18" s="295">
        <v>13.465138847908401</v>
      </c>
      <c r="X18" s="295">
        <v>3.9929063540289298</v>
      </c>
      <c r="Y18" s="295">
        <v>3.1111239162673301</v>
      </c>
      <c r="Z18" s="295">
        <v>0.54469813522241906</v>
      </c>
      <c r="AA18" s="295">
        <v>2.5419932359558599</v>
      </c>
      <c r="AB18" s="295">
        <v>1.40785018809142</v>
      </c>
      <c r="AC18" s="295">
        <v>1.1018341191730801</v>
      </c>
      <c r="AD18" s="295">
        <v>-3.3798345493703201</v>
      </c>
      <c r="AE18" s="295">
        <v>2.9339116194823598</v>
      </c>
      <c r="AF18" s="295">
        <v>4.6857608085092401</v>
      </c>
      <c r="AG18" s="282">
        <v>0.179395155906519</v>
      </c>
      <c r="AH18" s="295">
        <v>3.4687960922000398</v>
      </c>
      <c r="AI18" s="295">
        <v>8.1615632834723009</v>
      </c>
      <c r="AJ18" s="295">
        <v>0.60963508636208996</v>
      </c>
      <c r="AK18" s="295">
        <v>3.22757076986333</v>
      </c>
      <c r="AL18" s="295">
        <v>4.1261126210893497</v>
      </c>
      <c r="AM18" s="295">
        <v>4.1586334255002004</v>
      </c>
      <c r="AN18" s="295">
        <v>5.3572738524088201</v>
      </c>
      <c r="AO18" s="295">
        <v>4.6657798077282697</v>
      </c>
      <c r="AP18" s="295">
        <v>5.1203250528121096</v>
      </c>
      <c r="AQ18" s="295">
        <v>5.5768928754380598</v>
      </c>
      <c r="AR18" s="295">
        <v>2.3722820971134002</v>
      </c>
      <c r="AS18" s="295">
        <v>6.4837719959598799</v>
      </c>
      <c r="AT18" s="295">
        <v>4.6803582849770304</v>
      </c>
      <c r="AU18" s="295">
        <v>4.0331547423163396</v>
      </c>
      <c r="AV18" s="295">
        <v>4.1580248925549901</v>
      </c>
      <c r="AW18" s="295">
        <v>5.3446541981011704</v>
      </c>
      <c r="AX18" s="295">
        <v>4.0414168179746097</v>
      </c>
      <c r="AY18" s="295">
        <v>5.0257247772593301</v>
      </c>
      <c r="AZ18" s="295">
        <v>5.3029528217616502</v>
      </c>
      <c r="BA18" s="295">
        <v>5.4028841959520504</v>
      </c>
      <c r="BB18" s="295">
        <v>2.3525851119335202</v>
      </c>
      <c r="BC18" s="295">
        <v>6.6958750582529106E-2</v>
      </c>
      <c r="BD18" s="295">
        <v>3.4348244040579798</v>
      </c>
      <c r="BE18" s="295">
        <v>5.9863171290160704</v>
      </c>
      <c r="BF18" s="295">
        <v>6.1664582125602703</v>
      </c>
      <c r="BG18" s="295">
        <v>-6.7229802902104296</v>
      </c>
      <c r="BH18" s="295">
        <v>-54.108696990703699</v>
      </c>
      <c r="BI18" s="295">
        <v>-29.8973810755298</v>
      </c>
      <c r="BJ18" s="295">
        <v>-6.34712499056225</v>
      </c>
      <c r="BK18" s="295">
        <v>4.7190343703622899</v>
      </c>
      <c r="BL18" s="295">
        <v>1.9573132594918801</v>
      </c>
      <c r="BM18" s="295">
        <v>2.7450434758821598</v>
      </c>
      <c r="BN18" s="295">
        <v>2.4824311321144399</v>
      </c>
      <c r="BO18" s="295">
        <v>2.8365364136351299</v>
      </c>
      <c r="BP18" s="295">
        <v>4.3704415070883202</v>
      </c>
      <c r="BQ18" s="295">
        <v>0.99668259876655396</v>
      </c>
      <c r="BR18" s="295">
        <v>1.79128093412639</v>
      </c>
      <c r="BS18" s="295">
        <v>10.882926939070099</v>
      </c>
      <c r="BT18" s="295">
        <v>125.77593133824401</v>
      </c>
      <c r="BU18" s="295">
        <v>38.032483890114399</v>
      </c>
      <c r="BV18" s="295">
        <v>-20.226122979404099</v>
      </c>
      <c r="BW18" s="295">
        <v>-25.009887472851499</v>
      </c>
      <c r="BX18" s="295">
        <v>-10.698404818440199</v>
      </c>
      <c r="BY18" s="295">
        <v>-2.9347865988525301</v>
      </c>
      <c r="BZ18" s="295">
        <v>-0.20995915014080399</v>
      </c>
      <c r="CA18" s="295">
        <v>1.714629730979</v>
      </c>
      <c r="CB18" s="295">
        <v>2.9633229285991498</v>
      </c>
      <c r="CC18" s="295">
        <v>1.36451268562953</v>
      </c>
      <c r="CD18" s="295">
        <v>0.80893026488686803</v>
      </c>
      <c r="CE18" s="295">
        <v>3.4129191135367201</v>
      </c>
      <c r="CF18" s="295">
        <v>8.4686888312872703</v>
      </c>
      <c r="CG18" s="295">
        <v>8.5765821136664506</v>
      </c>
      <c r="CH18" s="295">
        <v>19.4135542176179</v>
      </c>
      <c r="CI18" s="295">
        <v>10.199733962705</v>
      </c>
      <c r="CJ18" s="295">
        <v>8.3704642293872507</v>
      </c>
      <c r="CK18" s="295">
        <v>7.2145209643962103</v>
      </c>
      <c r="CL18" s="295">
        <v>5.40046280928527</v>
      </c>
      <c r="CM18" s="295">
        <v>8.7513606411535498</v>
      </c>
      <c r="CN18" s="295">
        <v>3.76119926795909</v>
      </c>
      <c r="CO18" s="295">
        <v>2.59051862265851</v>
      </c>
      <c r="CP18" s="295">
        <v>4.8873083997493296</v>
      </c>
      <c r="CQ18" s="295">
        <v>3.62087374853476</v>
      </c>
      <c r="CR18" s="295">
        <v>3.1377458075709401</v>
      </c>
      <c r="CS18" s="295">
        <v>8.9595041070914796</v>
      </c>
      <c r="CT18" s="295">
        <v>7.8185465608122504</v>
      </c>
      <c r="CU18" s="295">
        <v>8.2402746218574805</v>
      </c>
      <c r="CV18" s="295">
        <v>9.8937746465008001</v>
      </c>
      <c r="CW18" s="295">
        <v>8.8614929801064299</v>
      </c>
      <c r="CX18" s="295">
        <v>9.2662986966657108</v>
      </c>
      <c r="CY18" s="295">
        <v>2.9786652828362601</v>
      </c>
      <c r="CZ18" s="295">
        <v>4.5035324242622901</v>
      </c>
      <c r="DA18" s="295">
        <v>6.7617987027405597</v>
      </c>
      <c r="DB18" s="295">
        <v>3.5916375212675899</v>
      </c>
      <c r="DC18" s="295">
        <v>5.2376489708073004</v>
      </c>
      <c r="DD18" s="295">
        <v>8.5017219697931896</v>
      </c>
      <c r="DE18" s="295">
        <v>7.8556427895275496</v>
      </c>
      <c r="DF18" s="295">
        <v>9.7525497421877105</v>
      </c>
      <c r="DG18" s="295">
        <v>14.1090460330879</v>
      </c>
      <c r="DH18" s="295">
        <v>10.796818986514401</v>
      </c>
      <c r="DI18" s="295">
        <v>8.8907801402112803</v>
      </c>
      <c r="DJ18" s="295">
        <v>8.0736686474280894</v>
      </c>
      <c r="DK18" s="295">
        <v>9.5111829644380208</v>
      </c>
      <c r="DL18" s="295">
        <v>7.2906405542517199</v>
      </c>
      <c r="DM18" s="295">
        <v>6.7986662841628096</v>
      </c>
      <c r="DN18" s="295">
        <v>8.6567640142126692</v>
      </c>
      <c r="DO18" s="295">
        <v>7.4669644793135497</v>
      </c>
      <c r="DP18" s="295">
        <v>7.7180786626693099</v>
      </c>
      <c r="DQ18" s="295">
        <v>10.860221208264999</v>
      </c>
      <c r="DR18" s="295">
        <v>8.4152075728162394</v>
      </c>
      <c r="DS18" s="295">
        <v>5.85658039066284</v>
      </c>
      <c r="DT18" s="295">
        <v>8.2005687675159695</v>
      </c>
      <c r="DU18" s="295">
        <v>9.6275216613576298</v>
      </c>
      <c r="DV18" s="295">
        <v>10.923221780215099</v>
      </c>
      <c r="DW18" s="295">
        <v>6.8074330377146302</v>
      </c>
      <c r="DX18" s="295">
        <v>5.20790323694749</v>
      </c>
      <c r="DY18" s="295">
        <v>6.6351377766470003</v>
      </c>
      <c r="DZ18" s="295">
        <v>3.0919982031627899</v>
      </c>
      <c r="EA18" s="295">
        <v>5.3409466131565297</v>
      </c>
      <c r="EB18" s="295">
        <v>6.4594489744145296</v>
      </c>
      <c r="EC18" s="295">
        <v>14.5520387684981</v>
      </c>
      <c r="ED18" s="295">
        <v>2.46894957722456</v>
      </c>
      <c r="EE18" s="295">
        <v>1.6971212301588601</v>
      </c>
      <c r="EF18" s="295">
        <v>1.4949843692845199</v>
      </c>
      <c r="EG18" s="295">
        <v>3.7662654452815301</v>
      </c>
      <c r="EH18" s="295">
        <v>2.6917132148161902</v>
      </c>
      <c r="EI18" s="295">
        <v>4.7180381230425503</v>
      </c>
      <c r="EJ18" s="295">
        <v>4.2647003487428101</v>
      </c>
      <c r="EK18" s="295">
        <v>5.0893600441811504</v>
      </c>
      <c r="EL18" s="295">
        <v>4.4978806509545599</v>
      </c>
      <c r="EM18" s="295">
        <v>5.2399647108787901</v>
      </c>
      <c r="EN18" s="295">
        <v>1.99017946722499</v>
      </c>
      <c r="EO18" s="295">
        <v>5.7820843800064203</v>
      </c>
      <c r="EP18" s="295">
        <v>6.7004797559946203</v>
      </c>
      <c r="EQ18" s="295">
        <v>3.1618727805819198</v>
      </c>
      <c r="ER18" s="295">
        <v>3.28315164460864</v>
      </c>
      <c r="ES18" s="295">
        <v>0.40625066306758101</v>
      </c>
      <c r="ET18" s="295">
        <v>-14.652094651830399</v>
      </c>
      <c r="EU18" s="295">
        <v>-13.1753389960835</v>
      </c>
      <c r="EV18" s="295">
        <v>1.5736183737178799</v>
      </c>
      <c r="EW18" s="295">
        <v>1.8232663319678599</v>
      </c>
      <c r="EX18" s="295">
        <v>11.7135543022621</v>
      </c>
      <c r="EY18" s="295">
        <v>8.5030470071961002</v>
      </c>
      <c r="EZ18" s="295">
        <v>5.8661371054623599</v>
      </c>
      <c r="FA18" s="295">
        <v>3.6796679677672199</v>
      </c>
      <c r="FB18" s="295">
        <v>6.5537472671206096</v>
      </c>
      <c r="FC18" s="295">
        <v>9.0189851862449508</v>
      </c>
      <c r="FD18" s="295">
        <v>5.4525077212623803</v>
      </c>
      <c r="FE18" s="295">
        <v>5.2139624622128604</v>
      </c>
      <c r="FF18" s="295">
        <v>8.6769838149792005</v>
      </c>
      <c r="FG18" s="295">
        <v>11.122086777991999</v>
      </c>
      <c r="FH18" s="295">
        <v>8.2535431539740198</v>
      </c>
      <c r="FI18" s="295">
        <v>7.6244820540744103</v>
      </c>
      <c r="FJ18" s="295">
        <v>9.0091300594534705</v>
      </c>
      <c r="FK18" s="295">
        <v>7.9689030252183501</v>
      </c>
      <c r="FL18" s="295">
        <v>7.5318969320085802</v>
      </c>
      <c r="FM18" s="295"/>
      <c r="FN18" s="295">
        <v>5.3333077599079672</v>
      </c>
      <c r="FO18" s="295">
        <v>4.5859195107897932</v>
      </c>
      <c r="FP18" s="295">
        <v>3.8704694965738611</v>
      </c>
      <c r="FQ18" s="295">
        <v>4.1559238545840742</v>
      </c>
      <c r="FR18" s="295">
        <v>-5.0832149704673668</v>
      </c>
      <c r="FS18" s="295">
        <v>3.111766862605819</v>
      </c>
      <c r="FT18" s="295">
        <v>6.7919948016017031</v>
      </c>
      <c r="FU18" s="295">
        <v>6.1335630660088754</v>
      </c>
      <c r="FV18" s="295">
        <v>8.3323042052154506</v>
      </c>
      <c r="FW18" s="295">
        <v>8.020523932766352</v>
      </c>
      <c r="FX18" s="295">
        <v>4.5859195107897932</v>
      </c>
      <c r="FY18" s="295">
        <v>3.8704694965738611</v>
      </c>
      <c r="FZ18" s="295">
        <v>4.1559238545840742</v>
      </c>
      <c r="GA18" s="295">
        <v>-5.0832149704673668</v>
      </c>
      <c r="GB18" s="295">
        <v>3.111766862605819</v>
      </c>
      <c r="GC18" s="295">
        <v>6.7919948016017031</v>
      </c>
      <c r="GD18" s="295">
        <v>6.1335630660088754</v>
      </c>
      <c r="GE18" s="295">
        <v>8.3323042052154506</v>
      </c>
      <c r="GF18" s="295">
        <v>8.0205239327665367</v>
      </c>
      <c r="GG18" s="295">
        <v>-12.032806658365899</v>
      </c>
      <c r="GH18" s="295">
        <v>6.17913342078577</v>
      </c>
      <c r="GI18" s="295">
        <v>20.8839191269224</v>
      </c>
      <c r="GJ18" s="295">
        <v>-7.1866238634200399E-2</v>
      </c>
      <c r="GK18" s="295">
        <v>6.46223083350095</v>
      </c>
      <c r="GL18" s="295">
        <v>-2.33907040690345</v>
      </c>
      <c r="GM18" s="295">
        <v>-4.3795914582785302</v>
      </c>
      <c r="GN18" s="295">
        <v>2.5487817612774801</v>
      </c>
      <c r="GO18" s="295">
        <v>6.9470315886435401</v>
      </c>
      <c r="GP18" s="295">
        <v>-7.5818896984604702</v>
      </c>
      <c r="GQ18" s="295">
        <v>9.0834820362016409</v>
      </c>
      <c r="GR18" s="295">
        <v>-11.900642027288599</v>
      </c>
      <c r="GS18" s="295">
        <v>-12.1940357179783</v>
      </c>
      <c r="GT18" s="295">
        <v>-1.1479266523739799</v>
      </c>
      <c r="GU18" s="295">
        <v>20.818776256721598</v>
      </c>
      <c r="GV18" s="295">
        <v>-1.0460879282558899</v>
      </c>
      <c r="GW18" s="295">
        <v>13.4072983206815</v>
      </c>
      <c r="GX18" s="295">
        <v>-3.1461221761499001</v>
      </c>
      <c r="GY18" s="295">
        <v>-3.7540181800758501</v>
      </c>
      <c r="GZ18" s="295">
        <v>-1.13095162317265</v>
      </c>
      <c r="HA18" s="295">
        <v>5.6942169419948403</v>
      </c>
      <c r="HB18" s="295">
        <v>-1.96592814009304</v>
      </c>
      <c r="HC18" s="295">
        <v>10.745738864355101</v>
      </c>
      <c r="HD18" s="295">
        <v>-9.9672414707480907</v>
      </c>
      <c r="HE18" s="295">
        <v>-7.1682823793353396</v>
      </c>
      <c r="HF18" s="295">
        <v>-5.3235786479704199</v>
      </c>
      <c r="HG18" s="295">
        <v>10.732651567237101</v>
      </c>
      <c r="HH18" s="295">
        <v>-1.8851434453275999</v>
      </c>
      <c r="HI18" s="295">
        <v>10.5846017665716</v>
      </c>
      <c r="HJ18" s="295">
        <v>-1.2221442911654099</v>
      </c>
      <c r="HK18" s="295">
        <v>-4.8185255854934299</v>
      </c>
      <c r="HL18" s="295">
        <v>-1.4293064099653301</v>
      </c>
      <c r="HM18" s="295">
        <v>1.0089759209782201</v>
      </c>
      <c r="HN18" s="295">
        <v>4.4402112277678798</v>
      </c>
      <c r="HO18" s="295">
        <v>12.630538827412</v>
      </c>
      <c r="HP18" s="295">
        <v>-13.8428452540309</v>
      </c>
      <c r="HQ18" s="295">
        <v>-4.1201432047682998</v>
      </c>
      <c r="HR18" s="295">
        <v>-1.02958450975731</v>
      </c>
      <c r="HS18" s="295">
        <v>3.0012078979204699</v>
      </c>
      <c r="HT18" s="295">
        <v>0.66787629115785296</v>
      </c>
      <c r="HU18" s="295">
        <v>11.547182713186601</v>
      </c>
      <c r="HV18" s="295">
        <v>-1.1912938613858699</v>
      </c>
      <c r="HW18" s="295">
        <v>-3.7231928283907898</v>
      </c>
      <c r="HX18" s="295">
        <v>-2.0762579217615502</v>
      </c>
      <c r="HY18" s="295">
        <v>1.4476403039313801</v>
      </c>
      <c r="HZ18" s="295">
        <v>4.8938251203324201</v>
      </c>
      <c r="IA18" s="295">
        <v>9.2118263718306306</v>
      </c>
      <c r="IB18" s="295">
        <v>-10.382589565724899</v>
      </c>
      <c r="IC18" s="295">
        <v>-5.7439685549648898</v>
      </c>
      <c r="ID18" s="295">
        <v>-1.64148539138696</v>
      </c>
      <c r="IE18" s="295">
        <v>3.1248394107476098</v>
      </c>
      <c r="IF18" s="295">
        <v>1.8147437769556101</v>
      </c>
      <c r="IG18" s="295">
        <v>10.1672127539493</v>
      </c>
      <c r="IH18" s="295">
        <v>-0.256491175364985</v>
      </c>
      <c r="II18" s="295">
        <v>-3.46905860518291</v>
      </c>
      <c r="IJ18" s="295">
        <v>-1.98332933951839</v>
      </c>
      <c r="IK18" s="295">
        <v>-1.4881962877850201</v>
      </c>
      <c r="IL18" s="295">
        <v>2.5514505571908801</v>
      </c>
      <c r="IM18" s="295">
        <v>12.8874727948201</v>
      </c>
      <c r="IN18" s="295">
        <v>-8.1719397959779894</v>
      </c>
      <c r="IO18" s="295">
        <v>-5.5837650108185697</v>
      </c>
      <c r="IP18" s="295">
        <v>-13.5829784638346</v>
      </c>
      <c r="IQ18" s="295">
        <v>-49.263674290753997</v>
      </c>
      <c r="IR18" s="295">
        <v>55.5301269707386</v>
      </c>
      <c r="IS18" s="295">
        <v>47.176758364762001</v>
      </c>
      <c r="IT18" s="295">
        <v>11.529346299031401</v>
      </c>
      <c r="IU18" s="295">
        <v>-6.01483779714337</v>
      </c>
      <c r="IV18" s="295">
        <v>-1.2260448375942901</v>
      </c>
      <c r="IW18" s="295">
        <v>-1.7399886350014799</v>
      </c>
      <c r="IX18" s="295">
        <v>2.9057943200071299</v>
      </c>
      <c r="IY18" s="295">
        <v>14.571297197564901</v>
      </c>
      <c r="IZ18" s="295">
        <v>-11.1402681049675</v>
      </c>
      <c r="JA18" s="295">
        <v>-4.8409387988785797</v>
      </c>
      <c r="JB18" s="295">
        <v>-5.8645082628666598</v>
      </c>
      <c r="JC18" s="295">
        <v>3.30752899389147</v>
      </c>
      <c r="JD18" s="295">
        <v>-4.9136477113962798</v>
      </c>
      <c r="JE18" s="295">
        <v>-14.9413218454635</v>
      </c>
      <c r="JF18" s="295">
        <v>4.8413157465617003</v>
      </c>
      <c r="JG18" s="295">
        <v>11.9217537521926</v>
      </c>
      <c r="JH18" s="295">
        <v>7.3610725186020698</v>
      </c>
      <c r="JI18" s="295">
        <v>1.0183793394402001</v>
      </c>
      <c r="JJ18" s="295">
        <v>4.8904748138158096</v>
      </c>
      <c r="JK18" s="295">
        <v>15.9778244575225</v>
      </c>
      <c r="JL18" s="295">
        <v>-12.520078366528701</v>
      </c>
      <c r="JM18" s="295">
        <v>-5.3625089241322401</v>
      </c>
      <c r="JN18" s="295">
        <v>-3.4329005659933398</v>
      </c>
      <c r="JO18" s="295">
        <v>8.3581462782708194</v>
      </c>
      <c r="JP18" s="295">
        <v>-4.8190657747247903</v>
      </c>
      <c r="JQ18" s="295">
        <v>-6.4516594853543303</v>
      </c>
      <c r="JR18" s="295">
        <v>-3.2481264018310601</v>
      </c>
      <c r="JS18" s="295">
        <v>10.0638992068449</v>
      </c>
      <c r="JT18" s="295">
        <v>6.2158960207197298</v>
      </c>
      <c r="JU18" s="295">
        <v>-0.69084076627341096</v>
      </c>
      <c r="JV18" s="295">
        <v>8.2251590767608693</v>
      </c>
      <c r="JW18" s="295">
        <v>10.656069802288799</v>
      </c>
      <c r="JX18" s="295">
        <v>-13.507066294879801</v>
      </c>
      <c r="JY18" s="295">
        <v>-3.2437710041879502</v>
      </c>
      <c r="JZ18" s="295">
        <v>-4.5988750080527296</v>
      </c>
      <c r="KA18" s="295">
        <v>7.85293100451121</v>
      </c>
      <c r="KB18" s="295">
        <v>0.553558858898342</v>
      </c>
      <c r="KC18" s="295">
        <v>-7.43124071534214</v>
      </c>
      <c r="KD18" s="295">
        <v>-2.8696852026442601</v>
      </c>
      <c r="KE18" s="295">
        <v>11.745257284387201</v>
      </c>
      <c r="KF18" s="295">
        <v>5.21816232293257</v>
      </c>
      <c r="KG18" s="295">
        <v>-0.32155577610839697</v>
      </c>
      <c r="KH18" s="295">
        <v>1.9974371300595399</v>
      </c>
      <c r="KI18" s="295">
        <v>12.294620898065901</v>
      </c>
      <c r="KJ18" s="295">
        <v>-11.6379995659203</v>
      </c>
      <c r="KK18" s="295">
        <v>-6.11682901702902</v>
      </c>
      <c r="KL18" s="295">
        <v>-3.0830060847192602</v>
      </c>
      <c r="KM18" s="295">
        <v>11.1981201397319</v>
      </c>
      <c r="KN18" s="295">
        <v>-4.5192568276604603E-2</v>
      </c>
      <c r="KO18" s="295">
        <v>-5.8031912360130598</v>
      </c>
      <c r="KP18" s="295">
        <v>0.98578655762587197</v>
      </c>
      <c r="KQ18" s="295">
        <v>8.5016435975604292</v>
      </c>
      <c r="KR18" s="295">
        <v>3.4080931660866298</v>
      </c>
      <c r="KS18" s="295">
        <v>-1.0695383165329699</v>
      </c>
      <c r="KT18" s="295">
        <v>3.35413000453863</v>
      </c>
      <c r="KU18" s="295">
        <v>10.0176391196759</v>
      </c>
      <c r="KV18" s="295">
        <v>-12.043177785032199</v>
      </c>
      <c r="KW18" s="295">
        <v>-4.48343683187578</v>
      </c>
      <c r="KX18" s="295">
        <v>-4.1442542760342604</v>
      </c>
      <c r="KY18" s="295">
        <v>11.457952780068201</v>
      </c>
      <c r="KZ18" s="295">
        <v>2.8704949093249899</v>
      </c>
      <c r="LA18" s="295">
        <v>-7.8806945941476103</v>
      </c>
      <c r="LB18" s="295">
        <v>-1.3975043503765201</v>
      </c>
      <c r="LC18" s="295">
        <v>10.904201761857401</v>
      </c>
      <c r="LD18" s="295">
        <v>4.7718427236979704</v>
      </c>
      <c r="LE18" s="295">
        <v>9.9732036561931595E-2</v>
      </c>
      <c r="LF18" s="295">
        <v>-0.48080877506580999</v>
      </c>
      <c r="LG18" s="295">
        <v>8.37003382314359</v>
      </c>
      <c r="LH18" s="295">
        <v>22.9185130362847</v>
      </c>
      <c r="LI18" s="295">
        <v>-0.38862699375960102</v>
      </c>
      <c r="LJ18" s="295">
        <v>4.7100453794483501</v>
      </c>
      <c r="LK18" s="295">
        <v>-16.826349636504201</v>
      </c>
      <c r="LL18" s="295">
        <v>18.834329746111599</v>
      </c>
      <c r="LM18" s="295">
        <v>1.78439169677158</v>
      </c>
      <c r="LN18" s="295">
        <v>5.8218488781812701</v>
      </c>
      <c r="LO18" s="295">
        <v>-10.503846180469299</v>
      </c>
      <c r="LP18" s="295">
        <v>6.2995392636017202</v>
      </c>
      <c r="LQ18" s="295">
        <v>1.0177196549038701</v>
      </c>
      <c r="LR18" s="295">
        <v>5.6115135600777801</v>
      </c>
      <c r="LS18" s="295">
        <v>-8.5010780455905994</v>
      </c>
      <c r="LT18" s="295">
        <v>5.1987536997868897</v>
      </c>
      <c r="LU18" s="295">
        <v>3.01101312621608</v>
      </c>
      <c r="LV18" s="295">
        <v>5.1543078163882798</v>
      </c>
      <c r="LW18" s="295">
        <v>-7.7773865866454601</v>
      </c>
      <c r="LX18" s="295">
        <v>4.6066586010977097</v>
      </c>
      <c r="LY18" s="295">
        <v>3.74253830511371</v>
      </c>
      <c r="LZ18" s="295">
        <v>1.90716763739691</v>
      </c>
      <c r="MA18" s="295">
        <v>-4.3486311643254298</v>
      </c>
      <c r="MB18" s="295">
        <v>5.5148489824831302</v>
      </c>
      <c r="MC18" s="295">
        <v>0.30202828554304501</v>
      </c>
      <c r="MD18" s="295">
        <v>2.0269714485736499</v>
      </c>
      <c r="ME18" s="295">
        <v>-7.0129526195418102</v>
      </c>
      <c r="MF18" s="295">
        <v>-10.3096541867402</v>
      </c>
      <c r="MG18" s="295">
        <v>2.03753177504653</v>
      </c>
      <c r="MH18" s="295">
        <v>19.358354434302498</v>
      </c>
      <c r="MI18" s="295">
        <v>-6.7844087624467901</v>
      </c>
      <c r="MJ18" s="295">
        <v>-1.5978599161028599</v>
      </c>
      <c r="MK18" s="295">
        <v>-0.894898780765502</v>
      </c>
      <c r="ML18" s="295">
        <v>16.4576319629642</v>
      </c>
      <c r="MM18" s="295">
        <v>-8.7096042873376405</v>
      </c>
      <c r="MN18" s="295">
        <v>1.1299222939552001</v>
      </c>
      <c r="MO18" s="295">
        <v>1.3980065348198101</v>
      </c>
      <c r="MP18" s="295">
        <v>12.647804534176499</v>
      </c>
      <c r="MQ18" s="295">
        <v>-8.9161132795331497</v>
      </c>
      <c r="MR18" s="295">
        <v>4.4585211995742604</v>
      </c>
      <c r="MS18" s="295">
        <v>3.6793411607786601</v>
      </c>
      <c r="MT18" s="295">
        <v>9.7398755092139204</v>
      </c>
      <c r="MU18" s="295">
        <v>-9.4454015438628893</v>
      </c>
      <c r="MV18" s="295">
        <v>5.80243738168575</v>
      </c>
      <c r="MW18" s="295">
        <v>2.6899739994380898</v>
      </c>
      <c r="MX18" s="295">
        <v>9.2957013727552997</v>
      </c>
      <c r="MY18" s="302"/>
      <c r="MZ18" s="303" t="s">
        <v>696</v>
      </c>
    </row>
    <row r="19" spans="1:364" s="49" customFormat="1" ht="18" customHeight="1">
      <c r="A19" s="389"/>
      <c r="C19" s="253">
        <v>3.4</v>
      </c>
      <c r="D19" s="257">
        <v>0.91883950063422404</v>
      </c>
      <c r="E19" s="257">
        <v>1.0428349407836</v>
      </c>
      <c r="F19" s="258">
        <v>31</v>
      </c>
      <c r="G19" s="256"/>
      <c r="H19" s="26" t="s">
        <v>376</v>
      </c>
      <c r="I19" s="295">
        <v>8.4929544945843798</v>
      </c>
      <c r="J19" s="295">
        <v>9.6088621285648408</v>
      </c>
      <c r="K19" s="295">
        <v>11.043486165563801</v>
      </c>
      <c r="L19" s="295">
        <v>9.7429420642061597</v>
      </c>
      <c r="M19" s="295">
        <v>6.9231899256125997</v>
      </c>
      <c r="N19" s="295">
        <v>12.6318503904523</v>
      </c>
      <c r="O19" s="295">
        <v>11.428542156969201</v>
      </c>
      <c r="P19" s="295">
        <v>12.9955817434331</v>
      </c>
      <c r="Q19" s="295">
        <v>9.0809972356896704</v>
      </c>
      <c r="R19" s="295">
        <v>5.4138377155545196</v>
      </c>
      <c r="S19" s="295">
        <v>12.3120604222194</v>
      </c>
      <c r="T19" s="295">
        <v>10.7168525915119</v>
      </c>
      <c r="U19" s="295">
        <v>13.908470026497</v>
      </c>
      <c r="V19" s="295">
        <v>9.9048618874304708</v>
      </c>
      <c r="W19" s="295">
        <v>13.7267179806004</v>
      </c>
      <c r="X19" s="295">
        <v>9.2274022901630595</v>
      </c>
      <c r="Y19" s="295">
        <v>9.2427677839541396</v>
      </c>
      <c r="Z19" s="295">
        <v>6.2101397600693398</v>
      </c>
      <c r="AA19" s="295">
        <v>8.4872144824913995</v>
      </c>
      <c r="AB19" s="295">
        <v>8.4767317575209198</v>
      </c>
      <c r="AC19" s="295">
        <v>5.99929707244425</v>
      </c>
      <c r="AD19" s="295">
        <v>0.20753918837108601</v>
      </c>
      <c r="AE19" s="295">
        <v>-4.4350931544032299</v>
      </c>
      <c r="AF19" s="295">
        <v>-4.1425940022406103</v>
      </c>
      <c r="AG19" s="282">
        <v>3.77355517329265</v>
      </c>
      <c r="AH19" s="295">
        <v>0.51543867798208998</v>
      </c>
      <c r="AI19" s="295">
        <v>2.3635047634144701</v>
      </c>
      <c r="AJ19" s="295">
        <v>3.5815852613550301</v>
      </c>
      <c r="AK19" s="295">
        <v>-1.5961129478546801</v>
      </c>
      <c r="AL19" s="295">
        <v>5.1017298510767999</v>
      </c>
      <c r="AM19" s="295">
        <v>6.03230417082621</v>
      </c>
      <c r="AN19" s="295">
        <v>5.53289806104695</v>
      </c>
      <c r="AO19" s="295">
        <v>11.9828978818532</v>
      </c>
      <c r="AP19" s="295">
        <v>8.5644392830784906</v>
      </c>
      <c r="AQ19" s="295">
        <v>2.1001710535620801</v>
      </c>
      <c r="AR19" s="295">
        <v>8.2836928639374197</v>
      </c>
      <c r="AS19" s="295">
        <v>8.8829191450595495</v>
      </c>
      <c r="AT19" s="295">
        <v>7.1658231997365496</v>
      </c>
      <c r="AU19" s="295">
        <v>8.0212731714422691</v>
      </c>
      <c r="AV19" s="295">
        <v>8.5197230311665493</v>
      </c>
      <c r="AW19" s="295">
        <v>9.8023277525489192</v>
      </c>
      <c r="AX19" s="295">
        <v>6.4226407360556497</v>
      </c>
      <c r="AY19" s="295">
        <v>6.6957278898924102</v>
      </c>
      <c r="AZ19" s="295">
        <v>7.2954088852772401</v>
      </c>
      <c r="BA19" s="295">
        <v>6.9697342634438098</v>
      </c>
      <c r="BB19" s="295">
        <v>8.4587967225140694</v>
      </c>
      <c r="BC19" s="295">
        <v>9.0442665593225797</v>
      </c>
      <c r="BD19" s="295">
        <v>9.9286691719423903</v>
      </c>
      <c r="BE19" s="295">
        <v>4.0541695490222596</v>
      </c>
      <c r="BF19" s="295">
        <v>7.0104761072599002</v>
      </c>
      <c r="BG19" s="295">
        <v>-7.4548747043296499</v>
      </c>
      <c r="BH19" s="295">
        <v>-90.302420827170593</v>
      </c>
      <c r="BI19" s="295">
        <v>-50.550955964849798</v>
      </c>
      <c r="BJ19" s="295">
        <v>18.0932557487005</v>
      </c>
      <c r="BK19" s="295">
        <v>5.39733515633678</v>
      </c>
      <c r="BL19" s="295">
        <v>1.4123533365902901</v>
      </c>
      <c r="BM19" s="295">
        <v>4.9108959739774898</v>
      </c>
      <c r="BN19" s="295">
        <v>4.2742731299587398</v>
      </c>
      <c r="BO19" s="295">
        <v>3.2899962902098698</v>
      </c>
      <c r="BP19" s="295">
        <v>3.7042436848984299</v>
      </c>
      <c r="BQ19" s="295">
        <v>3.98542119648766</v>
      </c>
      <c r="BR19" s="295">
        <v>1.2633827525660599</v>
      </c>
      <c r="BS19" s="295">
        <v>12.280979998909</v>
      </c>
      <c r="BT19" s="295">
        <v>957.41930579610505</v>
      </c>
      <c r="BU19" s="295">
        <v>80.968615091413199</v>
      </c>
      <c r="BV19" s="295">
        <v>-34.218346074936399</v>
      </c>
      <c r="BW19" s="295">
        <v>-45.021375294062302</v>
      </c>
      <c r="BX19" s="295">
        <v>-42.8338207327132</v>
      </c>
      <c r="BY19" s="295">
        <v>-29.619011269320499</v>
      </c>
      <c r="BZ19" s="295">
        <v>-15.8609087030088</v>
      </c>
      <c r="CA19" s="295">
        <v>1.42061771681111</v>
      </c>
      <c r="CB19" s="295">
        <v>0.85482792947387098</v>
      </c>
      <c r="CC19" s="295">
        <v>5.1110518336165702</v>
      </c>
      <c r="CD19" s="295">
        <v>3.9761509287613799</v>
      </c>
      <c r="CE19" s="295">
        <v>9.7241867540934894</v>
      </c>
      <c r="CF19" s="295">
        <v>16.723854362657601</v>
      </c>
      <c r="CG19" s="295">
        <v>9.5837061757754203</v>
      </c>
      <c r="CH19" s="295">
        <v>24.618726523820701</v>
      </c>
      <c r="CI19" s="295">
        <v>52.185388155507397</v>
      </c>
      <c r="CJ19" s="295">
        <v>40.868266087194201</v>
      </c>
      <c r="CK19" s="295">
        <v>10.4898220235571</v>
      </c>
      <c r="CL19" s="295">
        <v>-6.7154675265968304</v>
      </c>
      <c r="CM19" s="295">
        <v>-7.2899357325520997</v>
      </c>
      <c r="CN19" s="295">
        <v>-8.3055499829251893</v>
      </c>
      <c r="CO19" s="295">
        <v>-11.6783525749861</v>
      </c>
      <c r="CP19" s="295">
        <v>-8.0442523096182708</v>
      </c>
      <c r="CQ19" s="295">
        <v>-13.876117907786901</v>
      </c>
      <c r="CR19" s="295">
        <v>-16.076077631140599</v>
      </c>
      <c r="CS19" s="295">
        <v>0.21893109326620699</v>
      </c>
      <c r="CT19" s="295">
        <v>-4.7139355419372597</v>
      </c>
      <c r="CU19" s="295">
        <v>-3.9313525436171202</v>
      </c>
      <c r="CV19" s="295">
        <v>-3.45464630244757</v>
      </c>
      <c r="CW19" s="295">
        <v>-6.1155954912253101</v>
      </c>
      <c r="CX19" s="295">
        <v>4.8070998963720903</v>
      </c>
      <c r="CY19" s="295">
        <v>5.1529023577106603</v>
      </c>
      <c r="CZ19" s="295">
        <v>8.4709586584490904</v>
      </c>
      <c r="DA19" s="295">
        <v>10.650347834443799</v>
      </c>
      <c r="DB19" s="295">
        <v>6.6419136897312496</v>
      </c>
      <c r="DC19" s="295">
        <v>12.624197364009101</v>
      </c>
      <c r="DD19" s="295">
        <v>13.125595176703801</v>
      </c>
      <c r="DE19" s="295">
        <v>5.8503109432852503</v>
      </c>
      <c r="DF19" s="295">
        <v>4.3533039335085801</v>
      </c>
      <c r="DG19" s="295">
        <v>2.9764043533383702</v>
      </c>
      <c r="DH19" s="295">
        <v>7.3025496738715798</v>
      </c>
      <c r="DI19" s="295">
        <v>5.1965135532603597</v>
      </c>
      <c r="DJ19" s="295">
        <v>4.6342139113812397</v>
      </c>
      <c r="DK19" s="295">
        <v>2.4748860636860299</v>
      </c>
      <c r="DL19" s="295">
        <v>3.31726204494423</v>
      </c>
      <c r="DM19" s="295">
        <v>-0.113167338740368</v>
      </c>
      <c r="DN19" s="295">
        <v>4.2659422554071096</v>
      </c>
      <c r="DO19" s="295">
        <v>3.96300137264886</v>
      </c>
      <c r="DP19" s="295">
        <v>5.2271377521053202</v>
      </c>
      <c r="DQ19" s="295">
        <v>5.7706902673812799</v>
      </c>
      <c r="DR19" s="295">
        <v>9.8060218853933598</v>
      </c>
      <c r="DS19" s="295">
        <v>11.0972744085662</v>
      </c>
      <c r="DT19" s="295">
        <v>7.7409287287098199</v>
      </c>
      <c r="DU19" s="295">
        <v>8.03990660060437</v>
      </c>
      <c r="DV19" s="295">
        <v>9.7451267109073001</v>
      </c>
      <c r="DW19" s="295">
        <v>7.4218128723488803</v>
      </c>
      <c r="DX19" s="295">
        <v>4.6631043026648804</v>
      </c>
      <c r="DY19" s="295">
        <v>9.7315277588866405</v>
      </c>
      <c r="DZ19" s="295">
        <v>9.7067079763655109</v>
      </c>
      <c r="EA19" s="295">
        <v>11.1549914025038</v>
      </c>
      <c r="EB19" s="295">
        <v>9.4466010197632908</v>
      </c>
      <c r="EC19" s="295">
        <v>12.5011262766477</v>
      </c>
      <c r="ED19" s="295">
        <v>8.1827404623527702</v>
      </c>
      <c r="EE19" s="295">
        <v>7.6528999640270303</v>
      </c>
      <c r="EF19" s="295">
        <v>-2.8149389801949898</v>
      </c>
      <c r="EG19" s="295">
        <v>2.21597975200855</v>
      </c>
      <c r="EH19" s="295">
        <v>2.2657744285333501</v>
      </c>
      <c r="EI19" s="295">
        <v>7.8172920307708402</v>
      </c>
      <c r="EJ19" s="295">
        <v>6.2730411489702202</v>
      </c>
      <c r="EK19" s="295">
        <v>8.0299541826164198</v>
      </c>
      <c r="EL19" s="295">
        <v>8.2207856216203794</v>
      </c>
      <c r="EM19" s="295">
        <v>6.9908213513126798</v>
      </c>
      <c r="EN19" s="295">
        <v>9.1307390986953703</v>
      </c>
      <c r="EO19" s="295">
        <v>2.4523667895124701</v>
      </c>
      <c r="EP19" s="295">
        <v>0.64409743988709101</v>
      </c>
      <c r="EQ19" s="295">
        <v>3.8882795851946201</v>
      </c>
      <c r="ER19" s="295">
        <v>3.7648398121746598</v>
      </c>
      <c r="ES19" s="295">
        <v>4.2096245927923501</v>
      </c>
      <c r="ET19" s="295">
        <v>-11.1310936989087</v>
      </c>
      <c r="EU19" s="295">
        <v>-38.991321404920001</v>
      </c>
      <c r="EV19" s="295">
        <v>-4.7373660881870601</v>
      </c>
      <c r="EW19" s="295">
        <v>6.2988837698185698</v>
      </c>
      <c r="EX19" s="295">
        <v>16.6196014085352</v>
      </c>
      <c r="EY19" s="295">
        <v>32.112646467782803</v>
      </c>
      <c r="EZ19" s="295">
        <v>-7.46838037598509</v>
      </c>
      <c r="FA19" s="295">
        <v>-11.288704585245901</v>
      </c>
      <c r="FB19" s="295">
        <v>-7.1333474896395899</v>
      </c>
      <c r="FC19" s="295">
        <v>-4.5012432150773902</v>
      </c>
      <c r="FD19" s="295">
        <v>6.1918542057630104</v>
      </c>
      <c r="FE19" s="295">
        <v>9.9970694146310706</v>
      </c>
      <c r="FF19" s="295">
        <v>7.6866569514665501</v>
      </c>
      <c r="FG19" s="295">
        <v>5.1399610626895704</v>
      </c>
      <c r="FH19" s="295">
        <v>3.4276540797381498</v>
      </c>
      <c r="FI19" s="295">
        <v>2.6969648557233898</v>
      </c>
      <c r="FJ19" s="295">
        <v>6.8738250082157899</v>
      </c>
      <c r="FK19" s="295">
        <v>8.9586922570019691</v>
      </c>
      <c r="FL19" s="295">
        <v>7.1639195952686903</v>
      </c>
      <c r="FM19" s="295"/>
      <c r="FN19" s="295">
        <v>9.9955369616921246</v>
      </c>
      <c r="FO19" s="295">
        <v>6.1074055532125868</v>
      </c>
      <c r="FP19" s="295">
        <v>4.64557111717005</v>
      </c>
      <c r="FQ19" s="295">
        <v>8.0857405623428775</v>
      </c>
      <c r="FR19" s="295">
        <v>-6.9832100110555757</v>
      </c>
      <c r="FS19" s="295">
        <v>-3.7015740435482201</v>
      </c>
      <c r="FT19" s="295">
        <v>9.4986756133960171</v>
      </c>
      <c r="FU19" s="295">
        <v>-4.5920066512170337</v>
      </c>
      <c r="FV19" s="295">
        <v>6.6268065035484511</v>
      </c>
      <c r="FW19" s="295">
        <v>6.2246201280796498</v>
      </c>
      <c r="FX19" s="295">
        <v>6.1074055532125868</v>
      </c>
      <c r="FY19" s="295">
        <v>4.64557111717005</v>
      </c>
      <c r="FZ19" s="295">
        <v>8.0857405623428775</v>
      </c>
      <c r="GA19" s="295">
        <v>-6.9832100110555757</v>
      </c>
      <c r="GB19" s="295">
        <v>-3.7015740435482201</v>
      </c>
      <c r="GC19" s="295">
        <v>9.4986756133960171</v>
      </c>
      <c r="GD19" s="295">
        <v>-4.5920066512170337</v>
      </c>
      <c r="GE19" s="295">
        <v>6.6268065035484511</v>
      </c>
      <c r="GF19" s="295">
        <v>6.2246201280794651</v>
      </c>
      <c r="GG19" s="295">
        <v>3.4281180330166898</v>
      </c>
      <c r="GH19" s="295">
        <v>0.62715861706570297</v>
      </c>
      <c r="GI19" s="295">
        <v>-14.274459552165601</v>
      </c>
      <c r="GJ19" s="295">
        <v>19.695564143639</v>
      </c>
      <c r="GK19" s="295">
        <v>-5.8765082479551003</v>
      </c>
      <c r="GL19" s="295">
        <v>-0.94445170544868495</v>
      </c>
      <c r="GM19" s="295">
        <v>3.2655778324633098</v>
      </c>
      <c r="GN19" s="295">
        <v>1.5186351945957199</v>
      </c>
      <c r="GO19" s="295">
        <v>12.408884189897</v>
      </c>
      <c r="GP19" s="295">
        <v>-1.0476001960217201</v>
      </c>
      <c r="GQ19" s="295">
        <v>-4.7434041687938402</v>
      </c>
      <c r="GR19" s="295">
        <v>-1.90221425769903</v>
      </c>
      <c r="GS19" s="295">
        <v>4.4919311351572198</v>
      </c>
      <c r="GT19" s="295">
        <v>1.9442249356415</v>
      </c>
      <c r="GU19" s="295">
        <v>-15.278479236840299</v>
      </c>
      <c r="GV19" s="295">
        <v>16.6200877929437</v>
      </c>
      <c r="GW19" s="295">
        <v>-0.85122742205207702</v>
      </c>
      <c r="GX19" s="295">
        <v>-2.0027168091632999</v>
      </c>
      <c r="GY19" s="295">
        <v>4.7178201866223004</v>
      </c>
      <c r="GZ19" s="295">
        <v>-1.9983454735720001</v>
      </c>
      <c r="HA19" s="295">
        <v>8.6298454915793901</v>
      </c>
      <c r="HB19" s="295">
        <v>5.4277896199593298</v>
      </c>
      <c r="HC19" s="295">
        <v>-6.0963672167980398</v>
      </c>
      <c r="HD19" s="295">
        <v>0.92563530612214595</v>
      </c>
      <c r="HE19" s="295">
        <v>0.81929163905847702</v>
      </c>
      <c r="HF19" s="295">
        <v>5.48925607023165</v>
      </c>
      <c r="HG19" s="295">
        <v>-18.630276197625101</v>
      </c>
      <c r="HH19" s="295">
        <v>16.636493247960701</v>
      </c>
      <c r="HI19" s="295">
        <v>-3.6036416308197801</v>
      </c>
      <c r="HJ19" s="295">
        <v>9.8279733388878299E-2</v>
      </c>
      <c r="HK19" s="295">
        <v>4.7077016845134398</v>
      </c>
      <c r="HL19" s="295">
        <v>-4.2365461843142098</v>
      </c>
      <c r="HM19" s="295">
        <v>2.69435552657038</v>
      </c>
      <c r="HN19" s="295">
        <v>0.54330218636680205</v>
      </c>
      <c r="HO19" s="295">
        <v>-5.8089527894659101</v>
      </c>
      <c r="HP19" s="295">
        <v>9.2603317899536002</v>
      </c>
      <c r="HQ19" s="295">
        <v>-2.3460716038815099</v>
      </c>
      <c r="HR19" s="295">
        <v>7.4287702292997304</v>
      </c>
      <c r="HS19" s="295">
        <v>-17.662012421237598</v>
      </c>
      <c r="HT19" s="295">
        <v>10.806223700582301</v>
      </c>
      <c r="HU19" s="295">
        <v>2.9575590908965901</v>
      </c>
      <c r="HV19" s="295">
        <v>0.98455333424179503</v>
      </c>
      <c r="HW19" s="295">
        <v>4.2145343769545898</v>
      </c>
      <c r="HX19" s="295">
        <v>1.6163610256599099</v>
      </c>
      <c r="HY19" s="295">
        <v>-0.44055533335234998</v>
      </c>
      <c r="HZ19" s="295">
        <v>-5.4433623080658702</v>
      </c>
      <c r="IA19" s="295">
        <v>-0.104433504548311</v>
      </c>
      <c r="IB19" s="295">
        <v>9.8649626495136893</v>
      </c>
      <c r="IC19" s="295">
        <v>-3.8860850955334199</v>
      </c>
      <c r="ID19" s="295">
        <v>8.2863191726951602</v>
      </c>
      <c r="IE19" s="295">
        <v>-17.282074681627002</v>
      </c>
      <c r="IF19" s="295">
        <v>12.115852786495999</v>
      </c>
      <c r="IG19" s="295">
        <v>-0.211447731012669</v>
      </c>
      <c r="IH19" s="295">
        <v>1.2436860156034699</v>
      </c>
      <c r="II19" s="295">
        <v>4.8002698786912203</v>
      </c>
      <c r="IJ19" s="295">
        <v>1.3079240636972</v>
      </c>
      <c r="IK19" s="295">
        <v>0.94535286320238798</v>
      </c>
      <c r="IL19" s="295">
        <v>-4.9329375116310201</v>
      </c>
      <c r="IM19" s="295">
        <v>0.70576865266140498</v>
      </c>
      <c r="IN19" s="295">
        <v>3.9938674518886801</v>
      </c>
      <c r="IO19" s="295">
        <v>-1.1553709088606501</v>
      </c>
      <c r="IP19" s="295">
        <v>-6.3514962254789502</v>
      </c>
      <c r="IQ19" s="295">
        <v>-91.332189272808293</v>
      </c>
      <c r="IR19" s="295">
        <v>471.69131003447399</v>
      </c>
      <c r="IS19" s="295">
        <v>138.31310096748001</v>
      </c>
      <c r="IT19" s="295">
        <v>-9.6407780461509596</v>
      </c>
      <c r="IU19" s="295">
        <v>0.83786257919315699</v>
      </c>
      <c r="IV19" s="295">
        <v>4.8028640801828297</v>
      </c>
      <c r="IW19" s="295">
        <v>0.33279382408993302</v>
      </c>
      <c r="IX19" s="295">
        <v>-5.8303046667454899</v>
      </c>
      <c r="IY19" s="295">
        <v>1.1096519307405499</v>
      </c>
      <c r="IZ19" s="295">
        <v>4.2758302321150001</v>
      </c>
      <c r="JA19" s="295">
        <v>-3.7428382409672301</v>
      </c>
      <c r="JB19" s="295">
        <v>3.83759156977501</v>
      </c>
      <c r="JC19" s="295">
        <v>-18.369875271768102</v>
      </c>
      <c r="JD19" s="295">
        <v>-2.15973543357677</v>
      </c>
      <c r="JE19" s="295">
        <v>-13.3737641428449</v>
      </c>
      <c r="JF19" s="295">
        <v>-24.480072237460199</v>
      </c>
      <c r="JG19" s="295">
        <v>4.85011875005344</v>
      </c>
      <c r="JH19" s="295">
        <v>29.0295991495666</v>
      </c>
      <c r="JI19" s="295">
        <v>19.945886693226001</v>
      </c>
      <c r="JJ19" s="295">
        <v>13.5114311752034</v>
      </c>
      <c r="JK19" s="295">
        <v>0.54559691163811397</v>
      </c>
      <c r="JL19" s="295">
        <v>8.6764255270533308</v>
      </c>
      <c r="JM19" s="295">
        <v>-4.7821422729737204</v>
      </c>
      <c r="JN19" s="295">
        <v>9.5779675216431297</v>
      </c>
      <c r="JO19" s="295">
        <v>-13.1624204995236</v>
      </c>
      <c r="JP19" s="295">
        <v>-8.1447501631067798</v>
      </c>
      <c r="JQ19" s="295">
        <v>-1.4885371849450899</v>
      </c>
      <c r="JR19" s="295">
        <v>-7.7744586178136101</v>
      </c>
      <c r="JS19" s="295">
        <v>-2.9469608983487201</v>
      </c>
      <c r="JT19" s="295">
        <v>1.2041806277512599</v>
      </c>
      <c r="JU19" s="295">
        <v>1.2681146314074101</v>
      </c>
      <c r="JV19" s="295">
        <v>12.812400944857099</v>
      </c>
      <c r="JW19" s="295">
        <v>-0.55585352788641296</v>
      </c>
      <c r="JX19" s="295">
        <v>4.6789738858110601</v>
      </c>
      <c r="JY19" s="295">
        <v>-0.86428915177455701</v>
      </c>
      <c r="JZ19" s="295">
        <v>2.62849459409547</v>
      </c>
      <c r="KA19" s="295">
        <v>-15.380611002943199</v>
      </c>
      <c r="KB19" s="295">
        <v>9.6902372305489202</v>
      </c>
      <c r="KC19" s="295">
        <v>-6.3373606837034204</v>
      </c>
      <c r="KD19" s="295">
        <v>-7.0170116489724004</v>
      </c>
      <c r="KE19" s="295">
        <v>-2.4653699663515298</v>
      </c>
      <c r="KF19" s="295">
        <v>-1.5851735154420401</v>
      </c>
      <c r="KG19" s="295">
        <v>13.0498453073662</v>
      </c>
      <c r="KH19" s="295">
        <v>13.184616242817</v>
      </c>
      <c r="KI19" s="295">
        <v>2.5820653442992101</v>
      </c>
      <c r="KJ19" s="295">
        <v>6.7821748297551601</v>
      </c>
      <c r="KK19" s="295">
        <v>-4.4555925331154098</v>
      </c>
      <c r="KL19" s="295">
        <v>8.3856377893331899</v>
      </c>
      <c r="KM19" s="295">
        <v>-15.0038893254731</v>
      </c>
      <c r="KN19" s="295">
        <v>2.6358862480252898</v>
      </c>
      <c r="KO19" s="295">
        <v>-7.6620013612901703</v>
      </c>
      <c r="KP19" s="295">
        <v>-8.24388452024324</v>
      </c>
      <c r="KQ19" s="295">
        <v>1.6321607831412599</v>
      </c>
      <c r="KR19" s="295">
        <v>-3.51676954936771</v>
      </c>
      <c r="KS19" s="295">
        <v>12.445567794893</v>
      </c>
      <c r="KT19" s="295">
        <v>10.848834430657501</v>
      </c>
      <c r="KU19" s="295">
        <v>3.4253223731501001</v>
      </c>
      <c r="KV19" s="295">
        <v>3.23670040525495</v>
      </c>
      <c r="KW19" s="295">
        <v>-0.26685793959531201</v>
      </c>
      <c r="KX19" s="295">
        <v>8.0707272818370193</v>
      </c>
      <c r="KY19" s="295">
        <v>-13.9703805367951</v>
      </c>
      <c r="KZ19" s="295">
        <v>3.1660536109266499</v>
      </c>
      <c r="LA19" s="295">
        <v>-4.1391497612032397</v>
      </c>
      <c r="LB19" s="295">
        <v>-7.1648879989646597</v>
      </c>
      <c r="LC19" s="295">
        <v>-1.43823554831607</v>
      </c>
      <c r="LD19" s="295">
        <v>-3.24903145527465</v>
      </c>
      <c r="LE19" s="295">
        <v>14.2203235268385</v>
      </c>
      <c r="LF19" s="295">
        <v>8.50215500406917</v>
      </c>
      <c r="LG19" s="295">
        <v>0.76924801056053105</v>
      </c>
      <c r="LH19" s="295">
        <v>-3.56889706604565</v>
      </c>
      <c r="LI19" s="295">
        <v>3.45241140734423</v>
      </c>
      <c r="LJ19" s="295">
        <v>12.1480035475791</v>
      </c>
      <c r="LK19" s="295">
        <v>-1.9196229337480299</v>
      </c>
      <c r="LL19" s="295">
        <v>-3.5907084729582999</v>
      </c>
      <c r="LM19" s="295">
        <v>4.81812928913119</v>
      </c>
      <c r="LN19" s="295">
        <v>10.4243511205778</v>
      </c>
      <c r="LO19" s="295">
        <v>0.81768444868508505</v>
      </c>
      <c r="LP19" s="295">
        <v>-7.2914049075238401</v>
      </c>
      <c r="LQ19" s="295">
        <v>4.3047674569315904</v>
      </c>
      <c r="LR19" s="295">
        <v>-0.31297526298162398</v>
      </c>
      <c r="LS19" s="295">
        <v>6.0366509432054301</v>
      </c>
      <c r="LT19" s="295">
        <v>-7.2462417685029301</v>
      </c>
      <c r="LU19" s="295">
        <v>9.9669721952245602</v>
      </c>
      <c r="LV19" s="295">
        <v>-1.7407775473339799</v>
      </c>
      <c r="LW19" s="295">
        <v>7.7896559581382698</v>
      </c>
      <c r="LX19" s="295">
        <v>-7.0823952382487203</v>
      </c>
      <c r="LY19" s="295">
        <v>8.7171619490954004</v>
      </c>
      <c r="LZ19" s="295">
        <v>0.224499953247673</v>
      </c>
      <c r="MA19" s="295">
        <v>1.1933526662109699</v>
      </c>
      <c r="MB19" s="295">
        <v>-8.7223774270104002</v>
      </c>
      <c r="MC19" s="295">
        <v>12.2215728848129</v>
      </c>
      <c r="MD19" s="295">
        <v>0.105413473284159</v>
      </c>
      <c r="ME19" s="295">
        <v>1.62711484660925</v>
      </c>
      <c r="MF19" s="295">
        <v>-22.159373287038701</v>
      </c>
      <c r="MG19" s="295">
        <v>-22.959669961867998</v>
      </c>
      <c r="MH19" s="295">
        <v>56.310636058673403</v>
      </c>
      <c r="MI19" s="295">
        <v>13.4006947460869</v>
      </c>
      <c r="MJ19" s="295">
        <v>-14.601710396948</v>
      </c>
      <c r="MK19" s="295">
        <v>-12.724775568096399</v>
      </c>
      <c r="ML19" s="295">
        <v>9.4798772538111002</v>
      </c>
      <c r="MM19" s="295">
        <v>8.7187555209245602</v>
      </c>
      <c r="MN19" s="295">
        <v>-10.6015389757598</v>
      </c>
      <c r="MO19" s="295">
        <v>-10.2511482209175</v>
      </c>
      <c r="MP19" s="295">
        <v>21.7384556113618</v>
      </c>
      <c r="MQ19" s="295">
        <v>12.6145181958641</v>
      </c>
      <c r="MR19" s="295">
        <v>-12.479291898063201</v>
      </c>
      <c r="MS19" s="295">
        <v>-12.373630600059901</v>
      </c>
      <c r="MT19" s="295">
        <v>19.755825928697501</v>
      </c>
      <c r="MU19" s="295">
        <v>11.818926188624999</v>
      </c>
      <c r="MV19" s="295">
        <v>-8.9196759084137902</v>
      </c>
      <c r="MW19" s="295">
        <v>-10.6642377933748</v>
      </c>
      <c r="MX19" s="295">
        <v>17.7832023774424</v>
      </c>
      <c r="MY19" s="304"/>
      <c r="MZ19" s="303" t="s">
        <v>414</v>
      </c>
    </row>
    <row r="20" spans="1:364" s="230" customFormat="1" ht="20.100000000000001" customHeight="1">
      <c r="A20" s="389"/>
      <c r="B20" s="248">
        <v>30.1766292762013</v>
      </c>
      <c r="C20" s="263"/>
      <c r="D20" s="260">
        <v>25.3715189994616</v>
      </c>
      <c r="E20" s="260">
        <v>20.595883014724901</v>
      </c>
      <c r="F20" s="261"/>
      <c r="G20" s="386" t="s">
        <v>698</v>
      </c>
      <c r="H20" s="386"/>
      <c r="I20" s="294">
        <v>1.3428036383202899</v>
      </c>
      <c r="J20" s="294">
        <v>3.0417532902486801</v>
      </c>
      <c r="K20" s="294">
        <v>3.4628472654351299</v>
      </c>
      <c r="L20" s="294">
        <v>4.8763022643386797</v>
      </c>
      <c r="M20" s="294">
        <v>5.1033631117714204</v>
      </c>
      <c r="N20" s="294">
        <v>5.0633814828211001</v>
      </c>
      <c r="O20" s="294">
        <v>3.59510185622463</v>
      </c>
      <c r="P20" s="294">
        <v>4.8577648627401304</v>
      </c>
      <c r="Q20" s="294">
        <v>4.5182922259304803</v>
      </c>
      <c r="R20" s="294">
        <v>3.9360362568370602</v>
      </c>
      <c r="S20" s="294">
        <v>6.20670393232861</v>
      </c>
      <c r="T20" s="294">
        <v>3.8399557199362699</v>
      </c>
      <c r="U20" s="294">
        <v>2.34080582709369</v>
      </c>
      <c r="V20" s="294">
        <v>3.93330951389399</v>
      </c>
      <c r="W20" s="294">
        <v>3.6518544418343302</v>
      </c>
      <c r="X20" s="294">
        <v>3.1999191804753502</v>
      </c>
      <c r="Y20" s="294">
        <v>3.18301326211723</v>
      </c>
      <c r="Z20" s="294">
        <v>2.9603423893721699</v>
      </c>
      <c r="AA20" s="294">
        <v>3.8749499846204101</v>
      </c>
      <c r="AB20" s="294">
        <v>6.5073436248793302</v>
      </c>
      <c r="AC20" s="294">
        <v>4.8981391840340498</v>
      </c>
      <c r="AD20" s="294">
        <v>2.3632051757036301</v>
      </c>
      <c r="AE20" s="294">
        <v>7.4609290049845596</v>
      </c>
      <c r="AF20" s="294">
        <v>3.83789378836443</v>
      </c>
      <c r="AG20" s="281">
        <v>6.2025817896727498</v>
      </c>
      <c r="AH20" s="294">
        <v>7.0112472797042598</v>
      </c>
      <c r="AI20" s="294">
        <v>1.43203952648128</v>
      </c>
      <c r="AJ20" s="294">
        <v>4.0374255842243096</v>
      </c>
      <c r="AK20" s="294">
        <v>3.72657899545628</v>
      </c>
      <c r="AL20" s="294">
        <v>3.3881673788848699</v>
      </c>
      <c r="AM20" s="294">
        <v>4.0045924576234304</v>
      </c>
      <c r="AN20" s="294">
        <v>3.4918935075305302</v>
      </c>
      <c r="AO20" s="149">
        <v>3.75860752077537</v>
      </c>
      <c r="AP20" s="149">
        <v>4.1084590534295797</v>
      </c>
      <c r="AQ20" s="294">
        <v>3.3765814189805399</v>
      </c>
      <c r="AR20" s="294">
        <v>3.5683788614224499</v>
      </c>
      <c r="AS20" s="294">
        <v>4.01754243520472</v>
      </c>
      <c r="AT20" s="294">
        <v>1.56551340120394</v>
      </c>
      <c r="AU20" s="294">
        <v>3.7301296385136</v>
      </c>
      <c r="AV20" s="294">
        <v>3.6134203077638198</v>
      </c>
      <c r="AW20" s="294">
        <v>3.2441988347261899</v>
      </c>
      <c r="AX20" s="294">
        <v>2.9540333561041199</v>
      </c>
      <c r="AY20" s="294">
        <v>3.4332222739802201</v>
      </c>
      <c r="AZ20" s="294">
        <v>2.9615986636834601</v>
      </c>
      <c r="BA20" s="294">
        <v>2.1378890091912099</v>
      </c>
      <c r="BB20" s="294">
        <v>1.3419551848725899</v>
      </c>
      <c r="BC20" s="294">
        <v>2.66113934651744</v>
      </c>
      <c r="BD20" s="294">
        <v>3.6365786328910601</v>
      </c>
      <c r="BE20" s="294">
        <v>3.6416128904155198</v>
      </c>
      <c r="BF20" s="294">
        <v>6.52474090104434</v>
      </c>
      <c r="BG20" s="294">
        <v>3.6057176925491201</v>
      </c>
      <c r="BH20" s="294">
        <v>-21.3610024407804</v>
      </c>
      <c r="BI20" s="294">
        <v>-22.174966263544501</v>
      </c>
      <c r="BJ20" s="294">
        <v>1.5091490824963401</v>
      </c>
      <c r="BK20" s="294">
        <v>1.49741718999886</v>
      </c>
      <c r="BL20" s="294">
        <v>1.7220720462932599</v>
      </c>
      <c r="BM20" s="294">
        <v>3.1895450911298302</v>
      </c>
      <c r="BN20" s="294">
        <v>1.9482371624300501</v>
      </c>
      <c r="BO20" s="294">
        <v>1.95657546324898</v>
      </c>
      <c r="BP20" s="294">
        <v>7.6842362033163996</v>
      </c>
      <c r="BQ20" s="294">
        <v>4.5279295957189296</v>
      </c>
      <c r="BR20" s="294">
        <v>8.8933957890084905</v>
      </c>
      <c r="BS20" s="294">
        <v>14.148047363038099</v>
      </c>
      <c r="BT20" s="294">
        <v>37.518539846715498</v>
      </c>
      <c r="BU20" s="294">
        <v>34.8107137741382</v>
      </c>
      <c r="BV20" s="294">
        <v>18.956571279918901</v>
      </c>
      <c r="BW20" s="294">
        <v>14.3248893150315</v>
      </c>
      <c r="BX20" s="294">
        <v>13.9904663509567</v>
      </c>
      <c r="BY20" s="294">
        <v>6.0526359140992403</v>
      </c>
      <c r="BZ20" s="294">
        <v>6.25973026449633</v>
      </c>
      <c r="CA20" s="294">
        <v>8.5434305281946603</v>
      </c>
      <c r="CB20" s="294">
        <v>2.1350885013881298</v>
      </c>
      <c r="CC20" s="294">
        <v>5.28397885187104E-2</v>
      </c>
      <c r="CD20" s="294">
        <v>-2.2825841058929801</v>
      </c>
      <c r="CE20" s="294">
        <v>0.14129521547829399</v>
      </c>
      <c r="CF20" s="294">
        <v>-1.2483956502531299</v>
      </c>
      <c r="CG20" s="294">
        <v>-1.80862493766732</v>
      </c>
      <c r="CH20" s="294">
        <v>0.33146520099785398</v>
      </c>
      <c r="CI20" s="294">
        <v>0.99716874418049894</v>
      </c>
      <c r="CJ20" s="294">
        <v>5.40731612558554</v>
      </c>
      <c r="CK20" s="294">
        <v>6.4579181262315597</v>
      </c>
      <c r="CL20" s="294">
        <v>3.1702865969106599</v>
      </c>
      <c r="CM20" s="294">
        <v>0.38609884743405598</v>
      </c>
      <c r="CN20" s="294">
        <v>-0.85265620681833798</v>
      </c>
      <c r="CO20" s="294">
        <v>2.0366989618617302</v>
      </c>
      <c r="CP20" s="294">
        <v>1.8375046556537</v>
      </c>
      <c r="CQ20" s="294">
        <v>2.5300955023459699</v>
      </c>
      <c r="CR20" s="294">
        <v>-3.3327004699746499</v>
      </c>
      <c r="CS20" s="294">
        <v>3.0152302427487698</v>
      </c>
      <c r="CT20" s="294">
        <v>-4.6461562923313302</v>
      </c>
      <c r="CU20" s="294">
        <v>-4.0500572272702202</v>
      </c>
      <c r="CV20" s="294">
        <v>-2.36436882129976</v>
      </c>
      <c r="CW20" s="294">
        <v>-2.1949806132623002</v>
      </c>
      <c r="CX20" s="294">
        <v>-6.8145134654258796E-2</v>
      </c>
      <c r="CY20" s="294">
        <v>5.1444827080686699E-2</v>
      </c>
      <c r="CZ20" s="294">
        <v>-2.69088854606751</v>
      </c>
      <c r="DA20" s="294">
        <v>2.5259842895968498</v>
      </c>
      <c r="DB20" s="294">
        <v>1.29273211256107</v>
      </c>
      <c r="DC20" s="294">
        <v>0.39147628675763702</v>
      </c>
      <c r="DD20" s="294">
        <v>5.9723227309277398</v>
      </c>
      <c r="DE20" s="294">
        <v>-8.7607946861538694E-2</v>
      </c>
      <c r="DF20" s="294">
        <v>7.0743710529705801</v>
      </c>
      <c r="DG20" s="294">
        <v>9.2959669100333606</v>
      </c>
      <c r="DH20" s="294">
        <v>2.9522181388686599</v>
      </c>
      <c r="DI20" s="294">
        <v>1.5420073217760299</v>
      </c>
      <c r="DJ20" s="294">
        <v>2.0314021991355098</v>
      </c>
      <c r="DK20" s="294">
        <v>3.4083191366962802</v>
      </c>
      <c r="DL20" s="294">
        <v>4.6826623038021902</v>
      </c>
      <c r="DM20" s="294">
        <v>4.1685908942669103</v>
      </c>
      <c r="DN20" s="294">
        <v>2.69298925077163</v>
      </c>
      <c r="DO20" s="294">
        <v>1.35490356746672</v>
      </c>
      <c r="DP20" s="294">
        <v>1.17907686836207</v>
      </c>
      <c r="DQ20" s="294">
        <v>-2.2334441493633199</v>
      </c>
      <c r="DR20" s="294">
        <v>-1.4699267135977301</v>
      </c>
      <c r="DS20" s="294">
        <v>-0.64032804980089997</v>
      </c>
      <c r="DT20" s="294">
        <v>-1.1235051040700501</v>
      </c>
      <c r="DU20" s="294">
        <v>-0.55500338262689297</v>
      </c>
      <c r="DV20" s="294">
        <v>-0.27827520369873998</v>
      </c>
      <c r="DW20" s="294">
        <v>-1.7654244851952401</v>
      </c>
      <c r="DX20" s="294">
        <v>0.32199764278732301</v>
      </c>
      <c r="DY20" s="294">
        <v>2.6113550152812501</v>
      </c>
      <c r="DZ20" s="294">
        <v>5.0173713850097998</v>
      </c>
      <c r="EA20" s="294">
        <v>4.3143577968063296</v>
      </c>
      <c r="EB20" s="294">
        <v>4.6206734524925999</v>
      </c>
      <c r="EC20" s="294">
        <v>3.3039199267527701</v>
      </c>
      <c r="ED20" s="294">
        <v>3.11235306011611</v>
      </c>
      <c r="EE20" s="294">
        <v>5.07719021248458</v>
      </c>
      <c r="EF20" s="294">
        <v>4.4881799642786904</v>
      </c>
      <c r="EG20" s="294">
        <v>4.8084230337943001</v>
      </c>
      <c r="EH20" s="294">
        <v>3.7101765113814298</v>
      </c>
      <c r="EI20" s="294">
        <v>3.7526070291633302</v>
      </c>
      <c r="EJ20" s="294">
        <v>3.6884597180969201</v>
      </c>
      <c r="EK20" s="294">
        <v>3.11456511161265</v>
      </c>
      <c r="EL20" s="294">
        <v>3.2635155212187898</v>
      </c>
      <c r="EM20" s="294">
        <v>2.8431104487522698</v>
      </c>
      <c r="EN20" s="294">
        <v>2.53408568565759</v>
      </c>
      <c r="EO20" s="294">
        <v>1.68828567570162</v>
      </c>
      <c r="EP20" s="294">
        <v>4.4059324279718801</v>
      </c>
      <c r="EQ20" s="294">
        <v>2.1354364385729498</v>
      </c>
      <c r="ER20" s="294">
        <v>3.8677178228903402</v>
      </c>
      <c r="ES20" s="294">
        <v>12.2747971633534</v>
      </c>
      <c r="ET20" s="294">
        <v>6.6198831342347502</v>
      </c>
      <c r="EU20" s="294">
        <v>11.4299375358069</v>
      </c>
      <c r="EV20" s="294">
        <v>5.5683860094402498</v>
      </c>
      <c r="EW20" s="294">
        <v>-0.68494169965889296</v>
      </c>
      <c r="EX20" s="294">
        <v>-0.84740753972671701</v>
      </c>
      <c r="EY20" s="294">
        <v>4.2299713355102897</v>
      </c>
      <c r="EZ20" s="294">
        <v>0.89733880339515804</v>
      </c>
      <c r="FA20" s="294">
        <v>2.1462072727327799</v>
      </c>
      <c r="FB20" s="294">
        <v>-1.80357409693227</v>
      </c>
      <c r="FC20" s="294">
        <v>-2.8696726578023699</v>
      </c>
      <c r="FD20" s="294">
        <v>-0.89245289536528105</v>
      </c>
      <c r="FE20" s="294">
        <v>1.3721218212119299</v>
      </c>
      <c r="FF20" s="294">
        <v>4.3497036554984003</v>
      </c>
      <c r="FG20" s="294">
        <v>4.5720763853894404</v>
      </c>
      <c r="FH20" s="294">
        <v>3.34803232910423</v>
      </c>
      <c r="FI20" s="294">
        <v>2.70604168523914</v>
      </c>
      <c r="FJ20" s="294">
        <v>-0.89234786357430096</v>
      </c>
      <c r="FK20" s="294">
        <v>-0.77563975920111305</v>
      </c>
      <c r="FL20" s="294">
        <v>-0.57797190921408503</v>
      </c>
      <c r="FM20" s="294"/>
      <c r="FN20" s="294">
        <v>4.139900411547643</v>
      </c>
      <c r="FO20" s="294">
        <v>3.9983303172907512</v>
      </c>
      <c r="FP20" s="294">
        <v>3.9844184926557205</v>
      </c>
      <c r="FQ20" s="294">
        <v>2.9343488056278346</v>
      </c>
      <c r="FR20" s="294">
        <v>-0.78303323722180096</v>
      </c>
      <c r="FS20" s="294">
        <v>13.102429919920837</v>
      </c>
      <c r="FT20" s="294">
        <v>0.91172089722118699</v>
      </c>
      <c r="FU20" s="294">
        <v>-0.8743149533550536</v>
      </c>
      <c r="FV20" s="294">
        <v>3.3952181675679185</v>
      </c>
      <c r="FW20" s="294">
        <v>0.11757839743266629</v>
      </c>
      <c r="FX20" s="294">
        <v>3.9983303172907512</v>
      </c>
      <c r="FY20" s="294">
        <v>3.9844184926557205</v>
      </c>
      <c r="FZ20" s="294">
        <v>2.9343488056278346</v>
      </c>
      <c r="GA20" s="294">
        <v>-0.78303323722180096</v>
      </c>
      <c r="GB20" s="294">
        <v>13.102429919920837</v>
      </c>
      <c r="GC20" s="294">
        <v>0.91172089722118699</v>
      </c>
      <c r="GD20" s="294">
        <v>-0.8743149533550536</v>
      </c>
      <c r="GE20" s="294">
        <v>3.3952181675679185</v>
      </c>
      <c r="GF20" s="294">
        <v>0.11757839743296472</v>
      </c>
      <c r="GG20" s="294">
        <v>-5.7505846495472399</v>
      </c>
      <c r="GH20" s="294">
        <v>7.5233720063486897</v>
      </c>
      <c r="GI20" s="294">
        <v>-8.2629145035767095</v>
      </c>
      <c r="GJ20" s="294">
        <v>6.7280152314875901</v>
      </c>
      <c r="GK20" s="294">
        <v>0.379168550316905</v>
      </c>
      <c r="GL20" s="294">
        <v>-0.59684827646364602</v>
      </c>
      <c r="GM20" s="294">
        <v>-4.6438112051429199</v>
      </c>
      <c r="GN20" s="294">
        <v>3.4040080597675799</v>
      </c>
      <c r="GO20" s="294">
        <v>7.7516878632242499</v>
      </c>
      <c r="GP20" s="294">
        <v>-9.4660028374929404</v>
      </c>
      <c r="GQ20" s="294">
        <v>6.2880139799513302</v>
      </c>
      <c r="GR20" s="294">
        <v>0.123939027710861</v>
      </c>
      <c r="GS20" s="294">
        <v>-4.1705512810648599</v>
      </c>
      <c r="GT20" s="294">
        <v>7.9627807188156696</v>
      </c>
      <c r="GU20" s="294">
        <v>-7.0096506943264103</v>
      </c>
      <c r="GV20" s="294">
        <v>6.95908510199268</v>
      </c>
      <c r="GW20" s="294">
        <v>0.34098401889470198</v>
      </c>
      <c r="GX20" s="294">
        <v>-1.9860251755434899</v>
      </c>
      <c r="GY20" s="294">
        <v>-3.48156772184893</v>
      </c>
      <c r="GZ20" s="294">
        <v>3.0692418999253701</v>
      </c>
      <c r="HA20" s="294">
        <v>7.15141912459391</v>
      </c>
      <c r="HB20" s="294">
        <v>-7.4881265561427703</v>
      </c>
      <c r="HC20" s="294">
        <v>3.9194538253487998</v>
      </c>
      <c r="HD20" s="294">
        <v>-1.3215622865347101</v>
      </c>
      <c r="HE20" s="294">
        <v>-2.67936944840682</v>
      </c>
      <c r="HF20" s="294">
        <v>7.6704136964520302</v>
      </c>
      <c r="HG20" s="294">
        <v>-7.4151004380249503</v>
      </c>
      <c r="HH20" s="294">
        <v>6.9415633677243402</v>
      </c>
      <c r="HI20" s="294">
        <v>0.124446298419073</v>
      </c>
      <c r="HJ20" s="294">
        <v>-1.1153566857680499</v>
      </c>
      <c r="HK20" s="294">
        <v>-1.0356025749643201</v>
      </c>
      <c r="HL20" s="294">
        <v>1.5119832533847699</v>
      </c>
      <c r="HM20" s="294">
        <v>4.5620330926523698</v>
      </c>
      <c r="HN20" s="294">
        <v>-2.8810025320690502</v>
      </c>
      <c r="HO20" s="294">
        <v>0.41581911469312199</v>
      </c>
      <c r="HP20" s="294">
        <v>0.92563003541728495</v>
      </c>
      <c r="HQ20" s="294">
        <v>-1.93833439945632</v>
      </c>
      <c r="HR20" s="294">
        <v>2.05683921565161</v>
      </c>
      <c r="HS20" s="294">
        <v>-5.0369622520789603</v>
      </c>
      <c r="HT20" s="294">
        <v>6.6220396964713899</v>
      </c>
      <c r="HU20" s="294">
        <v>-0.202213233383745</v>
      </c>
      <c r="HV20" s="294">
        <v>-0.52578269885685802</v>
      </c>
      <c r="HW20" s="294">
        <v>-1.5234554808546401</v>
      </c>
      <c r="HX20" s="294">
        <v>1.7735947432159</v>
      </c>
      <c r="HY20" s="294">
        <v>4.9145936021752199</v>
      </c>
      <c r="HZ20" s="294">
        <v>-3.5637445760216302</v>
      </c>
      <c r="IA20" s="294">
        <v>0.60212337260672699</v>
      </c>
      <c r="IB20" s="294">
        <v>1.3633323261289101</v>
      </c>
      <c r="IC20" s="294">
        <v>-4.2499642029078801</v>
      </c>
      <c r="ID20" s="294">
        <v>4.2319268403460804</v>
      </c>
      <c r="IE20" s="294">
        <v>-5.1438075112158304</v>
      </c>
      <c r="IF20" s="294">
        <v>6.2420971519817696</v>
      </c>
      <c r="IG20" s="294">
        <v>-0.48269264907388298</v>
      </c>
      <c r="IH20" s="294">
        <v>-6.2790225504855399E-2</v>
      </c>
      <c r="II20" s="294">
        <v>-1.9724781684843899</v>
      </c>
      <c r="IJ20" s="294">
        <v>0.95938931468324995</v>
      </c>
      <c r="IK20" s="294">
        <v>4.0970216460415099</v>
      </c>
      <c r="IL20" s="294">
        <v>-2.3084186793426702</v>
      </c>
      <c r="IM20" s="294">
        <v>1.5579988290345199</v>
      </c>
      <c r="IN20" s="294">
        <v>1.36825615828545</v>
      </c>
      <c r="IO20" s="294">
        <v>-1.5863660348902</v>
      </c>
      <c r="IP20" s="294">
        <v>1.3757320170628899</v>
      </c>
      <c r="IQ20" s="294">
        <v>-28.002082744717001</v>
      </c>
      <c r="IR20" s="294">
        <v>5.1424236284074301</v>
      </c>
      <c r="IS20" s="294">
        <v>29.802927196698899</v>
      </c>
      <c r="IT20" s="294">
        <v>-7.4340441541238506E-2</v>
      </c>
      <c r="IU20" s="294">
        <v>-1.7555035947498501</v>
      </c>
      <c r="IV20" s="294">
        <v>2.4158596702520501</v>
      </c>
      <c r="IW20" s="294">
        <v>2.8447973222580498</v>
      </c>
      <c r="IX20" s="294">
        <v>-2.3004285285053201</v>
      </c>
      <c r="IY20" s="294">
        <v>7.2632685489119204</v>
      </c>
      <c r="IZ20" s="294">
        <v>-1.6029242855163499</v>
      </c>
      <c r="JA20" s="294">
        <v>2.5237449535805498</v>
      </c>
      <c r="JB20" s="294">
        <v>6.2676186732933097</v>
      </c>
      <c r="JC20" s="294">
        <v>-13.2613419004732</v>
      </c>
      <c r="JD20" s="294">
        <v>3.0721035366414502</v>
      </c>
      <c r="JE20" s="294">
        <v>14.537715357593401</v>
      </c>
      <c r="JF20" s="294">
        <v>-3.9650366025570598</v>
      </c>
      <c r="JG20" s="294">
        <v>-2.0428882219183602</v>
      </c>
      <c r="JH20" s="294">
        <v>-4.71596243848896</v>
      </c>
      <c r="JI20" s="294">
        <v>3.04562756386018</v>
      </c>
      <c r="JJ20" s="294">
        <v>-0.20070046993322399</v>
      </c>
      <c r="JK20" s="294">
        <v>0.93050655281787398</v>
      </c>
      <c r="JL20" s="294">
        <v>-3.6089653754382902</v>
      </c>
      <c r="JM20" s="294">
        <v>0.130645425218745</v>
      </c>
      <c r="JN20" s="294">
        <v>8.9035856713634693</v>
      </c>
      <c r="JO20" s="294">
        <v>-14.4650403408353</v>
      </c>
      <c r="JP20" s="294">
        <v>2.4873635570041999</v>
      </c>
      <c r="JQ20" s="294">
        <v>17.034075501103199</v>
      </c>
      <c r="JR20" s="294">
        <v>-3.32784053176294</v>
      </c>
      <c r="JS20" s="294">
        <v>2.23451188117116</v>
      </c>
      <c r="JT20" s="294">
        <v>-3.7662598545384598</v>
      </c>
      <c r="JU20" s="294">
        <v>-0.13662566915820701</v>
      </c>
      <c r="JV20" s="294">
        <v>-2.89391763858919</v>
      </c>
      <c r="JW20" s="294">
        <v>-0.31496644151148701</v>
      </c>
      <c r="JX20" s="294">
        <v>-0.79993465961946697</v>
      </c>
      <c r="JY20" s="294">
        <v>-6.4827915731768798E-2</v>
      </c>
      <c r="JZ20" s="294">
        <v>9.6442325171693692</v>
      </c>
      <c r="KA20" s="294">
        <v>-19.356033707469599</v>
      </c>
      <c r="KB20" s="294">
        <v>9.2174851798543909</v>
      </c>
      <c r="KC20" s="294">
        <v>8.3300878666842895</v>
      </c>
      <c r="KD20" s="294">
        <v>-2.7235000916111902</v>
      </c>
      <c r="KE20" s="294">
        <v>4.0306102048183003</v>
      </c>
      <c r="KF20" s="294">
        <v>-3.59930378942994</v>
      </c>
      <c r="KG20" s="294">
        <v>2.0349701126545101</v>
      </c>
      <c r="KH20" s="294">
        <v>-2.7777093215367299</v>
      </c>
      <c r="KI20" s="294">
        <v>-3.0472567627887899</v>
      </c>
      <c r="KJ20" s="294">
        <v>4.5183147667496302</v>
      </c>
      <c r="KK20" s="294">
        <v>-1.26691604382276</v>
      </c>
      <c r="KL20" s="294">
        <v>8.6686689080050598</v>
      </c>
      <c r="KM20" s="294">
        <v>-14.872967921666399</v>
      </c>
      <c r="KN20" s="294">
        <v>2.9719828455053698</v>
      </c>
      <c r="KO20" s="294">
        <v>16.0954691012615</v>
      </c>
      <c r="KP20" s="294">
        <v>-0.70519200293574602</v>
      </c>
      <c r="KQ20" s="294">
        <v>-2.0075271053494501</v>
      </c>
      <c r="KR20" s="294">
        <v>-4.9197736834154604</v>
      </c>
      <c r="KS20" s="294">
        <v>2.5267408881368301</v>
      </c>
      <c r="KT20" s="294">
        <v>-1.4656914931199201</v>
      </c>
      <c r="KU20" s="294">
        <v>-1.85246830758541</v>
      </c>
      <c r="KV20" s="294">
        <v>4.0050504284921304</v>
      </c>
      <c r="KW20" s="294">
        <v>-2.6655209371247301</v>
      </c>
      <c r="KX20" s="294">
        <v>7.2527203495837496</v>
      </c>
      <c r="KY20" s="294">
        <v>-15.020643115742701</v>
      </c>
      <c r="KZ20" s="294">
        <v>-0.50100847417550698</v>
      </c>
      <c r="LA20" s="294">
        <v>17.002127969429299</v>
      </c>
      <c r="LB20" s="294">
        <v>0.130845536556222</v>
      </c>
      <c r="LC20" s="294">
        <v>-2.4840555948710201</v>
      </c>
      <c r="LD20" s="294">
        <v>-4.3730990425609697</v>
      </c>
      <c r="LE20" s="294">
        <v>2.81204471701197</v>
      </c>
      <c r="LF20" s="294">
        <v>-2.9351328450227601</v>
      </c>
      <c r="LG20" s="294">
        <v>0.23310419464157001</v>
      </c>
      <c r="LH20" s="294">
        <v>-1.2870040428710501</v>
      </c>
      <c r="LI20" s="294">
        <v>-0.25963082147060801</v>
      </c>
      <c r="LJ20" s="294">
        <v>3.6440458693397102</v>
      </c>
      <c r="LK20" s="294">
        <v>0.555483923314256</v>
      </c>
      <c r="LL20" s="294">
        <v>1.02760416147858</v>
      </c>
      <c r="LM20" s="294">
        <v>-0.92731878490163</v>
      </c>
      <c r="LN20" s="294">
        <v>3.9483931762587501</v>
      </c>
      <c r="LO20" s="294">
        <v>-0.71010521522846703</v>
      </c>
      <c r="LP20" s="294">
        <v>0.84025849650528495</v>
      </c>
      <c r="LQ20" s="294">
        <v>0.96054119558675699</v>
      </c>
      <c r="LR20" s="294">
        <v>3.3657104004675298</v>
      </c>
      <c r="LS20" s="294">
        <v>-0.40579423298504502</v>
      </c>
      <c r="LT20" s="294">
        <v>-0.216407179852524</v>
      </c>
      <c r="LU20" s="294">
        <v>1.00184676638577</v>
      </c>
      <c r="LV20" s="294">
        <v>3.3018022966760299</v>
      </c>
      <c r="LW20" s="294">
        <v>-0.95702797377131799</v>
      </c>
      <c r="LX20" s="294">
        <v>-7.22684056023013E-2</v>
      </c>
      <c r="LY20" s="294">
        <v>0.59064937014423402</v>
      </c>
      <c r="LZ20" s="294">
        <v>2.9913992483561902</v>
      </c>
      <c r="MA20" s="294">
        <v>-1.77402991186504</v>
      </c>
      <c r="MB20" s="294">
        <v>2.5983270658890198</v>
      </c>
      <c r="MC20" s="294">
        <v>-1.5968763829877399</v>
      </c>
      <c r="MD20" s="294">
        <v>4.7381983014941396</v>
      </c>
      <c r="ME20" s="294">
        <v>6.1764049405979504</v>
      </c>
      <c r="MF20" s="294">
        <v>-2.5692148379708599</v>
      </c>
      <c r="MG20" s="294">
        <v>2.8424867448683999</v>
      </c>
      <c r="MH20" s="294">
        <v>-0.77134751446517702</v>
      </c>
      <c r="MI20" s="294">
        <v>-0.11293867983212599</v>
      </c>
      <c r="MJ20" s="294">
        <v>-2.72859826512396</v>
      </c>
      <c r="MK20" s="294">
        <v>8.1088167188874802</v>
      </c>
      <c r="ML20" s="294">
        <v>-3.9440686728233501</v>
      </c>
      <c r="MM20" s="294">
        <v>1.1234249632231701</v>
      </c>
      <c r="MN20" s="294">
        <v>-6.4898810443052799</v>
      </c>
      <c r="MO20" s="294">
        <v>6.9351013533695198</v>
      </c>
      <c r="MP20" s="294">
        <v>-1.9887197008150701</v>
      </c>
      <c r="MQ20" s="294">
        <v>3.4340618230340301</v>
      </c>
      <c r="MR20" s="294">
        <v>-3.7432281527389799</v>
      </c>
      <c r="MS20" s="294">
        <v>7.1629836527541801</v>
      </c>
      <c r="MT20" s="294">
        <v>-3.1359678883425102</v>
      </c>
      <c r="MU20" s="294">
        <v>2.7915367700567701</v>
      </c>
      <c r="MV20" s="294">
        <v>-7.1156622971607204</v>
      </c>
      <c r="MW20" s="294">
        <v>7.2891776288143904</v>
      </c>
      <c r="MX20" s="294">
        <v>-2.9430021194313301</v>
      </c>
      <c r="MY20" s="387" t="s">
        <v>699</v>
      </c>
      <c r="MZ20" s="387"/>
    </row>
    <row r="21" spans="1:364" s="32" customFormat="1" ht="18" customHeight="1">
      <c r="A21" s="389"/>
      <c r="B21" s="248">
        <v>13.7100847002595</v>
      </c>
      <c r="C21" s="253">
        <v>4.0999999999999996</v>
      </c>
      <c r="D21" s="254">
        <v>13.8668021684541</v>
      </c>
      <c r="E21" s="254">
        <v>9.3572843416015807</v>
      </c>
      <c r="F21" s="255">
        <v>19</v>
      </c>
      <c r="G21" s="256"/>
      <c r="H21" s="26" t="s">
        <v>700</v>
      </c>
      <c r="I21" s="295">
        <v>-0.59007809791408805</v>
      </c>
      <c r="J21" s="295">
        <v>1.9613339479046901</v>
      </c>
      <c r="K21" s="295">
        <v>2.32133503646648</v>
      </c>
      <c r="L21" s="295">
        <v>5.1396933099835103</v>
      </c>
      <c r="M21" s="295">
        <v>4.7390462531412298</v>
      </c>
      <c r="N21" s="295">
        <v>5.0843338873309403</v>
      </c>
      <c r="O21" s="295">
        <v>3.60894316592631</v>
      </c>
      <c r="P21" s="295">
        <v>2.1159763922453001</v>
      </c>
      <c r="Q21" s="295">
        <v>3.6163045826950602</v>
      </c>
      <c r="R21" s="295">
        <v>2.10109438083248</v>
      </c>
      <c r="S21" s="295">
        <v>5.2624052675833504</v>
      </c>
      <c r="T21" s="295">
        <v>2.2575002426973998</v>
      </c>
      <c r="U21" s="295">
        <v>1.76042853079927</v>
      </c>
      <c r="V21" s="295">
        <v>2.2034572868983302</v>
      </c>
      <c r="W21" s="295">
        <v>3.3468867968383198</v>
      </c>
      <c r="X21" s="295">
        <v>1.57874884447524</v>
      </c>
      <c r="Y21" s="295">
        <v>2.2841197909555699</v>
      </c>
      <c r="Z21" s="295">
        <v>1.4568481988186801</v>
      </c>
      <c r="AA21" s="295">
        <v>3.16880298660283</v>
      </c>
      <c r="AB21" s="295">
        <v>10.2498553253383</v>
      </c>
      <c r="AC21" s="295">
        <v>5.0747009561884697</v>
      </c>
      <c r="AD21" s="295">
        <v>0.67621318907565398</v>
      </c>
      <c r="AE21" s="295">
        <v>9.4057483529480503</v>
      </c>
      <c r="AF21" s="295">
        <v>1.6516813851865899</v>
      </c>
      <c r="AG21" s="282">
        <v>6.7387115508529298</v>
      </c>
      <c r="AH21" s="295">
        <v>7.7229034914814303</v>
      </c>
      <c r="AI21" s="295">
        <v>-0.93872403113083203</v>
      </c>
      <c r="AJ21" s="295">
        <v>2.8912074134708701</v>
      </c>
      <c r="AK21" s="295">
        <v>3.0007926078601099</v>
      </c>
      <c r="AL21" s="295">
        <v>1.4424544725607999</v>
      </c>
      <c r="AM21" s="295">
        <v>0.72593749087654702</v>
      </c>
      <c r="AN21" s="295">
        <v>2.9798440440818399</v>
      </c>
      <c r="AO21" s="295">
        <v>3.1567891908324701</v>
      </c>
      <c r="AP21" s="295">
        <v>5.1412274223071002</v>
      </c>
      <c r="AQ21" s="295">
        <v>5.3199002742530404</v>
      </c>
      <c r="AR21" s="295">
        <v>1.67519611406695</v>
      </c>
      <c r="AS21" s="295">
        <v>3.8530450975748201</v>
      </c>
      <c r="AT21" s="295">
        <v>0.22650294736953899</v>
      </c>
      <c r="AU21" s="295">
        <v>4.2867633738596398</v>
      </c>
      <c r="AV21" s="295">
        <v>4.0003449315381401</v>
      </c>
      <c r="AW21" s="295">
        <v>2.03751220513983</v>
      </c>
      <c r="AX21" s="295">
        <v>2.7497183054371699</v>
      </c>
      <c r="AY21" s="295">
        <v>3.8380457339184599</v>
      </c>
      <c r="AZ21" s="295">
        <v>2.7317368425458399</v>
      </c>
      <c r="BA21" s="295">
        <v>2.3890059123184799</v>
      </c>
      <c r="BB21" s="295">
        <v>2.0950180520412802</v>
      </c>
      <c r="BC21" s="295">
        <v>1.1592438217907</v>
      </c>
      <c r="BD21" s="295">
        <v>3.57396627581879</v>
      </c>
      <c r="BE21" s="295">
        <v>3.7241096861777399</v>
      </c>
      <c r="BF21" s="295">
        <v>6.4617660368538896</v>
      </c>
      <c r="BG21" s="295">
        <v>0.80582328758247002</v>
      </c>
      <c r="BH21" s="295">
        <v>-36.3267635987837</v>
      </c>
      <c r="BI21" s="295">
        <v>-38.330728715963097</v>
      </c>
      <c r="BJ21" s="295">
        <v>-12.0862985945448</v>
      </c>
      <c r="BK21" s="295">
        <v>-10.9511153446633</v>
      </c>
      <c r="BL21" s="295">
        <v>-8.4669612951235003</v>
      </c>
      <c r="BM21" s="295">
        <v>-9.5521938909000408</v>
      </c>
      <c r="BN21" s="295">
        <v>-11.133484224614</v>
      </c>
      <c r="BO21" s="295">
        <v>-10.9683352867421</v>
      </c>
      <c r="BP21" s="295">
        <v>-3.7742883450945199</v>
      </c>
      <c r="BQ21" s="295">
        <v>-12.3254613679365</v>
      </c>
      <c r="BR21" s="295">
        <v>-3.4238260673502499</v>
      </c>
      <c r="BS21" s="295">
        <v>-1.5772528577342699</v>
      </c>
      <c r="BT21" s="295">
        <v>40.707094304373001</v>
      </c>
      <c r="BU21" s="295">
        <v>53.364829182436601</v>
      </c>
      <c r="BV21" s="295">
        <v>17.2130235681567</v>
      </c>
      <c r="BW21" s="295">
        <v>24.644487463967099</v>
      </c>
      <c r="BX21" s="295">
        <v>20.022139942974199</v>
      </c>
      <c r="BY21" s="295">
        <v>9.3444521137708598</v>
      </c>
      <c r="BZ21" s="295">
        <v>9.9941607334754998</v>
      </c>
      <c r="CA21" s="295">
        <v>15.622943142297901</v>
      </c>
      <c r="CB21" s="295">
        <v>0.72466888309334399</v>
      </c>
      <c r="CC21" s="295">
        <v>1.9796856124083699</v>
      </c>
      <c r="CD21" s="295">
        <v>-1.4062581793692199</v>
      </c>
      <c r="CE21" s="295">
        <v>12.274406905413301</v>
      </c>
      <c r="CF21" s="295">
        <v>-0.96079796571933695</v>
      </c>
      <c r="CG21" s="295">
        <v>2.00922279776377</v>
      </c>
      <c r="CH21" s="295">
        <v>10.9662549457976</v>
      </c>
      <c r="CI21" s="295">
        <v>5.6802924584405901</v>
      </c>
      <c r="CJ21" s="295">
        <v>12.8167495936676</v>
      </c>
      <c r="CK21" s="295">
        <v>15.3746009564139</v>
      </c>
      <c r="CL21" s="295">
        <v>10.6155219657992</v>
      </c>
      <c r="CM21" s="295">
        <v>1.6129675526134799</v>
      </c>
      <c r="CN21" s="295">
        <v>3.38078120317084</v>
      </c>
      <c r="CO21" s="295">
        <v>11.028115117114201</v>
      </c>
      <c r="CP21" s="295">
        <v>6.46527660433979</v>
      </c>
      <c r="CQ21" s="295">
        <v>6.4281110767574896</v>
      </c>
      <c r="CR21" s="295">
        <v>1.5758009024750399</v>
      </c>
      <c r="CS21" s="295">
        <v>6.0854796612367297</v>
      </c>
      <c r="CT21" s="295">
        <v>-10.768516761648</v>
      </c>
      <c r="CU21" s="295">
        <v>-10.107700945009199</v>
      </c>
      <c r="CV21" s="295">
        <v>-7.5285629300248198</v>
      </c>
      <c r="CW21" s="295">
        <v>-7.7117681062366898</v>
      </c>
      <c r="CX21" s="295">
        <v>-4.0292040402796401</v>
      </c>
      <c r="CY21" s="295">
        <v>-1.7819117663155</v>
      </c>
      <c r="CZ21" s="295">
        <v>-4.6273803711681598</v>
      </c>
      <c r="DA21" s="295">
        <v>-3.0203641400137</v>
      </c>
      <c r="DB21" s="295">
        <v>2.16538156346471</v>
      </c>
      <c r="DC21" s="295">
        <v>1.89126070623557</v>
      </c>
      <c r="DD21" s="295">
        <v>5.8760171742566003</v>
      </c>
      <c r="DE21" s="295">
        <v>-5.5240244249093999</v>
      </c>
      <c r="DF21" s="295">
        <v>12.497676357887499</v>
      </c>
      <c r="DG21" s="295">
        <v>11.6755958759219</v>
      </c>
      <c r="DH21" s="295">
        <v>-1.48066101858937</v>
      </c>
      <c r="DI21" s="295">
        <v>-2.8420227048239601</v>
      </c>
      <c r="DJ21" s="295">
        <v>-1.0395737746540199</v>
      </c>
      <c r="DK21" s="295">
        <v>1.0683854427505799</v>
      </c>
      <c r="DL21" s="295">
        <v>3.0056088102750498</v>
      </c>
      <c r="DM21" s="295">
        <v>3.4094591289359899</v>
      </c>
      <c r="DN21" s="295">
        <v>-0.774858753636124</v>
      </c>
      <c r="DO21" s="295">
        <v>-2.5992810698406399</v>
      </c>
      <c r="DP21" s="295">
        <v>-3.9134540863366101</v>
      </c>
      <c r="DQ21" s="295">
        <v>-4.75276337633262</v>
      </c>
      <c r="DR21" s="295">
        <v>-1.97450026844214</v>
      </c>
      <c r="DS21" s="295">
        <v>-1.1385613744127701</v>
      </c>
      <c r="DT21" s="295">
        <v>-0.46787921502415503</v>
      </c>
      <c r="DU21" s="295">
        <v>-0.216013132970232</v>
      </c>
      <c r="DV21" s="295">
        <v>-2.3410020207086002</v>
      </c>
      <c r="DW21" s="295">
        <v>-2.7026716340523098</v>
      </c>
      <c r="DX21" s="295">
        <v>-0.77368342026912296</v>
      </c>
      <c r="DY21" s="295">
        <v>1.2107057573821201</v>
      </c>
      <c r="DZ21" s="295">
        <v>4.9835963973325104</v>
      </c>
      <c r="EA21" s="295">
        <v>3.14191483727511</v>
      </c>
      <c r="EB21" s="295">
        <v>3.13732376170057</v>
      </c>
      <c r="EC21" s="295">
        <v>2.44706467387135</v>
      </c>
      <c r="ED21" s="295">
        <v>1.77640549061493</v>
      </c>
      <c r="EE21" s="295">
        <v>6.01637479843356</v>
      </c>
      <c r="EF21" s="295">
        <v>3.7777934326046001</v>
      </c>
      <c r="EG21" s="295">
        <v>4.3952594949694701</v>
      </c>
      <c r="EH21" s="295">
        <v>2.4241793630470001</v>
      </c>
      <c r="EI21" s="295">
        <v>2.2684137778698501</v>
      </c>
      <c r="EJ21" s="295">
        <v>4.0420918207392003</v>
      </c>
      <c r="EK21" s="295">
        <v>2.79815847829046</v>
      </c>
      <c r="EL21" s="295">
        <v>2.89333969054944</v>
      </c>
      <c r="EM21" s="295">
        <v>2.9886873817669799</v>
      </c>
      <c r="EN21" s="295">
        <v>2.2615361774954401</v>
      </c>
      <c r="EO21" s="295">
        <v>3.6326675561410702</v>
      </c>
      <c r="EP21" s="295">
        <v>-28.6615050710021</v>
      </c>
      <c r="EQ21" s="295">
        <v>-9.67420504724927</v>
      </c>
      <c r="ER21" s="295">
        <v>-8.6427421155447597</v>
      </c>
      <c r="ES21" s="295">
        <v>-5.8967605855938796</v>
      </c>
      <c r="ET21" s="295">
        <v>34.469794834915199</v>
      </c>
      <c r="EU21" s="295">
        <v>17.984535234252601</v>
      </c>
      <c r="EV21" s="295">
        <v>8.5996535546749708</v>
      </c>
      <c r="EW21" s="295">
        <v>4.3216051300327596</v>
      </c>
      <c r="EX21" s="295">
        <v>4.4516960366599099</v>
      </c>
      <c r="EY21" s="295">
        <v>11.0891112254125</v>
      </c>
      <c r="EZ21" s="295">
        <v>5.1491384315514601</v>
      </c>
      <c r="FA21" s="295">
        <v>7.8857005893626404</v>
      </c>
      <c r="FB21" s="295">
        <v>-1.79412702892606</v>
      </c>
      <c r="FC21" s="295">
        <v>-8.4553553117280593</v>
      </c>
      <c r="FD21" s="295">
        <v>-3.4649081947493299</v>
      </c>
      <c r="FE21" s="295">
        <v>0.38946561819182102</v>
      </c>
      <c r="FF21" s="295">
        <v>4.19331796947814</v>
      </c>
      <c r="FG21" s="295">
        <v>2.42158029298685</v>
      </c>
      <c r="FH21" s="295">
        <v>0.95074628105369596</v>
      </c>
      <c r="FI21" s="295">
        <v>-0.13417698676637699</v>
      </c>
      <c r="FJ21" s="295">
        <v>-3.4359720454886</v>
      </c>
      <c r="FK21" s="295">
        <v>-0.63160007340198399</v>
      </c>
      <c r="FL21" s="295">
        <v>-1.9624681008700799</v>
      </c>
      <c r="FM21" s="295"/>
      <c r="FN21" s="295">
        <v>3.0863660057761422</v>
      </c>
      <c r="FO21" s="295">
        <v>3.4631460023578029</v>
      </c>
      <c r="FP21" s="295">
        <v>3.3065329826397658</v>
      </c>
      <c r="FQ21" s="295">
        <v>2.7272404572618996</v>
      </c>
      <c r="FR21" s="295">
        <v>-10.611346963318681</v>
      </c>
      <c r="FS21" s="295">
        <v>11.579118928347171</v>
      </c>
      <c r="FT21" s="295">
        <v>6.2975635756023394</v>
      </c>
      <c r="FU21" s="295">
        <v>-1.6097370925181309</v>
      </c>
      <c r="FV21" s="295">
        <v>1.9107998362508596</v>
      </c>
      <c r="FW21" s="295">
        <v>-1.4881773247386434</v>
      </c>
      <c r="FX21" s="295">
        <v>3.4631460023578029</v>
      </c>
      <c r="FY21" s="295">
        <v>3.3065329826397658</v>
      </c>
      <c r="FZ21" s="295">
        <v>2.7272404572618996</v>
      </c>
      <c r="GA21" s="295">
        <v>-10.611346963318681</v>
      </c>
      <c r="GB21" s="295">
        <v>11.579118928347171</v>
      </c>
      <c r="GC21" s="295">
        <v>6.2975635756023394</v>
      </c>
      <c r="GD21" s="295">
        <v>-1.6097370925181309</v>
      </c>
      <c r="GE21" s="295">
        <v>1.9107998362508596</v>
      </c>
      <c r="GF21" s="295">
        <v>-1.4881773247385439</v>
      </c>
      <c r="GG21" s="295">
        <v>-6.9364239968066004</v>
      </c>
      <c r="GH21" s="295">
        <v>6.6400611062926496</v>
      </c>
      <c r="GI21" s="295">
        <v>-14.656288762249099</v>
      </c>
      <c r="GJ21" s="295">
        <v>10.268723207160701</v>
      </c>
      <c r="GK21" s="295">
        <v>2.23570532536624</v>
      </c>
      <c r="GL21" s="295">
        <v>-3.7730741301350998</v>
      </c>
      <c r="GM21" s="295">
        <v>-10.084093517612301</v>
      </c>
      <c r="GN21" s="295">
        <v>6.7756557572778</v>
      </c>
      <c r="GO21" s="295">
        <v>12.3372551542208</v>
      </c>
      <c r="GP21" s="295">
        <v>-9.9183300149806808</v>
      </c>
      <c r="GQ21" s="295">
        <v>10.790330028397101</v>
      </c>
      <c r="GR21" s="295">
        <v>0.51610789950001401</v>
      </c>
      <c r="GS21" s="295">
        <v>-4.5478945190811304</v>
      </c>
      <c r="GT21" s="295">
        <v>7.0165816616452803</v>
      </c>
      <c r="GU21" s="295">
        <v>-12.3055653811103</v>
      </c>
      <c r="GV21" s="295">
        <v>9.8485313840359403</v>
      </c>
      <c r="GW21" s="295">
        <v>2.5727403288757502</v>
      </c>
      <c r="GX21" s="295">
        <v>-5.1241062804640896</v>
      </c>
      <c r="GY21" s="295">
        <v>-11.3797486676569</v>
      </c>
      <c r="GZ21" s="295">
        <v>8.3444457943142503</v>
      </c>
      <c r="HA21" s="295">
        <v>10.694516053029799</v>
      </c>
      <c r="HB21" s="295">
        <v>-7.1291712332134702</v>
      </c>
      <c r="HC21" s="295">
        <v>7.6276204307508904</v>
      </c>
      <c r="HD21" s="295">
        <v>2.75010617779969E-2</v>
      </c>
      <c r="HE21" s="295">
        <v>-4.1323299605508996</v>
      </c>
      <c r="HF21" s="295">
        <v>8.2138593347609099</v>
      </c>
      <c r="HG21" s="295">
        <v>-13.8059091540726</v>
      </c>
      <c r="HH21" s="295">
        <v>10.6113283610933</v>
      </c>
      <c r="HI21" s="295">
        <v>1.74313438051215</v>
      </c>
      <c r="HJ21" s="295">
        <v>-3.5231966978978302</v>
      </c>
      <c r="HK21" s="295">
        <v>-5.2972448507065897</v>
      </c>
      <c r="HL21" s="295">
        <v>3.25873180066792</v>
      </c>
      <c r="HM21" s="295">
        <v>6.0607795749337203</v>
      </c>
      <c r="HN21" s="295">
        <v>0.92356674467468702</v>
      </c>
      <c r="HO21" s="295">
        <v>-4.2278420477259699E-4</v>
      </c>
      <c r="HP21" s="295">
        <v>5.0332511719935003</v>
      </c>
      <c r="HQ21" s="295">
        <v>-3.2483752373883701</v>
      </c>
      <c r="HR21" s="295">
        <v>-0.48724425567637297</v>
      </c>
      <c r="HS21" s="295">
        <v>-10.4734519891416</v>
      </c>
      <c r="HT21" s="295">
        <v>10.729135938871901</v>
      </c>
      <c r="HU21" s="295">
        <v>0.203823834488887</v>
      </c>
      <c r="HV21" s="295">
        <v>-4.2046398694376599</v>
      </c>
      <c r="HW21" s="295">
        <v>-3.17811679139295</v>
      </c>
      <c r="HX21" s="295">
        <v>3.4361561463867898</v>
      </c>
      <c r="HY21" s="295">
        <v>8.1010821812812708</v>
      </c>
      <c r="HZ21" s="295">
        <v>1.0950722705366001</v>
      </c>
      <c r="IA21" s="295">
        <v>-3.4610116581610102</v>
      </c>
      <c r="IB21" s="295">
        <v>7.2830285812529603</v>
      </c>
      <c r="IC21" s="295">
        <v>-6.6269362123968003</v>
      </c>
      <c r="ID21" s="295">
        <v>3.54410166778487</v>
      </c>
      <c r="IE21" s="295">
        <v>-10.7193322293382</v>
      </c>
      <c r="IF21" s="295">
        <v>8.6393085259946201</v>
      </c>
      <c r="IG21" s="295">
        <v>0.90323107272661196</v>
      </c>
      <c r="IH21" s="295">
        <v>-3.1899731660077202</v>
      </c>
      <c r="II21" s="295">
        <v>-4.2096742471987199</v>
      </c>
      <c r="IJ21" s="295">
        <v>3.09107515092452</v>
      </c>
      <c r="IK21" s="295">
        <v>7.79069333082853</v>
      </c>
      <c r="IL21" s="295">
        <v>0.16846326217275001</v>
      </c>
      <c r="IM21" s="295">
        <v>-1.1565770456517901</v>
      </c>
      <c r="IN21" s="295">
        <v>7.4385487410384004</v>
      </c>
      <c r="IO21" s="295">
        <v>-4.1624815949156604</v>
      </c>
      <c r="IP21" s="295">
        <v>-1.9568357378091601</v>
      </c>
      <c r="IQ21" s="295">
        <v>-43.606540975296298</v>
      </c>
      <c r="IR21" s="295">
        <v>5.2201422177398102</v>
      </c>
      <c r="IS21" s="295">
        <v>43.844354614087102</v>
      </c>
      <c r="IT21" s="295">
        <v>-1.93991635887043</v>
      </c>
      <c r="IU21" s="295">
        <v>-1.53745744688084</v>
      </c>
      <c r="IV21" s="295">
        <v>1.86880834245385</v>
      </c>
      <c r="IW21" s="295">
        <v>5.9061989604203999</v>
      </c>
      <c r="IX21" s="295">
        <v>0.35461566357695101</v>
      </c>
      <c r="IY21" s="295">
        <v>6.8302917486909296</v>
      </c>
      <c r="IZ21" s="295">
        <v>-2.1090618071952298</v>
      </c>
      <c r="JA21" s="295">
        <v>5.5679447097549302</v>
      </c>
      <c r="JB21" s="295">
        <v>-8.2213114647515795E-2</v>
      </c>
      <c r="JC21" s="295">
        <v>-19.378802283692199</v>
      </c>
      <c r="JD21" s="295">
        <v>14.685540324414401</v>
      </c>
      <c r="JE21" s="295">
        <v>9.9367554960778897</v>
      </c>
      <c r="JF21" s="295">
        <v>4.2772252949787601</v>
      </c>
      <c r="JG21" s="295">
        <v>-5.1888671380846896</v>
      </c>
      <c r="JH21" s="295">
        <v>-7.1938807208346001</v>
      </c>
      <c r="JI21" s="295">
        <v>6.5354779866040804</v>
      </c>
      <c r="JJ21" s="295">
        <v>5.4901091436354799</v>
      </c>
      <c r="JK21" s="295">
        <v>-6.9350297559178804</v>
      </c>
      <c r="JL21" s="295">
        <v>-0.88935300653483296</v>
      </c>
      <c r="JM21" s="295">
        <v>2.0628630373201302</v>
      </c>
      <c r="JN21" s="295">
        <v>13.7821737434761</v>
      </c>
      <c r="JO21" s="295">
        <v>-28.882642901887301</v>
      </c>
      <c r="JP21" s="295">
        <v>18.124768721235402</v>
      </c>
      <c r="JQ21" s="295">
        <v>19.5898733830861</v>
      </c>
      <c r="JR21" s="295">
        <v>-0.69010014521177299</v>
      </c>
      <c r="JS21" s="295">
        <v>1.2136093300558</v>
      </c>
      <c r="JT21" s="295">
        <v>-5.0897227875100102</v>
      </c>
      <c r="JU21" s="295">
        <v>2.1410033722764599</v>
      </c>
      <c r="JV21" s="295">
        <v>-3.0953084428051301</v>
      </c>
      <c r="JW21" s="295">
        <v>-5.3159300607828497</v>
      </c>
      <c r="JX21" s="295">
        <v>6.4421084427305901</v>
      </c>
      <c r="JY21" s="295">
        <v>-2.1315372882143202</v>
      </c>
      <c r="JZ21" s="295">
        <v>13.742453990224</v>
      </c>
      <c r="KA21" s="295">
        <v>-32.125051997792099</v>
      </c>
      <c r="KB21" s="295">
        <v>23.369174924808</v>
      </c>
      <c r="KC21" s="295">
        <v>0.59040894508675001</v>
      </c>
      <c r="KD21" s="257">
        <v>4.5352748668392499E-2</v>
      </c>
      <c r="KE21" s="295">
        <v>4.1175718518868596</v>
      </c>
      <c r="KF21" s="295">
        <v>-5.2777598139906701</v>
      </c>
      <c r="KG21" s="295">
        <v>6.2167211638203703</v>
      </c>
      <c r="KH21" s="295">
        <v>-0.82614767916237497</v>
      </c>
      <c r="KI21" s="295">
        <v>-8.0590148961412602</v>
      </c>
      <c r="KJ21" s="295">
        <v>8.2356441200714698</v>
      </c>
      <c r="KK21" s="295">
        <v>3.10173622857232</v>
      </c>
      <c r="KL21" s="295">
        <v>13.437270585493399</v>
      </c>
      <c r="KM21" s="295">
        <v>-29.4706031648528</v>
      </c>
      <c r="KN21" s="295">
        <v>10.0855837609767</v>
      </c>
      <c r="KO21" s="295">
        <v>19.778464327342999</v>
      </c>
      <c r="KP21" s="295">
        <v>-0.68573196764525302</v>
      </c>
      <c r="KQ21" s="295">
        <v>-8.1482908173222803</v>
      </c>
      <c r="KR21" s="295">
        <v>-6.5866523619590804</v>
      </c>
      <c r="KS21" s="295">
        <v>8.1872254986959501</v>
      </c>
      <c r="KT21" s="295">
        <v>1.28635773435704</v>
      </c>
      <c r="KU21" s="295">
        <v>-6.2967405311539704</v>
      </c>
      <c r="KV21" s="295">
        <v>8.6599996466610207</v>
      </c>
      <c r="KW21" s="295">
        <v>-1.0701300809452901</v>
      </c>
      <c r="KX21" s="295">
        <v>11.3515341950391</v>
      </c>
      <c r="KY21" s="295">
        <v>-30.4222165739586</v>
      </c>
      <c r="KZ21" s="295">
        <v>9.1239938498538695</v>
      </c>
      <c r="LA21" s="295">
        <v>23.272277905108801</v>
      </c>
      <c r="LB21" s="295">
        <v>0.16119724574979</v>
      </c>
      <c r="LC21" s="295">
        <v>-7.5251630992290801</v>
      </c>
      <c r="LD21" s="295">
        <v>-6.3502698384523102</v>
      </c>
      <c r="LE21" s="295">
        <v>5.8832821587056401</v>
      </c>
      <c r="LF21" s="295">
        <v>0.91125458363103495</v>
      </c>
      <c r="LG21" s="295">
        <v>-4.4390072701887799</v>
      </c>
      <c r="LH21" s="295">
        <v>-6.40790410048686</v>
      </c>
      <c r="LI21" s="295">
        <v>-3.9723535760662099</v>
      </c>
      <c r="LJ21" s="295">
        <v>9.3465487814613901</v>
      </c>
      <c r="LK21" s="295">
        <v>2.9878318564933002</v>
      </c>
      <c r="LL21" s="295">
        <v>-2.9190168335698701</v>
      </c>
      <c r="LM21" s="295">
        <v>-5.6569248018921598</v>
      </c>
      <c r="LN21" s="295">
        <v>9.3416815238575293</v>
      </c>
      <c r="LO21" s="295">
        <v>2.2985732614280998</v>
      </c>
      <c r="LP21" s="295">
        <v>-3.5545475155605599</v>
      </c>
      <c r="LQ21" s="295">
        <v>-1.7266254233973399</v>
      </c>
      <c r="LR21" s="295">
        <v>7.0328848758577598</v>
      </c>
      <c r="LS21" s="295">
        <v>2.9072381320904102</v>
      </c>
      <c r="LT21" s="295">
        <v>-5.3755278562963396</v>
      </c>
      <c r="LU21" s="295">
        <v>-1.8760785095089401</v>
      </c>
      <c r="LV21" s="295">
        <v>8.8891948620634107</v>
      </c>
      <c r="LW21" s="295">
        <v>1.6768731667994801</v>
      </c>
      <c r="LX21" s="295">
        <v>-5.2879146918065798</v>
      </c>
      <c r="LY21" s="295">
        <v>-1.7851504728112699</v>
      </c>
      <c r="LZ21" s="295">
        <v>8.1203831489613805</v>
      </c>
      <c r="MA21" s="295">
        <v>3.0401653340478698</v>
      </c>
      <c r="MB21" s="295">
        <v>-34.802241640522197</v>
      </c>
      <c r="MC21" s="295">
        <v>24.355502152626201</v>
      </c>
      <c r="MD21" s="295">
        <v>9.3550489212159</v>
      </c>
      <c r="ME21" s="295">
        <v>6.1373072295307596</v>
      </c>
      <c r="MF21" s="295">
        <v>-6.8349905396221002</v>
      </c>
      <c r="MG21" s="295">
        <v>9.1101993820407206</v>
      </c>
      <c r="MH21" s="295">
        <v>0.65658523567948601</v>
      </c>
      <c r="MI21" s="295">
        <v>1.9562576117208901</v>
      </c>
      <c r="MJ21" s="295">
        <v>-6.7188121072492502</v>
      </c>
      <c r="MK21" s="295">
        <v>16.043640600381501</v>
      </c>
      <c r="ML21" s="295">
        <v>-4.72555682331752</v>
      </c>
      <c r="MM21" s="295">
        <v>4.6097233508996096</v>
      </c>
      <c r="MN21" s="295">
        <v>-15.0882791811838</v>
      </c>
      <c r="MO21" s="295">
        <v>8.1724903583358497</v>
      </c>
      <c r="MP21" s="295">
        <v>0.46821580960789799</v>
      </c>
      <c r="MQ21" s="295">
        <v>8.7864944164531398</v>
      </c>
      <c r="MR21" s="295">
        <v>-11.870893304095301</v>
      </c>
      <c r="MS21" s="295">
        <v>6.3330895170660098</v>
      </c>
      <c r="MT21" s="295">
        <v>-0.97456674176747504</v>
      </c>
      <c r="MU21" s="295">
        <v>7.6173599289437703</v>
      </c>
      <c r="MV21" s="295">
        <v>-14.7846453790127</v>
      </c>
      <c r="MW21" s="295">
        <v>9.4211704749928096</v>
      </c>
      <c r="MX21" s="295">
        <v>-2.3008413232934801</v>
      </c>
      <c r="MY21" s="302"/>
      <c r="MZ21" s="303" t="s">
        <v>701</v>
      </c>
    </row>
    <row r="22" spans="1:364" s="32" customFormat="1" ht="18" customHeight="1">
      <c r="A22" s="389"/>
      <c r="B22" s="252"/>
      <c r="C22" s="253">
        <v>4.2</v>
      </c>
      <c r="D22" s="254">
        <v>6.9134777655686799</v>
      </c>
      <c r="E22" s="254">
        <v>6.3705401898818703</v>
      </c>
      <c r="F22" s="255">
        <v>20</v>
      </c>
      <c r="G22" s="256"/>
      <c r="H22" s="26" t="s">
        <v>702</v>
      </c>
      <c r="I22" s="295">
        <v>2.97364386160667</v>
      </c>
      <c r="J22" s="295">
        <v>3.6641259855207702</v>
      </c>
      <c r="K22" s="295">
        <v>4.4197429720036903</v>
      </c>
      <c r="L22" s="295">
        <v>4.2610022091862403</v>
      </c>
      <c r="M22" s="295">
        <v>6.6795230650197404</v>
      </c>
      <c r="N22" s="295">
        <v>5.5781630359745797</v>
      </c>
      <c r="O22" s="295">
        <v>4.7599272557704602</v>
      </c>
      <c r="P22" s="295">
        <v>9.1985812585295701</v>
      </c>
      <c r="Q22" s="295">
        <v>7.5616463232012601</v>
      </c>
      <c r="R22" s="295">
        <v>7.3195193038356798</v>
      </c>
      <c r="S22" s="295">
        <v>9.5254087563915597</v>
      </c>
      <c r="T22" s="295">
        <v>6.0718731562777704</v>
      </c>
      <c r="U22" s="295">
        <v>2.4732030320642502</v>
      </c>
      <c r="V22" s="295">
        <v>4.75880545020686</v>
      </c>
      <c r="W22" s="295">
        <v>4.0233389966502102</v>
      </c>
      <c r="X22" s="295">
        <v>4.3388929585413898</v>
      </c>
      <c r="Y22" s="295">
        <v>3.5670001905083102</v>
      </c>
      <c r="Z22" s="295">
        <v>3.9558705684770801</v>
      </c>
      <c r="AA22" s="295">
        <v>3.1852500487242099</v>
      </c>
      <c r="AB22" s="295">
        <v>3.4957772933417499</v>
      </c>
      <c r="AC22" s="295">
        <v>5.3842314787827501</v>
      </c>
      <c r="AD22" s="295">
        <v>1.89563094080592</v>
      </c>
      <c r="AE22" s="295">
        <v>7.57325998233161</v>
      </c>
      <c r="AF22" s="295">
        <v>7.5119152259745503</v>
      </c>
      <c r="AG22" s="282">
        <v>7.2998394187125202</v>
      </c>
      <c r="AH22" s="295">
        <v>8.7348648867946697</v>
      </c>
      <c r="AI22" s="295">
        <v>3.8215866095363502</v>
      </c>
      <c r="AJ22" s="295">
        <v>6.0490348202591004</v>
      </c>
      <c r="AK22" s="295">
        <v>5.4638561069106402</v>
      </c>
      <c r="AL22" s="295">
        <v>4.8657344506056299</v>
      </c>
      <c r="AM22" s="295">
        <v>7.8426154123165901</v>
      </c>
      <c r="AN22" s="295">
        <v>2.53131068177521</v>
      </c>
      <c r="AO22" s="295">
        <v>2.9346372079137102</v>
      </c>
      <c r="AP22" s="295">
        <v>0.98236352249436698</v>
      </c>
      <c r="AQ22" s="295">
        <v>0.35245318663817199</v>
      </c>
      <c r="AR22" s="295">
        <v>2.9093815226948698</v>
      </c>
      <c r="AS22" s="295">
        <v>2.6322142062512599</v>
      </c>
      <c r="AT22" s="295">
        <v>0.47030542780706203</v>
      </c>
      <c r="AU22" s="295">
        <v>1.71145186891695</v>
      </c>
      <c r="AV22" s="295">
        <v>0.99148081621220296</v>
      </c>
      <c r="AW22" s="295">
        <v>2.5743822285964901</v>
      </c>
      <c r="AX22" s="295">
        <v>2.4694118366867901</v>
      </c>
      <c r="AY22" s="295">
        <v>1.91896918973427</v>
      </c>
      <c r="AZ22" s="295">
        <v>2.2473740002078402</v>
      </c>
      <c r="BA22" s="295">
        <v>1.65048698328832</v>
      </c>
      <c r="BB22" s="295">
        <v>0.425956084672308</v>
      </c>
      <c r="BC22" s="295">
        <v>2.6337018850442702</v>
      </c>
      <c r="BD22" s="295">
        <v>1.9921540874952499</v>
      </c>
      <c r="BE22" s="295">
        <v>2.0612247852122199</v>
      </c>
      <c r="BF22" s="295">
        <v>4.9445946852544296</v>
      </c>
      <c r="BG22" s="295">
        <v>-1.3154732171722401</v>
      </c>
      <c r="BH22" s="295">
        <v>-24.694762435776902</v>
      </c>
      <c r="BI22" s="295">
        <v>-23.910279926169601</v>
      </c>
      <c r="BJ22" s="295">
        <v>-7.7315189522013696</v>
      </c>
      <c r="BK22" s="295">
        <v>-8.2857122123650804</v>
      </c>
      <c r="BL22" s="295">
        <v>-8.4937340397151502</v>
      </c>
      <c r="BM22" s="295">
        <v>-5.6489962196115497</v>
      </c>
      <c r="BN22" s="295">
        <v>-7.4058861412878496</v>
      </c>
      <c r="BO22" s="295">
        <v>-4.9161644622533203</v>
      </c>
      <c r="BP22" s="295">
        <v>1.6694437899789301</v>
      </c>
      <c r="BQ22" s="295">
        <v>0.23426514088245701</v>
      </c>
      <c r="BR22" s="295">
        <v>3.5617728651685101</v>
      </c>
      <c r="BS22" s="295">
        <v>9.5983713212346196</v>
      </c>
      <c r="BT22" s="295">
        <v>21.9695978168726</v>
      </c>
      <c r="BU22" s="295">
        <v>13.089571005391701</v>
      </c>
      <c r="BV22" s="295">
        <v>15.298464367528201</v>
      </c>
      <c r="BW22" s="295">
        <v>3.7535447078257702</v>
      </c>
      <c r="BX22" s="295">
        <v>11.1202884964885</v>
      </c>
      <c r="BY22" s="295">
        <v>7.04833365472666</v>
      </c>
      <c r="BZ22" s="295">
        <v>11.274287340913601</v>
      </c>
      <c r="CA22" s="295">
        <v>9.9191927462310492</v>
      </c>
      <c r="CB22" s="295">
        <v>10.3340558082869</v>
      </c>
      <c r="CC22" s="295">
        <v>7.0832190600377896</v>
      </c>
      <c r="CD22" s="295">
        <v>4.5711611348402403</v>
      </c>
      <c r="CE22" s="295">
        <v>1.0978891654438201</v>
      </c>
      <c r="CF22" s="295">
        <v>9.9442624725864004</v>
      </c>
      <c r="CG22" s="295">
        <v>8.1609653876099308</v>
      </c>
      <c r="CH22" s="295">
        <v>2.2020822367500701</v>
      </c>
      <c r="CI22" s="295">
        <v>3.9736374862430202</v>
      </c>
      <c r="CJ22" s="295">
        <v>4.6352930605642104</v>
      </c>
      <c r="CK22" s="295">
        <v>4.2286701586355102</v>
      </c>
      <c r="CL22" s="295">
        <v>0.19274729703097601</v>
      </c>
      <c r="CM22" s="295">
        <v>4.8582621484733997</v>
      </c>
      <c r="CN22" s="295">
        <v>0.405595297182273</v>
      </c>
      <c r="CO22" s="295">
        <v>0.96455963374833698</v>
      </c>
      <c r="CP22" s="295">
        <v>2.7635231996254999</v>
      </c>
      <c r="CQ22" s="295">
        <v>4.5129872524120502</v>
      </c>
      <c r="CR22" s="295">
        <v>1.1931597271201799</v>
      </c>
      <c r="CS22" s="295">
        <v>6.0614811984052999</v>
      </c>
      <c r="CT22" s="295">
        <v>6.9742069716267796</v>
      </c>
      <c r="CU22" s="295">
        <v>7.3008793952616697</v>
      </c>
      <c r="CV22" s="295">
        <v>7.7022770454790104</v>
      </c>
      <c r="CW22" s="295">
        <v>5.8549290444573101</v>
      </c>
      <c r="CX22" s="295">
        <v>6.2397845259557299</v>
      </c>
      <c r="CY22" s="295">
        <v>2.5509344112444698</v>
      </c>
      <c r="CZ22" s="295">
        <v>-1.13817584543192</v>
      </c>
      <c r="DA22" s="295">
        <v>6.0696274043309302</v>
      </c>
      <c r="DB22" s="295">
        <v>-2.7928691201250802</v>
      </c>
      <c r="DC22" s="295">
        <v>-3.9539427896542101</v>
      </c>
      <c r="DD22" s="295">
        <v>4.9867413068937996</v>
      </c>
      <c r="DE22" s="295">
        <v>2.66107768419901</v>
      </c>
      <c r="DF22" s="295">
        <v>2.1398685111191802</v>
      </c>
      <c r="DG22" s="295">
        <v>6.3263885858816904</v>
      </c>
      <c r="DH22" s="295">
        <v>3.22974187138594</v>
      </c>
      <c r="DI22" s="295">
        <v>2.7588552022083399</v>
      </c>
      <c r="DJ22" s="295">
        <v>0.35287297167552401</v>
      </c>
      <c r="DK22" s="295">
        <v>1.62047684416574</v>
      </c>
      <c r="DL22" s="295">
        <v>3.2901424301911</v>
      </c>
      <c r="DM22" s="295">
        <v>2.6915629003062498</v>
      </c>
      <c r="DN22" s="295">
        <v>5.74487756746987</v>
      </c>
      <c r="DO22" s="295">
        <v>4.8698296121700198</v>
      </c>
      <c r="DP22" s="295">
        <v>4.6637975844623396</v>
      </c>
      <c r="DQ22" s="295">
        <v>-1.0507050896838901</v>
      </c>
      <c r="DR22" s="295">
        <v>-1.16581555911294</v>
      </c>
      <c r="DS22" s="295">
        <v>-0.28924866586407899</v>
      </c>
      <c r="DT22" s="295">
        <v>-2.6854875992213998</v>
      </c>
      <c r="DU22" s="295">
        <v>-1.6856969225023299</v>
      </c>
      <c r="DV22" s="295">
        <v>1.50307170682409</v>
      </c>
      <c r="DW22" s="295">
        <v>-0.73070487981897303</v>
      </c>
      <c r="DX22" s="295">
        <v>2.58431031313869</v>
      </c>
      <c r="DY22" s="295">
        <v>3.69885122284315</v>
      </c>
      <c r="DZ22" s="295">
        <v>5.5127436716463301</v>
      </c>
      <c r="EA22" s="295">
        <v>7.1710382011715303</v>
      </c>
      <c r="EB22" s="295">
        <v>7.6014077732144303</v>
      </c>
      <c r="EC22" s="295">
        <v>3.7474635598676098</v>
      </c>
      <c r="ED22" s="295">
        <v>3.9491354547716901</v>
      </c>
      <c r="EE22" s="295">
        <v>4.0236350326692802</v>
      </c>
      <c r="EF22" s="295">
        <v>5.4959480943140901</v>
      </c>
      <c r="EG22" s="295">
        <v>6.5364403904661401</v>
      </c>
      <c r="EH22" s="295">
        <v>5.4512790229074302</v>
      </c>
      <c r="EI22" s="295">
        <v>4.3893010778572297</v>
      </c>
      <c r="EJ22" s="295">
        <v>1.40783536260609</v>
      </c>
      <c r="EK22" s="295">
        <v>1.60495386244295</v>
      </c>
      <c r="EL22" s="295">
        <v>2.0210604893415201</v>
      </c>
      <c r="EM22" s="295">
        <v>1.93867873531046</v>
      </c>
      <c r="EN22" s="295">
        <v>1.6515516137119699</v>
      </c>
      <c r="EO22" s="295">
        <v>1.83802427058399</v>
      </c>
      <c r="EP22" s="295">
        <v>-18.680954393926001</v>
      </c>
      <c r="EQ22" s="295">
        <v>-7.4797094334879803</v>
      </c>
      <c r="ER22" s="295">
        <v>-3.5840886599458299</v>
      </c>
      <c r="ES22" s="295">
        <v>4.4691635426540302</v>
      </c>
      <c r="ET22" s="295">
        <v>16.602414278095502</v>
      </c>
      <c r="EU22" s="295">
        <v>7.2965792414607904</v>
      </c>
      <c r="EV22" s="295">
        <v>10.512798018599</v>
      </c>
      <c r="EW22" s="295">
        <v>4.1566827039422698</v>
      </c>
      <c r="EX22" s="295">
        <v>6.4545165903594803</v>
      </c>
      <c r="EY22" s="295">
        <v>4.2855869350288298</v>
      </c>
      <c r="EZ22" s="295">
        <v>1.74614386347859</v>
      </c>
      <c r="FA22" s="295">
        <v>2.76840901049201</v>
      </c>
      <c r="FB22" s="295">
        <v>4.8172551065457201</v>
      </c>
      <c r="FC22" s="295">
        <v>6.95021550301355</v>
      </c>
      <c r="FD22" s="295">
        <v>2.4863602173384201</v>
      </c>
      <c r="FE22" s="295">
        <v>-0.34453964556021799</v>
      </c>
      <c r="FF22" s="295">
        <v>3.19439160483648</v>
      </c>
      <c r="FG22" s="295">
        <v>4.0665946999775704</v>
      </c>
      <c r="FH22" s="295">
        <v>1.7458887671798899</v>
      </c>
      <c r="FI22" s="295">
        <v>4.4092293128324798</v>
      </c>
      <c r="FJ22" s="295">
        <v>0.72548899868157002</v>
      </c>
      <c r="FK22" s="295">
        <v>-1.5696183639682599</v>
      </c>
      <c r="FL22" s="295">
        <v>1.1395008480530699</v>
      </c>
      <c r="FM22" s="295"/>
      <c r="FN22" s="295">
        <v>6.0152660949116239</v>
      </c>
      <c r="FO22" s="295">
        <v>4.3137357732833266</v>
      </c>
      <c r="FP22" s="295">
        <v>4.3964063962734059</v>
      </c>
      <c r="FQ22" s="295">
        <v>1.8070543018402105</v>
      </c>
      <c r="FR22" s="295">
        <v>-7.0952905005727871</v>
      </c>
      <c r="FS22" s="295">
        <v>9.4438756917028002</v>
      </c>
      <c r="FT22" s="295">
        <v>4.1010084127368884</v>
      </c>
      <c r="FU22" s="295">
        <v>4.2381238451650205</v>
      </c>
      <c r="FV22" s="295">
        <v>2.1732409283448106</v>
      </c>
      <c r="FW22" s="295">
        <v>1.1231851187926196</v>
      </c>
      <c r="FX22" s="295">
        <v>4.3137357732833266</v>
      </c>
      <c r="FY22" s="295">
        <v>4.3964063962734059</v>
      </c>
      <c r="FZ22" s="295">
        <v>1.8070543018402105</v>
      </c>
      <c r="GA22" s="295">
        <v>-7.0952905005727871</v>
      </c>
      <c r="GB22" s="295">
        <v>9.4438756917028002</v>
      </c>
      <c r="GC22" s="295">
        <v>4.1010084127368884</v>
      </c>
      <c r="GD22" s="295">
        <v>4.2381238451650205</v>
      </c>
      <c r="GE22" s="295">
        <v>2.1732409283448106</v>
      </c>
      <c r="GF22" s="295">
        <v>1.1231851187928186</v>
      </c>
      <c r="GG22" s="295">
        <v>-3.7575378826663601</v>
      </c>
      <c r="GH22" s="295">
        <v>9.3432466450520195</v>
      </c>
      <c r="GI22" s="295">
        <v>-2.6803435263991</v>
      </c>
      <c r="GJ22" s="295">
        <v>1.4855486833756699</v>
      </c>
      <c r="GK22" s="295">
        <v>1.86439215033205</v>
      </c>
      <c r="GL22" s="295">
        <v>-0.82188202845324598</v>
      </c>
      <c r="GM22" s="295">
        <v>-0.215370996197635</v>
      </c>
      <c r="GN22" s="295">
        <v>-0.47008554719414503</v>
      </c>
      <c r="GO22" s="295">
        <v>8.1377364411528106</v>
      </c>
      <c r="GP22" s="295">
        <v>-14.2416758016199</v>
      </c>
      <c r="GQ22" s="295">
        <v>4.2996977859133896</v>
      </c>
      <c r="GR22" s="295">
        <v>2.0870069371694102</v>
      </c>
      <c r="GS22" s="295">
        <v>-3.1121911982000898</v>
      </c>
      <c r="GT22" s="295">
        <v>10.1402592445093</v>
      </c>
      <c r="GU22" s="295">
        <v>-2.82829061060036</v>
      </c>
      <c r="GV22" s="295">
        <v>3.8396879190986901</v>
      </c>
      <c r="GW22" s="295">
        <v>0.81274356141796</v>
      </c>
      <c r="GX22" s="295">
        <v>-1.59051715530211</v>
      </c>
      <c r="GY22" s="295">
        <v>4.0124807649075596</v>
      </c>
      <c r="GZ22" s="295">
        <v>-1.9620828991772301</v>
      </c>
      <c r="HA22" s="295">
        <v>7.8943126121165497</v>
      </c>
      <c r="HB22" s="295">
        <v>-12.4789640037549</v>
      </c>
      <c r="HC22" s="295">
        <v>1.0109383694940399</v>
      </c>
      <c r="HD22" s="295">
        <v>-1.3764697697414501</v>
      </c>
      <c r="HE22" s="295">
        <v>-0.95116759853137001</v>
      </c>
      <c r="HF22" s="295">
        <v>9.3670119216494605</v>
      </c>
      <c r="HG22" s="295">
        <v>-2.5335210119956502</v>
      </c>
      <c r="HH22" s="295">
        <v>3.0714882395083398</v>
      </c>
      <c r="HI22" s="295">
        <v>1.1912723362273601</v>
      </c>
      <c r="HJ22" s="295">
        <v>-2.32002253487987</v>
      </c>
      <c r="HK22" s="295">
        <v>4.3254974900936798</v>
      </c>
      <c r="HL22" s="295">
        <v>-0.17321653455041999</v>
      </c>
      <c r="HM22" s="295">
        <v>4.3226192786689204</v>
      </c>
      <c r="HN22" s="295">
        <v>-7.6022880253179999</v>
      </c>
      <c r="HO22" s="295">
        <v>0.95333584443628205</v>
      </c>
      <c r="HP22" s="295">
        <v>-1.57101253037081</v>
      </c>
      <c r="HQ22" s="295">
        <v>0.37350910042665902</v>
      </c>
      <c r="HR22" s="295">
        <v>4.4251695375831002</v>
      </c>
      <c r="HS22" s="295">
        <v>-0.442418946258826</v>
      </c>
      <c r="HT22" s="295">
        <v>2.5027396321011</v>
      </c>
      <c r="HU22" s="295">
        <v>0.61738196612746798</v>
      </c>
      <c r="HV22" s="295">
        <v>0.45287241292825797</v>
      </c>
      <c r="HW22" s="295">
        <v>-0.81258735898661905</v>
      </c>
      <c r="HX22" s="295">
        <v>0.21947121637147399</v>
      </c>
      <c r="HY22" s="295">
        <v>2.3440209182318101</v>
      </c>
      <c r="HZ22" s="295">
        <v>-8.1786488050827906</v>
      </c>
      <c r="IA22" s="295">
        <v>3.5255743582273702</v>
      </c>
      <c r="IB22" s="295">
        <v>-1.8361127371114601</v>
      </c>
      <c r="IC22" s="295">
        <v>-1.74082090916835</v>
      </c>
      <c r="ID22" s="295">
        <v>5.7151718619713296</v>
      </c>
      <c r="IE22" s="295">
        <v>-1.1471436858916799</v>
      </c>
      <c r="IF22" s="295">
        <v>4.1093279306941799</v>
      </c>
      <c r="IG22" s="295">
        <v>0.51441428756638197</v>
      </c>
      <c r="IH22" s="295">
        <v>-8.6737837524637498E-2</v>
      </c>
      <c r="II22" s="295">
        <v>-0.49298421043928897</v>
      </c>
      <c r="IJ22" s="295">
        <v>-0.36557756161937499</v>
      </c>
      <c r="IK22" s="295">
        <v>1.11113537461824</v>
      </c>
      <c r="IL22" s="295">
        <v>-6.1600650605164002</v>
      </c>
      <c r="IM22" s="295">
        <v>2.8784516003061098</v>
      </c>
      <c r="IN22" s="295">
        <v>-1.7696346021556799</v>
      </c>
      <c r="IO22" s="295">
        <v>1.03513597347342</v>
      </c>
      <c r="IP22" s="295">
        <v>-0.59086187094689502</v>
      </c>
      <c r="IQ22" s="295">
        <v>-24.566311747959801</v>
      </c>
      <c r="IR22" s="295">
        <v>5.1938733021757297</v>
      </c>
      <c r="IS22" s="295">
        <v>21.886535010563499</v>
      </c>
      <c r="IT22" s="295">
        <v>-0.68684803618207002</v>
      </c>
      <c r="IU22" s="295">
        <v>-0.71868111937267498</v>
      </c>
      <c r="IV22" s="295">
        <v>2.73184758976485</v>
      </c>
      <c r="IW22" s="295">
        <v>-0.77163351592153595</v>
      </c>
      <c r="IX22" s="295">
        <v>-3.6368450561160701</v>
      </c>
      <c r="IY22" s="295">
        <v>10.00392330645</v>
      </c>
      <c r="IZ22" s="295">
        <v>-3.15626678835268</v>
      </c>
      <c r="JA22" s="295">
        <v>4.3892304530756796</v>
      </c>
      <c r="JB22" s="295">
        <v>5.2036801994171604</v>
      </c>
      <c r="JC22" s="295">
        <v>-16.051520592605101</v>
      </c>
      <c r="JD22" s="295">
        <v>-2.4647927264632399</v>
      </c>
      <c r="JE22" s="295">
        <v>24.267252840908899</v>
      </c>
      <c r="JF22" s="295">
        <v>-10.631146660310201</v>
      </c>
      <c r="JG22" s="295">
        <v>6.3305241993824897</v>
      </c>
      <c r="JH22" s="295">
        <v>-1.0327164683054699</v>
      </c>
      <c r="JI22" s="295">
        <v>3.1456108427830398</v>
      </c>
      <c r="JJ22" s="295">
        <v>-4.8103523731384703</v>
      </c>
      <c r="JK22" s="295">
        <v>10.419106163245701</v>
      </c>
      <c r="JL22" s="295">
        <v>-6.00963028030188</v>
      </c>
      <c r="JM22" s="295">
        <v>1.9403706226862201</v>
      </c>
      <c r="JN22" s="295">
        <v>1.7093994670571999</v>
      </c>
      <c r="JO22" s="295">
        <v>-8.7057728867407196</v>
      </c>
      <c r="JP22" s="295">
        <v>-4.0468148065771601</v>
      </c>
      <c r="JQ22" s="295">
        <v>17.421030301162901</v>
      </c>
      <c r="JR22" s="295">
        <v>-9.0820406361458499</v>
      </c>
      <c r="JS22" s="295">
        <v>7.0071782605268398</v>
      </c>
      <c r="JT22" s="295">
        <v>-1.41731293521998</v>
      </c>
      <c r="JU22" s="295">
        <v>-0.84837400074381697</v>
      </c>
      <c r="JV22" s="295">
        <v>-0.37780883393305897</v>
      </c>
      <c r="JW22" s="295">
        <v>5.7303054556189199</v>
      </c>
      <c r="JX22" s="295">
        <v>-5.4863799126458703</v>
      </c>
      <c r="JY22" s="295">
        <v>3.75672096688093</v>
      </c>
      <c r="JZ22" s="295">
        <v>3.4409179344852698</v>
      </c>
      <c r="KA22" s="295">
        <v>-11.605709976270701</v>
      </c>
      <c r="KB22" s="295">
        <v>0.56941570717509604</v>
      </c>
      <c r="KC22" s="295">
        <v>18.4315121411592</v>
      </c>
      <c r="KD22" s="295">
        <v>-8.8043999695017305</v>
      </c>
      <c r="KE22" s="295">
        <v>7.4074772156914204</v>
      </c>
      <c r="KF22" s="295">
        <v>-3.10823846511911</v>
      </c>
      <c r="KG22" s="295">
        <v>-0.48788963681525399</v>
      </c>
      <c r="KH22" s="295">
        <v>-3.8368833506076498</v>
      </c>
      <c r="KI22" s="295">
        <v>1.92682227394756</v>
      </c>
      <c r="KJ22" s="295">
        <v>1.40440511826134</v>
      </c>
      <c r="KK22" s="295">
        <v>-4.9125239570471004</v>
      </c>
      <c r="KL22" s="295">
        <v>2.2053858795985501</v>
      </c>
      <c r="KM22" s="295">
        <v>-3.3773094984666199</v>
      </c>
      <c r="KN22" s="295">
        <v>-1.65839543120615</v>
      </c>
      <c r="KO22" s="295">
        <v>17.8302366441342</v>
      </c>
      <c r="KP22" s="295">
        <v>-5.0664647653250201</v>
      </c>
      <c r="KQ22" s="295">
        <v>4.27934490671531</v>
      </c>
      <c r="KR22" s="295">
        <v>-3.5502141790248598</v>
      </c>
      <c r="KS22" s="295">
        <v>-2.8178530135529898</v>
      </c>
      <c r="KT22" s="295">
        <v>-2.6222022413791799</v>
      </c>
      <c r="KU22" s="295">
        <v>3.6015212394396201</v>
      </c>
      <c r="KV22" s="295">
        <v>0.81675367625695094</v>
      </c>
      <c r="KW22" s="295">
        <v>-2.0853005993952798</v>
      </c>
      <c r="KX22" s="295">
        <v>1.3596275223910099</v>
      </c>
      <c r="KY22" s="295">
        <v>-3.5671388223076401</v>
      </c>
      <c r="KZ22" s="295">
        <v>-7.0277148640759304</v>
      </c>
      <c r="LA22" s="295">
        <v>17.693161449557699</v>
      </c>
      <c r="LB22" s="295">
        <v>-4.2244929868705601</v>
      </c>
      <c r="LC22" s="295">
        <v>1.7733139835993701</v>
      </c>
      <c r="LD22" s="295">
        <v>-2.5593075376985701</v>
      </c>
      <c r="LE22" s="295">
        <v>0.33419477543144199</v>
      </c>
      <c r="LF22" s="295">
        <v>-4.7651939857112602</v>
      </c>
      <c r="LG22" s="295">
        <v>7.0612075050314003</v>
      </c>
      <c r="LH22" s="295">
        <v>3.5642630849419601</v>
      </c>
      <c r="LI22" s="295">
        <v>0.58985043544312499</v>
      </c>
      <c r="LJ22" s="295">
        <v>-1.1827853461389599</v>
      </c>
      <c r="LK22" s="295">
        <v>0.73427272077249495</v>
      </c>
      <c r="LL22" s="295">
        <v>5.3758013282341004</v>
      </c>
      <c r="LM22" s="295">
        <v>2.1707741504206801</v>
      </c>
      <c r="LN22" s="295">
        <v>-0.78596244421631001</v>
      </c>
      <c r="LO22" s="295">
        <v>-2.8737122997967601</v>
      </c>
      <c r="LP22" s="295">
        <v>5.5806385049872498</v>
      </c>
      <c r="LQ22" s="295">
        <v>2.2439991899015301</v>
      </c>
      <c r="LR22" s="295">
        <v>0.61827730712505502</v>
      </c>
      <c r="LS22" s="295">
        <v>-1.91576883437037</v>
      </c>
      <c r="LT22" s="295">
        <v>4.5052127666400796</v>
      </c>
      <c r="LU22" s="295">
        <v>1.21432109439145</v>
      </c>
      <c r="LV22" s="295">
        <v>-2.2554840939124001</v>
      </c>
      <c r="LW22" s="295">
        <v>-1.7251108202644001</v>
      </c>
      <c r="LX22" s="295">
        <v>4.9331969339919901</v>
      </c>
      <c r="LY22" s="295">
        <v>1.13259078042663</v>
      </c>
      <c r="LZ22" s="295">
        <v>-2.5307976633282299</v>
      </c>
      <c r="MA22" s="295">
        <v>-1.5448324142958501</v>
      </c>
      <c r="MB22" s="295">
        <v>-16.209416981676299</v>
      </c>
      <c r="MC22" s="295">
        <v>15.063041074972199</v>
      </c>
      <c r="MD22" s="295">
        <v>1.57319992550723</v>
      </c>
      <c r="ME22" s="295">
        <v>6.6787510606396001</v>
      </c>
      <c r="MF22" s="295">
        <v>-6.4778165882736003</v>
      </c>
      <c r="MG22" s="295">
        <v>5.8800607251531698</v>
      </c>
      <c r="MH22" s="295">
        <v>4.6178602041845496</v>
      </c>
      <c r="MI22" s="295">
        <v>0.543149976221599</v>
      </c>
      <c r="MJ22" s="295">
        <v>-4.4145937916526501</v>
      </c>
      <c r="MK22" s="295">
        <v>3.7228351703307001</v>
      </c>
      <c r="ML22" s="295">
        <v>2.0703259948652701</v>
      </c>
      <c r="MM22" s="295">
        <v>1.55332838779405</v>
      </c>
      <c r="MN22" s="295">
        <v>-2.5089518902616601</v>
      </c>
      <c r="MO22" s="295">
        <v>5.8335248597601197</v>
      </c>
      <c r="MP22" s="295">
        <v>-2.18985395951665</v>
      </c>
      <c r="MQ22" s="295">
        <v>-1.25179907307238</v>
      </c>
      <c r="MR22" s="295">
        <v>0.953117479167645</v>
      </c>
      <c r="MS22" s="295">
        <v>6.7280340139576698</v>
      </c>
      <c r="MT22" s="295">
        <v>-4.37103983245082</v>
      </c>
      <c r="MU22" s="295">
        <v>1.3330728124221201</v>
      </c>
      <c r="MV22" s="295">
        <v>-2.6086851616982898</v>
      </c>
      <c r="MW22" s="295">
        <v>4.2961540687555004</v>
      </c>
      <c r="MX22" s="295">
        <v>-1.7390247075526899</v>
      </c>
      <c r="MY22" s="302"/>
      <c r="MZ22" s="303" t="s">
        <v>703</v>
      </c>
    </row>
    <row r="23" spans="1:364" s="49" customFormat="1" ht="30" customHeight="1">
      <c r="A23" s="389"/>
      <c r="C23" s="253">
        <v>4.3</v>
      </c>
      <c r="D23" s="257">
        <v>0.29061807665763401</v>
      </c>
      <c r="E23" s="257">
        <v>0.38260864516027698</v>
      </c>
      <c r="F23" s="258">
        <v>21</v>
      </c>
      <c r="G23" s="256"/>
      <c r="H23" s="26" t="s">
        <v>704</v>
      </c>
      <c r="I23" s="295">
        <v>3.9196355233810198</v>
      </c>
      <c r="J23" s="295">
        <v>4.3267056198868197</v>
      </c>
      <c r="K23" s="295">
        <v>3.8185875062631398</v>
      </c>
      <c r="L23" s="295">
        <v>5.2841516218955498</v>
      </c>
      <c r="M23" s="295">
        <v>3.0394103746674501</v>
      </c>
      <c r="N23" s="295">
        <v>3.2966977464477298</v>
      </c>
      <c r="O23" s="295">
        <v>2.1446733087489598</v>
      </c>
      <c r="P23" s="295">
        <v>6.3561430967590402</v>
      </c>
      <c r="Q23" s="295">
        <v>3.2795192683059899</v>
      </c>
      <c r="R23" s="295">
        <v>5.1220806208343701</v>
      </c>
      <c r="S23" s="295">
        <v>9.5310155976977295</v>
      </c>
      <c r="T23" s="295">
        <v>3.9141050205793002</v>
      </c>
      <c r="U23" s="295">
        <v>2.61624796923503</v>
      </c>
      <c r="V23" s="295">
        <v>3.8689026939489102</v>
      </c>
      <c r="W23" s="295">
        <v>7.5627597116366703</v>
      </c>
      <c r="X23" s="295">
        <v>6.4793815873962304</v>
      </c>
      <c r="Y23" s="295">
        <v>5.9125255895233702</v>
      </c>
      <c r="Z23" s="295">
        <v>1.55405794777835</v>
      </c>
      <c r="AA23" s="295">
        <v>3.7986399140898501</v>
      </c>
      <c r="AB23" s="295">
        <v>3.6175608434078002</v>
      </c>
      <c r="AC23" s="295">
        <v>2.8596531614278899</v>
      </c>
      <c r="AD23" s="295">
        <v>9.2568946180112697</v>
      </c>
      <c r="AE23" s="295">
        <v>11.510348039594099</v>
      </c>
      <c r="AF23" s="295">
        <v>-1.5806546717818599</v>
      </c>
      <c r="AG23" s="282">
        <v>8.7686635295741002</v>
      </c>
      <c r="AH23" s="295">
        <v>8.66749533725317</v>
      </c>
      <c r="AI23" s="295">
        <v>6.1675752963083896</v>
      </c>
      <c r="AJ23" s="295">
        <v>7.5368733800388599</v>
      </c>
      <c r="AK23" s="295">
        <v>2.4469453880208798</v>
      </c>
      <c r="AL23" s="295">
        <v>5.48255208724831</v>
      </c>
      <c r="AM23" s="295">
        <v>4.6770392985437903</v>
      </c>
      <c r="AN23" s="295">
        <v>6.4432057324292602</v>
      </c>
      <c r="AO23" s="295">
        <v>5.8059473720042396</v>
      </c>
      <c r="AP23" s="295">
        <v>5.0198198836851002</v>
      </c>
      <c r="AQ23" s="295">
        <v>2.9146089937492801</v>
      </c>
      <c r="AR23" s="295">
        <v>8.2051049019397109</v>
      </c>
      <c r="AS23" s="295">
        <v>4.5216971039224099</v>
      </c>
      <c r="AT23" s="295">
        <v>6.1742170211325904</v>
      </c>
      <c r="AU23" s="295">
        <v>8.0022191180951108</v>
      </c>
      <c r="AV23" s="295">
        <v>3.1503971283720298</v>
      </c>
      <c r="AW23" s="295">
        <v>3.5064599429575098</v>
      </c>
      <c r="AX23" s="295">
        <v>5.1488578247311896</v>
      </c>
      <c r="AY23" s="295">
        <v>6.7046082025127598</v>
      </c>
      <c r="AZ23" s="295">
        <v>3.7416792399681502</v>
      </c>
      <c r="BA23" s="295">
        <v>0.79203630880924403</v>
      </c>
      <c r="BB23" s="295">
        <v>1.5601237310880001</v>
      </c>
      <c r="BC23" s="295">
        <v>4.4348076748362804</v>
      </c>
      <c r="BD23" s="295">
        <v>3.2252035996810702</v>
      </c>
      <c r="BE23" s="295">
        <v>4.0089352026862297</v>
      </c>
      <c r="BF23" s="295">
        <v>5.5014882866772403</v>
      </c>
      <c r="BG23" s="295">
        <v>3.5291219876767999</v>
      </c>
      <c r="BH23" s="295">
        <v>4.4565065671221804</v>
      </c>
      <c r="BI23" s="295">
        <v>3.0431355540617102</v>
      </c>
      <c r="BJ23" s="295">
        <v>36.102709626703799</v>
      </c>
      <c r="BK23" s="295">
        <v>21.187126705066401</v>
      </c>
      <c r="BL23" s="295">
        <v>23.0377605059806</v>
      </c>
      <c r="BM23" s="295">
        <v>24.568003755018101</v>
      </c>
      <c r="BN23" s="295">
        <v>17.947492354673901</v>
      </c>
      <c r="BO23" s="295">
        <v>13.810996266909701</v>
      </c>
      <c r="BP23" s="295">
        <v>17.5378950074785</v>
      </c>
      <c r="BQ23" s="295">
        <v>18.921493051346399</v>
      </c>
      <c r="BR23" s="295">
        <v>21.369439006158501</v>
      </c>
      <c r="BS23" s="295">
        <v>23.823969296983599</v>
      </c>
      <c r="BT23" s="295">
        <v>14.1260156994542</v>
      </c>
      <c r="BU23" s="295">
        <v>7.2865341161497996</v>
      </c>
      <c r="BV23" s="295">
        <v>11.0190348873949</v>
      </c>
      <c r="BW23" s="295">
        <v>8.9106225033927</v>
      </c>
      <c r="BX23" s="295">
        <v>12.969250871119501</v>
      </c>
      <c r="BY23" s="295">
        <v>14.714284404693601</v>
      </c>
      <c r="BZ23" s="295">
        <v>18.443902579898001</v>
      </c>
      <c r="CA23" s="295">
        <v>19.1677612873914</v>
      </c>
      <c r="CB23" s="295">
        <v>21.108455138160402</v>
      </c>
      <c r="CC23" s="295">
        <v>19.986811789138098</v>
      </c>
      <c r="CD23" s="295">
        <v>5.3938798924278597</v>
      </c>
      <c r="CE23" s="295">
        <v>6.0008179894997804</v>
      </c>
      <c r="CF23" s="295">
        <v>6.69066336546787</v>
      </c>
      <c r="CG23" s="295">
        <v>3.6720505556684802</v>
      </c>
      <c r="CH23" s="295">
        <v>4.39656294069162</v>
      </c>
      <c r="CI23" s="295">
        <v>9.5184679775702499</v>
      </c>
      <c r="CJ23" s="295">
        <v>8.5927867467503898</v>
      </c>
      <c r="CK23" s="295">
        <v>3.40627067301038</v>
      </c>
      <c r="CL23" s="295">
        <v>2.3638716083443998</v>
      </c>
      <c r="CM23" s="295">
        <v>1.8435325260225901</v>
      </c>
      <c r="CN23" s="295">
        <v>4.9143807200876903</v>
      </c>
      <c r="CO23" s="295">
        <v>3.3829077932670701</v>
      </c>
      <c r="CP23" s="295">
        <v>9.0449744374312608</v>
      </c>
      <c r="CQ23" s="295">
        <v>4.9881102144513099</v>
      </c>
      <c r="CR23" s="295">
        <v>2.48777523289057</v>
      </c>
      <c r="CS23" s="295">
        <v>3.3311256530816702</v>
      </c>
      <c r="CT23" s="295">
        <v>-4.6422428645743601</v>
      </c>
      <c r="CU23" s="295">
        <v>-3.8059453669876002</v>
      </c>
      <c r="CV23" s="295">
        <v>-4.7123028973194998</v>
      </c>
      <c r="CW23" s="295">
        <v>-6.6803414895799902</v>
      </c>
      <c r="CX23" s="295">
        <v>-2.1994656480030299</v>
      </c>
      <c r="CY23" s="295">
        <v>-6.4573782763034702</v>
      </c>
      <c r="CZ23" s="295">
        <v>-0.23816963012494299</v>
      </c>
      <c r="DA23" s="295">
        <v>3.6909877804215401</v>
      </c>
      <c r="DB23" s="295">
        <v>6.4006704966152297</v>
      </c>
      <c r="DC23" s="295">
        <v>5.9448524947266899</v>
      </c>
      <c r="DD23" s="295">
        <v>7.5670073409642704</v>
      </c>
      <c r="DE23" s="295">
        <v>4.4196644425476697</v>
      </c>
      <c r="DF23" s="295">
        <v>8.7877254770103796</v>
      </c>
      <c r="DG23" s="295">
        <v>7.3582300976118802</v>
      </c>
      <c r="DH23" s="295">
        <v>5.6094042860882496</v>
      </c>
      <c r="DI23" s="295">
        <v>5.4476337971271098</v>
      </c>
      <c r="DJ23" s="295">
        <v>2.4984217150597199</v>
      </c>
      <c r="DK23" s="295">
        <v>5.45234123798424</v>
      </c>
      <c r="DL23" s="295">
        <v>5.6757401070395703</v>
      </c>
      <c r="DM23" s="295">
        <v>1.9049659654545501</v>
      </c>
      <c r="DN23" s="295">
        <v>6.9254097799021004</v>
      </c>
      <c r="DO23" s="295">
        <v>6.3641841777228496</v>
      </c>
      <c r="DP23" s="295">
        <v>6.7195414482165203</v>
      </c>
      <c r="DQ23" s="295">
        <v>9.1989142873449197</v>
      </c>
      <c r="DR23" s="295">
        <v>7.2510649238577702</v>
      </c>
      <c r="DS23" s="295">
        <v>8.2346053335576794</v>
      </c>
      <c r="DT23" s="295">
        <v>9.0144085992802907</v>
      </c>
      <c r="DU23" s="295">
        <v>10.107374659112599</v>
      </c>
      <c r="DV23" s="295">
        <v>13.723841863154499</v>
      </c>
      <c r="DW23" s="295">
        <v>9.2466518325076397</v>
      </c>
      <c r="DX23" s="295">
        <v>5.1921340715931601</v>
      </c>
      <c r="DY23" s="295">
        <v>4.0236010717449098</v>
      </c>
      <c r="DZ23" s="295">
        <v>3.8437235747887999</v>
      </c>
      <c r="EA23" s="295">
        <v>3.8718439382479799</v>
      </c>
      <c r="EB23" s="295">
        <v>6.05058888117878</v>
      </c>
      <c r="EC23" s="295">
        <v>4.7592079126187103</v>
      </c>
      <c r="ED23" s="295">
        <v>4.7873780978824003</v>
      </c>
      <c r="EE23" s="295">
        <v>3.4078693672643099</v>
      </c>
      <c r="EF23" s="295">
        <v>6.2923610193176698</v>
      </c>
      <c r="EG23" s="295">
        <v>7.8089736891105703</v>
      </c>
      <c r="EH23" s="295">
        <v>5.0291253630061004</v>
      </c>
      <c r="EI23" s="295">
        <v>5.6439437238537202</v>
      </c>
      <c r="EJ23" s="295">
        <v>5.3233604032711099</v>
      </c>
      <c r="EK23" s="295">
        <v>6.3067917607981796</v>
      </c>
      <c r="EL23" s="295">
        <v>3.8658042736040099</v>
      </c>
      <c r="EM23" s="295">
        <v>3.6564921489862501</v>
      </c>
      <c r="EN23" s="295">
        <v>3.0268616240994399</v>
      </c>
      <c r="EO23" s="295">
        <v>4.3485210585956198</v>
      </c>
      <c r="EP23" s="295">
        <v>13.3219267909206</v>
      </c>
      <c r="EQ23" s="295">
        <v>22.948396208501698</v>
      </c>
      <c r="ER23" s="295">
        <v>16.459221041647101</v>
      </c>
      <c r="ES23" s="295">
        <v>21.498959230220699</v>
      </c>
      <c r="ET23" s="295">
        <v>10.7528241283851</v>
      </c>
      <c r="EU23" s="295">
        <v>12.247821550436299</v>
      </c>
      <c r="EV23" s="295">
        <v>19.545009957060898</v>
      </c>
      <c r="EW23" s="295">
        <v>9.9139138506241</v>
      </c>
      <c r="EX23" s="295">
        <v>4.9027156984770697</v>
      </c>
      <c r="EY23" s="295">
        <v>7.04439020752248</v>
      </c>
      <c r="EZ23" s="295">
        <v>3.0406285108829501</v>
      </c>
      <c r="FA23" s="295">
        <v>5.8149866031230903</v>
      </c>
      <c r="FB23" s="295">
        <v>0.22320237248909799</v>
      </c>
      <c r="FC23" s="295">
        <v>-5.0932123393494404</v>
      </c>
      <c r="FD23" s="295">
        <v>-2.8833344904532399</v>
      </c>
      <c r="FE23" s="295">
        <v>5.3918059233731004</v>
      </c>
      <c r="FF23" s="295">
        <v>6.9497845128745599</v>
      </c>
      <c r="FG23" s="295">
        <v>6.1305470189818996</v>
      </c>
      <c r="FH23" s="295">
        <v>4.4946783165822799</v>
      </c>
      <c r="FI23" s="295">
        <v>5.1782217824578103</v>
      </c>
      <c r="FJ23" s="295">
        <v>7.69421247804544</v>
      </c>
      <c r="FK23" s="295">
        <v>9.1211092325441907</v>
      </c>
      <c r="FL23" s="295">
        <v>9.3679011299057002</v>
      </c>
      <c r="FM23" s="295"/>
      <c r="FN23" s="295">
        <v>4.4394993057197354</v>
      </c>
      <c r="FO23" s="295">
        <v>4.7941201307614563</v>
      </c>
      <c r="FP23" s="295">
        <v>5.8866652143734655</v>
      </c>
      <c r="FQ23" s="295">
        <v>4.1530594709788318</v>
      </c>
      <c r="FR23" s="295">
        <v>14.532413828236628</v>
      </c>
      <c r="FS23" s="295">
        <v>15.693279172103985</v>
      </c>
      <c r="FT23" s="295">
        <v>6.1043524290044218</v>
      </c>
      <c r="FU23" s="295">
        <v>-0.74085200987744315</v>
      </c>
      <c r="FV23" s="295">
        <v>5.7366854963592573</v>
      </c>
      <c r="FW23" s="295">
        <v>7.8687477254031393</v>
      </c>
      <c r="FX23" s="295">
        <v>4.7941201307614563</v>
      </c>
      <c r="FY23" s="295">
        <v>5.8866652143734655</v>
      </c>
      <c r="FZ23" s="295">
        <v>4.1530594709788318</v>
      </c>
      <c r="GA23" s="295">
        <v>14.532413828236628</v>
      </c>
      <c r="GB23" s="295">
        <v>15.693279172103985</v>
      </c>
      <c r="GC23" s="295">
        <v>6.1043524290044218</v>
      </c>
      <c r="GD23" s="295">
        <v>-0.74085200987744315</v>
      </c>
      <c r="GE23" s="295">
        <v>5.7366854963592573</v>
      </c>
      <c r="GF23" s="295">
        <v>7.868747725403253</v>
      </c>
      <c r="GG23" s="295">
        <v>9.7373475622809007</v>
      </c>
      <c r="GH23" s="295">
        <v>1.6343462718194799</v>
      </c>
      <c r="GI23" s="295">
        <v>8.1190196248279296</v>
      </c>
      <c r="GJ23" s="295">
        <v>15.5366335236439</v>
      </c>
      <c r="GK23" s="295">
        <v>-19.123522470455299</v>
      </c>
      <c r="GL23" s="295">
        <v>11.848233975383099</v>
      </c>
      <c r="GM23" s="295">
        <v>-4.7199111235186004</v>
      </c>
      <c r="GN23" s="295">
        <v>13.3785784053079</v>
      </c>
      <c r="GO23" s="295">
        <v>-9.0339574162388594</v>
      </c>
      <c r="GP23" s="295">
        <v>-12.352460381809401</v>
      </c>
      <c r="GQ23" s="295">
        <v>13.319867832366</v>
      </c>
      <c r="GR23" s="295">
        <v>-15.5166279453162</v>
      </c>
      <c r="GS23" s="295">
        <v>10.167206582065599</v>
      </c>
      <c r="GT23" s="295">
        <v>1.1393411626275001</v>
      </c>
      <c r="GU23" s="295">
        <v>9.6452911643048704</v>
      </c>
      <c r="GV23" s="295">
        <v>13.0733012666885</v>
      </c>
      <c r="GW23" s="295">
        <v>-18.921575504078401</v>
      </c>
      <c r="GX23" s="295">
        <v>10.6008378662706</v>
      </c>
      <c r="GY23" s="295">
        <v>-0.79147116963754605</v>
      </c>
      <c r="GZ23" s="295">
        <v>10.098812650352301</v>
      </c>
      <c r="HA23" s="295">
        <v>-7.4110750127890404</v>
      </c>
      <c r="HB23" s="295">
        <v>-8.6764267571279596</v>
      </c>
      <c r="HC23" s="295">
        <v>7.5086593746343304</v>
      </c>
      <c r="HD23" s="295">
        <v>-16.571800774075101</v>
      </c>
      <c r="HE23" s="295">
        <v>11.512037196754701</v>
      </c>
      <c r="HF23" s="295">
        <v>4.7361276447056602</v>
      </c>
      <c r="HG23" s="295">
        <v>8.5409376669435506</v>
      </c>
      <c r="HH23" s="295">
        <v>12.4713417317367</v>
      </c>
      <c r="HI23" s="295">
        <v>-22.2580806779679</v>
      </c>
      <c r="HJ23" s="295">
        <v>13.0453748069926</v>
      </c>
      <c r="HK23" s="295">
        <v>-0.96454268790793696</v>
      </c>
      <c r="HL23" s="295">
        <v>9.2934980376036407</v>
      </c>
      <c r="HM23" s="295">
        <v>-1.6526100448088701</v>
      </c>
      <c r="HN23" s="295">
        <v>-6.7928530081684499</v>
      </c>
      <c r="HO23" s="295">
        <v>-5.1125562893146803</v>
      </c>
      <c r="HP23" s="295">
        <v>-7.7988814066907404</v>
      </c>
      <c r="HQ23" s="295">
        <v>11.408317330580701</v>
      </c>
      <c r="HR23" s="295">
        <v>2.3266495970397201</v>
      </c>
      <c r="HS23" s="295">
        <v>9.9408462316710509</v>
      </c>
      <c r="HT23" s="295">
        <v>7.1478558186112799</v>
      </c>
      <c r="HU23" s="295">
        <v>-19.954508910055001</v>
      </c>
      <c r="HV23" s="295">
        <v>12.1821088610226</v>
      </c>
      <c r="HW23" s="295">
        <v>0.70643598746569602</v>
      </c>
      <c r="HX23" s="295">
        <v>8.6391754353735202</v>
      </c>
      <c r="HY23" s="295">
        <v>-2.3833212058402</v>
      </c>
      <c r="HZ23" s="295">
        <v>-8.6612689041809894</v>
      </c>
      <c r="IA23" s="295">
        <v>-0.23471010597525299</v>
      </c>
      <c r="IB23" s="295">
        <v>-10.937497828903799</v>
      </c>
      <c r="IC23" s="295">
        <v>13.169716814446801</v>
      </c>
      <c r="ID23" s="295">
        <v>4.08840810382776</v>
      </c>
      <c r="IE23" s="295">
        <v>5.00193460863927</v>
      </c>
      <c r="IF23" s="295">
        <v>7.5177173817431502</v>
      </c>
      <c r="IG23" s="295">
        <v>-18.684380020668598</v>
      </c>
      <c r="IH23" s="295">
        <v>13.841921072504601</v>
      </c>
      <c r="II23" s="295">
        <v>-2.0899382359943202</v>
      </c>
      <c r="IJ23" s="295">
        <v>5.55028408314615</v>
      </c>
      <c r="IK23" s="295">
        <v>-1.6394316493607599</v>
      </c>
      <c r="IL23" s="295">
        <v>-6.07590395899122</v>
      </c>
      <c r="IM23" s="295">
        <v>-1.39023003177037</v>
      </c>
      <c r="IN23" s="295">
        <v>-10.261295746853101</v>
      </c>
      <c r="IO23" s="295">
        <v>14.7937293044951</v>
      </c>
      <c r="IP23" s="295">
        <v>2.1424595528202701</v>
      </c>
      <c r="IQ23" s="295">
        <v>5.9425122267859196</v>
      </c>
      <c r="IR23" s="295">
        <v>6.0629260036671999</v>
      </c>
      <c r="IS23" s="295">
        <v>7.4043035924102201</v>
      </c>
      <c r="IT23" s="295">
        <v>1.36591219382258</v>
      </c>
      <c r="IU23" s="295">
        <v>-0.59476564896668505</v>
      </c>
      <c r="IV23" s="295">
        <v>6.86303237267947</v>
      </c>
      <c r="IW23" s="295">
        <v>-6.8670763452685604</v>
      </c>
      <c r="IX23" s="295">
        <v>-9.3698837466422606</v>
      </c>
      <c r="IY23" s="295">
        <v>1.8388834946633199</v>
      </c>
      <c r="IZ23" s="295">
        <v>-9.2049360455330493</v>
      </c>
      <c r="JA23" s="295">
        <v>17.156707081501398</v>
      </c>
      <c r="JB23" s="295">
        <v>4.2081505785409696</v>
      </c>
      <c r="JC23" s="295">
        <v>-2.3549569418598701</v>
      </c>
      <c r="JD23" s="295">
        <v>-0.29334101071637497</v>
      </c>
      <c r="JE23" s="295">
        <v>11.140901566203601</v>
      </c>
      <c r="JF23" s="295">
        <v>-0.55917339894907103</v>
      </c>
      <c r="JG23" s="295">
        <v>3.1096379690097802</v>
      </c>
      <c r="JH23" s="295">
        <v>8.5137432834075604</v>
      </c>
      <c r="JI23" s="295">
        <v>-3.8391165181627001</v>
      </c>
      <c r="JJ23" s="295">
        <v>-8.8160063634913506</v>
      </c>
      <c r="JK23" s="295">
        <v>3.4973697566536002</v>
      </c>
      <c r="JL23" s="295">
        <v>-10.0458325749488</v>
      </c>
      <c r="JM23" s="295">
        <v>2.90797572352766</v>
      </c>
      <c r="JN23" s="295">
        <v>4.80826034464957</v>
      </c>
      <c r="JO23" s="295">
        <v>-1.7194903226632601</v>
      </c>
      <c r="JP23" s="295">
        <v>-3.11435447668724</v>
      </c>
      <c r="JQ23" s="295">
        <v>11.9176100352245</v>
      </c>
      <c r="JR23" s="295">
        <v>4.3195932605304002</v>
      </c>
      <c r="JS23" s="295">
        <v>2.23812599165004</v>
      </c>
      <c r="JT23" s="295">
        <v>3.3310024161562501</v>
      </c>
      <c r="JU23" s="295">
        <v>-4.8084776057111904</v>
      </c>
      <c r="JV23" s="295">
        <v>-9.27951555697706</v>
      </c>
      <c r="JW23" s="295">
        <v>6.6180854577365302</v>
      </c>
      <c r="JX23" s="295">
        <v>-11.3589258908566</v>
      </c>
      <c r="JY23" s="295">
        <v>8.5440313269142791</v>
      </c>
      <c r="JZ23" s="295">
        <v>0.90901708416397797</v>
      </c>
      <c r="KA23" s="295">
        <v>-4.0600810414591599</v>
      </c>
      <c r="KB23" s="295">
        <v>-2.3171028076281699</v>
      </c>
      <c r="KC23" s="295">
        <v>3.2816802242774799</v>
      </c>
      <c r="KD23" s="295">
        <v>5.2344869976927297</v>
      </c>
      <c r="KE23" s="295">
        <v>1.27482014355915</v>
      </c>
      <c r="KF23" s="295">
        <v>1.19684022402333</v>
      </c>
      <c r="KG23" s="295">
        <v>-0.237721563222308</v>
      </c>
      <c r="KH23" s="295">
        <v>-13.229186168849299</v>
      </c>
      <c r="KI23" s="295">
        <v>13.706620145981001</v>
      </c>
      <c r="KJ23" s="295">
        <v>-7.8677636705620797</v>
      </c>
      <c r="KK23" s="295">
        <v>11.3805351728933</v>
      </c>
      <c r="KL23" s="295">
        <v>0.47672519798358298</v>
      </c>
      <c r="KM23" s="295">
        <v>-2.5911148687611099</v>
      </c>
      <c r="KN23" s="295">
        <v>-5.1752428672530302</v>
      </c>
      <c r="KO23" s="295">
        <v>7.6021373466974298</v>
      </c>
      <c r="KP23" s="295">
        <v>3.8516819775770901</v>
      </c>
      <c r="KQ23" s="295">
        <v>-0.37490917261378298</v>
      </c>
      <c r="KR23" s="295">
        <v>1.0418288172738399</v>
      </c>
      <c r="KS23" s="295">
        <v>-3.0279227873329702</v>
      </c>
      <c r="KT23" s="295">
        <v>-10.7285232639274</v>
      </c>
      <c r="KU23" s="295">
        <v>13.947505554939299</v>
      </c>
      <c r="KV23" s="295">
        <v>-11.1552717968884</v>
      </c>
      <c r="KW23" s="295">
        <v>16.867801799803001</v>
      </c>
      <c r="KX23" s="295">
        <v>-5.0652819274560598E-2</v>
      </c>
      <c r="KY23" s="295">
        <v>-2.2656767919341299</v>
      </c>
      <c r="KZ23" s="295">
        <v>-2.97221684107808</v>
      </c>
      <c r="LA23" s="295">
        <v>5.6827706926563204</v>
      </c>
      <c r="LB23" s="295">
        <v>4.8040485196973597</v>
      </c>
      <c r="LC23" s="295">
        <v>0.34286469403161801</v>
      </c>
      <c r="LD23" s="295">
        <v>2.0548626991216299</v>
      </c>
      <c r="LE23" s="295">
        <v>0.15711670737084699</v>
      </c>
      <c r="LF23" s="295">
        <v>-14.243048970373501</v>
      </c>
      <c r="LG23" s="295">
        <v>9.7185229972611893</v>
      </c>
      <c r="LH23" s="295">
        <v>15.973223722064301</v>
      </c>
      <c r="LI23" s="295">
        <v>2.59484478168612</v>
      </c>
      <c r="LJ23" s="295">
        <v>-7.0251435303522198</v>
      </c>
      <c r="LK23" s="295">
        <v>-5.9663921656586503</v>
      </c>
      <c r="LL23" s="295">
        <v>15.772682950718901</v>
      </c>
      <c r="LM23" s="295">
        <v>2.6226269549844501</v>
      </c>
      <c r="LN23" s="295">
        <v>-5.0749663632520701</v>
      </c>
      <c r="LO23" s="295">
        <v>-7.1114420219905696</v>
      </c>
      <c r="LP23" s="295">
        <v>15.803814705074201</v>
      </c>
      <c r="LQ23" s="295">
        <v>1.27161681985994</v>
      </c>
      <c r="LR23" s="295">
        <v>-2.42709760073443</v>
      </c>
      <c r="LS23" s="295">
        <v>-5.7860790085315204</v>
      </c>
      <c r="LT23" s="295">
        <v>12.8178198528022</v>
      </c>
      <c r="LU23" s="295">
        <v>1.8644395177390001</v>
      </c>
      <c r="LV23" s="295">
        <v>-2.7231888289434498</v>
      </c>
      <c r="LW23" s="295">
        <v>-4.9063793496540304</v>
      </c>
      <c r="LX23" s="295">
        <v>10.227327918732099</v>
      </c>
      <c r="LY23" s="295">
        <v>1.6591605772102</v>
      </c>
      <c r="LZ23" s="295">
        <v>-3.3140678796150902</v>
      </c>
      <c r="MA23" s="295">
        <v>-3.68648990614669</v>
      </c>
      <c r="MB23" s="295">
        <v>19.706279092840099</v>
      </c>
      <c r="MC23" s="295">
        <v>10.2949014971386</v>
      </c>
      <c r="MD23" s="295">
        <v>-8.4171189892513407</v>
      </c>
      <c r="ME23" s="295">
        <v>0.48144862679254202</v>
      </c>
      <c r="MF23" s="295">
        <v>9.1186999413823493</v>
      </c>
      <c r="MG23" s="295">
        <v>11.7837176487925</v>
      </c>
      <c r="MH23" s="295">
        <v>-2.4633505479045401</v>
      </c>
      <c r="MI23" s="295">
        <v>-7.6137992550407301</v>
      </c>
      <c r="MJ23" s="295">
        <v>4.1437572034312797</v>
      </c>
      <c r="MK23" s="295">
        <v>14.065873425415701</v>
      </c>
      <c r="ML23" s="295">
        <v>-6.1114959606420296</v>
      </c>
      <c r="MM23" s="295">
        <v>-5.1263105105303302</v>
      </c>
      <c r="MN23" s="295">
        <v>-1.35971104755782</v>
      </c>
      <c r="MO23" s="295">
        <v>8.0151638767049693</v>
      </c>
      <c r="MP23" s="295">
        <v>-3.92532855937614</v>
      </c>
      <c r="MQ23" s="295">
        <v>2.9577098580020298</v>
      </c>
      <c r="MR23" s="295">
        <v>9.8461690860560197E-2</v>
      </c>
      <c r="MS23" s="295">
        <v>7.1877655555227404</v>
      </c>
      <c r="MT23" s="295">
        <v>-5.4061986059135902</v>
      </c>
      <c r="MU23" s="295">
        <v>3.6311993693217599</v>
      </c>
      <c r="MV23" s="295">
        <v>2.49293836092389</v>
      </c>
      <c r="MW23" s="295">
        <v>8.6079521307700197</v>
      </c>
      <c r="MX23" s="295">
        <v>-5.19226214679151</v>
      </c>
      <c r="MY23" s="304"/>
      <c r="MZ23" s="303" t="s">
        <v>705</v>
      </c>
    </row>
    <row r="24" spans="1:364" s="32" customFormat="1" ht="18" customHeight="1">
      <c r="A24" s="389"/>
      <c r="B24" s="49"/>
      <c r="C24" s="253">
        <v>4.4000000000000004</v>
      </c>
      <c r="D24" s="254">
        <v>4.3006209887811302</v>
      </c>
      <c r="E24" s="254">
        <v>4.4854498380812098</v>
      </c>
      <c r="F24" s="255">
        <v>22</v>
      </c>
      <c r="G24" s="256"/>
      <c r="H24" s="26" t="s">
        <v>706</v>
      </c>
      <c r="I24" s="295">
        <v>3.2930869546348398</v>
      </c>
      <c r="J24" s="295">
        <v>4.5041234966875097</v>
      </c>
      <c r="K24" s="295">
        <v>4.6162276081451497</v>
      </c>
      <c r="L24" s="295">
        <v>5.2274663192567603</v>
      </c>
      <c r="M24" s="295">
        <v>3.82674410848138</v>
      </c>
      <c r="N24" s="295">
        <v>4.3907688073115496</v>
      </c>
      <c r="O24" s="295">
        <v>2.0537160854096501</v>
      </c>
      <c r="P24" s="295">
        <v>3.5839067669560598</v>
      </c>
      <c r="Q24" s="295">
        <v>2.1641991871402002</v>
      </c>
      <c r="R24" s="295">
        <v>2.7160158055069101</v>
      </c>
      <c r="S24" s="295">
        <v>3.5161211899731502</v>
      </c>
      <c r="T24" s="295">
        <v>4.2333133339415001</v>
      </c>
      <c r="U24" s="295">
        <v>3.4161885587471099</v>
      </c>
      <c r="V24" s="295">
        <v>6.61975423218537</v>
      </c>
      <c r="W24" s="295">
        <v>3.46505148399025</v>
      </c>
      <c r="X24" s="295">
        <v>4.4742790299302397</v>
      </c>
      <c r="Y24" s="295">
        <v>4.2408234934613303</v>
      </c>
      <c r="Z24" s="295">
        <v>4.90447322911385</v>
      </c>
      <c r="AA24" s="295">
        <v>6.3193497234486502</v>
      </c>
      <c r="AB24" s="295">
        <v>4.5548075875352101</v>
      </c>
      <c r="AC24" s="295">
        <v>4.04904486964739</v>
      </c>
      <c r="AD24" s="295">
        <v>6.0497497430721596</v>
      </c>
      <c r="AE24" s="295">
        <v>3.1604588543268299</v>
      </c>
      <c r="AF24" s="295">
        <v>3.87912524561334</v>
      </c>
      <c r="AG24" s="282">
        <v>3.3247043894720698</v>
      </c>
      <c r="AH24" s="295">
        <v>2.8984255347783701</v>
      </c>
      <c r="AI24" s="295">
        <v>2.7557864188466801</v>
      </c>
      <c r="AJ24" s="295">
        <v>2.9810636004528299</v>
      </c>
      <c r="AK24" s="295">
        <v>2.8297177667367102</v>
      </c>
      <c r="AL24" s="295">
        <v>5.1788882543043302</v>
      </c>
      <c r="AM24" s="295">
        <v>5.0493824032935803</v>
      </c>
      <c r="AN24" s="295">
        <v>5.6100812983525703</v>
      </c>
      <c r="AO24" s="295">
        <v>5.9395258111133398</v>
      </c>
      <c r="AP24" s="295">
        <v>6.6096025751579903</v>
      </c>
      <c r="AQ24" s="295">
        <v>3.65266627268181</v>
      </c>
      <c r="AR24" s="295">
        <v>8.0407461996668594</v>
      </c>
      <c r="AS24" s="295">
        <v>6.34844628085854</v>
      </c>
      <c r="AT24" s="295">
        <v>5.8086678857222998</v>
      </c>
      <c r="AU24" s="295">
        <v>5.1982574124963001</v>
      </c>
      <c r="AV24" s="295">
        <v>6.8897425138450199</v>
      </c>
      <c r="AW24" s="295">
        <v>6.7025076844699196</v>
      </c>
      <c r="AX24" s="295">
        <v>3.9296261012645899</v>
      </c>
      <c r="AY24" s="295">
        <v>4.5669526465833297</v>
      </c>
      <c r="AZ24" s="295">
        <v>4.3319715992116103</v>
      </c>
      <c r="BA24" s="295">
        <v>2.48202076235822</v>
      </c>
      <c r="BB24" s="295">
        <v>1.12617970269615</v>
      </c>
      <c r="BC24" s="295">
        <v>5.7319787083029796</v>
      </c>
      <c r="BD24" s="295">
        <v>6.0132169776115596</v>
      </c>
      <c r="BE24" s="295">
        <v>5.6354367168048602</v>
      </c>
      <c r="BF24" s="295">
        <v>9.0001440598948896</v>
      </c>
      <c r="BG24" s="295">
        <v>16.7210398610219</v>
      </c>
      <c r="BH24" s="295">
        <v>9.4315509484265796</v>
      </c>
      <c r="BI24" s="295">
        <v>9.7347694320434108</v>
      </c>
      <c r="BJ24" s="295">
        <v>40.245822442223798</v>
      </c>
      <c r="BK24" s="295">
        <v>36.977470023091499</v>
      </c>
      <c r="BL24" s="295">
        <v>32.515347119018898</v>
      </c>
      <c r="BM24" s="295">
        <v>37.711776929380498</v>
      </c>
      <c r="BN24" s="295">
        <v>39.714450587581801</v>
      </c>
      <c r="BO24" s="295">
        <v>36.341951567753398</v>
      </c>
      <c r="BP24" s="295">
        <v>36.493596511021899</v>
      </c>
      <c r="BQ24" s="295">
        <v>45.508230464612701</v>
      </c>
      <c r="BR24" s="295">
        <v>40.736962583247703</v>
      </c>
      <c r="BS24" s="295">
        <v>47.864328593591701</v>
      </c>
      <c r="BT24" s="295">
        <v>51.460311490837597</v>
      </c>
      <c r="BU24" s="295">
        <v>38.267471502305703</v>
      </c>
      <c r="BV24" s="295">
        <v>25.378159314107201</v>
      </c>
      <c r="BW24" s="295">
        <v>12.0401009754485</v>
      </c>
      <c r="BX24" s="295">
        <v>9.32832014489267</v>
      </c>
      <c r="BY24" s="295">
        <v>0.30067183859404201</v>
      </c>
      <c r="BZ24" s="295">
        <v>-4.0348377390273198</v>
      </c>
      <c r="CA24" s="295">
        <v>-2.8592644514454002</v>
      </c>
      <c r="CB24" s="295">
        <v>-5.1981455510423604</v>
      </c>
      <c r="CC24" s="295">
        <v>-10.1777370016607</v>
      </c>
      <c r="CD24" s="295">
        <v>-11.017693737892699</v>
      </c>
      <c r="CE24" s="295">
        <v>-15.957163011990801</v>
      </c>
      <c r="CF24" s="295">
        <v>-10.989629012367599</v>
      </c>
      <c r="CG24" s="295">
        <v>-14.968434788428899</v>
      </c>
      <c r="CH24" s="295">
        <v>-14.394690966983401</v>
      </c>
      <c r="CI24" s="295">
        <v>-8.6169940706119199</v>
      </c>
      <c r="CJ24" s="295">
        <v>-4.2222936746994701</v>
      </c>
      <c r="CK24" s="295">
        <v>-2.9874410276557599</v>
      </c>
      <c r="CL24" s="295">
        <v>-4.3773738889870897</v>
      </c>
      <c r="CM24" s="295">
        <v>-6.3800504550694503</v>
      </c>
      <c r="CN24" s="295">
        <v>-8.7922552992138492</v>
      </c>
      <c r="CO24" s="295">
        <v>-10.124381413081201</v>
      </c>
      <c r="CP24" s="295">
        <v>-7.2089635694438003</v>
      </c>
      <c r="CQ24" s="295">
        <v>-6.2165330350996202</v>
      </c>
      <c r="CR24" s="295">
        <v>-13.860830648951501</v>
      </c>
      <c r="CS24" s="295">
        <v>-4.6806474368435298</v>
      </c>
      <c r="CT24" s="295">
        <v>-7.5348710114972004</v>
      </c>
      <c r="CU24" s="295">
        <v>-5.7694135694763098</v>
      </c>
      <c r="CV24" s="295">
        <v>-4.6015926348645202</v>
      </c>
      <c r="CW24" s="295">
        <v>-1.8066703294520301</v>
      </c>
      <c r="CX24" s="295">
        <v>-0.30492822844466599</v>
      </c>
      <c r="CY24" s="295">
        <v>0.85236490038995805</v>
      </c>
      <c r="CZ24" s="295">
        <v>-1.7378859062104499</v>
      </c>
      <c r="DA24" s="295">
        <v>8.1026361830181202</v>
      </c>
      <c r="DB24" s="295">
        <v>4.5477179321043799</v>
      </c>
      <c r="DC24" s="295">
        <v>2.3959086390527902</v>
      </c>
      <c r="DD24" s="295">
        <v>7.0871751937586804</v>
      </c>
      <c r="DE24" s="295">
        <v>5.2628877656533302</v>
      </c>
      <c r="DF24" s="295">
        <v>4.87936572514249</v>
      </c>
      <c r="DG24" s="295">
        <v>9.2458588925036196</v>
      </c>
      <c r="DH24" s="295">
        <v>9.2869578534517192</v>
      </c>
      <c r="DI24" s="295">
        <v>6.3274830878214798</v>
      </c>
      <c r="DJ24" s="295">
        <v>8.9735662416750301</v>
      </c>
      <c r="DK24" s="295">
        <v>9.2729595363979804</v>
      </c>
      <c r="DL24" s="295">
        <v>8.9453081064108098</v>
      </c>
      <c r="DM24" s="295">
        <v>7.41010297057767</v>
      </c>
      <c r="DN24" s="295">
        <v>4.6678160531963799</v>
      </c>
      <c r="DO24" s="295">
        <v>4.1393886493577003</v>
      </c>
      <c r="DP24" s="295">
        <v>3.4794805129391202</v>
      </c>
      <c r="DQ24" s="295">
        <v>-0.89826149842360803</v>
      </c>
      <c r="DR24" s="295">
        <v>-1.81196870679568</v>
      </c>
      <c r="DS24" s="295">
        <v>-1.0608190235967201</v>
      </c>
      <c r="DT24" s="295">
        <v>-1.1719149935464901</v>
      </c>
      <c r="DU24" s="295">
        <v>-0.72945905495055297</v>
      </c>
      <c r="DV24" s="295">
        <v>-0.486377134761526</v>
      </c>
      <c r="DW24" s="295">
        <v>-2.3976589049787802</v>
      </c>
      <c r="DX24" s="295">
        <v>-1.2102138171897301</v>
      </c>
      <c r="DY24" s="295">
        <v>4.1289755780144297</v>
      </c>
      <c r="DZ24" s="295">
        <v>4.4668333821008703</v>
      </c>
      <c r="EA24" s="295">
        <v>2.5979216519118302</v>
      </c>
      <c r="EB24" s="295">
        <v>3.4844316135833502</v>
      </c>
      <c r="EC24" s="295">
        <v>4.4539316795380302</v>
      </c>
      <c r="ED24" s="295">
        <v>4.5370488672779699</v>
      </c>
      <c r="EE24" s="295">
        <v>4.9658816207663001</v>
      </c>
      <c r="EF24" s="295">
        <v>4.3649698217739399</v>
      </c>
      <c r="EG24" s="295">
        <v>2.9929155356422998</v>
      </c>
      <c r="EH24" s="295">
        <v>3.6611966285326201</v>
      </c>
      <c r="EI24" s="295">
        <v>5.5328416697540801</v>
      </c>
      <c r="EJ24" s="295">
        <v>6.1127520266496003</v>
      </c>
      <c r="EK24" s="295">
        <v>5.7834873567782896</v>
      </c>
      <c r="EL24" s="295">
        <v>5.82620469942594</v>
      </c>
      <c r="EM24" s="295">
        <v>3.7910681520684499</v>
      </c>
      <c r="EN24" s="295">
        <v>4.2568902435585603</v>
      </c>
      <c r="EO24" s="295">
        <v>10.4627537097986</v>
      </c>
      <c r="EP24" s="295">
        <v>19.7593439099732</v>
      </c>
      <c r="EQ24" s="295">
        <v>35.724689952000098</v>
      </c>
      <c r="ER24" s="295">
        <v>37.5092568948414</v>
      </c>
      <c r="ES24" s="295">
        <v>44.816112745044997</v>
      </c>
      <c r="ET24" s="295">
        <v>37.195621910116799</v>
      </c>
      <c r="EU24" s="295">
        <v>7.2179685226029697</v>
      </c>
      <c r="EV24" s="295">
        <v>-4.0521688027637204</v>
      </c>
      <c r="EW24" s="295">
        <v>-12.539589911208299</v>
      </c>
      <c r="EX24" s="295">
        <v>-13.4540916626236</v>
      </c>
      <c r="EY24" s="295">
        <v>-5.3855688989745998</v>
      </c>
      <c r="EZ24" s="295">
        <v>-6.5202136521579499</v>
      </c>
      <c r="FA24" s="295">
        <v>-7.8352157421550297</v>
      </c>
      <c r="FB24" s="295">
        <v>-8.7931868330460095</v>
      </c>
      <c r="FC24" s="295">
        <v>-4.1009531030966997</v>
      </c>
      <c r="FD24" s="295">
        <v>-0.397364322673667</v>
      </c>
      <c r="FE24" s="295">
        <v>4.9398845097293202</v>
      </c>
      <c r="FF24" s="295">
        <v>5.7100141478518198</v>
      </c>
      <c r="FG24" s="295">
        <v>8.2989482957220808</v>
      </c>
      <c r="FH24" s="295">
        <v>9.0636384566751094</v>
      </c>
      <c r="FI24" s="295">
        <v>5.4037877080928203</v>
      </c>
      <c r="FJ24" s="295">
        <v>0.19787274631815399</v>
      </c>
      <c r="FK24" s="295">
        <v>-0.991388407838798</v>
      </c>
      <c r="FL24" s="295">
        <v>-1.3557422868370399</v>
      </c>
      <c r="FM24" s="295"/>
      <c r="FN24" s="295">
        <v>3.6486452053440246</v>
      </c>
      <c r="FO24" s="295">
        <v>4.5821566622929737</v>
      </c>
      <c r="FP24" s="295">
        <v>4.6150744099194583</v>
      </c>
      <c r="FQ24" s="295">
        <v>4.8779098242865331</v>
      </c>
      <c r="FR24" s="295">
        <v>26.263998599968957</v>
      </c>
      <c r="FS24" s="295">
        <v>18.818509903392822</v>
      </c>
      <c r="FT24" s="295">
        <v>-9.6280846743327402</v>
      </c>
      <c r="FU24" s="295">
        <v>-5.346748861703631</v>
      </c>
      <c r="FV24" s="295">
        <v>7.0450018625674886</v>
      </c>
      <c r="FW24" s="295">
        <v>0.70560132381815777</v>
      </c>
      <c r="FX24" s="295">
        <v>4.5821566622929737</v>
      </c>
      <c r="FY24" s="295">
        <v>4.6150744099194583</v>
      </c>
      <c r="FZ24" s="295">
        <v>4.8779098242865331</v>
      </c>
      <c r="GA24" s="295">
        <v>26.263998599968957</v>
      </c>
      <c r="GB24" s="295">
        <v>18.818509903392822</v>
      </c>
      <c r="GC24" s="295">
        <v>-9.6280846743327402</v>
      </c>
      <c r="GD24" s="295">
        <v>-5.346748861703631</v>
      </c>
      <c r="GE24" s="295">
        <v>7.0450018625674886</v>
      </c>
      <c r="GF24" s="295">
        <v>0.7056013238180725</v>
      </c>
      <c r="GG24" s="295">
        <v>-6.9681198184869402</v>
      </c>
      <c r="GH24" s="295">
        <v>7.4082851768469702</v>
      </c>
      <c r="GI24" s="295">
        <v>-3.3083676238711601</v>
      </c>
      <c r="GJ24" s="295">
        <v>6.6256489396337797</v>
      </c>
      <c r="GK24" s="295">
        <v>-3.6628753513724801</v>
      </c>
      <c r="GL24" s="295">
        <v>5.7184925255898698</v>
      </c>
      <c r="GM24" s="295">
        <v>5.3958424763052897E-2</v>
      </c>
      <c r="GN24" s="295">
        <v>1.9253257184574299</v>
      </c>
      <c r="GO24" s="295">
        <v>0.11068782306000501</v>
      </c>
      <c r="GP24" s="295">
        <v>-1.1845835589952101</v>
      </c>
      <c r="GQ24" s="295">
        <v>-0.39309835032823098</v>
      </c>
      <c r="GR24" s="295">
        <v>-2.0294628018723602</v>
      </c>
      <c r="GS24" s="295">
        <v>-5.8773884849838502</v>
      </c>
      <c r="GT24" s="295">
        <v>7.5235046530748102</v>
      </c>
      <c r="GU24" s="295">
        <v>-2.74342975428713</v>
      </c>
      <c r="GV24" s="295">
        <v>5.2063149963935702</v>
      </c>
      <c r="GW24" s="295">
        <v>-3.1395369939706899</v>
      </c>
      <c r="GX24" s="295">
        <v>3.3517153331702199</v>
      </c>
      <c r="GY24" s="295">
        <v>1.5541647935862399</v>
      </c>
      <c r="GZ24" s="295">
        <v>0.52835043519019098</v>
      </c>
      <c r="HA24" s="295">
        <v>0.65141286819736899</v>
      </c>
      <c r="HB24" s="295">
        <v>-0.414861854519955</v>
      </c>
      <c r="HC24" s="295">
        <v>0.29700949497124901</v>
      </c>
      <c r="HD24" s="295">
        <v>-2.79749128166574</v>
      </c>
      <c r="HE24" s="295">
        <v>-2.9617137579793398</v>
      </c>
      <c r="HF24" s="295">
        <v>4.3420614199011398</v>
      </c>
      <c r="HG24" s="295">
        <v>-1.7947615005356901</v>
      </c>
      <c r="HH24" s="295">
        <v>4.9712236711845899</v>
      </c>
      <c r="HI24" s="295">
        <v>-2.52287436108996</v>
      </c>
      <c r="HJ24" s="295">
        <v>4.74564933972795</v>
      </c>
      <c r="HK24" s="295">
        <v>-0.13129136582308801</v>
      </c>
      <c r="HL24" s="295">
        <v>4.2064888747802301E-2</v>
      </c>
      <c r="HM24" s="295">
        <v>2.5867864460593202</v>
      </c>
      <c r="HN24" s="295">
        <v>-3.1280265059714201</v>
      </c>
      <c r="HO24" s="295">
        <v>0.995727692535326</v>
      </c>
      <c r="HP24" s="295">
        <v>-3.3162778807565299</v>
      </c>
      <c r="HQ24" s="295">
        <v>-3.3620572166430698</v>
      </c>
      <c r="HR24" s="295">
        <v>4.1974211174079601</v>
      </c>
      <c r="HS24" s="295">
        <v>-1.5794607362756501</v>
      </c>
      <c r="HT24" s="295">
        <v>4.8169530042554003</v>
      </c>
      <c r="HU24" s="295">
        <v>-0.29598517246746803</v>
      </c>
      <c r="HV24" s="295">
        <v>4.6166769320274703</v>
      </c>
      <c r="HW24" s="295">
        <v>0.40175579067684503</v>
      </c>
      <c r="HX24" s="295">
        <v>0.35414029781550499</v>
      </c>
      <c r="HY24" s="295">
        <v>3.2356568404584598</v>
      </c>
      <c r="HZ24" s="295">
        <v>-5.8148787988037203</v>
      </c>
      <c r="IA24" s="295">
        <v>5.2713275524847303</v>
      </c>
      <c r="IB24" s="295">
        <v>-4.8306866649211901</v>
      </c>
      <c r="IC24" s="295">
        <v>-3.8525493252640901</v>
      </c>
      <c r="ID24" s="295">
        <v>3.5963059308723899</v>
      </c>
      <c r="IE24" s="295">
        <v>3.0452854592652998E-3</v>
      </c>
      <c r="IF24" s="295">
        <v>4.6333490040041196</v>
      </c>
      <c r="IG24" s="295">
        <v>-2.88699669118864</v>
      </c>
      <c r="IH24" s="295">
        <v>5.2582166718784702</v>
      </c>
      <c r="II24" s="295">
        <v>0.176134701637466</v>
      </c>
      <c r="IJ24" s="295">
        <v>-1.4252780624434001</v>
      </c>
      <c r="IK24" s="295">
        <v>1.8698451466195001</v>
      </c>
      <c r="IL24" s="295">
        <v>-1.52521079347846</v>
      </c>
      <c r="IM24" s="295">
        <v>5.5513405280326102</v>
      </c>
      <c r="IN24" s="295">
        <v>-5.1698244539396496</v>
      </c>
      <c r="IO24" s="295">
        <v>-0.79005397938925603</v>
      </c>
      <c r="IP24" s="295">
        <v>10.934427273486699</v>
      </c>
      <c r="IQ24" s="295">
        <v>-6.2423676298309099</v>
      </c>
      <c r="IR24" s="295">
        <v>4.92327238666455</v>
      </c>
      <c r="IS24" s="295">
        <v>24.114654720380699</v>
      </c>
      <c r="IT24" s="295">
        <v>2.8052313272717599</v>
      </c>
      <c r="IU24" s="295">
        <v>-3.0871627225176899</v>
      </c>
      <c r="IV24" s="295">
        <v>2.4402109904160101</v>
      </c>
      <c r="IW24" s="295">
        <v>3.35128747485847</v>
      </c>
      <c r="IX24" s="295">
        <v>-3.9022457292356698</v>
      </c>
      <c r="IY24" s="295">
        <v>5.6687389286146601</v>
      </c>
      <c r="IZ24" s="295">
        <v>1.0931749991772499</v>
      </c>
      <c r="JA24" s="295">
        <v>-4.04318424871252</v>
      </c>
      <c r="JB24" s="295">
        <v>16.552498402869901</v>
      </c>
      <c r="JC24" s="295">
        <v>-3.96223119871058</v>
      </c>
      <c r="JD24" s="295">
        <v>-4.21599274520565</v>
      </c>
      <c r="JE24" s="295">
        <v>12.5446700056839</v>
      </c>
      <c r="JF24" s="295">
        <v>-8.1314595642189005</v>
      </c>
      <c r="JG24" s="295">
        <v>-5.43280836256793</v>
      </c>
      <c r="JH24" s="295">
        <v>-6.0186603799560601</v>
      </c>
      <c r="JI24" s="295">
        <v>-1.1160853601690699</v>
      </c>
      <c r="JJ24" s="295">
        <v>-2.7250481894648901</v>
      </c>
      <c r="JK24" s="295">
        <v>3.1245270189277101</v>
      </c>
      <c r="JL24" s="295">
        <v>-4.2168762953657097</v>
      </c>
      <c r="JM24" s="295">
        <v>-4.9405071516009</v>
      </c>
      <c r="JN24" s="295">
        <v>10.0825887223483</v>
      </c>
      <c r="JO24" s="295">
        <v>1.7142892385567201</v>
      </c>
      <c r="JP24" s="295">
        <v>-8.4975832732647198</v>
      </c>
      <c r="JQ24" s="295">
        <v>13.3040563452358</v>
      </c>
      <c r="JR24" s="295">
        <v>-1.93104294350118</v>
      </c>
      <c r="JS24" s="295">
        <v>-0.88497728278835597</v>
      </c>
      <c r="JT24" s="295">
        <v>-4.8069681140297904</v>
      </c>
      <c r="JU24" s="295">
        <v>-2.5328297886318198</v>
      </c>
      <c r="JV24" s="295">
        <v>-4.7623303096148204</v>
      </c>
      <c r="JW24" s="295">
        <v>0.46742791949088802</v>
      </c>
      <c r="JX24" s="295">
        <v>-5.6158276757919898</v>
      </c>
      <c r="JY24" s="295">
        <v>-1.85693291851425</v>
      </c>
      <c r="JZ24" s="295">
        <v>11.2599580734221</v>
      </c>
      <c r="KA24" s="295">
        <v>-6.5764503095125102</v>
      </c>
      <c r="KB24" s="295">
        <v>1.25418187876203</v>
      </c>
      <c r="KC24" s="295">
        <v>9.9113024077792193</v>
      </c>
      <c r="KD24" s="295">
        <v>-5.8590355583959301E-2</v>
      </c>
      <c r="KE24" s="295">
        <v>0.34337757361515697</v>
      </c>
      <c r="KF24" s="295">
        <v>-2.01806276973393</v>
      </c>
      <c r="KG24" s="295">
        <v>-1.04219337306718</v>
      </c>
      <c r="KH24" s="295">
        <v>-3.65678016776367</v>
      </c>
      <c r="KI24" s="295">
        <v>-2.1129363234553402</v>
      </c>
      <c r="KJ24" s="295">
        <v>3.8363354615023302</v>
      </c>
      <c r="KK24" s="295">
        <v>-5.0843341428280597</v>
      </c>
      <c r="KL24" s="295">
        <v>8.9699969297231394</v>
      </c>
      <c r="KM24" s="295">
        <v>-2.2962522048224701</v>
      </c>
      <c r="KN24" s="295">
        <v>-0.47073738174044899</v>
      </c>
      <c r="KO24" s="295">
        <v>9.5108440138533208</v>
      </c>
      <c r="KP24" s="295">
        <v>4.1023185070081496</v>
      </c>
      <c r="KQ24" s="295">
        <v>0.38112736658769097</v>
      </c>
      <c r="KR24" s="295">
        <v>-4.6713992374703803</v>
      </c>
      <c r="KS24" s="295">
        <v>1.4204868056928901</v>
      </c>
      <c r="KT24" s="295">
        <v>-3.3920874078165202</v>
      </c>
      <c r="KU24" s="295">
        <v>-2.4064475134783501</v>
      </c>
      <c r="KV24" s="295">
        <v>2.3731235228028602</v>
      </c>
      <c r="KW24" s="295">
        <v>-7.5076256353048603</v>
      </c>
      <c r="KX24" s="295">
        <v>8.41984947518357</v>
      </c>
      <c r="KY24" s="295">
        <v>-2.9153791169817098</v>
      </c>
      <c r="KZ24" s="295">
        <v>-4.6813637993075998</v>
      </c>
      <c r="LA24" s="295">
        <v>8.5011659891960996</v>
      </c>
      <c r="LB24" s="295">
        <v>4.89871316465549</v>
      </c>
      <c r="LC24" s="295">
        <v>0.26841227637378001</v>
      </c>
      <c r="LD24" s="295">
        <v>-4.2446105819716102</v>
      </c>
      <c r="LE24" s="295">
        <v>1.6688332581704699</v>
      </c>
      <c r="LF24" s="295">
        <v>-5.2475614311693697</v>
      </c>
      <c r="LG24" s="295">
        <v>-1.2191093492515299</v>
      </c>
      <c r="LH24" s="295">
        <v>2.0235573294477698</v>
      </c>
      <c r="LI24" s="295">
        <v>6.0274795700399997</v>
      </c>
      <c r="LJ24" s="295">
        <v>0.47345479040079402</v>
      </c>
      <c r="LK24" s="295">
        <v>-4.1920914003427603</v>
      </c>
      <c r="LL24" s="295">
        <v>2.3545838746824201</v>
      </c>
      <c r="LM24" s="295">
        <v>4.1306478783389098</v>
      </c>
      <c r="LN24" s="295">
        <v>1.34160803484407</v>
      </c>
      <c r="LO24" s="295">
        <v>-3.2945092978175601</v>
      </c>
      <c r="LP24" s="295">
        <v>2.4360305471739099</v>
      </c>
      <c r="LQ24" s="295">
        <v>4.5578134903018697</v>
      </c>
      <c r="LR24" s="295">
        <v>0.761444585000291</v>
      </c>
      <c r="LS24" s="295">
        <v>-4.5658667584385002</v>
      </c>
      <c r="LT24" s="295">
        <v>3.1006982293090299</v>
      </c>
      <c r="LU24" s="295">
        <v>6.44564731341843</v>
      </c>
      <c r="LV24" s="295">
        <v>1.3151357807083499</v>
      </c>
      <c r="LW24" s="295">
        <v>-4.8619959962170602</v>
      </c>
      <c r="LX24" s="295">
        <v>3.14233221173407</v>
      </c>
      <c r="LY24" s="295">
        <v>4.3985983072677204</v>
      </c>
      <c r="LZ24" s="295">
        <v>1.76984570218085</v>
      </c>
      <c r="MA24" s="295">
        <v>0.80106820912023102</v>
      </c>
      <c r="MB24" s="295">
        <v>11.8228327665351</v>
      </c>
      <c r="MC24" s="295">
        <v>18.316174121068599</v>
      </c>
      <c r="MD24" s="295">
        <v>3.1079596627461301</v>
      </c>
      <c r="ME24" s="295">
        <v>6.1573539718586101</v>
      </c>
      <c r="MF24" s="295">
        <v>5.9385091503273504</v>
      </c>
      <c r="MG24" s="295">
        <v>-7.53626350454189</v>
      </c>
      <c r="MH24" s="295">
        <v>-7.7301571263492104</v>
      </c>
      <c r="MI24" s="295">
        <v>-3.2331883225807401</v>
      </c>
      <c r="MJ24" s="295">
        <v>4.8307970773798097</v>
      </c>
      <c r="MK24" s="295">
        <v>1.08396796633687</v>
      </c>
      <c r="ML24" s="295">
        <v>-8.8366848713805393</v>
      </c>
      <c r="MM24" s="295">
        <v>-4.59442976920388</v>
      </c>
      <c r="MN24" s="295">
        <v>3.7411740305310799</v>
      </c>
      <c r="MO24" s="295">
        <v>6.2843426705877299</v>
      </c>
      <c r="MP24" s="295">
        <v>-5.3159884513264801</v>
      </c>
      <c r="MQ24" s="295">
        <v>0.51791755831742103</v>
      </c>
      <c r="MR24" s="295">
        <v>4.5025066085855796</v>
      </c>
      <c r="MS24" s="295">
        <v>8.8873426450175099</v>
      </c>
      <c r="MT24" s="295">
        <v>-4.64743226338339</v>
      </c>
      <c r="MU24" s="295">
        <v>-2.8551642591196198</v>
      </c>
      <c r="MV24" s="295">
        <v>-0.65889389253533204</v>
      </c>
      <c r="MW24" s="295">
        <v>7.5949450797024003</v>
      </c>
      <c r="MX24" s="295">
        <v>-4.9983318201854798</v>
      </c>
      <c r="MY24" s="302"/>
      <c r="MZ24" s="303" t="s">
        <v>707</v>
      </c>
    </row>
    <row r="25" spans="1:364" s="230" customFormat="1" ht="30" customHeight="1">
      <c r="A25" s="389"/>
      <c r="B25" s="359" t="s">
        <v>708</v>
      </c>
      <c r="D25" s="260">
        <v>7.4595730969096996</v>
      </c>
      <c r="E25" s="260">
        <v>9.1144486151471398</v>
      </c>
      <c r="F25" s="261"/>
      <c r="G25" s="400" t="s">
        <v>709</v>
      </c>
      <c r="H25" s="400"/>
      <c r="I25" s="294">
        <v>5.3633384592614801</v>
      </c>
      <c r="J25" s="294">
        <v>3.05356083882684</v>
      </c>
      <c r="K25" s="294">
        <v>3.2372161279169802</v>
      </c>
      <c r="L25" s="294">
        <v>2.7793213026214398</v>
      </c>
      <c r="M25" s="294">
        <v>5.2133251047297602</v>
      </c>
      <c r="N25" s="294">
        <v>4.8308959094469799</v>
      </c>
      <c r="O25" s="294">
        <v>3.5103844535783302</v>
      </c>
      <c r="P25" s="294">
        <v>4.6670783269260196</v>
      </c>
      <c r="Q25" s="294">
        <v>3.1793358810807701</v>
      </c>
      <c r="R25" s="294">
        <v>4.0620372807637004</v>
      </c>
      <c r="S25" s="294">
        <v>6.4021303931008902</v>
      </c>
      <c r="T25" s="294">
        <v>2.3121123599194102</v>
      </c>
      <c r="U25" s="294">
        <v>3.2666135485666401</v>
      </c>
      <c r="V25" s="294">
        <v>4.2680301195675803</v>
      </c>
      <c r="W25" s="294">
        <v>3.9945196675183201</v>
      </c>
      <c r="X25" s="294">
        <v>4.3032638215211598</v>
      </c>
      <c r="Y25" s="294">
        <v>4.4286483318546699</v>
      </c>
      <c r="Z25" s="294">
        <v>3.6281044305622698</v>
      </c>
      <c r="AA25" s="294">
        <v>8.1933121789065808</v>
      </c>
      <c r="AB25" s="294">
        <v>7.5900361464703998</v>
      </c>
      <c r="AC25" s="294">
        <v>4.7949929369869997</v>
      </c>
      <c r="AD25" s="294">
        <v>5.00382960206134</v>
      </c>
      <c r="AE25" s="294">
        <v>4.7045574719934997</v>
      </c>
      <c r="AF25" s="294">
        <v>4.6706612162324701</v>
      </c>
      <c r="AG25" s="281">
        <v>6.11453437396644</v>
      </c>
      <c r="AH25" s="294">
        <v>5.0398455366840098</v>
      </c>
      <c r="AI25" s="294">
        <v>4.5360737949437997</v>
      </c>
      <c r="AJ25" s="294">
        <v>5.1473462367981098</v>
      </c>
      <c r="AK25" s="294">
        <v>5.0064535877202996</v>
      </c>
      <c r="AL25" s="294">
        <v>5.1713635371397801</v>
      </c>
      <c r="AM25" s="294">
        <v>5.5904840950973496</v>
      </c>
      <c r="AN25" s="294">
        <v>4.88307977520431</v>
      </c>
      <c r="AO25" s="294">
        <v>4.62720120165989</v>
      </c>
      <c r="AP25" s="294">
        <v>4.5857662655944198</v>
      </c>
      <c r="AQ25" s="294">
        <v>4.1028850817928202</v>
      </c>
      <c r="AR25" s="294">
        <v>4.05670337047329</v>
      </c>
      <c r="AS25" s="294">
        <v>4.3010878227718496</v>
      </c>
      <c r="AT25" s="294">
        <v>4.5786338702449099</v>
      </c>
      <c r="AU25" s="294">
        <v>3.5394766486611902</v>
      </c>
      <c r="AV25" s="294">
        <v>4.0131190119881799</v>
      </c>
      <c r="AW25" s="294">
        <v>3.8010580886990399</v>
      </c>
      <c r="AX25" s="294">
        <v>4.7859112527071801</v>
      </c>
      <c r="AY25" s="294">
        <v>4.3918001367010397</v>
      </c>
      <c r="AZ25" s="294">
        <v>4.1446067428306703</v>
      </c>
      <c r="BA25" s="294">
        <v>3.8140389905661198</v>
      </c>
      <c r="BB25" s="294">
        <v>3.0731329031758299</v>
      </c>
      <c r="BC25" s="294">
        <v>3.6709261789582399</v>
      </c>
      <c r="BD25" s="294">
        <v>4.5571133003103599</v>
      </c>
      <c r="BE25" s="294">
        <v>3.8853378011849999</v>
      </c>
      <c r="BF25" s="294">
        <v>6.2257993518411601</v>
      </c>
      <c r="BG25" s="294">
        <v>-9.8223157462244899</v>
      </c>
      <c r="BH25" s="294">
        <v>-62.6864225509227</v>
      </c>
      <c r="BI25" s="294">
        <v>-45.148215687259999</v>
      </c>
      <c r="BJ25" s="294">
        <v>-14.2330324098027</v>
      </c>
      <c r="BK25" s="294">
        <v>-9.8200800370923407</v>
      </c>
      <c r="BL25" s="294">
        <v>-6.3384548294988399</v>
      </c>
      <c r="BM25" s="294">
        <v>-3.8551636842871799</v>
      </c>
      <c r="BN25" s="294">
        <v>-2.2211615701741301</v>
      </c>
      <c r="BO25" s="294">
        <v>-2.38144374193338</v>
      </c>
      <c r="BP25" s="294">
        <v>-1.3502333031687599</v>
      </c>
      <c r="BQ25" s="294">
        <v>-0.98845014347106996</v>
      </c>
      <c r="BR25" s="294">
        <v>-2.7072934076176098</v>
      </c>
      <c r="BS25" s="294">
        <v>7.9859707364973804</v>
      </c>
      <c r="BT25" s="294">
        <v>140.97980177421201</v>
      </c>
      <c r="BU25" s="294">
        <v>49.382544880770602</v>
      </c>
      <c r="BV25" s="294">
        <v>-21.252559120655999</v>
      </c>
      <c r="BW25" s="294">
        <v>-27.620926948181602</v>
      </c>
      <c r="BX25" s="294">
        <v>-12.989769120300799</v>
      </c>
      <c r="BY25" s="294">
        <v>-2.8548810320022699</v>
      </c>
      <c r="BZ25" s="294">
        <v>3.5267855280326801</v>
      </c>
      <c r="CA25" s="294">
        <v>7.5662215444624197</v>
      </c>
      <c r="CB25" s="294">
        <v>5.3468891359161903</v>
      </c>
      <c r="CC25" s="294">
        <v>6.2286156806791801</v>
      </c>
      <c r="CD25" s="294">
        <v>5.33066636619336</v>
      </c>
      <c r="CE25" s="294">
        <v>5.5830720844523398</v>
      </c>
      <c r="CF25" s="294">
        <v>5.0603313245867696</v>
      </c>
      <c r="CG25" s="294">
        <v>5.2376059013701504</v>
      </c>
      <c r="CH25" s="294">
        <v>25.115690851973898</v>
      </c>
      <c r="CI25" s="294">
        <v>23.863413021405702</v>
      </c>
      <c r="CJ25" s="294">
        <v>13.6389834369977</v>
      </c>
      <c r="CK25" s="294">
        <v>6.3930706404526596</v>
      </c>
      <c r="CL25" s="294">
        <v>3.0247369672877502</v>
      </c>
      <c r="CM25" s="294">
        <v>1.0561841102859</v>
      </c>
      <c r="CN25" s="294">
        <v>2.1685938814674901</v>
      </c>
      <c r="CO25" s="294">
        <v>-0.62310586154291103</v>
      </c>
      <c r="CP25" s="294">
        <v>6.4859187479714402</v>
      </c>
      <c r="CQ25" s="294">
        <v>4.9910387986496403</v>
      </c>
      <c r="CR25" s="294">
        <v>3.3249250352758701</v>
      </c>
      <c r="CS25" s="294">
        <v>8.1497640420374609</v>
      </c>
      <c r="CT25" s="294">
        <v>5.1714021191276096</v>
      </c>
      <c r="CU25" s="294">
        <v>4.4215428825533802</v>
      </c>
      <c r="CV25" s="294">
        <v>4.0320254205066801</v>
      </c>
      <c r="CW25" s="294">
        <v>7.77669451789522</v>
      </c>
      <c r="CX25" s="294">
        <v>5.5682957510731796</v>
      </c>
      <c r="CY25" s="294">
        <v>7.0420184796083296</v>
      </c>
      <c r="CZ25" s="294">
        <v>6.0217918848073397</v>
      </c>
      <c r="DA25" s="294">
        <v>7.9448101354846301</v>
      </c>
      <c r="DB25" s="294">
        <v>5.4249171123505997</v>
      </c>
      <c r="DC25" s="294">
        <v>7.5277048402742102</v>
      </c>
      <c r="DD25" s="294">
        <v>10.6593178925602</v>
      </c>
      <c r="DE25" s="294">
        <v>7.1229904981731904</v>
      </c>
      <c r="DF25" s="294">
        <v>10.267742244771799</v>
      </c>
      <c r="DG25" s="294">
        <v>10.4252105751861</v>
      </c>
      <c r="DH25" s="294">
        <v>9.0886927701100593</v>
      </c>
      <c r="DI25" s="294">
        <v>7.7486671867822796</v>
      </c>
      <c r="DJ25" s="294">
        <v>5.1312810749614801</v>
      </c>
      <c r="DK25" s="294">
        <v>3.61553844711149</v>
      </c>
      <c r="DL25" s="294">
        <v>4.00453772937691</v>
      </c>
      <c r="DM25" s="294">
        <v>2.6973781470486502</v>
      </c>
      <c r="DN25" s="294">
        <v>4.2637151860594598</v>
      </c>
      <c r="DO25" s="294">
        <v>3.9547157761637401</v>
      </c>
      <c r="DP25" s="294">
        <v>5.1441748869041701</v>
      </c>
      <c r="DQ25" s="294">
        <v>3.5390918413144901</v>
      </c>
      <c r="DR25" s="294">
        <v>3.2818211727640501</v>
      </c>
      <c r="DS25" s="294">
        <v>3.9263575683286001</v>
      </c>
      <c r="DT25" s="294">
        <v>3.6027634245513398</v>
      </c>
      <c r="DU25" s="294">
        <v>2.97568548772675</v>
      </c>
      <c r="DV25" s="294">
        <v>4.8260092813640796</v>
      </c>
      <c r="DW25" s="294">
        <v>3.7454008894797801</v>
      </c>
      <c r="DX25" s="294">
        <v>5.61549501263754</v>
      </c>
      <c r="DY25" s="294">
        <v>3.9082673641389798</v>
      </c>
      <c r="DZ25" s="294">
        <v>4.27615350454073</v>
      </c>
      <c r="EA25" s="294">
        <v>3.7759989384711998</v>
      </c>
      <c r="EB25" s="294">
        <v>4.2339853616683003</v>
      </c>
      <c r="EC25" s="294">
        <v>3.8259918138306102</v>
      </c>
      <c r="ED25" s="294">
        <v>4.1141492845356398</v>
      </c>
      <c r="EE25" s="294">
        <v>6.8570004135732896</v>
      </c>
      <c r="EF25" s="294">
        <v>4.7938189668217204</v>
      </c>
      <c r="EG25" s="294">
        <v>5.2370268974103196</v>
      </c>
      <c r="EH25" s="294">
        <v>5.1086716706197404</v>
      </c>
      <c r="EI25" s="294">
        <v>5.0399433156070197</v>
      </c>
      <c r="EJ25" s="294">
        <v>4.2500738136593101</v>
      </c>
      <c r="EK25" s="294">
        <v>4.1254853973871199</v>
      </c>
      <c r="EL25" s="294">
        <v>4.2056410104634896</v>
      </c>
      <c r="EM25" s="294">
        <v>4.12109520349766</v>
      </c>
      <c r="EN25" s="294">
        <v>3.7619610365079401</v>
      </c>
      <c r="EO25" s="294">
        <v>-6.5122034834203604E-2</v>
      </c>
      <c r="EP25" s="294">
        <v>-40.304904827869699</v>
      </c>
      <c r="EQ25" s="294">
        <v>-6.7234697246481803</v>
      </c>
      <c r="ER25" s="294">
        <v>-1.98434243490897</v>
      </c>
      <c r="ES25" s="294">
        <v>1.2076366021341001</v>
      </c>
      <c r="ET25" s="294">
        <v>33.379499861217703</v>
      </c>
      <c r="EU25" s="294">
        <v>-14.437534713130701</v>
      </c>
      <c r="EV25" s="294">
        <v>5.4712653843818098</v>
      </c>
      <c r="EW25" s="294">
        <v>5.7321203008137296</v>
      </c>
      <c r="EX25" s="294">
        <v>10.941615762324499</v>
      </c>
      <c r="EY25" s="294">
        <v>13.7432604866605</v>
      </c>
      <c r="EZ25" s="294">
        <v>2.0748868638200699</v>
      </c>
      <c r="FA25" s="294">
        <v>3.4618133003663001</v>
      </c>
      <c r="FB25" s="294">
        <v>5.4876453888891303</v>
      </c>
      <c r="FC25" s="294">
        <v>5.4879670826510401</v>
      </c>
      <c r="FD25" s="294">
        <v>6.2118276046458201</v>
      </c>
      <c r="FE25" s="294">
        <v>6.9874623375808502</v>
      </c>
      <c r="FF25" s="294">
        <v>9.3605456010623005</v>
      </c>
      <c r="FG25" s="294">
        <v>9.0043004026303599</v>
      </c>
      <c r="FH25" s="294">
        <v>4.2448975960214002</v>
      </c>
      <c r="FI25" s="294">
        <v>3.6193186401669801</v>
      </c>
      <c r="FJ25" s="294">
        <v>4.0107495444944004</v>
      </c>
      <c r="FK25" s="294">
        <v>3.4758540905556101</v>
      </c>
      <c r="FL25" s="294">
        <v>4.7283407523851499</v>
      </c>
      <c r="FM25" s="294"/>
      <c r="FN25" s="294">
        <v>4.0503215587659724</v>
      </c>
      <c r="FO25" s="294">
        <v>4.9060148413942102</v>
      </c>
      <c r="FP25" s="294">
        <v>4.9039621047014492</v>
      </c>
      <c r="FQ25" s="294">
        <v>4.0528315647726032</v>
      </c>
      <c r="FR25" s="294">
        <v>-12.381718471359747</v>
      </c>
      <c r="FS25" s="294">
        <v>3.653603625066566</v>
      </c>
      <c r="FT25" s="294">
        <v>7.6393964698063428</v>
      </c>
      <c r="FU25" s="294">
        <v>5.1513155120428706</v>
      </c>
      <c r="FV25" s="294">
        <v>7.2585203663252571</v>
      </c>
      <c r="FW25" s="294">
        <v>3.9710814620194697</v>
      </c>
      <c r="FX25" s="294">
        <v>4.9060148413942102</v>
      </c>
      <c r="FY25" s="294">
        <v>4.9039621047014492</v>
      </c>
      <c r="FZ25" s="294">
        <v>4.0528315647726032</v>
      </c>
      <c r="GA25" s="294">
        <v>-12.381718471359747</v>
      </c>
      <c r="GB25" s="294">
        <v>3.653603625066566</v>
      </c>
      <c r="GC25" s="294">
        <v>7.6393964698063428</v>
      </c>
      <c r="GD25" s="294">
        <v>5.1513155120428706</v>
      </c>
      <c r="GE25" s="294">
        <v>7.2585203663252571</v>
      </c>
      <c r="GF25" s="294">
        <v>3.9710814620195265</v>
      </c>
      <c r="GG25" s="294">
        <v>-9.3243835222187705</v>
      </c>
      <c r="GH25" s="294">
        <v>11.763880010750199</v>
      </c>
      <c r="GI25" s="294">
        <v>-0.58769272190353705</v>
      </c>
      <c r="GJ25" s="294">
        <v>-0.94178635923138598</v>
      </c>
      <c r="GK25" s="294">
        <v>3.4519055415900901</v>
      </c>
      <c r="GL25" s="294">
        <v>-0.91041953405054699</v>
      </c>
      <c r="GM25" s="294">
        <v>-3.3109256307836299</v>
      </c>
      <c r="GN25" s="294">
        <v>3.30276938865252</v>
      </c>
      <c r="GO25" s="294">
        <v>0.55809559129332298</v>
      </c>
      <c r="GP25" s="294">
        <v>-3.0840071639406101</v>
      </c>
      <c r="GQ25" s="294">
        <v>3.5825630471999701</v>
      </c>
      <c r="GR25" s="294">
        <v>2.1437732095067799</v>
      </c>
      <c r="GS25" s="294">
        <v>-11.312176550820199</v>
      </c>
      <c r="GT25" s="294">
        <v>11.963058258703301</v>
      </c>
      <c r="GU25" s="294">
        <v>-1.0286226770170801</v>
      </c>
      <c r="GV25" s="294">
        <v>1.4040947535828701</v>
      </c>
      <c r="GW25" s="294">
        <v>3.07587875080708</v>
      </c>
      <c r="GX25" s="294">
        <v>-2.1586100128911898</v>
      </c>
      <c r="GY25" s="294">
        <v>-2.23045761269131</v>
      </c>
      <c r="GZ25" s="294">
        <v>1.8344192899441201</v>
      </c>
      <c r="HA25" s="294">
        <v>1.4183722248838799</v>
      </c>
      <c r="HB25" s="294">
        <v>-0.904610592075628</v>
      </c>
      <c r="HC25" s="294">
        <v>-0.39907293340510802</v>
      </c>
      <c r="HD25" s="294">
        <v>3.0967039104037002</v>
      </c>
      <c r="HE25" s="294">
        <v>-10.4521361854387</v>
      </c>
      <c r="HF25" s="294">
        <v>11.6693626106505</v>
      </c>
      <c r="HG25" s="294">
        <v>-0.73479148033696595</v>
      </c>
      <c r="HH25" s="294">
        <v>1.5259941295050501</v>
      </c>
      <c r="HI25" s="294">
        <v>2.2857051018856498</v>
      </c>
      <c r="HJ25" s="294">
        <v>2.1516712002252798</v>
      </c>
      <c r="HK25" s="294">
        <v>-2.7756116562886</v>
      </c>
      <c r="HL25" s="294">
        <v>-0.81110080022997999</v>
      </c>
      <c r="HM25" s="294">
        <v>1.62047992143624</v>
      </c>
      <c r="HN25" s="294">
        <v>-1.1870430364960201</v>
      </c>
      <c r="HO25" s="294">
        <v>-0.431316978739886</v>
      </c>
      <c r="HP25" s="294">
        <v>4.5188652084923904</v>
      </c>
      <c r="HQ25" s="294">
        <v>-11.359043898050899</v>
      </c>
      <c r="HR25" s="294">
        <v>11.1337956644697</v>
      </c>
      <c r="HS25" s="294">
        <v>-0.15434030974854801</v>
      </c>
      <c r="HT25" s="294">
        <v>1.3899539271118</v>
      </c>
      <c r="HU25" s="294">
        <v>2.4463421854016798</v>
      </c>
      <c r="HV25" s="294">
        <v>2.5587579203153901</v>
      </c>
      <c r="HW25" s="294">
        <v>-3.4269672486293001</v>
      </c>
      <c r="HX25" s="294">
        <v>-1.05308753529798</v>
      </c>
      <c r="HY25" s="294">
        <v>1.5802357206918201</v>
      </c>
      <c r="HZ25" s="294">
        <v>-1.64327067948426</v>
      </c>
      <c r="IA25" s="294">
        <v>-0.475487245223292</v>
      </c>
      <c r="IB25" s="294">
        <v>4.7643350802209499</v>
      </c>
      <c r="IC25" s="294">
        <v>-11.1231695891258</v>
      </c>
      <c r="ID25" s="294">
        <v>10.0295023489725</v>
      </c>
      <c r="IE25" s="294">
        <v>0.30240465124933302</v>
      </c>
      <c r="IF25" s="294">
        <v>1.1832410869791701</v>
      </c>
      <c r="IG25" s="294">
        <v>3.41834195207203</v>
      </c>
      <c r="IH25" s="294">
        <v>2.1730233682466298</v>
      </c>
      <c r="II25" s="294">
        <v>-3.6556462798454001</v>
      </c>
      <c r="IJ25" s="294">
        <v>-1.36715716856995</v>
      </c>
      <c r="IK25" s="294">
        <v>0.85527197074235095</v>
      </c>
      <c r="IL25" s="294">
        <v>-1.07283113079035</v>
      </c>
      <c r="IM25" s="294">
        <v>0.375256012436822</v>
      </c>
      <c r="IN25" s="294">
        <v>4.0912281889957702</v>
      </c>
      <c r="IO25" s="294">
        <v>-9.1208388586917604</v>
      </c>
      <c r="IP25" s="294">
        <v>-6.5932590578927499</v>
      </c>
      <c r="IQ25" s="294">
        <v>-58.497031995735803</v>
      </c>
      <c r="IR25" s="294">
        <v>48.741602805071899</v>
      </c>
      <c r="IS25" s="294">
        <v>61.706272522754801</v>
      </c>
      <c r="IT25" s="294">
        <v>7.43011358104593</v>
      </c>
      <c r="IU25" s="294">
        <v>6.3972573879070196E-2</v>
      </c>
      <c r="IV25" s="294">
        <v>1.24794025251644</v>
      </c>
      <c r="IW25" s="294">
        <v>2.5693289490962301</v>
      </c>
      <c r="IX25" s="294">
        <v>-1.23499568221044</v>
      </c>
      <c r="IY25" s="294">
        <v>1.43558732403766</v>
      </c>
      <c r="IZ25" s="294">
        <v>4.4729670890659303</v>
      </c>
      <c r="JA25" s="294">
        <v>-10.698503628159299</v>
      </c>
      <c r="JB25" s="294">
        <v>3.6729056806373799</v>
      </c>
      <c r="JC25" s="294">
        <v>-7.3826263310262199</v>
      </c>
      <c r="JD25" s="294">
        <v>-7.7955953441895396</v>
      </c>
      <c r="JE25" s="294">
        <v>-14.756070426646501</v>
      </c>
      <c r="JF25" s="294">
        <v>-1.2578446738160001</v>
      </c>
      <c r="JG25" s="294">
        <v>20.291528881003799</v>
      </c>
      <c r="JH25" s="294">
        <v>13.041226320780501</v>
      </c>
      <c r="JI25" s="294">
        <v>9.3073232363367602</v>
      </c>
      <c r="JJ25" s="294">
        <v>2.61864387173951</v>
      </c>
      <c r="JK25" s="294">
        <v>-0.65725635026679197</v>
      </c>
      <c r="JL25" s="294">
        <v>5.3473791295936204</v>
      </c>
      <c r="JM25" s="294">
        <v>-11.4533681901781</v>
      </c>
      <c r="JN25" s="294">
        <v>3.9213388779680098</v>
      </c>
      <c r="JO25" s="294">
        <v>-7.8411740445247302</v>
      </c>
      <c r="JP25" s="294">
        <v>-7.6400133409077897</v>
      </c>
      <c r="JQ25" s="294">
        <v>1.34545582025891</v>
      </c>
      <c r="JR25" s="294">
        <v>-2.2461508663925698</v>
      </c>
      <c r="JS25" s="294">
        <v>10.361944053302899</v>
      </c>
      <c r="JT25" s="294">
        <v>5.8334280497849296</v>
      </c>
      <c r="JU25" s="294">
        <v>5.8467262692210902</v>
      </c>
      <c r="JV25" s="294">
        <v>0.65785046889384102</v>
      </c>
      <c r="JW25" s="294">
        <v>0.43629215153839601</v>
      </c>
      <c r="JX25" s="294">
        <v>2.4688208557652702</v>
      </c>
      <c r="JY25" s="294">
        <v>-5.11909712965765</v>
      </c>
      <c r="JZ25" s="294">
        <v>2.4624612383522999</v>
      </c>
      <c r="KA25" s="294">
        <v>-9.3036520816765993</v>
      </c>
      <c r="KB25" s="294">
        <v>-3.3271907945122199</v>
      </c>
      <c r="KC25" s="294">
        <v>-1.44552064971911</v>
      </c>
      <c r="KD25" s="294">
        <v>-2.94312385721084</v>
      </c>
      <c r="KE25" s="294">
        <v>9.9502674665804296</v>
      </c>
      <c r="KF25" s="294">
        <v>9.64293926411335</v>
      </c>
      <c r="KG25" s="294">
        <v>3.67787352410107</v>
      </c>
      <c r="KH25" s="294">
        <v>2.0630238780704699</v>
      </c>
      <c r="KI25" s="294">
        <v>-0.520974703026027</v>
      </c>
      <c r="KJ25" s="294">
        <v>4.3273954858291903</v>
      </c>
      <c r="KK25" s="294">
        <v>-7.3340227464755996</v>
      </c>
      <c r="KL25" s="294">
        <v>4.5061603179090204</v>
      </c>
      <c r="KM25" s="294">
        <v>-6.6622317392857999</v>
      </c>
      <c r="KN25" s="294">
        <v>-6.4165529015300402</v>
      </c>
      <c r="KO25" s="294">
        <v>1.4476899452296501</v>
      </c>
      <c r="KP25" s="294">
        <v>-2.8045213617729301</v>
      </c>
      <c r="KQ25" s="294">
        <v>8.6194980763613493</v>
      </c>
      <c r="KR25" s="294">
        <v>8.2961054180538802</v>
      </c>
      <c r="KS25" s="294">
        <v>1.1593734502701201</v>
      </c>
      <c r="KT25" s="294">
        <v>0.59151820975319003</v>
      </c>
      <c r="KU25" s="294">
        <v>-0.14750495108589201</v>
      </c>
      <c r="KV25" s="294">
        <v>3.0161781323758401</v>
      </c>
      <c r="KW25" s="294">
        <v>-5.92068430447077</v>
      </c>
      <c r="KX25" s="294">
        <v>4.1964423895666698</v>
      </c>
      <c r="KY25" s="294">
        <v>-5.59425268701328</v>
      </c>
      <c r="KZ25" s="294">
        <v>-7.8451551464681</v>
      </c>
      <c r="LA25" s="294">
        <v>1.19561592612287</v>
      </c>
      <c r="LB25" s="294">
        <v>-2.1979671516001398</v>
      </c>
      <c r="LC25" s="294">
        <v>8.2812909622091606</v>
      </c>
      <c r="LD25" s="294">
        <v>7.6406200226170604</v>
      </c>
      <c r="LE25" s="294">
        <v>2.9770607495383401</v>
      </c>
      <c r="LF25" s="294">
        <v>-0.445438548164375</v>
      </c>
      <c r="LG25" s="294">
        <v>1.6524164196218201</v>
      </c>
      <c r="LH25" s="294">
        <v>4.0306065363810699</v>
      </c>
      <c r="LI25" s="294">
        <v>-0.12712048645002499</v>
      </c>
      <c r="LJ25" s="294">
        <v>0.68800592971118102</v>
      </c>
      <c r="LK25" s="294">
        <v>-0.67383650005287199</v>
      </c>
      <c r="LL25" s="294">
        <v>4.3989258173503298</v>
      </c>
      <c r="LM25" s="294">
        <v>-0.60615500236203002</v>
      </c>
      <c r="LN25" s="294">
        <v>1.1323643571539199</v>
      </c>
      <c r="LO25" s="294">
        <v>-1.06261981001498</v>
      </c>
      <c r="LP25" s="294">
        <v>4.6886734025387504</v>
      </c>
      <c r="LQ25" s="294">
        <v>2.0123413484664199</v>
      </c>
      <c r="LR25" s="294">
        <v>-0.820286540777317</v>
      </c>
      <c r="LS25" s="294">
        <v>-0.64418070774553404</v>
      </c>
      <c r="LT25" s="294">
        <v>4.5609869901310098</v>
      </c>
      <c r="LU25" s="294">
        <v>1.9456376188840601</v>
      </c>
      <c r="LV25" s="294">
        <v>-1.56608883655704</v>
      </c>
      <c r="LW25" s="294">
        <v>-0.76292004020082504</v>
      </c>
      <c r="LX25" s="294">
        <v>4.6414778515572799</v>
      </c>
      <c r="LY25" s="294">
        <v>1.8629254344422499</v>
      </c>
      <c r="LZ25" s="294">
        <v>-1.9056067855387699</v>
      </c>
      <c r="MA25" s="294">
        <v>-4.4231105856546504</v>
      </c>
      <c r="MB25" s="294">
        <v>-37.493464679284003</v>
      </c>
      <c r="MC25" s="294">
        <v>59.165844711770497</v>
      </c>
      <c r="MD25" s="294">
        <v>3.0783030413033701</v>
      </c>
      <c r="ME25" s="294">
        <v>-1.3105525003939</v>
      </c>
      <c r="MF25" s="294">
        <v>-17.623899746722898</v>
      </c>
      <c r="MG25" s="294">
        <v>2.1043119608063598</v>
      </c>
      <c r="MH25" s="294">
        <v>27.062713994865</v>
      </c>
      <c r="MI25" s="294">
        <v>-1.06647059347451</v>
      </c>
      <c r="MJ25" s="294">
        <v>-13.5651717160593</v>
      </c>
      <c r="MK25" s="294">
        <v>4.6827853764972502</v>
      </c>
      <c r="ML25" s="294">
        <v>14.027961745978301</v>
      </c>
      <c r="MM25" s="294">
        <v>0.27777314375141798</v>
      </c>
      <c r="MN25" s="294">
        <v>-11.872736187259701</v>
      </c>
      <c r="MO25" s="294">
        <v>4.6831046157684604</v>
      </c>
      <c r="MP25" s="294">
        <v>14.8104238807047</v>
      </c>
      <c r="MQ25" s="294">
        <v>1.01007316669414</v>
      </c>
      <c r="MR25" s="294">
        <v>-9.9179899932567093</v>
      </c>
      <c r="MS25" s="294">
        <v>4.3420963191167896</v>
      </c>
      <c r="MT25" s="294">
        <v>9.7975110724261896</v>
      </c>
      <c r="MU25" s="294">
        <v>0.40390655749205001</v>
      </c>
      <c r="MV25" s="294">
        <v>-9.5776974387088405</v>
      </c>
      <c r="MW25" s="294">
        <v>3.8054968501199502</v>
      </c>
      <c r="MX25" s="294">
        <v>11.1265159821121</v>
      </c>
      <c r="MY25" s="401" t="s">
        <v>710</v>
      </c>
      <c r="MZ25" s="401"/>
    </row>
    <row r="26" spans="1:364" s="32" customFormat="1" ht="18" customHeight="1">
      <c r="A26" s="389"/>
      <c r="B26" s="252"/>
      <c r="C26" s="253">
        <v>5.0999999999999996</v>
      </c>
      <c r="D26" s="254">
        <v>2.7528919471144802</v>
      </c>
      <c r="E26" s="254">
        <v>2.9729763069999402</v>
      </c>
      <c r="F26" s="255">
        <v>23</v>
      </c>
      <c r="G26" s="256"/>
      <c r="H26" s="26" t="s">
        <v>711</v>
      </c>
      <c r="I26" s="295">
        <v>7.1017803418452603</v>
      </c>
      <c r="J26" s="295">
        <v>3.5235092947075501</v>
      </c>
      <c r="K26" s="295">
        <v>3.8157532140659098</v>
      </c>
      <c r="L26" s="295">
        <v>4.3835344556908904</v>
      </c>
      <c r="M26" s="295">
        <v>3.9651322774790998</v>
      </c>
      <c r="N26" s="295">
        <v>4.3612988119700704</v>
      </c>
      <c r="O26" s="295">
        <v>3.8281855642434399</v>
      </c>
      <c r="P26" s="295">
        <v>6.3273391912312302</v>
      </c>
      <c r="Q26" s="295">
        <v>4.2226651823881696</v>
      </c>
      <c r="R26" s="295">
        <v>4.5120982512558099</v>
      </c>
      <c r="S26" s="295">
        <v>4.8744185187131697</v>
      </c>
      <c r="T26" s="295">
        <v>2.15060689124364</v>
      </c>
      <c r="U26" s="295">
        <v>2.2158235728062601</v>
      </c>
      <c r="V26" s="295">
        <v>6.0893623359552302</v>
      </c>
      <c r="W26" s="295">
        <v>4.7085430127916403</v>
      </c>
      <c r="X26" s="295">
        <v>4.6490554282191097</v>
      </c>
      <c r="Y26" s="295">
        <v>5.0042495594943004</v>
      </c>
      <c r="Z26" s="295">
        <v>3.95199821879282</v>
      </c>
      <c r="AA26" s="295">
        <v>6.2630546895527299</v>
      </c>
      <c r="AB26" s="295">
        <v>5.5381005383600597</v>
      </c>
      <c r="AC26" s="295">
        <v>3.7924540588199598</v>
      </c>
      <c r="AD26" s="295">
        <v>3.8667728317970398</v>
      </c>
      <c r="AE26" s="295">
        <v>4.1451936434816803</v>
      </c>
      <c r="AF26" s="295">
        <v>4.1596623768815002</v>
      </c>
      <c r="AG26" s="282">
        <v>7.4290161341950798</v>
      </c>
      <c r="AH26" s="295">
        <v>5.6086860426323897</v>
      </c>
      <c r="AI26" s="295">
        <v>5.1561613533833697</v>
      </c>
      <c r="AJ26" s="295">
        <v>5.4312977198721901</v>
      </c>
      <c r="AK26" s="295">
        <v>5.9493323049764202</v>
      </c>
      <c r="AL26" s="295">
        <v>5.8429488310614497</v>
      </c>
      <c r="AM26" s="295">
        <v>7.4689985592672299</v>
      </c>
      <c r="AN26" s="295">
        <v>5.3072995273847896</v>
      </c>
      <c r="AO26" s="295">
        <v>5.4212721042412104</v>
      </c>
      <c r="AP26" s="295">
        <v>4.1403983529994397</v>
      </c>
      <c r="AQ26" s="295">
        <v>4.1668288231130903</v>
      </c>
      <c r="AR26" s="295">
        <v>4.3430718203284204</v>
      </c>
      <c r="AS26" s="295">
        <v>5.7827125015879703</v>
      </c>
      <c r="AT26" s="295">
        <v>4.9509221705233699</v>
      </c>
      <c r="AU26" s="295">
        <v>4.1985431012608698</v>
      </c>
      <c r="AV26" s="295">
        <v>4.4769429544006796</v>
      </c>
      <c r="AW26" s="295">
        <v>4.0459377416948001</v>
      </c>
      <c r="AX26" s="295">
        <v>5.1269347103002296</v>
      </c>
      <c r="AY26" s="295">
        <v>4.1666287294781901</v>
      </c>
      <c r="AZ26" s="295">
        <v>5.0831840768258196</v>
      </c>
      <c r="BA26" s="295">
        <v>4.1237156709304204</v>
      </c>
      <c r="BB26" s="295">
        <v>3.2341122179940101</v>
      </c>
      <c r="BC26" s="295">
        <v>4.1859854940387899</v>
      </c>
      <c r="BD26" s="295">
        <v>4.9562113487334303</v>
      </c>
      <c r="BE26" s="295">
        <v>4.2738064476842696</v>
      </c>
      <c r="BF26" s="295">
        <v>5.9288300294308698</v>
      </c>
      <c r="BG26" s="295">
        <v>-11.0951501455553</v>
      </c>
      <c r="BH26" s="295">
        <v>-71.922522835390893</v>
      </c>
      <c r="BI26" s="295">
        <v>-50.742846892599403</v>
      </c>
      <c r="BJ26" s="295">
        <v>-20.046673767253601</v>
      </c>
      <c r="BK26" s="295">
        <v>-9.6767903222803096</v>
      </c>
      <c r="BL26" s="295">
        <v>-8.2736871050096692</v>
      </c>
      <c r="BM26" s="295">
        <v>-6.6575872966263701</v>
      </c>
      <c r="BN26" s="295">
        <v>-2.4793661994608698</v>
      </c>
      <c r="BO26" s="295">
        <v>-2.0895080516734299</v>
      </c>
      <c r="BP26" s="295">
        <v>-0.30168709120206899</v>
      </c>
      <c r="BQ26" s="295">
        <v>0.279681201729232</v>
      </c>
      <c r="BR26" s="295">
        <v>-0.83643048489449301</v>
      </c>
      <c r="BS26" s="295">
        <v>8.7416854154702008</v>
      </c>
      <c r="BT26" s="295">
        <v>214.387725797342</v>
      </c>
      <c r="BU26" s="295">
        <v>48.024164925730503</v>
      </c>
      <c r="BV26" s="295">
        <v>-28.169368045631099</v>
      </c>
      <c r="BW26" s="295">
        <v>-37.142047395872602</v>
      </c>
      <c r="BX26" s="295">
        <v>-17.638090638841899</v>
      </c>
      <c r="BY26" s="295">
        <v>-10.065141251517</v>
      </c>
      <c r="BZ26" s="295">
        <v>-1.3221730335072399</v>
      </c>
      <c r="CA26" s="295">
        <v>3.63490463976335</v>
      </c>
      <c r="CB26" s="295">
        <v>2.8241920210988098</v>
      </c>
      <c r="CC26" s="295">
        <v>5.4773810989706497</v>
      </c>
      <c r="CD26" s="295">
        <v>6.0543886181325499</v>
      </c>
      <c r="CE26" s="295">
        <v>6.5722418399000198</v>
      </c>
      <c r="CF26" s="295">
        <v>7.5662768063425396</v>
      </c>
      <c r="CG26" s="295">
        <v>6.13080069608736</v>
      </c>
      <c r="CH26" s="295">
        <v>32.2092676853973</v>
      </c>
      <c r="CI26" s="295">
        <v>34.717485271920701</v>
      </c>
      <c r="CJ26" s="295">
        <v>16.656485996449302</v>
      </c>
      <c r="CK26" s="295">
        <v>10.061633998772299</v>
      </c>
      <c r="CL26" s="295">
        <v>3.4839215930108098</v>
      </c>
      <c r="CM26" s="295">
        <v>0.14696415853612199</v>
      </c>
      <c r="CN26" s="295">
        <v>2.20667026450971</v>
      </c>
      <c r="CO26" s="295">
        <v>1.0984275980593301</v>
      </c>
      <c r="CP26" s="295">
        <v>5.1632998789486404</v>
      </c>
      <c r="CQ26" s="295">
        <v>4.4914684569786498</v>
      </c>
      <c r="CR26" s="295">
        <v>1.7725051513763099</v>
      </c>
      <c r="CS26" s="295">
        <v>3.6638709665592</v>
      </c>
      <c r="CT26" s="295">
        <v>3.5420770722420398</v>
      </c>
      <c r="CU26" s="295">
        <v>2.9578914546764699</v>
      </c>
      <c r="CV26" s="295">
        <v>3.3808060043541102</v>
      </c>
      <c r="CW26" s="295">
        <v>8.0393545387790404</v>
      </c>
      <c r="CX26" s="295">
        <v>6.5437962754089902</v>
      </c>
      <c r="CY26" s="295">
        <v>6.9042602379668701</v>
      </c>
      <c r="CZ26" s="295">
        <v>5.2546820085211303</v>
      </c>
      <c r="DA26" s="295">
        <v>6.6297430940971704</v>
      </c>
      <c r="DB26" s="295">
        <v>5.0510087601892204</v>
      </c>
      <c r="DC26" s="295">
        <v>7.5701178208750299</v>
      </c>
      <c r="DD26" s="295">
        <v>11.243337010404</v>
      </c>
      <c r="DE26" s="295">
        <v>9.8394978459262301</v>
      </c>
      <c r="DF26" s="295">
        <v>8.9051994037303395</v>
      </c>
      <c r="DG26" s="295">
        <v>12.207120497952401</v>
      </c>
      <c r="DH26" s="295">
        <v>9.3240027437445097</v>
      </c>
      <c r="DI26" s="295">
        <v>6.6175742776643904</v>
      </c>
      <c r="DJ26" s="295">
        <v>5.2416863383780301</v>
      </c>
      <c r="DK26" s="295">
        <v>2.94098703842181</v>
      </c>
      <c r="DL26" s="295">
        <v>3.48403984187141</v>
      </c>
      <c r="DM26" s="295">
        <v>1.0775768899696301</v>
      </c>
      <c r="DN26" s="295">
        <v>2.3244730783023502</v>
      </c>
      <c r="DO26" s="295">
        <v>3.7368634861606398</v>
      </c>
      <c r="DP26" s="295">
        <v>4.55706982932365</v>
      </c>
      <c r="DQ26" s="295">
        <v>2.3348021077380801</v>
      </c>
      <c r="DR26" s="295">
        <v>1.46613064764863</v>
      </c>
      <c r="DS26" s="295">
        <v>0.56753846843196198</v>
      </c>
      <c r="DT26" s="295">
        <v>0.33813058566620702</v>
      </c>
      <c r="DU26" s="295">
        <v>-2.0063397201412001</v>
      </c>
      <c r="DV26" s="295">
        <v>-1.0842289931781</v>
      </c>
      <c r="DW26" s="295">
        <v>0.28016636573404702</v>
      </c>
      <c r="DX26" s="295">
        <v>2.43883246193153</v>
      </c>
      <c r="DY26" s="295">
        <v>4.8228400041401001</v>
      </c>
      <c r="DZ26" s="295">
        <v>4.2374836908601203</v>
      </c>
      <c r="EA26" s="295">
        <v>4.7919569960211996</v>
      </c>
      <c r="EB26" s="295">
        <v>3.8275364252007802</v>
      </c>
      <c r="EC26" s="295">
        <v>4.2825843257458596</v>
      </c>
      <c r="ED26" s="295">
        <v>4.5266483982674099</v>
      </c>
      <c r="EE26" s="295">
        <v>5.1929294319211197</v>
      </c>
      <c r="EF26" s="295">
        <v>4.0565980935908899</v>
      </c>
      <c r="EG26" s="295">
        <v>6.0586752031265698</v>
      </c>
      <c r="EH26" s="295">
        <v>5.7437308511545098</v>
      </c>
      <c r="EI26" s="295">
        <v>6.0619952020624099</v>
      </c>
      <c r="EJ26" s="295">
        <v>4.2169878246552299</v>
      </c>
      <c r="EK26" s="295">
        <v>4.9703441107964998</v>
      </c>
      <c r="EL26" s="295">
        <v>4.5562098944596796</v>
      </c>
      <c r="EM26" s="295">
        <v>4.4606985532115102</v>
      </c>
      <c r="EN26" s="295">
        <v>4.1255747578448299</v>
      </c>
      <c r="EO26" s="295">
        <v>-0.53431051962927301</v>
      </c>
      <c r="EP26" s="295">
        <v>-47.075610908256401</v>
      </c>
      <c r="EQ26" s="295">
        <v>-8.2161533561121196</v>
      </c>
      <c r="ER26" s="295">
        <v>-1.6147552519459101</v>
      </c>
      <c r="ES26" s="295">
        <v>2.52920595504101</v>
      </c>
      <c r="ET26" s="295">
        <v>37.149274075532098</v>
      </c>
      <c r="EU26" s="295">
        <v>-21.556217530329199</v>
      </c>
      <c r="EV26" s="295">
        <v>1.72666459702486</v>
      </c>
      <c r="EW26" s="295">
        <v>6.0223264019547003</v>
      </c>
      <c r="EX26" s="295">
        <v>13.797788041547101</v>
      </c>
      <c r="EY26" s="295">
        <v>18.918928617874801</v>
      </c>
      <c r="EZ26" s="295">
        <v>1.9246641748426301</v>
      </c>
      <c r="FA26" s="295">
        <v>3.5248632588277502</v>
      </c>
      <c r="FB26" s="295">
        <v>2.9177217465170702</v>
      </c>
      <c r="FC26" s="295">
        <v>4.89611091605751</v>
      </c>
      <c r="FD26" s="295">
        <v>6.2149471980030997</v>
      </c>
      <c r="FE26" s="295">
        <v>6.4276859887864202</v>
      </c>
      <c r="FF26" s="295">
        <v>10.061617927471699</v>
      </c>
      <c r="FG26" s="295">
        <v>9.1888770545961194</v>
      </c>
      <c r="FH26" s="295">
        <v>3.8754360590221602</v>
      </c>
      <c r="FI26" s="295">
        <v>2.3749552266774701</v>
      </c>
      <c r="FJ26" s="295">
        <v>2.8923322595696601</v>
      </c>
      <c r="FK26" s="295">
        <v>-0.42362703043669098</v>
      </c>
      <c r="FL26" s="295">
        <v>0.57059398202154898</v>
      </c>
      <c r="FM26" s="295"/>
      <c r="FN26" s="295">
        <v>4.4056403245285196</v>
      </c>
      <c r="FO26" s="295">
        <v>4.5118890597394028</v>
      </c>
      <c r="FP26" s="295">
        <v>5.4971919836826402</v>
      </c>
      <c r="FQ26" s="295">
        <v>4.5186181097204923</v>
      </c>
      <c r="FR26" s="295">
        <v>-14.315449232264271</v>
      </c>
      <c r="FS26" s="295">
        <v>1.0454675612148208</v>
      </c>
      <c r="FT26" s="295">
        <v>9.1377142268829203</v>
      </c>
      <c r="FU26" s="295">
        <v>4.4603832644236405</v>
      </c>
      <c r="FV26" s="295">
        <v>7.1173120652814532</v>
      </c>
      <c r="FW26" s="295">
        <v>1.3322392819997049</v>
      </c>
      <c r="FX26" s="295">
        <v>4.5118890597394028</v>
      </c>
      <c r="FY26" s="295">
        <v>5.4971919836826402</v>
      </c>
      <c r="FZ26" s="295">
        <v>4.5186181097204923</v>
      </c>
      <c r="GA26" s="295">
        <v>-14.315449232264271</v>
      </c>
      <c r="GB26" s="295">
        <v>1.0454675612148208</v>
      </c>
      <c r="GC26" s="295">
        <v>9.1377142268829203</v>
      </c>
      <c r="GD26" s="295">
        <v>4.4603832644236405</v>
      </c>
      <c r="GE26" s="295">
        <v>7.1173120652814532</v>
      </c>
      <c r="GF26" s="295">
        <v>1.3322392820000317</v>
      </c>
      <c r="GG26" s="295">
        <v>-6.6966075129051301</v>
      </c>
      <c r="GH26" s="295">
        <v>13.5130194534014</v>
      </c>
      <c r="GI26" s="295">
        <v>-3.4388140383718402</v>
      </c>
      <c r="GJ26" s="295">
        <v>1.5268353158324099</v>
      </c>
      <c r="GK26" s="295">
        <v>3.78140113623577</v>
      </c>
      <c r="GL26" s="295">
        <v>-2.5609697087767702</v>
      </c>
      <c r="GM26" s="295">
        <v>0.35143042057026702</v>
      </c>
      <c r="GN26" s="295">
        <v>1.0002031372557101</v>
      </c>
      <c r="GO26" s="295">
        <v>5.3653597947050002</v>
      </c>
      <c r="GP26" s="295">
        <v>-2.0341808893135198</v>
      </c>
      <c r="GQ26" s="295">
        <v>4.0984881055492703</v>
      </c>
      <c r="GR26" s="295">
        <v>-6.3398193961907801</v>
      </c>
      <c r="GS26" s="295">
        <v>-9.8138743489061095</v>
      </c>
      <c r="GT26" s="295">
        <v>13.833463475529999</v>
      </c>
      <c r="GU26" s="295">
        <v>-2.9107089256051499</v>
      </c>
      <c r="GV26" s="295">
        <v>1.1198836901320599</v>
      </c>
      <c r="GW26" s="295">
        <v>4.1768675501390797</v>
      </c>
      <c r="GX26" s="295">
        <v>-3.05872163870895</v>
      </c>
      <c r="GY26" s="295">
        <v>2.7668982431664899</v>
      </c>
      <c r="GZ26" s="295">
        <v>-0.99902400458537999</v>
      </c>
      <c r="HA26" s="295">
        <v>5.6579662002728996</v>
      </c>
      <c r="HB26" s="295">
        <v>-1.6945551198975</v>
      </c>
      <c r="HC26" s="295">
        <v>1.3948290406525099</v>
      </c>
      <c r="HD26" s="295">
        <v>-6.2800233131382397</v>
      </c>
      <c r="HE26" s="295">
        <v>-6.3962092419091601</v>
      </c>
      <c r="HF26" s="295">
        <v>12.3518498384163</v>
      </c>
      <c r="HG26" s="295">
        <v>-2.9658678194995201</v>
      </c>
      <c r="HH26" s="295">
        <v>1.4630992986723601</v>
      </c>
      <c r="HI26" s="295">
        <v>3.1329074341477399</v>
      </c>
      <c r="HJ26" s="295">
        <v>-0.90352719820326399</v>
      </c>
      <c r="HK26" s="295">
        <v>2.06579577905765</v>
      </c>
      <c r="HL26" s="295">
        <v>-2.63654357653007</v>
      </c>
      <c r="HM26" s="295">
        <v>5.7336207406194299</v>
      </c>
      <c r="HN26" s="295">
        <v>-1.43104176514197</v>
      </c>
      <c r="HO26" s="295">
        <v>1.4089156700800101</v>
      </c>
      <c r="HP26" s="295">
        <v>-3.3383494355111099</v>
      </c>
      <c r="HQ26" s="295">
        <v>-7.9822779143472502</v>
      </c>
      <c r="HR26" s="295">
        <v>11.8704312369752</v>
      </c>
      <c r="HS26" s="295">
        <v>-2.7119823770305902</v>
      </c>
      <c r="HT26" s="295">
        <v>1.9616362197319099</v>
      </c>
      <c r="HU26" s="295">
        <v>3.0293519257825099</v>
      </c>
      <c r="HV26" s="295">
        <v>0.61887740640303002</v>
      </c>
      <c r="HW26" s="295">
        <v>1.27801663531102E-2</v>
      </c>
      <c r="HX26" s="295">
        <v>-2.5311685069002201</v>
      </c>
      <c r="HY26" s="295">
        <v>4.4489519377568003</v>
      </c>
      <c r="HZ26" s="295">
        <v>-1.4060253071106701</v>
      </c>
      <c r="IA26" s="295">
        <v>1.5804924709097501</v>
      </c>
      <c r="IB26" s="295">
        <v>-2.0046907455507998</v>
      </c>
      <c r="IC26" s="295">
        <v>-8.7058314110141595</v>
      </c>
      <c r="ID26" s="295">
        <v>11.0684471362989</v>
      </c>
      <c r="IE26" s="295">
        <v>-2.4520462108197298</v>
      </c>
      <c r="IF26" s="295">
        <v>1.5410075579045199</v>
      </c>
      <c r="IG26" s="295">
        <v>4.0997869617534004</v>
      </c>
      <c r="IH26" s="295">
        <v>-0.30024869599158399</v>
      </c>
      <c r="II26" s="295">
        <v>0.89278607210854899</v>
      </c>
      <c r="IJ26" s="295">
        <v>-3.4211136032421998</v>
      </c>
      <c r="IK26" s="295">
        <v>3.5565697585319098</v>
      </c>
      <c r="IL26" s="295">
        <v>-0.496936560446954</v>
      </c>
      <c r="IM26" s="295">
        <v>2.33145644425707</v>
      </c>
      <c r="IN26" s="295">
        <v>-2.6418372131654602</v>
      </c>
      <c r="IO26" s="295">
        <v>-7.25681936246552</v>
      </c>
      <c r="IP26" s="295">
        <v>-6.78152856521237</v>
      </c>
      <c r="IQ26" s="295">
        <v>-69.1929017432211</v>
      </c>
      <c r="IR26" s="295">
        <v>78.136409002723099</v>
      </c>
      <c r="IS26" s="295">
        <v>68.972904495001501</v>
      </c>
      <c r="IT26" s="295">
        <v>12.6307305293849</v>
      </c>
      <c r="IU26" s="295">
        <v>2.4600797194698498</v>
      </c>
      <c r="IV26" s="295">
        <v>-1.7195176830141901</v>
      </c>
      <c r="IW26" s="295">
        <v>8.19200001990923</v>
      </c>
      <c r="IX26" s="295">
        <v>-9.9153255520306502E-2</v>
      </c>
      <c r="IY26" s="295">
        <v>4.2000031046411301</v>
      </c>
      <c r="IZ26" s="295">
        <v>-2.0741149794493499</v>
      </c>
      <c r="JA26" s="295">
        <v>-8.2890498853765102</v>
      </c>
      <c r="JB26" s="295">
        <v>2.2223559038841398</v>
      </c>
      <c r="JC26" s="295">
        <v>-10.9322839501798</v>
      </c>
      <c r="JD26" s="295">
        <v>-16.127472474883099</v>
      </c>
      <c r="JE26" s="295">
        <v>-18.003722438623399</v>
      </c>
      <c r="JF26" s="295">
        <v>-1.4384681192587001</v>
      </c>
      <c r="JG26" s="295">
        <v>34.252030958416697</v>
      </c>
      <c r="JH26" s="295">
        <v>7.3171003862047401</v>
      </c>
      <c r="JI26" s="295">
        <v>18.709826264151101</v>
      </c>
      <c r="JJ26" s="295">
        <v>4.9193627795565797</v>
      </c>
      <c r="JK26" s="295">
        <v>3.3848698474102901</v>
      </c>
      <c r="JL26" s="295">
        <v>0.45268229919250302</v>
      </c>
      <c r="JM26" s="295">
        <v>-7.7873507793286896</v>
      </c>
      <c r="JN26" s="295">
        <v>2.7214976841653402</v>
      </c>
      <c r="JO26" s="295">
        <v>-10.1015195540653</v>
      </c>
      <c r="JP26" s="295">
        <v>-17.2467545876756</v>
      </c>
      <c r="JQ26" s="295">
        <v>2.1444080155501002</v>
      </c>
      <c r="JR26" s="295">
        <v>0.431399038664182</v>
      </c>
      <c r="JS26" s="295">
        <v>16.253433159650399</v>
      </c>
      <c r="JT26" s="295">
        <v>1.2502247399727699</v>
      </c>
      <c r="JU26" s="295">
        <v>11.615264167133599</v>
      </c>
      <c r="JV26" s="295">
        <v>1.53611790191721</v>
      </c>
      <c r="JW26" s="295">
        <v>5.51116942602658</v>
      </c>
      <c r="JX26" s="295">
        <v>-0.63654160561958395</v>
      </c>
      <c r="JY26" s="295">
        <v>-4.0797496754350702</v>
      </c>
      <c r="JZ26" s="295">
        <v>2.0652656152261102</v>
      </c>
      <c r="KA26" s="295">
        <v>-12.440760002796701</v>
      </c>
      <c r="KB26" s="295">
        <v>-15.7088474757743</v>
      </c>
      <c r="KC26" s="295">
        <v>2.0243993267085498</v>
      </c>
      <c r="KD26" s="295">
        <v>-0.13523609682224</v>
      </c>
      <c r="KE26" s="295">
        <v>16.730961085276601</v>
      </c>
      <c r="KF26" s="295">
        <v>5.8127649667604304</v>
      </c>
      <c r="KG26" s="295">
        <v>10.0702055969857</v>
      </c>
      <c r="KH26" s="295">
        <v>1.87963965241933</v>
      </c>
      <c r="KI26" s="295">
        <v>3.8830871806501599</v>
      </c>
      <c r="KJ26" s="295">
        <v>0.66155575555345103</v>
      </c>
      <c r="KK26" s="295">
        <v>-5.4999218348184096</v>
      </c>
      <c r="KL26" s="295">
        <v>4.5127769568787999</v>
      </c>
      <c r="KM26" s="295">
        <v>-9.4508564208942403</v>
      </c>
      <c r="KN26" s="295">
        <v>-16.772562609754999</v>
      </c>
      <c r="KO26" s="295">
        <v>1.1565763738885599</v>
      </c>
      <c r="KP26" s="295">
        <v>2.8925860118265101</v>
      </c>
      <c r="KQ26" s="295">
        <v>13.731605029464999</v>
      </c>
      <c r="KR26" s="295">
        <v>3.1932608140269099</v>
      </c>
      <c r="KS26" s="295">
        <v>8.6497618344849805</v>
      </c>
      <c r="KT26" s="295">
        <v>-0.34756160008131998</v>
      </c>
      <c r="KU26" s="295">
        <v>4.4311099201581197</v>
      </c>
      <c r="KV26" s="295">
        <v>-1.6792719216099501</v>
      </c>
      <c r="KW26" s="295">
        <v>-4.3341658789789097</v>
      </c>
      <c r="KX26" s="295">
        <v>5.9553726452003</v>
      </c>
      <c r="KY26" s="295">
        <v>-8.7349201622134807</v>
      </c>
      <c r="KZ26" s="295">
        <v>-18.541487924557099</v>
      </c>
      <c r="LA26" s="295">
        <v>0.29790631163693598</v>
      </c>
      <c r="LB26" s="295">
        <v>1.98136102966299</v>
      </c>
      <c r="LC26" s="295">
        <v>13.472168166330899</v>
      </c>
      <c r="LD26" s="295">
        <v>0.78207840185939403</v>
      </c>
      <c r="LE26" s="295">
        <v>9.6721454313772899</v>
      </c>
      <c r="LF26" s="295">
        <v>1.02699498551868</v>
      </c>
      <c r="LG26" s="295">
        <v>6.6791306858072401</v>
      </c>
      <c r="LH26" s="295">
        <v>4.8936528652058398</v>
      </c>
      <c r="LI26" s="295">
        <v>0.93258640861972697</v>
      </c>
      <c r="LJ26" s="295">
        <v>6.1703031567260203</v>
      </c>
      <c r="LK26" s="295">
        <v>-6.7449729053482601</v>
      </c>
      <c r="LL26" s="295">
        <v>4.3079011156327498</v>
      </c>
      <c r="LM26" s="295">
        <v>1.4694798830479501</v>
      </c>
      <c r="LN26" s="295">
        <v>5.1931974006184998</v>
      </c>
      <c r="LO26" s="295">
        <v>-6.3362614425152097</v>
      </c>
      <c r="LP26" s="295">
        <v>4.5520244398393599</v>
      </c>
      <c r="LQ26" s="295">
        <v>2.11627370047893</v>
      </c>
      <c r="LR26" s="295">
        <v>4.0568631675953197</v>
      </c>
      <c r="LS26" s="295">
        <v>-4.5341457632114004</v>
      </c>
      <c r="LT26" s="295">
        <v>4.2415541315736096</v>
      </c>
      <c r="LU26" s="295">
        <v>2.4236202382340801</v>
      </c>
      <c r="LV26" s="295">
        <v>2.2467361767886298</v>
      </c>
      <c r="LW26" s="295">
        <v>-3.84404904383454</v>
      </c>
      <c r="LX26" s="295">
        <v>3.8302951736678899</v>
      </c>
      <c r="LY26" s="295">
        <v>2.3300570022070599</v>
      </c>
      <c r="LZ26" s="295">
        <v>1.9187150667827</v>
      </c>
      <c r="MA26" s="295">
        <v>-8.1472733116880995</v>
      </c>
      <c r="MB26" s="295">
        <v>-44.7532614513647</v>
      </c>
      <c r="MC26" s="295">
        <v>77.465369371946295</v>
      </c>
      <c r="MD26" s="295">
        <v>9.2490464597492004</v>
      </c>
      <c r="ME26" s="295">
        <v>-4.2784600854053698</v>
      </c>
      <c r="MF26" s="295">
        <v>-26.098617302190199</v>
      </c>
      <c r="MG26" s="295">
        <v>1.5029421391323601</v>
      </c>
      <c r="MH26" s="295">
        <v>41.675232336642999</v>
      </c>
      <c r="MI26" s="295">
        <v>-0.23637962843719201</v>
      </c>
      <c r="MJ26" s="295">
        <v>-20.678840300682499</v>
      </c>
      <c r="MK26" s="295">
        <v>6.0707887076048896</v>
      </c>
      <c r="ML26" s="295">
        <v>21.428948659688999</v>
      </c>
      <c r="MM26" s="295">
        <v>1.3298914525228001</v>
      </c>
      <c r="MN26" s="295">
        <v>-21.144034528833</v>
      </c>
      <c r="MO26" s="295">
        <v>8.1097893386195494</v>
      </c>
      <c r="MP26" s="295">
        <v>22.9556487610785</v>
      </c>
      <c r="MQ26" s="295">
        <v>1.53284592500047</v>
      </c>
      <c r="MR26" s="295">
        <v>-18.451528262073399</v>
      </c>
      <c r="MS26" s="295">
        <v>7.2525256195276002</v>
      </c>
      <c r="MT26" s="295">
        <v>16.972277538771301</v>
      </c>
      <c r="MU26" s="295">
        <v>6.6203810715578001E-2</v>
      </c>
      <c r="MV26" s="295">
        <v>-18.039402989332199</v>
      </c>
      <c r="MW26" s="295">
        <v>3.7960483398842699</v>
      </c>
      <c r="MX26" s="295">
        <v>18.140188085580299</v>
      </c>
      <c r="MY26" s="302"/>
      <c r="MZ26" s="303" t="s">
        <v>712</v>
      </c>
    </row>
    <row r="27" spans="1:364" s="49" customFormat="1" ht="18" customHeight="1">
      <c r="A27" s="389"/>
      <c r="C27" s="253">
        <v>5.2</v>
      </c>
      <c r="D27" s="257">
        <v>2.6479909489052802</v>
      </c>
      <c r="E27" s="257">
        <v>2.3494140672905401</v>
      </c>
      <c r="F27" s="258">
        <v>24</v>
      </c>
      <c r="G27" s="256"/>
      <c r="H27" s="26" t="s">
        <v>713</v>
      </c>
      <c r="I27" s="295">
        <v>1.29889606800873</v>
      </c>
      <c r="J27" s="295">
        <v>-2.38093671633295</v>
      </c>
      <c r="K27" s="295">
        <v>0.38743539994381099</v>
      </c>
      <c r="L27" s="295">
        <v>-9.1692206523546801E-2</v>
      </c>
      <c r="M27" s="295">
        <v>3.8284955179070299</v>
      </c>
      <c r="N27" s="295">
        <v>3.9601852843908598</v>
      </c>
      <c r="O27" s="295">
        <v>1.2341911254417799</v>
      </c>
      <c r="P27" s="295">
        <v>1.5525743488092401</v>
      </c>
      <c r="Q27" s="295">
        <v>0.76092539314316798</v>
      </c>
      <c r="R27" s="295">
        <v>1.1572857283974001</v>
      </c>
      <c r="S27" s="295">
        <v>8.4026246192188392</v>
      </c>
      <c r="T27" s="295">
        <v>5.2945047772914897</v>
      </c>
      <c r="U27" s="295">
        <v>4.6290447650935098</v>
      </c>
      <c r="V27" s="295">
        <v>3.6745475580714002</v>
      </c>
      <c r="W27" s="295">
        <v>5.3268235300292304</v>
      </c>
      <c r="X27" s="295">
        <v>4.9225549973279596</v>
      </c>
      <c r="Y27" s="295">
        <v>5.2755663299768996</v>
      </c>
      <c r="Z27" s="295">
        <v>3.9873940400313201</v>
      </c>
      <c r="AA27" s="295">
        <v>8.4164538998973608</v>
      </c>
      <c r="AB27" s="295">
        <v>7.7235902569458696</v>
      </c>
      <c r="AC27" s="295">
        <v>5.0557821141888004</v>
      </c>
      <c r="AD27" s="295">
        <v>5.5440932524749096</v>
      </c>
      <c r="AE27" s="295">
        <v>5.0027562751710697</v>
      </c>
      <c r="AF27" s="295">
        <v>5.4320947642485002</v>
      </c>
      <c r="AG27" s="282">
        <v>7.1141418616437901</v>
      </c>
      <c r="AH27" s="295">
        <v>5.9967573637776903</v>
      </c>
      <c r="AI27" s="295">
        <v>4.1328820363778496</v>
      </c>
      <c r="AJ27" s="295">
        <v>3.4860926477432201</v>
      </c>
      <c r="AK27" s="295">
        <v>3.1277147076051501</v>
      </c>
      <c r="AL27" s="295">
        <v>3.34055989526325</v>
      </c>
      <c r="AM27" s="295">
        <v>3.4907067777631502</v>
      </c>
      <c r="AN27" s="295">
        <v>4.0134339748960599</v>
      </c>
      <c r="AO27" s="295">
        <v>3.7348405845941999</v>
      </c>
      <c r="AP27" s="295">
        <v>4.72426368109251</v>
      </c>
      <c r="AQ27" s="295">
        <v>4.0024097281573496</v>
      </c>
      <c r="AR27" s="295">
        <v>3.4149756417714898</v>
      </c>
      <c r="AS27" s="295">
        <v>3.1884979883192801</v>
      </c>
      <c r="AT27" s="295">
        <v>3.6111451693356602</v>
      </c>
      <c r="AU27" s="295">
        <v>3.0245903534322598</v>
      </c>
      <c r="AV27" s="295">
        <v>3.9626602038785399</v>
      </c>
      <c r="AW27" s="295">
        <v>3.4527505919481598</v>
      </c>
      <c r="AX27" s="295">
        <v>4.2987581814552396</v>
      </c>
      <c r="AY27" s="295">
        <v>4.7458379700828299</v>
      </c>
      <c r="AZ27" s="295">
        <v>3.6958356365187202</v>
      </c>
      <c r="BA27" s="295">
        <v>3.2853836841672002</v>
      </c>
      <c r="BB27" s="295">
        <v>4.41651305553785</v>
      </c>
      <c r="BC27" s="295">
        <v>4.9599463315120698</v>
      </c>
      <c r="BD27" s="295">
        <v>5.2111378532246402</v>
      </c>
      <c r="BE27" s="295">
        <v>3.66663994757783</v>
      </c>
      <c r="BF27" s="295">
        <v>8.4506395886888299</v>
      </c>
      <c r="BG27" s="295">
        <v>-8.6155162225238708</v>
      </c>
      <c r="BH27" s="295">
        <v>-50.9606952045322</v>
      </c>
      <c r="BI27" s="295">
        <v>-37.085635748498802</v>
      </c>
      <c r="BJ27" s="295">
        <v>5.3116272693714004</v>
      </c>
      <c r="BK27" s="295">
        <v>3.1055878659352198</v>
      </c>
      <c r="BL27" s="295">
        <v>3.2121832077650598</v>
      </c>
      <c r="BM27" s="295">
        <v>4.1304852807747503</v>
      </c>
      <c r="BN27" s="295">
        <v>4.31737445258248</v>
      </c>
      <c r="BO27" s="295">
        <v>2.8758335670794799</v>
      </c>
      <c r="BP27" s="295">
        <v>3.6479913267708199</v>
      </c>
      <c r="BQ27" s="295">
        <v>4.81548172895788</v>
      </c>
      <c r="BR27" s="295">
        <v>-1.38727794508624</v>
      </c>
      <c r="BS27" s="295">
        <v>8.0036439276171993</v>
      </c>
      <c r="BT27" s="295">
        <v>100.04006412635</v>
      </c>
      <c r="BU27" s="295">
        <v>45.4765648077571</v>
      </c>
      <c r="BV27" s="295">
        <v>-27.0384110015254</v>
      </c>
      <c r="BW27" s="295">
        <v>-30.675962279135899</v>
      </c>
      <c r="BX27" s="295">
        <v>-9.4174633893065192</v>
      </c>
      <c r="BY27" s="295">
        <v>1.0428401730416099</v>
      </c>
      <c r="BZ27" s="295">
        <v>3.5491404997863998</v>
      </c>
      <c r="CA27" s="295">
        <v>6.2606883435167298</v>
      </c>
      <c r="CB27" s="295">
        <v>7.5377011417995403</v>
      </c>
      <c r="CC27" s="295">
        <v>6.4326296905211704</v>
      </c>
      <c r="CD27" s="295">
        <v>5.2342035958589701</v>
      </c>
      <c r="CE27" s="295">
        <v>9.8289864951489694</v>
      </c>
      <c r="CF27" s="295">
        <v>6.8066205965740503</v>
      </c>
      <c r="CG27" s="295">
        <v>7.8834100692548397</v>
      </c>
      <c r="CH27" s="295">
        <v>18.859654943881502</v>
      </c>
      <c r="CI27" s="295">
        <v>22.008314937207</v>
      </c>
      <c r="CJ27" s="295">
        <v>11.356847318175401</v>
      </c>
      <c r="CK27" s="295">
        <v>1.30773854751867</v>
      </c>
      <c r="CL27" s="295">
        <v>1.81785736987146</v>
      </c>
      <c r="CM27" s="295">
        <v>1.38590095267217</v>
      </c>
      <c r="CN27" s="295">
        <v>-2.9739503724757999</v>
      </c>
      <c r="CO27" s="295">
        <v>-4.6804579913963904</v>
      </c>
      <c r="CP27" s="295">
        <v>5.1104320047940197</v>
      </c>
      <c r="CQ27" s="295">
        <v>4.8760942571994796</v>
      </c>
      <c r="CR27" s="295">
        <v>2.9986955983488501</v>
      </c>
      <c r="CS27" s="295">
        <v>7.1701004703831996</v>
      </c>
      <c r="CT27" s="295">
        <v>4.5767435219860904</v>
      </c>
      <c r="CU27" s="295">
        <v>2.3211973659474001</v>
      </c>
      <c r="CV27" s="295">
        <v>0.39556353547207801</v>
      </c>
      <c r="CW27" s="295">
        <v>5.6396044168919097</v>
      </c>
      <c r="CX27" s="295">
        <v>2.4825080045765899</v>
      </c>
      <c r="CY27" s="295">
        <v>4.25236770198791</v>
      </c>
      <c r="CZ27" s="295">
        <v>1.0749788462179</v>
      </c>
      <c r="DA27" s="295">
        <v>2.5983917001439898</v>
      </c>
      <c r="DB27" s="295">
        <v>1.39704087059349</v>
      </c>
      <c r="DC27" s="295">
        <v>2.1880930665278302</v>
      </c>
      <c r="DD27" s="295">
        <v>6.9707058058223099</v>
      </c>
      <c r="DE27" s="295">
        <v>5.3686128460143596</v>
      </c>
      <c r="DF27" s="295">
        <v>7.9751465223203404</v>
      </c>
      <c r="DG27" s="295">
        <v>10.5112049806442</v>
      </c>
      <c r="DH27" s="295">
        <v>6.9639202437841403</v>
      </c>
      <c r="DI27" s="295">
        <v>5.64700854308313</v>
      </c>
      <c r="DJ27" s="295">
        <v>2.7951644377879301</v>
      </c>
      <c r="DK27" s="295">
        <v>2.38316580411235</v>
      </c>
      <c r="DL27" s="295">
        <v>1.23474324245005</v>
      </c>
      <c r="DM27" s="295">
        <v>0.77378299918187599</v>
      </c>
      <c r="DN27" s="295">
        <v>3.3294633331042398</v>
      </c>
      <c r="DO27" s="295">
        <v>3.7798775616419502</v>
      </c>
      <c r="DP27" s="295">
        <v>6.03814606224726</v>
      </c>
      <c r="DQ27" s="295">
        <v>4.5390901573399702</v>
      </c>
      <c r="DR27" s="295">
        <v>6.6614025297221797</v>
      </c>
      <c r="DS27" s="295">
        <v>7.3776460815660396</v>
      </c>
      <c r="DT27" s="295">
        <v>5.4264460191641701</v>
      </c>
      <c r="DU27" s="295">
        <v>6.0985128247068596</v>
      </c>
      <c r="DV27" s="295">
        <v>8.5811816747703098</v>
      </c>
      <c r="DW27" s="295">
        <v>5.9041845755640701</v>
      </c>
      <c r="DX27" s="295">
        <v>6.9791032645066302</v>
      </c>
      <c r="DY27" s="295">
        <v>-0.23877509073877001</v>
      </c>
      <c r="DZ27" s="295">
        <v>2.5553303121496902</v>
      </c>
      <c r="EA27" s="295">
        <v>1.1796239179289401</v>
      </c>
      <c r="EB27" s="295">
        <v>4.8704144291638398</v>
      </c>
      <c r="EC27" s="295">
        <v>4.5657784727366204</v>
      </c>
      <c r="ED27" s="295">
        <v>4.7129799023946797</v>
      </c>
      <c r="EE27" s="295">
        <v>7.07706256304132</v>
      </c>
      <c r="EF27" s="295">
        <v>5.3253388511651698</v>
      </c>
      <c r="EG27" s="295">
        <v>5.6966275700759903</v>
      </c>
      <c r="EH27" s="295">
        <v>3.3186876074531302</v>
      </c>
      <c r="EI27" s="295">
        <v>3.7409158068866</v>
      </c>
      <c r="EJ27" s="295">
        <v>4.0503223262800798</v>
      </c>
      <c r="EK27" s="295">
        <v>3.26730863489276</v>
      </c>
      <c r="EL27" s="295">
        <v>3.9119553996768799</v>
      </c>
      <c r="EM27" s="295">
        <v>3.9267744560595998</v>
      </c>
      <c r="EN27" s="295">
        <v>4.8591203485222296</v>
      </c>
      <c r="EO27" s="295">
        <v>0.92634899964292605</v>
      </c>
      <c r="EP27" s="295">
        <v>-26.9839892382453</v>
      </c>
      <c r="EQ27" s="295">
        <v>3.4717858981782999</v>
      </c>
      <c r="ER27" s="295">
        <v>3.6140764686279399</v>
      </c>
      <c r="ES27" s="295">
        <v>3.6687210981029499</v>
      </c>
      <c r="ET27" s="295">
        <v>21.352395959721399</v>
      </c>
      <c r="EU27" s="295">
        <v>-13.424885298064201</v>
      </c>
      <c r="EV27" s="295">
        <v>5.7645851385356401</v>
      </c>
      <c r="EW27" s="295">
        <v>7.1548656293381203</v>
      </c>
      <c r="EX27" s="295">
        <v>10.7837450980226</v>
      </c>
      <c r="EY27" s="295">
        <v>10.5140902048265</v>
      </c>
      <c r="EZ27" s="295">
        <v>6.8991747468217596E-2</v>
      </c>
      <c r="FA27" s="295">
        <v>1.72088597686361</v>
      </c>
      <c r="FB27" s="295">
        <v>4.8708992752482896</v>
      </c>
      <c r="FC27" s="295">
        <v>2.8144723493786299</v>
      </c>
      <c r="FD27" s="295">
        <v>2.6247704984980502</v>
      </c>
      <c r="FE27" s="295">
        <v>2.0528871835862099</v>
      </c>
      <c r="FF27" s="295">
        <v>6.7575743726776896</v>
      </c>
      <c r="FG27" s="295">
        <v>7.5808418659416397</v>
      </c>
      <c r="FH27" s="295">
        <v>2.15449775529224</v>
      </c>
      <c r="FI27" s="295">
        <v>2.6723030087439201</v>
      </c>
      <c r="FJ27" s="295">
        <v>5.7459212753719804</v>
      </c>
      <c r="FK27" s="295">
        <v>6.2772306828387903</v>
      </c>
      <c r="FL27" s="295">
        <v>7.1507050641732404</v>
      </c>
      <c r="FM27" s="295"/>
      <c r="FN27" s="295">
        <v>2.0777389252379521</v>
      </c>
      <c r="FO27" s="295">
        <v>5.4416824445415983</v>
      </c>
      <c r="FP27" s="295">
        <v>4.170356577117758</v>
      </c>
      <c r="FQ27" s="295">
        <v>3.9966359507412648</v>
      </c>
      <c r="FR27" s="295">
        <v>-4.7644772224734453</v>
      </c>
      <c r="FS27" s="295">
        <v>2.7965640866702444</v>
      </c>
      <c r="FT27" s="295">
        <v>6.804216520926488</v>
      </c>
      <c r="FU27" s="295">
        <v>2.9730141418318823</v>
      </c>
      <c r="FV27" s="295">
        <v>4.5783320905908624</v>
      </c>
      <c r="FW27" s="295">
        <v>5.4864285294828505</v>
      </c>
      <c r="FX27" s="295">
        <v>5.4416824445415983</v>
      </c>
      <c r="FY27" s="295">
        <v>4.170356577117758</v>
      </c>
      <c r="FZ27" s="295">
        <v>3.9966359507412648</v>
      </c>
      <c r="GA27" s="295">
        <v>-4.7644772224734453</v>
      </c>
      <c r="GB27" s="295">
        <v>2.7965640866702444</v>
      </c>
      <c r="GC27" s="295">
        <v>6.804216520926488</v>
      </c>
      <c r="GD27" s="295">
        <v>2.9730141418318823</v>
      </c>
      <c r="GE27" s="295">
        <v>4.5783320905908624</v>
      </c>
      <c r="GF27" s="295">
        <v>5.4864285294829358</v>
      </c>
      <c r="GG27" s="295">
        <v>3.9248214469877598</v>
      </c>
      <c r="GH27" s="295">
        <v>5.8050154021698699</v>
      </c>
      <c r="GI27" s="295">
        <v>0.72862661274687901</v>
      </c>
      <c r="GJ27" s="295">
        <v>-4.4040218703234899</v>
      </c>
      <c r="GK27" s="295">
        <v>6.4738582028577598</v>
      </c>
      <c r="GL27" s="295">
        <v>2.8447547726234501</v>
      </c>
      <c r="GM27" s="295">
        <v>-5.79422530971289</v>
      </c>
      <c r="GN27" s="295">
        <v>2.9078982629453098</v>
      </c>
      <c r="GO27" s="295">
        <v>-3.6052366866235701</v>
      </c>
      <c r="GP27" s="295">
        <v>-6.25606086163023</v>
      </c>
      <c r="GQ27" s="295">
        <v>1.0908398866789799</v>
      </c>
      <c r="GR27" s="295">
        <v>-1.34324652532042</v>
      </c>
      <c r="GS27" s="295">
        <v>0.14959802490098201</v>
      </c>
      <c r="GT27" s="295">
        <v>8.8055323560198797</v>
      </c>
      <c r="GU27" s="295">
        <v>0.24787057411082</v>
      </c>
      <c r="GV27" s="295">
        <v>-0.65304071324535995</v>
      </c>
      <c r="GW27" s="295">
        <v>6.6089031869290604</v>
      </c>
      <c r="GX27" s="295">
        <v>0.14800889801971101</v>
      </c>
      <c r="GY27" s="295">
        <v>-5.4979465735242901</v>
      </c>
      <c r="GZ27" s="295">
        <v>2.10568393492807</v>
      </c>
      <c r="HA27" s="295">
        <v>-3.2260513967449098</v>
      </c>
      <c r="HB27" s="295">
        <v>0.45830086849434798</v>
      </c>
      <c r="HC27" s="295">
        <v>-1.80763647763943</v>
      </c>
      <c r="HD27" s="295">
        <v>-1.9667560285896999</v>
      </c>
      <c r="HE27" s="295">
        <v>-0.76403462666127098</v>
      </c>
      <c r="HF27" s="295">
        <v>10.5395815605967</v>
      </c>
      <c r="HG27" s="295">
        <v>-0.13690377097201201</v>
      </c>
      <c r="HH27" s="295">
        <v>-0.31878844028716502</v>
      </c>
      <c r="HI27" s="295">
        <v>5.3044159280674696</v>
      </c>
      <c r="HJ27" s="295">
        <v>4.4135406035740603</v>
      </c>
      <c r="HK27" s="295">
        <v>-6.1018866088986199</v>
      </c>
      <c r="HL27" s="295">
        <v>-0.42299501434986603</v>
      </c>
      <c r="HM27" s="295">
        <v>-2.7762351558117602</v>
      </c>
      <c r="HN27" s="295">
        <v>-5.6951015920859001E-2</v>
      </c>
      <c r="HO27" s="295">
        <v>-1.4061445312456</v>
      </c>
      <c r="HP27" s="295">
        <v>-0.40274903585118699</v>
      </c>
      <c r="HQ27" s="295">
        <v>-1.79923621080104</v>
      </c>
      <c r="HR27" s="295">
        <v>8.5958239976667006</v>
      </c>
      <c r="HS27" s="295">
        <v>-0.75717269750157401</v>
      </c>
      <c r="HT27" s="295">
        <v>-0.663989871273998</v>
      </c>
      <c r="HU27" s="295">
        <v>5.5217536072062403</v>
      </c>
      <c r="HV27" s="295">
        <v>4.5652464548709002</v>
      </c>
      <c r="HW27" s="295">
        <v>-5.6276111965719897</v>
      </c>
      <c r="HX27" s="295">
        <v>-0.68970571079466902</v>
      </c>
      <c r="HY27" s="295">
        <v>-1.8489147114629101</v>
      </c>
      <c r="HZ27" s="295">
        <v>-0.74584853060996203</v>
      </c>
      <c r="IA27" s="295">
        <v>-1.96302962229237</v>
      </c>
      <c r="IB27" s="295">
        <v>-0.62086591446252704</v>
      </c>
      <c r="IC27" s="295">
        <v>-1.3970181652020399</v>
      </c>
      <c r="ID27" s="295">
        <v>7.9810503316800396</v>
      </c>
      <c r="IE27" s="295">
        <v>0.14646306407870199</v>
      </c>
      <c r="IF27" s="295">
        <v>-1.1512069766858599</v>
      </c>
      <c r="IG27" s="295">
        <v>6.3846809232899897</v>
      </c>
      <c r="IH27" s="295">
        <v>5.0134685535607701</v>
      </c>
      <c r="II27" s="295">
        <v>-6.5736270993319899</v>
      </c>
      <c r="IJ27" s="295">
        <v>-1.0827986824593101</v>
      </c>
      <c r="IK27" s="295">
        <v>-0.77401358371712103</v>
      </c>
      <c r="IL27" s="295">
        <v>-0.22928264358054701</v>
      </c>
      <c r="IM27" s="295">
        <v>-1.72840625753294</v>
      </c>
      <c r="IN27" s="295">
        <v>-2.0797500933812798</v>
      </c>
      <c r="IO27" s="295">
        <v>3.1533041945145199</v>
      </c>
      <c r="IP27" s="295">
        <v>-9.0112093415497299</v>
      </c>
      <c r="IQ27" s="295">
        <v>-46.258787888476597</v>
      </c>
      <c r="IR27" s="295">
        <v>26.816825728426601</v>
      </c>
      <c r="IS27" s="295">
        <v>78.076087994439206</v>
      </c>
      <c r="IT27" s="295">
        <v>2.8136748980311701</v>
      </c>
      <c r="IU27" s="295">
        <v>-6.4770385791422003</v>
      </c>
      <c r="IV27" s="295">
        <v>-0.20271003203940599</v>
      </c>
      <c r="IW27" s="295">
        <v>-0.59592680756176697</v>
      </c>
      <c r="IX27" s="295">
        <v>-1.60799418612054</v>
      </c>
      <c r="IY27" s="295">
        <v>-0.99080665775906596</v>
      </c>
      <c r="IZ27" s="295">
        <v>-0.97677693893476203</v>
      </c>
      <c r="JA27" s="295">
        <v>-2.9510913103087799</v>
      </c>
      <c r="JB27" s="295">
        <v>-0.34631695687896502</v>
      </c>
      <c r="JC27" s="295">
        <v>-0.46265916526196799</v>
      </c>
      <c r="JD27" s="295">
        <v>-7.7740939177927002</v>
      </c>
      <c r="JE27" s="295">
        <v>-10.6886091249408</v>
      </c>
      <c r="JF27" s="295">
        <v>-2.3121730942458401</v>
      </c>
      <c r="JG27" s="295">
        <v>22.202158953238399</v>
      </c>
      <c r="JH27" s="295">
        <v>11.321696181611699</v>
      </c>
      <c r="JI27" s="295">
        <v>1.8697249961218201</v>
      </c>
      <c r="JJ27" s="295">
        <v>0.96850842816698401</v>
      </c>
      <c r="JK27" s="295">
        <v>0.19905959491342201</v>
      </c>
      <c r="JL27" s="295">
        <v>-1.99435250226266</v>
      </c>
      <c r="JM27" s="295">
        <v>-4.0438571751605803</v>
      </c>
      <c r="JN27" s="295">
        <v>4.0048067562463201</v>
      </c>
      <c r="JO27" s="295">
        <v>-3.2018109518172402</v>
      </c>
      <c r="JP27" s="295">
        <v>-6.8443024477220096</v>
      </c>
      <c r="JQ27" s="295">
        <v>-1.6019136292306499</v>
      </c>
      <c r="JR27" s="295">
        <v>0.27563310928280799</v>
      </c>
      <c r="JS27" s="295">
        <v>11.5337685264378</v>
      </c>
      <c r="JT27" s="295">
        <v>1.27575953375873</v>
      </c>
      <c r="JU27" s="295">
        <v>2.38267361084239</v>
      </c>
      <c r="JV27" s="295">
        <v>0.54015532511402897</v>
      </c>
      <c r="JW27" s="295">
        <v>-4.1097545365247301</v>
      </c>
      <c r="JX27" s="295">
        <v>-3.7180894244004299</v>
      </c>
      <c r="JY27" s="295">
        <v>5.81242223050356</v>
      </c>
      <c r="JZ27" s="295">
        <v>3.7729339374460702</v>
      </c>
      <c r="KA27" s="295">
        <v>-4.9346061286909402</v>
      </c>
      <c r="KB27" s="295">
        <v>-3.0715349542125199</v>
      </c>
      <c r="KC27" s="295">
        <v>-3.9830008903098801</v>
      </c>
      <c r="KD27" s="295">
        <v>-1.88714525985276</v>
      </c>
      <c r="KE27" s="295">
        <v>9.43475870790739</v>
      </c>
      <c r="KF27" s="295">
        <v>6.5657763889779099</v>
      </c>
      <c r="KG27" s="295">
        <v>-0.67708767209889198</v>
      </c>
      <c r="KH27" s="295">
        <v>2.27647084223082</v>
      </c>
      <c r="KI27" s="295">
        <v>-7.0322838183885903</v>
      </c>
      <c r="KJ27" s="295">
        <v>-2.2669182063030502</v>
      </c>
      <c r="KK27" s="295">
        <v>4.5734374948082701</v>
      </c>
      <c r="KL27" s="295">
        <v>4.5825217376909499</v>
      </c>
      <c r="KM27" s="295">
        <v>-0.48535034799084498</v>
      </c>
      <c r="KN27" s="295">
        <v>-4.5232259595680704</v>
      </c>
      <c r="KO27" s="295">
        <v>-1.60780077219697</v>
      </c>
      <c r="KP27" s="295">
        <v>0.41727333227774499</v>
      </c>
      <c r="KQ27" s="295">
        <v>5.9220266793812897</v>
      </c>
      <c r="KR27" s="295">
        <v>5.2537665308773001</v>
      </c>
      <c r="KS27" s="295">
        <v>-3.35821859998092</v>
      </c>
      <c r="KT27" s="295">
        <v>1.8665511103579999</v>
      </c>
      <c r="KU27" s="295">
        <v>-8.0750941469288495</v>
      </c>
      <c r="KV27" s="295">
        <v>-2.7119340547759401</v>
      </c>
      <c r="KW27" s="295">
        <v>7.2254792233430898</v>
      </c>
      <c r="KX27" s="295">
        <v>5.03839806112794</v>
      </c>
      <c r="KY27" s="295">
        <v>1.6801060385270601</v>
      </c>
      <c r="KZ27" s="295">
        <v>-5.8729762826526404</v>
      </c>
      <c r="LA27" s="295">
        <v>0.38971978640719801</v>
      </c>
      <c r="LB27" s="295">
        <v>1.0915868403712099</v>
      </c>
      <c r="LC27" s="295">
        <v>3.99727723097614</v>
      </c>
      <c r="LD27" s="295">
        <v>5.9247325485583202</v>
      </c>
      <c r="LE27" s="295">
        <v>-1.09683402531799</v>
      </c>
      <c r="LF27" s="295">
        <v>-0.64490122072244604</v>
      </c>
      <c r="LG27" s="295">
        <v>-7.1420639774717802</v>
      </c>
      <c r="LH27" s="295">
        <v>4.9359127152983904</v>
      </c>
      <c r="LI27" s="295">
        <v>2.4873341497301702</v>
      </c>
      <c r="LJ27" s="295">
        <v>-7.3974304844367698</v>
      </c>
      <c r="LK27" s="295">
        <v>0.17155014153762199</v>
      </c>
      <c r="LL27" s="295">
        <v>7.8749504119739404</v>
      </c>
      <c r="LM27" s="295">
        <v>1.1125398753879101</v>
      </c>
      <c r="LN27" s="295">
        <v>-4.0195103889713</v>
      </c>
      <c r="LO27" s="295">
        <v>-0.119436178582021</v>
      </c>
      <c r="LP27" s="295">
        <v>8.0268102953589704</v>
      </c>
      <c r="LQ27" s="295">
        <v>3.3953361678452598</v>
      </c>
      <c r="LR27" s="295">
        <v>-5.5897000776372199</v>
      </c>
      <c r="LS27" s="295">
        <v>0.23265883473426599</v>
      </c>
      <c r="LT27" s="295">
        <v>5.5964463836466498</v>
      </c>
      <c r="LU27" s="295">
        <v>3.8178776037743898</v>
      </c>
      <c r="LV27" s="295">
        <v>-5.3081220515838403</v>
      </c>
      <c r="LW27" s="295">
        <v>-0.52162565412723405</v>
      </c>
      <c r="LX27" s="295">
        <v>6.2556328041487204</v>
      </c>
      <c r="LY27" s="295">
        <v>3.8326832435665401</v>
      </c>
      <c r="LZ27" s="295">
        <v>-4.4586240861475703</v>
      </c>
      <c r="MA27" s="295">
        <v>-4.2525905826924797</v>
      </c>
      <c r="MB27" s="295">
        <v>-23.128474325845001</v>
      </c>
      <c r="MC27" s="295">
        <v>47.142428869028002</v>
      </c>
      <c r="MD27" s="295">
        <v>-4.3272391220018402</v>
      </c>
      <c r="ME27" s="295">
        <v>-4.2020947245125901</v>
      </c>
      <c r="MF27" s="295">
        <v>-10.015830012890399</v>
      </c>
      <c r="MG27" s="295">
        <v>4.9742162576315501</v>
      </c>
      <c r="MH27" s="295">
        <v>16.8787347051998</v>
      </c>
      <c r="MI27" s="295">
        <v>-2.9428267134879</v>
      </c>
      <c r="MJ27" s="295">
        <v>-6.9684489625292398</v>
      </c>
      <c r="MK27" s="295">
        <v>4.7187021382248302</v>
      </c>
      <c r="ML27" s="295">
        <v>5.8320899804898501</v>
      </c>
      <c r="MM27" s="295">
        <v>-1.34065023830146</v>
      </c>
      <c r="MN27" s="295">
        <v>-4.08752023168788</v>
      </c>
      <c r="MO27" s="295">
        <v>2.6652596655521998</v>
      </c>
      <c r="MP27" s="295">
        <v>5.6368203565439599</v>
      </c>
      <c r="MQ27" s="295">
        <v>-1.8904359841277301</v>
      </c>
      <c r="MR27" s="295">
        <v>0.33409122187373402</v>
      </c>
      <c r="MS27" s="295">
        <v>3.4569690263802801</v>
      </c>
      <c r="MT27" s="295">
        <v>0.30853208451348701</v>
      </c>
      <c r="MU27" s="295">
        <v>-1.3931338703924601</v>
      </c>
      <c r="MV27" s="295">
        <v>3.3377123203389498</v>
      </c>
      <c r="MW27" s="295">
        <v>3.97677783081234</v>
      </c>
      <c r="MX27" s="295">
        <v>1.13295075295395</v>
      </c>
      <c r="MY27" s="304"/>
      <c r="MZ27" s="303" t="s">
        <v>714</v>
      </c>
    </row>
    <row r="28" spans="1:364" s="32" customFormat="1" ht="30" customHeight="1">
      <c r="A28" s="389"/>
      <c r="B28" s="252"/>
      <c r="C28" s="253">
        <v>5.3</v>
      </c>
      <c r="D28" s="254">
        <v>2.0586902008899401</v>
      </c>
      <c r="E28" s="254">
        <v>3.7920582408566501</v>
      </c>
      <c r="F28" s="255">
        <v>25</v>
      </c>
      <c r="G28" s="256"/>
      <c r="H28" s="26" t="s">
        <v>715</v>
      </c>
      <c r="I28" s="295">
        <v>6.3338259355606699</v>
      </c>
      <c r="J28" s="295">
        <v>6.3712664460445199</v>
      </c>
      <c r="K28" s="295">
        <v>4.5733329674363103</v>
      </c>
      <c r="L28" s="295">
        <v>3.3788387306343601</v>
      </c>
      <c r="M28" s="295">
        <v>7.0025485388651303</v>
      </c>
      <c r="N28" s="295">
        <v>5.7498314987692298</v>
      </c>
      <c r="O28" s="295">
        <v>4.7759703876549402</v>
      </c>
      <c r="P28" s="295">
        <v>5.3517633493118399</v>
      </c>
      <c r="Q28" s="295">
        <v>3.9098282964278299</v>
      </c>
      <c r="R28" s="295">
        <v>5.4902076829549502</v>
      </c>
      <c r="S28" s="295">
        <v>6.48235534717878</v>
      </c>
      <c r="T28" s="295">
        <v>0.73607089847777696</v>
      </c>
      <c r="U28" s="295">
        <v>3.3040881272695199</v>
      </c>
      <c r="V28" s="295">
        <v>3.2416937739351499</v>
      </c>
      <c r="W28" s="295">
        <v>2.63827819637498</v>
      </c>
      <c r="X28" s="295">
        <v>3.66680131254033</v>
      </c>
      <c r="Y28" s="295">
        <v>3.5055755326849898</v>
      </c>
      <c r="Z28" s="295">
        <v>3.1542718970828401</v>
      </c>
      <c r="AA28" s="295">
        <v>9.5382262329054708</v>
      </c>
      <c r="AB28" s="295">
        <v>9.1988959729931992</v>
      </c>
      <c r="AC28" s="295">
        <v>5.4206923519359398</v>
      </c>
      <c r="AD28" s="295">
        <v>5.6171765258172099</v>
      </c>
      <c r="AE28" s="295">
        <v>4.9813507868314399</v>
      </c>
      <c r="AF28" s="295">
        <v>4.6420437226030904</v>
      </c>
      <c r="AG28" s="282">
        <v>4.6951435362357801</v>
      </c>
      <c r="AH28" s="295">
        <v>3.9934200598529102</v>
      </c>
      <c r="AI28" s="295">
        <v>4.2946812561345196</v>
      </c>
      <c r="AJ28" s="295">
        <v>5.9494716411830701</v>
      </c>
      <c r="AK28" s="295">
        <v>5.4141653496038602</v>
      </c>
      <c r="AL28" s="295">
        <v>5.79783456421832</v>
      </c>
      <c r="AM28" s="295">
        <v>5.5200792833221497</v>
      </c>
      <c r="AN28" s="295">
        <v>5.0869817719780199</v>
      </c>
      <c r="AO28" s="295">
        <v>4.5648886998395097</v>
      </c>
      <c r="AP28" s="295">
        <v>4.8634798200821097</v>
      </c>
      <c r="AQ28" s="295">
        <v>4.11176321865881</v>
      </c>
      <c r="AR28" s="295">
        <v>4.2055545056961101</v>
      </c>
      <c r="AS28" s="295">
        <v>3.8416920605094198</v>
      </c>
      <c r="AT28" s="295">
        <v>4.8975661068665799</v>
      </c>
      <c r="AU28" s="295">
        <v>3.3314823935282298</v>
      </c>
      <c r="AV28" s="295">
        <v>3.6913200912976301</v>
      </c>
      <c r="AW28" s="295">
        <v>3.81841356326788</v>
      </c>
      <c r="AX28" s="295">
        <v>4.8190677294676298</v>
      </c>
      <c r="AY28" s="295">
        <v>4.3426280712755299</v>
      </c>
      <c r="AZ28" s="295">
        <v>3.6714374569805601</v>
      </c>
      <c r="BA28" s="295">
        <v>3.89689077289081</v>
      </c>
      <c r="BB28" s="295">
        <v>2.14654177126295</v>
      </c>
      <c r="BC28" s="295">
        <v>2.4755756328420802</v>
      </c>
      <c r="BD28" s="295">
        <v>3.83254132045505</v>
      </c>
      <c r="BE28" s="295">
        <v>3.7205462905254501</v>
      </c>
      <c r="BF28" s="295">
        <v>5.0626849520071504</v>
      </c>
      <c r="BG28" s="295">
        <v>-9.5409824310672509</v>
      </c>
      <c r="BH28" s="295">
        <v>-62.665022233963001</v>
      </c>
      <c r="BI28" s="295">
        <v>-45.580036717728298</v>
      </c>
      <c r="BJ28" s="295">
        <v>-21.616417763343598</v>
      </c>
      <c r="BK28" s="295">
        <v>-18.017664217727699</v>
      </c>
      <c r="BL28" s="295">
        <v>-10.6662270082024</v>
      </c>
      <c r="BM28" s="295">
        <v>-6.5354175994200601</v>
      </c>
      <c r="BN28" s="295">
        <v>-5.9788216201879001</v>
      </c>
      <c r="BO28" s="295">
        <v>-5.8711943697329199</v>
      </c>
      <c r="BP28" s="295">
        <v>-5.2677988299222598</v>
      </c>
      <c r="BQ28" s="295">
        <v>-4.9441362486430798</v>
      </c>
      <c r="BR28" s="295">
        <v>-5.0746044534592301</v>
      </c>
      <c r="BS28" s="295">
        <v>7.3775179153240602</v>
      </c>
      <c r="BT28" s="295">
        <v>131.055868779946</v>
      </c>
      <c r="BU28" s="295">
        <v>52.935626409433198</v>
      </c>
      <c r="BV28" s="295">
        <v>-11.0013024389651</v>
      </c>
      <c r="BW28" s="295">
        <v>-17.239424219547399</v>
      </c>
      <c r="BX28" s="295">
        <v>-11.6710427459093</v>
      </c>
      <c r="BY28" s="295">
        <v>0.12376719825594799</v>
      </c>
      <c r="BZ28" s="295">
        <v>7.5923947915218299</v>
      </c>
      <c r="CA28" s="295">
        <v>11.818564338864</v>
      </c>
      <c r="CB28" s="295">
        <v>6.1299123854311999</v>
      </c>
      <c r="CC28" s="295">
        <v>6.6837915674456099</v>
      </c>
      <c r="CD28" s="295">
        <v>4.7858155795148303</v>
      </c>
      <c r="CE28" s="295">
        <v>2.1364162107181799</v>
      </c>
      <c r="CF28" s="295">
        <v>1.9068989959070799</v>
      </c>
      <c r="CG28" s="295">
        <v>2.9556086916809599</v>
      </c>
      <c r="CH28" s="295">
        <v>24.759209980167899</v>
      </c>
      <c r="CI28" s="295">
        <v>18.179378992637599</v>
      </c>
      <c r="CJ28" s="295">
        <v>12.967715415884999</v>
      </c>
      <c r="CK28" s="295">
        <v>7.3084195885421401</v>
      </c>
      <c r="CL28" s="295">
        <v>3.4522392658393999</v>
      </c>
      <c r="CM28" s="295">
        <v>1.5670135761844901</v>
      </c>
      <c r="CN28" s="295">
        <v>5.5962537007301902</v>
      </c>
      <c r="CO28" s="295">
        <v>0.41572148442618601</v>
      </c>
      <c r="CP28" s="295">
        <v>8.5467880670584897</v>
      </c>
      <c r="CQ28" s="295">
        <v>5.4856672197322904</v>
      </c>
      <c r="CR28" s="295">
        <v>4.8406470450871097</v>
      </c>
      <c r="CS28" s="295">
        <v>11.8793262660009</v>
      </c>
      <c r="CT28" s="295">
        <v>6.6620109182215401</v>
      </c>
      <c r="CU28" s="295">
        <v>6.9127704311712801</v>
      </c>
      <c r="CV28" s="295">
        <v>7.1753280024877499</v>
      </c>
      <c r="CW28" s="295">
        <v>8.9713007994039202</v>
      </c>
      <c r="CX28" s="295">
        <v>6.7827836970601396</v>
      </c>
      <c r="CY28" s="295">
        <v>8.9373852211535798</v>
      </c>
      <c r="CZ28" s="295">
        <v>9.7184654659432805</v>
      </c>
      <c r="DA28" s="295">
        <v>11.866389432243301</v>
      </c>
      <c r="DB28" s="295">
        <v>8.3785107062532393</v>
      </c>
      <c r="DC28" s="295">
        <v>11.0618051202455</v>
      </c>
      <c r="DD28" s="295">
        <v>12.7847176929548</v>
      </c>
      <c r="DE28" s="295">
        <v>6.5214128224714001</v>
      </c>
      <c r="DF28" s="295">
        <v>12.6076970355954</v>
      </c>
      <c r="DG28" s="295">
        <v>9.1244121211793292</v>
      </c>
      <c r="DH28" s="295">
        <v>10.3418586318239</v>
      </c>
      <c r="DI28" s="295">
        <v>9.8738707376203791</v>
      </c>
      <c r="DJ28" s="295">
        <v>6.4758555719937902</v>
      </c>
      <c r="DK28" s="295">
        <v>4.8898496196087002</v>
      </c>
      <c r="DL28" s="295">
        <v>5.9975213789100801</v>
      </c>
      <c r="DM28" s="295">
        <v>4.8341610239881296</v>
      </c>
      <c r="DN28" s="295">
        <v>6.3910765043215196</v>
      </c>
      <c r="DO28" s="295">
        <v>4.2368604539745096</v>
      </c>
      <c r="DP28" s="295">
        <v>5.0122792356936703</v>
      </c>
      <c r="DQ28" s="295">
        <v>3.6942066739572801</v>
      </c>
      <c r="DR28" s="295">
        <v>2.4091905894899401</v>
      </c>
      <c r="DS28" s="295">
        <v>4.0623702214148203</v>
      </c>
      <c r="DT28" s="295">
        <v>4.9077470741830602</v>
      </c>
      <c r="DU28" s="295">
        <v>4.5374200211024602</v>
      </c>
      <c r="DV28" s="295">
        <v>7.1075024742971502</v>
      </c>
      <c r="DW28" s="295">
        <v>5.0681231645522304</v>
      </c>
      <c r="DX28" s="295">
        <v>7.3487208946593903</v>
      </c>
      <c r="DY28" s="295">
        <v>5.7466292477169096</v>
      </c>
      <c r="DZ28" s="295">
        <v>5.3746560676751303</v>
      </c>
      <c r="EA28" s="295">
        <v>4.6671565195820799</v>
      </c>
      <c r="EB28" s="295">
        <v>4.1916264423978298</v>
      </c>
      <c r="EC28" s="295">
        <v>3.0616777755561899</v>
      </c>
      <c r="ED28" s="295">
        <v>3.4399281184811499</v>
      </c>
      <c r="EE28" s="295">
        <v>8.0384409905954897</v>
      </c>
      <c r="EF28" s="295">
        <v>5.0835984441089002</v>
      </c>
      <c r="EG28" s="295">
        <v>4.3510972376637804</v>
      </c>
      <c r="EH28" s="295">
        <v>5.7184224523738898</v>
      </c>
      <c r="EI28" s="295">
        <v>5.0634571565097604</v>
      </c>
      <c r="EJ28" s="295">
        <v>4.3970772120143202</v>
      </c>
      <c r="EK28" s="295">
        <v>3.9859292428453199</v>
      </c>
      <c r="EL28" s="295">
        <v>4.1131126095087902</v>
      </c>
      <c r="EM28" s="295">
        <v>3.9763327582356598</v>
      </c>
      <c r="EN28" s="295">
        <v>2.8086222757972799</v>
      </c>
      <c r="EO28" s="295">
        <v>-0.28404155659096397</v>
      </c>
      <c r="EP28" s="295">
        <v>-43.055142558090402</v>
      </c>
      <c r="EQ28" s="295">
        <v>-11.8523751771811</v>
      </c>
      <c r="ER28" s="295">
        <v>-5.7077388378795897</v>
      </c>
      <c r="ES28" s="295">
        <v>-1.2697766735003699</v>
      </c>
      <c r="ET28" s="295">
        <v>39.893529642921699</v>
      </c>
      <c r="EU28" s="295">
        <v>-9.3638122352343593</v>
      </c>
      <c r="EV28" s="295">
        <v>8.5020556179424194</v>
      </c>
      <c r="EW28" s="295">
        <v>4.6139117752168302</v>
      </c>
      <c r="EX28" s="295">
        <v>9.04712976196795</v>
      </c>
      <c r="EY28" s="295">
        <v>12.3253568338832</v>
      </c>
      <c r="EZ28" s="295">
        <v>3.5080943162514</v>
      </c>
      <c r="FA28" s="295">
        <v>4.5214120416364798</v>
      </c>
      <c r="FB28" s="295">
        <v>7.7809684237932801</v>
      </c>
      <c r="FC28" s="295">
        <v>7.7524936680287899</v>
      </c>
      <c r="FD28" s="295">
        <v>8.4772600748067592</v>
      </c>
      <c r="FE28" s="295">
        <v>10.500586468223799</v>
      </c>
      <c r="FF28" s="295">
        <v>10.5799223100415</v>
      </c>
      <c r="FG28" s="295">
        <v>9.7956386719137907</v>
      </c>
      <c r="FH28" s="295">
        <v>5.78311216394059</v>
      </c>
      <c r="FI28" s="295">
        <v>5.1242815924140599</v>
      </c>
      <c r="FJ28" s="295">
        <v>3.6877507702237202</v>
      </c>
      <c r="FK28" s="295">
        <v>4.5131318661438202</v>
      </c>
      <c r="FL28" s="295">
        <v>6.5102131997325001</v>
      </c>
      <c r="FM28" s="295"/>
      <c r="FN28" s="295">
        <v>4.9938880571676521</v>
      </c>
      <c r="FO28" s="295">
        <v>4.8906171603812822</v>
      </c>
      <c r="FP28" s="295">
        <v>4.887356707075412</v>
      </c>
      <c r="FQ28" s="295">
        <v>3.7227028898164463</v>
      </c>
      <c r="FR28" s="295">
        <v>-15.452229752009714</v>
      </c>
      <c r="FS28" s="295">
        <v>6.316702874646893</v>
      </c>
      <c r="FT28" s="295">
        <v>7.0516393223564222</v>
      </c>
      <c r="FU28" s="295">
        <v>7.1126673088376151</v>
      </c>
      <c r="FV28" s="295">
        <v>9.0531348930226017</v>
      </c>
      <c r="FW28" s="295">
        <v>5.0100630528134786</v>
      </c>
      <c r="FX28" s="295">
        <v>4.8906171603812822</v>
      </c>
      <c r="FY28" s="295">
        <v>4.887356707075412</v>
      </c>
      <c r="FZ28" s="295">
        <v>3.7227028898164463</v>
      </c>
      <c r="GA28" s="295">
        <v>-15.452229752009714</v>
      </c>
      <c r="GB28" s="295">
        <v>6.316702874646893</v>
      </c>
      <c r="GC28" s="295">
        <v>7.0516393223564222</v>
      </c>
      <c r="GD28" s="295">
        <v>7.1126673088376151</v>
      </c>
      <c r="GE28" s="295">
        <v>9.0531348930226017</v>
      </c>
      <c r="GF28" s="295">
        <v>5.0100630528134786</v>
      </c>
      <c r="GG28" s="295">
        <v>-18.2138696244768</v>
      </c>
      <c r="GH28" s="295">
        <v>14.430030805077401</v>
      </c>
      <c r="GI28" s="295">
        <v>0.81370712568002501</v>
      </c>
      <c r="GJ28" s="295">
        <v>-0.61842102448179004</v>
      </c>
      <c r="GK28" s="295">
        <v>1.37770020943597</v>
      </c>
      <c r="GL28" s="295">
        <v>-1.99714246640153</v>
      </c>
      <c r="GM28" s="295">
        <v>-4.5098459286088399</v>
      </c>
      <c r="GN28" s="295">
        <v>5.4443472241498796</v>
      </c>
      <c r="GO28" s="295">
        <v>-0.54261363925904504</v>
      </c>
      <c r="GP28" s="295">
        <v>-1.9876745177978701</v>
      </c>
      <c r="GQ28" s="295">
        <v>4.6328187272708998</v>
      </c>
      <c r="GR28" s="295">
        <v>11.1418332900701</v>
      </c>
      <c r="GS28" s="295">
        <v>-18.185072443101799</v>
      </c>
      <c r="GT28" s="295">
        <v>12.4958845810407</v>
      </c>
      <c r="GU28" s="295">
        <v>-0.33784259292521301</v>
      </c>
      <c r="GV28" s="295">
        <v>2.8651739444016</v>
      </c>
      <c r="GW28" s="295">
        <v>0.19083527703702399</v>
      </c>
      <c r="GX28" s="295">
        <v>-2.8996608948224298</v>
      </c>
      <c r="GY28" s="295">
        <v>-3.9850828706441801</v>
      </c>
      <c r="GZ28" s="295">
        <v>4.0011449885418697</v>
      </c>
      <c r="HA28" s="295">
        <v>0.97004792336024104</v>
      </c>
      <c r="HB28" s="295">
        <v>-1.06585720481492</v>
      </c>
      <c r="HC28" s="295">
        <v>-1.0136561005625999</v>
      </c>
      <c r="HD28" s="295">
        <v>13.975119720469401</v>
      </c>
      <c r="HE28" s="295">
        <v>-18.234487617182101</v>
      </c>
      <c r="HF28" s="295">
        <v>11.838381137555499</v>
      </c>
      <c r="HG28" s="295">
        <v>0.66085725377298798</v>
      </c>
      <c r="HH28" s="295">
        <v>2.7051948799454499</v>
      </c>
      <c r="HI28" s="295">
        <v>-0.149217947204249</v>
      </c>
      <c r="HJ28" s="295">
        <v>3.1096310078804001</v>
      </c>
      <c r="HK28" s="295">
        <v>-4.2825202850102499</v>
      </c>
      <c r="HL28" s="295">
        <v>0.40277983028065001</v>
      </c>
      <c r="HM28" s="295">
        <v>1.15823694024455</v>
      </c>
      <c r="HN28" s="295">
        <v>-1.6614504267024299</v>
      </c>
      <c r="HO28" s="295">
        <v>-1.3335868834634099</v>
      </c>
      <c r="HP28" s="295">
        <v>14.032955532927</v>
      </c>
      <c r="HQ28" s="295">
        <v>-18.782524304076102</v>
      </c>
      <c r="HR28" s="295">
        <v>12.162368602073</v>
      </c>
      <c r="HS28" s="295">
        <v>2.2579916112308398</v>
      </c>
      <c r="HT28" s="295">
        <v>2.1862801921657802</v>
      </c>
      <c r="HU28" s="295">
        <v>0.21420257604121701</v>
      </c>
      <c r="HV28" s="295">
        <v>2.83893317515387</v>
      </c>
      <c r="HW28" s="295">
        <v>-4.6753839232699201</v>
      </c>
      <c r="HX28" s="295">
        <v>-9.6041192922570004E-2</v>
      </c>
      <c r="HY28" s="295">
        <v>1.44710016828718</v>
      </c>
      <c r="HZ28" s="295">
        <v>-2.3663928947663102</v>
      </c>
      <c r="IA28" s="295">
        <v>-1.2447011554009599</v>
      </c>
      <c r="IB28" s="295">
        <v>13.634778005549499</v>
      </c>
      <c r="IC28" s="295">
        <v>-17.956695843499801</v>
      </c>
      <c r="ID28" s="295">
        <v>10.4878239464019</v>
      </c>
      <c r="IE28" s="295">
        <v>2.6140910247645799</v>
      </c>
      <c r="IF28" s="295">
        <v>2.3115289509424501</v>
      </c>
      <c r="IG28" s="295">
        <v>1.18011754120285</v>
      </c>
      <c r="IH28" s="295">
        <v>2.37149392738965</v>
      </c>
      <c r="II28" s="295">
        <v>-5.2885655998735404</v>
      </c>
      <c r="IJ28" s="295">
        <v>0.121219022022999</v>
      </c>
      <c r="IK28" s="295">
        <v>-0.261977256231262</v>
      </c>
      <c r="IL28" s="295">
        <v>-2.0518960727625601</v>
      </c>
      <c r="IM28" s="295">
        <v>6.3001203668662201E-2</v>
      </c>
      <c r="IN28" s="295">
        <v>13.512210165044699</v>
      </c>
      <c r="IO28" s="295">
        <v>-16.895059606878899</v>
      </c>
      <c r="IP28" s="295">
        <v>-4.8699353906072202</v>
      </c>
      <c r="IQ28" s="295">
        <v>-57.648281952959898</v>
      </c>
      <c r="IR28" s="295">
        <v>49.130653934077998</v>
      </c>
      <c r="IS28" s="295">
        <v>45.734388369002403</v>
      </c>
      <c r="IT28" s="295">
        <v>7.0715824692590603</v>
      </c>
      <c r="IU28" s="295">
        <v>3.2043024841213099</v>
      </c>
      <c r="IV28" s="295">
        <v>4.7508418365983998</v>
      </c>
      <c r="IW28" s="295">
        <v>0.33197802618599298</v>
      </c>
      <c r="IX28" s="295">
        <v>-1.9397736201978699</v>
      </c>
      <c r="IY28" s="295">
        <v>0.70443682183132195</v>
      </c>
      <c r="IZ28" s="295">
        <v>13.9000366326548</v>
      </c>
      <c r="JA28" s="295">
        <v>-17.009124662484599</v>
      </c>
      <c r="JB28" s="295">
        <v>7.6090350539840399</v>
      </c>
      <c r="JC28" s="295">
        <v>-8.8672079811072599</v>
      </c>
      <c r="JD28" s="295">
        <v>-1.29058354290046</v>
      </c>
      <c r="JE28" s="295">
        <v>-15.191959785929599</v>
      </c>
      <c r="JF28" s="295">
        <v>-0.43330905148306398</v>
      </c>
      <c r="JG28" s="295">
        <v>10.148199629989801</v>
      </c>
      <c r="JH28" s="295">
        <v>18.738511445330001</v>
      </c>
      <c r="JI28" s="295">
        <v>7.8161368881826503</v>
      </c>
      <c r="JJ28" s="295">
        <v>1.91197764284266</v>
      </c>
      <c r="JK28" s="295">
        <v>-4.4187955737285201</v>
      </c>
      <c r="JL28" s="295">
        <v>14.4944671537354</v>
      </c>
      <c r="JM28" s="295">
        <v>-18.485587828010299</v>
      </c>
      <c r="JN28" s="295">
        <v>4.8882535438902597</v>
      </c>
      <c r="JO28" s="295">
        <v>-9.0719982545292606</v>
      </c>
      <c r="JP28" s="295">
        <v>-0.274778694330791</v>
      </c>
      <c r="JQ28" s="295">
        <v>2.7684089436952801</v>
      </c>
      <c r="JR28" s="295">
        <v>-5.6844804762864696</v>
      </c>
      <c r="JS28" s="295">
        <v>5.2907078666234204</v>
      </c>
      <c r="JT28" s="295">
        <v>12.7901184917006</v>
      </c>
      <c r="JU28" s="295">
        <v>3.94171149703257</v>
      </c>
      <c r="JV28" s="295">
        <v>5.48203720162945E-2</v>
      </c>
      <c r="JW28" s="295">
        <v>-0.62701701820505196</v>
      </c>
      <c r="JX28" s="295">
        <v>8.8773902699331906</v>
      </c>
      <c r="JY28" s="295">
        <v>-11.885036609370999</v>
      </c>
      <c r="JZ28" s="295">
        <v>1.93030678857511</v>
      </c>
      <c r="KA28" s="295">
        <v>-9.62800171084554</v>
      </c>
      <c r="KB28" s="295">
        <v>6.4204665448881002</v>
      </c>
      <c r="KC28" s="295">
        <v>-2.0240331914496701</v>
      </c>
      <c r="KD28" s="295">
        <v>-5.4627472318466896</v>
      </c>
      <c r="KE28" s="295">
        <v>5.54928195864409</v>
      </c>
      <c r="KF28" s="295">
        <v>14.680180209704799</v>
      </c>
      <c r="KG28" s="295">
        <v>1.85420578140491</v>
      </c>
      <c r="KH28" s="295">
        <v>2.0736689260868699</v>
      </c>
      <c r="KI28" s="295">
        <v>8.5486533402431106E-2</v>
      </c>
      <c r="KJ28" s="295">
        <v>11.0088487710692</v>
      </c>
      <c r="KK28" s="295">
        <v>-14.6323703510907</v>
      </c>
      <c r="KL28" s="295">
        <v>4.4539530450143401</v>
      </c>
      <c r="KM28" s="295">
        <v>-8.2260521215634697</v>
      </c>
      <c r="KN28" s="295">
        <v>0.51058939074817999</v>
      </c>
      <c r="KO28" s="295">
        <v>3.57399225951059</v>
      </c>
      <c r="KP28" s="295">
        <v>-8.3870605344582607</v>
      </c>
      <c r="KQ28" s="295">
        <v>6.7268425294070804</v>
      </c>
      <c r="KR28" s="295">
        <v>14.1937923899899</v>
      </c>
      <c r="KS28" s="295">
        <v>-1.29578915009758</v>
      </c>
      <c r="KT28" s="295">
        <v>0.55323553178463702</v>
      </c>
      <c r="KU28" s="295">
        <v>1.14242261779036</v>
      </c>
      <c r="KV28" s="295">
        <v>9.7904873223695095</v>
      </c>
      <c r="KW28" s="295">
        <v>-13.364556664964701</v>
      </c>
      <c r="KX28" s="295">
        <v>2.33896004404943</v>
      </c>
      <c r="KY28" s="295">
        <v>-7.5433450393708297</v>
      </c>
      <c r="KZ28" s="295">
        <v>-0.75097974196775397</v>
      </c>
      <c r="LA28" s="295">
        <v>2.2904659155128702</v>
      </c>
      <c r="LB28" s="295">
        <v>-6.9081635265490604</v>
      </c>
      <c r="LC28" s="295">
        <v>7.5938648935088402</v>
      </c>
      <c r="LD28" s="295">
        <v>13.7906853574274</v>
      </c>
      <c r="LE28" s="295">
        <v>1.1308821826228299</v>
      </c>
      <c r="LF28" s="295">
        <v>-1.36134732501047</v>
      </c>
      <c r="LG28" s="295">
        <v>3.33780950100721</v>
      </c>
      <c r="LH28" s="295">
        <v>2.8321888384099498</v>
      </c>
      <c r="LI28" s="295">
        <v>-2.5619198081625698</v>
      </c>
      <c r="LJ28" s="295">
        <v>1.6256782519816999</v>
      </c>
      <c r="LK28" s="295">
        <v>3.84970736301507</v>
      </c>
      <c r="LL28" s="295">
        <v>2.4704674618989602</v>
      </c>
      <c r="LM28" s="295">
        <v>-3.2161321232994</v>
      </c>
      <c r="LN28" s="295">
        <v>1.1639664005278501</v>
      </c>
      <c r="LO28" s="295">
        <v>2.7234667773418302</v>
      </c>
      <c r="LP28" s="295">
        <v>2.8465479827454598</v>
      </c>
      <c r="LQ28" s="295">
        <v>1.08647974369885</v>
      </c>
      <c r="LR28" s="295">
        <v>-1.60285982679284</v>
      </c>
      <c r="LS28" s="295">
        <v>2.0074172276620899</v>
      </c>
      <c r="LT28" s="295">
        <v>4.1941589041948397</v>
      </c>
      <c r="LU28" s="295">
        <v>0.46021107096090902</v>
      </c>
      <c r="LV28" s="295">
        <v>-2.22695770612926</v>
      </c>
      <c r="LW28" s="295">
        <v>1.6056804783836001</v>
      </c>
      <c r="LX28" s="295">
        <v>4.3215969529058196</v>
      </c>
      <c r="LY28" s="295">
        <v>0.32823026292676599</v>
      </c>
      <c r="LZ28" s="295">
        <v>-3.3250018798154999</v>
      </c>
      <c r="MA28" s="295">
        <v>-1.4507967530467001</v>
      </c>
      <c r="MB28" s="295">
        <v>-40.4249975698024</v>
      </c>
      <c r="MC28" s="295">
        <v>55.302789358555302</v>
      </c>
      <c r="MD28" s="295">
        <v>3.4140646321322898</v>
      </c>
      <c r="ME28" s="295">
        <v>3.1875227649011002</v>
      </c>
      <c r="MF28" s="295">
        <v>-15.5865641984317</v>
      </c>
      <c r="MG28" s="295">
        <v>0.61975570008847602</v>
      </c>
      <c r="MH28" s="295">
        <v>23.798659995661001</v>
      </c>
      <c r="MI28" s="295">
        <v>-0.51017613121189198</v>
      </c>
      <c r="MJ28" s="295">
        <v>-12.0093806712249</v>
      </c>
      <c r="MK28" s="295">
        <v>3.6446350144321702</v>
      </c>
      <c r="ML28" s="295">
        <v>14.0807715750875</v>
      </c>
      <c r="MM28" s="295">
        <v>0.46380375594223699</v>
      </c>
      <c r="MN28" s="295">
        <v>-9.2653459399606106</v>
      </c>
      <c r="MO28" s="295">
        <v>3.6172530404946901</v>
      </c>
      <c r="MP28" s="295">
        <v>14.848103337744099</v>
      </c>
      <c r="MQ28" s="295">
        <v>2.3376625313417501</v>
      </c>
      <c r="MR28" s="295">
        <v>-9.2002013973662002</v>
      </c>
      <c r="MS28" s="295">
        <v>2.8823518532832999</v>
      </c>
      <c r="MT28" s="295">
        <v>10.650932442730801</v>
      </c>
      <c r="MU28" s="295">
        <v>1.70029065491484</v>
      </c>
      <c r="MV28" s="295">
        <v>-10.440987135594501</v>
      </c>
      <c r="MW28" s="295">
        <v>3.70132176720956</v>
      </c>
      <c r="MX28" s="295">
        <v>12.7652974778212</v>
      </c>
      <c r="MY28" s="302"/>
      <c r="MZ28" s="303" t="s">
        <v>716</v>
      </c>
    </row>
    <row r="29" spans="1:364" s="230" customFormat="1" ht="20.100000000000001" customHeight="1">
      <c r="A29" s="389"/>
      <c r="B29" s="248">
        <v>26.7082681208285</v>
      </c>
      <c r="C29" s="259"/>
      <c r="D29" s="260">
        <v>16.573753358017701</v>
      </c>
      <c r="E29" s="260">
        <v>18.228688191371699</v>
      </c>
      <c r="F29" s="261"/>
      <c r="G29" s="386" t="s">
        <v>718</v>
      </c>
      <c r="H29" s="386"/>
      <c r="I29" s="294">
        <v>7.0504626432641402</v>
      </c>
      <c r="J29" s="294">
        <v>7.0016161780665396</v>
      </c>
      <c r="K29" s="294">
        <v>7.0682346938281997</v>
      </c>
      <c r="L29" s="294">
        <v>8.3491363909070309</v>
      </c>
      <c r="M29" s="294">
        <v>8.6908955809861101</v>
      </c>
      <c r="N29" s="294">
        <v>9.6048548171682508</v>
      </c>
      <c r="O29" s="294">
        <v>4.5795280040338904</v>
      </c>
      <c r="P29" s="294">
        <v>8.3678050659965901</v>
      </c>
      <c r="Q29" s="294">
        <v>6.6356208007901198</v>
      </c>
      <c r="R29" s="294">
        <v>7.8259202868325302</v>
      </c>
      <c r="S29" s="294">
        <v>8.8897890418801602</v>
      </c>
      <c r="T29" s="294">
        <v>6.1649702443115899</v>
      </c>
      <c r="U29" s="294">
        <v>6.2904357369637296</v>
      </c>
      <c r="V29" s="294">
        <v>9.2773030876710294</v>
      </c>
      <c r="W29" s="294">
        <v>7.6308027982102002</v>
      </c>
      <c r="X29" s="294">
        <v>7.7499253217002497</v>
      </c>
      <c r="Y29" s="294">
        <v>9.8773222462649795</v>
      </c>
      <c r="Z29" s="294">
        <v>6.9958328713673001</v>
      </c>
      <c r="AA29" s="294">
        <v>9.7696006973345195</v>
      </c>
      <c r="AB29" s="294">
        <v>7.7927215655028297</v>
      </c>
      <c r="AC29" s="294">
        <v>6.1605489807310603</v>
      </c>
      <c r="AD29" s="294">
        <v>5.7612857238649902</v>
      </c>
      <c r="AE29" s="294">
        <v>7.0026143442193103</v>
      </c>
      <c r="AF29" s="294">
        <v>3.80772436469903</v>
      </c>
      <c r="AG29" s="281">
        <v>5.6818788506572302</v>
      </c>
      <c r="AH29" s="294">
        <v>5.4413924341959499</v>
      </c>
      <c r="AI29" s="294">
        <v>5.7700833669939602</v>
      </c>
      <c r="AJ29" s="294">
        <v>7.1275265295209103</v>
      </c>
      <c r="AK29" s="294">
        <v>4.80932447986872</v>
      </c>
      <c r="AL29" s="294">
        <v>5.4316090310913001</v>
      </c>
      <c r="AM29" s="294">
        <v>7.9555846960972296</v>
      </c>
      <c r="AN29" s="294">
        <v>4.5415696425291401</v>
      </c>
      <c r="AO29" s="294">
        <v>5.4974912081270197</v>
      </c>
      <c r="AP29" s="294">
        <v>7.0586291459344901</v>
      </c>
      <c r="AQ29" s="294">
        <v>5.2774718029524603</v>
      </c>
      <c r="AR29" s="294">
        <v>7.2443619690791197</v>
      </c>
      <c r="AS29" s="294">
        <v>3.8673071077968801</v>
      </c>
      <c r="AT29" s="294">
        <v>3.11270468454134</v>
      </c>
      <c r="AU29" s="294">
        <v>2.7350023339602698</v>
      </c>
      <c r="AV29" s="294">
        <v>4.0523868629714501</v>
      </c>
      <c r="AW29" s="294">
        <v>3.7405059693887801</v>
      </c>
      <c r="AX29" s="294">
        <v>3.4936577868274399</v>
      </c>
      <c r="AY29" s="294">
        <v>4.90502418718164</v>
      </c>
      <c r="AZ29" s="294">
        <v>3.1040991955908201</v>
      </c>
      <c r="BA29" s="294">
        <v>0.79080357414538605</v>
      </c>
      <c r="BB29" s="294">
        <v>2.4041420453460498</v>
      </c>
      <c r="BC29" s="294">
        <v>1.0573574171228699</v>
      </c>
      <c r="BD29" s="294">
        <v>3.1256548858849298</v>
      </c>
      <c r="BE29" s="294">
        <v>3.2030740612971602</v>
      </c>
      <c r="BF29" s="294">
        <v>6.9640003289235297</v>
      </c>
      <c r="BG29" s="294">
        <v>-4.9095958615655899</v>
      </c>
      <c r="BH29" s="294">
        <v>-34.101450876316598</v>
      </c>
      <c r="BI29" s="294">
        <v>-11.1897207799769</v>
      </c>
      <c r="BJ29" s="294">
        <v>13.2144857471083</v>
      </c>
      <c r="BK29" s="294">
        <v>9.7715836642504605</v>
      </c>
      <c r="BL29" s="294">
        <v>7.1212365576103496</v>
      </c>
      <c r="BM29" s="294">
        <v>9.7931180479007907</v>
      </c>
      <c r="BN29" s="294">
        <v>7.5488252014137602</v>
      </c>
      <c r="BO29" s="294">
        <v>8.2596190705301495</v>
      </c>
      <c r="BP29" s="294">
        <v>7.6206522080678996</v>
      </c>
      <c r="BQ29" s="294">
        <v>7.9137727011973604</v>
      </c>
      <c r="BR29" s="294">
        <v>10.2557241985698</v>
      </c>
      <c r="BS29" s="294">
        <v>13.770888465136</v>
      </c>
      <c r="BT29" s="294">
        <v>70.017308880789301</v>
      </c>
      <c r="BU29" s="294">
        <v>21.6435056890145</v>
      </c>
      <c r="BV29" s="294">
        <v>8.4485143321224605</v>
      </c>
      <c r="BW29" s="294">
        <v>-1.74301992025009</v>
      </c>
      <c r="BX29" s="294">
        <v>9.72712793264445</v>
      </c>
      <c r="BY29" s="294">
        <v>12.310176491442499</v>
      </c>
      <c r="BZ29" s="294">
        <v>13.6108482303108</v>
      </c>
      <c r="CA29" s="294">
        <v>17.8325155150848</v>
      </c>
      <c r="CB29" s="294">
        <v>18.157755406250601</v>
      </c>
      <c r="CC29" s="294">
        <v>14.429135749418901</v>
      </c>
      <c r="CD29" s="294">
        <v>12.896172462774899</v>
      </c>
      <c r="CE29" s="294">
        <v>18.603193987546302</v>
      </c>
      <c r="CF29" s="294">
        <v>14.175229327229699</v>
      </c>
      <c r="CG29" s="294">
        <v>15.620177641404799</v>
      </c>
      <c r="CH29" s="294">
        <v>16.907646485359098</v>
      </c>
      <c r="CI29" s="294">
        <v>17.265891708624999</v>
      </c>
      <c r="CJ29" s="294">
        <v>19.583008673166098</v>
      </c>
      <c r="CK29" s="294">
        <v>15.5483126596228</v>
      </c>
      <c r="CL29" s="294">
        <v>8.7420277883293895</v>
      </c>
      <c r="CM29" s="294">
        <v>12.063256695922901</v>
      </c>
      <c r="CN29" s="294">
        <v>7.2110443594232096</v>
      </c>
      <c r="CO29" s="294">
        <v>0.43849208826560498</v>
      </c>
      <c r="CP29" s="294">
        <v>5.4497288117151497</v>
      </c>
      <c r="CQ29" s="294">
        <v>5.4857503492478097</v>
      </c>
      <c r="CR29" s="294">
        <v>-2.3456185238815301</v>
      </c>
      <c r="CS29" s="294">
        <v>1.8845058950839999</v>
      </c>
      <c r="CT29" s="294">
        <v>-3.5568100414250701</v>
      </c>
      <c r="CU29" s="294">
        <v>-1.6043303118258501</v>
      </c>
      <c r="CV29" s="294">
        <v>-3.48470866883356</v>
      </c>
      <c r="CW29" s="294">
        <v>-2.0086098692494501</v>
      </c>
      <c r="CX29" s="294">
        <v>-3.9021391028629502</v>
      </c>
      <c r="CY29" s="294">
        <v>-6.7785359782802503</v>
      </c>
      <c r="CZ29" s="294">
        <v>-6.7277456957768296</v>
      </c>
      <c r="DA29" s="294">
        <v>0.87870595876047697</v>
      </c>
      <c r="DB29" s="294">
        <v>0.28565558836758997</v>
      </c>
      <c r="DC29" s="294">
        <v>1.43864278441622</v>
      </c>
      <c r="DD29" s="294">
        <v>-0.76780934431575099</v>
      </c>
      <c r="DE29" s="294">
        <v>6.8840697695898001</v>
      </c>
      <c r="DF29" s="294">
        <v>3.7125935418251998</v>
      </c>
      <c r="DG29" s="294">
        <v>4.9774948849329803</v>
      </c>
      <c r="DH29" s="294">
        <v>7.2265581618113996</v>
      </c>
      <c r="DI29" s="294">
        <v>4.8650802356842604</v>
      </c>
      <c r="DJ29" s="294">
        <v>3.0021563195823</v>
      </c>
      <c r="DK29" s="294">
        <v>8.9376148280305792</v>
      </c>
      <c r="DL29" s="294">
        <v>9.3630545495174697</v>
      </c>
      <c r="DM29" s="294">
        <v>7.2359074942341604</v>
      </c>
      <c r="DN29" s="294">
        <v>8.0440867496586907</v>
      </c>
      <c r="DO29" s="294">
        <v>8.1031943794696293</v>
      </c>
      <c r="DP29" s="294">
        <v>9.8636848625608202</v>
      </c>
      <c r="DQ29" s="294">
        <v>5.64721044294647</v>
      </c>
      <c r="DR29" s="294">
        <v>6.3836951647297404</v>
      </c>
      <c r="DS29" s="294">
        <v>8.5128731311797203</v>
      </c>
      <c r="DT29" s="294">
        <v>6.64946885174842</v>
      </c>
      <c r="DU29" s="294">
        <v>9.0953982536568692</v>
      </c>
      <c r="DV29" s="294">
        <v>13.449273890185999</v>
      </c>
      <c r="DW29" s="294">
        <v>10.788860059363101</v>
      </c>
      <c r="DX29" s="294">
        <v>12.813544694458599</v>
      </c>
      <c r="DY29" s="294">
        <v>7.0422645135185302</v>
      </c>
      <c r="DZ29" s="294">
        <v>8.9053209172828502</v>
      </c>
      <c r="EA29" s="294">
        <v>6.5220448626368999</v>
      </c>
      <c r="EB29" s="294">
        <v>7.61218490533264</v>
      </c>
      <c r="EC29" s="294">
        <v>7.63146437535553</v>
      </c>
      <c r="ED29" s="294">
        <v>8.1809988623222694</v>
      </c>
      <c r="EE29" s="294">
        <v>7.8703067696078204</v>
      </c>
      <c r="EF29" s="294">
        <v>5.5202406473383796</v>
      </c>
      <c r="EG29" s="294">
        <v>5.6407158542781</v>
      </c>
      <c r="EH29" s="294">
        <v>5.7572658857866896</v>
      </c>
      <c r="EI29" s="294">
        <v>5.9907051289099504</v>
      </c>
      <c r="EJ29" s="294">
        <v>6.5299106314326796</v>
      </c>
      <c r="EK29" s="294">
        <v>3.25033298383855</v>
      </c>
      <c r="EL29" s="294">
        <v>3.7533258873961901</v>
      </c>
      <c r="EM29" s="294">
        <v>2.9275221135626901</v>
      </c>
      <c r="EN29" s="294">
        <v>2.20018585647512</v>
      </c>
      <c r="EO29" s="294">
        <v>1.5230597311787899</v>
      </c>
      <c r="EP29" s="294">
        <v>-9.9757991509223594</v>
      </c>
      <c r="EQ29" s="294">
        <v>8.9111030548954897</v>
      </c>
      <c r="ER29" s="294">
        <v>7.8022981203993904</v>
      </c>
      <c r="ES29" s="294">
        <v>10.5388583808587</v>
      </c>
      <c r="ET29" s="294">
        <v>27.154160818720602</v>
      </c>
      <c r="EU29" s="294">
        <v>6.6335977907840196</v>
      </c>
      <c r="EV29" s="294">
        <v>16.481032239917599</v>
      </c>
      <c r="EW29" s="294">
        <v>15.338036926785801</v>
      </c>
      <c r="EX29" s="294">
        <v>15.6512346026126</v>
      </c>
      <c r="EY29" s="294">
        <v>17.430692245633001</v>
      </c>
      <c r="EZ29" s="294">
        <v>9.3202657113828504</v>
      </c>
      <c r="FA29" s="294">
        <v>3.69574737006511</v>
      </c>
      <c r="FB29" s="294">
        <v>-1.4846478152001199</v>
      </c>
      <c r="FC29" s="294">
        <v>-2.3783776528409502</v>
      </c>
      <c r="FD29" s="294">
        <v>-5.7975666143658602</v>
      </c>
      <c r="FE29" s="294">
        <v>0.88907660719006298</v>
      </c>
      <c r="FF29" s="294">
        <v>3.36511151029974</v>
      </c>
      <c r="FG29" s="294">
        <v>5.68872580333593</v>
      </c>
      <c r="FH29" s="294">
        <v>7.0459708545815101</v>
      </c>
      <c r="FI29" s="294">
        <v>7.7888733210974097</v>
      </c>
      <c r="FJ29" s="294">
        <v>7.1602923208989502</v>
      </c>
      <c r="FK29" s="294">
        <v>8.0826507655331206</v>
      </c>
      <c r="FL29" s="294">
        <v>12.336434087787699</v>
      </c>
      <c r="FM29" s="294"/>
      <c r="FN29" s="294">
        <v>7.5115109494529975</v>
      </c>
      <c r="FO29" s="294">
        <v>7.2759336795263465</v>
      </c>
      <c r="FP29" s="294">
        <v>5.9911395513715888</v>
      </c>
      <c r="FQ29" s="294">
        <v>3.0189065674263418</v>
      </c>
      <c r="FR29" s="294">
        <v>2.1803020344586486</v>
      </c>
      <c r="FS29" s="294">
        <v>14.745937441427429</v>
      </c>
      <c r="FT29" s="294">
        <v>14.298244945088044</v>
      </c>
      <c r="FU29" s="294">
        <v>-1.7125936848518393</v>
      </c>
      <c r="FV29" s="294">
        <v>4.3314430929363823</v>
      </c>
      <c r="FW29" s="294">
        <v>8.8917270927058638</v>
      </c>
      <c r="FX29" s="294">
        <v>7.2759336795263465</v>
      </c>
      <c r="FY29" s="294">
        <v>5.9911395513715888</v>
      </c>
      <c r="FZ29" s="294">
        <v>3.0189065674263418</v>
      </c>
      <c r="GA29" s="294">
        <v>2.1803020344586486</v>
      </c>
      <c r="GB29" s="294">
        <v>14.745937441427429</v>
      </c>
      <c r="GC29" s="294">
        <v>14.298244945088044</v>
      </c>
      <c r="GD29" s="294">
        <v>-1.7125936848518393</v>
      </c>
      <c r="GE29" s="294">
        <v>4.3314430929363823</v>
      </c>
      <c r="GF29" s="294">
        <v>8.8917270927060486</v>
      </c>
      <c r="GG29" s="294">
        <v>-18.444202940155101</v>
      </c>
      <c r="GH29" s="294">
        <v>17.812668870667</v>
      </c>
      <c r="GI29" s="294">
        <v>-2.2005933664317001</v>
      </c>
      <c r="GJ29" s="294">
        <v>3.75625385052038</v>
      </c>
      <c r="GK29" s="294">
        <v>7.2820767674873101</v>
      </c>
      <c r="GL29" s="294">
        <v>0.14857710563684601</v>
      </c>
      <c r="GM29" s="294">
        <v>-1.1811630933272601</v>
      </c>
      <c r="GN29" s="294">
        <v>5.6343431957035897</v>
      </c>
      <c r="GO29" s="294">
        <v>-0.76765442256946403</v>
      </c>
      <c r="GP29" s="294">
        <v>-5.8824413425506501</v>
      </c>
      <c r="GQ29" s="294">
        <v>3.9720114244109901</v>
      </c>
      <c r="GR29" s="294">
        <v>0.81706010499861703</v>
      </c>
      <c r="GS29" s="294">
        <v>-18.481416346845599</v>
      </c>
      <c r="GT29" s="294">
        <v>17.886018278072498</v>
      </c>
      <c r="GU29" s="294">
        <v>-1.0305785035877599</v>
      </c>
      <c r="GV29" s="294">
        <v>4.0835259863467099</v>
      </c>
      <c r="GW29" s="294">
        <v>8.1841895379666703</v>
      </c>
      <c r="GX29" s="294">
        <v>-4.44318418692386</v>
      </c>
      <c r="GY29" s="294">
        <v>2.3984393421411898</v>
      </c>
      <c r="GZ29" s="294">
        <v>3.9458514242075999</v>
      </c>
      <c r="HA29" s="294">
        <v>0.340007436128346</v>
      </c>
      <c r="HB29" s="294">
        <v>-4.9538266857903501</v>
      </c>
      <c r="HC29" s="294">
        <v>1.3702533197894</v>
      </c>
      <c r="HD29" s="294">
        <v>0.93620545100779395</v>
      </c>
      <c r="HE29" s="294">
        <v>-16.190662768677399</v>
      </c>
      <c r="HF29" s="294">
        <v>16.109808967137099</v>
      </c>
      <c r="HG29" s="294">
        <v>-0.92104213546176095</v>
      </c>
      <c r="HH29" s="294">
        <v>6.1385341213417899</v>
      </c>
      <c r="HI29" s="294">
        <v>5.3471018995648603</v>
      </c>
      <c r="HJ29" s="294">
        <v>-1.96596227891889</v>
      </c>
      <c r="HK29" s="294">
        <v>0.55431003328301598</v>
      </c>
      <c r="HL29" s="294">
        <v>2.3719272618767202</v>
      </c>
      <c r="HM29" s="294">
        <v>-3.7365124088779601E-2</v>
      </c>
      <c r="HN29" s="294">
        <v>-3.8382621918210602</v>
      </c>
      <c r="HO29" s="294">
        <v>-1.6564653126261999</v>
      </c>
      <c r="HP29" s="294">
        <v>2.75851726257403</v>
      </c>
      <c r="HQ29" s="294">
        <v>-16.381376705597798</v>
      </c>
      <c r="HR29" s="294">
        <v>16.471756401018201</v>
      </c>
      <c r="HS29" s="294">
        <v>0.35052776050640899</v>
      </c>
      <c r="HT29" s="294">
        <v>3.8417335200568599</v>
      </c>
      <c r="HU29" s="294">
        <v>5.9725793974258599</v>
      </c>
      <c r="HV29" s="294">
        <v>0.38091953218307101</v>
      </c>
      <c r="HW29" s="294">
        <v>-2.6256452151756799</v>
      </c>
      <c r="HX29" s="294">
        <v>3.3080097534259298</v>
      </c>
      <c r="HY29" s="294">
        <v>1.4418687409148301</v>
      </c>
      <c r="HZ29" s="294">
        <v>-5.4381256197141603</v>
      </c>
      <c r="IA29" s="294">
        <v>0.18087868857450901</v>
      </c>
      <c r="IB29" s="294">
        <v>-0.47728128094085798</v>
      </c>
      <c r="IC29" s="294">
        <v>-16.9888711860483</v>
      </c>
      <c r="ID29" s="294">
        <v>16.045119777494801</v>
      </c>
      <c r="IE29" s="294">
        <v>1.63733585654415</v>
      </c>
      <c r="IF29" s="294">
        <v>3.53048402720226</v>
      </c>
      <c r="IG29" s="294">
        <v>5.7204200467349198</v>
      </c>
      <c r="IH29" s="294">
        <v>1.74983681749343</v>
      </c>
      <c r="II29" s="294">
        <v>-4.2972897377403898</v>
      </c>
      <c r="IJ29" s="294">
        <v>0.99013909176106596</v>
      </c>
      <c r="IK29" s="294">
        <v>3.06562868355496</v>
      </c>
      <c r="IL29" s="294">
        <v>-6.6817713970006496</v>
      </c>
      <c r="IM29" s="294">
        <v>2.2312376441791599</v>
      </c>
      <c r="IN29" s="294">
        <v>-0.402566925657112</v>
      </c>
      <c r="IO29" s="294">
        <v>-13.9637797563466</v>
      </c>
      <c r="IP29" s="294">
        <v>3.1634690550290001</v>
      </c>
      <c r="IQ29" s="294">
        <v>-29.5643652960811</v>
      </c>
      <c r="IR29" s="294">
        <v>39.5261552266183</v>
      </c>
      <c r="IS29" s="294">
        <v>34.771369864816599</v>
      </c>
      <c r="IT29" s="294">
        <v>-1.34442027158528</v>
      </c>
      <c r="IU29" s="294">
        <v>-6.6079551465314399</v>
      </c>
      <c r="IV29" s="294">
        <v>3.50909510844237</v>
      </c>
      <c r="IW29" s="294">
        <v>0.95885316532732601</v>
      </c>
      <c r="IX29" s="294">
        <v>-6.0650280281763704</v>
      </c>
      <c r="IY29" s="294">
        <v>1.62785132410927</v>
      </c>
      <c r="IZ29" s="294">
        <v>-0.13129883632481701</v>
      </c>
      <c r="JA29" s="294">
        <v>-12.096616281432199</v>
      </c>
      <c r="JB29" s="294">
        <v>6.4525186048205398</v>
      </c>
      <c r="JC29" s="294">
        <v>5.25783197465603</v>
      </c>
      <c r="JD29" s="294">
        <v>-0.17221911813693699</v>
      </c>
      <c r="JE29" s="294">
        <v>20.152364514304502</v>
      </c>
      <c r="JF29" s="294">
        <v>-10.6156558083915</v>
      </c>
      <c r="JG29" s="294">
        <v>4.2942785867259099</v>
      </c>
      <c r="JH29" s="294">
        <v>5.9457670963073399</v>
      </c>
      <c r="JI29" s="294">
        <v>2.12806446213887</v>
      </c>
      <c r="JJ29" s="294">
        <v>-2.5744969367641199</v>
      </c>
      <c r="JK29" s="294">
        <v>1.90836329620436</v>
      </c>
      <c r="JL29" s="294">
        <v>-3.2827839079634198</v>
      </c>
      <c r="JM29" s="294">
        <v>-13.274224231801</v>
      </c>
      <c r="JN29" s="294">
        <v>11.833806577574</v>
      </c>
      <c r="JO29" s="294">
        <v>1.3281067747237201</v>
      </c>
      <c r="JP29" s="294">
        <v>1.09115459736209</v>
      </c>
      <c r="JQ29" s="294">
        <v>21.490300755151502</v>
      </c>
      <c r="JR29" s="294">
        <v>-10.341751446238399</v>
      </c>
      <c r="JS29" s="294">
        <v>6.3550827873057996</v>
      </c>
      <c r="JT29" s="294">
        <v>2.37118765648452</v>
      </c>
      <c r="JU29" s="294">
        <v>-3.8877109661944602</v>
      </c>
      <c r="JV29" s="294">
        <v>0.401099561586165</v>
      </c>
      <c r="JW29" s="294">
        <v>-2.50415363537192</v>
      </c>
      <c r="JX29" s="294">
        <v>-9.3924380524395303</v>
      </c>
      <c r="JY29" s="294">
        <v>-8.9471641240355098</v>
      </c>
      <c r="JZ29" s="294">
        <v>11.872008910633101</v>
      </c>
      <c r="KA29" s="294">
        <v>-6.1945944312819101</v>
      </c>
      <c r="KB29" s="294">
        <v>5.4701507585153601</v>
      </c>
      <c r="KC29" s="294">
        <v>15.0019038804489</v>
      </c>
      <c r="KD29" s="294">
        <v>-8.5266319653524807</v>
      </c>
      <c r="KE29" s="294">
        <v>4.3225970441344401</v>
      </c>
      <c r="KF29" s="294">
        <v>3.9368461664219998</v>
      </c>
      <c r="KG29" s="294">
        <v>-5.7449295315417697</v>
      </c>
      <c r="KH29" s="294">
        <v>-2.6041016611188001</v>
      </c>
      <c r="KI29" s="294">
        <v>-2.45103452131666</v>
      </c>
      <c r="KJ29" s="294">
        <v>-2.0032948969448201</v>
      </c>
      <c r="KK29" s="294">
        <v>-9.4824497180402094</v>
      </c>
      <c r="KL29" s="294">
        <v>13.158204759016799</v>
      </c>
      <c r="KM29" s="294">
        <v>-8.23501148658052</v>
      </c>
      <c r="KN29" s="294">
        <v>13.603044312481501</v>
      </c>
      <c r="KO29" s="294">
        <v>11.5895543592269</v>
      </c>
      <c r="KP29" s="294">
        <v>-7.4110028779460899</v>
      </c>
      <c r="KQ29" s="294">
        <v>6.55762963104962</v>
      </c>
      <c r="KR29" s="294">
        <v>1.6478184092978101</v>
      </c>
      <c r="KS29" s="294">
        <v>-7.4193670525442599</v>
      </c>
      <c r="KT29" s="294">
        <v>3.0082984491259701</v>
      </c>
      <c r="KU29" s="294">
        <v>-2.07007148325033</v>
      </c>
      <c r="KV29" s="294">
        <v>-3.9093627509022602</v>
      </c>
      <c r="KW29" s="294">
        <v>-8.8002677129720208</v>
      </c>
      <c r="KX29" s="294">
        <v>13.2201101670607</v>
      </c>
      <c r="KY29" s="294">
        <v>-6.7405932144269496</v>
      </c>
      <c r="KZ29" s="294">
        <v>9.2430564699735207</v>
      </c>
      <c r="LA29" s="294">
        <v>12.367464173897799</v>
      </c>
      <c r="LB29" s="294">
        <v>-5.5579139031485898</v>
      </c>
      <c r="LC29" s="294">
        <v>4.7278011753924103</v>
      </c>
      <c r="LD29" s="294">
        <v>3.9790385303540199</v>
      </c>
      <c r="LE29" s="294">
        <v>-3.7245772753699198</v>
      </c>
      <c r="LF29" s="294">
        <v>0.59272810225137096</v>
      </c>
      <c r="LG29" s="294">
        <v>-0.280385936548043</v>
      </c>
      <c r="LH29" s="294">
        <v>6.6368381635437697</v>
      </c>
      <c r="LI29" s="294">
        <v>7.2800102701310996</v>
      </c>
      <c r="LJ29" s="294">
        <v>-0.25192866066741698</v>
      </c>
      <c r="LK29" s="294">
        <v>-6.1952749188149303</v>
      </c>
      <c r="LL29" s="294">
        <v>8.4928381755080107</v>
      </c>
      <c r="LM29" s="294">
        <v>4.9323023944693301</v>
      </c>
      <c r="LN29" s="294">
        <v>0.76888695443741994</v>
      </c>
      <c r="LO29" s="294">
        <v>-6.1784691510777501</v>
      </c>
      <c r="LP29" s="294">
        <v>9.0467705828421607</v>
      </c>
      <c r="LQ29" s="294">
        <v>4.6309404458172203</v>
      </c>
      <c r="LR29" s="294">
        <v>-1.4264673974901401</v>
      </c>
      <c r="LS29" s="294">
        <v>-6.0713506657987004</v>
      </c>
      <c r="LT29" s="294">
        <v>9.1670784058681996</v>
      </c>
      <c r="LU29" s="294">
        <v>4.8618935376957904</v>
      </c>
      <c r="LV29" s="294">
        <v>-0.92499520596417995</v>
      </c>
      <c r="LW29" s="294">
        <v>-8.9629920555199298</v>
      </c>
      <c r="LX29" s="294">
        <v>9.6988952451307906</v>
      </c>
      <c r="LY29" s="294">
        <v>4.0272663421421804</v>
      </c>
      <c r="LZ29" s="294">
        <v>-1.62510768975953</v>
      </c>
      <c r="MA29" s="294">
        <v>-9.5661566773004303</v>
      </c>
      <c r="MB29" s="294">
        <v>-2.7259875281645498</v>
      </c>
      <c r="MC29" s="294">
        <v>25.851984446959801</v>
      </c>
      <c r="MD29" s="294">
        <v>-2.6266453013025499</v>
      </c>
      <c r="ME29" s="294">
        <v>-7.2704944683083603</v>
      </c>
      <c r="MF29" s="294">
        <v>11.895451124614</v>
      </c>
      <c r="MG29" s="294">
        <v>5.5415709897345398</v>
      </c>
      <c r="MH29" s="294">
        <v>6.36562118274668</v>
      </c>
      <c r="MI29" s="294">
        <v>-8.1804227903156495</v>
      </c>
      <c r="MJ29" s="294">
        <v>12.1993005411778</v>
      </c>
      <c r="MK29" s="294">
        <v>7.1654771745615697</v>
      </c>
      <c r="ML29" s="294">
        <v>-0.98058907860543298</v>
      </c>
      <c r="MM29" s="294">
        <v>-12.904532201752399</v>
      </c>
      <c r="MN29" s="294">
        <v>6.5940878776406002</v>
      </c>
      <c r="MO29" s="294">
        <v>6.1932735292225196</v>
      </c>
      <c r="MP29" s="294">
        <v>-4.4487354652239004</v>
      </c>
      <c r="MQ29" s="294">
        <v>-6.7223530536051799</v>
      </c>
      <c r="MR29" s="294">
        <v>9.2101360260222993</v>
      </c>
      <c r="MS29" s="294">
        <v>8.5804639902149198</v>
      </c>
      <c r="MT29" s="294">
        <v>-3.2216747740826102</v>
      </c>
      <c r="MU29" s="294">
        <v>-6.0750031960247197</v>
      </c>
      <c r="MV29" s="294">
        <v>8.5732667980589206</v>
      </c>
      <c r="MW29" s="294">
        <v>9.5150462474540802</v>
      </c>
      <c r="MX29" s="294">
        <v>0.58720688163096202</v>
      </c>
      <c r="MY29" s="387" t="s">
        <v>719</v>
      </c>
      <c r="MZ29" s="387"/>
    </row>
    <row r="30" spans="1:364" s="32" customFormat="1" ht="18" customHeight="1">
      <c r="A30" s="389"/>
      <c r="B30" s="248">
        <v>20.345248907940299</v>
      </c>
      <c r="C30" s="253">
        <v>6.1</v>
      </c>
      <c r="D30" s="254">
        <v>13.795734722853499</v>
      </c>
      <c r="E30" s="254">
        <v>13.8858572499303</v>
      </c>
      <c r="F30" s="255">
        <v>26</v>
      </c>
      <c r="G30" s="256"/>
      <c r="H30" s="26" t="s">
        <v>720</v>
      </c>
      <c r="I30" s="295">
        <v>8.5268506131378494</v>
      </c>
      <c r="J30" s="295">
        <v>7.0697204058666996</v>
      </c>
      <c r="K30" s="295">
        <v>8.2774750203190592</v>
      </c>
      <c r="L30" s="295">
        <v>10.5055017642238</v>
      </c>
      <c r="M30" s="295">
        <v>10.1085724780907</v>
      </c>
      <c r="N30" s="295">
        <v>9.9041859792323699</v>
      </c>
      <c r="O30" s="295">
        <v>4.7874989950184998</v>
      </c>
      <c r="P30" s="295">
        <v>8.4194504764144007</v>
      </c>
      <c r="Q30" s="295">
        <v>6.7895347301762303</v>
      </c>
      <c r="R30" s="295">
        <v>8.1385081961509407</v>
      </c>
      <c r="S30" s="295">
        <v>8.9877659680501605</v>
      </c>
      <c r="T30" s="295">
        <v>6.1104792880020096</v>
      </c>
      <c r="U30" s="295">
        <v>6.0506372348575299</v>
      </c>
      <c r="V30" s="295">
        <v>8.8811030059777796</v>
      </c>
      <c r="W30" s="295">
        <v>7.8605925844589999</v>
      </c>
      <c r="X30" s="295">
        <v>8.1837222759038006</v>
      </c>
      <c r="Y30" s="295">
        <v>10.824420380821699</v>
      </c>
      <c r="Z30" s="295">
        <v>8.0014572131683597</v>
      </c>
      <c r="AA30" s="295">
        <v>9.8570281420252304</v>
      </c>
      <c r="AB30" s="295">
        <v>7.99238992223815</v>
      </c>
      <c r="AC30" s="295">
        <v>6.2412820246925698</v>
      </c>
      <c r="AD30" s="295">
        <v>5.6506490310334696</v>
      </c>
      <c r="AE30" s="295">
        <v>7.3824281063544097</v>
      </c>
      <c r="AF30" s="295">
        <v>4.2767179800641202</v>
      </c>
      <c r="AG30" s="282">
        <v>6.0961947065433302</v>
      </c>
      <c r="AH30" s="295">
        <v>6.0246717420743696</v>
      </c>
      <c r="AI30" s="295">
        <v>6.3543964123341699</v>
      </c>
      <c r="AJ30" s="295">
        <v>8.2003723043756906</v>
      </c>
      <c r="AK30" s="295">
        <v>5.3600311015165998</v>
      </c>
      <c r="AL30" s="295">
        <v>5.6929668640139299</v>
      </c>
      <c r="AM30" s="295">
        <v>9.1745171912172498</v>
      </c>
      <c r="AN30" s="295">
        <v>5.6286002083993898</v>
      </c>
      <c r="AO30" s="295">
        <v>6.57254327254606</v>
      </c>
      <c r="AP30" s="295">
        <v>7.9729344317637896</v>
      </c>
      <c r="AQ30" s="295">
        <v>5.8324778488108997</v>
      </c>
      <c r="AR30" s="295">
        <v>7.9687449387563198</v>
      </c>
      <c r="AS30" s="295">
        <v>3.5328509597876101</v>
      </c>
      <c r="AT30" s="295">
        <v>2.9783334011246301</v>
      </c>
      <c r="AU30" s="295">
        <v>2.8079254854530502</v>
      </c>
      <c r="AV30" s="295">
        <v>4.2226011796838803</v>
      </c>
      <c r="AW30" s="295">
        <v>4.1424753218877202</v>
      </c>
      <c r="AX30" s="295">
        <v>3.9238924246133702</v>
      </c>
      <c r="AY30" s="295">
        <v>5.4110867913286897</v>
      </c>
      <c r="AZ30" s="295">
        <v>2.9944948109110898</v>
      </c>
      <c r="BA30" s="295">
        <v>0.13955318353697499</v>
      </c>
      <c r="BB30" s="295">
        <v>1.9079228802911099</v>
      </c>
      <c r="BC30" s="295">
        <v>0.16199473186395599</v>
      </c>
      <c r="BD30" s="295">
        <v>2.9668523854184898</v>
      </c>
      <c r="BE30" s="295">
        <v>3.37445921820051</v>
      </c>
      <c r="BF30" s="295">
        <v>7.8467078252831302</v>
      </c>
      <c r="BG30" s="295">
        <v>-3.9029238726325701</v>
      </c>
      <c r="BH30" s="295">
        <v>-36.187706729611399</v>
      </c>
      <c r="BI30" s="295">
        <v>-13.465503002699499</v>
      </c>
      <c r="BJ30" s="295">
        <v>12.2852597712546</v>
      </c>
      <c r="BK30" s="295">
        <v>9.6742206985268506</v>
      </c>
      <c r="BL30" s="295">
        <v>8.1493784363300392</v>
      </c>
      <c r="BM30" s="295">
        <v>10.787351046040801</v>
      </c>
      <c r="BN30" s="295">
        <v>8.2941895161158108</v>
      </c>
      <c r="BO30" s="295">
        <v>9.5876810916212101</v>
      </c>
      <c r="BP30" s="295">
        <v>8.7902673769220705</v>
      </c>
      <c r="BQ30" s="295">
        <v>9.0048407712782996</v>
      </c>
      <c r="BR30" s="295">
        <v>12.337653283134699</v>
      </c>
      <c r="BS30" s="295">
        <v>14.945275628446399</v>
      </c>
      <c r="BT30" s="295">
        <v>76.677191571604595</v>
      </c>
      <c r="BU30" s="295">
        <v>24.405948033552502</v>
      </c>
      <c r="BV30" s="295">
        <v>9.2351957725697194</v>
      </c>
      <c r="BW30" s="295">
        <v>-1.6118361030098101</v>
      </c>
      <c r="BX30" s="295">
        <v>9.9660955012752908</v>
      </c>
      <c r="BY30" s="295">
        <v>12.5747356910343</v>
      </c>
      <c r="BZ30" s="295">
        <v>13.3654984501973</v>
      </c>
      <c r="CA30" s="295">
        <v>17.908164524784301</v>
      </c>
      <c r="CB30" s="295">
        <v>19.018300345103501</v>
      </c>
      <c r="CC30" s="295">
        <v>16.033971977319698</v>
      </c>
      <c r="CD30" s="295">
        <v>13.768977993942</v>
      </c>
      <c r="CE30" s="295">
        <v>20.496523826823399</v>
      </c>
      <c r="CF30" s="295">
        <v>16.5893892832304</v>
      </c>
      <c r="CG30" s="295">
        <v>18.853846160868098</v>
      </c>
      <c r="CH30" s="295">
        <v>19.403095763588698</v>
      </c>
      <c r="CI30" s="295">
        <v>18.365657768432701</v>
      </c>
      <c r="CJ30" s="295">
        <v>21.522873210588401</v>
      </c>
      <c r="CK30" s="295">
        <v>16.708942524940401</v>
      </c>
      <c r="CL30" s="295">
        <v>10.3113915475986</v>
      </c>
      <c r="CM30" s="295">
        <v>14.101253392832101</v>
      </c>
      <c r="CN30" s="295">
        <v>7.5558283528174597</v>
      </c>
      <c r="CO30" s="295">
        <v>0.78060715947188397</v>
      </c>
      <c r="CP30" s="295">
        <v>6.4486508467080101</v>
      </c>
      <c r="CQ30" s="295">
        <v>6.0289693238627704</v>
      </c>
      <c r="CR30" s="295">
        <v>-1.80816708101791</v>
      </c>
      <c r="CS30" s="295">
        <v>0.45384475872221203</v>
      </c>
      <c r="CT30" s="295">
        <v>-4.0492430986844097</v>
      </c>
      <c r="CU30" s="295">
        <v>-1.5740059162718301</v>
      </c>
      <c r="CV30" s="295">
        <v>-3.7906797790888902</v>
      </c>
      <c r="CW30" s="295">
        <v>-1.8915618266549199</v>
      </c>
      <c r="CX30" s="295">
        <v>-4.3206644729593604</v>
      </c>
      <c r="CY30" s="295">
        <v>-8.6290022510485507</v>
      </c>
      <c r="CZ30" s="295">
        <v>-7.2369223854102698</v>
      </c>
      <c r="DA30" s="295">
        <v>0.42276281641014202</v>
      </c>
      <c r="DB30" s="295">
        <v>0.28274336593412402</v>
      </c>
      <c r="DC30" s="295">
        <v>2.0483314083933899</v>
      </c>
      <c r="DD30" s="295">
        <v>-1.44610632851023</v>
      </c>
      <c r="DE30" s="295">
        <v>8.4461818961409705</v>
      </c>
      <c r="DF30" s="295">
        <v>4.9046534380336801</v>
      </c>
      <c r="DG30" s="295">
        <v>5.0099004950017001</v>
      </c>
      <c r="DH30" s="295">
        <v>8.6993149368560108</v>
      </c>
      <c r="DI30" s="295">
        <v>5.9244119767895302</v>
      </c>
      <c r="DJ30" s="295">
        <v>2.8640105952549</v>
      </c>
      <c r="DK30" s="295">
        <v>10.1673561308228</v>
      </c>
      <c r="DL30" s="295">
        <v>10.094084346433901</v>
      </c>
      <c r="DM30" s="295">
        <v>7.9347506244082497</v>
      </c>
      <c r="DN30" s="295">
        <v>8.3802950852644393</v>
      </c>
      <c r="DO30" s="295">
        <v>9.0125036880488896</v>
      </c>
      <c r="DP30" s="295">
        <v>11.1099231868775</v>
      </c>
      <c r="DQ30" s="295">
        <v>6.0173870927708997</v>
      </c>
      <c r="DR30" s="295">
        <v>5.9194503351009304</v>
      </c>
      <c r="DS30" s="295">
        <v>8.4952721603137906</v>
      </c>
      <c r="DT30" s="295">
        <v>6.7215038073272799</v>
      </c>
      <c r="DU30" s="295">
        <v>8.79352340297228</v>
      </c>
      <c r="DV30" s="295">
        <v>14.2453027419159</v>
      </c>
      <c r="DW30" s="295">
        <v>10.660203168728</v>
      </c>
      <c r="DX30" s="295">
        <v>13.2060769629968</v>
      </c>
      <c r="DY30" s="295">
        <v>8.0175654903165992</v>
      </c>
      <c r="DZ30" s="295">
        <v>10.1569346821632</v>
      </c>
      <c r="EA30" s="295">
        <v>6.6593857354898098</v>
      </c>
      <c r="EB30" s="295">
        <v>7.7384252405140002</v>
      </c>
      <c r="EC30" s="295">
        <v>7.4863947027792097</v>
      </c>
      <c r="ED30" s="295">
        <v>8.9818809357619909</v>
      </c>
      <c r="EE30" s="295">
        <v>7.9810751020069404</v>
      </c>
      <c r="EF30" s="295">
        <v>5.7669590875759704</v>
      </c>
      <c r="EG30" s="295">
        <v>6.1638941766652904</v>
      </c>
      <c r="EH30" s="295">
        <v>6.35378825241642</v>
      </c>
      <c r="EI30" s="295">
        <v>7.1154997460660496</v>
      </c>
      <c r="EJ30" s="295">
        <v>7.2607028798590703</v>
      </c>
      <c r="EK30" s="295">
        <v>3.12175093882969</v>
      </c>
      <c r="EL30" s="295">
        <v>4.0894822755445803</v>
      </c>
      <c r="EM30" s="295">
        <v>2.8249920542937601</v>
      </c>
      <c r="EN30" s="295">
        <v>1.6801367959100999</v>
      </c>
      <c r="EO30" s="295">
        <v>2.1840003175679801</v>
      </c>
      <c r="EP30" s="295">
        <v>-11.404850633015901</v>
      </c>
      <c r="EQ30" s="295">
        <v>9.55063679551502</v>
      </c>
      <c r="ER30" s="295">
        <v>8.8750847019479799</v>
      </c>
      <c r="ES30" s="295">
        <v>11.9450208439685</v>
      </c>
      <c r="ET30" s="295">
        <v>29.351193478807499</v>
      </c>
      <c r="EU30" s="295">
        <v>6.8754539764455798</v>
      </c>
      <c r="EV30" s="295">
        <v>16.7014566255517</v>
      </c>
      <c r="EW30" s="295">
        <v>16.811558647656799</v>
      </c>
      <c r="EX30" s="295">
        <v>18.365132953231299</v>
      </c>
      <c r="EY30" s="295">
        <v>18.817612061375701</v>
      </c>
      <c r="EZ30" s="295">
        <v>10.6308144272914</v>
      </c>
      <c r="FA30" s="295">
        <v>4.2768929080295903</v>
      </c>
      <c r="FB30" s="295">
        <v>-1.9672435178424099</v>
      </c>
      <c r="FC30" s="295">
        <v>-2.4315361966089202</v>
      </c>
      <c r="FD30" s="295">
        <v>-6.7307494647987198</v>
      </c>
      <c r="FE30" s="295">
        <v>0.94407518383438604</v>
      </c>
      <c r="FF30" s="295">
        <v>4.1015321188718596</v>
      </c>
      <c r="FG30" s="295">
        <v>6.5561876873176903</v>
      </c>
      <c r="FH30" s="295">
        <v>7.6323432004161402</v>
      </c>
      <c r="FI30" s="295">
        <v>8.4488499040690499</v>
      </c>
      <c r="FJ30" s="295">
        <v>7.4471227975019199</v>
      </c>
      <c r="FK30" s="295">
        <v>7.9980913744855702</v>
      </c>
      <c r="FL30" s="295">
        <v>12.6832788004376</v>
      </c>
      <c r="FM30" s="295"/>
      <c r="FN30" s="295">
        <v>8.09103377977722</v>
      </c>
      <c r="FO30" s="295">
        <v>7.5162911239130352</v>
      </c>
      <c r="FP30" s="295">
        <v>6.7514994370790617</v>
      </c>
      <c r="FQ30" s="295">
        <v>2.8970885880459178</v>
      </c>
      <c r="FR30" s="295">
        <v>2.5175209470502011</v>
      </c>
      <c r="FS30" s="295">
        <v>15.5733100905653</v>
      </c>
      <c r="FT30" s="295">
        <v>15.964977141655851</v>
      </c>
      <c r="FU30" s="295">
        <v>-2.0048912533621461</v>
      </c>
      <c r="FV30" s="295">
        <v>4.9225811254113978</v>
      </c>
      <c r="FW30" s="295">
        <v>9.1955317531143379</v>
      </c>
      <c r="FX30" s="295">
        <v>7.5162911239130352</v>
      </c>
      <c r="FY30" s="295">
        <v>6.7514994370790617</v>
      </c>
      <c r="FZ30" s="295">
        <v>2.8970885880459178</v>
      </c>
      <c r="GA30" s="295">
        <v>2.5175209470502011</v>
      </c>
      <c r="GB30" s="295">
        <v>15.5733100905653</v>
      </c>
      <c r="GC30" s="295">
        <v>15.964977141655851</v>
      </c>
      <c r="GD30" s="295">
        <v>-2.0048912533621461</v>
      </c>
      <c r="GE30" s="295">
        <v>4.9225811254113978</v>
      </c>
      <c r="GF30" s="295">
        <v>9.195531753114409</v>
      </c>
      <c r="GG30" s="295">
        <v>-20.828601313278401</v>
      </c>
      <c r="GH30" s="295">
        <v>17.185395599635498</v>
      </c>
      <c r="GI30" s="295">
        <v>-4.6021575998109103</v>
      </c>
      <c r="GJ30" s="295">
        <v>5.9534857472028504</v>
      </c>
      <c r="GK30" s="295">
        <v>11.0268911433912</v>
      </c>
      <c r="GL30" s="295">
        <v>0.589082758622681</v>
      </c>
      <c r="GM30" s="295">
        <v>-1.51858681443929</v>
      </c>
      <c r="GN30" s="295">
        <v>8.0965385009686095</v>
      </c>
      <c r="GO30" s="295">
        <v>0.15967103939647101</v>
      </c>
      <c r="GP30" s="295">
        <v>-5.98102064293316</v>
      </c>
      <c r="GQ30" s="295">
        <v>2.8827137492664301</v>
      </c>
      <c r="GR30" s="295">
        <v>0.47214435623219198</v>
      </c>
      <c r="GS30" s="295">
        <v>-21.891592047152798</v>
      </c>
      <c r="GT30" s="295">
        <v>18.507255801991398</v>
      </c>
      <c r="GU30" s="295">
        <v>-2.6391551919828098</v>
      </c>
      <c r="GV30" s="295">
        <v>5.57290703583074</v>
      </c>
      <c r="GW30" s="295">
        <v>10.8208000366844</v>
      </c>
      <c r="GX30" s="295">
        <v>-4.0939313224089098</v>
      </c>
      <c r="GY30" s="295">
        <v>1.89479472381331</v>
      </c>
      <c r="GZ30" s="295">
        <v>6.4714772279002899</v>
      </c>
      <c r="HA30" s="295">
        <v>1.42489556663399</v>
      </c>
      <c r="HB30" s="295">
        <v>-5.2426495459305</v>
      </c>
      <c r="HC30" s="295">
        <v>0.16660098882366001</v>
      </c>
      <c r="HD30" s="295">
        <v>0.41548209777808198</v>
      </c>
      <c r="HE30" s="295">
        <v>-19.8068975944676</v>
      </c>
      <c r="HF30" s="295">
        <v>17.3965222933045</v>
      </c>
      <c r="HG30" s="295">
        <v>-2.3474807352808802</v>
      </c>
      <c r="HH30" s="295">
        <v>8.1498767469412297</v>
      </c>
      <c r="HI30" s="295">
        <v>7.9979290878589602</v>
      </c>
      <c r="HJ30" s="295">
        <v>-2.44617102795439</v>
      </c>
      <c r="HK30" s="295">
        <v>0.16530201995324501</v>
      </c>
      <c r="HL30" s="295">
        <v>4.74503108876611</v>
      </c>
      <c r="HM30" s="295">
        <v>0.86103857471479694</v>
      </c>
      <c r="HN30" s="295">
        <v>-3.6894286404819399</v>
      </c>
      <c r="HO30" s="295">
        <v>-2.7304132852338898</v>
      </c>
      <c r="HP30" s="295">
        <v>2.1675858865646198</v>
      </c>
      <c r="HQ30" s="295">
        <v>-19.860958425111601</v>
      </c>
      <c r="HR30" s="295">
        <v>17.761612125386002</v>
      </c>
      <c r="HS30" s="295">
        <v>-0.65254190397099898</v>
      </c>
      <c r="HT30" s="295">
        <v>5.3108610904669398</v>
      </c>
      <c r="HU30" s="295">
        <v>8.3392005595269296</v>
      </c>
      <c r="HV30" s="295">
        <v>0.76727424901041297</v>
      </c>
      <c r="HW30" s="295">
        <v>-3.08800154079935</v>
      </c>
      <c r="HX30" s="295">
        <v>5.6810781953735701</v>
      </c>
      <c r="HY30" s="295">
        <v>2.1863790647914199</v>
      </c>
      <c r="HZ30" s="295">
        <v>-5.5986904157531798</v>
      </c>
      <c r="IA30" s="295">
        <v>-0.76699126984657096</v>
      </c>
      <c r="IB30" s="295">
        <v>-2.0299675751992701</v>
      </c>
      <c r="IC30" s="295">
        <v>-20.290179732896899</v>
      </c>
      <c r="ID30" s="295">
        <v>17.566740930585802</v>
      </c>
      <c r="IE30" s="295">
        <v>0.71451645839188405</v>
      </c>
      <c r="IF30" s="295">
        <v>5.2298985834424103</v>
      </c>
      <c r="IG30" s="295">
        <v>8.1118092259380905</v>
      </c>
      <c r="IH30" s="295">
        <v>2.2092960893787801</v>
      </c>
      <c r="II30" s="295">
        <v>-5.3097484690552097</v>
      </c>
      <c r="IJ30" s="295">
        <v>2.7516661921430199</v>
      </c>
      <c r="IK30" s="295">
        <v>3.9908937686668602</v>
      </c>
      <c r="IL30" s="295">
        <v>-7.2160121999007201</v>
      </c>
      <c r="IM30" s="295">
        <v>2.0118517910082301</v>
      </c>
      <c r="IN30" s="295">
        <v>-1.64214126314739</v>
      </c>
      <c r="IO30" s="295">
        <v>-16.8417251014884</v>
      </c>
      <c r="IP30" s="295">
        <v>4.7581357008690501</v>
      </c>
      <c r="IQ30" s="295">
        <v>-33.121542092392701</v>
      </c>
      <c r="IR30" s="295">
        <v>42.700032804191402</v>
      </c>
      <c r="IS30" s="295">
        <v>40.283505474741197</v>
      </c>
      <c r="IT30" s="295">
        <v>-0.16744032490242899</v>
      </c>
      <c r="IU30" s="295">
        <v>-6.62626292826734</v>
      </c>
      <c r="IV30" s="295">
        <v>5.2579781556148202</v>
      </c>
      <c r="IW30" s="295">
        <v>1.6506798962473399</v>
      </c>
      <c r="IX30" s="295">
        <v>-6.1077781653926699</v>
      </c>
      <c r="IY30" s="295">
        <v>1.26956352585191</v>
      </c>
      <c r="IZ30" s="295">
        <v>-1.44814431728409</v>
      </c>
      <c r="JA30" s="295">
        <v>-14.299168852746201</v>
      </c>
      <c r="JB30" s="295">
        <v>7.1898195354804502</v>
      </c>
      <c r="JC30" s="295">
        <v>2.7958570298269598</v>
      </c>
      <c r="JD30" s="295">
        <v>0.48118100309260098</v>
      </c>
      <c r="JE30" s="295">
        <v>23.1765556745152</v>
      </c>
      <c r="JF30" s="295">
        <v>-10.0807924213373</v>
      </c>
      <c r="JG30" s="295">
        <v>4.36159067762856</v>
      </c>
      <c r="JH30" s="295">
        <v>7.7549313379374798</v>
      </c>
      <c r="JI30" s="295">
        <v>2.3647084179413</v>
      </c>
      <c r="JJ30" s="295">
        <v>-2.3454252747286701</v>
      </c>
      <c r="JK30" s="295">
        <v>2.2230426206309102</v>
      </c>
      <c r="JL30" s="295">
        <v>-3.9192861312645699</v>
      </c>
      <c r="JM30" s="295">
        <v>-15.9720570906576</v>
      </c>
      <c r="JN30" s="295">
        <v>13.5283173971878</v>
      </c>
      <c r="JO30" s="295">
        <v>-0.53732828692719203</v>
      </c>
      <c r="JP30" s="295">
        <v>2.4327762794247998</v>
      </c>
      <c r="JQ30" s="295">
        <v>23.7457814627757</v>
      </c>
      <c r="JR30" s="295">
        <v>-10.862058617492901</v>
      </c>
      <c r="JS30" s="295">
        <v>7.1452699294260098</v>
      </c>
      <c r="JT30" s="295">
        <v>3.48639524433574</v>
      </c>
      <c r="JU30" s="295">
        <v>-3.2465448949277098</v>
      </c>
      <c r="JV30" s="295">
        <v>1.0095985498426601</v>
      </c>
      <c r="JW30" s="295">
        <v>-3.6409881672867801</v>
      </c>
      <c r="JX30" s="295">
        <v>-9.9716600364689008</v>
      </c>
      <c r="JY30" s="295">
        <v>-11.2462069019889</v>
      </c>
      <c r="JZ30" s="295">
        <v>13.0807237757344</v>
      </c>
      <c r="KA30" s="295">
        <v>-7.8891164857565901</v>
      </c>
      <c r="KB30" s="295">
        <v>4.7924852881433804</v>
      </c>
      <c r="KC30" s="295">
        <v>18.198575905350399</v>
      </c>
      <c r="KD30" s="295">
        <v>-8.5625713179751397</v>
      </c>
      <c r="KE30" s="295">
        <v>4.7322273019367902</v>
      </c>
      <c r="KF30" s="295">
        <v>5.5291585711103899</v>
      </c>
      <c r="KG30" s="295">
        <v>-5.6420990206551203</v>
      </c>
      <c r="KH30" s="295">
        <v>-3.5387552507428199</v>
      </c>
      <c r="KI30" s="295">
        <v>-2.1729135752408402</v>
      </c>
      <c r="KJ30" s="295">
        <v>-2.53778913550327</v>
      </c>
      <c r="KK30" s="295">
        <v>-11.3699563088835</v>
      </c>
      <c r="KL30" s="295">
        <v>15.071634345487499</v>
      </c>
      <c r="KM30" s="295">
        <v>-11.043266513389799</v>
      </c>
      <c r="KN30" s="295">
        <v>15.310968420867299</v>
      </c>
      <c r="KO30" s="295">
        <v>14.338563381558201</v>
      </c>
      <c r="KP30" s="295">
        <v>-8.4708354421096299</v>
      </c>
      <c r="KQ30" s="295">
        <v>8.4118859828221009</v>
      </c>
      <c r="KR30" s="295">
        <v>2.8351841457664002</v>
      </c>
      <c r="KS30" s="295">
        <v>-8.3683171334275706</v>
      </c>
      <c r="KT30" s="295">
        <v>3.3099938610024999</v>
      </c>
      <c r="KU30" s="295">
        <v>-2.2379779049629702</v>
      </c>
      <c r="KV30" s="295">
        <v>-4.4493672170344203</v>
      </c>
      <c r="KW30" s="295">
        <v>-11.004099855761799</v>
      </c>
      <c r="KX30" s="295">
        <v>15.742875156489699</v>
      </c>
      <c r="KY30" s="295">
        <v>-9.3317235155257094</v>
      </c>
      <c r="KZ30" s="295">
        <v>10.025884497787001</v>
      </c>
      <c r="LA30" s="295">
        <v>14.2329396864143</v>
      </c>
      <c r="LB30" s="295">
        <v>-6.2449664542530696</v>
      </c>
      <c r="LC30" s="295">
        <v>6.6394808944255201</v>
      </c>
      <c r="LD30" s="295">
        <v>4.8317500586350501</v>
      </c>
      <c r="LE30" s="295">
        <v>-3.7765390586035901</v>
      </c>
      <c r="LF30" s="295">
        <v>6.8052126786739095E-2</v>
      </c>
      <c r="LG30" s="295">
        <v>1.1157402939815601E-2</v>
      </c>
      <c r="LH30" s="295">
        <v>5.31467853162924</v>
      </c>
      <c r="LI30" s="295">
        <v>11.508507859246601</v>
      </c>
      <c r="LJ30" s="295">
        <v>1.66390381971088</v>
      </c>
      <c r="LK30" s="295">
        <v>-9.5245625097683906</v>
      </c>
      <c r="LL30" s="295">
        <v>7.4005150127336901</v>
      </c>
      <c r="LM30" s="295">
        <v>7.9680456510931901</v>
      </c>
      <c r="LN30" s="295">
        <v>2.6924056032154202</v>
      </c>
      <c r="LO30" s="295">
        <v>-9.7362100543797805</v>
      </c>
      <c r="LP30" s="295">
        <v>8.8948063791986005</v>
      </c>
      <c r="LQ30" s="295">
        <v>6.9765501013839799</v>
      </c>
      <c r="LR30" s="295">
        <v>0.586731997060568</v>
      </c>
      <c r="LS30" s="295">
        <v>-9.39745714125179</v>
      </c>
      <c r="LT30" s="295">
        <v>9.0895852046349006</v>
      </c>
      <c r="LU30" s="295">
        <v>7.7427218485512403</v>
      </c>
      <c r="LV30" s="295">
        <v>0.72308489406052001</v>
      </c>
      <c r="LW30" s="295">
        <v>-12.8936077402969</v>
      </c>
      <c r="LX30" s="295">
        <v>10.113320829278999</v>
      </c>
      <c r="LY30" s="295">
        <v>6.4338516802110099</v>
      </c>
      <c r="LZ30" s="295">
        <v>-0.39836769327060001</v>
      </c>
      <c r="MA30" s="295">
        <v>-12.461962632944299</v>
      </c>
      <c r="MB30" s="295">
        <v>-4.5300039551553697</v>
      </c>
      <c r="MC30" s="295">
        <v>31.608742820311601</v>
      </c>
      <c r="MD30" s="295">
        <v>-1.01256851579163</v>
      </c>
      <c r="ME30" s="295">
        <v>-9.9936643491786707</v>
      </c>
      <c r="MF30" s="295">
        <v>10.3144904232072</v>
      </c>
      <c r="MG30" s="295">
        <v>8.7407371969441208</v>
      </c>
      <c r="MH30" s="295">
        <v>8.0882186884097305</v>
      </c>
      <c r="MI30" s="295">
        <v>-9.9087478464719307</v>
      </c>
      <c r="MJ30" s="295">
        <v>11.781654801785299</v>
      </c>
      <c r="MK30" s="295">
        <v>9.1564247440977606</v>
      </c>
      <c r="ML30" s="295">
        <v>0.64070011200905697</v>
      </c>
      <c r="MM30" s="295">
        <v>-15.0830091833236</v>
      </c>
      <c r="MN30" s="295">
        <v>5.0881306371587103</v>
      </c>
      <c r="MO30" s="295">
        <v>8.6394492894879793</v>
      </c>
      <c r="MP30" s="295">
        <v>-3.79388680649916</v>
      </c>
      <c r="MQ30" s="295">
        <v>-8.0954649448115195</v>
      </c>
      <c r="MR30" s="295">
        <v>8.3752105996641006</v>
      </c>
      <c r="MS30" s="295">
        <v>11.201106392159801</v>
      </c>
      <c r="MT30" s="295">
        <v>-2.8222610252655902</v>
      </c>
      <c r="MU30" s="295">
        <v>-7.3982705259467796</v>
      </c>
      <c r="MV30" s="295">
        <v>7.3741636892207199</v>
      </c>
      <c r="MW30" s="295">
        <v>11.771324688869001</v>
      </c>
      <c r="MX30" s="295">
        <v>1.39351644757994</v>
      </c>
      <c r="MY30" s="302"/>
      <c r="MZ30" s="303" t="s">
        <v>721</v>
      </c>
    </row>
    <row r="31" spans="1:364" s="32" customFormat="1" ht="18" customHeight="1">
      <c r="A31" s="389"/>
      <c r="B31" s="252"/>
      <c r="C31" s="253">
        <v>6.2</v>
      </c>
      <c r="D31" s="254">
        <v>1.18520580128836</v>
      </c>
      <c r="E31" s="254">
        <v>2.1980296657315801</v>
      </c>
      <c r="F31" s="255">
        <v>27</v>
      </c>
      <c r="G31" s="256"/>
      <c r="H31" s="26" t="s">
        <v>722</v>
      </c>
      <c r="I31" s="295">
        <v>3.2121499933082198</v>
      </c>
      <c r="J31" s="295">
        <v>5.7940247659504998</v>
      </c>
      <c r="K31" s="295">
        <v>3.9806629695179399</v>
      </c>
      <c r="L31" s="295">
        <v>4.15507215882604</v>
      </c>
      <c r="M31" s="295">
        <v>5.5768034922843297</v>
      </c>
      <c r="N31" s="295">
        <v>9.7759055646882604</v>
      </c>
      <c r="O31" s="295">
        <v>3.7805278192021898</v>
      </c>
      <c r="P31" s="295">
        <v>7.9788318915497696</v>
      </c>
      <c r="Q31" s="295">
        <v>5.2447314120867903</v>
      </c>
      <c r="R31" s="295">
        <v>5.3804771211468401</v>
      </c>
      <c r="S31" s="295">
        <v>8.3144209012413803</v>
      </c>
      <c r="T31" s="295">
        <v>6.5643059648177298</v>
      </c>
      <c r="U31" s="295">
        <v>8.1949230810574498</v>
      </c>
      <c r="V31" s="295">
        <v>10.7546003430604</v>
      </c>
      <c r="W31" s="295">
        <v>7.4214926723177097</v>
      </c>
      <c r="X31" s="295">
        <v>7.8761632164086004</v>
      </c>
      <c r="Y31" s="295">
        <v>10.179939596410399</v>
      </c>
      <c r="Z31" s="295">
        <v>5.5477873542221898</v>
      </c>
      <c r="AA31" s="295">
        <v>8.9628600992002703</v>
      </c>
      <c r="AB31" s="295">
        <v>7.3688610142334996</v>
      </c>
      <c r="AC31" s="295">
        <v>3.9657463758613098</v>
      </c>
      <c r="AD31" s="295">
        <v>3.6720417342129101</v>
      </c>
      <c r="AE31" s="295">
        <v>3.5943887714912099</v>
      </c>
      <c r="AF31" s="295">
        <v>0.21621137020078199</v>
      </c>
      <c r="AG31" s="282">
        <v>2.36897660259649</v>
      </c>
      <c r="AH31" s="295">
        <v>2.3225597330924601</v>
      </c>
      <c r="AI31" s="295">
        <v>2.5454480431982298</v>
      </c>
      <c r="AJ31" s="295">
        <v>2.31766785521876</v>
      </c>
      <c r="AK31" s="295">
        <v>2.1200404818407601</v>
      </c>
      <c r="AL31" s="295">
        <v>2.5706833548292098</v>
      </c>
      <c r="AM31" s="295">
        <v>5.1217641984443203</v>
      </c>
      <c r="AN31" s="295">
        <v>2.0280145634160101</v>
      </c>
      <c r="AO31" s="295">
        <v>0.92803551188576705</v>
      </c>
      <c r="AP31" s="295">
        <v>2.8802176609235199</v>
      </c>
      <c r="AQ31" s="295">
        <v>2.4691118760559898</v>
      </c>
      <c r="AR31" s="295">
        <v>4.4769083855656904</v>
      </c>
      <c r="AS31" s="295">
        <v>7.0985307530387898</v>
      </c>
      <c r="AT31" s="295">
        <v>4.9233311319491104</v>
      </c>
      <c r="AU31" s="295">
        <v>3.7793658364679201</v>
      </c>
      <c r="AV31" s="295">
        <v>4.15052754416749</v>
      </c>
      <c r="AW31" s="295">
        <v>1.66317608969591</v>
      </c>
      <c r="AX31" s="295">
        <v>1.53364379920899</v>
      </c>
      <c r="AY31" s="295">
        <v>1.4481538113763599</v>
      </c>
      <c r="AZ31" s="295">
        <v>1.73320733239512</v>
      </c>
      <c r="BA31" s="295">
        <v>2.90957108322716</v>
      </c>
      <c r="BB31" s="295">
        <v>5.4440874103822097</v>
      </c>
      <c r="BC31" s="295">
        <v>3.0908728528868301</v>
      </c>
      <c r="BD31" s="295">
        <v>3.2626704630316001</v>
      </c>
      <c r="BE31" s="295">
        <v>1.5015017080775399</v>
      </c>
      <c r="BF31" s="295">
        <v>3.0043964637480101</v>
      </c>
      <c r="BG31" s="295">
        <v>-7.4507196047703301</v>
      </c>
      <c r="BH31" s="295">
        <v>-30.977113431526401</v>
      </c>
      <c r="BI31" s="295">
        <v>-7.8501698892138201</v>
      </c>
      <c r="BJ31" s="295">
        <v>13.288262915906</v>
      </c>
      <c r="BK31" s="295">
        <v>11.042666167398099</v>
      </c>
      <c r="BL31" s="295">
        <v>7.41411916977665</v>
      </c>
      <c r="BM31" s="295">
        <v>8.0187229541388891</v>
      </c>
      <c r="BN31" s="295">
        <v>5.3882352878709101</v>
      </c>
      <c r="BO31" s="295">
        <v>4.2775444618238501</v>
      </c>
      <c r="BP31" s="295">
        <v>3.9803743031523</v>
      </c>
      <c r="BQ31" s="295">
        <v>6.2198928560996496</v>
      </c>
      <c r="BR31" s="295">
        <v>5.7867308571226896</v>
      </c>
      <c r="BS31" s="295">
        <v>9.1541566957389602</v>
      </c>
      <c r="BT31" s="295">
        <v>59.835551585365003</v>
      </c>
      <c r="BU31" s="295">
        <v>16.7301717784798</v>
      </c>
      <c r="BV31" s="295">
        <v>6.4003407215046799</v>
      </c>
      <c r="BW31" s="295">
        <v>-0.90638479573644304</v>
      </c>
      <c r="BX31" s="295">
        <v>4.7217029689821102</v>
      </c>
      <c r="BY31" s="295">
        <v>9.2014130440921598</v>
      </c>
      <c r="BZ31" s="295">
        <v>12.167917880341999</v>
      </c>
      <c r="CA31" s="295">
        <v>16.442524316011699</v>
      </c>
      <c r="CB31" s="295">
        <v>17.367720992423301</v>
      </c>
      <c r="CC31" s="295">
        <v>10.8558542781265</v>
      </c>
      <c r="CD31" s="295">
        <v>16.101000703321301</v>
      </c>
      <c r="CE31" s="295">
        <v>22.3670874124244</v>
      </c>
      <c r="CF31" s="295">
        <v>10.8291551019376</v>
      </c>
      <c r="CG31" s="295">
        <v>8.9168780244432408</v>
      </c>
      <c r="CH31" s="295">
        <v>9.7028610042585903</v>
      </c>
      <c r="CI31" s="295">
        <v>10.857143207513699</v>
      </c>
      <c r="CJ31" s="295">
        <v>10.5686579842985</v>
      </c>
      <c r="CK31" s="295">
        <v>9.4938208233694006</v>
      </c>
      <c r="CL31" s="295">
        <v>4.5367425180854903</v>
      </c>
      <c r="CM31" s="295">
        <v>3.8014848193558102</v>
      </c>
      <c r="CN31" s="295">
        <v>1.8933331501154</v>
      </c>
      <c r="CO31" s="295">
        <v>-2.7623297145788501</v>
      </c>
      <c r="CP31" s="295">
        <v>1.72076371666763</v>
      </c>
      <c r="CQ31" s="295">
        <v>0.21436160756283601</v>
      </c>
      <c r="CR31" s="295">
        <v>-5.1747040252047896</v>
      </c>
      <c r="CS31" s="295">
        <v>7.58331130500261</v>
      </c>
      <c r="CT31" s="295">
        <v>-0.32595672081298199</v>
      </c>
      <c r="CU31" s="295">
        <v>0.65701249692099895</v>
      </c>
      <c r="CV31" s="295">
        <v>0.428214064724244</v>
      </c>
      <c r="CW31" s="295">
        <v>-0.31760666345391497</v>
      </c>
      <c r="CX31" s="295">
        <v>-2.4608713467833501</v>
      </c>
      <c r="CY31" s="295">
        <v>-1.05263004053778</v>
      </c>
      <c r="CZ31" s="295">
        <v>-7.5726654979209398</v>
      </c>
      <c r="DA31" s="295">
        <v>1.4348956078645601</v>
      </c>
      <c r="DB31" s="295">
        <v>-2.1982612587027401</v>
      </c>
      <c r="DC31" s="295">
        <v>-3.019507265119</v>
      </c>
      <c r="DD31" s="295">
        <v>-1.70241795550398</v>
      </c>
      <c r="DE31" s="295">
        <v>1.0228370027340501</v>
      </c>
      <c r="DF31" s="295">
        <v>-5.2645739874892001</v>
      </c>
      <c r="DG31" s="295">
        <v>3.13614084178755</v>
      </c>
      <c r="DH31" s="295">
        <v>1.2337715807998999</v>
      </c>
      <c r="DI31" s="295">
        <v>0.64473689412505997</v>
      </c>
      <c r="DJ31" s="295">
        <v>4.2588891447184798</v>
      </c>
      <c r="DK31" s="295">
        <v>1.1074904973109301</v>
      </c>
      <c r="DL31" s="295">
        <v>4.6152738007968299</v>
      </c>
      <c r="DM31" s="295">
        <v>5.0602632739368998</v>
      </c>
      <c r="DN31" s="295">
        <v>5.3531258143038896</v>
      </c>
      <c r="DO31" s="295">
        <v>2.9328444036506101</v>
      </c>
      <c r="DP31" s="295">
        <v>3.94654486750927</v>
      </c>
      <c r="DQ31" s="295">
        <v>2.98566362089205</v>
      </c>
      <c r="DR31" s="295">
        <v>7.09261875590808</v>
      </c>
      <c r="DS31" s="295">
        <v>6.8485977468921204</v>
      </c>
      <c r="DT31" s="295">
        <v>7.3852755221244903</v>
      </c>
      <c r="DU31" s="295">
        <v>11.0685324189513</v>
      </c>
      <c r="DV31" s="295">
        <v>9.2868257722016097</v>
      </c>
      <c r="DW31" s="295">
        <v>13.937127588564801</v>
      </c>
      <c r="DX31" s="295">
        <v>12.2066695895758</v>
      </c>
      <c r="DY31" s="295">
        <v>4.2528885907094898</v>
      </c>
      <c r="DZ31" s="295">
        <v>6.5181094757736702</v>
      </c>
      <c r="EA31" s="295">
        <v>5.6478396693823196</v>
      </c>
      <c r="EB31" s="295">
        <v>6.6836990858561096</v>
      </c>
      <c r="EC31" s="295">
        <v>8.6975231252315801</v>
      </c>
      <c r="ED31" s="295">
        <v>7.81623525079263</v>
      </c>
      <c r="EE31" s="295">
        <v>6.6598172469824402</v>
      </c>
      <c r="EF31" s="295">
        <v>2.4829368066930799</v>
      </c>
      <c r="EG31" s="295">
        <v>2.4159789602406798</v>
      </c>
      <c r="EH31" s="295">
        <v>2.3380721080657199</v>
      </c>
      <c r="EI31" s="295">
        <v>2.6458001887535798</v>
      </c>
      <c r="EJ31" s="295">
        <v>3.2765289069033399</v>
      </c>
      <c r="EK31" s="295">
        <v>5.2738455154748003</v>
      </c>
      <c r="EL31" s="295">
        <v>2.4324522887220899</v>
      </c>
      <c r="EM31" s="295">
        <v>2.0408512507447498</v>
      </c>
      <c r="EN31" s="295">
        <v>3.9786107471594399</v>
      </c>
      <c r="EO31" s="295">
        <v>-1.1071794703270099</v>
      </c>
      <c r="EP31" s="295">
        <v>-8.3924649819368806</v>
      </c>
      <c r="EQ31" s="295">
        <v>8.8167867735289907</v>
      </c>
      <c r="ER31" s="295">
        <v>4.5766293309857096</v>
      </c>
      <c r="ES31" s="295">
        <v>7.0231100390528196</v>
      </c>
      <c r="ET31" s="295">
        <v>23.210298959681602</v>
      </c>
      <c r="EU31" s="295">
        <v>4.3640169450432804</v>
      </c>
      <c r="EV31" s="295">
        <v>15.2054950451808</v>
      </c>
      <c r="EW31" s="295">
        <v>16.281691346946701</v>
      </c>
      <c r="EX31" s="295">
        <v>9.8222538272786597</v>
      </c>
      <c r="EY31" s="295">
        <v>10.275885590447199</v>
      </c>
      <c r="EZ31" s="295">
        <v>3.4196135390669702</v>
      </c>
      <c r="FA31" s="295">
        <v>-0.32219611305312401</v>
      </c>
      <c r="FB31" s="295">
        <v>0.54547918659326899</v>
      </c>
      <c r="FC31" s="295">
        <v>0.23646719744038999</v>
      </c>
      <c r="FD31" s="295">
        <v>-3.7072114378962202</v>
      </c>
      <c r="FE31" s="295">
        <v>-1.2777899803522099</v>
      </c>
      <c r="FF31" s="295">
        <v>-2.0686425870537901</v>
      </c>
      <c r="FG31" s="295">
        <v>1.63799813901645</v>
      </c>
      <c r="FH31" s="295">
        <v>3.35323501007572</v>
      </c>
      <c r="FI31" s="295">
        <v>4.4299372599358096</v>
      </c>
      <c r="FJ31" s="295">
        <v>4.7047759145517896</v>
      </c>
      <c r="FK31" s="295">
        <v>8.4991836584982003</v>
      </c>
      <c r="FL31" s="295">
        <v>11.6949195467019</v>
      </c>
      <c r="FM31" s="295"/>
      <c r="FN31" s="295">
        <v>5.8013172734334262</v>
      </c>
      <c r="FO31" s="295">
        <v>6.3689417945872009</v>
      </c>
      <c r="FP31" s="295">
        <v>2.6655788583543938</v>
      </c>
      <c r="FQ31" s="295">
        <v>3.3882661270409073</v>
      </c>
      <c r="FR31" s="295">
        <v>0.94073360258384753</v>
      </c>
      <c r="FS31" s="295">
        <v>12.17661961169172</v>
      </c>
      <c r="FT31" s="295">
        <v>9.7083242093008977</v>
      </c>
      <c r="FU31" s="295">
        <v>-0.79908095227317233</v>
      </c>
      <c r="FV31" s="295">
        <v>0.38634187111151164</v>
      </c>
      <c r="FW31" s="295">
        <v>7.3676123468651582</v>
      </c>
      <c r="FX31" s="295">
        <v>6.3689417945872009</v>
      </c>
      <c r="FY31" s="295">
        <v>2.6655788583543938</v>
      </c>
      <c r="FZ31" s="295">
        <v>3.3882661270409073</v>
      </c>
      <c r="GA31" s="295">
        <v>0.94073360258384753</v>
      </c>
      <c r="GB31" s="295">
        <v>12.17661961169172</v>
      </c>
      <c r="GC31" s="295">
        <v>9.7083242093008977</v>
      </c>
      <c r="GD31" s="295">
        <v>-0.79908095227317233</v>
      </c>
      <c r="GE31" s="295">
        <v>0.38634187111151164</v>
      </c>
      <c r="GF31" s="295">
        <v>7.367612346864874</v>
      </c>
      <c r="GG31" s="295">
        <v>-14.6463060930929</v>
      </c>
      <c r="GH31" s="295">
        <v>18.215016437587099</v>
      </c>
      <c r="GI31" s="295">
        <v>2.31408067441892</v>
      </c>
      <c r="GJ31" s="295">
        <v>-1.8103743315109699</v>
      </c>
      <c r="GK31" s="295">
        <v>2.7661579913955898</v>
      </c>
      <c r="GL31" s="295">
        <v>-4.1347608269451399</v>
      </c>
      <c r="GM31" s="295">
        <v>-0.67620033869991403</v>
      </c>
      <c r="GN31" s="295">
        <v>11.8725878791313</v>
      </c>
      <c r="GO31" s="295">
        <v>-2.41834472567407</v>
      </c>
      <c r="GP31" s="295">
        <v>-13.1146099472016</v>
      </c>
      <c r="GQ31" s="295">
        <v>9.5453311576196391</v>
      </c>
      <c r="GR31" s="295">
        <v>0.14695465676734901</v>
      </c>
      <c r="GS31" s="295">
        <v>-12.5111645514783</v>
      </c>
      <c r="GT31" s="295">
        <v>16.188752713838898</v>
      </c>
      <c r="GU31" s="295">
        <v>2.4856944664031202</v>
      </c>
      <c r="GV31" s="295">
        <v>-0.47007217876938501</v>
      </c>
      <c r="GW31" s="295">
        <v>6.85347237031782</v>
      </c>
      <c r="GX31" s="295">
        <v>-9.3704117518664098</v>
      </c>
      <c r="GY31" s="295">
        <v>3.3418126870722902</v>
      </c>
      <c r="GZ31" s="295">
        <v>9.0398947410327306</v>
      </c>
      <c r="HA31" s="295">
        <v>-2.2924829289956201</v>
      </c>
      <c r="HB31" s="295">
        <v>-10.695595944888399</v>
      </c>
      <c r="HC31" s="295">
        <v>7.7753275082512499</v>
      </c>
      <c r="HD31" s="295">
        <v>1.67937526349959</v>
      </c>
      <c r="HE31" s="295">
        <v>-10.441352249759399</v>
      </c>
      <c r="HF31" s="295">
        <v>12.6921067801714</v>
      </c>
      <c r="HG31" s="295">
        <v>2.9194738275474901</v>
      </c>
      <c r="HH31" s="295">
        <v>1.65546408411986</v>
      </c>
      <c r="HI31" s="295">
        <v>2.36117047363126</v>
      </c>
      <c r="HJ31" s="295">
        <v>-6.43802781021098</v>
      </c>
      <c r="HK31" s="295">
        <v>1.8300429454187701</v>
      </c>
      <c r="HL31" s="295">
        <v>5.5838157768479704</v>
      </c>
      <c r="HM31" s="295">
        <v>-2.56850798809486</v>
      </c>
      <c r="HN31" s="295">
        <v>-10.762487186181399</v>
      </c>
      <c r="HO31" s="295">
        <v>4.2608111321939903</v>
      </c>
      <c r="HP31" s="295">
        <v>3.8635710231096598</v>
      </c>
      <c r="HQ31" s="295">
        <v>-10.4819605688376</v>
      </c>
      <c r="HR31" s="295">
        <v>12.937582981197</v>
      </c>
      <c r="HS31" s="295">
        <v>2.6908628307403899</v>
      </c>
      <c r="HT31" s="295">
        <v>1.4591157624898701</v>
      </c>
      <c r="HU31" s="295">
        <v>2.8128774228946001</v>
      </c>
      <c r="HV31" s="295">
        <v>-4.1110066074904799</v>
      </c>
      <c r="HW31" s="295">
        <v>-1.16683082852772</v>
      </c>
      <c r="HX31" s="295">
        <v>4.4455011087429996</v>
      </c>
      <c r="HY31" s="295">
        <v>-0.68395709502455304</v>
      </c>
      <c r="HZ31" s="295">
        <v>-11.119077195213601</v>
      </c>
      <c r="IA31" s="295">
        <v>6.3037144894815498</v>
      </c>
      <c r="IB31" s="295">
        <v>6.4698030141534604</v>
      </c>
      <c r="IC31" s="295">
        <v>-12.300095739154401</v>
      </c>
      <c r="ID31" s="295">
        <v>11.706239350641299</v>
      </c>
      <c r="IE31" s="295">
        <v>3.0581315619201601</v>
      </c>
      <c r="IF31" s="295">
        <v>-0.96395865788893798</v>
      </c>
      <c r="IG31" s="295">
        <v>2.6818802613226702</v>
      </c>
      <c r="IH31" s="295">
        <v>-4.1917438741901796</v>
      </c>
      <c r="II31" s="295">
        <v>-0.88912500730445698</v>
      </c>
      <c r="IJ31" s="295">
        <v>5.6532277170309904</v>
      </c>
      <c r="IK31" s="295">
        <v>1.7620557455839601</v>
      </c>
      <c r="IL31" s="295">
        <v>-13.1026486458709</v>
      </c>
      <c r="IM31" s="295">
        <v>6.4808661964504504</v>
      </c>
      <c r="IN31" s="295">
        <v>4.6539358709366896</v>
      </c>
      <c r="IO31" s="295">
        <v>-11.001556072564</v>
      </c>
      <c r="IP31" s="295">
        <v>0.36787188202853799</v>
      </c>
      <c r="IQ31" s="295">
        <v>-23.1396538754299</v>
      </c>
      <c r="IR31" s="295">
        <v>32.219251298144499</v>
      </c>
      <c r="IS31" s="295">
        <v>26.236280997578302</v>
      </c>
      <c r="IT31" s="295">
        <v>-6.0908524217017304</v>
      </c>
      <c r="IU31" s="295">
        <v>-4.1277762419950497</v>
      </c>
      <c r="IV31" s="295">
        <v>6.2479199400043797</v>
      </c>
      <c r="IW31" s="295">
        <v>-0.716068650003294</v>
      </c>
      <c r="IX31" s="295">
        <v>-14.018463306712199</v>
      </c>
      <c r="IY31" s="295">
        <v>6.1774170112361997</v>
      </c>
      <c r="IZ31" s="295">
        <v>6.9079615233027001</v>
      </c>
      <c r="JA31" s="295">
        <v>-11.3644894444671</v>
      </c>
      <c r="JB31" s="295">
        <v>3.56280344295328</v>
      </c>
      <c r="JC31" s="295">
        <v>12.5473934273205</v>
      </c>
      <c r="JD31" s="295">
        <v>-3.4384042638260199</v>
      </c>
      <c r="JE31" s="295">
        <v>15.065223540039099</v>
      </c>
      <c r="JF31" s="295">
        <v>-12.539782568539399</v>
      </c>
      <c r="JG31" s="295">
        <v>1.31735045357</v>
      </c>
      <c r="JH31" s="295">
        <v>10.792917432603399</v>
      </c>
      <c r="JI31" s="295">
        <v>1.9810233957996699</v>
      </c>
      <c r="JJ31" s="295">
        <v>-10.7417934973467</v>
      </c>
      <c r="JK31" s="295">
        <v>7.0210520483997803</v>
      </c>
      <c r="JL31" s="295">
        <v>0.97642949515797295</v>
      </c>
      <c r="JM31" s="295">
        <v>-7.17069891925712</v>
      </c>
      <c r="JN31" s="295">
        <v>9.1521911508990907</v>
      </c>
      <c r="JO31" s="295">
        <v>1.93535521879897</v>
      </c>
      <c r="JP31" s="295">
        <v>-5.1045049024416302</v>
      </c>
      <c r="JQ31" s="295">
        <v>15.8955751706727</v>
      </c>
      <c r="JR31" s="295">
        <v>-11.6195351697953</v>
      </c>
      <c r="JS31" s="295">
        <v>1.0536907775628099</v>
      </c>
      <c r="JT31" s="295">
        <v>9.7159002471255604</v>
      </c>
      <c r="JU31" s="295">
        <v>-2.6359304635552299</v>
      </c>
      <c r="JV31" s="295">
        <v>-11.369589829287399</v>
      </c>
      <c r="JW31" s="295">
        <v>5.0537160371143299</v>
      </c>
      <c r="JX31" s="295">
        <v>-3.6373386334930702</v>
      </c>
      <c r="JY31" s="295">
        <v>-2.89085111253033</v>
      </c>
      <c r="JZ31" s="295">
        <v>7.5357356215135498</v>
      </c>
      <c r="KA31" s="295">
        <v>-3.5462575037844202</v>
      </c>
      <c r="KB31" s="295">
        <v>7.6629551806154597</v>
      </c>
      <c r="KC31" s="295">
        <v>7.3752093638220799</v>
      </c>
      <c r="KD31" s="295">
        <v>-10.747941387512601</v>
      </c>
      <c r="KE31" s="295">
        <v>0.82399067576106699</v>
      </c>
      <c r="KF31" s="295">
        <v>8.9011053871642503</v>
      </c>
      <c r="KG31" s="295">
        <v>-4.7293490170018897</v>
      </c>
      <c r="KH31" s="295">
        <v>-10.0899699852796</v>
      </c>
      <c r="KI31" s="295">
        <v>-1.8686908320371001</v>
      </c>
      <c r="KJ31" s="295">
        <v>5.7537421030762896</v>
      </c>
      <c r="KK31" s="295">
        <v>-6.3690700131634204</v>
      </c>
      <c r="KL31" s="295">
        <v>6.6327527649428202</v>
      </c>
      <c r="KM31" s="295">
        <v>-2.2363219741576899</v>
      </c>
      <c r="KN31" s="295">
        <v>10.6478607736311</v>
      </c>
      <c r="KO31" s="295">
        <v>0.69244246218235606</v>
      </c>
      <c r="KP31" s="295">
        <v>-2.8334671101669402</v>
      </c>
      <c r="KQ31" s="295">
        <v>-1.03573045658094</v>
      </c>
      <c r="KR31" s="295">
        <v>8.2674578653086304</v>
      </c>
      <c r="KS31" s="295">
        <v>-1.3081801780598099</v>
      </c>
      <c r="KT31" s="295">
        <v>-12.807650456471499</v>
      </c>
      <c r="KU31" s="295">
        <v>1.53583801301171</v>
      </c>
      <c r="KV31" s="295">
        <v>6.2035741426180904</v>
      </c>
      <c r="KW31" s="295">
        <v>-6.1080675069982497</v>
      </c>
      <c r="KX31" s="295">
        <v>4.1830744351448503</v>
      </c>
      <c r="KY31" s="295">
        <v>-1.27352835529399</v>
      </c>
      <c r="KZ31" s="295">
        <v>9.6250326023704709</v>
      </c>
      <c r="LA31" s="295">
        <v>4.7079464565021398</v>
      </c>
      <c r="LB31" s="295">
        <v>-3.0548705614393401</v>
      </c>
      <c r="LC31" s="295">
        <v>-0.53865398458198399</v>
      </c>
      <c r="LD31" s="295">
        <v>11.9809731395898</v>
      </c>
      <c r="LE31" s="295">
        <v>-2.8913457023264599</v>
      </c>
      <c r="LF31" s="295">
        <v>-9.0974983993479004</v>
      </c>
      <c r="LG31" s="295">
        <v>-6.2712782470697396E-3</v>
      </c>
      <c r="LH31" s="295">
        <v>7.8667438439553603</v>
      </c>
      <c r="LI31" s="295">
        <v>0.40256130617659402</v>
      </c>
      <c r="LJ31" s="295">
        <v>-1.4819656893439801</v>
      </c>
      <c r="LK31" s="295">
        <v>-2.2897784143791702</v>
      </c>
      <c r="LL31" s="295">
        <v>10.210487065483401</v>
      </c>
      <c r="LM31" s="295">
        <v>-0.41774350414294797</v>
      </c>
      <c r="LN31" s="295">
        <v>-0.51601282317518804</v>
      </c>
      <c r="LO31" s="295">
        <v>-0.44534299633588098</v>
      </c>
      <c r="LP31" s="295">
        <v>9.3169325198575894</v>
      </c>
      <c r="LQ31" s="295">
        <v>-1.48584529794034</v>
      </c>
      <c r="LR31" s="295">
        <v>-4.4118822413522896</v>
      </c>
      <c r="LS31" s="295">
        <v>-0.51038763347234795</v>
      </c>
      <c r="LT31" s="295">
        <v>9.2337761785472896</v>
      </c>
      <c r="LU31" s="295">
        <v>-1.1896156433984699</v>
      </c>
      <c r="LV31" s="295">
        <v>-3.8245209379829399</v>
      </c>
      <c r="LW31" s="295">
        <v>1.4136918961478799</v>
      </c>
      <c r="LX31" s="295">
        <v>6.2855024620644597</v>
      </c>
      <c r="LY31" s="295">
        <v>-1.56736945298137</v>
      </c>
      <c r="LZ31" s="295">
        <v>-1.9981450739017701</v>
      </c>
      <c r="MA31" s="295">
        <v>-3.5466432964311698</v>
      </c>
      <c r="MB31" s="295">
        <v>-1.5443908207216199</v>
      </c>
      <c r="MC31" s="295">
        <v>16.924034334953699</v>
      </c>
      <c r="MD31" s="295">
        <v>-5.8168876307168196</v>
      </c>
      <c r="ME31" s="295">
        <v>-1.2901995965988999</v>
      </c>
      <c r="MF31" s="295">
        <v>13.346968115671</v>
      </c>
      <c r="MG31" s="295">
        <v>-0.96069887299738399</v>
      </c>
      <c r="MH31" s="295">
        <v>3.9669840526820899</v>
      </c>
      <c r="MI31" s="295">
        <v>-0.36809842338205101</v>
      </c>
      <c r="MJ31" s="295">
        <v>7.0505542081499799</v>
      </c>
      <c r="MK31" s="295">
        <v>-0.55160717047338903</v>
      </c>
      <c r="ML31" s="295">
        <v>-2.49703954785427</v>
      </c>
      <c r="MM31" s="295">
        <v>-3.97286543247208</v>
      </c>
      <c r="MN31" s="295">
        <v>7.9824078212694598</v>
      </c>
      <c r="MO31" s="295">
        <v>-0.85724742337106397</v>
      </c>
      <c r="MP31" s="295">
        <v>-6.3331717736617703</v>
      </c>
      <c r="MQ31" s="295">
        <v>-1.5501462994150901</v>
      </c>
      <c r="MR31" s="295">
        <v>7.1173728034516204</v>
      </c>
      <c r="MS31" s="295">
        <v>2.8952438532040099</v>
      </c>
      <c r="MT31" s="295">
        <v>-4.7524558966209201</v>
      </c>
      <c r="MU31" s="295">
        <v>-0.52452596960652897</v>
      </c>
      <c r="MV31" s="295">
        <v>7.3992842495345599</v>
      </c>
      <c r="MW31" s="295">
        <v>6.6240757682875397</v>
      </c>
      <c r="MX31" s="295">
        <v>-1.94703391379298</v>
      </c>
      <c r="MY31" s="302"/>
      <c r="MZ31" s="303" t="s">
        <v>723</v>
      </c>
    </row>
    <row r="32" spans="1:364" s="49" customFormat="1" ht="18" customHeight="1">
      <c r="A32" s="389"/>
      <c r="C32" s="253">
        <v>6.3</v>
      </c>
      <c r="D32" s="257">
        <v>1.59281283387586</v>
      </c>
      <c r="E32" s="257">
        <v>2.1448012757098498</v>
      </c>
      <c r="F32" s="258">
        <v>28</v>
      </c>
      <c r="G32" s="256"/>
      <c r="H32" s="26" t="s">
        <v>724</v>
      </c>
      <c r="I32" s="295">
        <v>1.20272003816615</v>
      </c>
      <c r="J32" s="295">
        <v>7.77627924562643</v>
      </c>
      <c r="K32" s="295">
        <v>3.3261068600675099</v>
      </c>
      <c r="L32" s="295">
        <v>1.53975445426649</v>
      </c>
      <c r="M32" s="295">
        <v>3.97509638715393</v>
      </c>
      <c r="N32" s="295">
        <v>7.5030284688549402</v>
      </c>
      <c r="O32" s="295">
        <v>4.0173767362882602</v>
      </c>
      <c r="P32" s="295">
        <v>8.4126141992148007</v>
      </c>
      <c r="Q32" s="295">
        <v>7.1460297980063503</v>
      </c>
      <c r="R32" s="295">
        <v>8.3406533688434195</v>
      </c>
      <c r="S32" s="295">
        <v>8.7596859840616901</v>
      </c>
      <c r="T32" s="295">
        <v>6.1246257630460796</v>
      </c>
      <c r="U32" s="295">
        <v>5.9672014102015503</v>
      </c>
      <c r="V32" s="295">
        <v>10.1153957831685</v>
      </c>
      <c r="W32" s="295">
        <v>6.5059358440221802</v>
      </c>
      <c r="X32" s="295">
        <v>5.3158824084918201</v>
      </c>
      <c r="Y32" s="295">
        <v>4.2761360919372597</v>
      </c>
      <c r="Z32" s="295">
        <v>1.8709788477769</v>
      </c>
      <c r="AA32" s="295">
        <v>9.9774562456449001</v>
      </c>
      <c r="AB32" s="295">
        <v>6.9439698120328002</v>
      </c>
      <c r="AC32" s="295">
        <v>8.2174575712001001</v>
      </c>
      <c r="AD32" s="295">
        <v>9.3512405159607308</v>
      </c>
      <c r="AE32" s="295">
        <v>7.7538419497021902</v>
      </c>
      <c r="AF32" s="295">
        <v>4.3446440770224797</v>
      </c>
      <c r="AG32" s="282">
        <v>6.3368876161230503</v>
      </c>
      <c r="AH32" s="295">
        <v>5.1522620937343202</v>
      </c>
      <c r="AI32" s="295">
        <v>5.43823879530132</v>
      </c>
      <c r="AJ32" s="295">
        <v>5.78979088634975</v>
      </c>
      <c r="AK32" s="295">
        <v>4.1223376844402404</v>
      </c>
      <c r="AL32" s="295">
        <v>6.6743843442064401</v>
      </c>
      <c r="AM32" s="295">
        <v>2.8132188459670102</v>
      </c>
      <c r="AN32" s="295">
        <v>5.7447651284860499E-2</v>
      </c>
      <c r="AO32" s="295">
        <v>2.4783120280706501</v>
      </c>
      <c r="AP32" s="295">
        <v>4.5451937591077201</v>
      </c>
      <c r="AQ32" s="295">
        <v>3.9279383811763</v>
      </c>
      <c r="AR32" s="295">
        <v>4.8361919719607904</v>
      </c>
      <c r="AS32" s="295">
        <v>2.85451421150518</v>
      </c>
      <c r="AT32" s="295">
        <v>2.1952033870880099</v>
      </c>
      <c r="AU32" s="295">
        <v>1.33782613182024</v>
      </c>
      <c r="AV32" s="295">
        <v>3.00722046620999</v>
      </c>
      <c r="AW32" s="295">
        <v>3.2825644687851399</v>
      </c>
      <c r="AX32" s="295">
        <v>2.5379259176967999</v>
      </c>
      <c r="AY32" s="295">
        <v>4.7971476817153302</v>
      </c>
      <c r="AZ32" s="295">
        <v>5.15478097857536</v>
      </c>
      <c r="BA32" s="295">
        <v>3.62924303978434</v>
      </c>
      <c r="BB32" s="295">
        <v>3.03300225982824</v>
      </c>
      <c r="BC32" s="295">
        <v>5.9821361923126499</v>
      </c>
      <c r="BD32" s="295">
        <v>4.1953962131479301</v>
      </c>
      <c r="BE32" s="295">
        <v>3.83645301958073</v>
      </c>
      <c r="BF32" s="295">
        <v>5.72253779899245</v>
      </c>
      <c r="BG32" s="295">
        <v>-8.5017816685084906</v>
      </c>
      <c r="BH32" s="295">
        <v>-25.1436714961959</v>
      </c>
      <c r="BI32" s="295">
        <v>-0.43793405956176901</v>
      </c>
      <c r="BJ32" s="295">
        <v>19.6549961380802</v>
      </c>
      <c r="BK32" s="295">
        <v>9.2500225077235303</v>
      </c>
      <c r="BL32" s="295">
        <v>0.14060003557109699</v>
      </c>
      <c r="BM32" s="295">
        <v>4.01785405487216</v>
      </c>
      <c r="BN32" s="295">
        <v>3.8900141794285199</v>
      </c>
      <c r="BO32" s="295">
        <v>2.4028006085711699</v>
      </c>
      <c r="BP32" s="295">
        <v>2.6373513212033499</v>
      </c>
      <c r="BQ32" s="295">
        <v>1.8908178815374901</v>
      </c>
      <c r="BR32" s="295">
        <v>2.3640315323781902</v>
      </c>
      <c r="BS32" s="295">
        <v>10.8474237345305</v>
      </c>
      <c r="BT32" s="295">
        <v>46.460248225488797</v>
      </c>
      <c r="BU32" s="295">
        <v>11.2573745377333</v>
      </c>
      <c r="BV32" s="295">
        <v>5.2518107114831496</v>
      </c>
      <c r="BW32" s="295">
        <v>-3.4406692713555702</v>
      </c>
      <c r="BX32" s="295">
        <v>13.0471923830316</v>
      </c>
      <c r="BY32" s="295">
        <v>13.8250254732394</v>
      </c>
      <c r="BZ32" s="295">
        <v>17.5333926638931</v>
      </c>
      <c r="CA32" s="295">
        <v>18.642916534168101</v>
      </c>
      <c r="CB32" s="295">
        <v>12.102435791983501</v>
      </c>
      <c r="CC32" s="295">
        <v>6.0904395135791702</v>
      </c>
      <c r="CD32" s="295">
        <v>4.3060925730596296</v>
      </c>
      <c r="CE32" s="295">
        <v>2.7425521261729799</v>
      </c>
      <c r="CF32" s="295">
        <v>3.1912837297376102</v>
      </c>
      <c r="CG32" s="295">
        <v>2.5460555634864299</v>
      </c>
      <c r="CH32" s="295">
        <v>6.9059678257446402</v>
      </c>
      <c r="CI32" s="295">
        <v>15.8091831607488</v>
      </c>
      <c r="CJ32" s="295">
        <v>14.6353061546373</v>
      </c>
      <c r="CK32" s="295">
        <v>12.898661156864501</v>
      </c>
      <c r="CL32" s="295">
        <v>0.38864844902337797</v>
      </c>
      <c r="CM32" s="295">
        <v>4.2546467670953199</v>
      </c>
      <c r="CN32" s="295">
        <v>10.2744900573168</v>
      </c>
      <c r="CO32" s="295">
        <v>1.3083105767935299</v>
      </c>
      <c r="CP32" s="295">
        <v>2.5089119431501499</v>
      </c>
      <c r="CQ32" s="295">
        <v>7.2848036537732197</v>
      </c>
      <c r="CR32" s="295">
        <v>-3.0634837661262702</v>
      </c>
      <c r="CS32" s="295">
        <v>6.2153204945197604</v>
      </c>
      <c r="CT32" s="295">
        <v>-3.0404646713223</v>
      </c>
      <c r="CU32" s="295">
        <v>-3.9331639576820399</v>
      </c>
      <c r="CV32" s="295">
        <v>-4.7566685761220802</v>
      </c>
      <c r="CW32" s="295">
        <v>-4.9014138339131099</v>
      </c>
      <c r="CX32" s="295">
        <v>-1.7686115235497399</v>
      </c>
      <c r="CY32" s="295">
        <v>3.4774995436394098</v>
      </c>
      <c r="CZ32" s="295">
        <v>-1.6147273238466699</v>
      </c>
      <c r="DA32" s="295">
        <v>4.0689356944512003</v>
      </c>
      <c r="DB32" s="295">
        <v>2.9259331775341599</v>
      </c>
      <c r="DC32" s="295">
        <v>1.5385438543036101</v>
      </c>
      <c r="DD32" s="295">
        <v>4.6797161481637204</v>
      </c>
      <c r="DE32" s="295">
        <v>2.4617892879771999</v>
      </c>
      <c r="DF32" s="295">
        <v>3.96850481690154</v>
      </c>
      <c r="DG32" s="295">
        <v>6.5412186850829199</v>
      </c>
      <c r="DH32" s="295">
        <v>2.06172237566224</v>
      </c>
      <c r="DI32" s="295">
        <v>0.43916267367276901</v>
      </c>
      <c r="DJ32" s="295">
        <v>2.7315021361523599</v>
      </c>
      <c r="DK32" s="295">
        <v>7.0078529384818804</v>
      </c>
      <c r="DL32" s="295">
        <v>8.2856450174180996</v>
      </c>
      <c r="DM32" s="295">
        <v>3.97602853267888</v>
      </c>
      <c r="DN32" s="295">
        <v>8.3896292636824192</v>
      </c>
      <c r="DO32" s="295">
        <v>6.4176643414375603</v>
      </c>
      <c r="DP32" s="295">
        <v>7.4556500679246396</v>
      </c>
      <c r="DQ32" s="295">
        <v>5.6647095741992501</v>
      </c>
      <c r="DR32" s="295">
        <v>9.2535984082744296</v>
      </c>
      <c r="DS32" s="295">
        <v>10.2164822841002</v>
      </c>
      <c r="DT32" s="295">
        <v>5.3990213242815202</v>
      </c>
      <c r="DU32" s="295">
        <v>9.5953512749051395</v>
      </c>
      <c r="DV32" s="295">
        <v>11.346380103541501</v>
      </c>
      <c r="DW32" s="295">
        <v>8.9778806341471693</v>
      </c>
      <c r="DX32" s="295">
        <v>10.260524948577601</v>
      </c>
      <c r="DY32" s="295">
        <v>3.9909046627696099</v>
      </c>
      <c r="DZ32" s="295">
        <v>4.2278013048384704</v>
      </c>
      <c r="EA32" s="295">
        <v>6.4954212302015399</v>
      </c>
      <c r="EB32" s="295">
        <v>7.6995574195060801</v>
      </c>
      <c r="EC32" s="295">
        <v>7.4758263463241299</v>
      </c>
      <c r="ED32" s="295">
        <v>3.8552237448297002</v>
      </c>
      <c r="EE32" s="295">
        <v>8.3634017253824204</v>
      </c>
      <c r="EF32" s="295">
        <v>7.0812980204443603</v>
      </c>
      <c r="EG32" s="295">
        <v>5.6267918074635901</v>
      </c>
      <c r="EH32" s="295">
        <v>5.4997221272463204</v>
      </c>
      <c r="EI32" s="295">
        <v>1.73791199302133</v>
      </c>
      <c r="EJ32" s="295">
        <v>4.43589915394797</v>
      </c>
      <c r="EK32" s="295">
        <v>2.0919451449962199</v>
      </c>
      <c r="EL32" s="295">
        <v>2.9503354625379798</v>
      </c>
      <c r="EM32" s="295">
        <v>4.5703802326368201</v>
      </c>
      <c r="EN32" s="295">
        <v>4.4143924124755598</v>
      </c>
      <c r="EO32" s="295">
        <v>3.7367160664558701E-3</v>
      </c>
      <c r="EP32" s="295">
        <v>-2.5720149429668302</v>
      </c>
      <c r="EQ32" s="295">
        <v>4.5021672581968497</v>
      </c>
      <c r="ER32" s="295">
        <v>2.9607575459012598</v>
      </c>
      <c r="ES32" s="295">
        <v>5.0021315743538697</v>
      </c>
      <c r="ET32" s="295">
        <v>18.236435056363501</v>
      </c>
      <c r="EU32" s="295">
        <v>7.2115674931357603</v>
      </c>
      <c r="EV32" s="295">
        <v>16.075891075126599</v>
      </c>
      <c r="EW32" s="295">
        <v>4.3329743182681302</v>
      </c>
      <c r="EX32" s="295">
        <v>4.2711760260976099</v>
      </c>
      <c r="EY32" s="295">
        <v>14.4773186032919</v>
      </c>
      <c r="EZ32" s="295">
        <v>4.9451975340362004</v>
      </c>
      <c r="FA32" s="295">
        <v>3.75378047025904</v>
      </c>
      <c r="FB32" s="295">
        <v>-9.0700563178074803E-2</v>
      </c>
      <c r="FC32" s="295">
        <v>-4.5255668231472699</v>
      </c>
      <c r="FD32" s="295">
        <v>8.4043034860144403E-2</v>
      </c>
      <c r="FE32" s="295">
        <v>2.7975895064852501</v>
      </c>
      <c r="FF32" s="295">
        <v>3.68070428684379</v>
      </c>
      <c r="FG32" s="295">
        <v>3.0706810822134298</v>
      </c>
      <c r="FH32" s="295">
        <v>6.11794166069018</v>
      </c>
      <c r="FI32" s="295">
        <v>6.2816061977793796</v>
      </c>
      <c r="FJ32" s="295">
        <v>7.4772175389438198</v>
      </c>
      <c r="FK32" s="295">
        <v>8.3438930413773296</v>
      </c>
      <c r="FL32" s="295">
        <v>10.126186332387601</v>
      </c>
      <c r="FM32" s="295"/>
      <c r="FN32" s="295">
        <v>5.512204575719835</v>
      </c>
      <c r="FO32" s="295">
        <v>6.6138279722048878</v>
      </c>
      <c r="FP32" s="295">
        <v>4.3149996776300696</v>
      </c>
      <c r="FQ32" s="295">
        <v>3.4800222821173463</v>
      </c>
      <c r="FR32" s="295">
        <v>1.1347917925633482</v>
      </c>
      <c r="FS32" s="295">
        <v>11.622960750145467</v>
      </c>
      <c r="FT32" s="295">
        <v>7.0334074471347208</v>
      </c>
      <c r="FU32" s="295">
        <v>-0.39718387823874934</v>
      </c>
      <c r="FV32" s="295">
        <v>3.9026916521674764</v>
      </c>
      <c r="FW32" s="295">
        <v>8.0757634156068008</v>
      </c>
      <c r="FX32" s="295">
        <v>6.6138279722048878</v>
      </c>
      <c r="FY32" s="295">
        <v>4.3149996776300696</v>
      </c>
      <c r="FZ32" s="295">
        <v>3.4800222821173463</v>
      </c>
      <c r="GA32" s="295">
        <v>1.1347917925633482</v>
      </c>
      <c r="GB32" s="295">
        <v>11.622960750145467</v>
      </c>
      <c r="GC32" s="295">
        <v>7.0334074471347208</v>
      </c>
      <c r="GD32" s="295">
        <v>-0.39718387823874934</v>
      </c>
      <c r="GE32" s="295">
        <v>3.9026916521674764</v>
      </c>
      <c r="GF32" s="295">
        <v>8.0757634156065023</v>
      </c>
      <c r="GG32" s="295">
        <v>-6.4706903274316696</v>
      </c>
      <c r="GH32" s="295">
        <v>20.9831658687344</v>
      </c>
      <c r="GI32" s="295">
        <v>6.7504627897827403</v>
      </c>
      <c r="GJ32" s="295">
        <v>-2.0180306620968902</v>
      </c>
      <c r="GK32" s="295">
        <v>-8.5219294070256009</v>
      </c>
      <c r="GL32" s="295">
        <v>1.6518604848138101</v>
      </c>
      <c r="GM32" s="295">
        <v>0.48732656108727201</v>
      </c>
      <c r="GN32" s="295">
        <v>-15.642992112149299</v>
      </c>
      <c r="GO32" s="295">
        <v>-6.1238481668212899</v>
      </c>
      <c r="GP32" s="295">
        <v>4.3786718982139199</v>
      </c>
      <c r="GQ32" s="295">
        <v>6.3113192359410402</v>
      </c>
      <c r="GR32" s="295">
        <v>4.1339257380490304</v>
      </c>
      <c r="GS32" s="295">
        <v>-0.39555267763677199</v>
      </c>
      <c r="GT32" s="295">
        <v>15.987670128530601</v>
      </c>
      <c r="GU32" s="295">
        <v>4.9049084393884597</v>
      </c>
      <c r="GV32" s="295">
        <v>0.33198091590982398</v>
      </c>
      <c r="GW32" s="295">
        <v>-5.4180282688590298</v>
      </c>
      <c r="GX32" s="295">
        <v>-1.64407441733798</v>
      </c>
      <c r="GY32" s="295">
        <v>4.7334023237010996</v>
      </c>
      <c r="GZ32" s="295">
        <v>-16.6285349026499</v>
      </c>
      <c r="HA32" s="295">
        <v>-5.0771769655568599</v>
      </c>
      <c r="HB32" s="295">
        <v>4.7823806307947896</v>
      </c>
      <c r="HC32" s="295">
        <v>3.7355787322090599</v>
      </c>
      <c r="HD32" s="295">
        <v>3.9794543724201401</v>
      </c>
      <c r="HE32" s="295">
        <v>3.5035651853110701</v>
      </c>
      <c r="HF32" s="295">
        <v>12.1857235815806</v>
      </c>
      <c r="HG32" s="295">
        <v>3.7327442242866602</v>
      </c>
      <c r="HH32" s="295">
        <v>-0.65856111065090805</v>
      </c>
      <c r="HI32" s="295">
        <v>-7.5995869936238201</v>
      </c>
      <c r="HJ32" s="295">
        <v>6.1826893646577998</v>
      </c>
      <c r="HK32" s="295">
        <v>1.8445615926938801</v>
      </c>
      <c r="HL32" s="295">
        <v>-15.635748301854001</v>
      </c>
      <c r="HM32" s="295">
        <v>-4.0826805114688201</v>
      </c>
      <c r="HN32" s="295">
        <v>3.25172378777199</v>
      </c>
      <c r="HO32" s="295">
        <v>0.45351372240527599</v>
      </c>
      <c r="HP32" s="295">
        <v>5.9647253751152798</v>
      </c>
      <c r="HQ32" s="295">
        <v>2.35050374327056</v>
      </c>
      <c r="HR32" s="295">
        <v>12.490828793337</v>
      </c>
      <c r="HS32" s="295">
        <v>4.0786098567071596</v>
      </c>
      <c r="HT32" s="295">
        <v>-2.22437572253817</v>
      </c>
      <c r="HU32" s="295">
        <v>-5.3348456267079003</v>
      </c>
      <c r="HV32" s="295">
        <v>2.3393211633267201</v>
      </c>
      <c r="HW32" s="295">
        <v>-0.88524603634900201</v>
      </c>
      <c r="HX32" s="295">
        <v>-13.5945767908434</v>
      </c>
      <c r="HY32" s="295">
        <v>-2.1481272248515801</v>
      </c>
      <c r="HZ32" s="295">
        <v>2.6421053108524002</v>
      </c>
      <c r="IA32" s="295">
        <v>1.3314034021818499</v>
      </c>
      <c r="IB32" s="295">
        <v>3.9617153866867101</v>
      </c>
      <c r="IC32" s="295">
        <v>1.6944236915605899</v>
      </c>
      <c r="ID32" s="295">
        <v>11.5470753211871</v>
      </c>
      <c r="IE32" s="295">
        <v>5.7931546447504303</v>
      </c>
      <c r="IF32" s="295">
        <v>-1.9630160661860001</v>
      </c>
      <c r="IG32" s="295">
        <v>-6.0173550488319698</v>
      </c>
      <c r="IH32" s="295">
        <v>4.5941670617375401</v>
      </c>
      <c r="II32" s="295">
        <v>-0.54700461459630401</v>
      </c>
      <c r="IJ32" s="295">
        <v>-14.8481075385297</v>
      </c>
      <c r="IK32" s="295">
        <v>-2.71112735138172</v>
      </c>
      <c r="IL32" s="295">
        <v>5.5800505229167197</v>
      </c>
      <c r="IM32" s="295">
        <v>-0.37693043697582601</v>
      </c>
      <c r="IN32" s="295">
        <v>3.60357720125972</v>
      </c>
      <c r="IO32" s="295">
        <v>3.5416006616707998</v>
      </c>
      <c r="IP32" s="295">
        <v>-3.46089997023725</v>
      </c>
      <c r="IQ32" s="295">
        <v>-13.4487284894425</v>
      </c>
      <c r="IR32" s="295">
        <v>30.3933128182214</v>
      </c>
      <c r="IS32" s="295">
        <v>12.9495748451629</v>
      </c>
      <c r="IT32" s="295">
        <v>-4.50114517169912</v>
      </c>
      <c r="IU32" s="295">
        <v>-8.8395370122223103</v>
      </c>
      <c r="IV32" s="295">
        <v>-11.5511878358312</v>
      </c>
      <c r="IW32" s="295">
        <v>-2.8306971836423398</v>
      </c>
      <c r="IX32" s="295">
        <v>4.0686436260200196</v>
      </c>
      <c r="IY32" s="295">
        <v>-0.148746619524076</v>
      </c>
      <c r="IZ32" s="295">
        <v>2.8500159113965502</v>
      </c>
      <c r="JA32" s="295">
        <v>4.0224810774111397</v>
      </c>
      <c r="JB32" s="295">
        <v>4.5397525649869097</v>
      </c>
      <c r="JC32" s="295">
        <v>14.358279900366201</v>
      </c>
      <c r="JD32" s="295">
        <v>-0.94774645542379699</v>
      </c>
      <c r="JE32" s="295">
        <v>6.8526677080059404</v>
      </c>
      <c r="JF32" s="295">
        <v>-12.3881532750995</v>
      </c>
      <c r="JG32" s="295">
        <v>6.7264480743591397</v>
      </c>
      <c r="JH32" s="295">
        <v>-10.942606486391201</v>
      </c>
      <c r="JI32" s="295">
        <v>0.33503419225428399</v>
      </c>
      <c r="JJ32" s="295">
        <v>5.05105927516591</v>
      </c>
      <c r="JK32" s="295">
        <v>-5.6532910027525398</v>
      </c>
      <c r="JL32" s="295">
        <v>-2.6657778224748698</v>
      </c>
      <c r="JM32" s="295">
        <v>2.2729153605873198</v>
      </c>
      <c r="JN32" s="295">
        <v>2.9727095724753201</v>
      </c>
      <c r="JO32" s="295">
        <v>14.8577435914916</v>
      </c>
      <c r="JP32" s="295">
        <v>-1.5670943461332301</v>
      </c>
      <c r="JQ32" s="295">
        <v>11.3956825868836</v>
      </c>
      <c r="JR32" s="295">
        <v>-5.0917679268034703</v>
      </c>
      <c r="JS32" s="295">
        <v>5.6446364259293196</v>
      </c>
      <c r="JT32" s="295">
        <v>-12.291763933150801</v>
      </c>
      <c r="JU32" s="295">
        <v>-10.782835053712899</v>
      </c>
      <c r="JV32" s="295">
        <v>9.0966084955610391</v>
      </c>
      <c r="JW32" s="295">
        <v>-0.20554914448929701</v>
      </c>
      <c r="JX32" s="295">
        <v>-10.5798122032932</v>
      </c>
      <c r="JY32" s="295">
        <v>3.4849482256514199</v>
      </c>
      <c r="JZ32" s="295">
        <v>7.7702096214498102</v>
      </c>
      <c r="KA32" s="295">
        <v>3.7789989547242699</v>
      </c>
      <c r="KB32" s="295">
        <v>7.85494494157233</v>
      </c>
      <c r="KC32" s="295">
        <v>1.6884717850320601</v>
      </c>
      <c r="KD32" s="295">
        <v>-5.96558101547188</v>
      </c>
      <c r="KE32" s="295">
        <v>4.7390289385353599</v>
      </c>
      <c r="KF32" s="295">
        <v>-12.4250577926798</v>
      </c>
      <c r="KG32" s="295">
        <v>-7.8437825216420398</v>
      </c>
      <c r="KH32" s="295">
        <v>14.922983690884401</v>
      </c>
      <c r="KI32" s="295">
        <v>-5.1165296582592097</v>
      </c>
      <c r="KJ32" s="295">
        <v>-5.4140572010958197</v>
      </c>
      <c r="KK32" s="295">
        <v>2.34835971827752</v>
      </c>
      <c r="KL32" s="295">
        <v>6.3175219112182397</v>
      </c>
      <c r="KM32" s="295">
        <v>6.9894814358289201</v>
      </c>
      <c r="KN32" s="295">
        <v>5.5697421516520196</v>
      </c>
      <c r="KO32" s="295">
        <v>3.1838155674880499</v>
      </c>
      <c r="KP32" s="295">
        <v>-3.63868736403461</v>
      </c>
      <c r="KQ32" s="295">
        <v>0.33530520256717</v>
      </c>
      <c r="KR32" s="295">
        <v>-13.8173091560915</v>
      </c>
      <c r="KS32" s="295">
        <v>-5.7404860741711001</v>
      </c>
      <c r="KT32" s="295">
        <v>19.706822954339199</v>
      </c>
      <c r="KU32" s="295">
        <v>-3.98351611303505</v>
      </c>
      <c r="KV32" s="295">
        <v>-9.1784447913917404</v>
      </c>
      <c r="KW32" s="295">
        <v>6.6928687521807397</v>
      </c>
      <c r="KX32" s="295">
        <v>4.3832554573779703</v>
      </c>
      <c r="KY32" s="295">
        <v>8.0330446008532306</v>
      </c>
      <c r="KZ32" s="295">
        <v>3.8102336845585998</v>
      </c>
      <c r="LA32" s="295">
        <v>6.6884411424761803</v>
      </c>
      <c r="LB32" s="295">
        <v>-2.78942696856606</v>
      </c>
      <c r="LC32" s="295">
        <v>-4.0502586050212104</v>
      </c>
      <c r="LD32" s="295">
        <v>-10.3860533221218</v>
      </c>
      <c r="LE32" s="295">
        <v>-4.2344812634070799</v>
      </c>
      <c r="LF32" s="295">
        <v>17.160484704397099</v>
      </c>
      <c r="LG32" s="295">
        <v>-2.8534244244045399</v>
      </c>
      <c r="LH32" s="295">
        <v>13.2820965282688</v>
      </c>
      <c r="LI32" s="295">
        <v>-9.6345508830477709</v>
      </c>
      <c r="LJ32" s="295">
        <v>-12.0289471142569</v>
      </c>
      <c r="LK32" s="295">
        <v>15.4760386266826</v>
      </c>
      <c r="LL32" s="295">
        <v>13.540158984414299</v>
      </c>
      <c r="LM32" s="295">
        <v>-7.6685255959685197</v>
      </c>
      <c r="LN32" s="295">
        <v>-11.0342646465293</v>
      </c>
      <c r="LO32" s="295">
        <v>15.2361529793525</v>
      </c>
      <c r="LP32" s="295">
        <v>9.7152635733438206</v>
      </c>
      <c r="LQ32" s="295">
        <v>-3.6605739031106701</v>
      </c>
      <c r="LR32" s="295">
        <v>-12.086864482757001</v>
      </c>
      <c r="LS32" s="295">
        <v>13.6708777766138</v>
      </c>
      <c r="LT32" s="295">
        <v>9.5832754364454598</v>
      </c>
      <c r="LU32" s="295">
        <v>-7.0957547937255798</v>
      </c>
      <c r="LV32" s="295">
        <v>-9.7554964975501299</v>
      </c>
      <c r="LW32" s="295">
        <v>11.119654377150299</v>
      </c>
      <c r="LX32" s="295">
        <v>10.504652950269501</v>
      </c>
      <c r="LY32" s="295">
        <v>-5.63379708479538</v>
      </c>
      <c r="LZ32" s="295">
        <v>-9.8901143821897808</v>
      </c>
      <c r="MA32" s="295">
        <v>6.4257561008909398</v>
      </c>
      <c r="MB32" s="295">
        <v>7.6584338737194697</v>
      </c>
      <c r="MC32" s="295">
        <v>1.21807111984171</v>
      </c>
      <c r="MD32" s="295">
        <v>-11.2192375622092</v>
      </c>
      <c r="ME32" s="295">
        <v>8.5358296827207294</v>
      </c>
      <c r="MF32" s="295">
        <v>21.227533518841899</v>
      </c>
      <c r="MG32" s="295">
        <v>-8.2199318829523094</v>
      </c>
      <c r="MH32" s="295">
        <v>-3.8787851790759902</v>
      </c>
      <c r="MI32" s="295">
        <v>-2.44429031718398</v>
      </c>
      <c r="MJ32" s="295">
        <v>21.155728276209299</v>
      </c>
      <c r="MK32" s="295">
        <v>0.76357148439001299</v>
      </c>
      <c r="ML32" s="295">
        <v>-11.8824584671629</v>
      </c>
      <c r="MM32" s="295">
        <v>-3.5518163394900601</v>
      </c>
      <c r="MN32" s="295">
        <v>16.6664374056596</v>
      </c>
      <c r="MO32" s="295">
        <v>-3.7092149922352</v>
      </c>
      <c r="MP32" s="295">
        <v>-7.6280473688457402</v>
      </c>
      <c r="MQ32" s="295">
        <v>-0.936847753783837</v>
      </c>
      <c r="MR32" s="295">
        <v>17.668696852980698</v>
      </c>
      <c r="MS32" s="295">
        <v>-4.2757583394360799</v>
      </c>
      <c r="MT32" s="295">
        <v>-4.8970921946452801</v>
      </c>
      <c r="MU32" s="295">
        <v>-0.784063741002896</v>
      </c>
      <c r="MV32" s="295">
        <v>18.992406886075798</v>
      </c>
      <c r="MW32" s="295">
        <v>-3.5038565621484801</v>
      </c>
      <c r="MX32" s="295">
        <v>-3.33261754103175</v>
      </c>
      <c r="MY32" s="304"/>
      <c r="MZ32" s="303" t="s">
        <v>725</v>
      </c>
    </row>
    <row r="33" spans="1:364" s="230" customFormat="1" ht="20.100000000000001" customHeight="1">
      <c r="A33" s="389"/>
      <c r="B33" s="359" t="s">
        <v>726</v>
      </c>
      <c r="C33" s="259"/>
      <c r="D33" s="260">
        <v>3.6255856095368801</v>
      </c>
      <c r="E33" s="260">
        <v>5.86941959340548</v>
      </c>
      <c r="F33" s="261"/>
      <c r="G33" s="386" t="s">
        <v>727</v>
      </c>
      <c r="H33" s="386"/>
      <c r="I33" s="294">
        <v>0.368156605734697</v>
      </c>
      <c r="J33" s="294">
        <v>-1.27614602210892</v>
      </c>
      <c r="K33" s="294">
        <v>-1.95165946882354</v>
      </c>
      <c r="L33" s="294">
        <v>-9.2943672646962305</v>
      </c>
      <c r="M33" s="294">
        <v>-8.5428115878965194</v>
      </c>
      <c r="N33" s="294">
        <v>-2.34567256202426</v>
      </c>
      <c r="O33" s="294">
        <v>-1.7523839900554901</v>
      </c>
      <c r="P33" s="294">
        <v>-0.25397838786614102</v>
      </c>
      <c r="Q33" s="294">
        <v>0.285550243302851</v>
      </c>
      <c r="R33" s="294">
        <v>-3.3551964652750002</v>
      </c>
      <c r="S33" s="294">
        <v>-2.1101592071453301</v>
      </c>
      <c r="T33" s="294">
        <v>-2.1060262034810102</v>
      </c>
      <c r="U33" s="294">
        <v>5.1831266839624597</v>
      </c>
      <c r="V33" s="294">
        <v>5.51737223863904</v>
      </c>
      <c r="W33" s="294">
        <v>7.8439121484451597</v>
      </c>
      <c r="X33" s="294">
        <v>5.0034741198908801</v>
      </c>
      <c r="Y33" s="294">
        <v>9.9033158630654707</v>
      </c>
      <c r="Z33" s="294">
        <v>-0.95419287893037097</v>
      </c>
      <c r="AA33" s="294">
        <v>6.2398566986467898</v>
      </c>
      <c r="AB33" s="294">
        <v>9.6362971188112301</v>
      </c>
      <c r="AC33" s="294">
        <v>8.1477058507508797</v>
      </c>
      <c r="AD33" s="294">
        <v>2.5435539338168698</v>
      </c>
      <c r="AE33" s="294">
        <v>5.7067334712379401</v>
      </c>
      <c r="AF33" s="294">
        <v>2.2983802233854198</v>
      </c>
      <c r="AG33" s="281">
        <v>3.4707143156802802</v>
      </c>
      <c r="AH33" s="294">
        <v>-2.0263408042356001</v>
      </c>
      <c r="AI33" s="294">
        <v>5.1699667254028903</v>
      </c>
      <c r="AJ33" s="294">
        <v>7.7804591663066098</v>
      </c>
      <c r="AK33" s="294">
        <v>4.9760051209447598</v>
      </c>
      <c r="AL33" s="294">
        <v>4.7181751950623703</v>
      </c>
      <c r="AM33" s="294">
        <v>13.5432332732475</v>
      </c>
      <c r="AN33" s="294">
        <v>7.3906142759449596</v>
      </c>
      <c r="AO33" s="294">
        <v>2.2777977872392499</v>
      </c>
      <c r="AP33" s="294">
        <v>10.067290917246</v>
      </c>
      <c r="AQ33" s="294">
        <v>8.3325732639292198</v>
      </c>
      <c r="AR33" s="294">
        <v>6.9950890122371199</v>
      </c>
      <c r="AS33" s="294">
        <v>6.3118827686331302</v>
      </c>
      <c r="AT33" s="294">
        <v>7.0998232414349998</v>
      </c>
      <c r="AU33" s="294">
        <v>6.0749574787027401</v>
      </c>
      <c r="AV33" s="294">
        <v>7.2489730014605804</v>
      </c>
      <c r="AW33" s="294">
        <v>6.90150190432621</v>
      </c>
      <c r="AX33" s="294">
        <v>5.6309565494593601</v>
      </c>
      <c r="AY33" s="294">
        <v>5.7693670395794401</v>
      </c>
      <c r="AZ33" s="294">
        <v>5.8620724587787301</v>
      </c>
      <c r="BA33" s="294">
        <v>6.2872335966124497</v>
      </c>
      <c r="BB33" s="294">
        <v>4.3353599857426097</v>
      </c>
      <c r="BC33" s="294">
        <v>4.4532448205011104</v>
      </c>
      <c r="BD33" s="294">
        <v>4.6757787054651203</v>
      </c>
      <c r="BE33" s="294">
        <v>1.40087782066098</v>
      </c>
      <c r="BF33" s="294">
        <v>4.8510334242157596</v>
      </c>
      <c r="BG33" s="294">
        <v>-10.1258352805734</v>
      </c>
      <c r="BH33" s="294">
        <v>-69.346816750889701</v>
      </c>
      <c r="BI33" s="294">
        <v>-38.453132487445799</v>
      </c>
      <c r="BJ33" s="294">
        <v>10.706720141809299</v>
      </c>
      <c r="BK33" s="294">
        <v>4.8329134046588802</v>
      </c>
      <c r="BL33" s="294">
        <v>3.51675215981551</v>
      </c>
      <c r="BM33" s="294">
        <v>4.4938013208581697</v>
      </c>
      <c r="BN33" s="294">
        <v>3.4583501951944</v>
      </c>
      <c r="BO33" s="294">
        <v>6.4575048504849804</v>
      </c>
      <c r="BP33" s="294">
        <v>8.4159898695450401</v>
      </c>
      <c r="BQ33" s="294">
        <v>-0.18083468453572499</v>
      </c>
      <c r="BR33" s="294">
        <v>3.2223271175483301</v>
      </c>
      <c r="BS33" s="294">
        <v>20.9379438233568</v>
      </c>
      <c r="BT33" s="294">
        <v>275.18379556698699</v>
      </c>
      <c r="BU33" s="294">
        <v>68.858034111285093</v>
      </c>
      <c r="BV33" s="294">
        <v>-42.726279115535903</v>
      </c>
      <c r="BW33" s="294">
        <v>-43.756842181739003</v>
      </c>
      <c r="BX33" s="294">
        <v>-34.301355905606201</v>
      </c>
      <c r="BY33" s="294">
        <v>-12.693374365827999</v>
      </c>
      <c r="BZ33" s="294">
        <v>4.3566305305907598</v>
      </c>
      <c r="CA33" s="294">
        <v>4.5345933782755603</v>
      </c>
      <c r="CB33" s="294">
        <v>1.34992768565579</v>
      </c>
      <c r="CC33" s="294">
        <v>4.1600418910848704</v>
      </c>
      <c r="CD33" s="294">
        <v>8.0791351454569007</v>
      </c>
      <c r="CE33" s="294">
        <v>1.6989039029928099</v>
      </c>
      <c r="CF33" s="294">
        <v>5.8040805859292597</v>
      </c>
      <c r="CG33" s="294">
        <v>12.444746858963899</v>
      </c>
      <c r="CH33" s="294">
        <v>89.9088911675681</v>
      </c>
      <c r="CI33" s="294">
        <v>73.610013328248797</v>
      </c>
      <c r="CJ33" s="294">
        <v>55.185448165820297</v>
      </c>
      <c r="CK33" s="294">
        <v>21.634242261852599</v>
      </c>
      <c r="CL33" s="294">
        <v>-0.43559958077615601</v>
      </c>
      <c r="CM33" s="294">
        <v>6.5040109798126799</v>
      </c>
      <c r="CN33" s="294">
        <v>8.5047874893598099</v>
      </c>
      <c r="CO33" s="294">
        <v>7.9619773057546697</v>
      </c>
      <c r="CP33" s="294">
        <v>8.2771288587626195</v>
      </c>
      <c r="CQ33" s="294">
        <v>6.3582692425028302</v>
      </c>
      <c r="CR33" s="294">
        <v>-9.01077873997626</v>
      </c>
      <c r="CS33" s="294">
        <v>12.6424940220047</v>
      </c>
      <c r="CT33" s="294">
        <v>1.6855733151218899</v>
      </c>
      <c r="CU33" s="294">
        <v>8.5396392169150293</v>
      </c>
      <c r="CV33" s="294">
        <v>3.46098172899059</v>
      </c>
      <c r="CW33" s="294">
        <v>2.6268854482609099</v>
      </c>
      <c r="CX33" s="294">
        <v>7.2360409474852601</v>
      </c>
      <c r="CY33" s="294">
        <v>1.3558816473968001</v>
      </c>
      <c r="CZ33" s="294">
        <v>-0.53715272516984702</v>
      </c>
      <c r="DA33" s="294">
        <v>8.8998795451875505</v>
      </c>
      <c r="DB33" s="294">
        <v>3.0405906034018502</v>
      </c>
      <c r="DC33" s="294">
        <v>-4.4121128049924696</v>
      </c>
      <c r="DD33" s="294">
        <v>13.525015653288399</v>
      </c>
      <c r="DE33" s="294">
        <v>8.3158061499200198</v>
      </c>
      <c r="DF33" s="294">
        <v>-4.2624475329683804</v>
      </c>
      <c r="DG33" s="294">
        <v>4.91902273734941</v>
      </c>
      <c r="DH33" s="294">
        <v>6.4062874605939397</v>
      </c>
      <c r="DI33" s="294">
        <v>-7.2104333095808801</v>
      </c>
      <c r="DJ33" s="294">
        <v>-0.88333405934417897</v>
      </c>
      <c r="DK33" s="294">
        <v>-5.4182757389619702</v>
      </c>
      <c r="DL33" s="294">
        <v>-2.4988521925375</v>
      </c>
      <c r="DM33" s="294">
        <v>-9.4361440254641593</v>
      </c>
      <c r="DN33" s="294">
        <v>-4.2844259314838</v>
      </c>
      <c r="DO33" s="294">
        <v>-4.84359852023701</v>
      </c>
      <c r="DP33" s="294">
        <v>-0.99188177248709097</v>
      </c>
      <c r="DQ33" s="294">
        <v>-5.3564983876629499</v>
      </c>
      <c r="DR33" s="294">
        <v>3.15421041078574</v>
      </c>
      <c r="DS33" s="294">
        <v>2.2331200213936202</v>
      </c>
      <c r="DT33" s="294">
        <v>-1.7039680624570801</v>
      </c>
      <c r="DU33" s="294">
        <v>4.5641374430676098</v>
      </c>
      <c r="DV33" s="294">
        <v>6.0908641916142897E-2</v>
      </c>
      <c r="DW33" s="294">
        <v>2.37167386151684</v>
      </c>
      <c r="DX33" s="294">
        <v>3.5415210205340899</v>
      </c>
      <c r="DY33" s="294">
        <v>-0.94030456626413195</v>
      </c>
      <c r="DZ33" s="294">
        <v>-6.6925029533740004</v>
      </c>
      <c r="EA33" s="294">
        <v>-0.55266855201655596</v>
      </c>
      <c r="EB33" s="294">
        <v>-2.5288512875709599</v>
      </c>
      <c r="EC33" s="294">
        <v>6.17981014317618</v>
      </c>
      <c r="ED33" s="294">
        <v>4.4356886798047102</v>
      </c>
      <c r="EE33" s="294">
        <v>8.0554046475128391</v>
      </c>
      <c r="EF33" s="294">
        <v>3.5096820067558498</v>
      </c>
      <c r="EG33" s="294">
        <v>2.31321931237613</v>
      </c>
      <c r="EH33" s="294">
        <v>5.8151787162612996</v>
      </c>
      <c r="EI33" s="294">
        <v>7.5692086032992396</v>
      </c>
      <c r="EJ33" s="294">
        <v>8.4658008215413094</v>
      </c>
      <c r="EK33" s="294">
        <v>6.4672571580641698</v>
      </c>
      <c r="EL33" s="294">
        <v>6.59460625688655</v>
      </c>
      <c r="EM33" s="294">
        <v>5.9689470187376203</v>
      </c>
      <c r="EN33" s="294">
        <v>4.4860904074920898</v>
      </c>
      <c r="EO33" s="294">
        <v>-1.5629049023852699</v>
      </c>
      <c r="EP33" s="294">
        <v>-32.6597948017845</v>
      </c>
      <c r="EQ33" s="294">
        <v>4.2650620688701402</v>
      </c>
      <c r="ER33" s="294">
        <v>6.0894703196982203</v>
      </c>
      <c r="ES33" s="294">
        <v>7.6338895172882104</v>
      </c>
      <c r="ET33" s="294">
        <v>40.010336518478702</v>
      </c>
      <c r="EU33" s="294">
        <v>-30.403464028170301</v>
      </c>
      <c r="EV33" s="294">
        <v>3.4142287370086302</v>
      </c>
      <c r="EW33" s="294">
        <v>4.4983140697513901</v>
      </c>
      <c r="EX33" s="294">
        <v>26.921745108280099</v>
      </c>
      <c r="EY33" s="294">
        <v>46.4292787629362</v>
      </c>
      <c r="EZ33" s="294">
        <v>4.8645862314422601</v>
      </c>
      <c r="FA33" s="294">
        <v>7.5058165240438104</v>
      </c>
      <c r="FB33" s="294">
        <v>1.5473473045017301</v>
      </c>
      <c r="FC33" s="294">
        <v>4.7836572132808204</v>
      </c>
      <c r="FD33" s="294">
        <v>2.5607041888820099</v>
      </c>
      <c r="FE33" s="294">
        <v>2.4267408703937599</v>
      </c>
      <c r="FF33" s="294">
        <v>5.7329965891157402</v>
      </c>
      <c r="FG33" s="294">
        <v>1.4067959844887401</v>
      </c>
      <c r="FH33" s="294">
        <v>-2.97298456888403</v>
      </c>
      <c r="FI33" s="294">
        <v>-6.2856343628726403</v>
      </c>
      <c r="FJ33" s="294">
        <v>-1.3451730175436201</v>
      </c>
      <c r="FK33" s="294">
        <v>1.53018842254913</v>
      </c>
      <c r="FL33" s="294">
        <v>1.9827963003449001</v>
      </c>
      <c r="FM33" s="294"/>
      <c r="FN33" s="294">
        <v>-2.6979301349835367</v>
      </c>
      <c r="FO33" s="294">
        <v>5.5524608839152592</v>
      </c>
      <c r="FP33" s="294">
        <v>5.9844360103771663</v>
      </c>
      <c r="FQ33" s="294">
        <v>5.8742128915009886</v>
      </c>
      <c r="FR33" s="294">
        <v>-5.6833126768083275</v>
      </c>
      <c r="FS33" s="294">
        <v>1.2684717094271605</v>
      </c>
      <c r="FT33" s="294">
        <v>18.103619754982248</v>
      </c>
      <c r="FU33" s="294">
        <v>4.0774766935872861</v>
      </c>
      <c r="FV33" s="294">
        <v>1.6638178866020752</v>
      </c>
      <c r="FW33" s="294">
        <v>-1.148772868853257</v>
      </c>
      <c r="FX33" s="294">
        <v>5.5524608839152592</v>
      </c>
      <c r="FY33" s="294">
        <v>5.9844360103771663</v>
      </c>
      <c r="FZ33" s="294">
        <v>5.8742128915009886</v>
      </c>
      <c r="GA33" s="294">
        <v>-5.6833126768083275</v>
      </c>
      <c r="GB33" s="294">
        <v>1.2684717094271605</v>
      </c>
      <c r="GC33" s="294">
        <v>18.103619754982248</v>
      </c>
      <c r="GD33" s="294">
        <v>4.0774766935872861</v>
      </c>
      <c r="GE33" s="294">
        <v>1.6638178866020752</v>
      </c>
      <c r="GF33" s="294">
        <v>-1.1487728688533707</v>
      </c>
      <c r="GG33" s="294">
        <v>-7.1253049899274004</v>
      </c>
      <c r="GH33" s="294">
        <v>6.0957205345120098</v>
      </c>
      <c r="GI33" s="294">
        <v>-1.60893638786416</v>
      </c>
      <c r="GJ33" s="294">
        <v>-4.5123275008423702</v>
      </c>
      <c r="GK33" s="294">
        <v>5.2519928257587596</v>
      </c>
      <c r="GL33" s="294">
        <v>-10.08349926484</v>
      </c>
      <c r="GM33" s="294">
        <v>6.9535083962471296</v>
      </c>
      <c r="GN33" s="294">
        <v>-1.81243741924678</v>
      </c>
      <c r="GO33" s="294">
        <v>3.5784650941802498</v>
      </c>
      <c r="GP33" s="294">
        <v>-2.2176733509113702</v>
      </c>
      <c r="GQ33" s="294">
        <v>0.84414808144907705</v>
      </c>
      <c r="GR33" s="294">
        <v>6.8060710210918502</v>
      </c>
      <c r="GS33" s="294">
        <v>-8.6468443927594105</v>
      </c>
      <c r="GT33" s="294">
        <v>5.3697654287075904</v>
      </c>
      <c r="GU33" s="294">
        <v>-8.9773102523796506</v>
      </c>
      <c r="GV33" s="294">
        <v>-3.72114948722822</v>
      </c>
      <c r="GW33" s="294">
        <v>12.3838677895098</v>
      </c>
      <c r="GX33" s="294">
        <v>-9.5372210433093407</v>
      </c>
      <c r="GY33" s="294">
        <v>8.5846903288298204</v>
      </c>
      <c r="GZ33" s="294">
        <v>-1.2813385304809699</v>
      </c>
      <c r="HA33" s="294">
        <v>-0.181826941474867</v>
      </c>
      <c r="HB33" s="294">
        <v>-0.957981826772908</v>
      </c>
      <c r="HC33" s="294">
        <v>0.84840581882173205</v>
      </c>
      <c r="HD33" s="294">
        <v>14.758815718105801</v>
      </c>
      <c r="HE33" s="294">
        <v>-8.3565470120859509</v>
      </c>
      <c r="HF33" s="294">
        <v>7.6930507736304303</v>
      </c>
      <c r="HG33" s="294">
        <v>-11.374703895374999</v>
      </c>
      <c r="HH33" s="294">
        <v>0.77156977450505304</v>
      </c>
      <c r="HI33" s="294">
        <v>1.28130170766167</v>
      </c>
      <c r="HJ33" s="294">
        <v>-2.9665873571772901</v>
      </c>
      <c r="HK33" s="294">
        <v>12.0560940251845</v>
      </c>
      <c r="HL33" s="294">
        <v>-2.6216951579843601</v>
      </c>
      <c r="HM33" s="294">
        <v>-5.35434725977714</v>
      </c>
      <c r="HN33" s="294">
        <v>2.0971852043272698</v>
      </c>
      <c r="HO33" s="294">
        <v>-2.4032980246884201</v>
      </c>
      <c r="HP33" s="294">
        <v>16.073945750115399</v>
      </c>
      <c r="HQ33" s="294">
        <v>-13.225259050905301</v>
      </c>
      <c r="HR33" s="294">
        <v>15.6032617276122</v>
      </c>
      <c r="HS33" s="294">
        <v>-9.1748775308955093</v>
      </c>
      <c r="HT33" s="294">
        <v>-1.8505125463310901</v>
      </c>
      <c r="HU33" s="294">
        <v>1.0325462851013201</v>
      </c>
      <c r="HV33" s="294">
        <v>5.2108422103481802</v>
      </c>
      <c r="HW33" s="294">
        <v>5.9840593209789104</v>
      </c>
      <c r="HX33" s="294">
        <v>-7.2578303174234504</v>
      </c>
      <c r="HY33" s="294">
        <v>1.85388050573067</v>
      </c>
      <c r="HZ33" s="294">
        <v>0.48808055523529997</v>
      </c>
      <c r="IA33" s="294">
        <v>-3.6082361884948901</v>
      </c>
      <c r="IB33" s="294">
        <v>15.3327673914792</v>
      </c>
      <c r="IC33" s="294">
        <v>-12.582119933902799</v>
      </c>
      <c r="ID33" s="294">
        <v>14.4970243742814</v>
      </c>
      <c r="IE33" s="294">
        <v>-8.1696440038726799</v>
      </c>
      <c r="IF33" s="294">
        <v>-2.1685026317768501</v>
      </c>
      <c r="IG33" s="294">
        <v>-0.16824537905876</v>
      </c>
      <c r="IH33" s="294">
        <v>5.3487022157100101</v>
      </c>
      <c r="II33" s="294">
        <v>6.0769529150581398</v>
      </c>
      <c r="IJ33" s="294">
        <v>-6.8853610706800801</v>
      </c>
      <c r="IK33" s="294">
        <v>-1.6578389439601399E-2</v>
      </c>
      <c r="IL33" s="294">
        <v>0.60161848497524795</v>
      </c>
      <c r="IM33" s="294">
        <v>-3.4028769991622001</v>
      </c>
      <c r="IN33" s="294">
        <v>11.724450485234501</v>
      </c>
      <c r="IO33" s="294">
        <v>-9.6077345514177193</v>
      </c>
      <c r="IP33" s="294">
        <v>-1.8576728102922599</v>
      </c>
      <c r="IQ33" s="294">
        <v>-68.679622904224104</v>
      </c>
      <c r="IR33" s="294">
        <v>96.430568340780596</v>
      </c>
      <c r="IS33" s="294">
        <v>79.5712205472025</v>
      </c>
      <c r="IT33" s="294">
        <v>-0.24082221453279801</v>
      </c>
      <c r="IU33" s="294">
        <v>4.7451729438294699</v>
      </c>
      <c r="IV33" s="294">
        <v>-6.0064928880092596</v>
      </c>
      <c r="IW33" s="294">
        <v>-1.0073352108559801</v>
      </c>
      <c r="IX33" s="294">
        <v>3.5179593297666698</v>
      </c>
      <c r="IY33" s="294">
        <v>-1.6257921562744699</v>
      </c>
      <c r="IZ33" s="294">
        <v>2.8652821985419901</v>
      </c>
      <c r="JA33" s="294">
        <v>-6.5259665962733502</v>
      </c>
      <c r="JB33" s="294">
        <v>14.986084733838201</v>
      </c>
      <c r="JC33" s="294">
        <v>-2.8353088709194898</v>
      </c>
      <c r="JD33" s="294">
        <v>-11.592984555047201</v>
      </c>
      <c r="JE33" s="294">
        <v>-39.092551807603499</v>
      </c>
      <c r="JF33" s="294">
        <v>-2.03585355792816</v>
      </c>
      <c r="JG33" s="294">
        <v>22.354720196881701</v>
      </c>
      <c r="JH33" s="294">
        <v>24.907538817375801</v>
      </c>
      <c r="JI33" s="294">
        <v>18.324822080810399</v>
      </c>
      <c r="JJ33" s="294">
        <v>3.6944919634400302</v>
      </c>
      <c r="JK33" s="294">
        <v>-4.6227805658899701</v>
      </c>
      <c r="JL33" s="294">
        <v>5.7174124106931696</v>
      </c>
      <c r="JM33" s="294">
        <v>-3.0089417648648999</v>
      </c>
      <c r="JN33" s="294">
        <v>8.1981158138417491</v>
      </c>
      <c r="JO33" s="294">
        <v>1.08683983589745</v>
      </c>
      <c r="JP33" s="294">
        <v>-6.0442242188317596</v>
      </c>
      <c r="JQ33" s="294">
        <v>2.8671082747163901</v>
      </c>
      <c r="JR33" s="294">
        <v>-10.443599217838599</v>
      </c>
      <c r="JS33" s="294">
        <v>9.3696828019716598</v>
      </c>
      <c r="JT33" s="294">
        <v>-2.0975612313196201</v>
      </c>
      <c r="JU33" s="294">
        <v>-3.14454428198452</v>
      </c>
      <c r="JV33" s="294">
        <v>10.9219687370102</v>
      </c>
      <c r="JW33" s="294">
        <v>-2.8310311431770598</v>
      </c>
      <c r="JX33" s="294">
        <v>5.1885464558473</v>
      </c>
      <c r="JY33" s="294">
        <v>-2.7258153958088802</v>
      </c>
      <c r="JZ33" s="294">
        <v>6.2806564465787202</v>
      </c>
      <c r="KA33" s="294">
        <v>-13.520472815014299</v>
      </c>
      <c r="KB33" s="294">
        <v>16.3150180340416</v>
      </c>
      <c r="KC33" s="294">
        <v>-7.1389445785897303</v>
      </c>
      <c r="KD33" s="294">
        <v>-4.4070942065908296</v>
      </c>
      <c r="KE33" s="294">
        <v>4.2521869035000197</v>
      </c>
      <c r="KF33" s="294">
        <v>-2.8868448693313602</v>
      </c>
      <c r="KG33" s="294">
        <v>1.20540606877064</v>
      </c>
      <c r="KH33" s="294">
        <v>4.8396960207649302</v>
      </c>
      <c r="KI33" s="294">
        <v>-4.6458661088748601</v>
      </c>
      <c r="KJ33" s="294">
        <v>15.168832910275199</v>
      </c>
      <c r="KK33" s="294">
        <v>-7.95959119568069</v>
      </c>
      <c r="KL33" s="294">
        <v>-1.4063939275255399</v>
      </c>
      <c r="KM33" s="294">
        <v>2.7074660342241401</v>
      </c>
      <c r="KN33" s="294">
        <v>10.9777864658216</v>
      </c>
      <c r="KO33" s="294">
        <v>-17.9225038195613</v>
      </c>
      <c r="KP33" s="294">
        <v>4.7605040866464501</v>
      </c>
      <c r="KQ33" s="294">
        <v>5.72999898997762</v>
      </c>
      <c r="KR33" s="294">
        <v>-15.314331515876599</v>
      </c>
      <c r="KS33" s="294">
        <v>8.1063613345067402</v>
      </c>
      <c r="KT33" s="294">
        <v>4.2905262612407603E-2</v>
      </c>
      <c r="KU33" s="294">
        <v>-1.70260084377608</v>
      </c>
      <c r="KV33" s="294">
        <v>6.9744698497103297</v>
      </c>
      <c r="KW33" s="294">
        <v>-2.7238795057115199</v>
      </c>
      <c r="KX33" s="294">
        <v>-1.9823800455484499</v>
      </c>
      <c r="KY33" s="294">
        <v>6.8648328628458399</v>
      </c>
      <c r="KZ33" s="294">
        <v>6.08550591958294</v>
      </c>
      <c r="LA33" s="294">
        <v>-10.5417787090436</v>
      </c>
      <c r="LB33" s="294">
        <v>3.8250706892328199</v>
      </c>
      <c r="LC33" s="294">
        <v>1.6582429969894401</v>
      </c>
      <c r="LD33" s="294">
        <v>-9.9141267018953592</v>
      </c>
      <c r="LE33" s="294">
        <v>3.4505807595050899</v>
      </c>
      <c r="LF33" s="294">
        <v>2.3532547196211602</v>
      </c>
      <c r="LG33" s="294">
        <v>-0.57931225422690602</v>
      </c>
      <c r="LH33" s="294">
        <v>-1.52570629341116</v>
      </c>
      <c r="LI33" s="294">
        <v>-4.7532215748909197</v>
      </c>
      <c r="LJ33" s="294">
        <v>3.3412795407637499</v>
      </c>
      <c r="LK33" s="294">
        <v>2.1997854318108199</v>
      </c>
      <c r="LL33" s="294">
        <v>-7.2439115730724097</v>
      </c>
      <c r="LM33" s="294">
        <v>1.51422172069688</v>
      </c>
      <c r="LN33" s="294">
        <v>1.2877176248728499</v>
      </c>
      <c r="LO33" s="294">
        <v>11.3309318415705</v>
      </c>
      <c r="LP33" s="294">
        <v>-8.7675334788343697</v>
      </c>
      <c r="LQ33" s="294">
        <v>5.0326803430023697</v>
      </c>
      <c r="LR33" s="294">
        <v>-2.9732989595352701</v>
      </c>
      <c r="LS33" s="294">
        <v>10.0440637525518</v>
      </c>
      <c r="LT33" s="294">
        <v>-5.6448441897994899</v>
      </c>
      <c r="LU33" s="294">
        <v>6.773739259808</v>
      </c>
      <c r="LV33" s="294">
        <v>-2.16457882257302</v>
      </c>
      <c r="LW33" s="294">
        <v>8.0164397028498406</v>
      </c>
      <c r="LX33" s="294">
        <v>-5.5319827863744404</v>
      </c>
      <c r="LY33" s="294">
        <v>6.1470285968068197</v>
      </c>
      <c r="LZ33" s="294">
        <v>-3.53362046343491</v>
      </c>
      <c r="MA33" s="294">
        <v>1.7630624867631199</v>
      </c>
      <c r="MB33" s="294">
        <v>-35.3750163236151</v>
      </c>
      <c r="MC33" s="294">
        <v>64.350947439130806</v>
      </c>
      <c r="MD33" s="294">
        <v>-1.84567192859615</v>
      </c>
      <c r="ME33" s="294">
        <v>3.2444991160204202</v>
      </c>
      <c r="MF33" s="294">
        <v>-15.935717341344199</v>
      </c>
      <c r="MG33" s="294">
        <v>-18.304198747910899</v>
      </c>
      <c r="MH33" s="294">
        <v>45.848553997172303</v>
      </c>
      <c r="MI33" s="294">
        <v>4.32680518303839</v>
      </c>
      <c r="MJ33" s="294">
        <v>2.1029434904614601</v>
      </c>
      <c r="MK33" s="294">
        <v>-5.74777202206013</v>
      </c>
      <c r="ML33" s="294">
        <v>4.4487031321696699</v>
      </c>
      <c r="MM33" s="294">
        <v>6.9544903538130596</v>
      </c>
      <c r="MN33" s="294">
        <v>-3.5560735346917598</v>
      </c>
      <c r="MO33" s="294">
        <v>-2.7439572752815198</v>
      </c>
      <c r="MP33" s="294">
        <v>2.2328560554677201</v>
      </c>
      <c r="MQ33" s="294">
        <v>6.8147879349545804</v>
      </c>
      <c r="MR33" s="294">
        <v>-0.44293842268608302</v>
      </c>
      <c r="MS33" s="294">
        <v>-6.7233124852200099</v>
      </c>
      <c r="MT33" s="294">
        <v>-2.1826022037202102</v>
      </c>
      <c r="MU33" s="294">
        <v>3.16796870965466</v>
      </c>
      <c r="MV33" s="294">
        <v>4.8055398765939801</v>
      </c>
      <c r="MW33" s="294">
        <v>-4.00470054556021</v>
      </c>
      <c r="MX33" s="294">
        <v>-1.7465454454698901</v>
      </c>
      <c r="MY33" s="387" t="s">
        <v>728</v>
      </c>
      <c r="MZ33" s="387"/>
    </row>
    <row r="34" spans="1:364" s="32" customFormat="1" ht="18" customHeight="1">
      <c r="A34" s="389"/>
      <c r="B34" s="252"/>
      <c r="C34" s="253">
        <v>7.1</v>
      </c>
      <c r="D34" s="254">
        <v>2.6093044330534698</v>
      </c>
      <c r="E34" s="254">
        <v>3.1713435654609698</v>
      </c>
      <c r="F34" s="255">
        <v>29</v>
      </c>
      <c r="G34" s="256"/>
      <c r="H34" s="26" t="s">
        <v>729</v>
      </c>
      <c r="I34" s="295">
        <v>-2.0425300898332499</v>
      </c>
      <c r="J34" s="295">
        <v>-2.3758931939714798</v>
      </c>
      <c r="K34" s="295">
        <v>-6.4840284939843098</v>
      </c>
      <c r="L34" s="295">
        <v>-13.8605212504246</v>
      </c>
      <c r="M34" s="295">
        <v>-10.409425246978101</v>
      </c>
      <c r="N34" s="295">
        <v>-2.6322147410160301</v>
      </c>
      <c r="O34" s="295">
        <v>-6.8021743101957997</v>
      </c>
      <c r="P34" s="295">
        <v>-5.6483876896280396</v>
      </c>
      <c r="Q34" s="295">
        <v>-3.1731221917295902</v>
      </c>
      <c r="R34" s="295">
        <v>-2.7703969989649799</v>
      </c>
      <c r="S34" s="295">
        <v>-0.58336902227227905</v>
      </c>
      <c r="T34" s="295">
        <v>1.6503992471087701</v>
      </c>
      <c r="U34" s="295">
        <v>14.206331730413</v>
      </c>
      <c r="V34" s="295">
        <v>15.820795031106201</v>
      </c>
      <c r="W34" s="295">
        <v>9.8238720548112806</v>
      </c>
      <c r="X34" s="295">
        <v>2.7509680606128599</v>
      </c>
      <c r="Y34" s="295">
        <v>6.6001740336623103</v>
      </c>
      <c r="Z34" s="295">
        <v>-7.6777719824178101</v>
      </c>
      <c r="AA34" s="295">
        <v>4.8504923302649301</v>
      </c>
      <c r="AB34" s="295">
        <v>4.6667527597660996</v>
      </c>
      <c r="AC34" s="295">
        <v>3.3853093067678501</v>
      </c>
      <c r="AD34" s="295">
        <v>-0.15785829153964001</v>
      </c>
      <c r="AE34" s="295">
        <v>4.12947058835951</v>
      </c>
      <c r="AF34" s="295">
        <v>-0.55261497144400096</v>
      </c>
      <c r="AG34" s="282">
        <v>1.81778117928586</v>
      </c>
      <c r="AH34" s="295">
        <v>-7.1472969591629898</v>
      </c>
      <c r="AI34" s="295">
        <v>6.9146692120640303</v>
      </c>
      <c r="AJ34" s="295">
        <v>9.8485190445648207</v>
      </c>
      <c r="AK34" s="295">
        <v>5.4121967400386799</v>
      </c>
      <c r="AL34" s="295">
        <v>6.4080147838775998</v>
      </c>
      <c r="AM34" s="295">
        <v>20.1900405072928</v>
      </c>
      <c r="AN34" s="295">
        <v>8.8630745789364909</v>
      </c>
      <c r="AO34" s="295">
        <v>1.7272908515338901</v>
      </c>
      <c r="AP34" s="295">
        <v>10.6946007491771</v>
      </c>
      <c r="AQ34" s="295">
        <v>9.0663896670576793</v>
      </c>
      <c r="AR34" s="295">
        <v>8.9829131320336302</v>
      </c>
      <c r="AS34" s="295">
        <v>6.5499216210303599</v>
      </c>
      <c r="AT34" s="295">
        <v>7.3095260323216404</v>
      </c>
      <c r="AU34" s="295">
        <v>6.7171549331974898</v>
      </c>
      <c r="AV34" s="295">
        <v>9.5213014816070398</v>
      </c>
      <c r="AW34" s="295">
        <v>9.2690541571579192</v>
      </c>
      <c r="AX34" s="295">
        <v>7.9544701842127497</v>
      </c>
      <c r="AY34" s="295">
        <v>7.4623969467659403</v>
      </c>
      <c r="AZ34" s="295">
        <v>7.9682150753782404</v>
      </c>
      <c r="BA34" s="295">
        <v>8.3494016069755492</v>
      </c>
      <c r="BB34" s="295">
        <v>4.7054749389921797</v>
      </c>
      <c r="BC34" s="295">
        <v>3.76925451888938</v>
      </c>
      <c r="BD34" s="295">
        <v>4.6582005801778896</v>
      </c>
      <c r="BE34" s="295">
        <v>-0.37009419386626502</v>
      </c>
      <c r="BF34" s="295">
        <v>5.1551502453555704</v>
      </c>
      <c r="BG34" s="295">
        <v>-9.1172169908798093</v>
      </c>
      <c r="BH34" s="295">
        <v>-70.037238528368903</v>
      </c>
      <c r="BI34" s="295">
        <v>-39.439295704189298</v>
      </c>
      <c r="BJ34" s="295">
        <v>20.110324955967201</v>
      </c>
      <c r="BK34" s="295">
        <v>11.7790891662689</v>
      </c>
      <c r="BL34" s="295">
        <v>11.6459077788258</v>
      </c>
      <c r="BM34" s="295">
        <v>13.525908034328999</v>
      </c>
      <c r="BN34" s="295">
        <v>8.0151565819031703</v>
      </c>
      <c r="BO34" s="295">
        <v>14.259922509268</v>
      </c>
      <c r="BP34" s="295">
        <v>17.8113651437491</v>
      </c>
      <c r="BQ34" s="295">
        <v>1.42888305407047</v>
      </c>
      <c r="BR34" s="295">
        <v>7.2873480225838101</v>
      </c>
      <c r="BS34" s="295">
        <v>33.502981978299601</v>
      </c>
      <c r="BT34" s="295">
        <v>332.02240449964199</v>
      </c>
      <c r="BU34" s="295">
        <v>96.227211203596298</v>
      </c>
      <c r="BV34" s="295">
        <v>-57.1195548658796</v>
      </c>
      <c r="BW34" s="295">
        <v>-55.897229764257197</v>
      </c>
      <c r="BX34" s="295">
        <v>-46.0589050108889</v>
      </c>
      <c r="BY34" s="295">
        <v>-17.411126601913399</v>
      </c>
      <c r="BZ34" s="295">
        <v>5.0678965446426796</v>
      </c>
      <c r="CA34" s="295">
        <v>3.5494144388356501</v>
      </c>
      <c r="CB34" s="295">
        <v>-1.67129929334465</v>
      </c>
      <c r="CC34" s="295">
        <v>5.0125506760606102</v>
      </c>
      <c r="CD34" s="295">
        <v>9.9008959870572006</v>
      </c>
      <c r="CE34" s="295">
        <v>-0.52824152676698999</v>
      </c>
      <c r="CF34" s="295">
        <v>5.1086798635896704</v>
      </c>
      <c r="CG34" s="295">
        <v>14.4400728583472</v>
      </c>
      <c r="CH34" s="295">
        <v>179.25155924689901</v>
      </c>
      <c r="CI34" s="295">
        <v>129.864486059613</v>
      </c>
      <c r="CJ34" s="295">
        <v>107.12772747087401</v>
      </c>
      <c r="CK34" s="295">
        <v>35.634926729800902</v>
      </c>
      <c r="CL34" s="295">
        <v>-5.6609885886725904</v>
      </c>
      <c r="CM34" s="295">
        <v>9.4065177941209903</v>
      </c>
      <c r="CN34" s="295">
        <v>11.751851232073699</v>
      </c>
      <c r="CO34" s="295">
        <v>12.166382464786199</v>
      </c>
      <c r="CP34" s="295">
        <v>9.4863570232182806</v>
      </c>
      <c r="CQ34" s="295">
        <v>9.7992886624420805</v>
      </c>
      <c r="CR34" s="295">
        <v>-15.5283073457533</v>
      </c>
      <c r="CS34" s="295">
        <v>16.101255635379701</v>
      </c>
      <c r="CT34" s="295">
        <v>-0.190051752776625</v>
      </c>
      <c r="CU34" s="295">
        <v>11.855921703499501</v>
      </c>
      <c r="CV34" s="295">
        <v>3.8073943340858598</v>
      </c>
      <c r="CW34" s="295">
        <v>2.61392730405829</v>
      </c>
      <c r="CX34" s="295">
        <v>10.602882764737799</v>
      </c>
      <c r="CY34" s="295">
        <v>0.39972259545315603</v>
      </c>
      <c r="CZ34" s="295">
        <v>-2.51391305033802</v>
      </c>
      <c r="DA34" s="295">
        <v>12.115426662892</v>
      </c>
      <c r="DB34" s="295">
        <v>2.8919544137230702</v>
      </c>
      <c r="DC34" s="295">
        <v>-10.0204566055701</v>
      </c>
      <c r="DD34" s="295">
        <v>20.183140930411898</v>
      </c>
      <c r="DE34" s="295">
        <v>10.2971731594203</v>
      </c>
      <c r="DF34" s="295">
        <v>-10.741768759819699</v>
      </c>
      <c r="DG34" s="295">
        <v>3.9263381935449799</v>
      </c>
      <c r="DH34" s="295">
        <v>7.6821336292702798</v>
      </c>
      <c r="DI34" s="295">
        <v>-14.8705363238095</v>
      </c>
      <c r="DJ34" s="295">
        <v>-3.3849619851724499</v>
      </c>
      <c r="DK34" s="295">
        <v>-10.887642103267</v>
      </c>
      <c r="DL34" s="295">
        <v>-6.90714296363325</v>
      </c>
      <c r="DM34" s="295">
        <v>-17.2563982904406</v>
      </c>
      <c r="DN34" s="295">
        <v>-8.9834553060686808</v>
      </c>
      <c r="DO34" s="295">
        <v>-10.8334271941939</v>
      </c>
      <c r="DP34" s="295">
        <v>-3.9043050204998502</v>
      </c>
      <c r="DQ34" s="295">
        <v>-10.090023777110201</v>
      </c>
      <c r="DR34" s="295">
        <v>3.38951824678142</v>
      </c>
      <c r="DS34" s="295">
        <v>0.99649652206001305</v>
      </c>
      <c r="DT34" s="295">
        <v>-5.0761570445854902</v>
      </c>
      <c r="DU34" s="295">
        <v>4.5493192844239303</v>
      </c>
      <c r="DV34" s="295">
        <v>-3.2870681550075198</v>
      </c>
      <c r="DW34" s="295">
        <v>1.2371616110366701</v>
      </c>
      <c r="DX34" s="295">
        <v>1.8074562545213799</v>
      </c>
      <c r="DY34" s="295">
        <v>-3.6556703973065501</v>
      </c>
      <c r="DZ34" s="295">
        <v>-9.0435400843417995</v>
      </c>
      <c r="EA34" s="295">
        <v>-5.2152228094988002</v>
      </c>
      <c r="EB34" s="295">
        <v>-0.60593531489013197</v>
      </c>
      <c r="EC34" s="295">
        <v>13.279958973778699</v>
      </c>
      <c r="ED34" s="295">
        <v>0.23545025564276001</v>
      </c>
      <c r="EE34" s="295">
        <v>4.29881823874811</v>
      </c>
      <c r="EF34" s="295">
        <v>1.0827870068265399</v>
      </c>
      <c r="EG34" s="295">
        <v>0.50730386711334996</v>
      </c>
      <c r="EH34" s="295">
        <v>7.2584687951168396</v>
      </c>
      <c r="EI34" s="295">
        <v>10.1292613743798</v>
      </c>
      <c r="EJ34" s="295">
        <v>9.5867799957075608</v>
      </c>
      <c r="EK34" s="295">
        <v>6.8367689731767296</v>
      </c>
      <c r="EL34" s="295">
        <v>8.9303491639094297</v>
      </c>
      <c r="EM34" s="295">
        <v>7.9079373545352798</v>
      </c>
      <c r="EN34" s="295">
        <v>4.3821320534685499</v>
      </c>
      <c r="EO34" s="295">
        <v>-1.6584620825589</v>
      </c>
      <c r="EP34" s="295">
        <v>-31.055328352212701</v>
      </c>
      <c r="EQ34" s="295">
        <v>12.2672047504951</v>
      </c>
      <c r="ER34" s="295">
        <v>13.3091478206965</v>
      </c>
      <c r="ES34" s="295">
        <v>13.3950251493764</v>
      </c>
      <c r="ET34" s="295">
        <v>46.3398382198721</v>
      </c>
      <c r="EU34" s="295">
        <v>-40.600018742855802</v>
      </c>
      <c r="EV34" s="295">
        <v>2.24030920637541</v>
      </c>
      <c r="EW34" s="295">
        <v>4.4705730310150802</v>
      </c>
      <c r="EX34" s="295">
        <v>37.313074792842698</v>
      </c>
      <c r="EY34" s="295">
        <v>82.219547300031806</v>
      </c>
      <c r="EZ34" s="295">
        <v>5.1499280364683804</v>
      </c>
      <c r="FA34" s="295">
        <v>10.466504060225001</v>
      </c>
      <c r="FB34" s="295">
        <v>-0.30552523399681802</v>
      </c>
      <c r="FC34" s="295">
        <v>6.0320036391151701</v>
      </c>
      <c r="FD34" s="295">
        <v>2.43056282085259</v>
      </c>
      <c r="FE34" s="295">
        <v>1.4196734592021001</v>
      </c>
      <c r="FF34" s="295">
        <v>6.1568212018895796</v>
      </c>
      <c r="FG34" s="295">
        <v>-0.58762124056546805</v>
      </c>
      <c r="FH34" s="295">
        <v>-7.1213536585462496</v>
      </c>
      <c r="FI34" s="295">
        <v>-12.5719821488404</v>
      </c>
      <c r="FJ34" s="295">
        <v>-4.2400242290352796</v>
      </c>
      <c r="FK34" s="295">
        <v>-0.353745390912522</v>
      </c>
      <c r="FL34" s="295">
        <v>-9.4503530090435106E-2</v>
      </c>
      <c r="FM34" s="295"/>
      <c r="FN34" s="295">
        <v>-4.6799077091370691</v>
      </c>
      <c r="FO34" s="295">
        <v>4.81583868724762</v>
      </c>
      <c r="FP34" s="295">
        <v>6.5956883859947197</v>
      </c>
      <c r="FQ34" s="295">
        <v>6.9745128802214822</v>
      </c>
      <c r="FR34" s="295">
        <v>-1.7241560988097433</v>
      </c>
      <c r="FS34" s="295">
        <v>0.81783468251776981</v>
      </c>
      <c r="FT34" s="295">
        <v>25.554365798804298</v>
      </c>
      <c r="FU34" s="295">
        <v>4.547788206898133</v>
      </c>
      <c r="FV34" s="295">
        <v>0.13574072838002849</v>
      </c>
      <c r="FW34" s="295">
        <v>-4.6189986610671667</v>
      </c>
      <c r="FX34" s="295">
        <v>4.81583868724762</v>
      </c>
      <c r="FY34" s="295">
        <v>6.5956883859947197</v>
      </c>
      <c r="FZ34" s="295">
        <v>6.9745128802214822</v>
      </c>
      <c r="GA34" s="295">
        <v>-1.7241560988097433</v>
      </c>
      <c r="GB34" s="295">
        <v>0.81783468251776981</v>
      </c>
      <c r="GC34" s="295">
        <v>25.554365798804298</v>
      </c>
      <c r="GD34" s="295">
        <v>4.547788206898133</v>
      </c>
      <c r="GE34" s="295">
        <v>0.13574072838002849</v>
      </c>
      <c r="GF34" s="295">
        <v>-4.6189986610670388</v>
      </c>
      <c r="GG34" s="295">
        <v>-8.0696949845664001</v>
      </c>
      <c r="GH34" s="295">
        <v>7.28909812544258</v>
      </c>
      <c r="GI34" s="295">
        <v>4.6656160704879897</v>
      </c>
      <c r="GJ34" s="295">
        <v>-10.8028312735052</v>
      </c>
      <c r="GK34" s="295">
        <v>5.5360524251432803</v>
      </c>
      <c r="GL34" s="295">
        <v>-11.701797203728701</v>
      </c>
      <c r="GM34" s="295">
        <v>8.5873930122891693</v>
      </c>
      <c r="GN34" s="295">
        <v>-7.2222090096982603</v>
      </c>
      <c r="GO34" s="295">
        <v>10.8971433657298</v>
      </c>
      <c r="GP34" s="295">
        <v>-8.0300481428019292</v>
      </c>
      <c r="GQ34" s="295">
        <v>3.3037453424657999</v>
      </c>
      <c r="GR34" s="295">
        <v>7.5498058178295402</v>
      </c>
      <c r="GS34" s="295">
        <v>-8.3825467953820993</v>
      </c>
      <c r="GT34" s="295">
        <v>2.7742488147961502</v>
      </c>
      <c r="GU34" s="295">
        <v>-3.59035503646508</v>
      </c>
      <c r="GV34" s="295">
        <v>-7.2292318394331003</v>
      </c>
      <c r="GW34" s="295">
        <v>14.697463633200099</v>
      </c>
      <c r="GX34" s="295">
        <v>-15.483334749358701</v>
      </c>
      <c r="GY34" s="295">
        <v>9.9317020698514096</v>
      </c>
      <c r="GZ34" s="295">
        <v>-4.7882318959411396</v>
      </c>
      <c r="HA34" s="295">
        <v>11.358390020067301</v>
      </c>
      <c r="HB34" s="295">
        <v>-5.96132779921858</v>
      </c>
      <c r="HC34" s="295">
        <v>5.6248522456550303</v>
      </c>
      <c r="HD34" s="295">
        <v>20.8344373632345</v>
      </c>
      <c r="HE34" s="295">
        <v>-7.0874083064672799</v>
      </c>
      <c r="HF34" s="295">
        <v>-2.5471552899103398</v>
      </c>
      <c r="HG34" s="295">
        <v>-9.7993526813624907</v>
      </c>
      <c r="HH34" s="295">
        <v>-3.7538991815705498</v>
      </c>
      <c r="HI34" s="295">
        <v>-0.66502717679622902</v>
      </c>
      <c r="HJ34" s="295">
        <v>-4.0142969691513999</v>
      </c>
      <c r="HK34" s="295">
        <v>9.7390582083529296</v>
      </c>
      <c r="HL34" s="295">
        <v>-5.9539172130864104</v>
      </c>
      <c r="HM34" s="295">
        <v>7.54197314261675</v>
      </c>
      <c r="HN34" s="295">
        <v>-1.9232061378158101</v>
      </c>
      <c r="HO34" s="295">
        <v>0.87552822949083997</v>
      </c>
      <c r="HP34" s="295">
        <v>23.714608471998901</v>
      </c>
      <c r="HQ34" s="295">
        <v>-15.2683825423091</v>
      </c>
      <c r="HR34" s="295">
        <v>12.2114738153772</v>
      </c>
      <c r="HS34" s="295">
        <v>-7.32415301065737</v>
      </c>
      <c r="HT34" s="295">
        <v>-7.6408766984112502</v>
      </c>
      <c r="HU34" s="295">
        <v>0.27337996564807598</v>
      </c>
      <c r="HV34" s="295">
        <v>8.4178250936284709</v>
      </c>
      <c r="HW34" s="295">
        <v>-0.60298484354623805</v>
      </c>
      <c r="HX34" s="295">
        <v>-12.118473099207399</v>
      </c>
      <c r="HY34" s="295">
        <v>17.021850096986</v>
      </c>
      <c r="HZ34" s="295">
        <v>-3.3658214197209699</v>
      </c>
      <c r="IA34" s="295">
        <v>0.79832076355172898</v>
      </c>
      <c r="IB34" s="295">
        <v>20.9527388949322</v>
      </c>
      <c r="IC34" s="295">
        <v>-14.6643228732121</v>
      </c>
      <c r="ID34" s="295">
        <v>11.592042935975799</v>
      </c>
      <c r="IE34" s="295">
        <v>-4.8889619992518201</v>
      </c>
      <c r="IF34" s="295">
        <v>-7.8535964289670703</v>
      </c>
      <c r="IG34" s="295">
        <v>-0.93297968697866895</v>
      </c>
      <c r="IH34" s="295">
        <v>7.9236398125583101</v>
      </c>
      <c r="II34" s="295">
        <v>-0.13512991359347401</v>
      </c>
      <c r="IJ34" s="295">
        <v>-11.808203503591701</v>
      </c>
      <c r="IK34" s="295">
        <v>13.0862580772723</v>
      </c>
      <c r="IL34" s="295">
        <v>-4.2298726197124896</v>
      </c>
      <c r="IM34" s="295">
        <v>1.6618161277874499</v>
      </c>
      <c r="IN34" s="295">
        <v>15.141574346715201</v>
      </c>
      <c r="IO34" s="295">
        <v>-9.9318033380687805</v>
      </c>
      <c r="IP34" s="295">
        <v>-3.5539828526597401</v>
      </c>
      <c r="IQ34" s="295">
        <v>-68.643242971007197</v>
      </c>
      <c r="IR34" s="295">
        <v>86.246221125892205</v>
      </c>
      <c r="IS34" s="295">
        <v>96.4800796254858</v>
      </c>
      <c r="IT34" s="295">
        <v>0.437711430543544</v>
      </c>
      <c r="IU34" s="295">
        <v>-0.25411587111140899</v>
      </c>
      <c r="IV34" s="295">
        <v>-10.323145938606901</v>
      </c>
      <c r="IW34" s="295">
        <v>7.59684802331103</v>
      </c>
      <c r="IX34" s="295">
        <v>1.30696172140445</v>
      </c>
      <c r="IY34" s="295">
        <v>4.8216826861225703</v>
      </c>
      <c r="IZ34" s="295">
        <v>-0.86965493673177696</v>
      </c>
      <c r="JA34" s="295">
        <v>-4.7295240756637504</v>
      </c>
      <c r="JB34" s="295">
        <v>20.012574888045499</v>
      </c>
      <c r="JC34" s="295">
        <v>1.47205229601914</v>
      </c>
      <c r="JD34" s="295">
        <v>-15.4058303733819</v>
      </c>
      <c r="JE34" s="295">
        <v>-57.0642969308334</v>
      </c>
      <c r="JF34" s="295">
        <v>3.3007305864098999</v>
      </c>
      <c r="JG34" s="295">
        <v>21.996921776327099</v>
      </c>
      <c r="JH34" s="295">
        <v>37.303670759931101</v>
      </c>
      <c r="JI34" s="295">
        <v>36.882536732905699</v>
      </c>
      <c r="JJ34" s="295">
        <v>-0.15716589156499999</v>
      </c>
      <c r="JK34" s="295">
        <v>-0.46317576716140302</v>
      </c>
      <c r="JL34" s="295">
        <v>5.86868645348871</v>
      </c>
      <c r="JM34" s="295">
        <v>-0.29467337198198601</v>
      </c>
      <c r="JN34" s="295">
        <v>8.6238811412452208</v>
      </c>
      <c r="JO34" s="295">
        <v>7.2223274584386301</v>
      </c>
      <c r="JP34" s="295">
        <v>-7.8956852276564398</v>
      </c>
      <c r="JQ34" s="295">
        <v>4.7697867535228404</v>
      </c>
      <c r="JR34" s="295">
        <v>-14.968534428724601</v>
      </c>
      <c r="JS34" s="295">
        <v>9.9297486059651998</v>
      </c>
      <c r="JT34" s="295">
        <v>-10.088458215355599</v>
      </c>
      <c r="JU34" s="295">
        <v>-4.7932305770930101</v>
      </c>
      <c r="JV34" s="295">
        <v>15.789392352996099</v>
      </c>
      <c r="JW34" s="295">
        <v>1.67058232045262</v>
      </c>
      <c r="JX34" s="295">
        <v>6.2613947318516097</v>
      </c>
      <c r="JY34" s="295">
        <v>-2.67696302197416</v>
      </c>
      <c r="JZ34" s="295">
        <v>8.9343476697568303</v>
      </c>
      <c r="KA34" s="295">
        <v>-17.510836353529601</v>
      </c>
      <c r="KB34" s="295">
        <v>26.5918351876158</v>
      </c>
      <c r="KC34" s="295">
        <v>-9.9314909514626208</v>
      </c>
      <c r="KD34" s="295">
        <v>-4.7061628394443202</v>
      </c>
      <c r="KE34" s="295">
        <v>2.0198178942665099</v>
      </c>
      <c r="KF34" s="295">
        <v>-11.122165509785599</v>
      </c>
      <c r="KG34" s="295">
        <v>2.6190443494968201</v>
      </c>
      <c r="KH34" s="295">
        <v>5.1077745999150901</v>
      </c>
      <c r="KI34" s="295">
        <v>-1.2799341263988899</v>
      </c>
      <c r="KJ34" s="295">
        <v>22.207609115618901</v>
      </c>
      <c r="KK34" s="295">
        <v>-10.683500190768299</v>
      </c>
      <c r="KL34" s="295">
        <v>-4.7363526220715597</v>
      </c>
      <c r="KM34" s="295">
        <v>10.178451743168701</v>
      </c>
      <c r="KN34" s="295">
        <v>16.178704085807698</v>
      </c>
      <c r="KO34" s="295">
        <v>-27.111859916003699</v>
      </c>
      <c r="KP34" s="295">
        <v>10.9537956433351</v>
      </c>
      <c r="KQ34" s="295">
        <v>5.70671356538341</v>
      </c>
      <c r="KR34" s="295">
        <v>-29.7365112684158</v>
      </c>
      <c r="KS34" s="295">
        <v>16.464293826449399</v>
      </c>
      <c r="KT34" s="295">
        <v>-3.0544124358848301</v>
      </c>
      <c r="KU34" s="295">
        <v>3.1297251683290699</v>
      </c>
      <c r="KV34" s="295">
        <v>8.6216285164615591</v>
      </c>
      <c r="KW34" s="295">
        <v>-1.7533799733876001</v>
      </c>
      <c r="KX34" s="295">
        <v>-6.6726497008288099</v>
      </c>
      <c r="KY34" s="295">
        <v>18.7404041544108</v>
      </c>
      <c r="KZ34" s="295">
        <v>8.7002339094322103</v>
      </c>
      <c r="LA34" s="295">
        <v>-16.184276697986999</v>
      </c>
      <c r="LB34" s="295">
        <v>8.3856934999336801</v>
      </c>
      <c r="LC34" s="295">
        <v>-0.64915295728343403</v>
      </c>
      <c r="LD34" s="295">
        <v>-22.6116464660379</v>
      </c>
      <c r="LE34" s="295">
        <v>7.7348316402732697</v>
      </c>
      <c r="LF34" s="295">
        <v>1.4807009618476501</v>
      </c>
      <c r="LG34" s="295">
        <v>3.7106811030037399</v>
      </c>
      <c r="LH34" s="295">
        <v>0.66451564937652596</v>
      </c>
      <c r="LI34" s="295">
        <v>-9.2528465893409297</v>
      </c>
      <c r="LJ34" s="295">
        <v>3.6495828365757301</v>
      </c>
      <c r="LK34" s="295">
        <v>1.7534590011839299</v>
      </c>
      <c r="LL34" s="295">
        <v>-4.9649520594547498</v>
      </c>
      <c r="LM34" s="295">
        <v>-5.4333389329633901</v>
      </c>
      <c r="LN34" s="295">
        <v>8.6899568307017496</v>
      </c>
      <c r="LO34" s="295">
        <v>15.968973576155401</v>
      </c>
      <c r="LP34" s="295">
        <v>-15.908507500500299</v>
      </c>
      <c r="LQ34" s="295">
        <v>-1.59977364374735</v>
      </c>
      <c r="LR34" s="295">
        <v>5.3385258014105403</v>
      </c>
      <c r="LS34" s="295">
        <v>15.3087406027767</v>
      </c>
      <c r="LT34" s="295">
        <v>-10.2600072118376</v>
      </c>
      <c r="LU34" s="295">
        <v>1.0339264528009799</v>
      </c>
      <c r="LV34" s="295">
        <v>4.8196429178706897</v>
      </c>
      <c r="LW34" s="295">
        <v>12.4151405931387</v>
      </c>
      <c r="LX34" s="295">
        <v>-8.5014565459619096</v>
      </c>
      <c r="LY34" s="295">
        <v>8.5629854601805305E-2</v>
      </c>
      <c r="LZ34" s="295">
        <v>1.3947451604285801</v>
      </c>
      <c r="MA34" s="295">
        <v>5.9096762410618497</v>
      </c>
      <c r="MB34" s="295">
        <v>-35.852772203080796</v>
      </c>
      <c r="MC34" s="295">
        <v>62.976102879582903</v>
      </c>
      <c r="MD34" s="295">
        <v>2.3357817909346701</v>
      </c>
      <c r="ME34" s="295">
        <v>5.9899454889722499</v>
      </c>
      <c r="MF34" s="295">
        <v>-17.215989628394599</v>
      </c>
      <c r="MG34" s="295">
        <v>-33.847286055732198</v>
      </c>
      <c r="MH34" s="295">
        <v>76.142176339877693</v>
      </c>
      <c r="MI34" s="295">
        <v>8.3020036491489009</v>
      </c>
      <c r="MJ34" s="295">
        <v>8.8088892212068099</v>
      </c>
      <c r="MK34" s="295">
        <v>-12.212893012710399</v>
      </c>
      <c r="ML34" s="295">
        <v>1.6429765124426601</v>
      </c>
      <c r="MM34" s="295">
        <v>13.7779544812424</v>
      </c>
      <c r="MN34" s="295">
        <v>-1.80149944035134</v>
      </c>
      <c r="MO34" s="295">
        <v>-6.6323096702055997</v>
      </c>
      <c r="MP34" s="295">
        <v>-1.8093883579555801</v>
      </c>
      <c r="MQ34" s="295">
        <v>12.655077474536901</v>
      </c>
      <c r="MR34" s="295">
        <v>2.7851925632327998</v>
      </c>
      <c r="MS34" s="295">
        <v>-12.5642225353872</v>
      </c>
      <c r="MT34" s="295">
        <v>-8.2628219286325209</v>
      </c>
      <c r="MU34" s="295">
        <v>6.0438595138274103</v>
      </c>
      <c r="MV34" s="295">
        <v>12.5807011457777</v>
      </c>
      <c r="MW34" s="295">
        <v>-9.0157691348948994</v>
      </c>
      <c r="MX34" s="295">
        <v>-8.0241564931569407</v>
      </c>
      <c r="MY34" s="302"/>
      <c r="MZ34" s="303" t="s">
        <v>730</v>
      </c>
    </row>
    <row r="35" spans="1:364" s="32" customFormat="1" ht="18" customHeight="1">
      <c r="A35" s="389"/>
      <c r="B35" s="252"/>
      <c r="C35" s="253">
        <v>7.2</v>
      </c>
      <c r="D35" s="254">
        <v>0.91601324298182796</v>
      </c>
      <c r="E35" s="254">
        <v>1.1902803707746601</v>
      </c>
      <c r="F35" s="255">
        <v>30</v>
      </c>
      <c r="G35" s="256"/>
      <c r="H35" s="26" t="s">
        <v>731</v>
      </c>
      <c r="I35" s="295">
        <v>4.4947703665141301</v>
      </c>
      <c r="J35" s="295">
        <v>1.5445042710028101</v>
      </c>
      <c r="K35" s="295">
        <v>3.8061054863659902</v>
      </c>
      <c r="L35" s="295">
        <v>-0.34596608328017497</v>
      </c>
      <c r="M35" s="295">
        <v>-12.3753778512983</v>
      </c>
      <c r="N35" s="295">
        <v>-5.2159220569578402</v>
      </c>
      <c r="O35" s="295">
        <v>-8.6962769882523201</v>
      </c>
      <c r="P35" s="295">
        <v>2.7779964456322799</v>
      </c>
      <c r="Q35" s="295">
        <v>0.556268803780256</v>
      </c>
      <c r="R35" s="295">
        <v>-8.6991824928819899</v>
      </c>
      <c r="S35" s="295">
        <v>-8.1134579396221493</v>
      </c>
      <c r="T35" s="295">
        <v>-4.8592485884367296</v>
      </c>
      <c r="U35" s="295">
        <v>-5.7067621323664799</v>
      </c>
      <c r="V35" s="295">
        <v>-10.2252676250208</v>
      </c>
      <c r="W35" s="295">
        <v>0.89664973919580904</v>
      </c>
      <c r="X35" s="295">
        <v>5.5417687111299898</v>
      </c>
      <c r="Y35" s="295">
        <v>4.8290903232021796</v>
      </c>
      <c r="Z35" s="295">
        <v>0.142481125570939</v>
      </c>
      <c r="AA35" s="295">
        <v>6.7060887332697003</v>
      </c>
      <c r="AB35" s="295">
        <v>13.7873129591588</v>
      </c>
      <c r="AC35" s="295">
        <v>10.6683026622224</v>
      </c>
      <c r="AD35" s="295">
        <v>5.1697746000902498</v>
      </c>
      <c r="AE35" s="295">
        <v>8.4708485290982907</v>
      </c>
      <c r="AF35" s="295">
        <v>3.9407735392624899</v>
      </c>
      <c r="AG35" s="282">
        <v>3.5721463880157698</v>
      </c>
      <c r="AH35" s="295">
        <v>2.5690783080727799</v>
      </c>
      <c r="AI35" s="295">
        <v>3.0199169287394301</v>
      </c>
      <c r="AJ35" s="295">
        <v>2.32986927683059</v>
      </c>
      <c r="AK35" s="295">
        <v>2.9851317892945599</v>
      </c>
      <c r="AL35" s="295">
        <v>2.5050762803998601</v>
      </c>
      <c r="AM35" s="295">
        <v>9.8979438641627393</v>
      </c>
      <c r="AN35" s="295">
        <v>4.6463360718874798</v>
      </c>
      <c r="AO35" s="295">
        <v>-1.4549944124509</v>
      </c>
      <c r="AP35" s="295">
        <v>7.7018391691246801</v>
      </c>
      <c r="AQ35" s="295">
        <v>8.2249611189006107</v>
      </c>
      <c r="AR35" s="295">
        <v>3.2327863496299201</v>
      </c>
      <c r="AS35" s="295">
        <v>5.5625355536174803</v>
      </c>
      <c r="AT35" s="295">
        <v>8.6613403361917403</v>
      </c>
      <c r="AU35" s="295">
        <v>3.96092084669985</v>
      </c>
      <c r="AV35" s="295">
        <v>3.9063392625564899</v>
      </c>
      <c r="AW35" s="295">
        <v>4.6146777430758199</v>
      </c>
      <c r="AX35" s="295">
        <v>5.8803483176322304</v>
      </c>
      <c r="AY35" s="295">
        <v>4.2058273513971898</v>
      </c>
      <c r="AZ35" s="295">
        <v>2.6004827702925</v>
      </c>
      <c r="BA35" s="295">
        <v>8.2498600154047796</v>
      </c>
      <c r="BB35" s="295">
        <v>3.5381768279631101</v>
      </c>
      <c r="BC35" s="295">
        <v>3.8901810477161698</v>
      </c>
      <c r="BD35" s="295">
        <v>2.96280096192136</v>
      </c>
      <c r="BE35" s="295">
        <v>3.24438346192089</v>
      </c>
      <c r="BF35" s="295">
        <v>3.93692150541685</v>
      </c>
      <c r="BG35" s="295">
        <v>-14.541621676414699</v>
      </c>
      <c r="BH35" s="295">
        <v>-70.468132760180694</v>
      </c>
      <c r="BI35" s="295">
        <v>-39.396007430834203</v>
      </c>
      <c r="BJ35" s="295">
        <v>-2.8964981082923198</v>
      </c>
      <c r="BK35" s="295">
        <v>-4.6968462499371002</v>
      </c>
      <c r="BL35" s="295">
        <v>-13.480485815284901</v>
      </c>
      <c r="BM35" s="295">
        <v>-10.9001088735994</v>
      </c>
      <c r="BN35" s="295">
        <v>-7.55807095302929</v>
      </c>
      <c r="BO35" s="295">
        <v>-1.9516945453616299</v>
      </c>
      <c r="BP35" s="295">
        <v>-3.0885988535200002</v>
      </c>
      <c r="BQ35" s="295">
        <v>-2.9254936960010101</v>
      </c>
      <c r="BR35" s="295">
        <v>-0.78794120803358703</v>
      </c>
      <c r="BS35" s="295">
        <v>2.3026815462589698</v>
      </c>
      <c r="BT35" s="295">
        <v>210.12981923302999</v>
      </c>
      <c r="BU35" s="295">
        <v>28.892311430125599</v>
      </c>
      <c r="BV35" s="295">
        <v>-22.2424815912597</v>
      </c>
      <c r="BW35" s="295">
        <v>-23.398136544064901</v>
      </c>
      <c r="BX35" s="295">
        <v>-9.9022613293403303</v>
      </c>
      <c r="BY35" s="295">
        <v>1.4482010255639799</v>
      </c>
      <c r="BZ35" s="295">
        <v>2.37584658450068</v>
      </c>
      <c r="CA35" s="295">
        <v>3.2488476353081501</v>
      </c>
      <c r="CB35" s="295">
        <v>2.5335155637562501</v>
      </c>
      <c r="CC35" s="295">
        <v>1.7203299187565899</v>
      </c>
      <c r="CD35" s="295">
        <v>3.7395872745019698</v>
      </c>
      <c r="CE35" s="295">
        <v>2.4882703499844201</v>
      </c>
      <c r="CF35" s="295">
        <v>6.6733847211313702</v>
      </c>
      <c r="CG35" s="295">
        <v>9.5824821593377401</v>
      </c>
      <c r="CH35" s="295">
        <v>15.0884370754607</v>
      </c>
      <c r="CI35" s="295">
        <v>22.073281310506498</v>
      </c>
      <c r="CJ35" s="295">
        <v>6.4835605459438996</v>
      </c>
      <c r="CK35" s="295">
        <v>7.6343831691265498</v>
      </c>
      <c r="CL35" s="295">
        <v>12.115312454277101</v>
      </c>
      <c r="CM35" s="295">
        <v>2.9172161000565802</v>
      </c>
      <c r="CN35" s="295">
        <v>2.64678713373196</v>
      </c>
      <c r="CO35" s="295">
        <v>0.43249131192850099</v>
      </c>
      <c r="CP35" s="295">
        <v>5.4875041168199798</v>
      </c>
      <c r="CQ35" s="295">
        <v>1.8681606825078301</v>
      </c>
      <c r="CR35" s="295">
        <v>0.66851238352849396</v>
      </c>
      <c r="CS35" s="295">
        <v>7.2144004666154702</v>
      </c>
      <c r="CT35" s="295">
        <v>6.7950054272258997</v>
      </c>
      <c r="CU35" s="295">
        <v>3.90427214454827</v>
      </c>
      <c r="CV35" s="295">
        <v>2.2307305617503599</v>
      </c>
      <c r="CW35" s="295">
        <v>1.9360680278245801</v>
      </c>
      <c r="CX35" s="295">
        <v>1.6873279684636899</v>
      </c>
      <c r="CY35" s="295">
        <v>1.9687324209833701</v>
      </c>
      <c r="CZ35" s="295">
        <v>-0.39130835161404298</v>
      </c>
      <c r="DA35" s="295">
        <v>5.20634178590565</v>
      </c>
      <c r="DB35" s="295">
        <v>4.2400102929835599</v>
      </c>
      <c r="DC35" s="295">
        <v>2.75987962230269</v>
      </c>
      <c r="DD35" s="295">
        <v>3.6019217533196302</v>
      </c>
      <c r="DE35" s="295">
        <v>6.59913862478325</v>
      </c>
      <c r="DF35" s="295">
        <v>4.0609187472258697</v>
      </c>
      <c r="DG35" s="295">
        <v>4.6491652931463001</v>
      </c>
      <c r="DH35" s="295">
        <v>2.1499331399185699</v>
      </c>
      <c r="DI35" s="295">
        <v>1.65752647272232</v>
      </c>
      <c r="DJ35" s="295">
        <v>0.87247883964222706</v>
      </c>
      <c r="DK35" s="295">
        <v>0.81278983431767005</v>
      </c>
      <c r="DL35" s="295">
        <v>0.60373769218793405</v>
      </c>
      <c r="DM35" s="295">
        <v>-3.3310224333585299</v>
      </c>
      <c r="DN35" s="295">
        <v>-2.0136742237670702</v>
      </c>
      <c r="DO35" s="295">
        <v>-1.08912332860272</v>
      </c>
      <c r="DP35" s="295">
        <v>-1.18490307684411</v>
      </c>
      <c r="DQ35" s="295">
        <v>-0.31422591351402201</v>
      </c>
      <c r="DR35" s="295">
        <v>-0.375559357918192</v>
      </c>
      <c r="DS35" s="295">
        <v>0.68711581117992204</v>
      </c>
      <c r="DT35" s="295">
        <v>1.3945892631608101</v>
      </c>
      <c r="DU35" s="295">
        <v>3.2872530716863602</v>
      </c>
      <c r="DV35" s="295">
        <v>4.6828218315948504</v>
      </c>
      <c r="DW35" s="295">
        <v>3.4359661644925299</v>
      </c>
      <c r="DX35" s="295">
        <v>4.7527266034369102</v>
      </c>
      <c r="DY35" s="295">
        <v>3.3284863487715901</v>
      </c>
      <c r="DZ35" s="295">
        <v>-6.3279170057107299</v>
      </c>
      <c r="EA35" s="295">
        <v>-1.2518812854692001</v>
      </c>
      <c r="EB35" s="295">
        <v>-7.1657996210614998</v>
      </c>
      <c r="EC35" s="295">
        <v>-4.7348969032455797</v>
      </c>
      <c r="ED35" s="295">
        <v>3.4082516111247698</v>
      </c>
      <c r="EE35" s="295">
        <v>10.808370698553899</v>
      </c>
      <c r="EF35" s="295">
        <v>5.8391901595691103</v>
      </c>
      <c r="EG35" s="295">
        <v>3.0731050152638502</v>
      </c>
      <c r="EH35" s="295">
        <v>2.6111549891219701</v>
      </c>
      <c r="EI35" s="295">
        <v>3.7569971839513001</v>
      </c>
      <c r="EJ35" s="295">
        <v>6.3180394306362802</v>
      </c>
      <c r="EK35" s="295">
        <v>5.8488483131485403</v>
      </c>
      <c r="EL35" s="295">
        <v>4.8173623948315498</v>
      </c>
      <c r="EM35" s="295">
        <v>4.97066218224953</v>
      </c>
      <c r="EN35" s="295">
        <v>3.46588445305682</v>
      </c>
      <c r="EO35" s="295">
        <v>-3.1562374403940399</v>
      </c>
      <c r="EP35" s="295">
        <v>-36.753058264847098</v>
      </c>
      <c r="EQ35" s="295">
        <v>-10.2441489670704</v>
      </c>
      <c r="ER35" s="295">
        <v>-4.0771470470319997</v>
      </c>
      <c r="ES35" s="295">
        <v>-0.53430660240164196</v>
      </c>
      <c r="ET35" s="295">
        <v>28.864608566462898</v>
      </c>
      <c r="EU35" s="295">
        <v>-9.6932355125964307</v>
      </c>
      <c r="EV35" s="295">
        <v>2.7432422558672398</v>
      </c>
      <c r="EW35" s="295">
        <v>2.6178725293863199</v>
      </c>
      <c r="EX35" s="295">
        <v>10.293098045156</v>
      </c>
      <c r="EY35" s="295">
        <v>10.6492927429875</v>
      </c>
      <c r="EZ35" s="295">
        <v>5.5680571536750101</v>
      </c>
      <c r="FA35" s="295">
        <v>2.5321890120458299</v>
      </c>
      <c r="FB35" s="295">
        <v>4.8131610651905703</v>
      </c>
      <c r="FC35" s="295">
        <v>2.5568254454139101</v>
      </c>
      <c r="FD35" s="295">
        <v>1.09742119820855</v>
      </c>
      <c r="FE35" s="295">
        <v>4.0702095708505501</v>
      </c>
      <c r="FF35" s="295">
        <v>4.74654879712328</v>
      </c>
      <c r="FG35" s="295">
        <v>2.62654063292729</v>
      </c>
      <c r="FH35" s="295">
        <v>0.76353854228250395</v>
      </c>
      <c r="FI35" s="295">
        <v>-2.1565638010066102</v>
      </c>
      <c r="FJ35" s="295">
        <v>-0.62065121995000505</v>
      </c>
      <c r="FK35" s="295">
        <v>1.9195503917635499</v>
      </c>
      <c r="FL35" s="295">
        <v>4.2628978914225497</v>
      </c>
      <c r="FM35" s="295"/>
      <c r="FN35" s="295">
        <v>-2.8333111424382054</v>
      </c>
      <c r="FO35" s="295">
        <v>3.6728589355206793</v>
      </c>
      <c r="FP35" s="295">
        <v>3.9409986867101452</v>
      </c>
      <c r="FQ35" s="295">
        <v>4.773567540822782</v>
      </c>
      <c r="FR35" s="295">
        <v>-13.204359917141545</v>
      </c>
      <c r="FS35" s="295">
        <v>2.8391340243587848</v>
      </c>
      <c r="FT35" s="295">
        <v>7.0427854415913345</v>
      </c>
      <c r="FU35" s="295">
        <v>2.657643447422501</v>
      </c>
      <c r="FV35" s="295">
        <v>2.9816406349197848</v>
      </c>
      <c r="FW35" s="295">
        <v>0.88925627631510906</v>
      </c>
      <c r="FX35" s="295">
        <v>3.6728589355206793</v>
      </c>
      <c r="FY35" s="295">
        <v>3.9409986867101452</v>
      </c>
      <c r="FZ35" s="295">
        <v>4.773567540822782</v>
      </c>
      <c r="GA35" s="295">
        <v>-13.204359917141545</v>
      </c>
      <c r="GB35" s="295">
        <v>2.8391340243587848</v>
      </c>
      <c r="GC35" s="295">
        <v>7.0427854415913345</v>
      </c>
      <c r="GD35" s="295">
        <v>2.657643447422501</v>
      </c>
      <c r="GE35" s="295">
        <v>2.9816406349197848</v>
      </c>
      <c r="GF35" s="295">
        <v>0.88925627631527959</v>
      </c>
      <c r="GG35" s="295">
        <v>-5.9635872912023196</v>
      </c>
      <c r="GH35" s="295">
        <v>13.8427651148161</v>
      </c>
      <c r="GI35" s="295">
        <v>-18.356760554972901</v>
      </c>
      <c r="GJ35" s="295">
        <v>20.4551388253116</v>
      </c>
      <c r="GK35" s="295">
        <v>-2.7569887072640298</v>
      </c>
      <c r="GL35" s="295">
        <v>-18.268201182153501</v>
      </c>
      <c r="GM35" s="295">
        <v>28.137613882718298</v>
      </c>
      <c r="GN35" s="295">
        <v>-1.5673324098960699</v>
      </c>
      <c r="GO35" s="295">
        <v>-11.3593178893759</v>
      </c>
      <c r="GP35" s="295">
        <v>8.1050542092849298</v>
      </c>
      <c r="GQ35" s="295">
        <v>2.5807584499231799</v>
      </c>
      <c r="GR35" s="295">
        <v>0.72497497161563695</v>
      </c>
      <c r="GS35" s="295">
        <v>-8.6185760450431399</v>
      </c>
      <c r="GT35" s="295">
        <v>16.3782734398835</v>
      </c>
      <c r="GU35" s="295">
        <v>-21.622354344136198</v>
      </c>
      <c r="GV35" s="295">
        <v>5.9147895032321403</v>
      </c>
      <c r="GW35" s="295">
        <v>5.1883470167224202</v>
      </c>
      <c r="GX35" s="295">
        <v>-21.269292454362802</v>
      </c>
      <c r="GY35" s="295">
        <v>44.240856667973198</v>
      </c>
      <c r="GZ35" s="295">
        <v>-3.6951281055618201</v>
      </c>
      <c r="HA35" s="295">
        <v>-19.518028688189499</v>
      </c>
      <c r="HB35" s="295">
        <v>8.7985834274316108</v>
      </c>
      <c r="HC35" s="295">
        <v>6.2137089986562302</v>
      </c>
      <c r="HD35" s="295">
        <v>-0.17228281996047201</v>
      </c>
      <c r="HE35" s="295">
        <v>-12.997548232281799</v>
      </c>
      <c r="HF35" s="295">
        <v>30.796022242322</v>
      </c>
      <c r="HG35" s="295">
        <v>-18.013973989063299</v>
      </c>
      <c r="HH35" s="295">
        <v>5.1995922655633704</v>
      </c>
      <c r="HI35" s="295">
        <v>0.485676478494113</v>
      </c>
      <c r="HJ35" s="295">
        <v>-16.109070087212899</v>
      </c>
      <c r="HK35" s="295">
        <v>53.812961322220403</v>
      </c>
      <c r="HL35" s="295">
        <v>-6.3349293212887403</v>
      </c>
      <c r="HM35" s="295">
        <v>-23.516756120599702</v>
      </c>
      <c r="HN35" s="295">
        <v>12.213558581947099</v>
      </c>
      <c r="HO35" s="295">
        <v>1.7778990714993099</v>
      </c>
      <c r="HP35" s="295">
        <v>-0.52632296942731205</v>
      </c>
      <c r="HQ35" s="295">
        <v>-13.8401433245766</v>
      </c>
      <c r="HR35" s="295">
        <v>31.3709313594664</v>
      </c>
      <c r="HS35" s="295">
        <v>-18.563132505443399</v>
      </c>
      <c r="HT35" s="295">
        <v>5.8732308583347104</v>
      </c>
      <c r="HU35" s="295">
        <v>1.7271945525166602E-2</v>
      </c>
      <c r="HV35" s="295">
        <v>-10.058691327165601</v>
      </c>
      <c r="HW35" s="295">
        <v>46.462820656885199</v>
      </c>
      <c r="HX35" s="295">
        <v>-11.796004906937</v>
      </c>
      <c r="HY35" s="295">
        <v>-16.409908525360301</v>
      </c>
      <c r="HZ35" s="295">
        <v>12.758594544281101</v>
      </c>
      <c r="IA35" s="295">
        <v>-2.91688718262469</v>
      </c>
      <c r="IB35" s="295">
        <v>1.7185909583514301</v>
      </c>
      <c r="IC35" s="295">
        <v>-11.3109072226633</v>
      </c>
      <c r="ID35" s="295">
        <v>25.688151410275399</v>
      </c>
      <c r="IE35" s="295">
        <v>-18.6058885064419</v>
      </c>
      <c r="IF35" s="295">
        <v>6.5949778085796398</v>
      </c>
      <c r="IG35" s="295">
        <v>1.2273212500763599</v>
      </c>
      <c r="IH35" s="295">
        <v>-11.481132880261599</v>
      </c>
      <c r="II35" s="295">
        <v>44.206485272857499</v>
      </c>
      <c r="IJ35" s="295">
        <v>-6.9393255877727604</v>
      </c>
      <c r="IK35" s="295">
        <v>-20.048250677319899</v>
      </c>
      <c r="IL35" s="295">
        <v>13.1419459061557</v>
      </c>
      <c r="IM35" s="295">
        <v>-3.7835036865698899</v>
      </c>
      <c r="IN35" s="295">
        <v>1.99677079486418</v>
      </c>
      <c r="IO35" s="295">
        <v>-10.7160025050221</v>
      </c>
      <c r="IP35" s="295">
        <v>3.3425412109361998</v>
      </c>
      <c r="IQ35" s="295">
        <v>-71.872622183056194</v>
      </c>
      <c r="IR35" s="295">
        <v>118.74950170137301</v>
      </c>
      <c r="IS35" s="295">
        <v>62.192736217520697</v>
      </c>
      <c r="IT35" s="295">
        <v>-13.122317542141699</v>
      </c>
      <c r="IU35" s="295">
        <v>30.9156576372445</v>
      </c>
      <c r="IV35" s="295">
        <v>-4.1638636507311899</v>
      </c>
      <c r="IW35" s="295">
        <v>-17.049349391646501</v>
      </c>
      <c r="IX35" s="295">
        <v>20.003727597487298</v>
      </c>
      <c r="IY35" s="295">
        <v>-4.8991675286670899</v>
      </c>
      <c r="IZ35" s="295">
        <v>2.1684348010607</v>
      </c>
      <c r="JA35" s="295">
        <v>-8.7499947626453594</v>
      </c>
      <c r="JB35" s="295">
        <v>6.5618354503860399</v>
      </c>
      <c r="JC35" s="295">
        <v>-14.732063069886101</v>
      </c>
      <c r="JD35" s="295">
        <v>-9.0860434891222308</v>
      </c>
      <c r="JE35" s="295">
        <v>-2.15316544280607</v>
      </c>
      <c r="JF35" s="295">
        <v>-14.413519037190699</v>
      </c>
      <c r="JG35" s="295">
        <v>53.9806497851472</v>
      </c>
      <c r="JH35" s="295">
        <v>7.9095188105989997</v>
      </c>
      <c r="JI35" s="295">
        <v>-16.290846018793602</v>
      </c>
      <c r="JJ35" s="295">
        <v>21.027048857223601</v>
      </c>
      <c r="JK35" s="295">
        <v>-5.5580482528212096</v>
      </c>
      <c r="JL35" s="295">
        <v>1.35814458429111</v>
      </c>
      <c r="JM35" s="295">
        <v>-6.9385845515843396</v>
      </c>
      <c r="JN35" s="295">
        <v>5.2764762956991396</v>
      </c>
      <c r="JO35" s="295">
        <v>-11.2501419971072</v>
      </c>
      <c r="JP35" s="295">
        <v>-6.6067225350304</v>
      </c>
      <c r="JQ35" s="295">
        <v>2.7631336694361401</v>
      </c>
      <c r="JR35" s="295">
        <v>-9.2191810711709596</v>
      </c>
      <c r="JS35" s="295">
        <v>34.316106426224998</v>
      </c>
      <c r="JT35" s="295">
        <v>9.0757524983841495</v>
      </c>
      <c r="JU35" s="295">
        <v>-12.805948456644099</v>
      </c>
      <c r="JV35" s="295">
        <v>11.0978212389204</v>
      </c>
      <c r="JW35" s="295">
        <v>-5.8062073107172001</v>
      </c>
      <c r="JX35" s="295">
        <v>-0.828352648850185</v>
      </c>
      <c r="JY35" s="295">
        <v>-2.25457601422774</v>
      </c>
      <c r="JZ35" s="295">
        <v>1.66437336029941</v>
      </c>
      <c r="KA35" s="295">
        <v>-12.295302874406801</v>
      </c>
      <c r="KB35" s="295">
        <v>-0.53390068116925704</v>
      </c>
      <c r="KC35" s="295">
        <v>2.3611508359219999</v>
      </c>
      <c r="KD35" s="295">
        <v>-11.6764414426321</v>
      </c>
      <c r="KE35" s="295">
        <v>32.152734461778003</v>
      </c>
      <c r="KF35" s="295">
        <v>8.7613603636079898</v>
      </c>
      <c r="KG35" s="295">
        <v>-13.0187156741405</v>
      </c>
      <c r="KH35" s="295">
        <v>11.405267822348801</v>
      </c>
      <c r="KI35" s="295">
        <v>-7.98629905055087</v>
      </c>
      <c r="KJ35" s="295">
        <v>4.7447371713915496</v>
      </c>
      <c r="KK35" s="295">
        <v>-3.1523781797919201</v>
      </c>
      <c r="KL35" s="295">
        <v>0.22081481974294101</v>
      </c>
      <c r="KM35" s="295">
        <v>-11.5766269637374</v>
      </c>
      <c r="KN35" s="295">
        <v>2.3436663173166599</v>
      </c>
      <c r="KO35" s="295">
        <v>-7.6158799908213795E-2</v>
      </c>
      <c r="KP35" s="295">
        <v>-11.177156707591701</v>
      </c>
      <c r="KQ35" s="295">
        <v>28.996661862644999</v>
      </c>
      <c r="KR35" s="295">
        <v>8.2370837700734807</v>
      </c>
      <c r="KS35" s="295">
        <v>-13.690426404782899</v>
      </c>
      <c r="KT35" s="295">
        <v>11.339346277634901</v>
      </c>
      <c r="KU35" s="295">
        <v>-8.1771048135932602</v>
      </c>
      <c r="KV35" s="295">
        <v>0.64801646660168899</v>
      </c>
      <c r="KW35" s="295">
        <v>-1.8325955109404799</v>
      </c>
      <c r="KX35" s="295">
        <v>1.16644925721839</v>
      </c>
      <c r="KY35" s="295">
        <v>-11.662251201365001</v>
      </c>
      <c r="KZ35" s="295">
        <v>3.24543432492443</v>
      </c>
      <c r="LA35" s="295">
        <v>-0.13763871933562699</v>
      </c>
      <c r="LB35" s="295">
        <v>-10.2297001456558</v>
      </c>
      <c r="LC35" s="295">
        <v>29.903051055807701</v>
      </c>
      <c r="LD35" s="295">
        <v>10.257471767901301</v>
      </c>
      <c r="LE35" s="295">
        <v>-12.524252060820899</v>
      </c>
      <c r="LF35" s="295">
        <v>10.013206110138601</v>
      </c>
      <c r="LG35" s="295">
        <v>-7.0081810798649098</v>
      </c>
      <c r="LH35" s="295">
        <v>-2.00272030947791</v>
      </c>
      <c r="LI35" s="295">
        <v>0.46542355446615602</v>
      </c>
      <c r="LJ35" s="295">
        <v>0.67210589926220599</v>
      </c>
      <c r="LK35" s="295">
        <v>4.2510107338419498</v>
      </c>
      <c r="LL35" s="295">
        <v>-11.1609040182723</v>
      </c>
      <c r="LM35" s="295">
        <v>5.9095864502860103</v>
      </c>
      <c r="LN35" s="295">
        <v>-5.3570379539130899</v>
      </c>
      <c r="LO35" s="295">
        <v>6.9808674492927896</v>
      </c>
      <c r="LP35" s="295">
        <v>-3.5670430036374401</v>
      </c>
      <c r="LQ35" s="295">
        <v>13.488706491690699</v>
      </c>
      <c r="LR35" s="295">
        <v>-9.6012837828740203</v>
      </c>
      <c r="LS35" s="295">
        <v>4.1849448073089102</v>
      </c>
      <c r="LT35" s="295">
        <v>-3.9992334086787298</v>
      </c>
      <c r="LU35" s="295">
        <v>14.756016547293999</v>
      </c>
      <c r="LV35" s="295">
        <v>-7.3699650519773501</v>
      </c>
      <c r="LW35" s="295">
        <v>3.72516722919217</v>
      </c>
      <c r="LX35" s="295">
        <v>-4.9347508041408901</v>
      </c>
      <c r="LY35" s="295">
        <v>14.9238520331304</v>
      </c>
      <c r="LZ35" s="295">
        <v>-8.6978371521087308</v>
      </c>
      <c r="MA35" s="295">
        <v>-2.9135495269761802</v>
      </c>
      <c r="MB35" s="295">
        <v>-37.914573762789999</v>
      </c>
      <c r="MC35" s="295">
        <v>63.092283361472496</v>
      </c>
      <c r="MD35" s="295">
        <v>-2.42459025949077</v>
      </c>
      <c r="ME35" s="295">
        <v>0.67226754135141698</v>
      </c>
      <c r="MF35" s="295">
        <v>-19.5640840932071</v>
      </c>
      <c r="MG35" s="295">
        <v>14.293106440013201</v>
      </c>
      <c r="MH35" s="295">
        <v>11.012879467993899</v>
      </c>
      <c r="MI35" s="295">
        <v>0.54942486704254601</v>
      </c>
      <c r="MJ35" s="295">
        <v>-13.5479411062695</v>
      </c>
      <c r="MK35" s="295">
        <v>14.6622192787509</v>
      </c>
      <c r="ML35" s="295">
        <v>5.9149472531440797</v>
      </c>
      <c r="MM35" s="295">
        <v>-2.3421202067540898</v>
      </c>
      <c r="MN35" s="295">
        <v>-11.624694054065699</v>
      </c>
      <c r="MO35" s="295">
        <v>12.1938608495993</v>
      </c>
      <c r="MP35" s="295">
        <v>4.4077562573966302</v>
      </c>
      <c r="MQ35" s="295">
        <v>0.52952781458415599</v>
      </c>
      <c r="MR35" s="295">
        <v>-11.050354035999399</v>
      </c>
      <c r="MS35" s="295">
        <v>9.9231234963859105</v>
      </c>
      <c r="MT35" s="295">
        <v>2.5124193690298098</v>
      </c>
      <c r="MU35" s="295">
        <v>-2.38379295588416</v>
      </c>
      <c r="MV35" s="295">
        <v>-9.6540531125650801</v>
      </c>
      <c r="MW35" s="295">
        <v>12.7328309345792</v>
      </c>
      <c r="MX35" s="295">
        <v>4.8693981889817799</v>
      </c>
      <c r="MY35" s="302"/>
      <c r="MZ35" s="303" t="s">
        <v>732</v>
      </c>
    </row>
    <row r="36" spans="1:364" s="32" customFormat="1" ht="18" customHeight="1">
      <c r="A36" s="389"/>
      <c r="B36" s="252"/>
      <c r="C36" s="253">
        <v>7.3</v>
      </c>
      <c r="D36" s="254" t="s">
        <v>733</v>
      </c>
      <c r="E36" s="254">
        <v>0.74383978573519205</v>
      </c>
      <c r="F36" s="255" t="s">
        <v>759</v>
      </c>
      <c r="G36" s="256"/>
      <c r="H36" s="26" t="s">
        <v>734</v>
      </c>
      <c r="I36" s="295">
        <v>1.02325773859513</v>
      </c>
      <c r="J36" s="295">
        <v>1.26579553026549</v>
      </c>
      <c r="K36" s="295">
        <v>3.5541670826000602</v>
      </c>
      <c r="L36" s="295">
        <v>-7.4595708536739496</v>
      </c>
      <c r="M36" s="295">
        <v>-11.7043587333317</v>
      </c>
      <c r="N36" s="295">
        <v>-2.8694761974791301</v>
      </c>
      <c r="O36" s="295">
        <v>-5.2349014094259996</v>
      </c>
      <c r="P36" s="295">
        <v>-0.48502154200669201</v>
      </c>
      <c r="Q36" s="295">
        <v>0.29675797902082501</v>
      </c>
      <c r="R36" s="295">
        <v>-5.3798531727314698</v>
      </c>
      <c r="S36" s="295">
        <v>-6.0904806351809002</v>
      </c>
      <c r="T36" s="295">
        <v>-0.89199972713571196</v>
      </c>
      <c r="U36" s="295">
        <v>3.2375063055902298</v>
      </c>
      <c r="V36" s="295">
        <v>1.7025283279622601</v>
      </c>
      <c r="W36" s="295">
        <v>6.1696644996245302</v>
      </c>
      <c r="X36" s="295">
        <v>5.0494768238862102</v>
      </c>
      <c r="Y36" s="295">
        <v>6.8527085185256498</v>
      </c>
      <c r="Z36" s="295">
        <v>-1.04001682566918</v>
      </c>
      <c r="AA36" s="295">
        <v>6.7682491824457598</v>
      </c>
      <c r="AB36" s="295">
        <v>9.8734116090619501</v>
      </c>
      <c r="AC36" s="295">
        <v>8.1736825497520194</v>
      </c>
      <c r="AD36" s="295">
        <v>4.8207170880704</v>
      </c>
      <c r="AE36" s="295">
        <v>6.9079543192820596</v>
      </c>
      <c r="AF36" s="295">
        <v>5.3644856497420497</v>
      </c>
      <c r="AG36" s="282">
        <v>3.0368396145806602</v>
      </c>
      <c r="AH36" s="295">
        <v>2.8588811670946099</v>
      </c>
      <c r="AI36" s="295">
        <v>2.9701638251753502</v>
      </c>
      <c r="AJ36" s="295">
        <v>6.58128479953265</v>
      </c>
      <c r="AK36" s="295">
        <v>5.2798052732187397</v>
      </c>
      <c r="AL36" s="295">
        <v>3.6007673997182801</v>
      </c>
      <c r="AM36" s="295">
        <v>7.0188031011395502</v>
      </c>
      <c r="AN36" s="295">
        <v>6.2172113750786098</v>
      </c>
      <c r="AO36" s="295">
        <v>6.7412894719073799</v>
      </c>
      <c r="AP36" s="295">
        <v>9.4007696789967206</v>
      </c>
      <c r="AQ36" s="295">
        <v>4.1025308532234597</v>
      </c>
      <c r="AR36" s="295">
        <v>4.7506891029526201</v>
      </c>
      <c r="AS36" s="295">
        <v>5.0573004644642197</v>
      </c>
      <c r="AT36" s="295">
        <v>4.4863657224808797</v>
      </c>
      <c r="AU36" s="295">
        <v>5.30411387780343</v>
      </c>
      <c r="AV36" s="295">
        <v>5.0289217097684498</v>
      </c>
      <c r="AW36" s="295">
        <v>5.6178215694024898</v>
      </c>
      <c r="AX36" s="295">
        <v>2.7619050474950502</v>
      </c>
      <c r="AY36" s="295">
        <v>5.5356336122269596</v>
      </c>
      <c r="AZ36" s="295">
        <v>5.82143625738279</v>
      </c>
      <c r="BA36" s="295">
        <v>0.34833533427134</v>
      </c>
      <c r="BB36" s="295">
        <v>6.6144763980692902</v>
      </c>
      <c r="BC36" s="295">
        <v>10.750712673085101</v>
      </c>
      <c r="BD36" s="295">
        <v>7.4990698557177096</v>
      </c>
      <c r="BE36" s="295">
        <v>3.3335803616136701</v>
      </c>
      <c r="BF36" s="295">
        <v>5.6078867070826997</v>
      </c>
      <c r="BG36" s="295">
        <v>-7.7520559693745801</v>
      </c>
      <c r="BH36" s="295">
        <v>-80.720211982815798</v>
      </c>
      <c r="BI36" s="295">
        <v>-46.293598364180497</v>
      </c>
      <c r="BJ36" s="295">
        <v>4.7461418129005999</v>
      </c>
      <c r="BK36" s="295">
        <v>4.2800164852345501</v>
      </c>
      <c r="BL36" s="295">
        <v>6.4548872049009702</v>
      </c>
      <c r="BM36" s="295">
        <v>7.0459176581173502</v>
      </c>
      <c r="BN36" s="295">
        <v>4.9564468765510599</v>
      </c>
      <c r="BO36" s="295">
        <v>0.68833292423666104</v>
      </c>
      <c r="BP36" s="295">
        <v>-2.3465733882384701</v>
      </c>
      <c r="BQ36" s="295">
        <v>-1.8259744705133001</v>
      </c>
      <c r="BR36" s="295">
        <v>-4.2216365806552396</v>
      </c>
      <c r="BS36" s="295">
        <v>10.969166189500701</v>
      </c>
      <c r="BT36" s="295">
        <v>432.95014657915601</v>
      </c>
      <c r="BU36" s="295">
        <v>95.514349962119695</v>
      </c>
      <c r="BV36" s="295">
        <v>-30.153247614201401</v>
      </c>
      <c r="BW36" s="295">
        <v>-36.803891417183301</v>
      </c>
      <c r="BX36" s="295">
        <v>-33.855469268649003</v>
      </c>
      <c r="BY36" s="295">
        <v>-8.8525274806935492</v>
      </c>
      <c r="BZ36" s="295">
        <v>4.9098968092026603</v>
      </c>
      <c r="CA36" s="295">
        <v>6.4274078705480804</v>
      </c>
      <c r="CB36" s="295">
        <v>4.3383571484688197</v>
      </c>
      <c r="CC36" s="295">
        <v>1.64979646308328</v>
      </c>
      <c r="CD36" s="295">
        <v>6.8991462894944702</v>
      </c>
      <c r="CE36" s="295">
        <v>4.1662319501799496</v>
      </c>
      <c r="CF36" s="295">
        <v>2.28687528277479</v>
      </c>
      <c r="CG36" s="295">
        <v>10.758260993830801</v>
      </c>
      <c r="CH36" s="295">
        <v>41.003979324353601</v>
      </c>
      <c r="CI36" s="295">
        <v>46.662213514446897</v>
      </c>
      <c r="CJ36" s="295">
        <v>21.2797250928304</v>
      </c>
      <c r="CK36" s="295">
        <v>3.05303945629089</v>
      </c>
      <c r="CL36" s="295">
        <v>0.41782396630651403</v>
      </c>
      <c r="CM36" s="295">
        <v>5.3987950344017301</v>
      </c>
      <c r="CN36" s="295">
        <v>2.7496503529704102</v>
      </c>
      <c r="CO36" s="295">
        <v>0.98473599391081701</v>
      </c>
      <c r="CP36" s="295">
        <v>4.9741614242742003</v>
      </c>
      <c r="CQ36" s="295">
        <v>0.86313083889098197</v>
      </c>
      <c r="CR36" s="295">
        <v>0.48565481448837</v>
      </c>
      <c r="CS36" s="295">
        <v>8.5354316685995109</v>
      </c>
      <c r="CT36" s="295">
        <v>0.93197033994584899</v>
      </c>
      <c r="CU36" s="295">
        <v>1.0969293212847999</v>
      </c>
      <c r="CV36" s="295">
        <v>0.51721628958623</v>
      </c>
      <c r="CW36" s="295">
        <v>0.72589261098315205</v>
      </c>
      <c r="CX36" s="295">
        <v>3.6297904755311401</v>
      </c>
      <c r="CY36" s="295">
        <v>2.7728746228347498</v>
      </c>
      <c r="CZ36" s="295">
        <v>6.0541839870301404</v>
      </c>
      <c r="DA36" s="295">
        <v>1.88755649946309</v>
      </c>
      <c r="DB36" s="295">
        <v>1.4081777077211699</v>
      </c>
      <c r="DC36" s="295">
        <v>3.8400352821981198</v>
      </c>
      <c r="DD36" s="295">
        <v>5.2082166314707496</v>
      </c>
      <c r="DE36" s="295">
        <v>2.48878605380082</v>
      </c>
      <c r="DF36" s="295">
        <v>5.8739298623347898</v>
      </c>
      <c r="DG36" s="295">
        <v>6.9934853348422497</v>
      </c>
      <c r="DH36" s="295">
        <v>3.4048184302718298</v>
      </c>
      <c r="DI36" s="295">
        <v>1.9328319499128701</v>
      </c>
      <c r="DJ36" s="295">
        <v>0.75088447610151798</v>
      </c>
      <c r="DK36" s="295">
        <v>1.7589399831686701</v>
      </c>
      <c r="DL36" s="295">
        <v>3.6256554444569198</v>
      </c>
      <c r="DM36" s="295">
        <v>6.54935468918067</v>
      </c>
      <c r="DN36" s="295">
        <v>3.3567108956094098</v>
      </c>
      <c r="DO36" s="295">
        <v>3.0570941319729301</v>
      </c>
      <c r="DP36" s="295">
        <v>2.8502766209543902</v>
      </c>
      <c r="DQ36" s="295">
        <v>0.81482725650812404</v>
      </c>
      <c r="DR36" s="295">
        <v>1.10933226078313</v>
      </c>
      <c r="DS36" s="295">
        <v>3.59091407992483</v>
      </c>
      <c r="DT36" s="295">
        <v>4.1314513078244897</v>
      </c>
      <c r="DU36" s="295">
        <v>4.9478269520635498</v>
      </c>
      <c r="DV36" s="295">
        <v>2.7638752357160601</v>
      </c>
      <c r="DW36" s="295">
        <v>3.1059330751918002</v>
      </c>
      <c r="DX36" s="295">
        <v>4.4572140381142704</v>
      </c>
      <c r="DY36" s="295">
        <v>1.89957850999305</v>
      </c>
      <c r="DZ36" s="295">
        <v>-7.2549701549582899</v>
      </c>
      <c r="EA36" s="295">
        <v>-1.8071797321080501</v>
      </c>
      <c r="EB36" s="295">
        <v>-4.1487214231743801</v>
      </c>
      <c r="EC36" s="295">
        <v>3.6739053638005701</v>
      </c>
      <c r="ED36" s="295">
        <v>3.3964392627312301</v>
      </c>
      <c r="EE36" s="295">
        <v>8.2628444911077406</v>
      </c>
      <c r="EF36" s="295">
        <v>5.6885297993113504</v>
      </c>
      <c r="EG36" s="295">
        <v>2.9579673620262499</v>
      </c>
      <c r="EH36" s="295">
        <v>5.1244369044581397</v>
      </c>
      <c r="EI36" s="295">
        <v>6.6595791893477703</v>
      </c>
      <c r="EJ36" s="295">
        <v>6.07624146079237</v>
      </c>
      <c r="EK36" s="295">
        <v>4.9553574571919103</v>
      </c>
      <c r="EL36" s="295">
        <v>4.44107500506958</v>
      </c>
      <c r="EM36" s="295">
        <v>3.7830466215993002</v>
      </c>
      <c r="EN36" s="295">
        <v>8.2543833089106293</v>
      </c>
      <c r="EO36" s="295">
        <v>0.41484409050399101</v>
      </c>
      <c r="EP36" s="295">
        <v>-40.638215259508002</v>
      </c>
      <c r="EQ36" s="295">
        <v>5.9492052248593099</v>
      </c>
      <c r="ER36" s="295">
        <v>1.12037991215273</v>
      </c>
      <c r="ES36" s="295">
        <v>1.2344313635792299</v>
      </c>
      <c r="ET36" s="295">
        <v>57.504183318839203</v>
      </c>
      <c r="EU36" s="295">
        <v>-26.113255052603702</v>
      </c>
      <c r="EV36" s="295">
        <v>5.2300632075678104</v>
      </c>
      <c r="EW36" s="295">
        <v>4.1475769259928503</v>
      </c>
      <c r="EX36" s="295">
        <v>15.6178040332896</v>
      </c>
      <c r="EY36" s="295">
        <v>20.432008398281798</v>
      </c>
      <c r="EZ36" s="295">
        <v>2.8254630814980701</v>
      </c>
      <c r="FA36" s="295">
        <v>2.2431883676773201</v>
      </c>
      <c r="FB36" s="295">
        <v>3.45452365862843</v>
      </c>
      <c r="FC36" s="295">
        <v>0.78749136013030396</v>
      </c>
      <c r="FD36" s="295">
        <v>4.1028745245782297</v>
      </c>
      <c r="FE36" s="295">
        <v>2.36496602274477</v>
      </c>
      <c r="FF36" s="295">
        <v>4.4161912998731196</v>
      </c>
      <c r="FG36" s="295">
        <v>4.0681789885645996</v>
      </c>
      <c r="FH36" s="295">
        <v>2.0197035256425102</v>
      </c>
      <c r="FI36" s="295">
        <v>4.3353162135011001</v>
      </c>
      <c r="FJ36" s="295">
        <v>1.5598573330671599</v>
      </c>
      <c r="FK36" s="295">
        <v>4.23829057021916</v>
      </c>
      <c r="FL36" s="295">
        <v>3.4342007071282299</v>
      </c>
      <c r="FM36" s="295"/>
      <c r="FN36" s="295">
        <v>-2.8455079342364371</v>
      </c>
      <c r="FO36" s="295">
        <v>5.265795015033035</v>
      </c>
      <c r="FP36" s="295">
        <v>5.2043464782960029</v>
      </c>
      <c r="FQ36" s="295">
        <v>5.33792131609043</v>
      </c>
      <c r="FR36" s="295">
        <v>-7.6070768846435328</v>
      </c>
      <c r="FS36" s="295">
        <v>2.6473406379822677</v>
      </c>
      <c r="FT36" s="295">
        <v>9.9398909397063733</v>
      </c>
      <c r="FU36" s="295">
        <v>2.6900774864204493</v>
      </c>
      <c r="FV36" s="295">
        <v>3.170043766593551</v>
      </c>
      <c r="FW36" s="295">
        <v>3.3824142425991681</v>
      </c>
      <c r="FX36" s="295">
        <v>5.265795015033035</v>
      </c>
      <c r="FY36" s="295">
        <v>5.2043464782960029</v>
      </c>
      <c r="FZ36" s="295">
        <v>5.33792131609043</v>
      </c>
      <c r="GA36" s="295">
        <v>-7.6070768846435328</v>
      </c>
      <c r="GB36" s="295">
        <v>2.6473406379822677</v>
      </c>
      <c r="GC36" s="295">
        <v>9.9398909397063733</v>
      </c>
      <c r="GD36" s="295">
        <v>2.6900774864204493</v>
      </c>
      <c r="GE36" s="295">
        <v>3.170043766593551</v>
      </c>
      <c r="GF36" s="295">
        <v>3.382414242598955</v>
      </c>
      <c r="GG36" s="295">
        <v>-7.7921622879932197</v>
      </c>
      <c r="GH36" s="295">
        <v>-4.25664816004827</v>
      </c>
      <c r="GI36" s="295">
        <v>5.4320290523544896</v>
      </c>
      <c r="GJ36" s="295">
        <v>0.64298263431021496</v>
      </c>
      <c r="GK36" s="295">
        <v>6.0925446468719002</v>
      </c>
      <c r="GL36" s="295">
        <v>-3.8612610343095501</v>
      </c>
      <c r="GM36" s="295">
        <v>-5.8413446746729401</v>
      </c>
      <c r="GN36" s="295">
        <v>10.1843426581489</v>
      </c>
      <c r="GO36" s="295">
        <v>-4.4624865798958204</v>
      </c>
      <c r="GP36" s="295">
        <v>-1.16844256281018</v>
      </c>
      <c r="GQ36" s="295">
        <v>-2.1271574661041202</v>
      </c>
      <c r="GR36" s="295">
        <v>10.279209788941399</v>
      </c>
      <c r="GS36" s="295">
        <v>-7.57078865746512</v>
      </c>
      <c r="GT36" s="295">
        <v>-2.0930709963235001</v>
      </c>
      <c r="GU36" s="295">
        <v>-5.7814331460911497</v>
      </c>
      <c r="GV36" s="295">
        <v>-3.97346573101149</v>
      </c>
      <c r="GW36" s="295">
        <v>16.708189501343899</v>
      </c>
      <c r="GX36" s="295">
        <v>-6.2025332532937103</v>
      </c>
      <c r="GY36" s="295">
        <v>-1.12186136357204</v>
      </c>
      <c r="GZ36" s="295">
        <v>11.0499396161423</v>
      </c>
      <c r="HA36" s="295">
        <v>-9.8697332847662604</v>
      </c>
      <c r="HB36" s="295">
        <v>-1.9106990613096599</v>
      </c>
      <c r="HC36" s="295">
        <v>3.29071823776381</v>
      </c>
      <c r="HD36" s="295">
        <v>14.8741835635497</v>
      </c>
      <c r="HE36" s="295">
        <v>-8.9450644316236794</v>
      </c>
      <c r="HF36" s="295">
        <v>2.2073489755214402</v>
      </c>
      <c r="HG36" s="295">
        <v>-6.7755257422474502</v>
      </c>
      <c r="HH36" s="295">
        <v>-2.3251177776893299</v>
      </c>
      <c r="HI36" s="295">
        <v>8.0874844399214396</v>
      </c>
      <c r="HJ36" s="295">
        <v>1.1983933409983401</v>
      </c>
      <c r="HK36" s="295">
        <v>1.75383139395295</v>
      </c>
      <c r="HL36" s="295">
        <v>9.33200980367981</v>
      </c>
      <c r="HM36" s="295">
        <v>-12.663422694474001</v>
      </c>
      <c r="HN36" s="295">
        <v>4.2499186043912097E-2</v>
      </c>
      <c r="HO36" s="295">
        <v>1.7994729092998101</v>
      </c>
      <c r="HP36" s="295">
        <v>12.336455255332501</v>
      </c>
      <c r="HQ36" s="295">
        <v>-9.1023285230913693</v>
      </c>
      <c r="HR36" s="295">
        <v>2.3179267432389801</v>
      </c>
      <c r="HS36" s="295">
        <v>-3.5061820623911601</v>
      </c>
      <c r="HT36" s="295">
        <v>-3.5178399304252501</v>
      </c>
      <c r="HU36" s="295">
        <v>6.3636687512901799</v>
      </c>
      <c r="HV36" s="295">
        <v>4.5371690088602703</v>
      </c>
      <c r="HW36" s="295">
        <v>0.99167533373885397</v>
      </c>
      <c r="HX36" s="295">
        <v>9.8714563856282105</v>
      </c>
      <c r="HY36" s="295">
        <v>-10.487414704987399</v>
      </c>
      <c r="HZ36" s="295">
        <v>-4.8025220598774503</v>
      </c>
      <c r="IA36" s="295">
        <v>2.4332919686776502</v>
      </c>
      <c r="IB36" s="295">
        <v>12.6652705957201</v>
      </c>
      <c r="IC36" s="295">
        <v>-9.5963126477749405</v>
      </c>
      <c r="ID36" s="295">
        <v>3.1187039094478402</v>
      </c>
      <c r="IE36" s="295">
        <v>-3.7583502064679899</v>
      </c>
      <c r="IF36" s="295">
        <v>-2.9768619826637099</v>
      </c>
      <c r="IG36" s="295">
        <v>3.4875844465415602</v>
      </c>
      <c r="IH36" s="295">
        <v>7.3588151395160804</v>
      </c>
      <c r="II36" s="295">
        <v>1.2651724167729701</v>
      </c>
      <c r="IJ36" s="295">
        <v>4.1888877999478398</v>
      </c>
      <c r="IK36" s="295">
        <v>-4.8979000949504696</v>
      </c>
      <c r="IL36" s="295">
        <v>-1.1092219110705801</v>
      </c>
      <c r="IM36" s="295">
        <v>-0.57415123462189399</v>
      </c>
      <c r="IN36" s="295">
        <v>8.2995956029341205</v>
      </c>
      <c r="IO36" s="295">
        <v>-7.6065850192591</v>
      </c>
      <c r="IP36" s="295">
        <v>-9.92634429724448</v>
      </c>
      <c r="IQ36" s="295">
        <v>-79.885528876097595</v>
      </c>
      <c r="IR36" s="295">
        <v>170.27079414370201</v>
      </c>
      <c r="IS36" s="295">
        <v>101.836743221357</v>
      </c>
      <c r="IT36" s="295">
        <v>6.8810632909168801</v>
      </c>
      <c r="IU36" s="295">
        <v>3.3771653549635499</v>
      </c>
      <c r="IV36" s="295">
        <v>4.76733757518444</v>
      </c>
      <c r="IW36" s="295">
        <v>-6.7542348657153797</v>
      </c>
      <c r="IX36" s="295">
        <v>-5.1306719722852998</v>
      </c>
      <c r="IY36" s="295">
        <v>-3.5710042689083501</v>
      </c>
      <c r="IZ36" s="295">
        <v>8.8769501742704797</v>
      </c>
      <c r="JA36" s="295">
        <v>-9.8611875202994703</v>
      </c>
      <c r="JB36" s="295">
        <v>4.3596707245065902</v>
      </c>
      <c r="JC36" s="295">
        <v>-3.3964956036568301</v>
      </c>
      <c r="JD36" s="295">
        <v>-0.85035350880892202</v>
      </c>
      <c r="JE36" s="295">
        <v>-27.894596847394901</v>
      </c>
      <c r="JF36" s="295">
        <v>-3.2959006616173001</v>
      </c>
      <c r="JG36" s="295">
        <v>8.2002396046355805</v>
      </c>
      <c r="JH36" s="295">
        <v>44.369880880096602</v>
      </c>
      <c r="JI36" s="295">
        <v>7.3250121780489499</v>
      </c>
      <c r="JJ36" s="295">
        <v>-3.7583967242570799</v>
      </c>
      <c r="JK36" s="295">
        <v>-5.46379736790443</v>
      </c>
      <c r="JL36" s="295">
        <v>6.0714403331801599</v>
      </c>
      <c r="JM36" s="295">
        <v>-5.2062823841630701</v>
      </c>
      <c r="JN36" s="295">
        <v>1.6916789727597901</v>
      </c>
      <c r="JO36" s="295">
        <v>-5.13940630209511</v>
      </c>
      <c r="JP36" s="295">
        <v>7.36120732164669</v>
      </c>
      <c r="JQ36" s="295">
        <v>-8.2041494325158197</v>
      </c>
      <c r="JR36" s="295">
        <v>0.58465961633021402</v>
      </c>
      <c r="JS36" s="295">
        <v>-10.5257243854705</v>
      </c>
      <c r="JT36" s="295">
        <v>22.6730603095349</v>
      </c>
      <c r="JU36" s="295">
        <v>4.5805561576681404</v>
      </c>
      <c r="JV36" s="295">
        <v>1.0154235252677499</v>
      </c>
      <c r="JW36" s="295">
        <v>-7.8399163579155298</v>
      </c>
      <c r="JX36" s="295">
        <v>4.2494681173423698</v>
      </c>
      <c r="JY36" s="295">
        <v>-1.4614345715381301</v>
      </c>
      <c r="JZ36" s="295">
        <v>-2.29080201936095</v>
      </c>
      <c r="KA36" s="295">
        <v>-5.4944180837415599</v>
      </c>
      <c r="KB36" s="295">
        <v>15.9617758637209</v>
      </c>
      <c r="KC36" s="295">
        <v>-14.634917608312101</v>
      </c>
      <c r="KD36" s="295">
        <v>0.74905096758143896</v>
      </c>
      <c r="KE36" s="295">
        <v>-11.038790449135901</v>
      </c>
      <c r="KF36" s="295">
        <v>22.9277327318805</v>
      </c>
      <c r="KG36" s="295">
        <v>7.5955828387658197</v>
      </c>
      <c r="KH36" s="295">
        <v>0.180125901018656</v>
      </c>
      <c r="KI36" s="295">
        <v>-4.8974498114692997</v>
      </c>
      <c r="KJ36" s="295">
        <v>0.153743808388313</v>
      </c>
      <c r="KK36" s="295">
        <v>-1.9250564313412599</v>
      </c>
      <c r="KL36" s="295">
        <v>5.2350757628488502E-2</v>
      </c>
      <c r="KM36" s="295">
        <v>-4.2492261476198898</v>
      </c>
      <c r="KN36" s="295">
        <v>12.964386408586099</v>
      </c>
      <c r="KO36" s="295">
        <v>-11.815359574211399</v>
      </c>
      <c r="KP36" s="295">
        <v>1.8144138147653901</v>
      </c>
      <c r="KQ36" s="295">
        <v>-14.0226370591106</v>
      </c>
      <c r="KR36" s="295">
        <v>21.1778339999899</v>
      </c>
      <c r="KS36" s="295">
        <v>6.3479737524997999</v>
      </c>
      <c r="KT36" s="295">
        <v>1.18247072546687</v>
      </c>
      <c r="KU36" s="295">
        <v>-3.1528424003245199</v>
      </c>
      <c r="KV36" s="295">
        <v>2.9794863706227499</v>
      </c>
      <c r="KW36" s="295">
        <v>-4.8637730552264298</v>
      </c>
      <c r="KX36" s="295">
        <v>-0.237687124464145</v>
      </c>
      <c r="KY36" s="295">
        <v>-4.4413811554147999</v>
      </c>
      <c r="KZ36" s="295">
        <v>10.728774642875299</v>
      </c>
      <c r="LA36" s="295">
        <v>-11.5577504643976</v>
      </c>
      <c r="LB36" s="295">
        <v>4.3133008373561701</v>
      </c>
      <c r="LC36" s="295">
        <v>-13.574007313548799</v>
      </c>
      <c r="LD36" s="295">
        <v>22.127850839828199</v>
      </c>
      <c r="LE36" s="295">
        <v>4.1348851488364202</v>
      </c>
      <c r="LF36" s="295">
        <v>1.5192647326000499</v>
      </c>
      <c r="LG36" s="295">
        <v>-1.8835874071889001</v>
      </c>
      <c r="LH36" s="295">
        <v>2.0139094134226099</v>
      </c>
      <c r="LI36" s="295">
        <v>-0.52400660759876405</v>
      </c>
      <c r="LJ36" s="295">
        <v>-1.66218082358883</v>
      </c>
      <c r="LK36" s="295">
        <v>2.1113784464644101</v>
      </c>
      <c r="LL36" s="295">
        <v>-7.15091061706977</v>
      </c>
      <c r="LM36" s="295">
        <v>5.3191567943870997</v>
      </c>
      <c r="LN36" s="295">
        <v>-4.0071802113434503</v>
      </c>
      <c r="LO36" s="295">
        <v>10.444905303385999</v>
      </c>
      <c r="LP36" s="295">
        <v>-7.39940588430711</v>
      </c>
      <c r="LQ36" s="295">
        <v>10.276055686911601</v>
      </c>
      <c r="LR36" s="295">
        <v>-6.2897336344543602</v>
      </c>
      <c r="LS36" s="295">
        <v>7.5914574374388302</v>
      </c>
      <c r="LT36" s="295">
        <v>-5.4508790057866001</v>
      </c>
      <c r="LU36" s="295">
        <v>11.886427557437599</v>
      </c>
      <c r="LV36" s="295">
        <v>-6.8022495691643003</v>
      </c>
      <c r="LW36" s="295">
        <v>6.4545624842907898</v>
      </c>
      <c r="LX36" s="295">
        <v>-5.9141707802036203</v>
      </c>
      <c r="LY36" s="295">
        <v>11.1814899162431</v>
      </c>
      <c r="LZ36" s="295">
        <v>-2.78696446970417</v>
      </c>
      <c r="MA36" s="295">
        <v>-1.25463775374912</v>
      </c>
      <c r="MB36" s="295">
        <v>-44.3797100731204</v>
      </c>
      <c r="MC36" s="295">
        <v>98.437269766024301</v>
      </c>
      <c r="MD36" s="295">
        <v>-7.2176231584358401</v>
      </c>
      <c r="ME36" s="295">
        <v>-1.14326503248753</v>
      </c>
      <c r="MF36" s="295">
        <v>-13.4639447973238</v>
      </c>
      <c r="MG36" s="295">
        <v>-6.9111459117276599</v>
      </c>
      <c r="MH36" s="295">
        <v>32.141365633812903</v>
      </c>
      <c r="MI36" s="295">
        <v>-2.1601898178746</v>
      </c>
      <c r="MJ36" s="295">
        <v>-3.93335142740229</v>
      </c>
      <c r="MK36" s="295">
        <v>-3.0350234457201801</v>
      </c>
      <c r="ML36" s="295">
        <v>12.822972017397801</v>
      </c>
      <c r="MM36" s="295">
        <v>-2.7142320343333801</v>
      </c>
      <c r="MN36" s="295">
        <v>-2.7951932424197299</v>
      </c>
      <c r="MO36" s="295">
        <v>-5.5347568082429897</v>
      </c>
      <c r="MP36" s="295">
        <v>16.534259766915302</v>
      </c>
      <c r="MQ36" s="295">
        <v>-4.3383347695082097</v>
      </c>
      <c r="MR36" s="295">
        <v>-0.84736905582035105</v>
      </c>
      <c r="MS36" s="295">
        <v>-5.8496032627269399</v>
      </c>
      <c r="MT36" s="295">
        <v>14.2404022780806</v>
      </c>
      <c r="MU36" s="295">
        <v>-2.1670349313967598</v>
      </c>
      <c r="MV36" s="295">
        <v>-3.48496158018941</v>
      </c>
      <c r="MW36" s="295">
        <v>-3.3665793738183001</v>
      </c>
      <c r="MX36" s="295">
        <v>13.359156538873499</v>
      </c>
      <c r="MY36" s="302"/>
      <c r="MZ36" s="303" t="s">
        <v>735</v>
      </c>
    </row>
    <row r="37" spans="1:364" s="297" customFormat="1" ht="18" customHeight="1" thickBot="1">
      <c r="A37" s="389"/>
      <c r="B37" s="264"/>
      <c r="C37" s="265">
        <v>7.4</v>
      </c>
      <c r="D37" s="266">
        <v>0.100267933501578</v>
      </c>
      <c r="E37" s="266">
        <v>0.76395587143466204</v>
      </c>
      <c r="F37" s="267">
        <v>33</v>
      </c>
      <c r="G37" s="268"/>
      <c r="H37" s="269" t="s">
        <v>736</v>
      </c>
      <c r="I37" s="296">
        <v>3.6013521613985802</v>
      </c>
      <c r="J37" s="296">
        <v>-3.2873731622909501</v>
      </c>
      <c r="K37" s="296">
        <v>2.9513452729418899</v>
      </c>
      <c r="L37" s="296">
        <v>-2.2313023681470101</v>
      </c>
      <c r="M37" s="296">
        <v>12.135362295761499</v>
      </c>
      <c r="N37" s="296">
        <v>4.1789551634381601</v>
      </c>
      <c r="O37" s="296">
        <v>29.475114017084199</v>
      </c>
      <c r="P37" s="296">
        <v>19.650916562455301</v>
      </c>
      <c r="Q37" s="296">
        <v>13.5322364863733</v>
      </c>
      <c r="R37" s="296">
        <v>3.6392138479291098</v>
      </c>
      <c r="S37" s="296">
        <v>4.5557879632366101</v>
      </c>
      <c r="T37" s="296">
        <v>-13.6383040959093</v>
      </c>
      <c r="U37" s="296">
        <v>-11.858978737043101</v>
      </c>
      <c r="V37" s="296">
        <v>-8.0514220313123008</v>
      </c>
      <c r="W37" s="296">
        <v>13.054081514506199</v>
      </c>
      <c r="X37" s="296">
        <v>13.541142760670599</v>
      </c>
      <c r="Y37" s="296">
        <v>33.787137068906802</v>
      </c>
      <c r="Z37" s="296">
        <v>25.156594468328599</v>
      </c>
      <c r="AA37" s="296">
        <v>9.1799183109463804</v>
      </c>
      <c r="AB37" s="296">
        <v>21.082832852217098</v>
      </c>
      <c r="AC37" s="296">
        <v>20.409572303721301</v>
      </c>
      <c r="AD37" s="296">
        <v>7.6302536122295797</v>
      </c>
      <c r="AE37" s="296">
        <v>6.5727206970891698</v>
      </c>
      <c r="AF37" s="296">
        <v>9.3876889257673408</v>
      </c>
      <c r="AG37" s="283">
        <v>11.997923169093299</v>
      </c>
      <c r="AH37" s="296">
        <v>11.5522611971847</v>
      </c>
      <c r="AI37" s="296">
        <v>3.6521433097522502</v>
      </c>
      <c r="AJ37" s="296">
        <v>8.3454377385721408</v>
      </c>
      <c r="AK37" s="296">
        <v>5.8221065741077096</v>
      </c>
      <c r="AL37" s="296">
        <v>3.0990495951363601</v>
      </c>
      <c r="AM37" s="296">
        <v>4.1356022306178604</v>
      </c>
      <c r="AN37" s="296">
        <v>7.8544108912889099</v>
      </c>
      <c r="AO37" s="296">
        <v>5.3341364679392704</v>
      </c>
      <c r="AP37" s="296">
        <v>11.2576618587058</v>
      </c>
      <c r="AQ37" s="296">
        <v>9.3872824454797108</v>
      </c>
      <c r="AR37" s="296">
        <v>7.1626515836406401</v>
      </c>
      <c r="AS37" s="296">
        <v>7.5564567791814001</v>
      </c>
      <c r="AT37" s="296">
        <v>6.6988314187626798</v>
      </c>
      <c r="AU37" s="296">
        <v>7.3012595895885104</v>
      </c>
      <c r="AV37" s="296">
        <v>4.7104098886035404</v>
      </c>
      <c r="AW37" s="296">
        <v>3.13390185909202</v>
      </c>
      <c r="AX37" s="296">
        <v>0.28523151162313798</v>
      </c>
      <c r="AY37" s="296">
        <v>2.3533873692307901</v>
      </c>
      <c r="AZ37" s="296">
        <v>3.9645304732054099</v>
      </c>
      <c r="BA37" s="296">
        <v>3.0001494072747601</v>
      </c>
      <c r="BB37" s="296">
        <v>2.1105096304783602</v>
      </c>
      <c r="BC37" s="296">
        <v>2.69677234277657</v>
      </c>
      <c r="BD37" s="296">
        <v>4.6795809763193104</v>
      </c>
      <c r="BE37" s="296">
        <v>4.8600321645428401</v>
      </c>
      <c r="BF37" s="296">
        <v>4.1069883055031404</v>
      </c>
      <c r="BG37" s="296">
        <v>-9.7002310905947997</v>
      </c>
      <c r="BH37" s="296">
        <v>-55.454736740561202</v>
      </c>
      <c r="BI37" s="296">
        <v>-28.113122265710999</v>
      </c>
      <c r="BJ37" s="296">
        <v>0.81343479458962498</v>
      </c>
      <c r="BK37" s="296">
        <v>-7.4069177562013397</v>
      </c>
      <c r="BL37" s="296">
        <v>-0.99951236826628098</v>
      </c>
      <c r="BM37" s="296">
        <v>-3.1526685490383701</v>
      </c>
      <c r="BN37" s="296">
        <v>-1.1744414144778299</v>
      </c>
      <c r="BO37" s="296">
        <v>-3.83035492636429</v>
      </c>
      <c r="BP37" s="296">
        <v>-2.6890463810070502</v>
      </c>
      <c r="BQ37" s="296">
        <v>-1.65259607096142</v>
      </c>
      <c r="BR37" s="296">
        <v>-1.1952271441123901</v>
      </c>
      <c r="BS37" s="296">
        <v>5.7926202665655797</v>
      </c>
      <c r="BT37" s="296">
        <v>118.47809866989</v>
      </c>
      <c r="BU37" s="296">
        <v>17.896796431574401</v>
      </c>
      <c r="BV37" s="296">
        <v>-20.060812324348301</v>
      </c>
      <c r="BW37" s="296">
        <v>-23.6449034731206</v>
      </c>
      <c r="BX37" s="296">
        <v>-21.6471449815471</v>
      </c>
      <c r="BY37" s="296">
        <v>-17.756666992736399</v>
      </c>
      <c r="BZ37" s="296">
        <v>3.2524194686287302</v>
      </c>
      <c r="CA37" s="296">
        <v>8.4689982173255896</v>
      </c>
      <c r="CB37" s="296">
        <v>12.086866494097899</v>
      </c>
      <c r="CC37" s="296">
        <v>6.1518921052406297</v>
      </c>
      <c r="CD37" s="296">
        <v>6.7897528143155501</v>
      </c>
      <c r="CE37" s="296">
        <v>9.2840436540537503</v>
      </c>
      <c r="CF37" s="296">
        <v>11.6421227347762</v>
      </c>
      <c r="CG37" s="296">
        <v>7.8955068220064097</v>
      </c>
      <c r="CH37" s="296">
        <v>20.687485879365699</v>
      </c>
      <c r="CI37" s="296">
        <v>20.103131693923601</v>
      </c>
      <c r="CJ37" s="296">
        <v>16.601613468923802</v>
      </c>
      <c r="CK37" s="296">
        <v>13.7036648255865</v>
      </c>
      <c r="CL37" s="296">
        <v>5.9127135006933704</v>
      </c>
      <c r="CM37" s="296">
        <v>1.03283472112</v>
      </c>
      <c r="CN37" s="296">
        <v>7.6409749253949997</v>
      </c>
      <c r="CO37" s="296">
        <v>5.9586926262737201</v>
      </c>
      <c r="CP37" s="296">
        <v>9.3930512475761692</v>
      </c>
      <c r="CQ37" s="295">
        <v>1.16953550590624</v>
      </c>
      <c r="CR37" s="296">
        <v>4.7388676409623303</v>
      </c>
      <c r="CS37" s="296">
        <v>5.5998446237366899</v>
      </c>
      <c r="CT37" s="296">
        <v>5.9462199492366796</v>
      </c>
      <c r="CU37" s="296">
        <v>5.5612705603456796</v>
      </c>
      <c r="CV37" s="296">
        <v>5.7640314853840904</v>
      </c>
      <c r="CW37" s="296">
        <v>5.4522923850948102</v>
      </c>
      <c r="CX37" s="296">
        <v>4.8239633107711501</v>
      </c>
      <c r="CY37" s="296">
        <v>3.2251066774553299</v>
      </c>
      <c r="CZ37" s="296">
        <v>2.58199540994613</v>
      </c>
      <c r="DA37" s="296">
        <v>4.8231137301518299</v>
      </c>
      <c r="DB37" s="296">
        <v>3.6797352263005201</v>
      </c>
      <c r="DC37" s="296">
        <v>6.8543673180756901</v>
      </c>
      <c r="DD37" s="296">
        <v>4.0885881288901196</v>
      </c>
      <c r="DE37" s="296">
        <v>5.2361118785442198</v>
      </c>
      <c r="DF37" s="296">
        <v>8.6135092435051508</v>
      </c>
      <c r="DG37" s="296">
        <v>7.9188634207592097</v>
      </c>
      <c r="DH37" s="296">
        <v>8.3607267433496197</v>
      </c>
      <c r="DI37" s="296">
        <v>2.9886521826508798</v>
      </c>
      <c r="DJ37" s="296">
        <v>5.1335113817559099</v>
      </c>
      <c r="DK37" s="296">
        <v>2.14710842797707</v>
      </c>
      <c r="DL37" s="296">
        <v>7.3820162976103898</v>
      </c>
      <c r="DM37" s="295">
        <v>7.8441905030202701</v>
      </c>
      <c r="DN37" s="295">
        <v>7.9453770713463303</v>
      </c>
      <c r="DO37" s="295">
        <v>8.4997532344165201</v>
      </c>
      <c r="DP37" s="295">
        <v>9.6701755939085707</v>
      </c>
      <c r="DQ37" s="295">
        <v>9.8722073970455604</v>
      </c>
      <c r="DR37" s="295">
        <v>7.6717229781074501</v>
      </c>
      <c r="DS37" s="295">
        <v>7.9092163550355004</v>
      </c>
      <c r="DT37" s="295">
        <v>5.7393789949638601</v>
      </c>
      <c r="DU37" s="295">
        <v>6.0758403702538102</v>
      </c>
      <c r="DV37" s="295">
        <v>4.4004656229224697</v>
      </c>
      <c r="DW37" s="295">
        <v>4.32384412049365</v>
      </c>
      <c r="DX37" s="295">
        <v>7.9457837335979802</v>
      </c>
      <c r="DY37" s="296">
        <v>1.12542166099119</v>
      </c>
      <c r="DZ37" s="296">
        <v>4.2955485418388397</v>
      </c>
      <c r="EA37" s="296">
        <v>21.080319558830102</v>
      </c>
      <c r="EB37" s="296">
        <v>-1.6028087473125501</v>
      </c>
      <c r="EC37" s="296">
        <v>-2.3380151982895399</v>
      </c>
      <c r="ED37" s="296">
        <v>24.097546876478599</v>
      </c>
      <c r="EE37" s="296">
        <v>16.337446773807802</v>
      </c>
      <c r="EF37" s="296">
        <v>7.7348739644117801</v>
      </c>
      <c r="EG37" s="296">
        <v>8.6377597880460097</v>
      </c>
      <c r="EH37" s="296">
        <v>5.6116024832265996</v>
      </c>
      <c r="EI37" s="296">
        <v>5.6987174000554699</v>
      </c>
      <c r="EJ37" s="296">
        <v>9.3972931697819693</v>
      </c>
      <c r="EK37" s="296">
        <v>7.2018337006665503</v>
      </c>
      <c r="EL37" s="296">
        <v>2.63070393937164</v>
      </c>
      <c r="EM37" s="296">
        <v>3.0820335793323599</v>
      </c>
      <c r="EN37" s="296">
        <v>3.0473261857812299</v>
      </c>
      <c r="EO37" s="296">
        <v>-0.74636721568352005</v>
      </c>
      <c r="EP37" s="296">
        <v>-26.895708366402101</v>
      </c>
      <c r="EQ37" s="296">
        <v>-3.9426447611676099</v>
      </c>
      <c r="ER37" s="296">
        <v>-2.5770184637322302</v>
      </c>
      <c r="ES37" s="296">
        <v>0.994666612146759</v>
      </c>
      <c r="ET37" s="296">
        <v>19.406904963517999</v>
      </c>
      <c r="EU37" s="296">
        <v>-21.038779838158401</v>
      </c>
      <c r="EV37" s="296">
        <v>7.65249688434315</v>
      </c>
      <c r="EW37" s="296">
        <v>7.4524214972444698</v>
      </c>
      <c r="EX37" s="296">
        <v>13.2149503146039</v>
      </c>
      <c r="EY37" s="296">
        <v>16.748239364885499</v>
      </c>
      <c r="EZ37" s="296">
        <v>4.6527152561501897</v>
      </c>
      <c r="FA37" s="296">
        <v>5.3025007957814703</v>
      </c>
      <c r="FB37" s="296">
        <v>5.4179102548661104</v>
      </c>
      <c r="FC37" s="296">
        <v>5.5919063367345396</v>
      </c>
      <c r="FD37" s="296">
        <v>3.57854255165782</v>
      </c>
      <c r="FE37" s="296">
        <v>5.1557499339002</v>
      </c>
      <c r="FF37" s="296">
        <v>5.9752768723324197</v>
      </c>
      <c r="FG37" s="296">
        <v>6.4200344263864801</v>
      </c>
      <c r="FH37" s="296">
        <v>4.7695017066996703</v>
      </c>
      <c r="FI37" s="296">
        <v>8.1052965367919505</v>
      </c>
      <c r="FJ37" s="296">
        <v>9.0473533324376891</v>
      </c>
      <c r="FK37" s="296">
        <v>6.58535434764093</v>
      </c>
      <c r="FL37" s="296">
        <v>5.4732276471259</v>
      </c>
      <c r="FM37" s="296"/>
      <c r="FN37" s="296">
        <v>5.8843030360126818</v>
      </c>
      <c r="FO37" s="296">
        <v>11.248756073221628</v>
      </c>
      <c r="FP37" s="296">
        <v>7.2143827571207595</v>
      </c>
      <c r="FQ37" s="296">
        <v>3.8890549338821359</v>
      </c>
      <c r="FR37" s="296">
        <v>-8.5386141940123395</v>
      </c>
      <c r="FS37" s="296">
        <v>-9.9428986752272408E-2</v>
      </c>
      <c r="FT37" s="296">
        <v>10.183957923807796</v>
      </c>
      <c r="FU37" s="296">
        <v>4.9466375267552536</v>
      </c>
      <c r="FV37" s="295">
        <v>5.5664246753869122</v>
      </c>
      <c r="FW37" s="295">
        <v>7.2779011934017888</v>
      </c>
      <c r="FX37" s="296">
        <v>11.248756073221628</v>
      </c>
      <c r="FY37" s="296">
        <v>7.2143827571207595</v>
      </c>
      <c r="FZ37" s="296">
        <v>3.8890549338821359</v>
      </c>
      <c r="GA37" s="296">
        <v>-8.5386141940123395</v>
      </c>
      <c r="GB37" s="296">
        <v>-9.9428986752272408E-2</v>
      </c>
      <c r="GC37" s="296">
        <v>10.183957923807796</v>
      </c>
      <c r="GD37" s="296">
        <v>4.9466375267552536</v>
      </c>
      <c r="GE37" s="296">
        <v>5.5664246753869122</v>
      </c>
      <c r="GF37" s="295">
        <v>7.2779011934014619</v>
      </c>
      <c r="GG37" s="296">
        <v>-4.3323031093456397</v>
      </c>
      <c r="GH37" s="296">
        <v>-6.47113957521981E-2</v>
      </c>
      <c r="GI37" s="296">
        <v>-7.0768275400049001</v>
      </c>
      <c r="GJ37" s="296">
        <v>-15.248202118407701</v>
      </c>
      <c r="GK37" s="296">
        <v>18.941674422331499</v>
      </c>
      <c r="GL37" s="296">
        <v>3.9554477688215699</v>
      </c>
      <c r="GM37" s="296">
        <v>-14.0962701709947</v>
      </c>
      <c r="GN37" s="296">
        <v>10.530384654880701</v>
      </c>
      <c r="GO37" s="296">
        <v>8.6843533444887999</v>
      </c>
      <c r="GP37" s="296">
        <v>5.8958964135965202</v>
      </c>
      <c r="GQ37" s="296">
        <v>-7.6999963195399097</v>
      </c>
      <c r="GR37" s="296">
        <v>10.3279139483455</v>
      </c>
      <c r="GS37" s="296">
        <v>-10.6934989092133</v>
      </c>
      <c r="GT37" s="296">
        <v>6.3818938483785201</v>
      </c>
      <c r="GU37" s="296">
        <v>-11.7546494691455</v>
      </c>
      <c r="GV37" s="296">
        <v>-2.7943115652875901</v>
      </c>
      <c r="GW37" s="296">
        <v>10.5023349728518</v>
      </c>
      <c r="GX37" s="296">
        <v>29.1973357906061</v>
      </c>
      <c r="GY37" s="296">
        <v>-20.614396919412801</v>
      </c>
      <c r="GZ37" s="296">
        <v>4.8781081674165803</v>
      </c>
      <c r="HA37" s="296">
        <v>-0.78623229143094897</v>
      </c>
      <c r="HB37" s="296">
        <v>6.8324283879938399</v>
      </c>
      <c r="HC37" s="296">
        <v>-23.7614195724761</v>
      </c>
      <c r="HD37" s="296">
        <v>12.6010195540658</v>
      </c>
      <c r="HE37" s="296">
        <v>-6.8355952654704701</v>
      </c>
      <c r="HF37" s="296">
        <v>30.800362164358699</v>
      </c>
      <c r="HG37" s="296">
        <v>-11.374469560362099</v>
      </c>
      <c r="HH37" s="296">
        <v>14.538839809854901</v>
      </c>
      <c r="HI37" s="296">
        <v>3.37388353618373</v>
      </c>
      <c r="HJ37" s="296">
        <v>12.704844898762399</v>
      </c>
      <c r="HK37" s="296">
        <v>-11.959691329834399</v>
      </c>
      <c r="HL37" s="296">
        <v>4.29495124114794</v>
      </c>
      <c r="HM37" s="296">
        <v>-11.3159960957016</v>
      </c>
      <c r="HN37" s="296">
        <v>5.7827345924953901</v>
      </c>
      <c r="HO37" s="296">
        <v>-21.747684910366999</v>
      </c>
      <c r="HP37" s="296">
        <v>15.2879310334087</v>
      </c>
      <c r="HQ37" s="296">
        <v>-7.2063149283966199</v>
      </c>
      <c r="HR37" s="296">
        <v>21.537096052785099</v>
      </c>
      <c r="HS37" s="296">
        <v>-7.3615693444876298</v>
      </c>
      <c r="HT37" s="296">
        <v>11.871266259308401</v>
      </c>
      <c r="HU37" s="296">
        <v>0.71382521642758001</v>
      </c>
      <c r="HV37" s="296">
        <v>13.837973714887401</v>
      </c>
      <c r="HW37" s="296">
        <v>-8.81566512402539</v>
      </c>
      <c r="HX37" s="296">
        <v>1.85785204487583</v>
      </c>
      <c r="HY37" s="296">
        <v>-6.3288004296333202</v>
      </c>
      <c r="HZ37" s="296">
        <v>4.0043955032933001</v>
      </c>
      <c r="IA37" s="296">
        <v>-23.339117764963401</v>
      </c>
      <c r="IB37" s="296">
        <v>15.711595300326</v>
      </c>
      <c r="IC37" s="296">
        <v>-7.9462260410088597</v>
      </c>
      <c r="ID37" s="296">
        <v>22.223301979213701</v>
      </c>
      <c r="IE37" s="296">
        <v>-9.5983767340892108</v>
      </c>
      <c r="IF37" s="296">
        <v>10.186945190208901</v>
      </c>
      <c r="IG37" s="296">
        <v>-2.0679999865612801</v>
      </c>
      <c r="IH37" s="296">
        <v>16.185624197494501</v>
      </c>
      <c r="II37" s="296">
        <v>-7.3803339043953704</v>
      </c>
      <c r="IJ37" s="296">
        <v>0.913012651273576</v>
      </c>
      <c r="IK37" s="296">
        <v>-7.1378635771877903</v>
      </c>
      <c r="IL37" s="296">
        <v>4.6015318726969001</v>
      </c>
      <c r="IM37" s="296">
        <v>-21.858994722310399</v>
      </c>
      <c r="IN37" s="296">
        <v>15.911063951885801</v>
      </c>
      <c r="IO37" s="296">
        <v>-8.6073027901793306</v>
      </c>
      <c r="IP37" s="296">
        <v>6.0134012491074698</v>
      </c>
      <c r="IQ37" s="296">
        <v>-55.404491549687997</v>
      </c>
      <c r="IR37" s="296">
        <v>77.819028942992006</v>
      </c>
      <c r="IS37" s="296">
        <v>37.338852497544899</v>
      </c>
      <c r="IT37" s="296">
        <v>6.7118194989130604</v>
      </c>
      <c r="IU37" s="296">
        <v>-0.97108892422332405</v>
      </c>
      <c r="IV37" s="296">
        <v>-1.2817389313517</v>
      </c>
      <c r="IW37" s="296">
        <v>-5.2410390050220004</v>
      </c>
      <c r="IX37" s="296">
        <v>1.79039044490213</v>
      </c>
      <c r="IY37" s="296">
        <v>-20.9316439246866</v>
      </c>
      <c r="IZ37" s="296">
        <v>17.145622382389099</v>
      </c>
      <c r="JA37" s="296">
        <v>-8.1822770327647998</v>
      </c>
      <c r="JB37" s="296">
        <v>13.511070136988501</v>
      </c>
      <c r="JC37" s="296">
        <v>-7.9033880539926704</v>
      </c>
      <c r="JD37" s="296">
        <v>-4.0439568790454699</v>
      </c>
      <c r="JE37" s="296">
        <v>-6.8782474396426796</v>
      </c>
      <c r="JF37" s="296">
        <v>1.9273714846641099</v>
      </c>
      <c r="JG37" s="296">
        <v>1.61990836360366</v>
      </c>
      <c r="JH37" s="296">
        <v>3.61994871858515</v>
      </c>
      <c r="JI37" s="296">
        <v>18.965168741407702</v>
      </c>
      <c r="JJ37" s="296">
        <v>6.9331037135027298</v>
      </c>
      <c r="JK37" s="296">
        <v>-18.294402852649799</v>
      </c>
      <c r="JL37" s="296">
        <v>10.9427880062239</v>
      </c>
      <c r="JM37" s="296">
        <v>-7.63054953440367</v>
      </c>
      <c r="JN37" s="296">
        <v>16.1623509480217</v>
      </c>
      <c r="JO37" s="296">
        <v>-5.91617119438635</v>
      </c>
      <c r="JP37" s="296">
        <v>-7.2641611288111498</v>
      </c>
      <c r="JQ37" s="296">
        <v>4.1621706799163096</v>
      </c>
      <c r="JR37" s="296">
        <v>1.4338515003493599</v>
      </c>
      <c r="JS37" s="296">
        <v>-1.3427451171128799</v>
      </c>
      <c r="JT37" s="296">
        <v>1.0446388161047699</v>
      </c>
      <c r="JU37" s="296">
        <v>10.813700269008599</v>
      </c>
      <c r="JV37" s="296">
        <v>2.0062109317213701</v>
      </c>
      <c r="JW37" s="296">
        <v>-12.9503773889078</v>
      </c>
      <c r="JX37" s="296">
        <v>9.2089028513617599</v>
      </c>
      <c r="JY37" s="296">
        <v>-4.6366486973067804</v>
      </c>
      <c r="JZ37" s="296">
        <v>7.4299597155245296</v>
      </c>
      <c r="KA37" s="296">
        <v>-2.5968277589765201</v>
      </c>
      <c r="KB37" s="296">
        <v>-6.5018517345558804</v>
      </c>
      <c r="KC37" s="296">
        <v>4.5038303282102703</v>
      </c>
      <c r="KD37" s="296">
        <v>1.06529753809727</v>
      </c>
      <c r="KE37" s="296">
        <v>-1.1532453492944501</v>
      </c>
      <c r="KF37" s="296">
        <v>0.74681010863970698</v>
      </c>
      <c r="KG37" s="296">
        <v>10.1534256733825</v>
      </c>
      <c r="KH37" s="296">
        <v>0.45033284968327802</v>
      </c>
      <c r="KI37" s="296">
        <v>-13.492712436412701</v>
      </c>
      <c r="KJ37" s="296">
        <v>11.594799829985201</v>
      </c>
      <c r="KK37" s="296">
        <v>-5.6768430023091598</v>
      </c>
      <c r="KL37" s="296">
        <v>10.719422183639599</v>
      </c>
      <c r="KM37" s="296">
        <v>-5.1179756868189399</v>
      </c>
      <c r="KN37" s="296">
        <v>-5.4710821986061697</v>
      </c>
      <c r="KO37" s="296">
        <v>7.8577261998685497</v>
      </c>
      <c r="KP37" s="296">
        <v>0.41892686792566303</v>
      </c>
      <c r="KQ37" s="296">
        <v>-0.74852689644202997</v>
      </c>
      <c r="KR37" s="296">
        <v>-4.24779810341151</v>
      </c>
      <c r="KS37" s="296">
        <v>12.4474996646556</v>
      </c>
      <c r="KT37" s="296">
        <v>-2.40304060648401</v>
      </c>
      <c r="KU37" s="296">
        <v>-9.0593252616150401</v>
      </c>
      <c r="KV37" s="296">
        <v>12.075105934466899</v>
      </c>
      <c r="KW37" s="296">
        <v>-5.58834276390263</v>
      </c>
      <c r="KX37" s="296">
        <v>11.288045038205601</v>
      </c>
      <c r="KY37" s="296">
        <v>-4.0944522274606099</v>
      </c>
      <c r="KZ37" s="296">
        <v>-5.2969432623951196</v>
      </c>
      <c r="LA37" s="296">
        <v>5.6975871475308999</v>
      </c>
      <c r="LB37" s="296">
        <v>0.640422627348045</v>
      </c>
      <c r="LC37" s="296">
        <v>-2.7442744484739401</v>
      </c>
      <c r="LD37" s="296">
        <v>-3.9431158001543598</v>
      </c>
      <c r="LE37" s="296">
        <v>10.6714901540909</v>
      </c>
      <c r="LF37" s="296">
        <v>-2.4746688853101202</v>
      </c>
      <c r="LG37" s="296">
        <v>-5.9020256523621697</v>
      </c>
      <c r="LH37" s="296">
        <v>-12.903624178496999</v>
      </c>
      <c r="LI37" s="296">
        <v>3.0664149703679402</v>
      </c>
      <c r="LJ37" s="296">
        <v>11.567272161879499</v>
      </c>
      <c r="LK37" s="296">
        <v>0.97323651537304601</v>
      </c>
      <c r="LL37" s="296">
        <v>-10.1732863694566</v>
      </c>
      <c r="LM37" s="296">
        <v>19.653375765975099</v>
      </c>
      <c r="LN37" s="296">
        <v>-9.3336864615790898</v>
      </c>
      <c r="LO37" s="296">
        <v>0.21878230873329599</v>
      </c>
      <c r="LP37" s="296">
        <v>14.141391127360601</v>
      </c>
      <c r="LQ37" s="296">
        <v>12.1711797279611</v>
      </c>
      <c r="LR37" s="296">
        <v>-16.038007255985502</v>
      </c>
      <c r="LS37" s="296">
        <v>1.05867856960731</v>
      </c>
      <c r="LT37" s="296">
        <v>10.961927511614</v>
      </c>
      <c r="LU37" s="296">
        <v>12.2637053857756</v>
      </c>
      <c r="LV37" s="296">
        <v>-13.100036014900301</v>
      </c>
      <c r="LW37" s="296">
        <v>-0.96943589623783999</v>
      </c>
      <c r="LX37" s="296">
        <v>6.2304658219261704</v>
      </c>
      <c r="LY37" s="296">
        <v>12.757397193271601</v>
      </c>
      <c r="LZ37" s="296">
        <v>-13.129294956976601</v>
      </c>
      <c r="MA37" s="296">
        <v>-4.6152519643466796</v>
      </c>
      <c r="MB37" s="296">
        <v>-21.7569902887608</v>
      </c>
      <c r="MC37" s="296">
        <v>48.160622529339101</v>
      </c>
      <c r="MD37" s="296">
        <v>-11.894273245328</v>
      </c>
      <c r="ME37" s="296">
        <v>-1.1182918461779301</v>
      </c>
      <c r="MF37" s="296">
        <v>-7.4925841328943497</v>
      </c>
      <c r="MG37" s="296">
        <v>-2.0245643379753901</v>
      </c>
      <c r="MH37" s="296">
        <v>20.119743027143599</v>
      </c>
      <c r="MI37" s="296">
        <v>-1.3020664599438001</v>
      </c>
      <c r="MJ37" s="296">
        <v>-2.53153586310441</v>
      </c>
      <c r="MK37" s="296">
        <v>1.0331195903331101</v>
      </c>
      <c r="ML37" s="296">
        <v>7.6749193996199701</v>
      </c>
      <c r="MM37" s="296">
        <v>-0.68925397964793</v>
      </c>
      <c r="MN37" s="296">
        <v>-2.4247123533221799</v>
      </c>
      <c r="MO37" s="296">
        <v>1.1998784162779801</v>
      </c>
      <c r="MP37" s="296">
        <v>5.6218379580471103</v>
      </c>
      <c r="MQ37" s="296">
        <v>0.82296696786326595</v>
      </c>
      <c r="MR37" s="296">
        <v>-1.66426343063377</v>
      </c>
      <c r="MS37" s="296">
        <v>1.62459455501676</v>
      </c>
      <c r="MT37" s="296">
        <v>3.9836849504590202</v>
      </c>
      <c r="MU37" s="296">
        <v>4.0331066219345102</v>
      </c>
      <c r="MV37" s="296">
        <v>-0.80734104239098803</v>
      </c>
      <c r="MW37" s="296">
        <v>-0.66981829388643599</v>
      </c>
      <c r="MX37" s="296">
        <v>2.89870443733744</v>
      </c>
      <c r="MY37" s="305"/>
      <c r="MZ37" s="306" t="s">
        <v>737</v>
      </c>
    </row>
    <row r="38" spans="1:364" s="232" customFormat="1">
      <c r="A38" s="389"/>
      <c r="C38" s="270"/>
      <c r="D38" s="271"/>
      <c r="E38" s="271"/>
      <c r="F38" s="270"/>
      <c r="G38" s="272"/>
      <c r="H38" s="270"/>
      <c r="I38" s="270"/>
      <c r="J38" s="270"/>
      <c r="K38" s="270"/>
      <c r="L38" s="270"/>
      <c r="M38" s="270"/>
      <c r="N38" s="270"/>
      <c r="O38" s="270"/>
      <c r="P38" s="276"/>
      <c r="Q38" s="276"/>
      <c r="R38" s="276"/>
      <c r="S38" s="276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84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  <c r="AZ38" s="278"/>
      <c r="BA38" s="278"/>
      <c r="BB38" s="278"/>
      <c r="BC38" s="278"/>
      <c r="BD38" s="278"/>
      <c r="BE38" s="286"/>
      <c r="BF38" s="278"/>
      <c r="BG38" s="278"/>
      <c r="BH38" s="278"/>
      <c r="BI38" s="278"/>
      <c r="BJ38" s="278"/>
      <c r="BK38" s="278"/>
      <c r="BL38" s="278"/>
      <c r="BM38" s="278"/>
      <c r="BN38" s="278"/>
      <c r="BO38" s="278"/>
      <c r="BP38" s="278"/>
      <c r="BQ38" s="278"/>
      <c r="BR38" s="278"/>
      <c r="BS38" s="278"/>
      <c r="BT38" s="278"/>
      <c r="BU38" s="278"/>
      <c r="BV38" s="278"/>
      <c r="BW38" s="278"/>
      <c r="BX38" s="278"/>
      <c r="BY38" s="278"/>
      <c r="BZ38" s="278"/>
      <c r="CA38" s="278"/>
      <c r="CB38" s="278"/>
      <c r="CC38" s="278"/>
      <c r="CD38" s="278"/>
      <c r="CE38" s="278"/>
      <c r="CF38" s="278"/>
      <c r="CG38" s="278"/>
      <c r="CH38" s="278"/>
      <c r="CI38" s="278"/>
      <c r="CJ38" s="278"/>
      <c r="CK38" s="278"/>
      <c r="CL38" s="278"/>
      <c r="CM38" s="278"/>
      <c r="CN38" s="278"/>
      <c r="CO38" s="278"/>
      <c r="CP38" s="278"/>
      <c r="CQ38" s="278"/>
      <c r="CR38" s="278"/>
      <c r="CS38" s="278"/>
      <c r="CT38" s="278"/>
      <c r="CU38" s="278"/>
      <c r="CV38" s="278"/>
      <c r="CW38" s="278"/>
      <c r="CX38" s="278"/>
      <c r="CY38" s="278"/>
      <c r="CZ38" s="278"/>
      <c r="DA38" s="278"/>
      <c r="DB38" s="278"/>
      <c r="DC38" s="278"/>
      <c r="DD38" s="278"/>
      <c r="DE38" s="278"/>
      <c r="DF38" s="278"/>
      <c r="DG38" s="278"/>
      <c r="DH38" s="278"/>
      <c r="DI38" s="278"/>
      <c r="DJ38" s="278"/>
      <c r="DK38" s="278"/>
      <c r="DL38" s="278"/>
      <c r="DM38" s="278"/>
      <c r="DN38" s="278"/>
      <c r="DO38" s="278"/>
      <c r="DP38" s="278"/>
      <c r="DQ38" s="278"/>
      <c r="DR38" s="278"/>
      <c r="DS38" s="278"/>
      <c r="DT38" s="278"/>
      <c r="DU38" s="278"/>
      <c r="DV38" s="278"/>
      <c r="DW38" s="278"/>
      <c r="DX38" s="278"/>
      <c r="DY38" s="284"/>
      <c r="DZ38" s="284"/>
      <c r="EA38" s="284"/>
      <c r="EB38" s="284"/>
      <c r="EC38" s="284"/>
      <c r="ED38" s="284"/>
      <c r="EE38" s="284"/>
      <c r="EF38" s="284"/>
      <c r="EG38" s="284"/>
      <c r="EH38" s="284"/>
      <c r="EI38" s="284"/>
      <c r="EJ38" s="284"/>
      <c r="EK38" s="284"/>
      <c r="EL38" s="284"/>
      <c r="EM38" s="284"/>
      <c r="EN38" s="284"/>
      <c r="EO38" s="284"/>
      <c r="EP38" s="284"/>
      <c r="EQ38" s="284"/>
      <c r="ER38" s="284"/>
      <c r="ES38" s="284"/>
      <c r="ET38" s="284"/>
      <c r="EU38" s="284"/>
      <c r="EV38" s="284"/>
      <c r="EW38" s="284"/>
      <c r="EX38" s="284"/>
      <c r="EY38" s="284"/>
      <c r="EZ38" s="284"/>
      <c r="FA38" s="284"/>
      <c r="FB38" s="284"/>
      <c r="FC38" s="284"/>
      <c r="FD38" s="284"/>
      <c r="FE38" s="284"/>
      <c r="FF38" s="284"/>
      <c r="FG38" s="284"/>
      <c r="FH38" s="284"/>
      <c r="FI38" s="284"/>
      <c r="FJ38" s="284"/>
      <c r="FK38" s="284"/>
      <c r="FL38" s="284"/>
      <c r="FM38" s="284"/>
      <c r="FN38" s="276"/>
      <c r="FO38" s="276"/>
      <c r="FP38" s="276"/>
      <c r="FQ38" s="276"/>
      <c r="FR38" s="276"/>
      <c r="FS38" s="276"/>
      <c r="FT38" s="276"/>
      <c r="FU38" s="276"/>
      <c r="FV38" s="294"/>
      <c r="FW38" s="294"/>
      <c r="FX38" s="276"/>
      <c r="FY38" s="276"/>
      <c r="FZ38" s="276"/>
      <c r="GA38" s="276"/>
      <c r="GB38" s="276"/>
      <c r="GC38" s="276"/>
      <c r="GD38" s="276"/>
      <c r="GE38" s="276"/>
      <c r="GF38" s="276"/>
      <c r="GG38" s="276"/>
      <c r="GH38" s="276"/>
      <c r="GI38" s="276"/>
      <c r="GJ38" s="276"/>
      <c r="GK38" s="276"/>
      <c r="GL38" s="276"/>
      <c r="GM38" s="276"/>
      <c r="GN38" s="276"/>
      <c r="GO38" s="276"/>
      <c r="GP38" s="276"/>
      <c r="GQ38" s="276"/>
      <c r="GR38" s="276"/>
      <c r="GS38" s="276"/>
      <c r="GT38" s="276"/>
      <c r="GU38" s="276"/>
      <c r="GV38" s="276"/>
      <c r="GW38" s="276"/>
      <c r="GX38" s="276"/>
      <c r="GY38" s="276"/>
      <c r="GZ38" s="276"/>
      <c r="HA38" s="276"/>
      <c r="HB38" s="276"/>
      <c r="HC38" s="276"/>
      <c r="HD38" s="276"/>
      <c r="HE38" s="276"/>
      <c r="HF38" s="276"/>
      <c r="HG38" s="276"/>
      <c r="HH38" s="276"/>
      <c r="HI38" s="276"/>
      <c r="HJ38" s="276"/>
      <c r="HK38" s="276"/>
      <c r="HL38" s="276"/>
      <c r="HM38" s="276"/>
      <c r="HN38" s="276"/>
      <c r="HO38" s="294"/>
      <c r="HP38" s="294"/>
      <c r="HQ38" s="294"/>
      <c r="HR38" s="294"/>
      <c r="HS38" s="294"/>
      <c r="HT38" s="294"/>
      <c r="HU38" s="294"/>
      <c r="HV38" s="294"/>
      <c r="HW38" s="294"/>
      <c r="HX38" s="294"/>
      <c r="HY38" s="294"/>
      <c r="HZ38" s="294"/>
      <c r="IA38" s="294"/>
      <c r="IB38" s="294"/>
      <c r="IC38" s="294"/>
      <c r="ID38" s="294"/>
      <c r="IE38" s="294"/>
      <c r="IF38" s="294"/>
      <c r="IG38" s="294"/>
      <c r="IH38" s="294"/>
      <c r="II38" s="294"/>
      <c r="IJ38" s="294"/>
      <c r="IK38" s="294"/>
      <c r="IL38" s="294"/>
      <c r="IM38" s="294"/>
      <c r="IN38" s="294"/>
      <c r="IO38" s="294"/>
      <c r="IP38" s="294"/>
      <c r="IQ38" s="294"/>
      <c r="IR38" s="294"/>
      <c r="IS38" s="294"/>
      <c r="IT38" s="294"/>
      <c r="IU38" s="294"/>
      <c r="IV38" s="294"/>
      <c r="IW38" s="294"/>
      <c r="IX38" s="294"/>
      <c r="IY38" s="294"/>
      <c r="IZ38" s="294"/>
      <c r="JA38" s="294"/>
      <c r="JB38" s="294"/>
      <c r="JC38" s="294"/>
      <c r="JD38" s="294"/>
      <c r="JE38" s="294"/>
      <c r="JF38" s="294"/>
      <c r="JG38" s="294"/>
      <c r="JH38" s="294"/>
      <c r="JI38" s="294"/>
      <c r="JJ38" s="294"/>
      <c r="JK38" s="294"/>
      <c r="JL38" s="294"/>
      <c r="JM38" s="294"/>
      <c r="JN38" s="294"/>
      <c r="JO38" s="294"/>
      <c r="JP38" s="294"/>
      <c r="JQ38" s="294"/>
      <c r="JR38" s="294"/>
      <c r="JS38" s="294"/>
      <c r="JT38" s="294"/>
      <c r="JU38" s="294"/>
      <c r="JV38" s="294"/>
      <c r="JW38" s="294"/>
      <c r="JX38" s="294"/>
      <c r="JY38" s="294"/>
      <c r="JZ38" s="294"/>
      <c r="KA38" s="294"/>
      <c r="KB38" s="294"/>
      <c r="KC38" s="294"/>
      <c r="KD38" s="294"/>
      <c r="KE38" s="294"/>
      <c r="KF38" s="294"/>
      <c r="KG38" s="294"/>
      <c r="KH38" s="294"/>
      <c r="KI38" s="294"/>
      <c r="KJ38" s="294"/>
      <c r="KK38" s="294"/>
      <c r="KL38" s="294"/>
      <c r="KM38" s="294"/>
      <c r="KN38" s="294"/>
      <c r="KO38" s="294"/>
      <c r="KP38" s="294"/>
      <c r="KQ38" s="294"/>
      <c r="KR38" s="294"/>
      <c r="KS38" s="294"/>
      <c r="KT38" s="294"/>
      <c r="KU38" s="294"/>
      <c r="KV38" s="294"/>
      <c r="KW38" s="294"/>
      <c r="KX38" s="294"/>
      <c r="KY38" s="294"/>
      <c r="KZ38" s="294"/>
      <c r="LA38" s="294"/>
      <c r="LB38" s="294"/>
      <c r="LC38" s="294"/>
      <c r="LD38" s="294"/>
      <c r="LE38" s="294"/>
      <c r="LF38" s="294"/>
      <c r="LG38" s="294"/>
      <c r="LH38" s="276"/>
      <c r="LI38" s="276"/>
      <c r="LJ38" s="276"/>
      <c r="LK38" s="276"/>
      <c r="LL38" s="276"/>
      <c r="LM38" s="276"/>
      <c r="LN38" s="276"/>
      <c r="LO38" s="276"/>
      <c r="LP38" s="276"/>
      <c r="LQ38" s="276"/>
      <c r="LR38" s="276"/>
      <c r="LS38" s="276"/>
      <c r="LT38" s="276"/>
      <c r="LU38" s="276"/>
      <c r="LV38" s="276"/>
      <c r="LW38" s="276"/>
      <c r="LX38" s="294"/>
      <c r="LY38" s="294"/>
      <c r="LZ38" s="294"/>
      <c r="MA38" s="294"/>
      <c r="MB38" s="294"/>
      <c r="MC38" s="294"/>
      <c r="MD38" s="294"/>
      <c r="ME38" s="294"/>
      <c r="MF38" s="294"/>
      <c r="MG38" s="294"/>
      <c r="MH38" s="294"/>
      <c r="MI38" s="294"/>
      <c r="MJ38" s="294"/>
      <c r="MK38" s="294"/>
      <c r="ML38" s="294"/>
      <c r="MM38" s="294"/>
      <c r="MN38" s="294"/>
      <c r="MO38" s="294"/>
      <c r="MP38" s="294"/>
      <c r="MQ38" s="294"/>
      <c r="MR38" s="298"/>
      <c r="MS38" s="298"/>
      <c r="MT38" s="298"/>
      <c r="MU38" s="298"/>
      <c r="MV38" s="298"/>
      <c r="MW38" s="298"/>
      <c r="MX38" s="298"/>
      <c r="MY38" s="272"/>
      <c r="MZ38" s="270"/>
    </row>
    <row r="39" spans="1:364" s="297" customFormat="1" ht="15" customHeight="1">
      <c r="A39" s="389"/>
      <c r="C39" s="238"/>
      <c r="D39" s="234"/>
      <c r="E39" s="234"/>
      <c r="H39" s="273"/>
      <c r="P39" s="238"/>
      <c r="Q39" s="238"/>
      <c r="R39" s="238"/>
      <c r="S39" s="238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6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7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89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7">
        <v>-16.0956131303384</v>
      </c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35"/>
      <c r="DX39" s="235"/>
      <c r="DY39" s="236"/>
      <c r="DZ39" s="236"/>
      <c r="EA39" s="236"/>
      <c r="EB39" s="236"/>
      <c r="EC39" s="236"/>
      <c r="ED39" s="236"/>
      <c r="EE39" s="236"/>
      <c r="EF39" s="236"/>
      <c r="EG39" s="236"/>
      <c r="EH39" s="236"/>
      <c r="EI39" s="236"/>
      <c r="EJ39" s="236"/>
      <c r="EK39" s="236"/>
      <c r="EL39" s="236"/>
      <c r="EM39" s="236"/>
      <c r="EN39" s="236"/>
      <c r="EO39" s="236"/>
      <c r="EP39" s="236"/>
      <c r="EQ39" s="236"/>
      <c r="ER39" s="236"/>
      <c r="ES39" s="236"/>
      <c r="ET39" s="236"/>
      <c r="EU39" s="236"/>
      <c r="EV39" s="236"/>
      <c r="EW39" s="236"/>
      <c r="EX39" s="236"/>
      <c r="EY39" s="236"/>
      <c r="EZ39" s="236"/>
      <c r="FA39" s="236"/>
      <c r="FB39" s="236"/>
      <c r="FC39" s="236"/>
      <c r="FD39" s="236"/>
      <c r="FE39" s="236"/>
      <c r="FF39" s="236"/>
      <c r="FG39" s="236"/>
      <c r="FH39" s="236"/>
      <c r="FI39" s="236"/>
      <c r="FJ39" s="236"/>
      <c r="FK39" s="236"/>
      <c r="FL39" s="236"/>
      <c r="FM39" s="236"/>
      <c r="FN39" s="238"/>
      <c r="FO39" s="238"/>
      <c r="FP39" s="238"/>
      <c r="FQ39" s="238"/>
      <c r="FR39" s="238"/>
      <c r="FS39" s="238"/>
      <c r="FT39" s="238"/>
      <c r="FU39" s="238"/>
      <c r="FV39" s="294"/>
      <c r="FW39" s="294"/>
      <c r="FX39" s="238"/>
      <c r="FY39" s="238"/>
      <c r="FZ39" s="238"/>
      <c r="GA39" s="238"/>
      <c r="GB39" s="238"/>
      <c r="GC39" s="238"/>
      <c r="GD39" s="238"/>
      <c r="GE39" s="238"/>
      <c r="GF39" s="238"/>
      <c r="GG39" s="238"/>
      <c r="GH39" s="238"/>
      <c r="GI39" s="238"/>
      <c r="GJ39" s="238"/>
      <c r="GK39" s="238"/>
      <c r="GL39" s="238"/>
      <c r="GM39" s="238"/>
      <c r="GN39" s="238"/>
      <c r="GO39" s="238"/>
      <c r="GP39" s="238"/>
      <c r="GQ39" s="238"/>
      <c r="GR39" s="238"/>
      <c r="GS39" s="238"/>
      <c r="GT39" s="238"/>
      <c r="GU39" s="238"/>
      <c r="GV39" s="238"/>
      <c r="GW39" s="238"/>
      <c r="GX39" s="238"/>
      <c r="GY39" s="238"/>
      <c r="GZ39" s="238"/>
      <c r="HA39" s="238"/>
      <c r="HB39" s="238"/>
      <c r="HC39" s="238"/>
      <c r="HD39" s="238"/>
      <c r="HE39" s="238"/>
      <c r="HF39" s="238"/>
      <c r="HG39" s="238"/>
      <c r="HH39" s="238"/>
      <c r="HI39" s="238"/>
      <c r="HJ39" s="238"/>
      <c r="HK39" s="238"/>
      <c r="HL39" s="238"/>
      <c r="HM39" s="238"/>
      <c r="HN39" s="238"/>
      <c r="HO39" s="294"/>
      <c r="HP39" s="294"/>
      <c r="HQ39" s="294"/>
      <c r="HR39" s="294"/>
      <c r="HS39" s="294"/>
      <c r="HT39" s="294"/>
      <c r="HU39" s="294"/>
      <c r="HV39" s="294"/>
      <c r="HW39" s="294"/>
      <c r="HX39" s="294"/>
      <c r="HY39" s="294"/>
      <c r="HZ39" s="294"/>
      <c r="IA39" s="294"/>
      <c r="IB39" s="294"/>
      <c r="IC39" s="294"/>
      <c r="ID39" s="294"/>
      <c r="IE39" s="294"/>
      <c r="IF39" s="294"/>
      <c r="IG39" s="294"/>
      <c r="IH39" s="294"/>
      <c r="II39" s="294"/>
      <c r="IJ39" s="294"/>
      <c r="IK39" s="294"/>
      <c r="IL39" s="294"/>
      <c r="IM39" s="294"/>
      <c r="IN39" s="294"/>
      <c r="IO39" s="294"/>
      <c r="IP39" s="294"/>
      <c r="IQ39" s="294"/>
      <c r="IR39" s="294"/>
      <c r="IS39" s="250"/>
      <c r="IT39" s="294"/>
      <c r="IU39" s="294"/>
      <c r="IV39" s="294"/>
      <c r="IW39" s="294"/>
      <c r="IX39" s="294"/>
      <c r="IY39" s="294"/>
      <c r="IZ39" s="294"/>
      <c r="JA39" s="294"/>
      <c r="JB39" s="294"/>
      <c r="JC39" s="294"/>
      <c r="JD39" s="294"/>
      <c r="JE39" s="294"/>
      <c r="JF39" s="294"/>
      <c r="JG39" s="294"/>
      <c r="JH39" s="294"/>
      <c r="JI39" s="294"/>
      <c r="JJ39" s="294"/>
      <c r="JK39" s="294"/>
      <c r="JL39" s="294"/>
      <c r="JM39" s="294"/>
      <c r="JN39" s="294"/>
      <c r="JO39" s="294"/>
      <c r="JP39" s="294"/>
      <c r="JQ39" s="294"/>
      <c r="JR39" s="294"/>
      <c r="JS39" s="294"/>
      <c r="JT39" s="294"/>
      <c r="JU39" s="294"/>
      <c r="JV39" s="294"/>
      <c r="JW39" s="294"/>
      <c r="JX39" s="294"/>
      <c r="JY39" s="294"/>
      <c r="JZ39" s="294"/>
      <c r="KA39" s="294"/>
      <c r="KB39" s="294"/>
      <c r="KC39" s="294"/>
      <c r="KD39" s="294"/>
      <c r="KE39" s="294"/>
      <c r="KF39" s="294"/>
      <c r="KG39" s="294"/>
      <c r="KH39" s="294"/>
      <c r="KI39" s="294"/>
      <c r="KJ39" s="294"/>
      <c r="KK39" s="294"/>
      <c r="KL39" s="294"/>
      <c r="KM39" s="294"/>
      <c r="KN39" s="294"/>
      <c r="KO39" s="294"/>
      <c r="KP39" s="294"/>
      <c r="KQ39" s="294"/>
      <c r="KR39" s="294"/>
      <c r="KS39" s="294"/>
      <c r="KT39" s="294"/>
      <c r="KU39" s="294"/>
      <c r="KV39" s="294"/>
      <c r="KW39" s="294"/>
      <c r="KX39" s="294"/>
      <c r="KY39" s="294"/>
      <c r="KZ39" s="294"/>
      <c r="LA39" s="294"/>
      <c r="LB39" s="294"/>
      <c r="LC39" s="294"/>
      <c r="LD39" s="294"/>
      <c r="LE39" s="294"/>
      <c r="LF39" s="294"/>
      <c r="LG39" s="294"/>
      <c r="LH39" s="238"/>
      <c r="LI39" s="238"/>
      <c r="LJ39" s="238"/>
      <c r="LK39" s="238"/>
      <c r="LL39" s="238"/>
      <c r="LM39" s="238"/>
      <c r="LN39" s="238"/>
      <c r="LO39" s="238"/>
      <c r="LP39" s="238"/>
      <c r="LQ39" s="238"/>
      <c r="LR39" s="238"/>
      <c r="LS39" s="238"/>
      <c r="LT39" s="238"/>
      <c r="LU39" s="238"/>
      <c r="LV39" s="238"/>
      <c r="LW39" s="238"/>
      <c r="LX39" s="294"/>
      <c r="LY39" s="294"/>
      <c r="LZ39" s="294"/>
      <c r="MA39" s="294"/>
      <c r="MB39" s="294"/>
      <c r="MC39" s="294"/>
      <c r="MD39" s="294"/>
      <c r="ME39" s="294"/>
      <c r="MF39" s="294"/>
      <c r="MG39" s="294"/>
      <c r="MH39" s="294"/>
      <c r="MI39" s="294"/>
      <c r="MJ39" s="294"/>
      <c r="MK39" s="294"/>
      <c r="ML39" s="294"/>
      <c r="MM39" s="294"/>
      <c r="MN39" s="294"/>
      <c r="MO39" s="294"/>
      <c r="MP39" s="294"/>
      <c r="MQ39" s="294"/>
      <c r="MR39" s="298"/>
      <c r="MS39" s="298"/>
      <c r="MT39" s="298"/>
      <c r="MU39" s="298"/>
      <c r="MV39" s="298"/>
      <c r="MW39" s="298"/>
      <c r="MX39" s="298"/>
    </row>
    <row r="40" spans="1:364" s="297" customFormat="1">
      <c r="A40" s="389"/>
      <c r="C40" s="238"/>
      <c r="D40" s="234"/>
      <c r="E40" s="234"/>
      <c r="H40" s="273"/>
      <c r="P40" s="238"/>
      <c r="Q40" s="238"/>
      <c r="R40" s="238"/>
      <c r="S40" s="238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6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7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6">
        <v>-1.9535499197765201E-2</v>
      </c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35"/>
      <c r="DX40" s="235"/>
      <c r="DY40" s="236"/>
      <c r="DZ40" s="236"/>
      <c r="EA40" s="236"/>
      <c r="EB40" s="236"/>
      <c r="EC40" s="236"/>
      <c r="ED40" s="236"/>
      <c r="EE40" s="236"/>
      <c r="EF40" s="236"/>
      <c r="EG40" s="236"/>
      <c r="EH40" s="236"/>
      <c r="EI40" s="236"/>
      <c r="EJ40" s="236"/>
      <c r="EK40" s="236"/>
      <c r="EL40" s="236"/>
      <c r="EM40" s="236"/>
      <c r="EN40" s="236"/>
      <c r="EO40" s="236"/>
      <c r="EP40" s="236"/>
      <c r="EQ40" s="236"/>
      <c r="ER40" s="236"/>
      <c r="ES40" s="236"/>
      <c r="ET40" s="236"/>
      <c r="EU40" s="236"/>
      <c r="EV40" s="236"/>
      <c r="EW40" s="236"/>
      <c r="EX40" s="236"/>
      <c r="EY40" s="236"/>
      <c r="EZ40" s="236"/>
      <c r="FA40" s="236"/>
      <c r="FB40" s="236"/>
      <c r="FC40" s="236"/>
      <c r="FD40" s="236"/>
      <c r="FE40" s="236"/>
      <c r="FF40" s="236"/>
      <c r="FG40" s="236"/>
      <c r="FH40" s="236"/>
      <c r="FI40" s="236"/>
      <c r="FJ40" s="236"/>
      <c r="FK40" s="236"/>
      <c r="FL40" s="236"/>
      <c r="FM40" s="236"/>
      <c r="FN40" s="238"/>
      <c r="FO40" s="238"/>
      <c r="FP40" s="238"/>
      <c r="FQ40" s="238"/>
      <c r="FR40" s="238"/>
      <c r="FS40" s="238"/>
      <c r="FT40" s="238"/>
      <c r="FU40" s="238"/>
      <c r="FV40" s="294"/>
      <c r="FW40" s="294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94"/>
      <c r="HP40" s="294"/>
      <c r="HQ40" s="294"/>
      <c r="HR40" s="294"/>
      <c r="HS40" s="294"/>
      <c r="HT40" s="294"/>
      <c r="HU40" s="294"/>
      <c r="HV40" s="294"/>
      <c r="HW40" s="294"/>
      <c r="HX40" s="294"/>
      <c r="HY40" s="294"/>
      <c r="HZ40" s="294"/>
      <c r="IA40" s="294"/>
      <c r="IB40" s="294"/>
      <c r="IC40" s="294"/>
      <c r="ID40" s="294"/>
      <c r="IE40" s="294"/>
      <c r="IF40" s="294"/>
      <c r="IG40" s="294"/>
      <c r="IH40" s="294"/>
      <c r="II40" s="294"/>
      <c r="IJ40" s="294"/>
      <c r="IK40" s="294"/>
      <c r="IL40" s="294"/>
      <c r="IM40" s="294"/>
      <c r="IN40" s="294"/>
      <c r="IO40" s="294"/>
      <c r="IP40" s="294"/>
      <c r="IQ40" s="294"/>
      <c r="IR40" s="294"/>
      <c r="IS40" s="294"/>
      <c r="IT40" s="294"/>
      <c r="IU40" s="294"/>
      <c r="IV40" s="294"/>
      <c r="IW40" s="294"/>
      <c r="IX40" s="294"/>
      <c r="IY40" s="294"/>
      <c r="IZ40" s="294"/>
      <c r="JA40" s="294"/>
      <c r="JB40" s="294"/>
      <c r="JC40" s="294"/>
      <c r="JD40" s="294"/>
      <c r="JE40" s="294"/>
      <c r="JF40" s="294"/>
      <c r="JG40" s="294"/>
      <c r="JH40" s="294"/>
      <c r="JI40" s="294"/>
      <c r="JJ40" s="294"/>
      <c r="JK40" s="294"/>
      <c r="JL40" s="294"/>
      <c r="JM40" s="294"/>
      <c r="JN40" s="294"/>
      <c r="JO40" s="294"/>
      <c r="JP40" s="294"/>
      <c r="JQ40" s="294"/>
      <c r="JR40" s="294"/>
      <c r="JS40" s="294"/>
      <c r="JT40" s="294"/>
      <c r="JU40" s="294"/>
      <c r="JV40" s="294"/>
      <c r="JW40" s="294"/>
      <c r="JX40" s="294"/>
      <c r="JY40" s="294"/>
      <c r="JZ40" s="294"/>
      <c r="KA40" s="294"/>
      <c r="KB40" s="294"/>
      <c r="KC40" s="294"/>
      <c r="KD40" s="294"/>
      <c r="KE40" s="294"/>
      <c r="KF40" s="294"/>
      <c r="KG40" s="294"/>
      <c r="KH40" s="294"/>
      <c r="KI40" s="294"/>
      <c r="KJ40" s="294"/>
      <c r="KK40" s="294"/>
      <c r="KL40" s="294"/>
      <c r="KM40" s="294"/>
      <c r="KN40" s="294"/>
      <c r="KO40" s="294"/>
      <c r="KP40" s="294"/>
      <c r="KQ40" s="294"/>
      <c r="KR40" s="294"/>
      <c r="KS40" s="294"/>
      <c r="KT40" s="294"/>
      <c r="KU40" s="294"/>
      <c r="KV40" s="294"/>
      <c r="KW40" s="294"/>
      <c r="KX40" s="294"/>
      <c r="KY40" s="294"/>
      <c r="KZ40" s="294"/>
      <c r="LA40" s="294"/>
      <c r="LB40" s="294"/>
      <c r="LC40" s="294"/>
      <c r="LD40" s="294"/>
      <c r="LE40" s="294"/>
      <c r="LF40" s="294"/>
      <c r="LG40" s="294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94"/>
      <c r="LY40" s="294"/>
      <c r="LZ40" s="294"/>
      <c r="MA40" s="294"/>
      <c r="MB40" s="294"/>
      <c r="MC40" s="294"/>
      <c r="MD40" s="294"/>
      <c r="ME40" s="294"/>
      <c r="MF40" s="294"/>
      <c r="MG40" s="294"/>
      <c r="MH40" s="294"/>
      <c r="MI40" s="294"/>
      <c r="MJ40" s="294"/>
      <c r="MK40" s="294"/>
      <c r="ML40" s="294"/>
      <c r="MM40" s="294"/>
      <c r="MN40" s="294"/>
      <c r="MO40" s="294"/>
      <c r="MP40" s="294"/>
      <c r="MQ40" s="294"/>
      <c r="MR40" s="298"/>
      <c r="MS40" s="298"/>
      <c r="MT40" s="298"/>
      <c r="MU40" s="298"/>
      <c r="MV40" s="298"/>
      <c r="MW40" s="298"/>
      <c r="MX40" s="298"/>
    </row>
  </sheetData>
  <mergeCells count="26">
    <mergeCell ref="B1:MZ1"/>
    <mergeCell ref="B2:MZ2"/>
    <mergeCell ref="LH4:MX4"/>
    <mergeCell ref="GG4:LG4"/>
    <mergeCell ref="I4:GF4"/>
    <mergeCell ref="MY7:MZ7"/>
    <mergeCell ref="G11:H11"/>
    <mergeCell ref="MY11:MZ11"/>
    <mergeCell ref="G15:H15"/>
    <mergeCell ref="MY15:MZ15"/>
    <mergeCell ref="G33:H33"/>
    <mergeCell ref="MY33:MZ33"/>
    <mergeCell ref="A1:A40"/>
    <mergeCell ref="D4:D5"/>
    <mergeCell ref="E4:E5"/>
    <mergeCell ref="F4:F5"/>
    <mergeCell ref="B4:C5"/>
    <mergeCell ref="G4:H5"/>
    <mergeCell ref="MY4:MZ5"/>
    <mergeCell ref="G20:H20"/>
    <mergeCell ref="MY20:MZ20"/>
    <mergeCell ref="G25:H25"/>
    <mergeCell ref="MY25:MZ25"/>
    <mergeCell ref="G29:H29"/>
    <mergeCell ref="MY29:MZ29"/>
    <mergeCell ref="G7:H7"/>
  </mergeCells>
  <printOptions horizontalCentered="1"/>
  <pageMargins left="0.43307086614173201" right="0.39370078740157499" top="0.78740157480314998" bottom="0.196850393700787" header="0.23622047244094499" footer="0.55118110236220497"/>
  <pageSetup paperSize="9" scale="52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140625" defaultRowHeight="15"/>
  <cols>
    <col min="1" max="1" width="2.42578125" style="127" customWidth="1"/>
    <col min="2" max="2" width="4.140625" style="56" customWidth="1"/>
    <col min="3" max="3" width="4.5703125" style="57" customWidth="1"/>
    <col min="4" max="4" width="8.28515625" style="128" customWidth="1"/>
    <col min="5" max="5" width="6" style="56" customWidth="1"/>
    <col min="6" max="6" width="2" style="56" customWidth="1"/>
    <col min="7" max="7" width="47.85546875" style="56" customWidth="1"/>
    <col min="8" max="8" width="6.42578125" style="56" hidden="1" customWidth="1"/>
    <col min="9" max="25" width="7.42578125" style="56" hidden="1" customWidth="1"/>
    <col min="26" max="26" width="7.42578125" style="56" customWidth="1"/>
    <col min="27" max="27" width="7.42578125" style="129" customWidth="1"/>
    <col min="28" max="31" width="7.42578125" style="56" hidden="1" customWidth="1"/>
    <col min="32" max="40" width="5.7109375" style="57" hidden="1" customWidth="1"/>
    <col min="41" max="41" width="5.7109375" style="57" customWidth="1"/>
    <col min="42" max="42" width="7.42578125" style="130" customWidth="1"/>
    <col min="43" max="45" width="5.7109375" style="57" hidden="1" customWidth="1"/>
    <col min="46" max="46" width="7.28515625" style="57" hidden="1" customWidth="1"/>
    <col min="47" max="47" width="5.7109375" style="57" hidden="1" customWidth="1"/>
    <col min="48" max="48" width="5.85546875" style="57" hidden="1" customWidth="1"/>
    <col min="49" max="49" width="6.5703125" style="57" hidden="1" customWidth="1"/>
    <col min="50" max="59" width="5.7109375" style="57" hidden="1" customWidth="1"/>
    <col min="60" max="60" width="7.140625" style="57" hidden="1" customWidth="1"/>
    <col min="61" max="61" width="7.42578125" style="57" hidden="1" customWidth="1"/>
    <col min="62" max="66" width="5.7109375" style="57" hidden="1" customWidth="1"/>
    <col min="67" max="68" width="5.7109375" style="57" customWidth="1"/>
    <col min="69" max="76" width="5.7109375" style="57" hidden="1" customWidth="1"/>
    <col min="77" max="78" width="6.7109375" style="57" hidden="1" customWidth="1"/>
    <col min="79" max="80" width="6.7109375" style="57" customWidth="1"/>
    <col min="81" max="81" width="2.5703125" style="56" customWidth="1"/>
    <col min="82" max="82" width="42.5703125" style="56" customWidth="1"/>
    <col min="83" max="83" width="8.85546875" style="131" customWidth="1"/>
    <col min="84" max="86" width="7.85546875" style="69" customWidth="1"/>
    <col min="87" max="88" width="8.140625" style="69" customWidth="1"/>
    <col min="89" max="90" width="9.140625" style="56" customWidth="1"/>
    <col min="91" max="16384" width="9.140625" style="56"/>
  </cols>
  <sheetData>
    <row r="1" spans="1:90" ht="15.75" customHeight="1">
      <c r="A1" s="360" t="s">
        <v>760</v>
      </c>
      <c r="C1" s="133" t="s">
        <v>739</v>
      </c>
      <c r="D1" s="133"/>
      <c r="E1" s="133"/>
      <c r="F1" s="134"/>
      <c r="G1" s="133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79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4"/>
      <c r="CD1" s="133"/>
      <c r="CF1" s="206"/>
      <c r="CG1" s="206"/>
      <c r="CH1" s="206"/>
      <c r="CI1" s="206"/>
      <c r="CJ1" s="206"/>
    </row>
    <row r="2" spans="1:90" ht="18" customHeight="1">
      <c r="A2" s="132"/>
      <c r="C2" s="136" t="s">
        <v>740</v>
      </c>
      <c r="D2" s="136"/>
      <c r="E2" s="136"/>
      <c r="F2" s="137"/>
      <c r="G2" s="136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80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92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7"/>
      <c r="CD2" s="136"/>
      <c r="CF2" s="60"/>
      <c r="CG2" s="60"/>
      <c r="CH2" s="60"/>
      <c r="CI2" s="60"/>
      <c r="CJ2" s="60"/>
    </row>
    <row r="3" spans="1:90" ht="8.25" customHeight="1">
      <c r="A3" s="132"/>
      <c r="C3" s="58"/>
      <c r="D3" s="139"/>
      <c r="E3" s="58"/>
      <c r="F3" s="140"/>
      <c r="G3" s="58"/>
      <c r="H3" s="141"/>
      <c r="I3" s="141"/>
      <c r="J3" s="141"/>
      <c r="K3" s="141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81"/>
      <c r="AB3" s="177"/>
      <c r="AC3" s="177"/>
      <c r="AD3" s="177"/>
      <c r="AE3" s="177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93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59"/>
      <c r="BZ3" s="59"/>
      <c r="CA3" s="59"/>
      <c r="CB3" s="59"/>
      <c r="CC3" s="140"/>
      <c r="CD3" s="58"/>
      <c r="CF3" s="60"/>
      <c r="CG3" s="60"/>
      <c r="CH3" s="60"/>
      <c r="CI3" s="60"/>
      <c r="CJ3" s="60"/>
    </row>
    <row r="4" spans="1:90" s="2" customFormat="1" ht="81" customHeight="1">
      <c r="A4" s="405"/>
      <c r="B4" s="406" t="s">
        <v>761</v>
      </c>
      <c r="C4" s="406"/>
      <c r="D4" s="142"/>
      <c r="E4" s="70"/>
      <c r="F4" s="406" t="s">
        <v>484</v>
      </c>
      <c r="G4" s="406"/>
      <c r="H4" s="410" t="s">
        <v>762</v>
      </c>
      <c r="I4" s="410"/>
      <c r="J4" s="410"/>
      <c r="K4" s="410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2" t="s">
        <v>763</v>
      </c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 t="s">
        <v>764</v>
      </c>
      <c r="BU4" s="412"/>
      <c r="BV4" s="412"/>
      <c r="BW4" s="412"/>
      <c r="BX4" s="412"/>
      <c r="BY4" s="412"/>
      <c r="BZ4" s="412"/>
      <c r="CA4" s="412"/>
      <c r="CB4" s="412"/>
      <c r="CC4" s="408" t="s">
        <v>672</v>
      </c>
      <c r="CD4" s="408"/>
      <c r="CE4" s="207"/>
      <c r="CF4" s="208"/>
      <c r="CG4" s="208"/>
      <c r="CH4" s="208"/>
      <c r="CI4" s="208"/>
      <c r="CJ4" s="208"/>
    </row>
    <row r="5" spans="1:90" s="67" customFormat="1" ht="54.75" customHeight="1">
      <c r="A5" s="405"/>
      <c r="B5" s="407"/>
      <c r="C5" s="407"/>
      <c r="D5" s="144" t="s">
        <v>765</v>
      </c>
      <c r="E5" s="145" t="s">
        <v>483</v>
      </c>
      <c r="F5" s="407"/>
      <c r="G5" s="407"/>
      <c r="H5" s="146" t="s">
        <v>766</v>
      </c>
      <c r="I5" s="146" t="s">
        <v>767</v>
      </c>
      <c r="J5" s="146" t="s">
        <v>768</v>
      </c>
      <c r="K5" s="146" t="s">
        <v>769</v>
      </c>
      <c r="L5" s="146" t="s">
        <v>770</v>
      </c>
      <c r="M5" s="146" t="s">
        <v>771</v>
      </c>
      <c r="N5" s="146" t="s">
        <v>772</v>
      </c>
      <c r="O5" s="146" t="s">
        <v>773</v>
      </c>
      <c r="P5" s="146" t="s">
        <v>774</v>
      </c>
      <c r="Q5" s="146" t="s">
        <v>775</v>
      </c>
      <c r="R5" s="146" t="s">
        <v>776</v>
      </c>
      <c r="S5" s="146" t="s">
        <v>777</v>
      </c>
      <c r="T5" s="146" t="s">
        <v>778</v>
      </c>
      <c r="U5" s="146" t="s">
        <v>779</v>
      </c>
      <c r="V5" s="146" t="s">
        <v>780</v>
      </c>
      <c r="W5" s="146" t="s">
        <v>781</v>
      </c>
      <c r="X5" s="146" t="s">
        <v>782</v>
      </c>
      <c r="Y5" s="146" t="s">
        <v>783</v>
      </c>
      <c r="Z5" s="146" t="s">
        <v>784</v>
      </c>
      <c r="AA5" s="183" t="s">
        <v>785</v>
      </c>
      <c r="AB5" s="146" t="s">
        <v>786</v>
      </c>
      <c r="AC5" s="146" t="s">
        <v>787</v>
      </c>
      <c r="AD5" s="146" t="s">
        <v>788</v>
      </c>
      <c r="AE5" s="146" t="s">
        <v>789</v>
      </c>
      <c r="AF5" s="146" t="s">
        <v>790</v>
      </c>
      <c r="AG5" s="146" t="s">
        <v>791</v>
      </c>
      <c r="AH5" s="146" t="s">
        <v>792</v>
      </c>
      <c r="AI5" s="149" t="s">
        <v>793</v>
      </c>
      <c r="AJ5" s="149" t="s">
        <v>794</v>
      </c>
      <c r="AK5" s="191" t="s">
        <v>795</v>
      </c>
      <c r="AL5" s="191" t="s">
        <v>796</v>
      </c>
      <c r="AM5" s="191" t="s">
        <v>797</v>
      </c>
      <c r="AN5" s="191" t="s">
        <v>798</v>
      </c>
      <c r="AO5" s="191" t="s">
        <v>799</v>
      </c>
      <c r="AP5" s="195" t="s">
        <v>800</v>
      </c>
      <c r="AQ5" s="196" t="s">
        <v>801</v>
      </c>
      <c r="AR5" s="196" t="s">
        <v>802</v>
      </c>
      <c r="AS5" s="196" t="s">
        <v>803</v>
      </c>
      <c r="AT5" s="143" t="s">
        <v>804</v>
      </c>
      <c r="AU5" s="143" t="s">
        <v>805</v>
      </c>
      <c r="AV5" s="143" t="s">
        <v>806</v>
      </c>
      <c r="AW5" s="143" t="s">
        <v>807</v>
      </c>
      <c r="AX5" s="143" t="s">
        <v>808</v>
      </c>
      <c r="AY5" s="143" t="s">
        <v>809</v>
      </c>
      <c r="AZ5" s="143" t="s">
        <v>810</v>
      </c>
      <c r="BA5" s="143" t="s">
        <v>811</v>
      </c>
      <c r="BB5" s="143" t="s">
        <v>812</v>
      </c>
      <c r="BC5" s="143" t="s">
        <v>813</v>
      </c>
      <c r="BD5" s="143" t="s">
        <v>814</v>
      </c>
      <c r="BE5" s="143" t="s">
        <v>815</v>
      </c>
      <c r="BF5" s="143" t="s">
        <v>816</v>
      </c>
      <c r="BG5" s="143" t="s">
        <v>817</v>
      </c>
      <c r="BH5" s="143" t="s">
        <v>818</v>
      </c>
      <c r="BI5" s="143" t="s">
        <v>819</v>
      </c>
      <c r="BJ5" s="143" t="s">
        <v>820</v>
      </c>
      <c r="BK5" s="143" t="s">
        <v>821</v>
      </c>
      <c r="BL5" s="143" t="s">
        <v>822</v>
      </c>
      <c r="BM5" s="143" t="s">
        <v>823</v>
      </c>
      <c r="BN5" s="143" t="s">
        <v>824</v>
      </c>
      <c r="BO5" s="143" t="s">
        <v>825</v>
      </c>
      <c r="BP5" s="143" t="s">
        <v>826</v>
      </c>
      <c r="BQ5" s="143" t="s">
        <v>827</v>
      </c>
      <c r="BR5" s="143" t="s">
        <v>828</v>
      </c>
      <c r="BS5" s="143" t="s">
        <v>829</v>
      </c>
      <c r="BT5" s="178" t="s">
        <v>830</v>
      </c>
      <c r="BU5" s="178" t="s">
        <v>831</v>
      </c>
      <c r="BV5" s="178" t="s">
        <v>832</v>
      </c>
      <c r="BW5" s="178" t="s">
        <v>833</v>
      </c>
      <c r="BX5" s="178" t="s">
        <v>834</v>
      </c>
      <c r="BY5" s="178" t="s">
        <v>835</v>
      </c>
      <c r="BZ5" s="178" t="s">
        <v>836</v>
      </c>
      <c r="CA5" s="178" t="s">
        <v>837</v>
      </c>
      <c r="CB5" s="178" t="s">
        <v>838</v>
      </c>
      <c r="CC5" s="409"/>
      <c r="CD5" s="409"/>
      <c r="CE5" s="209"/>
      <c r="CF5" s="208"/>
      <c r="CG5" s="208"/>
      <c r="CH5" s="208"/>
      <c r="CI5" s="208"/>
      <c r="CJ5" s="208"/>
    </row>
    <row r="6" spans="1:90" s="55" customFormat="1" ht="12.75" customHeight="1">
      <c r="A6" s="405"/>
      <c r="B6" s="61"/>
      <c r="C6" s="62"/>
      <c r="D6" s="16">
        <v>65.885483487004095</v>
      </c>
      <c r="E6" s="63" t="s">
        <v>23</v>
      </c>
      <c r="F6" s="147" t="s">
        <v>673</v>
      </c>
      <c r="G6" s="148"/>
      <c r="H6" s="149">
        <f>'Jadual5-2digit'!U5/'Jadual5-2digit'!I5*100-100</f>
        <v>4.2099558278363389</v>
      </c>
      <c r="I6" s="149">
        <f>'Jadual5-2digit'!V5/'Jadual5-2digit'!J5*100-100</f>
        <v>4.3551155496042782</v>
      </c>
      <c r="J6" s="149">
        <f>'Jadual5-2digit'!W5/'Jadual5-2digit'!K5*100-100</f>
        <v>4.5492935123166944</v>
      </c>
      <c r="K6" s="149">
        <f>'Jadual5-2digit'!X5/'Jadual5-2digit'!L5*100-100</f>
        <v>2.5204077038843593</v>
      </c>
      <c r="L6" s="149">
        <f>'Jadual5-2digit'!Y5/'Jadual5-2digit'!M5*100-100</f>
        <v>3.709441954567211</v>
      </c>
      <c r="M6" s="149">
        <f>'Jadual5-2digit'!Z5/'Jadual5-2digit'!N5*100-100</f>
        <v>4.4695000821143935</v>
      </c>
      <c r="N6" s="149">
        <f>'Jadual5-2digit'!AA5/'Jadual5-2digit'!O5*100-100</f>
        <v>3.676458355239177</v>
      </c>
      <c r="O6" s="149">
        <f>'Jadual5-2digit'!AB5/'Jadual5-2digit'!P5*100-100</f>
        <v>4.750139459747345</v>
      </c>
      <c r="P6" s="149">
        <f>'Jadual5-2digit'!AC5/'Jadual5-2digit'!Q5*100-100</f>
        <v>3.8478075589576122</v>
      </c>
      <c r="Q6" s="149">
        <f>'Jadual5-2digit'!AD5/'Jadual5-2digit'!R5*100-100</f>
        <v>4.1885516439399169</v>
      </c>
      <c r="R6" s="149">
        <f>'Jadual5-2digit'!AE5/'Jadual5-2digit'!S5*100-100</f>
        <v>6.9944795235188764</v>
      </c>
      <c r="S6" s="149">
        <f>'Jadual5-2digit'!AF5/'Jadual5-2digit'!T5*100-100</f>
        <v>4.6851629991738264</v>
      </c>
      <c r="T6" s="149">
        <f>'Jadual5-2digit'!AG5/'Jadual5-2digit'!U5*100-100</f>
        <v>4.8949085721661874</v>
      </c>
      <c r="U6" s="149">
        <f>'Jadual5-2digit'!AH5/'Jadual5-2digit'!V5*100-100</f>
        <v>7.3782227257580786</v>
      </c>
      <c r="V6" s="149">
        <f>'Jadual5-2digit'!AI5/'Jadual5-2digit'!W5*100-100</f>
        <v>5.6029577435872113</v>
      </c>
      <c r="W6" s="149">
        <f>'Jadual5-2digit'!AJ5/'Jadual5-2digit'!X5*100-100</f>
        <v>6.492042607559128</v>
      </c>
      <c r="X6" s="149">
        <f>'Jadual5-2digit'!AK5/'Jadual5-2digit'!Y5*100-100</f>
        <v>7.1967454021367274</v>
      </c>
      <c r="Y6" s="149">
        <f>'Jadual5-2digit'!AL5/'Jadual5-2digit'!Z5*100-100</f>
        <v>4.3610605898590364</v>
      </c>
      <c r="Z6" s="149">
        <f>'Jadual5-2digit'!AM5/'Jadual5-2digit'!AA5*100-100</f>
        <v>8.4747614739489023</v>
      </c>
      <c r="AA6" s="184">
        <f>'Jadual5-2digit'!AN5/'Jadual5-2digit'!AB5*100-100</f>
        <v>7.4146727947753277</v>
      </c>
      <c r="AB6" s="149">
        <f>'Jadual5-2digit'!AO5/'Jadual5-2digit'!AC5*100-100</f>
        <v>5.8576457801103885</v>
      </c>
      <c r="AC6" s="149">
        <f>'Jadual5-2digit'!AP5/'Jadual5-2digit'!AD5*100-100</f>
        <v>4.2461599641609808</v>
      </c>
      <c r="AD6" s="149">
        <f>'Jadual5-2digit'!AQ5/'Jadual5-2digit'!AE5*100-100</f>
        <v>6.3994491285098434</v>
      </c>
      <c r="AE6" s="149">
        <f>'Jadual5-2digit'!AR5/'Jadual5-2digit'!AF5*100-100</f>
        <v>5.4105593205219265</v>
      </c>
      <c r="AF6" s="149" t="e">
        <f>'Jadual5-2digit'!#REF!/'Jadual5-2digit'!#REF!*100-100</f>
        <v>#REF!</v>
      </c>
      <c r="AG6" s="149" t="e">
        <f>'Jadual5-2digit'!EK5/'Jadual5-2digit'!#REF!*100-100</f>
        <v>#REF!</v>
      </c>
      <c r="AH6" s="149" t="e">
        <f>'Jadual5-2digit'!EL5/'Jadual5-2digit'!#REF!*100-100</f>
        <v>#REF!</v>
      </c>
      <c r="AI6" s="149" t="e">
        <f>'Jadual5-2digit'!EM5/'Jadual5-2digit'!#REF!*100-100</f>
        <v>#REF!</v>
      </c>
      <c r="AJ6" s="149" t="e">
        <f>'Jadual5-2digit'!EN5/'Jadual5-2digit'!#REF!*100-100</f>
        <v>#REF!</v>
      </c>
      <c r="AK6" s="149">
        <f>'Jadual5-2digit'!EO5/'Jadual5-2digit'!EK5*100-100</f>
        <v>4.3721164163135597</v>
      </c>
      <c r="AL6" s="149">
        <f>'Jadual5-2digit'!EP5/'Jadual5-2digit'!EL5*100-100</f>
        <v>3.5844036317963486</v>
      </c>
      <c r="AM6" s="149">
        <f>'Jadual5-2digit'!EQ5/'Jadual5-2digit'!EM5*100-100</f>
        <v>4.0888098845238687</v>
      </c>
      <c r="AN6" s="149">
        <f>'Jadual5-2digit'!ER5/'Jadual5-2digit'!EN5*100-100</f>
        <v>5.2611095395537433</v>
      </c>
      <c r="AO6" s="149">
        <f>'Jadual5-2digit'!ES5/'Jadual5-2digit'!EO5*100-100</f>
        <v>5.9092294332338042</v>
      </c>
      <c r="AP6" s="197">
        <f>'Jadual5-2digit'!ET5/'Jadual5-2digit'!EP5*100-100</f>
        <v>5.9895281861411576</v>
      </c>
      <c r="AQ6" s="184">
        <f>'Jadual5-2digit'!EU5/'Jadual5-2digit'!EQ5*100-100</f>
        <v>7.2358249100568344</v>
      </c>
      <c r="AR6" s="184">
        <f>'Jadual5-2digit'!EV5/'Jadual5-2digit'!ER5*100-100</f>
        <v>5.3394938056438974</v>
      </c>
      <c r="AS6" s="184" t="e">
        <f>'Jadual5-2digit'!#REF!/'Jadual5-2digit'!ES5*100-100</f>
        <v>#REF!</v>
      </c>
      <c r="AT6" s="21">
        <f>'Jadual5-2digit'!GE5/'Jadual5-2digit'!GD5*100-100</f>
        <v>6.1165753609442532</v>
      </c>
      <c r="AU6" s="21">
        <f>'Jadual5-2digit'!R5/'Jadual5-2digit'!Q5*100-100</f>
        <v>2.817587346387711</v>
      </c>
      <c r="AV6" s="21">
        <f>'Jadual5-2digit'!S5/'Jadual5-2digit'!R5*100-100</f>
        <v>-5.9147664093645886</v>
      </c>
      <c r="AW6" s="21">
        <f>'Jadual5-2digit'!T5/'Jadual5-2digit'!S5*100-100</f>
        <v>3.0277248285974565</v>
      </c>
      <c r="AX6" s="21">
        <f>'Jadual5-2digit'!U5/'Jadual5-2digit'!T5*100-100</f>
        <v>0.14543941686883954</v>
      </c>
      <c r="AY6" s="21">
        <f>'Jadual5-2digit'!W5/'Jadual5-2digit'!V5*100-100</f>
        <v>11.642164554798356</v>
      </c>
      <c r="AZ6" s="21">
        <f>'Jadual5-2digit'!X5/'Jadual5-2digit'!W5*100-100</f>
        <v>-4.0912715602884759</v>
      </c>
      <c r="BA6" s="21">
        <f>'Jadual5-2digit'!Y5/'Jadual5-2digit'!X5*100-100</f>
        <v>3.7086259589177928</v>
      </c>
      <c r="BB6" s="21">
        <f>'Jadual5-2digit'!Z5/'Jadual5-2digit'!Y5*100-100</f>
        <v>3.8867275554086689</v>
      </c>
      <c r="BC6" s="21">
        <f>'Jadual5-2digit'!AA5/'Jadual5-2digit'!Z5*100-100</f>
        <v>-2.6886266373843455</v>
      </c>
      <c r="BD6" s="21">
        <f>'Jadual5-2digit'!AB5/'Jadual5-2digit'!AA5*100-100</f>
        <v>0.85341377558663112</v>
      </c>
      <c r="BE6" s="21">
        <f>'Jadual5-2digit'!AC5/'Jadual5-2digit'!AB5*100-100</f>
        <v>2.1130441457662528</v>
      </c>
      <c r="BF6" s="21">
        <f>'Jadual5-2digit'!AD5/'Jadual5-2digit'!AC5*100-100</f>
        <v>3.1549510861136838</v>
      </c>
      <c r="BG6" s="21">
        <f>'Jadual5-2digit'!AE5/'Jadual5-2digit'!AD5*100-100</f>
        <v>-3.3809335090776216</v>
      </c>
      <c r="BH6" s="21">
        <f>'Jadual5-2digit'!AF5/'Jadual5-2digit'!AE5*100-100</f>
        <v>0.80402479779301927</v>
      </c>
      <c r="BI6" s="21">
        <f>'Jadual5-2digit'!AG5/'Jadual5-2digit'!AF5*100-100</f>
        <v>0.34608926992613931</v>
      </c>
      <c r="BJ6" s="21">
        <f>'Jadual5-2digit'!AH5/'Jadual5-2digit'!AG5*100-100</f>
        <v>-7.872726896481737</v>
      </c>
      <c r="BK6" s="21">
        <f>'Jadual5-2digit'!AI5/'Jadual5-2digit'!AH5*100-100</f>
        <v>9.796404583765181</v>
      </c>
      <c r="BL6" s="21">
        <f>'Jadual5-2digit'!AJ5/'Jadual5-2digit'!AI5*100-100</f>
        <v>-3.2838036578686882</v>
      </c>
      <c r="BM6" s="21">
        <f>'Jadual5-2digit'!AK5/'Jadual5-2digit'!AJ5*100-100</f>
        <v>4.3949097106942219</v>
      </c>
      <c r="BN6" s="21">
        <f>'Jadual5-2digit'!AL5/'Jadual5-2digit'!AK5*100-100</f>
        <v>1.1386029325856271</v>
      </c>
      <c r="BO6" s="21">
        <f>'Jadual5-2digit'!AM5/'Jadual5-2digit'!AL5*100-100</f>
        <v>1.1471899054066057</v>
      </c>
      <c r="BP6" s="21">
        <f>'Jadual5-2digit'!AN5/'Jadual5-2digit'!AM5*100-100</f>
        <v>-0.13219394317458466</v>
      </c>
      <c r="BQ6" s="21">
        <f>'Jadual5-2digit'!AO5/'Jadual5-2digit'!AN5*100-100</f>
        <v>0.63286677196927599</v>
      </c>
      <c r="BR6" s="21">
        <f>'Jadual5-2digit'!AP5/'Jadual5-2digit'!AO5*100-100</f>
        <v>1.5846087712512116</v>
      </c>
      <c r="BS6" s="21">
        <f>'Jadual5-2digit'!AQ5/'Jadual5-2digit'!AP5*100-100</f>
        <v>-1.3851881596476545</v>
      </c>
      <c r="BT6" s="21">
        <f>'Jadual5-2digit'!EL5/'Jadual5-2digit'!EK5*100-100</f>
        <v>4.1084595038678202</v>
      </c>
      <c r="BU6" s="21">
        <f>'Jadual5-2digit'!EM5/'Jadual5-2digit'!EL5*100-100</f>
        <v>1.7853112499386583</v>
      </c>
      <c r="BV6" s="21">
        <f>'Jadual5-2digit'!EN5/'Jadual5-2digit'!EM5*100-100</f>
        <v>1.6542406775698737</v>
      </c>
      <c r="BW6" s="21">
        <f>'Jadual5-2digit'!EO5/'Jadual5-2digit'!EN5*100-100</f>
        <v>-3.1080134839845925</v>
      </c>
      <c r="BX6" s="21">
        <f>'Jadual5-2digit'!EP5/'Jadual5-2digit'!EO5*100-100</f>
        <v>3.322736579552668</v>
      </c>
      <c r="BY6" s="21">
        <f>'Jadual5-2digit'!EQ5/'Jadual5-2digit'!EP5*100-100</f>
        <v>2.2809567875891474</v>
      </c>
      <c r="BZ6" s="21">
        <f>'Jadual5-2digit'!ER5/'Jadual5-2digit'!EQ5*100-100</f>
        <v>2.7991210101516941</v>
      </c>
      <c r="CA6" s="21">
        <f>'Jadual5-2digit'!ES5/'Jadual5-2digit'!ER5*100-100</f>
        <v>-2.5114244467427653</v>
      </c>
      <c r="CB6" s="21">
        <f>'Jadual5-2digit'!ET5/'Jadual5-2digit'!ES5*100-100</f>
        <v>3.4010742932600806</v>
      </c>
      <c r="CC6" s="210" t="s">
        <v>674</v>
      </c>
      <c r="CD6" s="211"/>
      <c r="CE6" s="208"/>
      <c r="CF6" s="212"/>
      <c r="CG6" s="212"/>
      <c r="CH6" s="71"/>
      <c r="CI6" s="71"/>
      <c r="CJ6" s="71"/>
    </row>
    <row r="7" spans="1:90" s="55" customFormat="1" ht="15" customHeight="1">
      <c r="A7" s="405"/>
      <c r="B7" s="361" t="s">
        <v>839</v>
      </c>
      <c r="C7" s="150">
        <v>5.73348230521683</v>
      </c>
      <c r="D7" s="151">
        <f>SUM(D8:D11)</f>
        <v>7.3680431598460503</v>
      </c>
      <c r="E7" s="152"/>
      <c r="F7" s="153" t="s">
        <v>676</v>
      </c>
      <c r="G7" s="154"/>
      <c r="H7" s="155">
        <f>'Jadual5-2digit'!U6/'Jadual5-2digit'!I6*100-100</f>
        <v>3.4655312177617219</v>
      </c>
      <c r="I7" s="155">
        <f>'Jadual5-2digit'!V6/'Jadual5-2digit'!J6*100-100</f>
        <v>5.7661783481869975</v>
      </c>
      <c r="J7" s="155">
        <f>'Jadual5-2digit'!W6/'Jadual5-2digit'!K6*100-100</f>
        <v>8.9779438921294883</v>
      </c>
      <c r="K7" s="155">
        <f>'Jadual5-2digit'!X6/'Jadual5-2digit'!L6*100-100</f>
        <v>-6.6647887164838124</v>
      </c>
      <c r="L7" s="155">
        <f>'Jadual5-2digit'!Y6/'Jadual5-2digit'!M6*100-100</f>
        <v>-4.124735601410606</v>
      </c>
      <c r="M7" s="155">
        <f>'Jadual5-2digit'!Z6/'Jadual5-2digit'!N6*100-100</f>
        <v>-6.5797150522848682</v>
      </c>
      <c r="N7" s="155">
        <f>'Jadual5-2digit'!AA6/'Jadual5-2digit'!O6*100-100</f>
        <v>4.1729269162125604</v>
      </c>
      <c r="O7" s="155">
        <f>'Jadual5-2digit'!AB6/'Jadual5-2digit'!P6*100-100</f>
        <v>-0.95756539725968537</v>
      </c>
      <c r="P7" s="155">
        <f>'Jadual5-2digit'!AC6/'Jadual5-2digit'!Q6*100-100</f>
        <v>-0.39668780312960905</v>
      </c>
      <c r="Q7" s="155">
        <f>'Jadual5-2digit'!AD6/'Jadual5-2digit'!R6*100-100</f>
        <v>3.1653347329108925</v>
      </c>
      <c r="R7" s="155">
        <f>'Jadual5-2digit'!AE6/'Jadual5-2digit'!S6*100-100</f>
        <v>11.671897579336004</v>
      </c>
      <c r="S7" s="155">
        <f>'Jadual5-2digit'!AF6/'Jadual5-2digit'!T6*100-100</f>
        <v>9.5269606370054447</v>
      </c>
      <c r="T7" s="155">
        <f>'Jadual5-2digit'!AG6/'Jadual5-2digit'!U6*100-100</f>
        <v>7.9890214477055395</v>
      </c>
      <c r="U7" s="155">
        <f>'Jadual5-2digit'!AH6/'Jadual5-2digit'!V6*100-100</f>
        <v>15.457223137202519</v>
      </c>
      <c r="V7" s="155">
        <f>'Jadual5-2digit'!AI6/'Jadual5-2digit'!W6*100-100</f>
        <v>4.2052588388267367</v>
      </c>
      <c r="W7" s="155">
        <f>'Jadual5-2digit'!AJ6/'Jadual5-2digit'!X6*100-100</f>
        <v>15.319604454172065</v>
      </c>
      <c r="X7" s="155">
        <f>'Jadual5-2digit'!AK6/'Jadual5-2digit'!Y6*100-100</f>
        <v>12.516242231054477</v>
      </c>
      <c r="Y7" s="155">
        <f>'Jadual5-2digit'!AL6/'Jadual5-2digit'!Z6*100-100</f>
        <v>6.9628096873569802</v>
      </c>
      <c r="Z7" s="155">
        <f>'Jadual5-2digit'!AM6/'Jadual5-2digit'!AA6*100-100</f>
        <v>20.587497837324747</v>
      </c>
      <c r="AA7" s="185">
        <f>'Jadual5-2digit'!AN6/'Jadual5-2digit'!AB6*100-100</f>
        <v>9.1900675539972951</v>
      </c>
      <c r="AB7" s="155">
        <f>'Jadual5-2digit'!AO6/'Jadual5-2digit'!AC6*100-100</f>
        <v>8.5054885919021643</v>
      </c>
      <c r="AC7" s="155">
        <f>'Jadual5-2digit'!AP6/'Jadual5-2digit'!AD6*100-100</f>
        <v>6.5994522894636987</v>
      </c>
      <c r="AD7" s="155">
        <f>'Jadual5-2digit'!AQ6/'Jadual5-2digit'!AE6*100-100</f>
        <v>7.3302372137641356</v>
      </c>
      <c r="AE7" s="155">
        <f>'Jadual5-2digit'!AR6/'Jadual5-2digit'!AF6*100-100</f>
        <v>16.354265699693073</v>
      </c>
      <c r="AF7" s="155" t="e">
        <f>'Jadual5-2digit'!#REF!/'Jadual5-2digit'!#REF!*100-100</f>
        <v>#REF!</v>
      </c>
      <c r="AG7" s="155" t="e">
        <f>'Jadual5-2digit'!EK6/'Jadual5-2digit'!#REF!*100-100</f>
        <v>#REF!</v>
      </c>
      <c r="AH7" s="155" t="e">
        <f>'Jadual5-2digit'!EL6/'Jadual5-2digit'!#REF!*100-100</f>
        <v>#REF!</v>
      </c>
      <c r="AI7" s="155" t="e">
        <f>'Jadual5-2digit'!EM6/'Jadual5-2digit'!#REF!*100-100</f>
        <v>#REF!</v>
      </c>
      <c r="AJ7" s="155" t="e">
        <f>'Jadual5-2digit'!EN6/'Jadual5-2digit'!#REF!*100-100</f>
        <v>#REF!</v>
      </c>
      <c r="AK7" s="155">
        <f>'Jadual5-2digit'!EO6/'Jadual5-2digit'!EK6*100-100</f>
        <v>6.1036509781369688</v>
      </c>
      <c r="AL7" s="155">
        <f>'Jadual5-2digit'!EP6/'Jadual5-2digit'!EL6*100-100</f>
        <v>-5.7945590409751162</v>
      </c>
      <c r="AM7" s="155">
        <f>'Jadual5-2digit'!EQ6/'Jadual5-2digit'!EM6*100-100</f>
        <v>0.83195526233335215</v>
      </c>
      <c r="AN7" s="155">
        <f>'Jadual5-2digit'!ER6/'Jadual5-2digit'!EN6*100-100</f>
        <v>7.984134808142997</v>
      </c>
      <c r="AO7" s="155">
        <f>'Jadual5-2digit'!ES6/'Jadual5-2digit'!EO6*100-100</f>
        <v>8.9058787118125906</v>
      </c>
      <c r="AP7" s="198">
        <f>'Jadual5-2digit'!ET6/'Jadual5-2digit'!EP6*100-100</f>
        <v>11.556507844494334</v>
      </c>
      <c r="AQ7" s="185">
        <f>'Jadual5-2digit'!EU6/'Jadual5-2digit'!EQ6*100-100</f>
        <v>12.633433927551053</v>
      </c>
      <c r="AR7" s="185">
        <f>'Jadual5-2digit'!EV6/'Jadual5-2digit'!ER6*100-100</f>
        <v>9.9914136403326239</v>
      </c>
      <c r="AS7" s="185" t="e">
        <f>'Jadual5-2digit'!#REF!/'Jadual5-2digit'!ES6*100-100</f>
        <v>#REF!</v>
      </c>
      <c r="AT7" s="199">
        <f>'Jadual5-2digit'!GE6/'Jadual5-2digit'!GD6*100-100</f>
        <v>10.80497946733621</v>
      </c>
      <c r="AU7" s="199">
        <f>'Jadual5-2digit'!R6/'Jadual5-2digit'!Q6*100-100</f>
        <v>1.9061912572452115</v>
      </c>
      <c r="AV7" s="199">
        <f>'Jadual5-2digit'!S6/'Jadual5-2digit'!R6*100-100</f>
        <v>-6.9392521942240819</v>
      </c>
      <c r="AW7" s="199">
        <f>'Jadual5-2digit'!T6/'Jadual5-2digit'!S6*100-100</f>
        <v>-3.4006109632635457</v>
      </c>
      <c r="AX7" s="199">
        <f>'Jadual5-2digit'!U6/'Jadual5-2digit'!T6*100-100</f>
        <v>-4.5700630411400596</v>
      </c>
      <c r="AY7" s="199">
        <f>'Jadual5-2digit'!W6/'Jadual5-2digit'!V6*100-100</f>
        <v>18.003998749567501</v>
      </c>
      <c r="AZ7" s="199">
        <f>'Jadual5-2digit'!X6/'Jadual5-2digit'!W6*100-100</f>
        <v>-5.9471859556024356</v>
      </c>
      <c r="BA7" s="199">
        <f>'Jadual5-2digit'!Y6/'Jadual5-2digit'!X6*100-100</f>
        <v>3.498519587220855</v>
      </c>
      <c r="BB7" s="199">
        <f>'Jadual5-2digit'!Z6/'Jadual5-2digit'!Y6*100-100</f>
        <v>4.2022142976932741E-2</v>
      </c>
      <c r="BC7" s="199">
        <f>'Jadual5-2digit'!AA6/'Jadual5-2digit'!Z6*100-100</f>
        <v>4.7850041666340388</v>
      </c>
      <c r="BD7" s="199">
        <f>'Jadual5-2digit'!AB6/'Jadual5-2digit'!AA6*100-100</f>
        <v>6.737151706677551</v>
      </c>
      <c r="BE7" s="199">
        <f>'Jadual5-2digit'!AC6/'Jadual5-2digit'!AB6*100-100</f>
        <v>-2.8900833764155465</v>
      </c>
      <c r="BF7" s="199">
        <f>'Jadual5-2digit'!AD6/'Jadual5-2digit'!AC6*100-100</f>
        <v>5.5505695596744289</v>
      </c>
      <c r="BG7" s="199">
        <f>'Jadual5-2digit'!AE6/'Jadual5-2digit'!AD6*100-100</f>
        <v>0.7341305539114984</v>
      </c>
      <c r="BH7" s="199">
        <f>'Jadual5-2digit'!AF6/'Jadual5-2digit'!AE6*100-100</f>
        <v>-5.2560428368399386</v>
      </c>
      <c r="BI7" s="199">
        <f>'Jadual5-2digit'!AG6/'Jadual5-2digit'!AF6*100-100</f>
        <v>-5.9100567653141525</v>
      </c>
      <c r="BJ7" s="199">
        <f>'Jadual5-2digit'!AH6/'Jadual5-2digit'!AG6*100-100</f>
        <v>-2.4054165538448586</v>
      </c>
      <c r="BK7" s="199">
        <f>'Jadual5-2digit'!AI6/'Jadual5-2digit'!AH6*100-100</f>
        <v>6.5038366556129006</v>
      </c>
      <c r="BL7" s="199">
        <f>'Jadual5-2digit'!AJ6/'Jadual5-2digit'!AI6*100-100</f>
        <v>4.0843181453762583</v>
      </c>
      <c r="BM7" s="199">
        <f>'Jadual5-2digit'!AK6/'Jadual5-2digit'!AJ6*100-100</f>
        <v>0.98252205728901743</v>
      </c>
      <c r="BN7" s="199">
        <f>'Jadual5-2digit'!AL6/'Jadual5-2digit'!AK6*100-100</f>
        <v>-4.8957238258692684</v>
      </c>
      <c r="BO7" s="199">
        <f>'Jadual5-2digit'!AM6/'Jadual5-2digit'!AL6*100-100</f>
        <v>18.132288224863188</v>
      </c>
      <c r="BP7" s="199">
        <f>'Jadual5-2digit'!AN6/'Jadual5-2digit'!AM6*100-100</f>
        <v>-3.3512012904045321</v>
      </c>
      <c r="BQ7" s="199">
        <f>'Jadual5-2digit'!AO6/'Jadual5-2digit'!AN6*100-100</f>
        <v>-3.4989245230559476</v>
      </c>
      <c r="BR7" s="199">
        <f>'Jadual5-2digit'!AP6/'Jadual5-2digit'!AO6*100-100</f>
        <v>3.6964401517100072</v>
      </c>
      <c r="BS7" s="199">
        <f>'Jadual5-2digit'!AQ6/'Jadual5-2digit'!AP6*100-100</f>
        <v>1.4247061843698532</v>
      </c>
      <c r="BT7" s="199">
        <f>'Jadual5-2digit'!EL6/'Jadual5-2digit'!EK6*100-100</f>
        <v>17.174881816696953</v>
      </c>
      <c r="BU7" s="199">
        <f>'Jadual5-2digit'!EM6/'Jadual5-2digit'!EL6*100-100</f>
        <v>2.4719166750291066</v>
      </c>
      <c r="BV7" s="199">
        <f>'Jadual5-2digit'!EN6/'Jadual5-2digit'!EM6*100-100</f>
        <v>-2.5195865441851311</v>
      </c>
      <c r="BW7" s="199">
        <f>'Jadual5-2digit'!EO6/'Jadual5-2digit'!EN6*100-100</f>
        <v>-9.3487949140203028</v>
      </c>
      <c r="BX7" s="199">
        <f>'Jadual5-2digit'!EP6/'Jadual5-2digit'!EO6*100-100</f>
        <v>4.0351704121669485</v>
      </c>
      <c r="BY7" s="199">
        <f>'Jadual5-2digit'!EQ6/'Jadual5-2digit'!EP6*100-100</f>
        <v>9.6799039698379374</v>
      </c>
      <c r="BZ7" s="199">
        <f>'Jadual5-2digit'!ER6/'Jadual5-2digit'!EQ6*100-100</f>
        <v>4.3948625252775884</v>
      </c>
      <c r="CA7" s="199">
        <f>'Jadual5-2digit'!ES6/'Jadual5-2digit'!ER6*100-100</f>
        <v>-8.5750035066366195</v>
      </c>
      <c r="CB7" s="199">
        <f>'Jadual5-2digit'!ET6/'Jadual5-2digit'!ES6*100-100</f>
        <v>6.5672527641923608</v>
      </c>
      <c r="CC7" s="213" t="s">
        <v>677</v>
      </c>
      <c r="CD7" s="214"/>
      <c r="CE7" s="215"/>
      <c r="CF7" s="216"/>
      <c r="CG7" s="216"/>
      <c r="CH7" s="216"/>
      <c r="CI7" s="216"/>
      <c r="CJ7" s="216"/>
    </row>
    <row r="8" spans="1:90" s="2" customFormat="1" ht="15" customHeight="1">
      <c r="A8" s="405"/>
      <c r="B8" s="22"/>
      <c r="C8" s="23">
        <v>1.1000000000000001</v>
      </c>
      <c r="D8" s="24">
        <v>6.3730030981063903</v>
      </c>
      <c r="E8" s="64">
        <v>10</v>
      </c>
      <c r="F8" s="73"/>
      <c r="G8" s="65" t="s">
        <v>678</v>
      </c>
      <c r="H8" s="156">
        <f>'Jadual5-2digit'!U7/'Jadual5-2digit'!I7*100-100</f>
        <v>2.0833425185728771</v>
      </c>
      <c r="I8" s="156">
        <f>'Jadual5-2digit'!V7/'Jadual5-2digit'!J7*100-100</f>
        <v>5.2780936185738483</v>
      </c>
      <c r="J8" s="156">
        <f>'Jadual5-2digit'!W7/'Jadual5-2digit'!K7*100-100</f>
        <v>9.7483301536616267</v>
      </c>
      <c r="K8" s="156">
        <f>'Jadual5-2digit'!X7/'Jadual5-2digit'!L7*100-100</f>
        <v>-8.3767798182232838</v>
      </c>
      <c r="L8" s="156">
        <f>'Jadual5-2digit'!Y7/'Jadual5-2digit'!M7*100-100</f>
        <v>-5.8240402806032989</v>
      </c>
      <c r="M8" s="156">
        <f>'Jadual5-2digit'!Z7/'Jadual5-2digit'!N7*100-100</f>
        <v>-9.0186281223608376</v>
      </c>
      <c r="N8" s="156">
        <f>'Jadual5-2digit'!AA7/'Jadual5-2digit'!O7*100-100</f>
        <v>3.9051269908202642</v>
      </c>
      <c r="O8" s="156">
        <f>'Jadual5-2digit'!AB7/'Jadual5-2digit'!P7*100-100</f>
        <v>-2.1697317207923987</v>
      </c>
      <c r="P8" s="156">
        <f>'Jadual5-2digit'!AC7/'Jadual5-2digit'!Q7*100-100</f>
        <v>-1.7282959914472116</v>
      </c>
      <c r="Q8" s="156">
        <f>'Jadual5-2digit'!AD7/'Jadual5-2digit'!R7*100-100</f>
        <v>3.0998247492048563</v>
      </c>
      <c r="R8" s="156">
        <f>'Jadual5-2digit'!AE7/'Jadual5-2digit'!S7*100-100</f>
        <v>12.345315903400802</v>
      </c>
      <c r="S8" s="156">
        <f>'Jadual5-2digit'!AF7/'Jadual5-2digit'!T7*100-100</f>
        <v>10.13720218336816</v>
      </c>
      <c r="T8" s="156">
        <f>'Jadual5-2digit'!AG7/'Jadual5-2digit'!U7*100-100</f>
        <v>8.7094583476310561</v>
      </c>
      <c r="U8" s="156">
        <f>'Jadual5-2digit'!AH7/'Jadual5-2digit'!V7*100-100</f>
        <v>16.469409050562803</v>
      </c>
      <c r="V8" s="156">
        <f>'Jadual5-2digit'!AI7/'Jadual5-2digit'!W7*100-100</f>
        <v>3.0830185063095144</v>
      </c>
      <c r="W8" s="156">
        <f>'Jadual5-2digit'!AJ7/'Jadual5-2digit'!X7*100-100</f>
        <v>16.886298681508677</v>
      </c>
      <c r="X8" s="156">
        <f>'Jadual5-2digit'!AK7/'Jadual5-2digit'!Y7*100-100</f>
        <v>13.346830512805255</v>
      </c>
      <c r="Y8" s="156">
        <f>'Jadual5-2digit'!AL7/'Jadual5-2digit'!Z7*100-100</f>
        <v>7.2672635336215308</v>
      </c>
      <c r="Z8" s="156">
        <f>'Jadual5-2digit'!AM7/'Jadual5-2digit'!AA7*100-100</f>
        <v>22.98419666399154</v>
      </c>
      <c r="AA8" s="186">
        <f>'Jadual5-2digit'!AN7/'Jadual5-2digit'!AB7*100-100</f>
        <v>9.8178841132524326</v>
      </c>
      <c r="AB8" s="156">
        <f>'Jadual5-2digit'!AO7/'Jadual5-2digit'!AC7*100-100</f>
        <v>9.609457756056841</v>
      </c>
      <c r="AC8" s="156">
        <f>'Jadual5-2digit'!AP7/'Jadual5-2digit'!AD7*100-100</f>
        <v>6.9540400834449372</v>
      </c>
      <c r="AD8" s="156">
        <f>'Jadual5-2digit'!AQ7/'Jadual5-2digit'!AE7*100-100</f>
        <v>7.1815695944341655</v>
      </c>
      <c r="AE8" s="156">
        <f>'Jadual5-2digit'!AR7/'Jadual5-2digit'!AF7*100-100</f>
        <v>18.419919940661885</v>
      </c>
      <c r="AF8" s="156" t="e">
        <f>'Jadual5-2digit'!#REF!/'Jadual5-2digit'!#REF!*100-100</f>
        <v>#REF!</v>
      </c>
      <c r="AG8" s="156" t="e">
        <f>'Jadual5-2digit'!EK7/'Jadual5-2digit'!#REF!*100-100</f>
        <v>#REF!</v>
      </c>
      <c r="AH8" s="156" t="e">
        <f>'Jadual5-2digit'!EL7/'Jadual5-2digit'!#REF!*100-100</f>
        <v>#REF!</v>
      </c>
      <c r="AI8" s="156" t="e">
        <f>'Jadual5-2digit'!EM7/'Jadual5-2digit'!#REF!*100-100</f>
        <v>#REF!</v>
      </c>
      <c r="AJ8" s="156" t="e">
        <f>'Jadual5-2digit'!EN7/'Jadual5-2digit'!#REF!*100-100</f>
        <v>#REF!</v>
      </c>
      <c r="AK8" s="156">
        <f>'Jadual5-2digit'!EO7/'Jadual5-2digit'!EK7*100-100</f>
        <v>5.7580368674126134</v>
      </c>
      <c r="AL8" s="156">
        <f>'Jadual5-2digit'!EP7/'Jadual5-2digit'!EL7*100-100</f>
        <v>-7.7498455682050462</v>
      </c>
      <c r="AM8" s="156">
        <f>'Jadual5-2digit'!EQ7/'Jadual5-2digit'!EM7*100-100</f>
        <v>-0.14432686679036522</v>
      </c>
      <c r="AN8" s="156">
        <f>'Jadual5-2digit'!ER7/'Jadual5-2digit'!EN7*100-100</f>
        <v>8.3616204691178382</v>
      </c>
      <c r="AO8" s="156">
        <f>'Jadual5-2digit'!ES7/'Jadual5-2digit'!EO7*100-100</f>
        <v>9.0090754994731839</v>
      </c>
      <c r="AP8" s="200">
        <f>'Jadual5-2digit'!ET7/'Jadual5-2digit'!EP7*100-100</f>
        <v>12.470079739295286</v>
      </c>
      <c r="AQ8" s="186">
        <f>'Jadual5-2digit'!EU7/'Jadual5-2digit'!EQ7*100-100</f>
        <v>13.978604007074253</v>
      </c>
      <c r="AR8" s="186">
        <f>'Jadual5-2digit'!EV7/'Jadual5-2digit'!ER7*100-100</f>
        <v>10.694124726381091</v>
      </c>
      <c r="AS8" s="186" t="e">
        <f>'Jadual5-2digit'!#REF!/'Jadual5-2digit'!ES7*100-100</f>
        <v>#REF!</v>
      </c>
      <c r="AT8" s="27">
        <f>'Jadual5-2digit'!GE7/'Jadual5-2digit'!GD7*100-100</f>
        <v>11.590113951579056</v>
      </c>
      <c r="AU8" s="27">
        <f>'Jadual5-2digit'!R7/'Jadual5-2digit'!Q7*100-100</f>
        <v>1.6127650193210457</v>
      </c>
      <c r="AV8" s="27">
        <f>'Jadual5-2digit'!S7/'Jadual5-2digit'!R7*100-100</f>
        <v>-7.2808172558198976</v>
      </c>
      <c r="AW8" s="27">
        <f>'Jadual5-2digit'!T7/'Jadual5-2digit'!S7*100-100</f>
        <v>-4.747540163592916</v>
      </c>
      <c r="AX8" s="27">
        <f>'Jadual5-2digit'!U7/'Jadual5-2digit'!T7*100-100</f>
        <v>-5.8612600429525941</v>
      </c>
      <c r="AY8" s="27">
        <f>'Jadual5-2digit'!W7/'Jadual5-2digit'!V7*100-100</f>
        <v>20.383033188922028</v>
      </c>
      <c r="AZ8" s="27">
        <f>'Jadual5-2digit'!X7/'Jadual5-2digit'!W7*100-100</f>
        <v>-7.1798497247136481</v>
      </c>
      <c r="BA8" s="27">
        <f>'Jadual5-2digit'!Y7/'Jadual5-2digit'!X7*100-100</f>
        <v>3.2083564031469791</v>
      </c>
      <c r="BB8" s="27">
        <f>'Jadual5-2digit'!Z7/'Jadual5-2digit'!Y7*100-100</f>
        <v>-0.9058553552231956</v>
      </c>
      <c r="BC8" s="27">
        <f>'Jadual5-2digit'!AA7/'Jadual5-2digit'!Z7*100-100</f>
        <v>6.7717755238645481</v>
      </c>
      <c r="BD8" s="27">
        <f>'Jadual5-2digit'!AB7/'Jadual5-2digit'!AA7*100-100</f>
        <v>7.3980664100420199</v>
      </c>
      <c r="BE8" s="27">
        <f>'Jadual5-2digit'!AC7/'Jadual5-2digit'!AB7*100-100</f>
        <v>-3.3100195764788651</v>
      </c>
      <c r="BF8" s="27">
        <f>'Jadual5-2digit'!AD7/'Jadual5-2digit'!AC7*100-100</f>
        <v>6.6050331727468716</v>
      </c>
      <c r="BG8" s="27">
        <f>'Jadual5-2digit'!AE7/'Jadual5-2digit'!AD7*100-100</f>
        <v>1.0337883797460137</v>
      </c>
      <c r="BH8" s="27">
        <f>'Jadual5-2digit'!AF7/'Jadual5-2digit'!AE7*100-100</f>
        <v>-6.6196988890397108</v>
      </c>
      <c r="BI8" s="27">
        <f>'Jadual5-2digit'!AG7/'Jadual5-2digit'!AF7*100-100</f>
        <v>-7.0816106875418399</v>
      </c>
      <c r="BJ8" s="27">
        <f>'Jadual5-2digit'!AH7/'Jadual5-2digit'!AG7*100-100</f>
        <v>-1.6428857907462628</v>
      </c>
      <c r="BK8" s="27">
        <f>'Jadual5-2digit'!AI7/'Jadual5-2digit'!AH7*100-100</f>
        <v>6.5468309594669591</v>
      </c>
      <c r="BL8" s="27">
        <f>'Jadual5-2digit'!AJ7/'Jadual5-2digit'!AI7*100-100</f>
        <v>5.2491861991368296</v>
      </c>
      <c r="BM8" s="27">
        <f>'Jadual5-2digit'!AK7/'Jadual5-2digit'!AJ7*100-100</f>
        <v>8.3074001755221616E-2</v>
      </c>
      <c r="BN8" s="27">
        <f>'Jadual5-2digit'!AL7/'Jadual5-2digit'!AK7*100-100</f>
        <v>-6.2209531562576785</v>
      </c>
      <c r="BO8" s="27">
        <f>'Jadual5-2digit'!AM7/'Jadual5-2digit'!AL7*100-100</f>
        <v>22.416109133563381</v>
      </c>
      <c r="BP8" s="27">
        <f>'Jadual5-2digit'!AN7/'Jadual5-2digit'!AM7*100-100</f>
        <v>-4.0996426294614423</v>
      </c>
      <c r="BQ8" s="27">
        <f>'Jadual5-2digit'!AO7/'Jadual5-2digit'!AN7*100-100</f>
        <v>-3.493530127239481</v>
      </c>
      <c r="BR8" s="27">
        <f>'Jadual5-2digit'!AP7/'Jadual5-2digit'!AO7*100-100</f>
        <v>4.0224012094877537</v>
      </c>
      <c r="BS8" s="27">
        <f>'Jadual5-2digit'!AQ7/'Jadual5-2digit'!AP7*100-100</f>
        <v>1.24872339711888</v>
      </c>
      <c r="BT8" s="27">
        <f>'Jadual5-2digit'!EL7/'Jadual5-2digit'!EK7*100-100</f>
        <v>18.831925160548678</v>
      </c>
      <c r="BU8" s="27">
        <f>'Jadual5-2digit'!EM7/'Jadual5-2digit'!EL7*100-100</f>
        <v>2.7839908571899059</v>
      </c>
      <c r="BV8" s="27">
        <f>'Jadual5-2digit'!EN7/'Jadual5-2digit'!EM7*100-100</f>
        <v>-3.1864746040686072</v>
      </c>
      <c r="BW8" s="27">
        <f>'Jadual5-2digit'!EO7/'Jadual5-2digit'!EN7*100-100</f>
        <v>-10.562688383906789</v>
      </c>
      <c r="BX8" s="27">
        <f>'Jadual5-2digit'!EP7/'Jadual5-2digit'!EO7*100-100</f>
        <v>3.6541881089505779</v>
      </c>
      <c r="BY8" s="27">
        <f>'Jadual5-2digit'!EQ7/'Jadual5-2digit'!EP7*100-100</f>
        <v>11.25796653219389</v>
      </c>
      <c r="BZ8" s="27">
        <f>'Jadual5-2digit'!ER7/'Jadual5-2digit'!EQ7*100-100</f>
        <v>5.0603352424070351</v>
      </c>
      <c r="CA8" s="27">
        <f>'Jadual5-2digit'!ES7/'Jadual5-2digit'!ER7*100-100</f>
        <v>-10.028305111890262</v>
      </c>
      <c r="CB8" s="27">
        <f>'Jadual5-2digit'!ET7/'Jadual5-2digit'!ES7*100-100</f>
        <v>6.9451763397619288</v>
      </c>
      <c r="CC8" s="217"/>
      <c r="CD8" s="72" t="s">
        <v>679</v>
      </c>
      <c r="CE8" s="218"/>
      <c r="CF8" s="219"/>
      <c r="CG8" s="219"/>
      <c r="CH8" s="219"/>
      <c r="CI8" s="219"/>
      <c r="CJ8" s="219"/>
    </row>
    <row r="9" spans="1:90" s="125" customFormat="1" ht="15" customHeight="1">
      <c r="A9" s="405"/>
      <c r="B9" s="157" t="s">
        <v>840</v>
      </c>
      <c r="C9" s="158"/>
      <c r="D9" s="159"/>
      <c r="E9" s="160"/>
      <c r="F9" s="153" t="s">
        <v>841</v>
      </c>
      <c r="G9" s="154"/>
      <c r="H9" s="155">
        <f>(('Jadual5-2digit'!U8+'Jadual5-2digit'!U9)/('Jadual5-2digit'!I8+'Jadual5-2digit'!I9))*100-100</f>
        <v>11.277585428275145</v>
      </c>
      <c r="I9" s="155">
        <f>(('Jadual5-2digit'!V8+'Jadual5-2digit'!V9)/('Jadual5-2digit'!J8+'Jadual5-2digit'!J9))*100-100</f>
        <v>8.4628816123062194</v>
      </c>
      <c r="J9" s="155">
        <f>(('Jadual5-2digit'!W8+'Jadual5-2digit'!W9)/('Jadual5-2digit'!K8+'Jadual5-2digit'!K9))*100-100</f>
        <v>4.559946612049302</v>
      </c>
      <c r="K9" s="155">
        <f>(('Jadual5-2digit'!X8+'Jadual5-2digit'!X9)/('Jadual5-2digit'!L8+'Jadual5-2digit'!L9))*100-100</f>
        <v>4.7803694945833399</v>
      </c>
      <c r="L9" s="155">
        <f>(('Jadual5-2digit'!Y8+'Jadual5-2digit'!Y9)/('Jadual5-2digit'!M8+'Jadual5-2digit'!M9))*100-100</f>
        <v>6.5284809038872709</v>
      </c>
      <c r="M9" s="155">
        <f>(('Jadual5-2digit'!Z8+'Jadual5-2digit'!Z9)/('Jadual5-2digit'!N8+'Jadual5-2digit'!N9))*100-100</f>
        <v>8.5904514315136282</v>
      </c>
      <c r="N9" s="155">
        <f>(('Jadual5-2digit'!AA8+'Jadual5-2digit'!AA9)/('Jadual5-2digit'!O8+'Jadual5-2digit'!O9))*100-100</f>
        <v>5.4561449277500458</v>
      </c>
      <c r="O9" s="155">
        <f>(('Jadual5-2digit'!AB8+'Jadual5-2digit'!AB9)/('Jadual5-2digit'!P8+'Jadual5-2digit'!P9))*100-100</f>
        <v>6.8726727115530082</v>
      </c>
      <c r="P9" s="155">
        <f>(('Jadual5-2digit'!AC8+'Jadual5-2digit'!AC9)/('Jadual5-2digit'!Q8+'Jadual5-2digit'!Q9))*100-100</f>
        <v>8.0348744923024498</v>
      </c>
      <c r="Q9" s="155">
        <f>(('Jadual5-2digit'!AD8+'Jadual5-2digit'!AD9)/('Jadual5-2digit'!R8+'Jadual5-2digit'!R9))*100-100</f>
        <v>2.4535138550292999</v>
      </c>
      <c r="R9" s="155">
        <f>(('Jadual5-2digit'!AE8+'Jadual5-2digit'!AE9)/('Jadual5-2digit'!S8+'Jadual5-2digit'!S9))*100-100</f>
        <v>6.9576473267046595</v>
      </c>
      <c r="S9" s="155">
        <f>(('Jadual5-2digit'!AF8+'Jadual5-2digit'!AF9)/('Jadual5-2digit'!T8+'Jadual5-2digit'!T9))*100-100</f>
        <v>5.4711654262762863</v>
      </c>
      <c r="T9" s="155">
        <f>(('Jadual5-2digit'!AG8+'Jadual5-2digit'!AG9)/('Jadual5-2digit'!U8+'Jadual5-2digit'!U9))*100-100</f>
        <v>3.9878899173465072</v>
      </c>
      <c r="U9" s="155">
        <f>(('Jadual5-2digit'!AH8+'Jadual5-2digit'!AH9)/('Jadual5-2digit'!V8+'Jadual5-2digit'!V9))*100-100</f>
        <v>9.0106905453028503</v>
      </c>
      <c r="V9" s="155">
        <f>(('Jadual5-2digit'!AI8+'Jadual5-2digit'!AI9)/('Jadual5-2digit'!W8+'Jadual5-2digit'!W9))*100-100</f>
        <v>10.488008273484837</v>
      </c>
      <c r="W9" s="155">
        <f>(('Jadual5-2digit'!AJ8+'Jadual5-2digit'!AJ9)/('Jadual5-2digit'!X8+'Jadual5-2digit'!X9))*100-100</f>
        <v>5.8049275197711268</v>
      </c>
      <c r="X9" s="155">
        <f>(('Jadual5-2digit'!AK8+'Jadual5-2digit'!AK9)/('Jadual5-2digit'!Y8+'Jadual5-2digit'!Y9))*100-100</f>
        <v>7.2662167706635472</v>
      </c>
      <c r="Y9" s="155">
        <f>(('Jadual5-2digit'!AL8+'Jadual5-2digit'!AL9)/('Jadual5-2digit'!Z8+'Jadual5-2digit'!Z9))*100-100</f>
        <v>5.0147893619838015</v>
      </c>
      <c r="Z9" s="155">
        <f>(('Jadual5-2digit'!AM8+'Jadual5-2digit'!AM9)/('Jadual5-2digit'!AA8+'Jadual5-2digit'!AA9))*100-100</f>
        <v>5.701835834019775</v>
      </c>
      <c r="AA9" s="185">
        <f>(('Jadual5-2digit'!AN8+'Jadual5-2digit'!AN9)/('Jadual5-2digit'!AB8+'Jadual5-2digit'!AB9))*100-100</f>
        <v>4.4490412671565736</v>
      </c>
      <c r="AB9" s="155">
        <f>(('Jadual5-2digit'!AO8+'Jadual5-2digit'!AO9)/('Jadual5-2digit'!AC8+'Jadual5-2digit'!AC9))*100-100</f>
        <v>1.1818373467554579</v>
      </c>
      <c r="AC9" s="155">
        <f>(('Jadual5-2digit'!AP8+'Jadual5-2digit'!AP9)/('Jadual5-2digit'!AD8+'Jadual5-2digit'!AD9))*100-100</f>
        <v>3.9133012063065991</v>
      </c>
      <c r="AD9" s="155">
        <f>(('Jadual5-2digit'!AQ8+'Jadual5-2digit'!AQ9)/('Jadual5-2digit'!AE8+'Jadual5-2digit'!AE9))*100-100</f>
        <v>8.6041103152535499</v>
      </c>
      <c r="AE9" s="155">
        <f>(('Jadual5-2digit'!AR8+'Jadual5-2digit'!AR9)/('Jadual5-2digit'!AF8+'Jadual5-2digit'!AF9))*100-100</f>
        <v>3.6657994685974415</v>
      </c>
      <c r="AF9" s="155" t="e">
        <f>(('Jadual5-2digit'!#REF!+'Jadual5-2digit'!#REF!)/('Jadual5-2digit'!#REF!+'Jadual5-2digit'!#REF!))*100-100</f>
        <v>#REF!</v>
      </c>
      <c r="AG9" s="155" t="e">
        <f>(('Jadual5-2digit'!EK8+'Jadual5-2digit'!EK9)/('Jadual5-2digit'!#REF!+'Jadual5-2digit'!#REF!))*100-100</f>
        <v>#REF!</v>
      </c>
      <c r="AH9" s="155" t="e">
        <f>(('Jadual5-2digit'!EL8+'Jadual5-2digit'!EL9)/('Jadual5-2digit'!#REF!+'Jadual5-2digit'!#REF!))*100-100</f>
        <v>#REF!</v>
      </c>
      <c r="AI9" s="155" t="e">
        <f>(('Jadual5-2digit'!EM8+'Jadual5-2digit'!EM9)/('Jadual5-2digit'!#REF!+'Jadual5-2digit'!#REF!))*100-100</f>
        <v>#REF!</v>
      </c>
      <c r="AJ9" s="155" t="e">
        <f>(('Jadual5-2digit'!EN8+'Jadual5-2digit'!EN9)/('Jadual5-2digit'!#REF!+'Jadual5-2digit'!#REF!))*100-100</f>
        <v>#REF!</v>
      </c>
      <c r="AK9" s="155">
        <f>(('Jadual5-2digit'!EO8+'Jadual5-2digit'!EO9)/('Jadual5-2digit'!EK8+'Jadual5-2digit'!EK9))*100-100</f>
        <v>8.0951011782712783</v>
      </c>
      <c r="AL9" s="155">
        <f>(('Jadual5-2digit'!EP8+'Jadual5-2digit'!EP9)/('Jadual5-2digit'!EL8+'Jadual5-2digit'!EL9))*100-100</f>
        <v>6.6725746920394755</v>
      </c>
      <c r="AM9" s="155">
        <f>(('Jadual5-2digit'!EQ8+'Jadual5-2digit'!EQ9)/('Jadual5-2digit'!EM8+'Jadual5-2digit'!EM9))*100-100</f>
        <v>6.7883474647188962</v>
      </c>
      <c r="AN9" s="155">
        <f>(('Jadual5-2digit'!ER8+'Jadual5-2digit'!ER9)/('Jadual5-2digit'!EN8+'Jadual5-2digit'!EN9))*100-100</f>
        <v>4.9229714144825039</v>
      </c>
      <c r="AO9" s="155">
        <f>(('Jadual5-2digit'!ES8+'Jadual5-2digit'!ES9)/('Jadual5-2digit'!EO8+'Jadual5-2digit'!EO9))*100-100</f>
        <v>7.7252985406059338</v>
      </c>
      <c r="AP9" s="198">
        <f>(('Jadual5-2digit'!ET8+'Jadual5-2digit'!ET9)/('Jadual5-2digit'!EP8+'Jadual5-2digit'!EP9))*100-100</f>
        <v>6.0146221188260398</v>
      </c>
      <c r="AQ9" s="185">
        <f>(('Jadual5-2digit'!EU8+'Jadual5-2digit'!EU9)/('Jadual5-2digit'!EQ8+'Jadual5-2digit'!EQ9))*100-100</f>
        <v>3.7640255328458494</v>
      </c>
      <c r="AR9" s="185">
        <f>(('Jadual5-2digit'!EV8+'Jadual5-2digit'!EV9)/('Jadual5-2digit'!ER8+'Jadual5-2digit'!ER9))*100-100</f>
        <v>5.3652730291058788</v>
      </c>
      <c r="AS9" s="185" t="e">
        <f>(('Jadual5-2digit'!#REF!+'Jadual5-2digit'!#REF!)/('Jadual5-2digit'!ES8+'Jadual5-2digit'!ES9))*100-100</f>
        <v>#REF!</v>
      </c>
      <c r="AT9" s="199">
        <f>(('Jadual5-2digit'!GE8+'Jadual5-2digit'!GE9)/('Jadual5-2digit'!GD8+'Jadual5-2digit'!GD9))*100-100</f>
        <v>5.6877564811850903</v>
      </c>
      <c r="AU9" s="199">
        <f>(('Jadual5-2digit'!R8+'Jadual5-2digit'!R9)/('Jadual5-2digit'!Q8+'Jadual5-2digit'!Q9))*100-100</f>
        <v>3.7108938579632422</v>
      </c>
      <c r="AV9" s="199">
        <f>(('Jadual5-2digit'!S8+'Jadual5-2digit'!S9)/('Jadual5-2digit'!R8+'Jadual5-2digit'!R9))*100-100</f>
        <v>-5.4854196250252727</v>
      </c>
      <c r="AW9" s="199">
        <f>(('Jadual5-2digit'!T8+'Jadual5-2digit'!T9)/('Jadual5-2digit'!S8+'Jadual5-2digit'!S9))*100-100</f>
        <v>5.4560161220725405</v>
      </c>
      <c r="AX9" s="199">
        <f>(('Jadual5-2digit'!U8+'Jadual5-2digit'!U9)/('Jadual5-2digit'!T8+'Jadual5-2digit'!T9))*100-100</f>
        <v>3.7382499815141728</v>
      </c>
      <c r="AY9" s="199">
        <f>(('Jadual5-2digit'!W8+'Jadual5-2digit'!W9)/('Jadual5-2digit'!V8+'Jadual5-2digit'!V9))*100-100</f>
        <v>4.4045472511981814</v>
      </c>
      <c r="AZ9" s="199">
        <f>(('Jadual5-2digit'!X8+'Jadual5-2digit'!X9)/('Jadual5-2digit'!W8+'Jadual5-2digit'!W9))*100-100</f>
        <v>1.2047236575281346</v>
      </c>
      <c r="BA9" s="199">
        <f>(('Jadual5-2digit'!Y8+'Jadual5-2digit'!Y9)/('Jadual5-2digit'!X8+'Jadual5-2digit'!X9))*100-100</f>
        <v>4.8503594996990529</v>
      </c>
      <c r="BB9" s="199">
        <f>(('Jadual5-2digit'!Z8+'Jadual5-2digit'!Z9)/('Jadual5-2digit'!Y8+'Jadual5-2digit'!Y9))*100-100</f>
        <v>5.17763910778595</v>
      </c>
      <c r="BC9" s="199">
        <f>(('Jadual5-2digit'!AA8+'Jadual5-2digit'!AA9)/('Jadual5-2digit'!Z8+'Jadual5-2digit'!Z9))*100-100</f>
        <v>-5.8236781476959862</v>
      </c>
      <c r="BD9" s="199">
        <f>(('Jadual5-2digit'!AB8+'Jadual5-2digit'!AB9)/('Jadual5-2digit'!AA8+'Jadual5-2digit'!AA9))*100-100</f>
        <v>3.2198421256370011</v>
      </c>
      <c r="BE9" s="199">
        <f>(('Jadual5-2digit'!AC8+'Jadual5-2digit'!AC9)/('Jadual5-2digit'!AB8+'Jadual5-2digit'!AB9))*100-100</f>
        <v>-0.76718845464702667</v>
      </c>
      <c r="BF9" s="199">
        <f>(('Jadual5-2digit'!AD8+'Jadual5-2digit'!AD9)/('Jadual5-2digit'!AC8+'Jadual5-2digit'!AC9))*100-100</f>
        <v>-1.6470787722219598</v>
      </c>
      <c r="BG9" s="199">
        <f>(('Jadual5-2digit'!AE8+'Jadual5-2digit'!AE9)/('Jadual5-2digit'!AD8+'Jadual5-2digit'!AD9))*100-100</f>
        <v>-1.3303031335534001</v>
      </c>
      <c r="BH9" s="199">
        <f>(('Jadual5-2digit'!AF8+'Jadual5-2digit'!AF9)/('Jadual5-2digit'!AE8+'Jadual5-2digit'!AE9))*100-100</f>
        <v>3.990403674765048</v>
      </c>
      <c r="BI9" s="199">
        <f>(('Jadual5-2digit'!AG8+'Jadual5-2digit'!AG9)/('Jadual5-2digit'!AF8+'Jadual5-2digit'!AF9))*100-100</f>
        <v>2.2793450294837498</v>
      </c>
      <c r="BJ9" s="199">
        <f>(('Jadual5-2digit'!AH8+'Jadual5-2digit'!AH9)/('Jadual5-2digit'!AG8+'Jadual5-2digit'!AG9))*100-100</f>
        <v>-6.0399845207364251</v>
      </c>
      <c r="BK9" s="199">
        <f>(('Jadual5-2digit'!AI8+'Jadual5-2digit'!AI9)/('Jadual5-2digit'!AH8+'Jadual5-2digit'!AH9))*100-100</f>
        <v>5.8194423205300012</v>
      </c>
      <c r="BL9" s="199">
        <f>(('Jadual5-2digit'!AJ8+'Jadual5-2digit'!AJ9)/('Jadual5-2digit'!AI8+'Jadual5-2digit'!AI9))*100-100</f>
        <v>-3.0848811688376543</v>
      </c>
      <c r="BM9" s="199">
        <f>(('Jadual5-2digit'!AK8+'Jadual5-2digit'!AK9)/('Jadual5-2digit'!AJ8+'Jadual5-2digit'!AJ9))*100-100</f>
        <v>6.2984650547119259</v>
      </c>
      <c r="BN9" s="199">
        <f>(('Jadual5-2digit'!AL8+'Jadual5-2digit'!AL9)/('Jadual5-2digit'!AK8+'Jadual5-2digit'!AK9))*100-100</f>
        <v>2.9700491824902855</v>
      </c>
      <c r="BO9" s="199">
        <f>(('Jadual5-2digit'!AM8+'Jadual5-2digit'!AM9)/('Jadual5-2digit'!AL8+'Jadual5-2digit'!AL9))*100-100</f>
        <v>-5.2075410295714306</v>
      </c>
      <c r="BP9" s="199">
        <f>(('Jadual5-2digit'!AN8+'Jadual5-2digit'!AN9)/('Jadual5-2digit'!AM8+'Jadual5-2digit'!AM9))*100-100</f>
        <v>1.9964645334962938</v>
      </c>
      <c r="BQ9" s="199">
        <f>(('Jadual5-2digit'!AO8+'Jadual5-2digit'!AO9)/('Jadual5-2digit'!AN8+'Jadual5-2digit'!AN9))*100-100</f>
        <v>-3.8712268161302887</v>
      </c>
      <c r="BR9" s="199">
        <f>(('Jadual5-2digit'!AP8+'Jadual5-2digit'!AP9)/('Jadual5-2digit'!AO8+'Jadual5-2digit'!AO9))*100-100</f>
        <v>1.0080168146894266</v>
      </c>
      <c r="BS9" s="199">
        <f>(('Jadual5-2digit'!AQ8+'Jadual5-2digit'!AQ9)/('Jadual5-2digit'!AP8+'Jadual5-2digit'!AP9))*100-100</f>
        <v>3.1238014658111268</v>
      </c>
      <c r="BT9" s="199">
        <f>(('Jadual5-2digit'!EL8+'Jadual5-2digit'!EL9)/('Jadual5-2digit'!EK8+'Jadual5-2digit'!EK9))*100-100</f>
        <v>6.7853955544834719</v>
      </c>
      <c r="BU9" s="199">
        <f>(('Jadual5-2digit'!EM8+'Jadual5-2digit'!EM9)/('Jadual5-2digit'!EL8+'Jadual5-2digit'!EL9))*100-100</f>
        <v>0.6227525969843839</v>
      </c>
      <c r="BV9" s="199">
        <f>(('Jadual5-2digit'!EN8+'Jadual5-2digit'!EN9)/('Jadual5-2digit'!EM8+'Jadual5-2digit'!EM9))*100-100</f>
        <v>1.0655943690905332</v>
      </c>
      <c r="BW9" s="199">
        <f>(('Jadual5-2digit'!EO8+'Jadual5-2digit'!EO9)/('Jadual5-2digit'!EN8+'Jadual5-2digit'!EN9))*100-100</f>
        <v>-0.46069051329017441</v>
      </c>
      <c r="BX9" s="199">
        <f>(('Jadual5-2digit'!EP8+'Jadual5-2digit'!EP9)/('Jadual5-2digit'!EO8+'Jadual5-2digit'!EO9))*100-100</f>
        <v>5.3801047331309917</v>
      </c>
      <c r="BY9" s="199">
        <f>(('Jadual5-2digit'!EQ8+'Jadual5-2digit'!EQ9)/('Jadual5-2digit'!EP8+'Jadual5-2digit'!EP9))*100-100</f>
        <v>0.73195943947807507</v>
      </c>
      <c r="BZ9" s="199">
        <f>(('Jadual5-2digit'!ER8+'Jadual5-2digit'!ER9)/('Jadual5-2digit'!EQ8+'Jadual5-2digit'!EQ9))*100-100</f>
        <v>-0.69981678029814987</v>
      </c>
      <c r="CA9" s="199">
        <f>(('Jadual5-2digit'!ES8+'Jadual5-2digit'!ES9)/('Jadual5-2digit'!ER8+'Jadual5-2digit'!ER9))*100-100</f>
        <v>2.1978474915885045</v>
      </c>
      <c r="CB9" s="199">
        <f>(('Jadual5-2digit'!ET8+'Jadual5-2digit'!ET9)/('Jadual5-2digit'!ES8+'Jadual5-2digit'!ES9))*100-100</f>
        <v>3.7066699602980009</v>
      </c>
      <c r="CC9" s="153" t="s">
        <v>841</v>
      </c>
      <c r="CD9" s="220"/>
      <c r="CE9" s="220"/>
    </row>
    <row r="10" spans="1:90" s="2" customFormat="1" ht="15" customHeight="1">
      <c r="A10" s="405"/>
      <c r="B10" s="22"/>
      <c r="C10" s="23">
        <v>1.2</v>
      </c>
      <c r="D10" s="24">
        <v>0.643699288807704</v>
      </c>
      <c r="E10" s="64">
        <v>11</v>
      </c>
      <c r="F10" s="73"/>
      <c r="G10" s="65" t="s">
        <v>680</v>
      </c>
      <c r="H10" s="156">
        <f>'Jadual5-2digit'!U8/'Jadual5-2digit'!I8*100-100</f>
        <v>13.647499921309603</v>
      </c>
      <c r="I10" s="156">
        <f>'Jadual5-2digit'!V8/'Jadual5-2digit'!J8*100-100</f>
        <v>9.4045171096216222</v>
      </c>
      <c r="J10" s="156">
        <f>'Jadual5-2digit'!W8/'Jadual5-2digit'!K8*100-100</f>
        <v>2.2599267669692438</v>
      </c>
      <c r="K10" s="156">
        <f>'Jadual5-2digit'!X8/'Jadual5-2digit'!L8*100-100</f>
        <v>3.9852085461039337</v>
      </c>
      <c r="L10" s="156">
        <f>'Jadual5-2digit'!Y8/'Jadual5-2digit'!M8*100-100</f>
        <v>9.4627016467520519</v>
      </c>
      <c r="M10" s="156">
        <f>'Jadual5-2digit'!Z8/'Jadual5-2digit'!N8*100-100</f>
        <v>12.841360540567422</v>
      </c>
      <c r="N10" s="156">
        <f>'Jadual5-2digit'!AA8/'Jadual5-2digit'!O8*100-100</f>
        <v>8.7297829971910517</v>
      </c>
      <c r="O10" s="156">
        <f>'Jadual5-2digit'!AB8/'Jadual5-2digit'!P8*100-100</f>
        <v>12.67113622948419</v>
      </c>
      <c r="P10" s="156">
        <f>'Jadual5-2digit'!AC8/'Jadual5-2digit'!Q8*100-100</f>
        <v>13.589776909978085</v>
      </c>
      <c r="Q10" s="156">
        <f>'Jadual5-2digit'!AD8/'Jadual5-2digit'!R8*100-100</f>
        <v>12.515516905886727</v>
      </c>
      <c r="R10" s="156">
        <f>'Jadual5-2digit'!AE8/'Jadual5-2digit'!S8*100-100</f>
        <v>9.9016586219712508</v>
      </c>
      <c r="S10" s="156">
        <f>'Jadual5-2digit'!AF8/'Jadual5-2digit'!T8*100-100</f>
        <v>9.5012830935488921</v>
      </c>
      <c r="T10" s="156">
        <f>'Jadual5-2digit'!AG8/'Jadual5-2digit'!U8*100-100</f>
        <v>5.2867028771867126</v>
      </c>
      <c r="U10" s="156">
        <f>'Jadual5-2digit'!AH8/'Jadual5-2digit'!V8*100-100</f>
        <v>17.105388072225367</v>
      </c>
      <c r="V10" s="156">
        <f>'Jadual5-2digit'!AI8/'Jadual5-2digit'!W8*100-100</f>
        <v>18.692409739090181</v>
      </c>
      <c r="W10" s="156">
        <f>'Jadual5-2digit'!AJ8/'Jadual5-2digit'!X8*100-100</f>
        <v>9.5500327210052092</v>
      </c>
      <c r="X10" s="156">
        <f>'Jadual5-2digit'!AK8/'Jadual5-2digit'!Y8*100-100</f>
        <v>11.78004816733069</v>
      </c>
      <c r="Y10" s="156">
        <f>'Jadual5-2digit'!AL8/'Jadual5-2digit'!Z8*100-100</f>
        <v>7.7302894641577069</v>
      </c>
      <c r="Z10" s="156">
        <f>'Jadual5-2digit'!AM8/'Jadual5-2digit'!AA8*100-100</f>
        <v>8.5739612168367785</v>
      </c>
      <c r="AA10" s="186">
        <f>'Jadual5-2digit'!AN8/'Jadual5-2digit'!AB8*100-100</f>
        <v>11.160397035922287</v>
      </c>
      <c r="AB10" s="156">
        <f>'Jadual5-2digit'!AO8/'Jadual5-2digit'!AC8*100-100</f>
        <v>5.7216590875890319</v>
      </c>
      <c r="AC10" s="156">
        <f>'Jadual5-2digit'!AP8/'Jadual5-2digit'!AD8*100-100</f>
        <v>6.6519077439929362</v>
      </c>
      <c r="AD10" s="156">
        <f>'Jadual5-2digit'!AQ8/'Jadual5-2digit'!AE8*100-100</f>
        <v>6.459906587936473</v>
      </c>
      <c r="AE10" s="156">
        <f>'Jadual5-2digit'!AR8/'Jadual5-2digit'!AF8*100-100</f>
        <v>4.6777544630224526</v>
      </c>
      <c r="AF10" s="156" t="e">
        <f>'Jadual5-2digit'!#REF!/'Jadual5-2digit'!#REF!*100-100</f>
        <v>#REF!</v>
      </c>
      <c r="AG10" s="156" t="e">
        <f>'Jadual5-2digit'!EK8/'Jadual5-2digit'!#REF!*100-100</f>
        <v>#REF!</v>
      </c>
      <c r="AH10" s="156" t="e">
        <f>'Jadual5-2digit'!EL8/'Jadual5-2digit'!#REF!*100-100</f>
        <v>#REF!</v>
      </c>
      <c r="AI10" s="156" t="e">
        <f>'Jadual5-2digit'!EM8/'Jadual5-2digit'!#REF!*100-100</f>
        <v>#REF!</v>
      </c>
      <c r="AJ10" s="156" t="e">
        <f>'Jadual5-2digit'!EN8/'Jadual5-2digit'!#REF!*100-100</f>
        <v>#REF!</v>
      </c>
      <c r="AK10" s="156">
        <f>'Jadual5-2digit'!EO8/'Jadual5-2digit'!EK8*100-100</f>
        <v>8.46979473193106</v>
      </c>
      <c r="AL10" s="156">
        <f>'Jadual5-2digit'!EP8/'Jadual5-2digit'!EL8*100-100</f>
        <v>8.8579086919563963</v>
      </c>
      <c r="AM10" s="156">
        <f>'Jadual5-2digit'!EQ8/'Jadual5-2digit'!EM8*100-100</f>
        <v>11.638974688913308</v>
      </c>
      <c r="AN10" s="156">
        <f>'Jadual5-2digit'!ER8/'Jadual5-2digit'!EN8*100-100</f>
        <v>10.613129493761406</v>
      </c>
      <c r="AO10" s="156">
        <f>'Jadual5-2digit'!ES8/'Jadual5-2digit'!EO8*100-100</f>
        <v>13.174445200165735</v>
      </c>
      <c r="AP10" s="200">
        <f>'Jadual5-2digit'!ET8/'Jadual5-2digit'!EP8*100-100</f>
        <v>9.6414184732058601</v>
      </c>
      <c r="AQ10" s="186">
        <f>'Jadual5-2digit'!EU8/'Jadual5-2digit'!EQ8*100-100</f>
        <v>8.4489827313047243</v>
      </c>
      <c r="AR10" s="186">
        <f>'Jadual5-2digit'!EV8/'Jadual5-2digit'!ER8*100-100</f>
        <v>5.915460745647465</v>
      </c>
      <c r="AS10" s="186" t="e">
        <f>'Jadual5-2digit'!#REF!/'Jadual5-2digit'!ES8*100-100</f>
        <v>#REF!</v>
      </c>
      <c r="AT10" s="27">
        <f>'Jadual5-2digit'!GE8/'Jadual5-2digit'!GD8*100-100</f>
        <v>9.0986911296635498</v>
      </c>
      <c r="AU10" s="27">
        <f>'Jadual5-2digit'!R8/'Jadual5-2digit'!Q8*100-100</f>
        <v>5.4084771827699569</v>
      </c>
      <c r="AV10" s="27">
        <f>'Jadual5-2digit'!S8/'Jadual5-2digit'!R8*100-100</f>
        <v>1.6863919542247032</v>
      </c>
      <c r="AW10" s="27">
        <f>'Jadual5-2digit'!T8/'Jadual5-2digit'!S8*100-100</f>
        <v>4.2740150746372052</v>
      </c>
      <c r="AX10" s="27">
        <f>'Jadual5-2digit'!U8/'Jadual5-2digit'!T8*100-100</f>
        <v>-2.5203070279296753</v>
      </c>
      <c r="AY10" s="27">
        <f>'Jadual5-2digit'!W8/'Jadual5-2digit'!V8*100-100</f>
        <v>8.2967242132683197</v>
      </c>
      <c r="AZ10" s="27">
        <f>'Jadual5-2digit'!X8/'Jadual5-2digit'!W8*100-100</f>
        <v>7.8488245766592968</v>
      </c>
      <c r="BA10" s="27">
        <f>'Jadual5-2digit'!Y8/'Jadual5-2digit'!X8*100-100</f>
        <v>7.8146971717405194</v>
      </c>
      <c r="BB10" s="27">
        <f>'Jadual5-2digit'!Z8/'Jadual5-2digit'!Y8*100-100</f>
        <v>7.4688216004691981</v>
      </c>
      <c r="BC10" s="27">
        <f>'Jadual5-2digit'!AA8/'Jadual5-2digit'!Z8*100-100</f>
        <v>-6.0514438617573489</v>
      </c>
      <c r="BD10" s="27">
        <f>'Jadual5-2digit'!AB8/'Jadual5-2digit'!AA8*100-100</f>
        <v>-1.012344603294693</v>
      </c>
      <c r="BE10" s="27">
        <f>'Jadual5-2digit'!AC8/'Jadual5-2digit'!AB8*100-100</f>
        <v>4.0459920826453128</v>
      </c>
      <c r="BF10" s="27">
        <f>'Jadual5-2digit'!AD8/'Jadual5-2digit'!AC8*100-100</f>
        <v>4.4115907180719347</v>
      </c>
      <c r="BG10" s="27">
        <f>'Jadual5-2digit'!AE8/'Jadual5-2digit'!AD8*100-100</f>
        <v>-0.67589393558148458</v>
      </c>
      <c r="BH10" s="27">
        <f>'Jadual5-2digit'!AF8/'Jadual5-2digit'!AE8*100-100</f>
        <v>3.8941412455275781</v>
      </c>
      <c r="BI10" s="27">
        <f>'Jadual5-2digit'!AG8/'Jadual5-2digit'!AF8*100-100</f>
        <v>-6.2721898725002063</v>
      </c>
      <c r="BJ10" s="27">
        <f>'Jadual5-2digit'!AH8/'Jadual5-2digit'!AG8*100-100</f>
        <v>-11.442310223788937</v>
      </c>
      <c r="BK10" s="27">
        <f>'Jadual5-2digit'!AI8/'Jadual5-2digit'!AH8*100-100</f>
        <v>9.7643701568601102</v>
      </c>
      <c r="BL10" s="27">
        <f>'Jadual5-2digit'!AJ8/'Jadual5-2digit'!AI8*100-100</f>
        <v>-0.45831669214250326</v>
      </c>
      <c r="BM10" s="27">
        <f>'Jadual5-2digit'!AK8/'Jadual5-2digit'!AJ8*100-100</f>
        <v>10.009387890329279</v>
      </c>
      <c r="BN10" s="27">
        <f>'Jadual5-2digit'!AL8/'Jadual5-2digit'!AK8*100-100</f>
        <v>3.5752573845661004</v>
      </c>
      <c r="BO10" s="27">
        <f>'Jadual5-2digit'!AM8/'Jadual5-2digit'!AL8*100-100</f>
        <v>-5.3157014497294881</v>
      </c>
      <c r="BP10" s="27">
        <f>'Jadual5-2digit'!AN8/'Jadual5-2digit'!AM8*100-100</f>
        <v>1.3457273938577003</v>
      </c>
      <c r="BQ10" s="27">
        <f>'Jadual5-2digit'!AO8/'Jadual5-2digit'!AN8*100-100</f>
        <v>-1.0446598095838624</v>
      </c>
      <c r="BR10" s="27">
        <f>'Jadual5-2digit'!AP8/'Jadual5-2digit'!AO8*100-100</f>
        <v>5.3303120360755685</v>
      </c>
      <c r="BS10" s="27">
        <f>'Jadual5-2digit'!AQ8/'Jadual5-2digit'!AP8*100-100</f>
        <v>-0.85470314389326063</v>
      </c>
      <c r="BT10" s="27">
        <f>'Jadual5-2digit'!EL8/'Jadual5-2digit'!EK8*100-100</f>
        <v>12.82115116087121</v>
      </c>
      <c r="BU10" s="27">
        <f>'Jadual5-2digit'!EM8/'Jadual5-2digit'!EL8*100-100</f>
        <v>-0.97268673683755935</v>
      </c>
      <c r="BV10" s="27">
        <f>'Jadual5-2digit'!EN8/'Jadual5-2digit'!EM8*100-100</f>
        <v>8.7261443317832743</v>
      </c>
      <c r="BW10" s="27">
        <f>'Jadual5-2digit'!EO8/'Jadual5-2digit'!EN8*100-100</f>
        <v>-10.704554550852038</v>
      </c>
      <c r="BX10" s="27">
        <f>'Jadual5-2digit'!EP8/'Jadual5-2digit'!EO8*100-100</f>
        <v>13.224834636624777</v>
      </c>
      <c r="BY10" s="27">
        <f>'Jadual5-2digit'!EQ8/'Jadual5-2digit'!EP8*100-100</f>
        <v>1.5572304459874715</v>
      </c>
      <c r="BZ10" s="27">
        <f>'Jadual5-2digit'!ER8/'Jadual5-2digit'!EQ8*100-100</f>
        <v>7.7270649953691475</v>
      </c>
      <c r="CA10" s="27">
        <f>'Jadual5-2digit'!ES8/'Jadual5-2digit'!ER8*100-100</f>
        <v>-8.6368630572109311</v>
      </c>
      <c r="CB10" s="27">
        <f>'Jadual5-2digit'!ET8/'Jadual5-2digit'!ES8*100-100</f>
        <v>9.690234875881103</v>
      </c>
      <c r="CC10" s="217"/>
      <c r="CD10" s="72" t="s">
        <v>382</v>
      </c>
      <c r="CE10" s="218"/>
      <c r="CF10" s="219"/>
      <c r="CG10" s="219"/>
      <c r="CH10" s="219"/>
      <c r="CI10" s="219"/>
      <c r="CJ10" s="219"/>
      <c r="CL10" s="227"/>
    </row>
    <row r="11" spans="1:90" s="3" customFormat="1" ht="16.5" customHeight="1">
      <c r="A11" s="405"/>
      <c r="C11" s="23">
        <v>1.3</v>
      </c>
      <c r="D11" s="41">
        <v>0.35134077293196297</v>
      </c>
      <c r="E11" s="66">
        <v>12</v>
      </c>
      <c r="F11" s="73"/>
      <c r="G11" s="65" t="s">
        <v>94</v>
      </c>
      <c r="H11" s="156">
        <f>'Jadual5-2digit'!U9/'Jadual5-2digit'!I9*100-100</f>
        <v>8.9438948414022121</v>
      </c>
      <c r="I11" s="156">
        <f>'Jadual5-2digit'!V9/'Jadual5-2digit'!J9*100-100</f>
        <v>7.7040515946262644</v>
      </c>
      <c r="J11" s="156">
        <f>'Jadual5-2digit'!W9/'Jadual5-2digit'!K9*100-100</f>
        <v>6.6610747710903979</v>
      </c>
      <c r="K11" s="156">
        <f>'Jadual5-2digit'!X9/'Jadual5-2digit'!L9*100-100</f>
        <v>5.5798679305310515</v>
      </c>
      <c r="L11" s="156">
        <f>'Jadual5-2digit'!Y9/'Jadual5-2digit'!M9*100-100</f>
        <v>3.6187135833361026</v>
      </c>
      <c r="M11" s="156">
        <f>'Jadual5-2digit'!Z9/'Jadual5-2digit'!N9*100-100</f>
        <v>4.2869519699974603</v>
      </c>
      <c r="N11" s="156">
        <f>'Jadual5-2digit'!AA9/'Jadual5-2digit'!O9*100-100</f>
        <v>2.1056457352960649</v>
      </c>
      <c r="O11" s="156">
        <f>'Jadual5-2digit'!AB9/'Jadual5-2digit'!P9*100-100</f>
        <v>1.6394190096367538</v>
      </c>
      <c r="P11" s="156">
        <f>'Jadual5-2digit'!AC9/'Jadual5-2digit'!Q9*100-100</f>
        <v>2.508018866921006</v>
      </c>
      <c r="Q11" s="156">
        <f>'Jadual5-2digit'!AD9/'Jadual5-2digit'!R9*100-100</f>
        <v>-7.8900057131613153</v>
      </c>
      <c r="R11" s="156">
        <f>'Jadual5-2digit'!AE9/'Jadual5-2digit'!S9*100-100</f>
        <v>3.4261562651380757</v>
      </c>
      <c r="S11" s="156">
        <f>'Jadual5-2digit'!AF9/'Jadual5-2digit'!T9*100-100</f>
        <v>0.754437130561044</v>
      </c>
      <c r="T11" s="156">
        <f>'Jadual5-2digit'!AG9/'Jadual5-2digit'!U9*100-100</f>
        <v>2.6537106126841508</v>
      </c>
      <c r="U11" s="156">
        <f>'Jadual5-2digit'!AH9/'Jadual5-2digit'!V9*100-100</f>
        <v>2.3844756214059544</v>
      </c>
      <c r="V11" s="156">
        <f>'Jadual5-2digit'!AI9/'Jadual5-2digit'!W9*100-100</f>
        <v>3.3023363405042687</v>
      </c>
      <c r="W11" s="156">
        <f>'Jadual5-2digit'!AJ9/'Jadual5-2digit'!X9*100-100</f>
        <v>2.0962672668011919</v>
      </c>
      <c r="X11" s="156">
        <f>'Jadual5-2digit'!AK9/'Jadual5-2digit'!Y9*100-100</f>
        <v>2.5375492566294184</v>
      </c>
      <c r="Y11" s="156">
        <f>'Jadual5-2digit'!AL9/'Jadual5-2digit'!Z9*100-100</f>
        <v>2.0401926282644922</v>
      </c>
      <c r="Z11" s="156">
        <f>'Jadual5-2digit'!AM9/'Jadual5-2digit'!AA9*100-100</f>
        <v>2.5715714832141572</v>
      </c>
      <c r="AA11" s="186">
        <f>'Jadual5-2digit'!AN9/'Jadual5-2digit'!AB9*100-100</f>
        <v>-2.265550625157573</v>
      </c>
      <c r="AB11" s="156">
        <f>'Jadual5-2digit'!AO9/'Jadual5-2digit'!AC9*100-100</f>
        <v>-3.8233679160767338</v>
      </c>
      <c r="AC11" s="156">
        <f>'Jadual5-2digit'!AP9/'Jadual5-2digit'!AD9*100-100</f>
        <v>0.47440394981683198</v>
      </c>
      <c r="AD11" s="156">
        <f>'Jadual5-2digit'!AQ9/'Jadual5-2digit'!AE9*100-100</f>
        <v>11.337229357551365</v>
      </c>
      <c r="AE11" s="156">
        <f>'Jadual5-2digit'!AR9/'Jadual5-2digit'!AF9*100-100</f>
        <v>2.3786192455671653</v>
      </c>
      <c r="AF11" s="156" t="e">
        <f>'Jadual5-2digit'!#REF!/'Jadual5-2digit'!#REF!*100-100</f>
        <v>#REF!</v>
      </c>
      <c r="AG11" s="156" t="e">
        <f>'Jadual5-2digit'!EK9/'Jadual5-2digit'!#REF!*100-100</f>
        <v>#REF!</v>
      </c>
      <c r="AH11" s="156" t="e">
        <f>'Jadual5-2digit'!EL9/'Jadual5-2digit'!#REF!*100-100</f>
        <v>#REF!</v>
      </c>
      <c r="AI11" s="156" t="e">
        <f>'Jadual5-2digit'!EM9/'Jadual5-2digit'!#REF!*100-100</f>
        <v>#REF!</v>
      </c>
      <c r="AJ11" s="156" t="e">
        <f>'Jadual5-2digit'!EN9/'Jadual5-2digit'!#REF!*100-100</f>
        <v>#REF!</v>
      </c>
      <c r="AK11" s="156">
        <f>'Jadual5-2digit'!EO9/'Jadual5-2digit'!EK9*100-100</f>
        <v>7.7574400379106834</v>
      </c>
      <c r="AL11" s="156">
        <f>'Jadual5-2digit'!EP9/'Jadual5-2digit'!EL9*100-100</f>
        <v>4.4802451308962645</v>
      </c>
      <c r="AM11" s="156">
        <f>'Jadual5-2digit'!EQ9/'Jadual5-2digit'!EM9*100-100</f>
        <v>2.0743318133337851</v>
      </c>
      <c r="AN11" s="156">
        <f>'Jadual5-2digit'!ER9/'Jadual5-2digit'!EN9*100-100</f>
        <v>-1.4991589948087238</v>
      </c>
      <c r="AO11" s="156">
        <f>'Jadual5-2digit'!ES9/'Jadual5-2digit'!EO9*100-100</f>
        <v>2.7822495923861794</v>
      </c>
      <c r="AP11" s="200">
        <f>'Jadual5-2digit'!ET9/'Jadual5-2digit'!EP9*100-100</f>
        <v>2.2237687027485435</v>
      </c>
      <c r="AQ11" s="186">
        <f>'Jadual5-2digit'!EU9/'Jadual5-2digit'!EQ9*100-100</f>
        <v>-1.2156155499520196</v>
      </c>
      <c r="AR11" s="186">
        <f>'Jadual5-2digit'!EV9/'Jadual5-2digit'!ER9*100-100</f>
        <v>4.6679525503067794</v>
      </c>
      <c r="AS11" s="186" t="e">
        <f>'Jadual5-2digit'!#REF!/'Jadual5-2digit'!ES9*100-100</f>
        <v>#REF!</v>
      </c>
      <c r="AT11" s="27">
        <f>'Jadual5-2digit'!GE9/'Jadual5-2digit'!GD9*100-100</f>
        <v>2.0550168928054688</v>
      </c>
      <c r="AU11" s="27">
        <f>'Jadual5-2digit'!R9/'Jadual5-2digit'!Q9*100-100</f>
        <v>2.021881658863677</v>
      </c>
      <c r="AV11" s="27">
        <f>'Jadual5-2digit'!S9/'Jadual5-2digit'!R9*100-100</f>
        <v>-12.857885428742861</v>
      </c>
      <c r="AW11" s="27">
        <f>'Jadual5-2digit'!T9/'Jadual5-2digit'!S9*100-100</f>
        <v>6.8738864069086532</v>
      </c>
      <c r="AX11" s="27">
        <f>'Jadual5-2digit'!U9/'Jadual5-2digit'!T9*100-100</f>
        <v>11.063076543406609</v>
      </c>
      <c r="AY11" s="27">
        <f>'Jadual5-2digit'!W9/'Jadual5-2digit'!V9*100-100</f>
        <v>1.2184614231929061</v>
      </c>
      <c r="AZ11" s="27">
        <f>'Jadual5-2digit'!X9/'Jadual5-2digit'!W9*100-100</f>
        <v>-4.6143881563728968</v>
      </c>
      <c r="BA11" s="27">
        <f>'Jadual5-2digit'!Y9/'Jadual5-2digit'!X9*100-100</f>
        <v>1.914868849914626</v>
      </c>
      <c r="BB11" s="27">
        <f>'Jadual5-2digit'!Z9/'Jadual5-2digit'!Y9*100-100</f>
        <v>2.7774076259732539</v>
      </c>
      <c r="BC11" s="27">
        <f>'Jadual5-2digit'!AA9/'Jadual5-2digit'!Z9*100-100</f>
        <v>-5.5741804037784846</v>
      </c>
      <c r="BD11" s="27">
        <f>'Jadual5-2digit'!AB9/'Jadual5-2digit'!AA9*100-100</f>
        <v>7.8324065083708518</v>
      </c>
      <c r="BE11" s="27">
        <f>'Jadual5-2digit'!AC9/'Jadual5-2digit'!AB9*100-100</f>
        <v>-5.582689841469076</v>
      </c>
      <c r="BF11" s="27">
        <f>'Jadual5-2digit'!AD9/'Jadual5-2digit'!AC9*100-100</f>
        <v>-8.3268310069455396</v>
      </c>
      <c r="BG11" s="27">
        <f>'Jadual5-2digit'!AE9/'Jadual5-2digit'!AD9*100-100</f>
        <v>-2.1520516996795038</v>
      </c>
      <c r="BH11" s="27">
        <f>'Jadual5-2digit'!AF9/'Jadual5-2digit'!AE9*100-100</f>
        <v>4.1131050184176843</v>
      </c>
      <c r="BI11" s="27">
        <f>'Jadual5-2digit'!AG9/'Jadual5-2digit'!AF9*100-100</f>
        <v>13.156673233828897</v>
      </c>
      <c r="BJ11" s="27">
        <f>'Jadual5-2digit'!AH9/'Jadual5-2digit'!AG9*100-100</f>
        <v>-0.34821607627938533</v>
      </c>
      <c r="BK11" s="27">
        <f>'Jadual5-2digit'!AI9/'Jadual5-2digit'!AH9*100-100</f>
        <v>2.1258690084156768</v>
      </c>
      <c r="BL11" s="27">
        <f>'Jadual5-2digit'!AJ9/'Jadual5-2digit'!AI9*100-100</f>
        <v>-5.7280283759091475</v>
      </c>
      <c r="BM11" s="27">
        <f>'Jadual5-2digit'!AK9/'Jadual5-2digit'!AJ9*100-100</f>
        <v>2.3553667968341756</v>
      </c>
      <c r="BN11" s="27">
        <f>'Jadual5-2digit'!AL9/'Jadual5-2digit'!AK9*100-100</f>
        <v>2.2788875686915162</v>
      </c>
      <c r="BO11" s="27">
        <f>'Jadual5-2digit'!AM9/'Jadual5-2digit'!AL9*100-100</f>
        <v>-5.082453736057289</v>
      </c>
      <c r="BP11" s="27">
        <f>'Jadual5-2digit'!AN9/'Jadual5-2digit'!AM9*100-100</f>
        <v>2.747191277892199</v>
      </c>
      <c r="BQ11" s="27">
        <f>'Jadual5-2digit'!AO9/'Jadual5-2digit'!AN9*100-100</f>
        <v>-7.0876343034050961</v>
      </c>
      <c r="BR11" s="27">
        <f>'Jadual5-2digit'!AP9/'Jadual5-2digit'!AO9*100-100</f>
        <v>-4.2303019642996844</v>
      </c>
      <c r="BS11" s="27">
        <f>'Jadual5-2digit'!AQ9/'Jadual5-2digit'!AP9*100-100</f>
        <v>8.4268135347168851</v>
      </c>
      <c r="BT11" s="27">
        <f>'Jadual5-2digit'!EL9/'Jadual5-2digit'!EK9*100-100</f>
        <v>1.346177022206831</v>
      </c>
      <c r="BU11" s="27">
        <f>'Jadual5-2digit'!EM9/'Jadual5-2digit'!EL9*100-100</f>
        <v>2.2232991563118816</v>
      </c>
      <c r="BV11" s="27">
        <f>'Jadual5-2digit'!EN9/'Jadual5-2digit'!EM9*100-100</f>
        <v>-6.3792062212803131</v>
      </c>
      <c r="BW11" s="27">
        <f>'Jadual5-2digit'!EO9/'Jadual5-2digit'!EN9*100-100</f>
        <v>11.100926901846435</v>
      </c>
      <c r="BX11" s="27">
        <f>'Jadual5-2digit'!EP9/'Jadual5-2digit'!EO9*100-100</f>
        <v>-1.736034053573249</v>
      </c>
      <c r="BY11" s="27">
        <f>'Jadual5-2digit'!EQ9/'Jadual5-2digit'!EP9*100-100</f>
        <v>-0.13064245721729151</v>
      </c>
      <c r="BZ11" s="27">
        <f>'Jadual5-2digit'!ER9/'Jadual5-2digit'!EQ9*100-100</f>
        <v>-9.6567495573568749</v>
      </c>
      <c r="CA11" s="27">
        <f>'Jadual5-2digit'!ES9/'Jadual5-2digit'!ER9*100-100</f>
        <v>15.930007117088536</v>
      </c>
      <c r="CB11" s="27">
        <f>'Jadual5-2digit'!ET9/'Jadual5-2digit'!ES9*100-100</f>
        <v>-2.2699642539601825</v>
      </c>
      <c r="CC11" s="221"/>
      <c r="CD11" s="72" t="s">
        <v>227</v>
      </c>
      <c r="CE11" s="218"/>
      <c r="CF11" s="219"/>
      <c r="CG11" s="219"/>
      <c r="CH11" s="219"/>
      <c r="CI11" s="219"/>
      <c r="CJ11" s="219"/>
    </row>
    <row r="12" spans="1:90" s="67" customFormat="1" ht="27" customHeight="1">
      <c r="A12" s="405"/>
      <c r="B12" s="356" t="s">
        <v>681</v>
      </c>
      <c r="C12" s="161"/>
      <c r="D12" s="30">
        <f>SUM(D13:D15)</f>
        <v>0.86502377496796501</v>
      </c>
      <c r="E12" s="68"/>
      <c r="F12" s="67" t="s">
        <v>682</v>
      </c>
      <c r="G12" s="162"/>
      <c r="H12" s="149">
        <f>'Jadual5-2digit'!U10/'Jadual5-2digit'!I10*100-100</f>
        <v>6.376941276409994</v>
      </c>
      <c r="I12" s="149">
        <f>'Jadual5-2digit'!V10/'Jadual5-2digit'!J10*100-100</f>
        <v>7.8576618644778904</v>
      </c>
      <c r="J12" s="149">
        <f>'Jadual5-2digit'!W10/'Jadual5-2digit'!K10*100-100</f>
        <v>9.2971445354371269</v>
      </c>
      <c r="K12" s="149">
        <f>'Jadual5-2digit'!X10/'Jadual5-2digit'!L10*100-100</f>
        <v>5.5476261718543327</v>
      </c>
      <c r="L12" s="149">
        <f>'Jadual5-2digit'!Y10/'Jadual5-2digit'!M10*100-100</f>
        <v>5.5036566300115339</v>
      </c>
      <c r="M12" s="149">
        <f>'Jadual5-2digit'!Z10/'Jadual5-2digit'!N10*100-100</f>
        <v>10.698442408891864</v>
      </c>
      <c r="N12" s="149">
        <f>'Jadual5-2digit'!AA10/'Jadual5-2digit'!O10*100-100</f>
        <v>5.3004918917415722</v>
      </c>
      <c r="O12" s="149">
        <f>'Jadual5-2digit'!AB10/'Jadual5-2digit'!P10*100-100</f>
        <v>8.1935292076874617</v>
      </c>
      <c r="P12" s="149">
        <f>'Jadual5-2digit'!AC10/'Jadual5-2digit'!Q10*100-100</f>
        <v>6.080988352829948</v>
      </c>
      <c r="Q12" s="149">
        <f>'Jadual5-2digit'!AD10/'Jadual5-2digit'!R10*100-100</f>
        <v>5.2251654441096491</v>
      </c>
      <c r="R12" s="149">
        <f>'Jadual5-2digit'!AE10/'Jadual5-2digit'!S10*100-100</f>
        <v>6.5768524428107185</v>
      </c>
      <c r="S12" s="149">
        <f>'Jadual5-2digit'!AF10/'Jadual5-2digit'!T10*100-100</f>
        <v>5.3160279586871582</v>
      </c>
      <c r="T12" s="149">
        <f>'Jadual5-2digit'!AG10/'Jadual5-2digit'!U10*100-100</f>
        <v>7.0592012074992567</v>
      </c>
      <c r="U12" s="149">
        <f>'Jadual5-2digit'!AH10/'Jadual5-2digit'!V10*100-100</f>
        <v>7.9109714987130104</v>
      </c>
      <c r="V12" s="149">
        <f>'Jadual5-2digit'!AI10/'Jadual5-2digit'!W10*100-100</f>
        <v>6.9570201512358665</v>
      </c>
      <c r="W12" s="149">
        <f>'Jadual5-2digit'!AJ10/'Jadual5-2digit'!X10*100-100</f>
        <v>6.2933791175337888</v>
      </c>
      <c r="X12" s="149">
        <f>'Jadual5-2digit'!AK10/'Jadual5-2digit'!Y10*100-100</f>
        <v>7.6869114600376776</v>
      </c>
      <c r="Y12" s="149">
        <f>'Jadual5-2digit'!AL10/'Jadual5-2digit'!Z10*100-100</f>
        <v>8.3516641567788099</v>
      </c>
      <c r="Z12" s="149">
        <f>'Jadual5-2digit'!AM10/'Jadual5-2digit'!AA10*100-100</f>
        <v>9.0633617883661373</v>
      </c>
      <c r="AA12" s="184">
        <f>'Jadual5-2digit'!AN10/'Jadual5-2digit'!AB10*100-100</f>
        <v>8.6919241733218939</v>
      </c>
      <c r="AB12" s="149">
        <f>'Jadual5-2digit'!AO10/'Jadual5-2digit'!AC10*100-100</f>
        <v>8.6846326495434596</v>
      </c>
      <c r="AC12" s="149">
        <f>'Jadual5-2digit'!AP10/'Jadual5-2digit'!AD10*100-100</f>
        <v>9.3314985160700701</v>
      </c>
      <c r="AD12" s="149">
        <f>'Jadual5-2digit'!AQ10/'Jadual5-2digit'!AE10*100-100</f>
        <v>7.7947565527371978</v>
      </c>
      <c r="AE12" s="149">
        <f>'Jadual5-2digit'!AR10/'Jadual5-2digit'!AF10*100-100</f>
        <v>7.6736903763308533</v>
      </c>
      <c r="AF12" s="149" t="e">
        <f>'Jadual5-2digit'!#REF!/'Jadual5-2digit'!#REF!*100-100</f>
        <v>#REF!</v>
      </c>
      <c r="AG12" s="149" t="e">
        <f>'Jadual5-2digit'!EK10/'Jadual5-2digit'!#REF!*100-100</f>
        <v>#REF!</v>
      </c>
      <c r="AH12" s="149" t="e">
        <f>'Jadual5-2digit'!EL10/'Jadual5-2digit'!#REF!*100-100</f>
        <v>#REF!</v>
      </c>
      <c r="AI12" s="149" t="e">
        <f>'Jadual5-2digit'!EM10/'Jadual5-2digit'!#REF!*100-100</f>
        <v>#REF!</v>
      </c>
      <c r="AJ12" s="149" t="e">
        <f>'Jadual5-2digit'!EN10/'Jadual5-2digit'!#REF!*100-100</f>
        <v>#REF!</v>
      </c>
      <c r="AK12" s="149">
        <f>'Jadual5-2digit'!EO10/'Jadual5-2digit'!EK10*100-100</f>
        <v>7.8636159188733927</v>
      </c>
      <c r="AL12" s="149">
        <f>'Jadual5-2digit'!EP10/'Jadual5-2digit'!EL10*100-100</f>
        <v>7.139689569427432</v>
      </c>
      <c r="AM12" s="149">
        <f>'Jadual5-2digit'!EQ10/'Jadual5-2digit'!EM10*100-100</f>
        <v>6.5041926712666083</v>
      </c>
      <c r="AN12" s="149">
        <f>'Jadual5-2digit'!ER10/'Jadual5-2digit'!EN10*100-100</f>
        <v>5.7179387430816888</v>
      </c>
      <c r="AO12" s="149">
        <f>'Jadual5-2digit'!ES10/'Jadual5-2digit'!EO10*100-100</f>
        <v>7.2996742018776075</v>
      </c>
      <c r="AP12" s="197">
        <f>'Jadual5-2digit'!ET10/'Jadual5-2digit'!EP10*100-100</f>
        <v>7.4466464831017873</v>
      </c>
      <c r="AQ12" s="184">
        <f>'Jadual5-2digit'!EU10/'Jadual5-2digit'!EQ10*100-100</f>
        <v>8.8096850177696382</v>
      </c>
      <c r="AR12" s="184">
        <f>'Jadual5-2digit'!EV10/'Jadual5-2digit'!ER10*100-100</f>
        <v>8.257128745009453</v>
      </c>
      <c r="AS12" s="184" t="e">
        <f>'Jadual5-2digit'!#REF!/'Jadual5-2digit'!ES10*100-100</f>
        <v>#REF!</v>
      </c>
      <c r="AT12" s="21">
        <f>'Jadual5-2digit'!GE10/'Jadual5-2digit'!GD10*100-100</f>
        <v>7.9565267758054716</v>
      </c>
      <c r="AU12" s="21">
        <f>'Jadual5-2digit'!R10/'Jadual5-2digit'!Q10*100-100</f>
        <v>3.3819834411174696</v>
      </c>
      <c r="AV12" s="21">
        <f>'Jadual5-2digit'!S10/'Jadual5-2digit'!R10*100-100</f>
        <v>4.3168348282319045</v>
      </c>
      <c r="AW12" s="21">
        <f>'Jadual5-2digit'!T10/'Jadual5-2digit'!S10*100-100</f>
        <v>-3.8263367162732749</v>
      </c>
      <c r="AX12" s="21">
        <f>'Jadual5-2digit'!U10/'Jadual5-2digit'!T10*100-100</f>
        <v>-5.8974890283075609</v>
      </c>
      <c r="AY12" s="21">
        <f>'Jadual5-2digit'!W10/'Jadual5-2digit'!V10*100-100</f>
        <v>7.7264046763056911</v>
      </c>
      <c r="AZ12" s="21">
        <f>'Jadual5-2digit'!X10/'Jadual5-2digit'!W10*100-100</f>
        <v>-0.35407192621363492</v>
      </c>
      <c r="BA12" s="21">
        <f>'Jadual5-2digit'!Y10/'Jadual5-2digit'!X10*100-100</f>
        <v>7.6579138590784623</v>
      </c>
      <c r="BB12" s="21">
        <f>'Jadual5-2digit'!Z10/'Jadual5-2digit'!Y10*100-100</f>
        <v>-8.1820948290502855</v>
      </c>
      <c r="BC12" s="21">
        <f>'Jadual5-2digit'!AA10/'Jadual5-2digit'!Z10*100-100</f>
        <v>-4.438550060309737</v>
      </c>
      <c r="BD12" s="21">
        <f>'Jadual5-2digit'!AB10/'Jadual5-2digit'!AA10*100-100</f>
        <v>0.79033338761907146</v>
      </c>
      <c r="BE12" s="21">
        <f>'Jadual5-2digit'!AC10/'Jadual5-2digit'!AB10*100-100</f>
        <v>7.0965363673850561</v>
      </c>
      <c r="BF12" s="21">
        <f>'Jadual5-2digit'!AD10/'Jadual5-2digit'!AC10*100-100</f>
        <v>2.5479351243391903</v>
      </c>
      <c r="BG12" s="21">
        <f>'Jadual5-2digit'!AE10/'Jadual5-2digit'!AD10*100-100</f>
        <v>5.6568537180844913</v>
      </c>
      <c r="BH12" s="21">
        <f>'Jadual5-2digit'!AF10/'Jadual5-2digit'!AE10*100-100</f>
        <v>-4.9640894891940661</v>
      </c>
      <c r="BI12" s="21">
        <f>'Jadual5-2digit'!AG10/'Jadual5-2digit'!AF10*100-100</f>
        <v>-4.3399200338117936</v>
      </c>
      <c r="BJ12" s="21">
        <f>'Jadual5-2digit'!AH10/'Jadual5-2digit'!AG10*100-100</f>
        <v>8.9940008622505729E-2</v>
      </c>
      <c r="BK12" s="21">
        <f>'Jadual5-2digit'!AI10/'Jadual5-2digit'!AH10*100-100</f>
        <v>6.7740849309399351</v>
      </c>
      <c r="BL12" s="21">
        <f>'Jadual5-2digit'!AJ10/'Jadual5-2digit'!AI10*100-100</f>
        <v>-0.97234949806058069</v>
      </c>
      <c r="BM12" s="21">
        <f>'Jadual5-2digit'!AK10/'Jadual5-2digit'!AJ10*100-100</f>
        <v>9.0693355876438488</v>
      </c>
      <c r="BN12" s="21">
        <f>'Jadual5-2digit'!AL10/'Jadual5-2digit'!AK10*100-100</f>
        <v>-7.6153017133041772</v>
      </c>
      <c r="BO12" s="21">
        <f>'Jadual5-2digit'!AM10/'Jadual5-2digit'!AL10*100-100</f>
        <v>-3.8108637379776837</v>
      </c>
      <c r="BP12" s="21">
        <f>'Jadual5-2digit'!AN10/'Jadual5-2digit'!AM10*100-100</f>
        <v>0.44707126513236517</v>
      </c>
      <c r="BQ12" s="21">
        <f>'Jadual5-2digit'!AO10/'Jadual5-2digit'!AN10*100-100</f>
        <v>7.0893518691120789</v>
      </c>
      <c r="BR12" s="21">
        <f>'Jadual5-2digit'!AP10/'Jadual5-2digit'!AO10*100-100</f>
        <v>3.1582767825625524</v>
      </c>
      <c r="BS12" s="21">
        <f>'Jadual5-2digit'!AQ10/'Jadual5-2digit'!AP10*100-100</f>
        <v>4.1717618367321307</v>
      </c>
      <c r="BT12" s="21">
        <f>'Jadual5-2digit'!EL10/'Jadual5-2digit'!EK10*100-100</f>
        <v>7.3960461508025617</v>
      </c>
      <c r="BU12" s="21">
        <f>'Jadual5-2digit'!EM10/'Jadual5-2digit'!EL10*100-100</f>
        <v>-4.284429376166571</v>
      </c>
      <c r="BV12" s="21">
        <f>'Jadual5-2digit'!EN10/'Jadual5-2digit'!EM10*100-100</f>
        <v>10.554100420666316</v>
      </c>
      <c r="BW12" s="21">
        <f>'Jadual5-2digit'!EO10/'Jadual5-2digit'!EN10*100-100</f>
        <v>-5.0862277443106905</v>
      </c>
      <c r="BX12" s="21">
        <f>'Jadual5-2digit'!EP10/'Jadual5-2digit'!EO10*100-100</f>
        <v>6.6752578945164629</v>
      </c>
      <c r="BY12" s="21">
        <f>'Jadual5-2digit'!EQ10/'Jadual5-2digit'!EP10*100-100</f>
        <v>-4.852164344240407</v>
      </c>
      <c r="BZ12" s="21">
        <f>'Jadual5-2digit'!ER10/'Jadual5-2digit'!EQ10*100-100</f>
        <v>9.7379485532839993</v>
      </c>
      <c r="CA12" s="21">
        <f>'Jadual5-2digit'!ES10/'Jadual5-2digit'!ER10*100-100</f>
        <v>-3.6661425545138115</v>
      </c>
      <c r="CB12" s="21">
        <f>'Jadual5-2digit'!ET10/'Jadual5-2digit'!ES10*100-100</f>
        <v>6.8213748899272275</v>
      </c>
      <c r="CC12" s="385" t="s">
        <v>683</v>
      </c>
      <c r="CD12" s="385"/>
      <c r="CE12" s="215"/>
      <c r="CF12" s="216"/>
      <c r="CG12" s="216"/>
      <c r="CH12" s="216"/>
      <c r="CI12" s="216"/>
      <c r="CJ12" s="216"/>
    </row>
    <row r="13" spans="1:90" s="2" customFormat="1" ht="15" customHeight="1">
      <c r="A13" s="405"/>
      <c r="B13" s="163"/>
      <c r="C13" s="23">
        <v>2.1</v>
      </c>
      <c r="D13" s="24">
        <v>0.37008844826871101</v>
      </c>
      <c r="E13" s="64">
        <v>13</v>
      </c>
      <c r="F13" s="73"/>
      <c r="G13" s="65" t="s">
        <v>684</v>
      </c>
      <c r="H13" s="156">
        <f>'Jadual5-2digit'!U11/'Jadual5-2digit'!I11*100-100</f>
        <v>4.3025767480869774</v>
      </c>
      <c r="I13" s="156">
        <f>'Jadual5-2digit'!V11/'Jadual5-2digit'!J11*100-100</f>
        <v>4.4227189843490038</v>
      </c>
      <c r="J13" s="156">
        <f>'Jadual5-2digit'!W11/'Jadual5-2digit'!K11*100-100</f>
        <v>3.609331515295807</v>
      </c>
      <c r="K13" s="156">
        <f>'Jadual5-2digit'!X11/'Jadual5-2digit'!L11*100-100</f>
        <v>3.015506621148063</v>
      </c>
      <c r="L13" s="156">
        <f>'Jadual5-2digit'!Y11/'Jadual5-2digit'!M11*100-100</f>
        <v>3.1203940998448303</v>
      </c>
      <c r="M13" s="156">
        <f>'Jadual5-2digit'!Z11/'Jadual5-2digit'!N11*100-100</f>
        <v>7.4259335417280283</v>
      </c>
      <c r="N13" s="156">
        <f>'Jadual5-2digit'!AA11/'Jadual5-2digit'!O11*100-100</f>
        <v>3.4179878023104777</v>
      </c>
      <c r="O13" s="156">
        <f>'Jadual5-2digit'!AB11/'Jadual5-2digit'!P11*100-100</f>
        <v>5.6102054990574572</v>
      </c>
      <c r="P13" s="156">
        <f>'Jadual5-2digit'!AC11/'Jadual5-2digit'!Q11*100-100</f>
        <v>5.5774112709194839</v>
      </c>
      <c r="Q13" s="156">
        <f>'Jadual5-2digit'!AD11/'Jadual5-2digit'!R11*100-100</f>
        <v>6.0315120914817868</v>
      </c>
      <c r="R13" s="156">
        <f>'Jadual5-2digit'!AE11/'Jadual5-2digit'!S11*100-100</f>
        <v>6.3273635637857524</v>
      </c>
      <c r="S13" s="156">
        <f>'Jadual5-2digit'!AF11/'Jadual5-2digit'!T11*100-100</f>
        <v>4.5028451188944274</v>
      </c>
      <c r="T13" s="156">
        <f>'Jadual5-2digit'!AG11/'Jadual5-2digit'!U11*100-100</f>
        <v>4.4120533105069768</v>
      </c>
      <c r="U13" s="156">
        <f>'Jadual5-2digit'!AH11/'Jadual5-2digit'!V11*100-100</f>
        <v>5.8362504584150088</v>
      </c>
      <c r="V13" s="156">
        <f>'Jadual5-2digit'!AI11/'Jadual5-2digit'!W11*100-100</f>
        <v>3.8723162834293703</v>
      </c>
      <c r="W13" s="156">
        <f>'Jadual5-2digit'!AJ11/'Jadual5-2digit'!X11*100-100</f>
        <v>3.424570320572812</v>
      </c>
      <c r="X13" s="156">
        <f>'Jadual5-2digit'!AK11/'Jadual5-2digit'!Y11*100-100</f>
        <v>5.5179716982017339</v>
      </c>
      <c r="Y13" s="156">
        <f>'Jadual5-2digit'!AL11/'Jadual5-2digit'!Z11*100-100</f>
        <v>4.3153353986634215</v>
      </c>
      <c r="Z13" s="156">
        <f>'Jadual5-2digit'!AM11/'Jadual5-2digit'!AA11*100-100</f>
        <v>4.7433313142816189</v>
      </c>
      <c r="AA13" s="186">
        <f>'Jadual5-2digit'!AN11/'Jadual5-2digit'!AB11*100-100</f>
        <v>4.9040909194590512</v>
      </c>
      <c r="AB13" s="156">
        <f>'Jadual5-2digit'!AO11/'Jadual5-2digit'!AC11*100-100</f>
        <v>4.4240387265500658</v>
      </c>
      <c r="AC13" s="156">
        <f>'Jadual5-2digit'!AP11/'Jadual5-2digit'!AD11*100-100</f>
        <v>4.8061398894113267</v>
      </c>
      <c r="AD13" s="156">
        <f>'Jadual5-2digit'!AQ11/'Jadual5-2digit'!AE11*100-100</f>
        <v>3.3928453966336747</v>
      </c>
      <c r="AE13" s="156">
        <f>'Jadual5-2digit'!AR11/'Jadual5-2digit'!AF11*100-100</f>
        <v>2.8304530707370219</v>
      </c>
      <c r="AF13" s="156" t="e">
        <f>'Jadual5-2digit'!#REF!/'Jadual5-2digit'!#REF!*100-100</f>
        <v>#REF!</v>
      </c>
      <c r="AG13" s="156" t="e">
        <f>'Jadual5-2digit'!EK11/'Jadual5-2digit'!#REF!*100-100</f>
        <v>#REF!</v>
      </c>
      <c r="AH13" s="156" t="e">
        <f>'Jadual5-2digit'!EL11/'Jadual5-2digit'!#REF!*100-100</f>
        <v>#REF!</v>
      </c>
      <c r="AI13" s="156" t="e">
        <f>'Jadual5-2digit'!EM11/'Jadual5-2digit'!#REF!*100-100</f>
        <v>#REF!</v>
      </c>
      <c r="AJ13" s="156" t="e">
        <f>'Jadual5-2digit'!EN11/'Jadual5-2digit'!#REF!*100-100</f>
        <v>#REF!</v>
      </c>
      <c r="AK13" s="156">
        <f>'Jadual5-2digit'!EO11/'Jadual5-2digit'!EK11*100-100</f>
        <v>4.0992071680812927</v>
      </c>
      <c r="AL13" s="156">
        <f>'Jadual5-2digit'!EP11/'Jadual5-2digit'!EL11*100-100</f>
        <v>4.477926004223761</v>
      </c>
      <c r="AM13" s="156">
        <f>'Jadual5-2digit'!EQ11/'Jadual5-2digit'!EM11*100-100</f>
        <v>4.8674541390443977</v>
      </c>
      <c r="AN13" s="156">
        <f>'Jadual5-2digit'!ER11/'Jadual5-2digit'!EN11*100-100</f>
        <v>5.6624556802514974</v>
      </c>
      <c r="AO13" s="156">
        <f>'Jadual5-2digit'!ES11/'Jadual5-2digit'!EO11*100-100</f>
        <v>4.6960771611645811</v>
      </c>
      <c r="AP13" s="200">
        <f>'Jadual5-2digit'!ET11/'Jadual5-2digit'!EP11*100-100</f>
        <v>4.425651677702902</v>
      </c>
      <c r="AQ13" s="186">
        <f>'Jadual5-2digit'!EU11/'Jadual5-2digit'!EQ11*100-100</f>
        <v>4.6849117011279873</v>
      </c>
      <c r="AR13" s="186">
        <f>'Jadual5-2digit'!EV11/'Jadual5-2digit'!ER11*100-100</f>
        <v>3.686598721625117</v>
      </c>
      <c r="AS13" s="186" t="e">
        <f>'Jadual5-2digit'!#REF!/'Jadual5-2digit'!ES11*100-100</f>
        <v>#REF!</v>
      </c>
      <c r="AT13" s="27">
        <f>'Jadual5-2digit'!GE11/'Jadual5-2digit'!GD11*100-100</f>
        <v>4.365556188058477</v>
      </c>
      <c r="AU13" s="27">
        <f>'Jadual5-2digit'!R11/'Jadual5-2digit'!Q11*100-100</f>
        <v>-3.3965993075574232</v>
      </c>
      <c r="AV13" s="27">
        <f>'Jadual5-2digit'!S11/'Jadual5-2digit'!R11*100-100</f>
        <v>9.3259875128708529</v>
      </c>
      <c r="AW13" s="27">
        <f>'Jadual5-2digit'!T11/'Jadual5-2digit'!S11*100-100</f>
        <v>-13.55010092943057</v>
      </c>
      <c r="AX13" s="27">
        <f>'Jadual5-2digit'!U11/'Jadual5-2digit'!T11*100-100</f>
        <v>0.4028723169229238</v>
      </c>
      <c r="AY13" s="27">
        <f>'Jadual5-2digit'!W11/'Jadual5-2digit'!V11*100-100</f>
        <v>5.2213720327407174</v>
      </c>
      <c r="AZ13" s="27">
        <f>'Jadual5-2digit'!X11/'Jadual5-2digit'!W11*100-100</f>
        <v>0.70211805612588307</v>
      </c>
      <c r="BA13" s="27">
        <f>'Jadual5-2digit'!Y11/'Jadual5-2digit'!X11*100-100</f>
        <v>1.8038906052497623</v>
      </c>
      <c r="BB13" s="27">
        <f>'Jadual5-2digit'!Z11/'Jadual5-2digit'!Y11*100-100</f>
        <v>-1.2139504836141981</v>
      </c>
      <c r="BC13" s="27">
        <f>'Jadual5-2digit'!AA11/'Jadual5-2digit'!Z11*100-100</f>
        <v>-1.1672001086639483</v>
      </c>
      <c r="BD13" s="27">
        <f>'Jadual5-2digit'!AB11/'Jadual5-2digit'!AA11*100-100</f>
        <v>-1.3640482731182573</v>
      </c>
      <c r="BE13" s="27">
        <f>'Jadual5-2digit'!AC11/'Jadual5-2digit'!AB11*100-100</f>
        <v>6.7211824801568127</v>
      </c>
      <c r="BF13" s="27">
        <f>'Jadual5-2digit'!AD11/'Jadual5-2digit'!AC11*100-100</f>
        <v>-2.9810967583333223</v>
      </c>
      <c r="BG13" s="27">
        <f>'Jadual5-2digit'!AE11/'Jadual5-2digit'!AD11*100-100</f>
        <v>9.6310313034268376</v>
      </c>
      <c r="BH13" s="27">
        <f>'Jadual5-2digit'!AF11/'Jadual5-2digit'!AE11*100-100</f>
        <v>-15.033533134712584</v>
      </c>
      <c r="BI13" s="27">
        <f>'Jadual5-2digit'!AG11/'Jadual5-2digit'!AF11*100-100</f>
        <v>0.3156425545697914</v>
      </c>
      <c r="BJ13" s="27">
        <f>'Jadual5-2digit'!AH11/'Jadual5-2digit'!AG11*100-100</f>
        <v>5.3025382958149692</v>
      </c>
      <c r="BK13" s="27">
        <f>'Jadual5-2digit'!AI11/'Jadual5-2digit'!AH11*100-100</f>
        <v>3.2688477551051136</v>
      </c>
      <c r="BL13" s="27">
        <f>'Jadual5-2digit'!AJ11/'Jadual5-2digit'!AI11*100-100</f>
        <v>0.26803736529288358</v>
      </c>
      <c r="BM13" s="27">
        <f>'Jadual5-2digit'!AK11/'Jadual5-2digit'!AJ11*100-100</f>
        <v>3.8644880453014139</v>
      </c>
      <c r="BN13" s="27">
        <f>'Jadual5-2digit'!AL11/'Jadual5-2digit'!AK11*100-100</f>
        <v>-2.3398600052281466</v>
      </c>
      <c r="BO13" s="27">
        <f>'Jadual5-2digit'!AM11/'Jadual5-2digit'!AL11*100-100</f>
        <v>-0.76169851562448798</v>
      </c>
      <c r="BP13" s="27">
        <f>'Jadual5-2digit'!AN11/'Jadual5-2digit'!AM11*100-100</f>
        <v>-1.21266224732598</v>
      </c>
      <c r="BQ13" s="27">
        <f>'Jadual5-2digit'!AO11/'Jadual5-2digit'!AN11*100-100</f>
        <v>6.232815084468001</v>
      </c>
      <c r="BR13" s="27">
        <f>'Jadual5-2digit'!AP11/'Jadual5-2digit'!AO11*100-100</f>
        <v>-2.6260919510088172</v>
      </c>
      <c r="BS13" s="27">
        <f>'Jadual5-2digit'!AQ11/'Jadual5-2digit'!AP11*100-100</f>
        <v>8.1526739004907256</v>
      </c>
      <c r="BT13" s="27">
        <f>'Jadual5-2digit'!EL11/'Jadual5-2digit'!EK11*100-100</f>
        <v>5.8879939398594558</v>
      </c>
      <c r="BU13" s="27">
        <f>'Jadual5-2digit'!EM11/'Jadual5-2digit'!EL11*100-100</f>
        <v>-0.47409293703640287</v>
      </c>
      <c r="BV13" s="27">
        <f>'Jadual5-2digit'!EN11/'Jadual5-2digit'!EM11*100-100</f>
        <v>0.98518254258372906</v>
      </c>
      <c r="BW13" s="27">
        <f>'Jadual5-2digit'!EO11/'Jadual5-2digit'!EN11*100-100</f>
        <v>-2.184675045360251</v>
      </c>
      <c r="BX13" s="27">
        <f>'Jadual5-2digit'!EP11/'Jadual5-2digit'!EO11*100-100</f>
        <v>6.2732204840118584</v>
      </c>
      <c r="BY13" s="27">
        <f>'Jadual5-2digit'!EQ11/'Jadual5-2digit'!EP11*100-100</f>
        <v>-0.10302756057593854</v>
      </c>
      <c r="BZ13" s="27">
        <f>'Jadual5-2digit'!ER11/'Jadual5-2digit'!EQ11*100-100</f>
        <v>1.7507525320485655</v>
      </c>
      <c r="CA13" s="27">
        <f>'Jadual5-2digit'!ES11/'Jadual5-2digit'!ER11*100-100</f>
        <v>-3.079284471812727</v>
      </c>
      <c r="CB13" s="27">
        <f>'Jadual5-2digit'!ET11/'Jadual5-2digit'!ES11*100-100</f>
        <v>5.9987213068920084</v>
      </c>
      <c r="CC13" s="217"/>
      <c r="CD13" s="72" t="s">
        <v>685</v>
      </c>
      <c r="CE13" s="218"/>
      <c r="CF13" s="219"/>
      <c r="CG13" s="219"/>
      <c r="CH13" s="219"/>
      <c r="CI13" s="219"/>
      <c r="CJ13" s="219"/>
    </row>
    <row r="14" spans="1:90" s="2" customFormat="1" ht="15" customHeight="1">
      <c r="A14" s="405"/>
      <c r="B14" s="22"/>
      <c r="C14" s="23">
        <v>2.2000000000000002</v>
      </c>
      <c r="D14" s="24">
        <v>0.39287141649572499</v>
      </c>
      <c r="E14" s="64">
        <v>14</v>
      </c>
      <c r="F14" s="73"/>
      <c r="G14" s="65" t="s">
        <v>686</v>
      </c>
      <c r="H14" s="156">
        <f>'Jadual5-2digit'!U12/'Jadual5-2digit'!I12*100-100</f>
        <v>6.2812837601130553</v>
      </c>
      <c r="I14" s="156">
        <f>'Jadual5-2digit'!V12/'Jadual5-2digit'!J12*100-100</f>
        <v>8.8871822775009832</v>
      </c>
      <c r="J14" s="156">
        <f>'Jadual5-2digit'!W12/'Jadual5-2digit'!K12*100-100</f>
        <v>12.647072149042458</v>
      </c>
      <c r="K14" s="156">
        <f>'Jadual5-2digit'!X12/'Jadual5-2digit'!L12*100-100</f>
        <v>6.4581488934821465</v>
      </c>
      <c r="L14" s="156">
        <f>'Jadual5-2digit'!Y12/'Jadual5-2digit'!M12*100-100</f>
        <v>7.0690959627366823</v>
      </c>
      <c r="M14" s="156">
        <f>'Jadual5-2digit'!Z12/'Jadual5-2digit'!N12*100-100</f>
        <v>15.927762117497608</v>
      </c>
      <c r="N14" s="156">
        <f>'Jadual5-2digit'!AA12/'Jadual5-2digit'!O12*100-100</f>
        <v>6.917719425088336</v>
      </c>
      <c r="O14" s="156">
        <f>'Jadual5-2digit'!AB12/'Jadual5-2digit'!P12*100-100</f>
        <v>10.436594779125812</v>
      </c>
      <c r="P14" s="156">
        <f>'Jadual5-2digit'!AC12/'Jadual5-2digit'!Q12*100-100</f>
        <v>7.1243833820926028</v>
      </c>
      <c r="Q14" s="156">
        <f>'Jadual5-2digit'!AD12/'Jadual5-2digit'!R12*100-100</f>
        <v>4.663844179708093</v>
      </c>
      <c r="R14" s="156">
        <f>'Jadual5-2digit'!AE12/'Jadual5-2digit'!S12*100-100</f>
        <v>7.3781161771081543</v>
      </c>
      <c r="S14" s="156">
        <f>'Jadual5-2digit'!AF12/'Jadual5-2digit'!T12*100-100</f>
        <v>7.2798244447635767</v>
      </c>
      <c r="T14" s="156">
        <f>'Jadual5-2digit'!AG12/'Jadual5-2digit'!U12*100-100</f>
        <v>8.1270928694936941</v>
      </c>
      <c r="U14" s="156">
        <f>'Jadual5-2digit'!AH12/'Jadual5-2digit'!V12*100-100</f>
        <v>9.7837781514370761</v>
      </c>
      <c r="V14" s="156">
        <f>'Jadual5-2digit'!AI12/'Jadual5-2digit'!W12*100-100</f>
        <v>10.110187580082837</v>
      </c>
      <c r="W14" s="156">
        <f>'Jadual5-2digit'!AJ12/'Jadual5-2digit'!X12*100-100</f>
        <v>8.243092271093218</v>
      </c>
      <c r="X14" s="156">
        <f>'Jadual5-2digit'!AK12/'Jadual5-2digit'!Y12*100-100</f>
        <v>9.179134870635778</v>
      </c>
      <c r="Y14" s="187">
        <f>'Jadual5-2digit'!AL12/'Jadual5-2digit'!Z12*100-100</f>
        <v>13.812934331293263</v>
      </c>
      <c r="Z14" s="156">
        <f>'Jadual5-2digit'!AM12/'Jadual5-2digit'!AA12*100-100</f>
        <v>14.616353103971619</v>
      </c>
      <c r="AA14" s="186">
        <f>'Jadual5-2digit'!AN12/'Jadual5-2digit'!AB12*100-100</f>
        <v>13.588917475005786</v>
      </c>
      <c r="AB14" s="156">
        <f>'Jadual5-2digit'!AO12/'Jadual5-2digit'!AC12*100-100</f>
        <v>13.26977777862129</v>
      </c>
      <c r="AC14" s="156">
        <f>'Jadual5-2digit'!AP12/'Jadual5-2digit'!AD12*100-100</f>
        <v>13.948513244672284</v>
      </c>
      <c r="AD14" s="156">
        <f>'Jadual5-2digit'!AQ12/'Jadual5-2digit'!AE12*100-100</f>
        <v>12.884151036977798</v>
      </c>
      <c r="AE14" s="156">
        <f>'Jadual5-2digit'!AR12/'Jadual5-2digit'!AF12*100-100</f>
        <v>12.286658226686043</v>
      </c>
      <c r="AF14" s="156" t="e">
        <f>'Jadual5-2digit'!#REF!/'Jadual5-2digit'!#REF!*100-100</f>
        <v>#REF!</v>
      </c>
      <c r="AG14" s="156" t="e">
        <f>'Jadual5-2digit'!EK12/'Jadual5-2digit'!#REF!*100-100</f>
        <v>#REF!</v>
      </c>
      <c r="AH14" s="156" t="e">
        <f>'Jadual5-2digit'!EL12/'Jadual5-2digit'!#REF!*100-100</f>
        <v>#REF!</v>
      </c>
      <c r="AI14" s="156" t="e">
        <f>'Jadual5-2digit'!EM12/'Jadual5-2digit'!#REF!*100-100</f>
        <v>#REF!</v>
      </c>
      <c r="AJ14" s="156" t="e">
        <f>'Jadual5-2digit'!EN12/'Jadual5-2digit'!#REF!*100-100</f>
        <v>#REF!</v>
      </c>
      <c r="AK14" s="156">
        <f>'Jadual5-2digit'!EO12/'Jadual5-2digit'!EK12*100-100</f>
        <v>9.2822337477092418</v>
      </c>
      <c r="AL14" s="156">
        <f>'Jadual5-2digit'!EP12/'Jadual5-2digit'!EL12*100-100</f>
        <v>9.481075013488848</v>
      </c>
      <c r="AM14" s="156">
        <f>'Jadual5-2digit'!EQ12/'Jadual5-2digit'!EM12*100-100</f>
        <v>8.1131446000327117</v>
      </c>
      <c r="AN14" s="156">
        <f>'Jadual5-2digit'!ER12/'Jadual5-2digit'!EN12*100-100</f>
        <v>6.4347189775986919</v>
      </c>
      <c r="AO14" s="156">
        <f>'Jadual5-2digit'!ES12/'Jadual5-2digit'!EO12*100-100</f>
        <v>9.3508595807057873</v>
      </c>
      <c r="AP14" s="200">
        <f>'Jadual5-2digit'!ET12/'Jadual5-2digit'!EP12*100-100</f>
        <v>10.326127070974394</v>
      </c>
      <c r="AQ14" s="186">
        <f>'Jadual5-2digit'!EU12/'Jadual5-2digit'!EQ12*100-100</f>
        <v>13.797442018067258</v>
      </c>
      <c r="AR14" s="186">
        <f>'Jadual5-2digit'!EV12/'Jadual5-2digit'!ER12*100-100</f>
        <v>13.032079601213681</v>
      </c>
      <c r="AS14" s="186" t="e">
        <f>'Jadual5-2digit'!#REF!/'Jadual5-2digit'!ES12*100-100</f>
        <v>#REF!</v>
      </c>
      <c r="AT14" s="27">
        <f>'Jadual5-2digit'!GE12/'Jadual5-2digit'!GD12*100-100</f>
        <v>11.654686310451481</v>
      </c>
      <c r="AU14" s="27">
        <f>'Jadual5-2digit'!R12/'Jadual5-2digit'!Q12*100-100</f>
        <v>11.430243576601555</v>
      </c>
      <c r="AV14" s="27">
        <f>'Jadual5-2digit'!S12/'Jadual5-2digit'!R12*100-100</f>
        <v>-2.3608980923310838</v>
      </c>
      <c r="AW14" s="27">
        <f>'Jadual5-2digit'!T12/'Jadual5-2digit'!S12*100-100</f>
        <v>2.9808829368581229</v>
      </c>
      <c r="AX14" s="27">
        <f>'Jadual5-2digit'!U12/'Jadual5-2digit'!T12*100-100</f>
        <v>-11.441382842190492</v>
      </c>
      <c r="AY14" s="27">
        <f>'Jadual5-2digit'!W12/'Jadual5-2digit'!V12*100-100</f>
        <v>10.251375682262974</v>
      </c>
      <c r="AZ14" s="27">
        <f>'Jadual5-2digit'!X12/'Jadual5-2digit'!W12*100-100</f>
        <v>-0.63000445695678309</v>
      </c>
      <c r="BA14" s="27">
        <f>'Jadual5-2digit'!Y12/'Jadual5-2digit'!X12*100-100</f>
        <v>13.968562302026726</v>
      </c>
      <c r="BB14" s="27">
        <f>'Jadual5-2digit'!Z12/'Jadual5-2digit'!Y12*100-100</f>
        <v>-14.686430363724725</v>
      </c>
      <c r="BC14" s="27">
        <f>'Jadual5-2digit'!AA12/'Jadual5-2digit'!Z12*100-100</f>
        <v>-8.0249170961165817</v>
      </c>
      <c r="BD14" s="27">
        <f>'Jadual5-2digit'!AB12/'Jadual5-2digit'!AA12*100-100</f>
        <v>3.3178399692256306</v>
      </c>
      <c r="BE14" s="27">
        <f>'Jadual5-2digit'!AC12/'Jadual5-2digit'!AB12*100-100</f>
        <v>10.693288202975367</v>
      </c>
      <c r="BF14" s="27">
        <f>'Jadual5-2digit'!AD12/'Jadual5-2digit'!AC12*100-100</f>
        <v>8.8708031019381792</v>
      </c>
      <c r="BG14" s="27">
        <f>'Jadual5-2digit'!AE12/'Jadual5-2digit'!AD12*100-100</f>
        <v>0.17119961759286184</v>
      </c>
      <c r="BH14" s="27">
        <f>'Jadual5-2digit'!AF12/'Jadual5-2digit'!AE12*100-100</f>
        <v>2.8866163419260431</v>
      </c>
      <c r="BI14" s="27">
        <f>'Jadual5-2digit'!AG12/'Jadual5-2digit'!AF12*100-100</f>
        <v>-10.741969691172457</v>
      </c>
      <c r="BJ14" s="27">
        <f>'Jadual5-2digit'!AH12/'Jadual5-2digit'!AG12*100-100</f>
        <v>-2.1708179862469734</v>
      </c>
      <c r="BK14" s="27">
        <f>'Jadual5-2digit'!AI12/'Jadual5-2digit'!AH12*100-100</f>
        <v>10.579175373162798</v>
      </c>
      <c r="BL14" s="27">
        <f>'Jadual5-2digit'!AJ12/'Jadual5-2digit'!AI12*100-100</f>
        <v>-2.314982537643445</v>
      </c>
      <c r="BM14" s="27">
        <f>'Jadual5-2digit'!AK12/'Jadual5-2digit'!AJ12*100-100</f>
        <v>14.954116456892734</v>
      </c>
      <c r="BN14" s="27">
        <f>'Jadual5-2digit'!AL12/'Jadual5-2digit'!AK12*100-100</f>
        <v>-11.065537292573808</v>
      </c>
      <c r="BO14" s="27">
        <f>'Jadual5-2digit'!AM12/'Jadual5-2digit'!AL12*100-100</f>
        <v>-7.3756542626979069</v>
      </c>
      <c r="BP14" s="27">
        <f>'Jadual5-2digit'!AN12/'Jadual5-2digit'!AM12*100-100</f>
        <v>2.391685655138545</v>
      </c>
      <c r="BQ14" s="27">
        <f>'Jadual5-2digit'!AO12/'Jadual5-2digit'!AN12*100-100</f>
        <v>10.38228407357451</v>
      </c>
      <c r="BR14" s="27">
        <f>'Jadual5-2digit'!AP12/'Jadual5-2digit'!AO12*100-100</f>
        <v>9.5231790201390822</v>
      </c>
      <c r="BS14" s="27">
        <f>'Jadual5-2digit'!AQ12/'Jadual5-2digit'!AP12*100-100</f>
        <v>-0.7644724340771063</v>
      </c>
      <c r="BT14" s="27">
        <f>'Jadual5-2digit'!EL12/'Jadual5-2digit'!EK12*100-100</f>
        <v>8.3697618672223655</v>
      </c>
      <c r="BU14" s="27">
        <f>'Jadual5-2digit'!EM12/'Jadual5-2digit'!EL12*100-100</f>
        <v>-7.5535062083392717</v>
      </c>
      <c r="BV14" s="27">
        <f>'Jadual5-2digit'!EN12/'Jadual5-2digit'!EM12*100-100</f>
        <v>20.721894475098068</v>
      </c>
      <c r="BW14" s="27">
        <f>'Jadual5-2digit'!EO12/'Jadual5-2digit'!EN12*100-100</f>
        <v>-9.6423436448753961</v>
      </c>
      <c r="BX14" s="27">
        <f>'Jadual5-2digit'!EP12/'Jadual5-2digit'!EO12*100-100</f>
        <v>8.5669428716997942</v>
      </c>
      <c r="BY14" s="27">
        <f>'Jadual5-2digit'!EQ12/'Jadual5-2digit'!EP12*100-100</f>
        <v>-8.7085950715004543</v>
      </c>
      <c r="BZ14" s="27">
        <f>'Jadual5-2digit'!ER12/'Jadual5-2digit'!EQ12*100-100</f>
        <v>18.847721620119245</v>
      </c>
      <c r="CA14" s="27">
        <f>'Jadual5-2digit'!ES12/'Jadual5-2digit'!ER12*100-100</f>
        <v>-7.1666887737028162</v>
      </c>
      <c r="CB14" s="27">
        <f>'Jadual5-2digit'!ET12/'Jadual5-2digit'!ES12*100-100</f>
        <v>9.5352188441668631</v>
      </c>
      <c r="CC14" s="217"/>
      <c r="CD14" s="72" t="s">
        <v>687</v>
      </c>
      <c r="CE14" s="218"/>
      <c r="CF14" s="219"/>
      <c r="CG14" s="219"/>
      <c r="CH14" s="219"/>
      <c r="CI14" s="219"/>
      <c r="CJ14" s="219"/>
    </row>
    <row r="15" spans="1:90" s="3" customFormat="1" ht="12.75">
      <c r="A15" s="405"/>
      <c r="C15" s="23">
        <v>2.2999999999999998</v>
      </c>
      <c r="D15" s="41">
        <v>0.10206391020352901</v>
      </c>
      <c r="E15" s="66">
        <v>15</v>
      </c>
      <c r="F15" s="73"/>
      <c r="G15" s="65" t="s">
        <v>688</v>
      </c>
      <c r="H15" s="156">
        <f>'Jadual5-2digit'!U13/'Jadual5-2digit'!I13*100-100</f>
        <v>14.356688205774006</v>
      </c>
      <c r="I15" s="156">
        <f>'Jadual5-2digit'!V13/'Jadual5-2digit'!J13*100-100</f>
        <v>17.867682578051742</v>
      </c>
      <c r="J15" s="156">
        <f>'Jadual5-2digit'!W13/'Jadual5-2digit'!K13*100-100</f>
        <v>19.102559376412984</v>
      </c>
      <c r="K15" s="156">
        <f>'Jadual5-2digit'!X13/'Jadual5-2digit'!L13*100-100</f>
        <v>12.022059551281643</v>
      </c>
      <c r="L15" s="156">
        <f>'Jadual5-2digit'!Y13/'Jadual5-2digit'!M13*100-100</f>
        <v>7.758319091004438</v>
      </c>
      <c r="M15" s="156">
        <f>'Jadual5-2digit'!Z13/'Jadual5-2digit'!N13*100-100</f>
        <v>4.4661041575442653</v>
      </c>
      <c r="N15" s="156">
        <f>'Jadual5-2digit'!AA13/'Jadual5-2digit'!O13*100-100</f>
        <v>6.860536423266268</v>
      </c>
      <c r="O15" s="156">
        <f>'Jadual5-2digit'!AB13/'Jadual5-2digit'!P13*100-100</f>
        <v>9.9459927968030115</v>
      </c>
      <c r="P15" s="156">
        <f>'Jadual5-2digit'!AC13/'Jadual5-2digit'!Q13*100-100</f>
        <v>3.7147563870674674</v>
      </c>
      <c r="Q15" s="156">
        <f>'Jadual5-2digit'!AD13/'Jadual5-2digit'!R13*100-100</f>
        <v>4.6166078266574289</v>
      </c>
      <c r="R15" s="156">
        <f>'Jadual5-2digit'!AE13/'Jadual5-2digit'!S13*100-100</f>
        <v>4.2437536347635074</v>
      </c>
      <c r="S15" s="156">
        <f>'Jadual5-2digit'!AF13/'Jadual5-2digit'!T13*100-100</f>
        <v>4.6175534838283738E-2</v>
      </c>
      <c r="T15" s="156">
        <f>'Jadual5-2digit'!AG13/'Jadual5-2digit'!U13*100-100</f>
        <v>11.962387519451354</v>
      </c>
      <c r="U15" s="156">
        <f>'Jadual5-2digit'!AH13/'Jadual5-2digit'!V13*100-100</f>
        <v>8.4806382958255426</v>
      </c>
      <c r="V15" s="156">
        <f>'Jadual5-2digit'!AI13/'Jadual5-2digit'!W13*100-100</f>
        <v>5.8788140679625087</v>
      </c>
      <c r="W15" s="156">
        <f>'Jadual5-2digit'!AJ13/'Jadual5-2digit'!X13*100-100</f>
        <v>9.2845218768772213</v>
      </c>
      <c r="X15" s="156">
        <f>'Jadual5-2digit'!AK13/'Jadual5-2digit'!Y13*100-100</f>
        <v>9.1339444772841887</v>
      </c>
      <c r="Y15" s="156">
        <f>'Jadual5-2digit'!AL13/'Jadual5-2digit'!Z13*100-100</f>
        <v>2.4482811924337682</v>
      </c>
      <c r="Z15" s="156">
        <f>'Jadual5-2digit'!AM13/'Jadual5-2digit'!AA13*100-100</f>
        <v>5.3083898042277013</v>
      </c>
      <c r="AA15" s="186">
        <f>'Jadual5-2digit'!AN13/'Jadual5-2digit'!AB13*100-100</f>
        <v>4.491289285715979</v>
      </c>
      <c r="AB15" s="156">
        <f>'Jadual5-2digit'!AO13/'Jadual5-2digit'!AC13*100-100</f>
        <v>6.5907451415370986</v>
      </c>
      <c r="AC15" s="156">
        <f>'Jadual5-2digit'!AP13/'Jadual5-2digit'!AD13*100-100</f>
        <v>5.7682388021303552</v>
      </c>
      <c r="AD15" s="156">
        <f>'Jadual5-2digit'!AQ13/'Jadual5-2digit'!AE13*100-100</f>
        <v>3.7720881848327963</v>
      </c>
      <c r="AE15" s="156">
        <f>'Jadual5-2digit'!AR13/'Jadual5-2digit'!AF13*100-100</f>
        <v>4.035316901552747</v>
      </c>
      <c r="AF15" s="156" t="e">
        <f>'Jadual5-2digit'!#REF!/'Jadual5-2digit'!#REF!*100-100</f>
        <v>#REF!</v>
      </c>
      <c r="AG15" s="156" t="e">
        <f>'Jadual5-2digit'!EK13/'Jadual5-2digit'!#REF!*100-100</f>
        <v>#REF!</v>
      </c>
      <c r="AH15" s="156" t="e">
        <f>'Jadual5-2digit'!EL13/'Jadual5-2digit'!#REF!*100-100</f>
        <v>#REF!</v>
      </c>
      <c r="AI15" s="156" t="e">
        <f>'Jadual5-2digit'!EM13/'Jadual5-2digit'!#REF!*100-100</f>
        <v>#REF!</v>
      </c>
      <c r="AJ15" s="156" t="e">
        <f>'Jadual5-2digit'!EN13/'Jadual5-2digit'!#REF!*100-100</f>
        <v>#REF!</v>
      </c>
      <c r="AK15" s="156">
        <f>'Jadual5-2digit'!EO13/'Jadual5-2digit'!EK13*100-100</f>
        <v>17.073258755236907</v>
      </c>
      <c r="AL15" s="156">
        <f>'Jadual5-2digit'!EP13/'Jadual5-2digit'!EL13*100-100</f>
        <v>8.0044567792005381</v>
      </c>
      <c r="AM15" s="156">
        <f>'Jadual5-2digit'!EQ13/'Jadual5-2digit'!EM13*100-100</f>
        <v>6.8351455981078715</v>
      </c>
      <c r="AN15" s="156">
        <f>'Jadual5-2digit'!ER13/'Jadual5-2digit'!EN13*100-100</f>
        <v>2.8273544300477766</v>
      </c>
      <c r="AO15" s="156">
        <f>'Jadual5-2digit'!ES13/'Jadual5-2digit'!EO13*100-100</f>
        <v>8.7604964046956724</v>
      </c>
      <c r="AP15" s="200">
        <f>'Jadual5-2digit'!ET13/'Jadual5-2digit'!EP13*100-100</f>
        <v>7.0056324353917176</v>
      </c>
      <c r="AQ15" s="186">
        <f>'Jadual5-2digit'!EU13/'Jadual5-2digit'!EQ13*100-100</f>
        <v>5.4436391691175885</v>
      </c>
      <c r="AR15" s="186">
        <f>'Jadual5-2digit'!EV13/'Jadual5-2digit'!ER13*100-100</f>
        <v>4.4628897841435133</v>
      </c>
      <c r="AS15" s="186" t="e">
        <f>'Jadual5-2digit'!#REF!/'Jadual5-2digit'!ES13*100-100</f>
        <v>#REF!</v>
      </c>
      <c r="AT15" s="27">
        <f>'Jadual5-2digit'!GE13/'Jadual5-2digit'!GD13*100-100</f>
        <v>6.4387908288465354</v>
      </c>
      <c r="AU15" s="27">
        <f>'Jadual5-2digit'!R13/'Jadual5-2digit'!Q13*100-100</f>
        <v>-2.6715474620727804</v>
      </c>
      <c r="AV15" s="27">
        <f>'Jadual5-2digit'!S13/'Jadual5-2digit'!R13*100-100</f>
        <v>16.251666801588499</v>
      </c>
      <c r="AW15" s="27">
        <f>'Jadual5-2digit'!T13/'Jadual5-2digit'!S13*100-100</f>
        <v>6.2685988497343601</v>
      </c>
      <c r="AX15" s="27">
        <f>'Jadual5-2digit'!U13/'Jadual5-2digit'!T13*100-100</f>
        <v>-3.8372540393845611</v>
      </c>
      <c r="AY15" s="27">
        <f>'Jadual5-2digit'!W13/'Jadual5-2digit'!V13*100-100</f>
        <v>7.425230213096583</v>
      </c>
      <c r="AZ15" s="27">
        <f>'Jadual5-2digit'!X13/'Jadual5-2digit'!W13*100-100</f>
        <v>-3.0780658153200733</v>
      </c>
      <c r="BA15" s="27">
        <f>'Jadual5-2digit'!Y13/'Jadual5-2digit'!X13*100-100</f>
        <v>4.5593587193568368</v>
      </c>
      <c r="BB15" s="27">
        <f>'Jadual5-2digit'!Z13/'Jadual5-2digit'!Y13*100-100</f>
        <v>-5.4751491377077173</v>
      </c>
      <c r="BC15" s="27">
        <f>'Jadual5-2digit'!AA13/'Jadual5-2digit'!Z13*100-100</f>
        <v>-2.914214483287509</v>
      </c>
      <c r="BD15" s="27">
        <f>'Jadual5-2digit'!AB13/'Jadual5-2digit'!AA13*100-100</f>
        <v>-0.19323046568432289</v>
      </c>
      <c r="BE15" s="27">
        <f>'Jadual5-2digit'!AC13/'Jadual5-2digit'!AB13*100-100</f>
        <v>-5.1647255443496789</v>
      </c>
      <c r="BF15" s="27">
        <f>'Jadual5-2digit'!AD13/'Jadual5-2digit'!AC13*100-100</f>
        <v>-1.8252281137747417</v>
      </c>
      <c r="BG15" s="27">
        <f>'Jadual5-2digit'!AE13/'Jadual5-2digit'!AD13*100-100</f>
        <v>15.83734519260031</v>
      </c>
      <c r="BH15" s="27">
        <f>'Jadual5-2digit'!AF13/'Jadual5-2digit'!AE13*100-100</f>
        <v>1.9894864071387843</v>
      </c>
      <c r="BI15" s="27">
        <f>'Jadual5-2digit'!AG13/'Jadual5-2digit'!AF13*100-100</f>
        <v>7.6164138271113728</v>
      </c>
      <c r="BJ15" s="27">
        <f>'Jadual5-2digit'!AH13/'Jadual5-2digit'!AG13*100-100</f>
        <v>-8.0933397885774099</v>
      </c>
      <c r="BK15" s="27">
        <f>'Jadual5-2digit'!AI13/'Jadual5-2digit'!AH13*100-100</f>
        <v>4.8487191320131444</v>
      </c>
      <c r="BL15" s="27">
        <f>'Jadual5-2digit'!AJ13/'Jadual5-2digit'!AI13*100-100</f>
        <v>3.95341598364638E-2</v>
      </c>
      <c r="BM15" s="27">
        <f>'Jadual5-2digit'!AK13/'Jadual5-2digit'!AJ13*100-100</f>
        <v>4.4152918737626123</v>
      </c>
      <c r="BN15" s="27">
        <f>'Jadual5-2digit'!AL13/'Jadual5-2digit'!AK13*100-100</f>
        <v>-11.265843572357511</v>
      </c>
      <c r="BO15" s="27">
        <f>'Jadual5-2digit'!AM13/'Jadual5-2digit'!AL13*100-100</f>
        <v>-0.20381380103933111</v>
      </c>
      <c r="BP15" s="27">
        <f>'Jadual5-2digit'!AN13/'Jadual5-2digit'!AM13*100-100</f>
        <v>-0.96764324788595957</v>
      </c>
      <c r="BQ15" s="27">
        <f>'Jadual5-2digit'!AO13/'Jadual5-2digit'!AN13*100-100</f>
        <v>-3.2592798975847899</v>
      </c>
      <c r="BR15" s="27">
        <f>'Jadual5-2digit'!AP13/'Jadual5-2digit'!AO13*100-100</f>
        <v>-2.5827926859991663</v>
      </c>
      <c r="BS15" s="27">
        <f>'Jadual5-2digit'!AQ13/'Jadual5-2digit'!AP13*100-100</f>
        <v>13.651161601655787</v>
      </c>
      <c r="BT15" s="27">
        <f>'Jadual5-2digit'!EL13/'Jadual5-2digit'!EK13*100-100</f>
        <v>9.4506529172517162</v>
      </c>
      <c r="BU15" s="27">
        <f>'Jadual5-2digit'!EM13/'Jadual5-2digit'!EL13*100-100</f>
        <v>-5.8522983692281088</v>
      </c>
      <c r="BV15" s="27">
        <f>'Jadual5-2digit'!EN13/'Jadual5-2digit'!EM13*100-100</f>
        <v>9.5040690334127902</v>
      </c>
      <c r="BW15" s="27">
        <f>'Jadual5-2digit'!EO13/'Jadual5-2digit'!EN13*100-100</f>
        <v>3.7526912902490892</v>
      </c>
      <c r="BX15" s="27">
        <f>'Jadual5-2digit'!EP13/'Jadual5-2digit'!EO13*100-100</f>
        <v>0.97231800108073685</v>
      </c>
      <c r="BY15" s="27">
        <f>'Jadual5-2digit'!EQ13/'Jadual5-2digit'!EP13*100-100</f>
        <v>-6.8715892714183582</v>
      </c>
      <c r="BZ15" s="27">
        <f>'Jadual5-2digit'!ER13/'Jadual5-2digit'!EQ13*100-100</f>
        <v>5.3961564332868761</v>
      </c>
      <c r="CA15" s="27">
        <f>'Jadual5-2digit'!ES13/'Jadual5-2digit'!ER13*100-100</f>
        <v>9.7392252343430528</v>
      </c>
      <c r="CB15" s="27">
        <f>'Jadual5-2digit'!ET13/'Jadual5-2digit'!ES13*100-100</f>
        <v>-0.65688275300432508</v>
      </c>
      <c r="CC15" s="221"/>
      <c r="CD15" s="72" t="s">
        <v>689</v>
      </c>
      <c r="CE15" s="218"/>
      <c r="CF15" s="219"/>
      <c r="CG15" s="219"/>
      <c r="CH15" s="219"/>
      <c r="CI15" s="219"/>
      <c r="CJ15" s="219"/>
    </row>
    <row r="16" spans="1:90" s="67" customFormat="1" ht="17.25" customHeight="1">
      <c r="A16" s="405"/>
      <c r="B16" s="356" t="s">
        <v>690</v>
      </c>
      <c r="C16" s="164"/>
      <c r="D16" s="30">
        <f>SUM(D17:D20)</f>
        <v>4.6219854882642002</v>
      </c>
      <c r="E16" s="68"/>
      <c r="F16" s="67" t="s">
        <v>691</v>
      </c>
      <c r="G16" s="162"/>
      <c r="H16" s="149">
        <f>'Jadual5-2digit'!U14/'Jadual5-2digit'!I14*100-100</f>
        <v>10.095039747234182</v>
      </c>
      <c r="I16" s="149">
        <f>'Jadual5-2digit'!V14/'Jadual5-2digit'!J14*100-100</f>
        <v>8.256861995020472</v>
      </c>
      <c r="J16" s="149">
        <f>'Jadual5-2digit'!W14/'Jadual5-2digit'!K14*100-100</f>
        <v>2.3096951478026426</v>
      </c>
      <c r="K16" s="149">
        <f>'Jadual5-2digit'!X14/'Jadual5-2digit'!L14*100-100</f>
        <v>2.431286189597941</v>
      </c>
      <c r="L16" s="149">
        <f>'Jadual5-2digit'!Y14/'Jadual5-2digit'!M14*100-100</f>
        <v>5.0665016522621045</v>
      </c>
      <c r="M16" s="149">
        <f>'Jadual5-2digit'!Z14/'Jadual5-2digit'!N14*100-100</f>
        <v>8.8549845019309572</v>
      </c>
      <c r="N16" s="149">
        <f>'Jadual5-2digit'!AA14/'Jadual5-2digit'!O14*100-100</f>
        <v>5.7685873292910799</v>
      </c>
      <c r="O16" s="149">
        <f>'Jadual5-2digit'!AB14/'Jadual5-2digit'!P14*100-100</f>
        <v>6.9577913190334471</v>
      </c>
      <c r="P16" s="149">
        <f>'Jadual5-2digit'!AC14/'Jadual5-2digit'!Q14*100-100</f>
        <v>2.5055574736837087</v>
      </c>
      <c r="Q16" s="149">
        <f>'Jadual5-2digit'!AD14/'Jadual5-2digit'!R14*100-100</f>
        <v>1.7416888671603061</v>
      </c>
      <c r="R16" s="149">
        <f>'Jadual5-2digit'!AE14/'Jadual5-2digit'!S14*100-100</f>
        <v>6.7155481635048346</v>
      </c>
      <c r="S16" s="149">
        <f>'Jadual5-2digit'!AF14/'Jadual5-2digit'!T14*100-100</f>
        <v>6.676704024528803</v>
      </c>
      <c r="T16" s="149">
        <f>'Jadual5-2digit'!AG14/'Jadual5-2digit'!U14*100-100</f>
        <v>7.7245418526154879</v>
      </c>
      <c r="U16" s="149">
        <f>'Jadual5-2digit'!AH14/'Jadual5-2digit'!V14*100-100</f>
        <v>11.257406693345956</v>
      </c>
      <c r="V16" s="149">
        <f>'Jadual5-2digit'!AI14/'Jadual5-2digit'!W14*100-100</f>
        <v>9.2819596830431266</v>
      </c>
      <c r="W16" s="149">
        <f>'Jadual5-2digit'!AJ14/'Jadual5-2digit'!X14*100-100</f>
        <v>6.7808316864237668</v>
      </c>
      <c r="X16" s="149">
        <f>'Jadual5-2digit'!AK14/'Jadual5-2digit'!Y14*100-100</f>
        <v>7.8280567574638127</v>
      </c>
      <c r="Y16" s="149">
        <f>'Jadual5-2digit'!AL14/'Jadual5-2digit'!Z14*100-100</f>
        <v>1.7527231854549399</v>
      </c>
      <c r="Z16" s="149">
        <f>'Jadual5-2digit'!AM14/'Jadual5-2digit'!AA14*100-100</f>
        <v>4.3152601178106238</v>
      </c>
      <c r="AA16" s="184">
        <f>'Jadual5-2digit'!AN14/'Jadual5-2digit'!AB14*100-100</f>
        <v>2.8441959294694783</v>
      </c>
      <c r="AB16" s="149">
        <f>'Jadual5-2digit'!AO14/'Jadual5-2digit'!AC14*100-100</f>
        <v>2.3921962569574333</v>
      </c>
      <c r="AC16" s="149">
        <f>'Jadual5-2digit'!AP14/'Jadual5-2digit'!AD14*100-100</f>
        <v>0.87192785786523075</v>
      </c>
      <c r="AD16" s="149">
        <f>'Jadual5-2digit'!AQ14/'Jadual5-2digit'!AE14*100-100</f>
        <v>1.4465787317667917</v>
      </c>
      <c r="AE16" s="149">
        <f>'Jadual5-2digit'!AR14/'Jadual5-2digit'!AF14*100-100</f>
        <v>3.1482396455330957</v>
      </c>
      <c r="AF16" s="149" t="e">
        <f>'Jadual5-2digit'!#REF!/'Jadual5-2digit'!#REF!*100-100</f>
        <v>#REF!</v>
      </c>
      <c r="AG16" s="149" t="e">
        <f>'Jadual5-2digit'!EK14/'Jadual5-2digit'!#REF!*100-100</f>
        <v>#REF!</v>
      </c>
      <c r="AH16" s="149" t="e">
        <f>'Jadual5-2digit'!EL14/'Jadual5-2digit'!#REF!*100-100</f>
        <v>#REF!</v>
      </c>
      <c r="AI16" s="149" t="e">
        <f>'Jadual5-2digit'!EM14/'Jadual5-2digit'!#REF!*100-100</f>
        <v>#REF!</v>
      </c>
      <c r="AJ16" s="149" t="e">
        <f>'Jadual5-2digit'!EN14/'Jadual5-2digit'!#REF!*100-100</f>
        <v>#REF!</v>
      </c>
      <c r="AK16" s="149">
        <f>'Jadual5-2digit'!EO14/'Jadual5-2digit'!EK14*100-100</f>
        <v>6.7742902565218088</v>
      </c>
      <c r="AL16" s="149">
        <f>'Jadual5-2digit'!EP14/'Jadual5-2digit'!EL14*100-100</f>
        <v>5.4535352937855635</v>
      </c>
      <c r="AM16" s="149">
        <f>'Jadual5-2digit'!EQ14/'Jadual5-2digit'!EM14*100-100</f>
        <v>5.0134761149155196</v>
      </c>
      <c r="AN16" s="149">
        <f>'Jadual5-2digit'!ER14/'Jadual5-2digit'!EN14*100-100</f>
        <v>5.0411367750234461</v>
      </c>
      <c r="AO16" s="149">
        <f>'Jadual5-2digit'!ES14/'Jadual5-2digit'!EO14*100-100</f>
        <v>9.388570653480599</v>
      </c>
      <c r="AP16" s="197">
        <f>'Jadual5-2digit'!ET14/'Jadual5-2digit'!EP14*100-100</f>
        <v>5.3819783040983395</v>
      </c>
      <c r="AQ16" s="184">
        <f>'Jadual5-2digit'!EU14/'Jadual5-2digit'!EQ14*100-100</f>
        <v>3.1728583654856806</v>
      </c>
      <c r="AR16" s="184">
        <f>'Jadual5-2digit'!EV14/'Jadual5-2digit'!ER14*100-100</f>
        <v>1.8394955167362781</v>
      </c>
      <c r="AS16" s="184" t="e">
        <f>'Jadual5-2digit'!#REF!/'Jadual5-2digit'!ES14*100-100</f>
        <v>#REF!</v>
      </c>
      <c r="AT16" s="21">
        <f>'Jadual5-2digit'!GE14/'Jadual5-2digit'!GD14*100-100</f>
        <v>4.8416057103168839</v>
      </c>
      <c r="AU16" s="21">
        <f>'Jadual5-2digit'!R14/'Jadual5-2digit'!Q14*100-100</f>
        <v>1.6343302575655372</v>
      </c>
      <c r="AV16" s="21">
        <f>'Jadual5-2digit'!S14/'Jadual5-2digit'!R14*100-100</f>
        <v>-0.89727722407461386</v>
      </c>
      <c r="AW16" s="21">
        <f>'Jadual5-2digit'!T14/'Jadual5-2digit'!S14*100-100</f>
        <v>1.1826178507649843</v>
      </c>
      <c r="AX16" s="21">
        <f>'Jadual5-2digit'!U14/'Jadual5-2digit'!T14*100-100</f>
        <v>-4.3265733022170139</v>
      </c>
      <c r="AY16" s="21">
        <f>'Jadual5-2digit'!W14/'Jadual5-2digit'!V14*100-100</f>
        <v>4.3874854393656904</v>
      </c>
      <c r="AZ16" s="21">
        <f>'Jadual5-2digit'!X14/'Jadual5-2digit'!W14*100-100</f>
        <v>-0.2017356765432794</v>
      </c>
      <c r="BA16" s="21">
        <f>'Jadual5-2digit'!Y14/'Jadual5-2digit'!X14*100-100</f>
        <v>0.485445193487962</v>
      </c>
      <c r="BB16" s="21">
        <f>'Jadual5-2digit'!Z14/'Jadual5-2digit'!Y14*100-100</f>
        <v>5.7565216393383736</v>
      </c>
      <c r="BC16" s="21">
        <f>'Jadual5-2digit'!AA14/'Jadual5-2digit'!Z14*100-100</f>
        <v>-3.5263587262137719</v>
      </c>
      <c r="BD16" s="21">
        <f>'Jadual5-2digit'!AB14/'Jadual5-2digit'!AA14*100-100</f>
        <v>0.65032342707536372</v>
      </c>
      <c r="BE16" s="21">
        <f>'Jadual5-2digit'!AC14/'Jadual5-2digit'!AB14*100-100</f>
        <v>3.2915525964822621</v>
      </c>
      <c r="BF16" s="21">
        <f>'Jadual5-2digit'!AD14/'Jadual5-2digit'!AC14*100-100</f>
        <v>0.87695401239254522</v>
      </c>
      <c r="BG16" s="21">
        <f>'Jadual5-2digit'!AE14/'Jadual5-2digit'!AD14*100-100</f>
        <v>3.947570590626782</v>
      </c>
      <c r="BH16" s="21">
        <f>'Jadual5-2digit'!AF14/'Jadual5-2digit'!AE14*100-100</f>
        <v>1.1457876818028012</v>
      </c>
      <c r="BI16" s="21">
        <f>'Jadual5-2digit'!AG14/'Jadual5-2digit'!AF14*100-100</f>
        <v>-3.3868157745231997</v>
      </c>
      <c r="BJ16" s="21">
        <f>'Jadual5-2digit'!AH14/'Jadual5-2digit'!AG14*100-100</f>
        <v>-2.2159462565480084</v>
      </c>
      <c r="BK16" s="21">
        <f>'Jadual5-2digit'!AI14/'Jadual5-2digit'!AH14*100-100</f>
        <v>2.534018311621125</v>
      </c>
      <c r="BL16" s="21">
        <f>'Jadual5-2digit'!AJ14/'Jadual5-2digit'!AI14*100-100</f>
        <v>-2.4858110503503781</v>
      </c>
      <c r="BM16" s="21">
        <f>'Jadual5-2digit'!AK14/'Jadual5-2digit'!AJ14*100-100</f>
        <v>1.4709299084812528</v>
      </c>
      <c r="BN16" s="21">
        <f>'Jadual5-2digit'!AL14/'Jadual5-2digit'!AK14*100-100</f>
        <v>-0.20209586426307169</v>
      </c>
      <c r="BO16" s="21">
        <f>'Jadual5-2digit'!AM14/'Jadual5-2digit'!AL14*100-100</f>
        <v>-1.0967700034399286</v>
      </c>
      <c r="BP16" s="21">
        <f>'Jadual5-2digit'!AN14/'Jadual5-2digit'!AM14*100-100</f>
        <v>-0.76905745901271416</v>
      </c>
      <c r="BQ16" s="21">
        <f>'Jadual5-2digit'!AO14/'Jadual5-2digit'!AN14*100-100</f>
        <v>2.8375867938920294</v>
      </c>
      <c r="BR16" s="21">
        <f>'Jadual5-2digit'!AP14/'Jadual5-2digit'!AO14*100-100</f>
        <v>-0.62081682354943268</v>
      </c>
      <c r="BS16" s="21">
        <f>'Jadual5-2digit'!AQ14/'Jadual5-2digit'!AP14*100-100</f>
        <v>4.5397428981097505</v>
      </c>
      <c r="BT16" s="21">
        <f>'Jadual5-2digit'!EL14/'Jadual5-2digit'!EK14*100-100</f>
        <v>4.3751043425538398</v>
      </c>
      <c r="BU16" s="21">
        <f>'Jadual5-2digit'!EM14/'Jadual5-2digit'!EL14*100-100</f>
        <v>2.233267254167103</v>
      </c>
      <c r="BV16" s="21">
        <f>'Jadual5-2digit'!EN14/'Jadual5-2digit'!EM14*100-100</f>
        <v>6.3868190465923789</v>
      </c>
      <c r="BW16" s="21">
        <f>'Jadual5-2digit'!EO14/'Jadual5-2digit'!EN14*100-100</f>
        <v>-5.9433067142100242</v>
      </c>
      <c r="BX16" s="21">
        <f>'Jadual5-2digit'!EP14/'Jadual5-2digit'!EO14*100-100</f>
        <v>3.0840263432025665</v>
      </c>
      <c r="BY16" s="21">
        <f>'Jadual5-2digit'!EQ14/'Jadual5-2digit'!EP14*100-100</f>
        <v>1.8066463019559222</v>
      </c>
      <c r="BZ16" s="21">
        <f>'Jadual5-2digit'!ER14/'Jadual5-2digit'!EQ14*100-100</f>
        <v>6.4148414466735915</v>
      </c>
      <c r="CA16" s="21">
        <f>'Jadual5-2digit'!ES14/'Jadual5-2digit'!ER14*100-100</f>
        <v>-2.0504960741073148</v>
      </c>
      <c r="CB16" s="21">
        <f>'Jadual5-2digit'!ET14/'Jadual5-2digit'!ES14*100-100</f>
        <v>-0.69164847202597457</v>
      </c>
      <c r="CC16" s="222" t="s">
        <v>692</v>
      </c>
      <c r="CD16" s="223"/>
      <c r="CE16" s="215"/>
      <c r="CF16" s="216"/>
      <c r="CG16" s="216"/>
      <c r="CH16" s="216"/>
      <c r="CI16" s="216"/>
      <c r="CJ16" s="216"/>
    </row>
    <row r="17" spans="1:90" s="2" customFormat="1" ht="41.25" customHeight="1">
      <c r="A17" s="405"/>
      <c r="B17" s="22"/>
      <c r="C17" s="23">
        <v>3.1</v>
      </c>
      <c r="D17" s="24">
        <v>1.7377027939795799</v>
      </c>
      <c r="E17" s="64">
        <v>16</v>
      </c>
      <c r="F17" s="73"/>
      <c r="G17" s="65" t="s">
        <v>693</v>
      </c>
      <c r="H17" s="156">
        <f>'Jadual5-2digit'!U15/'Jadual5-2digit'!I15*100-100</f>
        <v>8.303082970879899</v>
      </c>
      <c r="I17" s="156">
        <f>'Jadual5-2digit'!V15/'Jadual5-2digit'!J15*100-100</f>
        <v>5.5831825213553259</v>
      </c>
      <c r="J17" s="156">
        <f>'Jadual5-2digit'!W15/'Jadual5-2digit'!K15*100-100</f>
        <v>-3.6400866780043373</v>
      </c>
      <c r="K17" s="156">
        <f>'Jadual5-2digit'!X15/'Jadual5-2digit'!L15*100-100</f>
        <v>-3.5441611437115625</v>
      </c>
      <c r="L17" s="156">
        <f>'Jadual5-2digit'!Y15/'Jadual5-2digit'!M15*100-100</f>
        <v>6.4666340744336139</v>
      </c>
      <c r="M17" s="156">
        <f>'Jadual5-2digit'!Z15/'Jadual5-2digit'!N15*100-100</f>
        <v>10.180686626852435</v>
      </c>
      <c r="N17" s="156">
        <f>'Jadual5-2digit'!AA15/'Jadual5-2digit'!O15*100-100</f>
        <v>4.7490173456827449</v>
      </c>
      <c r="O17" s="156">
        <f>'Jadual5-2digit'!AB15/'Jadual5-2digit'!P15*100-100</f>
        <v>5.6679377131299731</v>
      </c>
      <c r="P17" s="156">
        <f>'Jadual5-2digit'!AC15/'Jadual5-2digit'!Q15*100-100</f>
        <v>-1.5005076784151612</v>
      </c>
      <c r="Q17" s="156">
        <f>'Jadual5-2digit'!AD15/'Jadual5-2digit'!R15*100-100</f>
        <v>-0.30952975892365941</v>
      </c>
      <c r="R17" s="156">
        <f>'Jadual5-2digit'!AE15/'Jadual5-2digit'!S15*100-100</f>
        <v>3.7477702571032694</v>
      </c>
      <c r="S17" s="156">
        <f>'Jadual5-2digit'!AF15/'Jadual5-2digit'!T15*100-100</f>
        <v>5.5533370139724667</v>
      </c>
      <c r="T17" s="156">
        <f>'Jadual5-2digit'!AG15/'Jadual5-2digit'!U15*100-100</f>
        <v>3.6366354455160206</v>
      </c>
      <c r="U17" s="156">
        <f>'Jadual5-2digit'!AH15/'Jadual5-2digit'!V15*100-100</f>
        <v>7.1070222223834207</v>
      </c>
      <c r="V17" s="156">
        <f>'Jadual5-2digit'!AI15/'Jadual5-2digit'!W15*100-100</f>
        <v>7.8892381210150688</v>
      </c>
      <c r="W17" s="156">
        <f>'Jadual5-2digit'!AJ15/'Jadual5-2digit'!X15*100-100</f>
        <v>5.8215712500600887</v>
      </c>
      <c r="X17" s="156">
        <f>'Jadual5-2digit'!AK15/'Jadual5-2digit'!Y15*100-100</f>
        <v>7.3349750819127451</v>
      </c>
      <c r="Y17" s="156">
        <f>'Jadual5-2digit'!AL15/'Jadual5-2digit'!Z15*100-100</f>
        <v>-1.0686067672420876</v>
      </c>
      <c r="Z17" s="156">
        <f>'Jadual5-2digit'!AM15/'Jadual5-2digit'!AA15*100-100</f>
        <v>1.8143440318469004</v>
      </c>
      <c r="AA17" s="186">
        <f>'Jadual5-2digit'!AN15/'Jadual5-2digit'!AB15*100-100</f>
        <v>0.75359920409796644</v>
      </c>
      <c r="AB17" s="156">
        <f>'Jadual5-2digit'!AO15/'Jadual5-2digit'!AC15*100-100</f>
        <v>2.5193708641059658</v>
      </c>
      <c r="AC17" s="156">
        <f>'Jadual5-2digit'!AP15/'Jadual5-2digit'!AD15*100-100</f>
        <v>1.3852560596314163</v>
      </c>
      <c r="AD17" s="156">
        <f>'Jadual5-2digit'!AQ15/'Jadual5-2digit'!AE15*100-100</f>
        <v>2.7385960742120119</v>
      </c>
      <c r="AE17" s="156">
        <f>'Jadual5-2digit'!AR15/'Jadual5-2digit'!AF15*100-100</f>
        <v>2.3502595720575243</v>
      </c>
      <c r="AF17" s="156" t="e">
        <f>'Jadual5-2digit'!#REF!/'Jadual5-2digit'!#REF!*100-100</f>
        <v>#REF!</v>
      </c>
      <c r="AG17" s="156" t="e">
        <f>'Jadual5-2digit'!EK15/'Jadual5-2digit'!#REF!*100-100</f>
        <v>#REF!</v>
      </c>
      <c r="AH17" s="156" t="e">
        <f>'Jadual5-2digit'!EL15/'Jadual5-2digit'!#REF!*100-100</f>
        <v>#REF!</v>
      </c>
      <c r="AI17" s="156" t="e">
        <f>'Jadual5-2digit'!EM15/'Jadual5-2digit'!#REF!*100-100</f>
        <v>#REF!</v>
      </c>
      <c r="AJ17" s="156" t="e">
        <f>'Jadual5-2digit'!EN15/'Jadual5-2digit'!#REF!*100-100</f>
        <v>#REF!</v>
      </c>
      <c r="AK17" s="156">
        <f>'Jadual5-2digit'!EO15/'Jadual5-2digit'!EK15*100-100</f>
        <v>3.1113931139395277</v>
      </c>
      <c r="AL17" s="156">
        <f>'Jadual5-2digit'!EP15/'Jadual5-2digit'!EL15*100-100</f>
        <v>4.0959117958611699</v>
      </c>
      <c r="AM17" s="156">
        <f>'Jadual5-2digit'!EQ15/'Jadual5-2digit'!EM15*100-100</f>
        <v>2.8915952526885604</v>
      </c>
      <c r="AN17" s="156">
        <f>'Jadual5-2digit'!ER15/'Jadual5-2digit'!EN15*100-100</f>
        <v>2.9893478422771551</v>
      </c>
      <c r="AO17" s="156">
        <f>'Jadual5-2digit'!ES15/'Jadual5-2digit'!EO15*100-100</f>
        <v>6.2038433033320644</v>
      </c>
      <c r="AP17" s="200">
        <f>'Jadual5-2digit'!ET15/'Jadual5-2digit'!EP15*100-100</f>
        <v>3.9133958426105693</v>
      </c>
      <c r="AQ17" s="186">
        <f>'Jadual5-2digit'!EU15/'Jadual5-2digit'!EQ15*100-100</f>
        <v>1.6912291686832219</v>
      </c>
      <c r="AR17" s="186">
        <f>'Jadual5-2digit'!EV15/'Jadual5-2digit'!ER15*100-100</f>
        <v>2.1674710338347865</v>
      </c>
      <c r="AS17" s="186" t="e">
        <f>'Jadual5-2digit'!#REF!/'Jadual5-2digit'!ES15*100-100</f>
        <v>#REF!</v>
      </c>
      <c r="AT17" s="27">
        <f>'Jadual5-2digit'!GE15/'Jadual5-2digit'!GD15*100-100</f>
        <v>3.4574530654043087</v>
      </c>
      <c r="AU17" s="27">
        <f>'Jadual5-2digit'!R15/'Jadual5-2digit'!Q15*100-100</f>
        <v>3.8156847840407977</v>
      </c>
      <c r="AV17" s="27">
        <f>'Jadual5-2digit'!S15/'Jadual5-2digit'!R15*100-100</f>
        <v>-0.7291294657284908</v>
      </c>
      <c r="AW17" s="27">
        <f>'Jadual5-2digit'!T15/'Jadual5-2digit'!S15*100-100</f>
        <v>2.713621407819744E-2</v>
      </c>
      <c r="AX17" s="27">
        <f>'Jadual5-2digit'!U15/'Jadual5-2digit'!T15*100-100</f>
        <v>-4.8729862119998444</v>
      </c>
      <c r="AY17" s="27">
        <f>'Jadual5-2digit'!W15/'Jadual5-2digit'!V15*100-100</f>
        <v>4.356144355757948</v>
      </c>
      <c r="AZ17" s="27">
        <f>'Jadual5-2digit'!X15/'Jadual5-2digit'!W15*100-100</f>
        <v>1.9099355576372119</v>
      </c>
      <c r="BA17" s="27">
        <f>'Jadual5-2digit'!Y15/'Jadual5-2digit'!X15*100-100</f>
        <v>-3.5543200818916318</v>
      </c>
      <c r="BB17" s="27">
        <f>'Jadual5-2digit'!Z15/'Jadual5-2digit'!Y15*100-100</f>
        <v>8.3916891484456642</v>
      </c>
      <c r="BC17" s="27">
        <f>'Jadual5-2digit'!AA15/'Jadual5-2digit'!Z15*100-100</f>
        <v>-5.4241289039238154</v>
      </c>
      <c r="BD17" s="27">
        <f>'Jadual5-2digit'!AB15/'Jadual5-2digit'!AA15*100-100</f>
        <v>0.61928126091372349</v>
      </c>
      <c r="BE17" s="27">
        <f>'Jadual5-2digit'!AC15/'Jadual5-2digit'!AB15*100-100</f>
        <v>-1.553944126430423</v>
      </c>
      <c r="BF17" s="27">
        <f>'Jadual5-2digit'!AD15/'Jadual5-2digit'!AC15*100-100</f>
        <v>5.0709418961385069</v>
      </c>
      <c r="BG17" s="27">
        <f>'Jadual5-2digit'!AE15/'Jadual5-2digit'!AD15*100-100</f>
        <v>3.3110932720688453</v>
      </c>
      <c r="BH17" s="27">
        <f>'Jadual5-2digit'!AF15/'Jadual5-2digit'!AE15*100-100</f>
        <v>1.7679511875990528</v>
      </c>
      <c r="BI17" s="27">
        <f>'Jadual5-2digit'!AG15/'Jadual5-2digit'!AF15*100-100</f>
        <v>-6.6003602741377563</v>
      </c>
      <c r="BJ17" s="27">
        <f>'Jadual5-2digit'!AH15/'Jadual5-2digit'!AG15*100-100</f>
        <v>-0.33126809698903514</v>
      </c>
      <c r="BK17" s="27">
        <f>'Jadual5-2digit'!AI15/'Jadual5-2digit'!AH15*100-100</f>
        <v>5.1182702513457201</v>
      </c>
      <c r="BL17" s="27">
        <f>'Jadual5-2digit'!AJ15/'Jadual5-2digit'!AI15*100-100</f>
        <v>-4.3139663241944959E-2</v>
      </c>
      <c r="BM17" s="27">
        <f>'Jadual5-2digit'!AK15/'Jadual5-2digit'!AJ15*100-100</f>
        <v>-2.1750052613926272</v>
      </c>
      <c r="BN17" s="27">
        <f>'Jadual5-2digit'!AL15/'Jadual5-2digit'!AK15*100-100</f>
        <v>-9.4626060850970362E-2</v>
      </c>
      <c r="BO17" s="27">
        <f>'Jadual5-2digit'!AM15/'Jadual5-2digit'!AL15*100-100</f>
        <v>-2.6681019822217991</v>
      </c>
      <c r="BP17" s="27">
        <f>'Jadual5-2digit'!AN15/'Jadual5-2digit'!AM15*100-100</f>
        <v>-0.42901289826630773</v>
      </c>
      <c r="BQ17" s="27">
        <f>'Jadual5-2digit'!AO15/'Jadual5-2digit'!AN15*100-100</f>
        <v>0.17138635182848816</v>
      </c>
      <c r="BR17" s="27">
        <f>'Jadual5-2digit'!AP15/'Jadual5-2digit'!AO15*100-100</f>
        <v>3.9086004798763128</v>
      </c>
      <c r="BS17" s="27">
        <f>'Jadual5-2digit'!AQ15/'Jadual5-2digit'!AP15*100-100</f>
        <v>4.6901403042421066</v>
      </c>
      <c r="BT17" s="27">
        <f>'Jadual5-2digit'!EL15/'Jadual5-2digit'!EK15*100-100</f>
        <v>2.9279491252543437</v>
      </c>
      <c r="BU17" s="27">
        <f>'Jadual5-2digit'!EM15/'Jadual5-2digit'!EL15*100-100</f>
        <v>-0.40928367484832506</v>
      </c>
      <c r="BV17" s="27">
        <f>'Jadual5-2digit'!EN15/'Jadual5-2digit'!EM15*100-100</f>
        <v>7.0242403582386572</v>
      </c>
      <c r="BW17" s="27">
        <f>'Jadual5-2digit'!EO15/'Jadual5-2digit'!EN15*100-100</f>
        <v>-6.0120179945618872</v>
      </c>
      <c r="BX17" s="27">
        <f>'Jadual5-2digit'!EP15/'Jadual5-2digit'!EO15*100-100</f>
        <v>3.9107162642233391</v>
      </c>
      <c r="BY17" s="27">
        <f>'Jadual5-2digit'!EQ15/'Jadual5-2digit'!EP15*100-100</f>
        <v>-1.5614782725766219</v>
      </c>
      <c r="BZ17" s="27">
        <f>'Jadual5-2digit'!ER15/'Jadual5-2digit'!EQ15*100-100</f>
        <v>7.1259191845614254</v>
      </c>
      <c r="CA17" s="27">
        <f>'Jadual5-2digit'!ES15/'Jadual5-2digit'!ER15*100-100</f>
        <v>-3.0784724592228656</v>
      </c>
      <c r="CB17" s="27">
        <f>'Jadual5-2digit'!ET15/'Jadual5-2digit'!ES15*100-100</f>
        <v>1.6697235768930341</v>
      </c>
      <c r="CC17" s="217"/>
      <c r="CD17" s="72" t="s">
        <v>694</v>
      </c>
      <c r="CE17" s="218"/>
      <c r="CF17" s="216"/>
      <c r="CG17" s="219"/>
      <c r="CH17" s="219"/>
      <c r="CI17" s="219"/>
      <c r="CJ17" s="219"/>
    </row>
    <row r="18" spans="1:90" s="2" customFormat="1" ht="15" customHeight="1">
      <c r="A18" s="405"/>
      <c r="B18" s="22"/>
      <c r="C18" s="23">
        <v>3.2</v>
      </c>
      <c r="D18" s="24">
        <v>1.0594365285109399</v>
      </c>
      <c r="E18" s="64">
        <v>17</v>
      </c>
      <c r="F18" s="73"/>
      <c r="G18" s="65" t="s">
        <v>350</v>
      </c>
      <c r="H18" s="156">
        <f>'Jadual5-2digit'!U16/'Jadual5-2digit'!I16*100-100</f>
        <v>14.369105195216974</v>
      </c>
      <c r="I18" s="156">
        <f>'Jadual5-2digit'!V16/'Jadual5-2digit'!J16*100-100</f>
        <v>9.7705918323024719</v>
      </c>
      <c r="J18" s="156">
        <f>'Jadual5-2digit'!W16/'Jadual5-2digit'!K16*100-100</f>
        <v>2.7346923857613774</v>
      </c>
      <c r="K18" s="156">
        <f>'Jadual5-2digit'!X16/'Jadual5-2digit'!L16*100-100</f>
        <v>5.5337285725712348</v>
      </c>
      <c r="L18" s="156">
        <f>'Jadual5-2digit'!Y16/'Jadual5-2digit'!M16*100-100</f>
        <v>5.4872471433804435</v>
      </c>
      <c r="M18" s="156">
        <f>'Jadual5-2digit'!Z16/'Jadual5-2digit'!N16*100-100</f>
        <v>5.3881156058822626</v>
      </c>
      <c r="N18" s="156">
        <f>'Jadual5-2digit'!AA16/'Jadual5-2digit'!O16*100-100</f>
        <v>1.6591281963090267</v>
      </c>
      <c r="O18" s="156">
        <f>'Jadual5-2digit'!AB16/'Jadual5-2digit'!P16*100-100</f>
        <v>3.0774435830582831</v>
      </c>
      <c r="P18" s="156">
        <f>'Jadual5-2digit'!AC16/'Jadual5-2digit'!Q16*100-100</f>
        <v>1.4271108960525254</v>
      </c>
      <c r="Q18" s="156">
        <f>'Jadual5-2digit'!AD16/'Jadual5-2digit'!R16*100-100</f>
        <v>0.6783553603932404</v>
      </c>
      <c r="R18" s="156">
        <f>'Jadual5-2digit'!AE16/'Jadual5-2digit'!S16*100-100</f>
        <v>4.0967614446093989</v>
      </c>
      <c r="S18" s="156">
        <f>'Jadual5-2digit'!AF16/'Jadual5-2digit'!T16*100-100</f>
        <v>2.0020960368488687</v>
      </c>
      <c r="T18" s="156">
        <f>'Jadual5-2digit'!AG16/'Jadual5-2digit'!U16*100-100</f>
        <v>3.9428663963855684</v>
      </c>
      <c r="U18" s="156">
        <f>'Jadual5-2digit'!AH16/'Jadual5-2digit'!V16*100-100</f>
        <v>12.629175523495746</v>
      </c>
      <c r="V18" s="156">
        <f>'Jadual5-2digit'!AI16/'Jadual5-2digit'!W16*100-100</f>
        <v>4.1068660545000313</v>
      </c>
      <c r="W18" s="156">
        <f>'Jadual5-2digit'!AJ16/'Jadual5-2digit'!X16*100-100</f>
        <v>8.1815673370690689</v>
      </c>
      <c r="X18" s="156">
        <f>'Jadual5-2digit'!AK16/'Jadual5-2digit'!Y16*100-100</f>
        <v>10.961394307980996</v>
      </c>
      <c r="Y18" s="156">
        <f>'Jadual5-2digit'!AL16/'Jadual5-2digit'!Z16*100-100</f>
        <v>2.295376906379758</v>
      </c>
      <c r="Z18" s="156">
        <f>'Jadual5-2digit'!AM16/'Jadual5-2digit'!AA16*100-100</f>
        <v>5.1008396686499822</v>
      </c>
      <c r="AA18" s="186">
        <f>'Jadual5-2digit'!AN16/'Jadual5-2digit'!AB16*100-100</f>
        <v>1.0856198546918279</v>
      </c>
      <c r="AB18" s="156">
        <f>'Jadual5-2digit'!AO16/'Jadual5-2digit'!AC16*100-100</f>
        <v>0.17788905124858445</v>
      </c>
      <c r="AC18" s="156">
        <f>'Jadual5-2digit'!AP16/'Jadual5-2digit'!AD16*100-100</f>
        <v>4.6981568188099629</v>
      </c>
      <c r="AD18" s="156">
        <f>'Jadual5-2digit'!AQ16/'Jadual5-2digit'!AE16*100-100</f>
        <v>4.6631765675361834</v>
      </c>
      <c r="AE18" s="156">
        <f>'Jadual5-2digit'!AR16/'Jadual5-2digit'!AF16*100-100</f>
        <v>9.781241780332266</v>
      </c>
      <c r="AF18" s="156" t="e">
        <f>'Jadual5-2digit'!#REF!/'Jadual5-2digit'!#REF!*100-100</f>
        <v>#REF!</v>
      </c>
      <c r="AG18" s="156" t="e">
        <f>'Jadual5-2digit'!EK16/'Jadual5-2digit'!#REF!*100-100</f>
        <v>#REF!</v>
      </c>
      <c r="AH18" s="156" t="e">
        <f>'Jadual5-2digit'!EL16/'Jadual5-2digit'!#REF!*100-100</f>
        <v>#REF!</v>
      </c>
      <c r="AI18" s="156" t="e">
        <f>'Jadual5-2digit'!EM16/'Jadual5-2digit'!#REF!*100-100</f>
        <v>#REF!</v>
      </c>
      <c r="AJ18" s="156" t="e">
        <f>'Jadual5-2digit'!EN16/'Jadual5-2digit'!#REF!*100-100</f>
        <v>#REF!</v>
      </c>
      <c r="AK18" s="156">
        <f>'Jadual5-2digit'!EO16/'Jadual5-2digit'!EK16*100-100</f>
        <v>8.732327998817496</v>
      </c>
      <c r="AL18" s="156">
        <f>'Jadual5-2digit'!EP16/'Jadual5-2digit'!EL16*100-100</f>
        <v>5.4703584608464979</v>
      </c>
      <c r="AM18" s="156">
        <f>'Jadual5-2digit'!EQ16/'Jadual5-2digit'!EM16*100-100</f>
        <v>2.0133280900130472</v>
      </c>
      <c r="AN18" s="156">
        <f>'Jadual5-2digit'!ER16/'Jadual5-2digit'!EN16*100-100</f>
        <v>2.2822427326333496</v>
      </c>
      <c r="AO18" s="156">
        <f>'Jadual5-2digit'!ES16/'Jadual5-2digit'!EO16*100-100</f>
        <v>6.6884236523755476</v>
      </c>
      <c r="AP18" s="200">
        <f>'Jadual5-2digit'!ET16/'Jadual5-2digit'!EP16*100-100</f>
        <v>7.1266809293310871</v>
      </c>
      <c r="AQ18" s="186">
        <f>'Jadual5-2digit'!EU16/'Jadual5-2digit'!EQ16*100-100</f>
        <v>1.9995659110049644</v>
      </c>
      <c r="AR18" s="186">
        <f>'Jadual5-2digit'!EV16/'Jadual5-2digit'!ER16*100-100</f>
        <v>6.4264292090939108</v>
      </c>
      <c r="AS18" s="186" t="e">
        <f>'Jadual5-2digit'!#REF!/'Jadual5-2digit'!ES16*100-100</f>
        <v>#REF!</v>
      </c>
      <c r="AT18" s="27">
        <f>'Jadual5-2digit'!GE16/'Jadual5-2digit'!GD16*100-100</f>
        <v>5.5508861730708503</v>
      </c>
      <c r="AU18" s="27">
        <f>'Jadual5-2digit'!R16/'Jadual5-2digit'!Q16*100-100</f>
        <v>-12.969773975677128</v>
      </c>
      <c r="AV18" s="27">
        <f>'Jadual5-2digit'!S16/'Jadual5-2digit'!R16*100-100</f>
        <v>4.9320871737605643</v>
      </c>
      <c r="AW18" s="27">
        <f>'Jadual5-2digit'!T16/'Jadual5-2digit'!S16*100-100</f>
        <v>2.0959076883117547</v>
      </c>
      <c r="AX18" s="27">
        <f>'Jadual5-2digit'!U16/'Jadual5-2digit'!T16*100-100</f>
        <v>0.48408078564372659</v>
      </c>
      <c r="AY18" s="27">
        <f>'Jadual5-2digit'!W16/'Jadual5-2digit'!V16*100-100</f>
        <v>10.866852343053068</v>
      </c>
      <c r="AZ18" s="27">
        <f>'Jadual5-2digit'!X16/'Jadual5-2digit'!W16*100-100</f>
        <v>-2.0881242465682845</v>
      </c>
      <c r="BA18" s="27">
        <f>'Jadual5-2digit'!Y16/'Jadual5-2digit'!X16*100-100</f>
        <v>-6.3624029200555015</v>
      </c>
      <c r="BB18" s="27">
        <f>'Jadual5-2digit'!Z16/'Jadual5-2digit'!Y16*100-100</f>
        <v>2.6902101836400902</v>
      </c>
      <c r="BC18" s="27">
        <f>'Jadual5-2digit'!AA16/'Jadual5-2digit'!Z16*100-100</f>
        <v>-2.8317766661895405</v>
      </c>
      <c r="BD18" s="27">
        <f>'Jadual5-2digit'!AB16/'Jadual5-2digit'!AA16*100-100</f>
        <v>0.76030393334880841</v>
      </c>
      <c r="BE18" s="27">
        <f>'Jadual5-2digit'!AC16/'Jadual5-2digit'!AB16*100-100</f>
        <v>18.78761611957718</v>
      </c>
      <c r="BF18" s="27">
        <f>'Jadual5-2digit'!AD16/'Jadual5-2digit'!AC16*100-100</f>
        <v>-13.612248782754818</v>
      </c>
      <c r="BG18" s="27">
        <f>'Jadual5-2digit'!AE16/'Jadual5-2digit'!AD16*100-100</f>
        <v>8.494923335915388</v>
      </c>
      <c r="BH18" s="27">
        <f>'Jadual5-2digit'!AF16/'Jadual5-2digit'!AE16*100-100</f>
        <v>4.1504043656459544E-2</v>
      </c>
      <c r="BI18" s="27">
        <f>'Jadual5-2digit'!AG16/'Jadual5-2digit'!AF16*100-100</f>
        <v>2.3959682190511415</v>
      </c>
      <c r="BJ18" s="27">
        <f>'Jadual5-2digit'!AH16/'Jadual5-2digit'!AG16*100-100</f>
        <v>-3.3671116828062395</v>
      </c>
      <c r="BK18" s="27">
        <f>'Jadual5-2digit'!AI16/'Jadual5-2digit'!AH16*100-100</f>
        <v>2.477892545297621</v>
      </c>
      <c r="BL18" s="27">
        <f>'Jadual5-2digit'!AJ16/'Jadual5-2digit'!AI16*100-100</f>
        <v>1.7441075824293506</v>
      </c>
      <c r="BM18" s="27">
        <f>'Jadual5-2digit'!AK16/'Jadual5-2digit'!AJ16*100-100</f>
        <v>-3.9562969237983907</v>
      </c>
      <c r="BN18" s="27">
        <f>'Jadual5-2digit'!AL16/'Jadual5-2digit'!AK16*100-100</f>
        <v>-5.3298327689159635</v>
      </c>
      <c r="BO18" s="27">
        <f>'Jadual5-2digit'!AM16/'Jadual5-2digit'!AL16*100-100</f>
        <v>-0.16692669463660081</v>
      </c>
      <c r="BP18" s="27">
        <f>'Jadual5-2digit'!AN16/'Jadual5-2digit'!AM16*100-100</f>
        <v>-3.0890922283671784</v>
      </c>
      <c r="BQ18" s="27">
        <f>'Jadual5-2digit'!AO16/'Jadual5-2digit'!AN16*100-100</f>
        <v>17.720924552820904</v>
      </c>
      <c r="BR18" s="27">
        <f>'Jadual5-2digit'!AP16/'Jadual5-2digit'!AO16*100-100</f>
        <v>-9.7142252664112618</v>
      </c>
      <c r="BS18" s="27">
        <f>'Jadual5-2digit'!AQ16/'Jadual5-2digit'!AP16*100-100</f>
        <v>8.4586745632957587</v>
      </c>
      <c r="BT18" s="27">
        <f>'Jadual5-2digit'!EL16/'Jadual5-2digit'!EK16*100-100</f>
        <v>0.4045838383694047</v>
      </c>
      <c r="BU18" s="27">
        <f>'Jadual5-2digit'!EM16/'Jadual5-2digit'!EL16*100-100</f>
        <v>6.8191309147082961</v>
      </c>
      <c r="BV18" s="27">
        <f>'Jadual5-2digit'!EN16/'Jadual5-2digit'!EM16*100-100</f>
        <v>2.0269249753804672</v>
      </c>
      <c r="BW18" s="27">
        <f>'Jadual5-2digit'!EO16/'Jadual5-2digit'!EN16*100-100</f>
        <v>-0.6331990014792126</v>
      </c>
      <c r="BX18" s="27">
        <f>'Jadual5-2digit'!EP16/'Jadual5-2digit'!EO16*100-100</f>
        <v>-2.6075533979176555</v>
      </c>
      <c r="BY18" s="27">
        <f>'Jadual5-2digit'!EQ16/'Jadual5-2digit'!EP16*100-100</f>
        <v>3.3178914655670866</v>
      </c>
      <c r="BZ18" s="27">
        <f>'Jadual5-2digit'!ER16/'Jadual5-2digit'!EQ16*100-100</f>
        <v>2.2958754603915423</v>
      </c>
      <c r="CA18" s="27">
        <f>'Jadual5-2digit'!ES16/'Jadual5-2digit'!ER16*100-100</f>
        <v>3.6473886246641314</v>
      </c>
      <c r="CB18" s="27">
        <f>'Jadual5-2digit'!ET16/'Jadual5-2digit'!ES16*100-100</f>
        <v>-2.2074823594426505</v>
      </c>
      <c r="CC18" s="217"/>
      <c r="CD18" s="72" t="s">
        <v>388</v>
      </c>
      <c r="CE18" s="218"/>
      <c r="CF18" s="219"/>
      <c r="CG18" s="219"/>
      <c r="CH18" s="219"/>
      <c r="CI18" s="219"/>
      <c r="CJ18" s="219"/>
    </row>
    <row r="19" spans="1:90" s="2" customFormat="1" ht="15.75" customHeight="1">
      <c r="A19" s="405"/>
      <c r="B19" s="22"/>
      <c r="C19" s="23">
        <v>3.3</v>
      </c>
      <c r="D19" s="24">
        <v>0.90600666513945805</v>
      </c>
      <c r="E19" s="64">
        <v>18</v>
      </c>
      <c r="F19" s="73"/>
      <c r="G19" s="65" t="s">
        <v>695</v>
      </c>
      <c r="H19" s="156">
        <f>'Jadual5-2digit'!U17/'Jadual5-2digit'!I17*100-100</f>
        <v>9.2625399460003734</v>
      </c>
      <c r="I19" s="156">
        <f>'Jadual5-2digit'!V17/'Jadual5-2digit'!J17*100-100</f>
        <v>9.0622801002878219</v>
      </c>
      <c r="J19" s="156">
        <f>'Jadual5-2digit'!W17/'Jadual5-2digit'!K17*100-100</f>
        <v>1.5362639023241087</v>
      </c>
      <c r="K19" s="156">
        <f>'Jadual5-2digit'!X17/'Jadual5-2digit'!L17*100-100</f>
        <v>1.481547247637252</v>
      </c>
      <c r="L19" s="156">
        <f>'Jadual5-2digit'!Y17/'Jadual5-2digit'!M17*100-100</f>
        <v>0.49218098306641878</v>
      </c>
      <c r="M19" s="156">
        <f>'Jadual5-2digit'!Z17/'Jadual5-2digit'!N17*100-100</f>
        <v>7.0477920518675461</v>
      </c>
      <c r="N19" s="156">
        <f>'Jadual5-2digit'!AA17/'Jadual5-2digit'!O17*100-100</f>
        <v>6.1631689960627085</v>
      </c>
      <c r="O19" s="156">
        <f>'Jadual5-2digit'!AB17/'Jadual5-2digit'!P17*100-100</f>
        <v>6.8577157216633537</v>
      </c>
      <c r="P19" s="156">
        <f>'Jadual5-2digit'!AC17/'Jadual5-2digit'!Q17*100-100</f>
        <v>3.0233658915266091</v>
      </c>
      <c r="Q19" s="156">
        <f>'Jadual5-2digit'!AD17/'Jadual5-2digit'!R17*100-100</f>
        <v>1.8165144266593956</v>
      </c>
      <c r="R19" s="156">
        <f>'Jadual5-2digit'!AE17/'Jadual5-2digit'!S17*100-100</f>
        <v>8.0035878169444317</v>
      </c>
      <c r="S19" s="156">
        <f>'Jadual5-2digit'!AF17/'Jadual5-2digit'!T17*100-100</f>
        <v>9.6493887939814726</v>
      </c>
      <c r="T19" s="156">
        <f>'Jadual5-2digit'!AG17/'Jadual5-2digit'!U17*100-100</f>
        <v>12.055719489198012</v>
      </c>
      <c r="U19" s="156">
        <f>'Jadual5-2digit'!AH17/'Jadual5-2digit'!V17*100-100</f>
        <v>18.469456994865268</v>
      </c>
      <c r="V19" s="156">
        <f>'Jadual5-2digit'!AI17/'Jadual5-2digit'!W17*100-100</f>
        <v>13.465138847908435</v>
      </c>
      <c r="W19" s="156">
        <f>'Jadual5-2digit'!AJ17/'Jadual5-2digit'!X17*100-100</f>
        <v>3.992906354028932</v>
      </c>
      <c r="X19" s="156">
        <f>'Jadual5-2digit'!AK17/'Jadual5-2digit'!Y17*100-100</f>
        <v>3.1111239162673314</v>
      </c>
      <c r="Y19" s="156">
        <f>'Jadual5-2digit'!AL17/'Jadual5-2digit'!Z17*100-100</f>
        <v>0.5446981352224185</v>
      </c>
      <c r="Z19" s="156">
        <f>'Jadual5-2digit'!AM17/'Jadual5-2digit'!AA17*100-100</f>
        <v>2.5419932359558572</v>
      </c>
      <c r="AA19" s="186">
        <f>'Jadual5-2digit'!AN17/'Jadual5-2digit'!AB17*100-100</f>
        <v>1.407850188091416</v>
      </c>
      <c r="AB19" s="156">
        <f>'Jadual5-2digit'!AO17/'Jadual5-2digit'!AC17*100-100</f>
        <v>1.1018341191730769</v>
      </c>
      <c r="AC19" s="156">
        <f>'Jadual5-2digit'!AP17/'Jadual5-2digit'!AD17*100-100</f>
        <v>-3.3798345493703152</v>
      </c>
      <c r="AD19" s="156">
        <f>'Jadual5-2digit'!AQ17/'Jadual5-2digit'!AE17*100-100</f>
        <v>2.9339116194823589</v>
      </c>
      <c r="AE19" s="156">
        <f>'Jadual5-2digit'!AR17/'Jadual5-2digit'!AF17*100-100</f>
        <v>4.6857608085092437</v>
      </c>
      <c r="AF19" s="156" t="e">
        <f>'Jadual5-2digit'!#REF!/'Jadual5-2digit'!#REF!*100-100</f>
        <v>#REF!</v>
      </c>
      <c r="AG19" s="156" t="e">
        <f>'Jadual5-2digit'!EK17/'Jadual5-2digit'!#REF!*100-100</f>
        <v>#REF!</v>
      </c>
      <c r="AH19" s="156" t="e">
        <f>'Jadual5-2digit'!EL17/'Jadual5-2digit'!#REF!*100-100</f>
        <v>#REF!</v>
      </c>
      <c r="AI19" s="156" t="e">
        <f>'Jadual5-2digit'!EM17/'Jadual5-2digit'!#REF!*100-100</f>
        <v>#REF!</v>
      </c>
      <c r="AJ19" s="156" t="e">
        <f>'Jadual5-2digit'!EN17/'Jadual5-2digit'!#REF!*100-100</f>
        <v>#REF!</v>
      </c>
      <c r="AK19" s="156">
        <f>'Jadual5-2digit'!EO17/'Jadual5-2digit'!EK17*100-100</f>
        <v>6.6351377766470847</v>
      </c>
      <c r="AL19" s="156">
        <f>'Jadual5-2digit'!EP17/'Jadual5-2digit'!EL17*100-100</f>
        <v>3.0919982031621203</v>
      </c>
      <c r="AM19" s="156">
        <f>'Jadual5-2digit'!EQ17/'Jadual5-2digit'!EM17*100-100</f>
        <v>5.3409466131572287</v>
      </c>
      <c r="AN19" s="156">
        <f>'Jadual5-2digit'!ER17/'Jadual5-2digit'!EN17*100-100</f>
        <v>6.4594489744148404</v>
      </c>
      <c r="AO19" s="156">
        <f>'Jadual5-2digit'!ES17/'Jadual5-2digit'!EO17*100-100</f>
        <v>14.552038768498292</v>
      </c>
      <c r="AP19" s="200">
        <f>'Jadual5-2digit'!ET17/'Jadual5-2digit'!EP17*100-100</f>
        <v>2.468949577224592</v>
      </c>
      <c r="AQ19" s="186">
        <f>'Jadual5-2digit'!EU17/'Jadual5-2digit'!EQ17*100-100</f>
        <v>1.6971212301582455</v>
      </c>
      <c r="AR19" s="186">
        <f>'Jadual5-2digit'!EV17/'Jadual5-2digit'!ER17*100-100</f>
        <v>1.4949843692842109</v>
      </c>
      <c r="AS19" s="186" t="e">
        <f>'Jadual5-2digit'!#REF!/'Jadual5-2digit'!ES17*100-100</f>
        <v>#REF!</v>
      </c>
      <c r="AT19" s="27">
        <f>'Jadual5-2digit'!GE17/'Jadual5-2digit'!GD17*100-100</f>
        <v>4.5859195107897932</v>
      </c>
      <c r="AU19" s="27">
        <f>'Jadual5-2digit'!R17/'Jadual5-2digit'!Q17*100-100</f>
        <v>6.9470315886435401</v>
      </c>
      <c r="AV19" s="27">
        <f>'Jadual5-2digit'!S17/'Jadual5-2digit'!R17*100-100</f>
        <v>-7.581889698460472</v>
      </c>
      <c r="AW19" s="27">
        <f>'Jadual5-2digit'!T17/'Jadual5-2digit'!S17*100-100</f>
        <v>9.0834820362016444</v>
      </c>
      <c r="AX19" s="27">
        <f>'Jadual5-2digit'!U17/'Jadual5-2digit'!T17*100-100</f>
        <v>-11.900642027288569</v>
      </c>
      <c r="AY19" s="27">
        <f>'Jadual5-2digit'!W17/'Jadual5-2digit'!V17*100-100</f>
        <v>-1.1479266523739824</v>
      </c>
      <c r="AZ19" s="27">
        <f>'Jadual5-2digit'!X17/'Jadual5-2digit'!W17*100-100</f>
        <v>20.818776256721634</v>
      </c>
      <c r="BA19" s="27">
        <f>'Jadual5-2digit'!Y17/'Jadual5-2digit'!X17*100-100</f>
        <v>-1.0460879282558864</v>
      </c>
      <c r="BB19" s="27">
        <f>'Jadual5-2digit'!Z17/'Jadual5-2digit'!Y17*100-100</f>
        <v>13.407298320681505</v>
      </c>
      <c r="BC19" s="27">
        <f>'Jadual5-2digit'!AA17/'Jadual5-2digit'!Z17*100-100</f>
        <v>-3.1461221761499019</v>
      </c>
      <c r="BD19" s="27">
        <f>'Jadual5-2digit'!AB17/'Jadual5-2digit'!AA17*100-100</f>
        <v>-3.7540181800758461</v>
      </c>
      <c r="BE19" s="27">
        <f>'Jadual5-2digit'!AC17/'Jadual5-2digit'!AB17*100-100</f>
        <v>-1.1309516231726491</v>
      </c>
      <c r="BF19" s="27">
        <f>'Jadual5-2digit'!AD17/'Jadual5-2digit'!AC17*100-100</f>
        <v>5.6942169419948385</v>
      </c>
      <c r="BG19" s="27">
        <f>'Jadual5-2digit'!AE17/'Jadual5-2digit'!AD17*100-100</f>
        <v>-1.9659281400930411</v>
      </c>
      <c r="BH19" s="27">
        <f>'Jadual5-2digit'!AF17/'Jadual5-2digit'!AE17*100-100</f>
        <v>10.745738864355062</v>
      </c>
      <c r="BI19" s="27">
        <f>'Jadual5-2digit'!AG17/'Jadual5-2digit'!AF17*100-100</f>
        <v>-9.9672414707480925</v>
      </c>
      <c r="BJ19" s="27">
        <f>'Jadual5-2digit'!AH17/'Jadual5-2digit'!AG17*100-100</f>
        <v>-7.1682823793353379</v>
      </c>
      <c r="BK19" s="27">
        <f>'Jadual5-2digit'!AI17/'Jadual5-2digit'!AH17*100-100</f>
        <v>-5.3235786479704217</v>
      </c>
      <c r="BL19" s="27">
        <f>'Jadual5-2digit'!AJ17/'Jadual5-2digit'!AI17*100-100</f>
        <v>10.732651567237127</v>
      </c>
      <c r="BM19" s="27">
        <f>'Jadual5-2digit'!AK17/'Jadual5-2digit'!AJ17*100-100</f>
        <v>-1.8851434453275999</v>
      </c>
      <c r="BN19" s="27">
        <f>'Jadual5-2digit'!AL17/'Jadual5-2digit'!AK17*100-100</f>
        <v>10.584601766571609</v>
      </c>
      <c r="BO19" s="27">
        <f>'Jadual5-2digit'!AM17/'Jadual5-2digit'!AL17*100-100</f>
        <v>-1.2221442911654066</v>
      </c>
      <c r="BP19" s="27">
        <f>'Jadual5-2digit'!AN17/'Jadual5-2digit'!AM17*100-100</f>
        <v>-4.8185255854934326</v>
      </c>
      <c r="BQ19" s="27">
        <f>'Jadual5-2digit'!AO17/'Jadual5-2digit'!AN17*100-100</f>
        <v>-1.429306409965335</v>
      </c>
      <c r="BR19" s="27">
        <f>'Jadual5-2digit'!AP17/'Jadual5-2digit'!AO17*100-100</f>
        <v>1.0089759209782159</v>
      </c>
      <c r="BS19" s="27">
        <f>'Jadual5-2digit'!AQ17/'Jadual5-2digit'!AP17*100-100</f>
        <v>4.4402112277678754</v>
      </c>
      <c r="BT19" s="27">
        <f>'Jadual5-2digit'!EL17/'Jadual5-2digit'!EK17*100-100</f>
        <v>22.918513036285205</v>
      </c>
      <c r="BU19" s="27">
        <f>'Jadual5-2digit'!EM17/'Jadual5-2digit'!EL17*100-100</f>
        <v>-0.38862699376025489</v>
      </c>
      <c r="BV19" s="27">
        <f>'Jadual5-2digit'!EN17/'Jadual5-2digit'!EM17*100-100</f>
        <v>4.7100453794487009</v>
      </c>
      <c r="BW19" s="27">
        <f>'Jadual5-2digit'!EO17/'Jadual5-2digit'!EN17*100-100</f>
        <v>-16.826349636504148</v>
      </c>
      <c r="BX19" s="27">
        <f>'Jadual5-2digit'!EP17/'Jadual5-2digit'!EO17*100-100</f>
        <v>18.834329746111166</v>
      </c>
      <c r="BY19" s="27">
        <f>'Jadual5-2digit'!EQ17/'Jadual5-2digit'!EP17*100-100</f>
        <v>1.784391696772218</v>
      </c>
      <c r="BZ19" s="27">
        <f>'Jadual5-2digit'!ER17/'Jadual5-2digit'!EQ17*100-100</f>
        <v>5.8218488781812425</v>
      </c>
      <c r="CA19" s="27">
        <f>'Jadual5-2digit'!ES17/'Jadual5-2digit'!ER17*100-100</f>
        <v>-10.503846180469409</v>
      </c>
      <c r="CB19" s="27">
        <f>'Jadual5-2digit'!ET17/'Jadual5-2digit'!ES17*100-100</f>
        <v>6.2995392636011331</v>
      </c>
      <c r="CC19" s="217"/>
      <c r="CD19" s="72" t="s">
        <v>696</v>
      </c>
      <c r="CE19" s="218"/>
      <c r="CF19" s="219"/>
      <c r="CG19" s="219"/>
      <c r="CH19" s="219"/>
      <c r="CI19" s="219"/>
      <c r="CJ19" s="219"/>
    </row>
    <row r="20" spans="1:90" s="3" customFormat="1" ht="16.5" customHeight="1">
      <c r="A20" s="405"/>
      <c r="C20" s="23">
        <v>3.4</v>
      </c>
      <c r="D20" s="41">
        <v>0.91883950063422404</v>
      </c>
      <c r="E20" s="66">
        <v>31</v>
      </c>
      <c r="F20" s="73"/>
      <c r="G20" s="65" t="s">
        <v>376</v>
      </c>
      <c r="H20" s="156">
        <f>'Jadual5-2digit'!U18/'Jadual5-2digit'!I18*100-100</f>
        <v>8.4929544945843816</v>
      </c>
      <c r="I20" s="156">
        <f>'Jadual5-2digit'!V18/'Jadual5-2digit'!J18*100-100</f>
        <v>9.6088621285648372</v>
      </c>
      <c r="J20" s="156">
        <f>'Jadual5-2digit'!W18/'Jadual5-2digit'!K18*100-100</f>
        <v>11.043486165563834</v>
      </c>
      <c r="K20" s="156">
        <f>'Jadual5-2digit'!X18/'Jadual5-2digit'!L18*100-100</f>
        <v>9.7429420642061615</v>
      </c>
      <c r="L20" s="156">
        <f>'Jadual5-2digit'!Y18/'Jadual5-2digit'!M18*100-100</f>
        <v>6.9231899256126042</v>
      </c>
      <c r="M20" s="156">
        <f>'Jadual5-2digit'!Z18/'Jadual5-2digit'!N18*100-100</f>
        <v>12.631850390452342</v>
      </c>
      <c r="N20" s="156">
        <f>'Jadual5-2digit'!AA18/'Jadual5-2digit'!O18*100-100</f>
        <v>11.428542156969172</v>
      </c>
      <c r="O20" s="156">
        <f>'Jadual5-2digit'!AB18/'Jadual5-2digit'!P18*100-100</f>
        <v>12.995581743433092</v>
      </c>
      <c r="P20" s="156">
        <f>'Jadual5-2digit'!AC18/'Jadual5-2digit'!Q18*100-100</f>
        <v>9.0809972356896651</v>
      </c>
      <c r="Q20" s="156">
        <f>'Jadual5-2digit'!AD18/'Jadual5-2digit'!R18*100-100</f>
        <v>5.4138377155545214</v>
      </c>
      <c r="R20" s="156">
        <f>'Jadual5-2digit'!AE18/'Jadual5-2digit'!S18*100-100</f>
        <v>12.312060422219389</v>
      </c>
      <c r="S20" s="156">
        <f>'Jadual5-2digit'!AF18/'Jadual5-2digit'!T18*100-100</f>
        <v>10.716852591511895</v>
      </c>
      <c r="T20" s="156">
        <f>'Jadual5-2digit'!AG18/'Jadual5-2digit'!U18*100-100</f>
        <v>13.908470026497</v>
      </c>
      <c r="U20" s="156">
        <f>'Jadual5-2digit'!AH18/'Jadual5-2digit'!V18*100-100</f>
        <v>9.9048618874304708</v>
      </c>
      <c r="V20" s="156">
        <f>'Jadual5-2digit'!AI18/'Jadual5-2digit'!W18*100-100</f>
        <v>13.726717980600412</v>
      </c>
      <c r="W20" s="156">
        <f>'Jadual5-2digit'!AJ18/'Jadual5-2digit'!X18*100-100</f>
        <v>9.2274022901630559</v>
      </c>
      <c r="X20" s="156">
        <f>'Jadual5-2digit'!AK18/'Jadual5-2digit'!Y18*100-100</f>
        <v>9.242767783954136</v>
      </c>
      <c r="Y20" s="156">
        <f>'Jadual5-2digit'!AL18/'Jadual5-2digit'!Z18*100-100</f>
        <v>6.2101397600693389</v>
      </c>
      <c r="Z20" s="156">
        <f>'Jadual5-2digit'!AM18/'Jadual5-2digit'!AA18*100-100</f>
        <v>8.487214482491396</v>
      </c>
      <c r="AA20" s="186">
        <f>'Jadual5-2digit'!AN18/'Jadual5-2digit'!AB18*100-100</f>
        <v>8.4767317575209233</v>
      </c>
      <c r="AB20" s="156">
        <f>'Jadual5-2digit'!AO18/'Jadual5-2digit'!AC18*100-100</f>
        <v>5.99929707244425</v>
      </c>
      <c r="AC20" s="156">
        <f>'Jadual5-2digit'!AP18/'Jadual5-2digit'!AD18*100-100</f>
        <v>0.20753918837108642</v>
      </c>
      <c r="AD20" s="156">
        <f>'Jadual5-2digit'!AQ18/'Jadual5-2digit'!AE18*100-100</f>
        <v>-4.4350931544032335</v>
      </c>
      <c r="AE20" s="156">
        <f>'Jadual5-2digit'!AR18/'Jadual5-2digit'!AF18*100-100</f>
        <v>-4.1425940022406138</v>
      </c>
      <c r="AF20" s="156" t="e">
        <f>'Jadual5-2digit'!#REF!/'Jadual5-2digit'!#REF!*100-100</f>
        <v>#REF!</v>
      </c>
      <c r="AG20" s="156" t="e">
        <f>'Jadual5-2digit'!EK18/'Jadual5-2digit'!#REF!*100-100</f>
        <v>#REF!</v>
      </c>
      <c r="AH20" s="156" t="e">
        <f>'Jadual5-2digit'!EL18/'Jadual5-2digit'!#REF!*100-100</f>
        <v>#REF!</v>
      </c>
      <c r="AI20" s="156" t="e">
        <f>'Jadual5-2digit'!EM18/'Jadual5-2digit'!#REF!*100-100</f>
        <v>#REF!</v>
      </c>
      <c r="AJ20" s="156" t="e">
        <f>'Jadual5-2digit'!EN18/'Jadual5-2digit'!#REF!*100-100</f>
        <v>#REF!</v>
      </c>
      <c r="AK20" s="156">
        <f>'Jadual5-2digit'!EO18/'Jadual5-2digit'!EK18*100-100</f>
        <v>9.731527758886287</v>
      </c>
      <c r="AL20" s="156">
        <f>'Jadual5-2digit'!EP18/'Jadual5-2digit'!EL18*100-100</f>
        <v>9.7067079763651236</v>
      </c>
      <c r="AM20" s="156">
        <f>'Jadual5-2digit'!EQ18/'Jadual5-2digit'!EM18*100-100</f>
        <v>11.154991402503782</v>
      </c>
      <c r="AN20" s="156">
        <f>'Jadual5-2digit'!ER18/'Jadual5-2digit'!EN18*100-100</f>
        <v>9.4466010197633352</v>
      </c>
      <c r="AO20" s="156">
        <f>'Jadual5-2digit'!ES18/'Jadual5-2digit'!EO18*100-100</f>
        <v>12.50112627664835</v>
      </c>
      <c r="AP20" s="200">
        <f>'Jadual5-2digit'!ET18/'Jadual5-2digit'!EP18*100-100</f>
        <v>8.1827404623528537</v>
      </c>
      <c r="AQ20" s="186">
        <f>'Jadual5-2digit'!EU18/'Jadual5-2digit'!EQ18*100-100</f>
        <v>7.6528999640266875</v>
      </c>
      <c r="AR20" s="186">
        <f>'Jadual5-2digit'!EV18/'Jadual5-2digit'!ER18*100-100</f>
        <v>-2.8149389801950093</v>
      </c>
      <c r="AS20" s="186" t="e">
        <f>'Jadual5-2digit'!#REF!/'Jadual5-2digit'!ES18*100-100</f>
        <v>#REF!</v>
      </c>
      <c r="AT20" s="27">
        <f>'Jadual5-2digit'!GE18/'Jadual5-2digit'!GD18*100-100</f>
        <v>6.1074055532125868</v>
      </c>
      <c r="AU20" s="27">
        <f>'Jadual5-2digit'!R18/'Jadual5-2digit'!Q18*100-100</f>
        <v>12.408884189897023</v>
      </c>
      <c r="AV20" s="27">
        <f>'Jadual5-2digit'!S18/'Jadual5-2digit'!R18*100-100</f>
        <v>-1.0476001960217189</v>
      </c>
      <c r="AW20" s="27">
        <f>'Jadual5-2digit'!T18/'Jadual5-2digit'!S18*100-100</f>
        <v>-4.7434041687938446</v>
      </c>
      <c r="AX20" s="27">
        <f>'Jadual5-2digit'!U18/'Jadual5-2digit'!T18*100-100</f>
        <v>-1.9022142576990291</v>
      </c>
      <c r="AY20" s="27">
        <f>'Jadual5-2digit'!W18/'Jadual5-2digit'!V18*100-100</f>
        <v>1.9442249356415005</v>
      </c>
      <c r="AZ20" s="27">
        <f>'Jadual5-2digit'!X18/'Jadual5-2digit'!W18*100-100</f>
        <v>-15.27847923684034</v>
      </c>
      <c r="BA20" s="27">
        <f>'Jadual5-2digit'!Y18/'Jadual5-2digit'!X18*100-100</f>
        <v>16.62008779294375</v>
      </c>
      <c r="BB20" s="27">
        <f>'Jadual5-2digit'!Z18/'Jadual5-2digit'!Y18*100-100</f>
        <v>-0.85122742205207658</v>
      </c>
      <c r="BC20" s="27">
        <f>'Jadual5-2digit'!AA18/'Jadual5-2digit'!Z18*100-100</f>
        <v>-2.002716809163303</v>
      </c>
      <c r="BD20" s="27">
        <f>'Jadual5-2digit'!AB18/'Jadual5-2digit'!AA18*100-100</f>
        <v>4.7178201866223048</v>
      </c>
      <c r="BE20" s="27">
        <f>'Jadual5-2digit'!AC18/'Jadual5-2digit'!AB18*100-100</f>
        <v>-1.9983454735720017</v>
      </c>
      <c r="BF20" s="27">
        <f>'Jadual5-2digit'!AD18/'Jadual5-2digit'!AC18*100-100</f>
        <v>8.6298454915793883</v>
      </c>
      <c r="BG20" s="27">
        <f>'Jadual5-2digit'!AE18/'Jadual5-2digit'!AD18*100-100</f>
        <v>5.4277896199593272</v>
      </c>
      <c r="BH20" s="27">
        <f>'Jadual5-2digit'!AF18/'Jadual5-2digit'!AE18*100-100</f>
        <v>-6.0963672167980434</v>
      </c>
      <c r="BI20" s="27">
        <f>'Jadual5-2digit'!AG18/'Jadual5-2digit'!AF18*100-100</f>
        <v>0.92563530612214606</v>
      </c>
      <c r="BJ20" s="27">
        <f>'Jadual5-2digit'!AH18/'Jadual5-2digit'!AG18*100-100</f>
        <v>0.81929163905847702</v>
      </c>
      <c r="BK20" s="27">
        <f>'Jadual5-2digit'!AI18/'Jadual5-2digit'!AH18*100-100</f>
        <v>5.4892560702316473</v>
      </c>
      <c r="BL20" s="27">
        <f>'Jadual5-2digit'!AJ18/'Jadual5-2digit'!AI18*100-100</f>
        <v>-18.630276197625079</v>
      </c>
      <c r="BM20" s="27">
        <f>'Jadual5-2digit'!AK18/'Jadual5-2digit'!AJ18*100-100</f>
        <v>16.636493247960743</v>
      </c>
      <c r="BN20" s="27">
        <f>'Jadual5-2digit'!AL18/'Jadual5-2digit'!AK18*100-100</f>
        <v>-3.6036416308197801</v>
      </c>
      <c r="BO20" s="27">
        <f>'Jadual5-2digit'!AM18/'Jadual5-2digit'!AL18*100-100</f>
        <v>9.8279733388878299E-2</v>
      </c>
      <c r="BP20" s="27">
        <f>'Jadual5-2digit'!AN18/'Jadual5-2digit'!AM18*100-100</f>
        <v>4.7077016845134381</v>
      </c>
      <c r="BQ20" s="27">
        <f>'Jadual5-2digit'!AO18/'Jadual5-2digit'!AN18*100-100</f>
        <v>-4.2365461843142072</v>
      </c>
      <c r="BR20" s="27">
        <f>'Jadual5-2digit'!AP18/'Jadual5-2digit'!AO18*100-100</f>
        <v>2.6943555265703765</v>
      </c>
      <c r="BS20" s="27">
        <f>'Jadual5-2digit'!AQ18/'Jadual5-2digit'!AP18*100-100</f>
        <v>0.54330218636680172</v>
      </c>
      <c r="BT20" s="27">
        <f>'Jadual5-2digit'!EL18/'Jadual5-2digit'!EK18*100-100</f>
        <v>-3.5688970660456931</v>
      </c>
      <c r="BU20" s="27">
        <f>'Jadual5-2digit'!EM18/'Jadual5-2digit'!EL18*100-100</f>
        <v>3.4524114073443286</v>
      </c>
      <c r="BV20" s="27">
        <f>'Jadual5-2digit'!EN18/'Jadual5-2digit'!EM18*100-100</f>
        <v>12.148003547578725</v>
      </c>
      <c r="BW20" s="27">
        <f>'Jadual5-2digit'!EO18/'Jadual5-2digit'!EN18*100-100</f>
        <v>-1.9196229337480304</v>
      </c>
      <c r="BX20" s="27">
        <f>'Jadual5-2digit'!EP18/'Jadual5-2digit'!EO18*100-100</f>
        <v>-3.5907084729583545</v>
      </c>
      <c r="BY20" s="27">
        <f>'Jadual5-2digit'!EQ18/'Jadual5-2digit'!EP18*100-100</f>
        <v>4.8181292891315906</v>
      </c>
      <c r="BZ20" s="27">
        <f>'Jadual5-2digit'!ER18/'Jadual5-2digit'!EQ18*100-100</f>
        <v>10.424351120577512</v>
      </c>
      <c r="CA20" s="27">
        <f>'Jadual5-2digit'!ES18/'Jadual5-2digit'!ER18*100-100</f>
        <v>0.81768444868563961</v>
      </c>
      <c r="CB20" s="27">
        <f>'Jadual5-2digit'!ET18/'Jadual5-2digit'!ES18*100-100</f>
        <v>-7.291404907524381</v>
      </c>
      <c r="CC20" s="221"/>
      <c r="CD20" s="72" t="s">
        <v>414</v>
      </c>
      <c r="CE20" s="218"/>
      <c r="CF20" s="219"/>
      <c r="CG20" s="219"/>
      <c r="CH20" s="219"/>
      <c r="CI20" s="219"/>
      <c r="CJ20" s="219"/>
    </row>
    <row r="21" spans="1:90" s="67" customFormat="1" ht="16.5" customHeight="1">
      <c r="A21" s="405"/>
      <c r="B21" s="356" t="s">
        <v>697</v>
      </c>
      <c r="C21" s="164"/>
      <c r="D21" s="30">
        <f>SUM(D22:D25)</f>
        <v>25.3715189994616</v>
      </c>
      <c r="E21" s="68"/>
      <c r="F21" s="67" t="s">
        <v>698</v>
      </c>
      <c r="G21" s="162"/>
      <c r="H21" s="149">
        <f>'Jadual5-2digit'!U19/'Jadual5-2digit'!I19*100-100</f>
        <v>1.3428036383202908</v>
      </c>
      <c r="I21" s="149">
        <f>'Jadual5-2digit'!V19/'Jadual5-2digit'!J19*100-100</f>
        <v>3.0417532902486784</v>
      </c>
      <c r="J21" s="149">
        <f>'Jadual5-2digit'!W19/'Jadual5-2digit'!K19*100-100</f>
        <v>3.4628472654351299</v>
      </c>
      <c r="K21" s="149">
        <f>'Jadual5-2digit'!X19/'Jadual5-2digit'!L19*100-100</f>
        <v>4.8763022643386762</v>
      </c>
      <c r="L21" s="149">
        <f>'Jadual5-2digit'!Y19/'Jadual5-2digit'!M19*100-100</f>
        <v>5.1033631117714151</v>
      </c>
      <c r="M21" s="149">
        <f>'Jadual5-2digit'!Z19/'Jadual5-2digit'!N19*100-100</f>
        <v>5.0633814828211001</v>
      </c>
      <c r="N21" s="149">
        <f>'Jadual5-2digit'!AA19/'Jadual5-2digit'!O19*100-100</f>
        <v>3.5951018562246304</v>
      </c>
      <c r="O21" s="149">
        <f>'Jadual5-2digit'!AB19/'Jadual5-2digit'!P19*100-100</f>
        <v>4.857764862740126</v>
      </c>
      <c r="P21" s="149">
        <f>'Jadual5-2digit'!AC19/'Jadual5-2digit'!Q19*100-100</f>
        <v>4.5182922259304803</v>
      </c>
      <c r="Q21" s="149">
        <f>'Jadual5-2digit'!AD19/'Jadual5-2digit'!R19*100-100</f>
        <v>3.9360362568370562</v>
      </c>
      <c r="R21" s="149">
        <f>'Jadual5-2digit'!AE19/'Jadual5-2digit'!S19*100-100</f>
        <v>6.2067039323286082</v>
      </c>
      <c r="S21" s="149">
        <f>'Jadual5-2digit'!AF19/'Jadual5-2digit'!T19*100-100</f>
        <v>3.8399557199362704</v>
      </c>
      <c r="T21" s="149">
        <f>'Jadual5-2digit'!AG19/'Jadual5-2digit'!U19*100-100</f>
        <v>2.3408058270936891</v>
      </c>
      <c r="U21" s="149">
        <f>'Jadual5-2digit'!AH19/'Jadual5-2digit'!V19*100-100</f>
        <v>3.9333095138939882</v>
      </c>
      <c r="V21" s="149">
        <f>'Jadual5-2digit'!AI19/'Jadual5-2digit'!W19*100-100</f>
        <v>3.6518544418343311</v>
      </c>
      <c r="W21" s="149">
        <f>'Jadual5-2digit'!AJ19/'Jadual5-2digit'!X19*100-100</f>
        <v>3.199919180475348</v>
      </c>
      <c r="X21" s="149">
        <f>'Jadual5-2digit'!AK19/'Jadual5-2digit'!Y19*100-100</f>
        <v>3.1830132621172282</v>
      </c>
      <c r="Y21" s="149">
        <f>'Jadual5-2digit'!AL19/'Jadual5-2digit'!Z19*100-100</f>
        <v>2.9603423893721725</v>
      </c>
      <c r="Z21" s="149">
        <f>'Jadual5-2digit'!AM19/'Jadual5-2digit'!AA19*100-100</f>
        <v>3.8749499846204145</v>
      </c>
      <c r="AA21" s="184">
        <f>'Jadual5-2digit'!AN19/'Jadual5-2digit'!AB19*100-100</f>
        <v>6.5073436248793257</v>
      </c>
      <c r="AB21" s="149">
        <f>'Jadual5-2digit'!AO19/'Jadual5-2digit'!AC19*100-100</f>
        <v>4.8981391840340507</v>
      </c>
      <c r="AC21" s="149">
        <f>'Jadual5-2digit'!AP19/'Jadual5-2digit'!AD19*100-100</f>
        <v>2.3632051757036265</v>
      </c>
      <c r="AD21" s="149">
        <f>'Jadual5-2digit'!AQ19/'Jadual5-2digit'!AE19*100-100</f>
        <v>7.460929004984564</v>
      </c>
      <c r="AE21" s="149">
        <f>'Jadual5-2digit'!AR19/'Jadual5-2digit'!AF19*100-100</f>
        <v>3.8378937883644255</v>
      </c>
      <c r="AF21" s="149" t="e">
        <f>'Jadual5-2digit'!#REF!/'Jadual5-2digit'!#REF!*100-100</f>
        <v>#REF!</v>
      </c>
      <c r="AG21" s="149" t="e">
        <f>'Jadual5-2digit'!EK19/'Jadual5-2digit'!#REF!*100-100</f>
        <v>#REF!</v>
      </c>
      <c r="AH21" s="149" t="e">
        <f>'Jadual5-2digit'!EL19/'Jadual5-2digit'!#REF!*100-100</f>
        <v>#REF!</v>
      </c>
      <c r="AI21" s="149" t="e">
        <f>'Jadual5-2digit'!EM19/'Jadual5-2digit'!#REF!*100-100</f>
        <v>#REF!</v>
      </c>
      <c r="AJ21" s="149" t="e">
        <f>'Jadual5-2digit'!EN19/'Jadual5-2digit'!#REF!*100-100</f>
        <v>#REF!</v>
      </c>
      <c r="AK21" s="149">
        <f>'Jadual5-2digit'!EO19/'Jadual5-2digit'!EK19*100-100</f>
        <v>2.6113550152808642</v>
      </c>
      <c r="AL21" s="149">
        <f>'Jadual5-2digit'!EP19/'Jadual5-2digit'!EL19*100-100</f>
        <v>5.0173713850097243</v>
      </c>
      <c r="AM21" s="149">
        <f>'Jadual5-2digit'!EQ19/'Jadual5-2digit'!EM19*100-100</f>
        <v>4.3143577968060072</v>
      </c>
      <c r="AN21" s="149">
        <f>'Jadual5-2digit'!ER19/'Jadual5-2digit'!EN19*100-100</f>
        <v>4.6206734524919284</v>
      </c>
      <c r="AO21" s="149">
        <f>'Jadual5-2digit'!ES19/'Jadual5-2digit'!EO19*100-100</f>
        <v>3.3039199267526982</v>
      </c>
      <c r="AP21" s="197">
        <f>'Jadual5-2digit'!ET19/'Jadual5-2digit'!EP19*100-100</f>
        <v>3.1123530601158365</v>
      </c>
      <c r="AQ21" s="184">
        <f>'Jadual5-2digit'!EU19/'Jadual5-2digit'!EQ19*100-100</f>
        <v>5.0771902124852204</v>
      </c>
      <c r="AR21" s="184">
        <f>'Jadual5-2digit'!EV19/'Jadual5-2digit'!ER19*100-100</f>
        <v>4.4881799642790412</v>
      </c>
      <c r="AS21" s="184" t="e">
        <f>'Jadual5-2digit'!#REF!/'Jadual5-2digit'!ES19*100-100</f>
        <v>#REF!</v>
      </c>
      <c r="AT21" s="21">
        <f>'Jadual5-2digit'!GE19/'Jadual5-2digit'!GD19*100-100</f>
        <v>3.9983303172907512</v>
      </c>
      <c r="AU21" s="21">
        <f>'Jadual5-2digit'!R19/'Jadual5-2digit'!Q19*100-100</f>
        <v>7.7516878632242481</v>
      </c>
      <c r="AV21" s="21">
        <f>'Jadual5-2digit'!S19/'Jadual5-2digit'!R19*100-100</f>
        <v>-9.4660028374929368</v>
      </c>
      <c r="AW21" s="21">
        <f>'Jadual5-2digit'!T19/'Jadual5-2digit'!S19*100-100</f>
        <v>6.2880139799513302</v>
      </c>
      <c r="AX21" s="21">
        <f>'Jadual5-2digit'!U19/'Jadual5-2digit'!T19*100-100</f>
        <v>0.12393902771086118</v>
      </c>
      <c r="AY21" s="21">
        <f>'Jadual5-2digit'!W19/'Jadual5-2digit'!V19*100-100</f>
        <v>7.9627807188156652</v>
      </c>
      <c r="AZ21" s="21">
        <f>'Jadual5-2digit'!X19/'Jadual5-2digit'!W19*100-100</f>
        <v>-7.0096506943264103</v>
      </c>
      <c r="BA21" s="21">
        <f>'Jadual5-2digit'!Y19/'Jadual5-2digit'!X19*100-100</f>
        <v>6.9590851019926845</v>
      </c>
      <c r="BB21" s="21">
        <f>'Jadual5-2digit'!Z19/'Jadual5-2digit'!Y19*100-100</f>
        <v>0.34098401889470153</v>
      </c>
      <c r="BC21" s="21">
        <f>'Jadual5-2digit'!AA19/'Jadual5-2digit'!Z19*100-100</f>
        <v>-1.9860251755434888</v>
      </c>
      <c r="BD21" s="21">
        <f>'Jadual5-2digit'!AB19/'Jadual5-2digit'!AA19*100-100</f>
        <v>-3.4815677218489327</v>
      </c>
      <c r="BE21" s="21">
        <f>'Jadual5-2digit'!AC19/'Jadual5-2digit'!AB19*100-100</f>
        <v>3.0692418999253732</v>
      </c>
      <c r="BF21" s="21">
        <f>'Jadual5-2digit'!AD19/'Jadual5-2digit'!AC19*100-100</f>
        <v>7.1514191245939145</v>
      </c>
      <c r="BG21" s="21">
        <f>'Jadual5-2digit'!AE19/'Jadual5-2digit'!AD19*100-100</f>
        <v>-7.4881265561427739</v>
      </c>
      <c r="BH21" s="21">
        <f>'Jadual5-2digit'!AF19/'Jadual5-2digit'!AE19*100-100</f>
        <v>3.9194538253487963</v>
      </c>
      <c r="BI21" s="21">
        <f>'Jadual5-2digit'!AG19/'Jadual5-2digit'!AF19*100-100</f>
        <v>-1.3215622865347143</v>
      </c>
      <c r="BJ21" s="21">
        <f>'Jadual5-2digit'!AH19/'Jadual5-2digit'!AG19*100-100</f>
        <v>-2.6793694484068169</v>
      </c>
      <c r="BK21" s="21">
        <f>'Jadual5-2digit'!AI19/'Jadual5-2digit'!AH19*100-100</f>
        <v>7.6704136964520302</v>
      </c>
      <c r="BL21" s="21">
        <f>'Jadual5-2digit'!AJ19/'Jadual5-2digit'!AI19*100-100</f>
        <v>-7.4151004380249503</v>
      </c>
      <c r="BM21" s="21">
        <f>'Jadual5-2digit'!AK19/'Jadual5-2digit'!AJ19*100-100</f>
        <v>6.941563367724342</v>
      </c>
      <c r="BN21" s="21">
        <f>'Jadual5-2digit'!AL19/'Jadual5-2digit'!AK19*100-100</f>
        <v>0.12444629841907329</v>
      </c>
      <c r="BO21" s="21">
        <f>'Jadual5-2digit'!AM19/'Jadual5-2digit'!AL19*100-100</f>
        <v>-1.1153566857680488</v>
      </c>
      <c r="BP21" s="21">
        <f>'Jadual5-2digit'!AN19/'Jadual5-2digit'!AM19*100-100</f>
        <v>-1.0356025749643152</v>
      </c>
      <c r="BQ21" s="21">
        <f>'Jadual5-2digit'!AO19/'Jadual5-2digit'!AN19*100-100</f>
        <v>1.5119832533847699</v>
      </c>
      <c r="BR21" s="21">
        <f>'Jadual5-2digit'!AP19/'Jadual5-2digit'!AO19*100-100</f>
        <v>4.5620330926523707</v>
      </c>
      <c r="BS21" s="21">
        <f>'Jadual5-2digit'!AQ19/'Jadual5-2digit'!AP19*100-100</f>
        <v>-2.8810025320690471</v>
      </c>
      <c r="BT21" s="21">
        <f>'Jadual5-2digit'!EL19/'Jadual5-2digit'!EK19*100-100</f>
        <v>-1.2870040428714589</v>
      </c>
      <c r="BU21" s="21">
        <f>'Jadual5-2digit'!EM19/'Jadual5-2digit'!EL19*100-100</f>
        <v>-0.25963082147062266</v>
      </c>
      <c r="BV21" s="21">
        <f>'Jadual5-2digit'!EN19/'Jadual5-2digit'!EM19*100-100</f>
        <v>3.6440458693400331</v>
      </c>
      <c r="BW21" s="21">
        <f>'Jadual5-2digit'!EO19/'Jadual5-2digit'!EN19*100-100</f>
        <v>0.55548392331401431</v>
      </c>
      <c r="BX21" s="21">
        <f>'Jadual5-2digit'!EP19/'Jadual5-2digit'!EO19*100-100</f>
        <v>1.0276041614784504</v>
      </c>
      <c r="BY21" s="21">
        <f>'Jadual5-2digit'!EQ19/'Jadual5-2digit'!EP19*100-100</f>
        <v>-0.92731878490189956</v>
      </c>
      <c r="BZ21" s="21">
        <f>'Jadual5-2digit'!ER19/'Jadual5-2digit'!EQ19*100-100</f>
        <v>3.948393176258719</v>
      </c>
      <c r="CA21" s="21">
        <f>'Jadual5-2digit'!ES19/'Jadual5-2digit'!ER19*100-100</f>
        <v>-0.71010521522815395</v>
      </c>
      <c r="CB21" s="21">
        <f>'Jadual5-2digit'!ET19/'Jadual5-2digit'!ES19*100-100</f>
        <v>0.84025849650497264</v>
      </c>
      <c r="CC21" s="222" t="s">
        <v>699</v>
      </c>
      <c r="CD21" s="223"/>
      <c r="CE21" s="215"/>
      <c r="CF21" s="216"/>
      <c r="CG21" s="216"/>
      <c r="CH21" s="216"/>
      <c r="CI21" s="216"/>
      <c r="CJ21" s="216"/>
    </row>
    <row r="22" spans="1:90" s="2" customFormat="1" ht="12.75">
      <c r="A22" s="405"/>
      <c r="B22" s="22"/>
      <c r="C22" s="23">
        <v>4.0999999999999996</v>
      </c>
      <c r="D22" s="24">
        <v>13.8668021684541</v>
      </c>
      <c r="E22" s="64">
        <v>19</v>
      </c>
      <c r="F22" s="73"/>
      <c r="G22" s="65" t="s">
        <v>700</v>
      </c>
      <c r="H22" s="156">
        <f>'Jadual5-2digit'!U20/'Jadual5-2digit'!I20*100-100</f>
        <v>-0.59007809791408761</v>
      </c>
      <c r="I22" s="156">
        <f>'Jadual5-2digit'!V20/'Jadual5-2digit'!J20*100-100</f>
        <v>1.9613339479046914</v>
      </c>
      <c r="J22" s="156">
        <f>'Jadual5-2digit'!W20/'Jadual5-2digit'!K20*100-100</f>
        <v>2.3213350364664791</v>
      </c>
      <c r="K22" s="156">
        <f>'Jadual5-2digit'!X20/'Jadual5-2digit'!L20*100-100</f>
        <v>5.1396933099835138</v>
      </c>
      <c r="L22" s="156">
        <f>'Jadual5-2digit'!Y20/'Jadual5-2digit'!M20*100-100</f>
        <v>4.7390462531412254</v>
      </c>
      <c r="M22" s="156">
        <f>'Jadual5-2digit'!Z20/'Jadual5-2digit'!N20*100-100</f>
        <v>5.084333887330942</v>
      </c>
      <c r="N22" s="156">
        <f>'Jadual5-2digit'!AA20/'Jadual5-2digit'!O20*100-100</f>
        <v>3.6089431659263056</v>
      </c>
      <c r="O22" s="156">
        <f>'Jadual5-2digit'!AB20/'Jadual5-2digit'!P20*100-100</f>
        <v>2.115976392245301</v>
      </c>
      <c r="P22" s="156">
        <f>'Jadual5-2digit'!AC20/'Jadual5-2digit'!Q20*100-100</f>
        <v>3.6163045826950651</v>
      </c>
      <c r="Q22" s="156">
        <f>'Jadual5-2digit'!AD20/'Jadual5-2digit'!R20*100-100</f>
        <v>2.1010943808324782</v>
      </c>
      <c r="R22" s="156">
        <f>'Jadual5-2digit'!AE20/'Jadual5-2digit'!S20*100-100</f>
        <v>5.2624052675833468</v>
      </c>
      <c r="S22" s="156">
        <f>'Jadual5-2digit'!AF20/'Jadual5-2digit'!T20*100-100</f>
        <v>2.2575002426974038</v>
      </c>
      <c r="T22" s="156">
        <f>'Jadual5-2digit'!AG20/'Jadual5-2digit'!U20*100-100</f>
        <v>1.760428530799274</v>
      </c>
      <c r="U22" s="156">
        <f>'Jadual5-2digit'!AH20/'Jadual5-2digit'!V20*100-100</f>
        <v>2.2034572868983275</v>
      </c>
      <c r="V22" s="156">
        <f>'Jadual5-2digit'!AI20/'Jadual5-2digit'!W20*100-100</f>
        <v>3.3468867968383194</v>
      </c>
      <c r="W22" s="156">
        <f>'Jadual5-2digit'!AJ20/'Jadual5-2digit'!X20*100-100</f>
        <v>1.5787488444752427</v>
      </c>
      <c r="X22" s="156">
        <f>'Jadual5-2digit'!AK20/'Jadual5-2digit'!Y20*100-100</f>
        <v>2.2841197909555717</v>
      </c>
      <c r="Y22" s="156">
        <f>'Jadual5-2digit'!AL20/'Jadual5-2digit'!Z20*100-100</f>
        <v>1.4568481988186761</v>
      </c>
      <c r="Z22" s="156">
        <f>'Jadual5-2digit'!AM20/'Jadual5-2digit'!AA20*100-100</f>
        <v>3.1688029866028273</v>
      </c>
      <c r="AA22" s="186">
        <f>'Jadual5-2digit'!AN20/'Jadual5-2digit'!AB20*100-100</f>
        <v>10.24985532533826</v>
      </c>
      <c r="AB22" s="156">
        <f>'Jadual5-2digit'!AO20/'Jadual5-2digit'!AC20*100-100</f>
        <v>5.0747009561884653</v>
      </c>
      <c r="AC22" s="156">
        <f>'Jadual5-2digit'!AP20/'Jadual5-2digit'!AD20*100-100</f>
        <v>0.67621318907565353</v>
      </c>
      <c r="AD22" s="156">
        <f>'Jadual5-2digit'!AQ20/'Jadual5-2digit'!AE20*100-100</f>
        <v>9.4057483529480521</v>
      </c>
      <c r="AE22" s="156">
        <f>'Jadual5-2digit'!AR20/'Jadual5-2digit'!AF20*100-100</f>
        <v>1.6516813851865919</v>
      </c>
      <c r="AF22" s="156" t="e">
        <f>'Jadual5-2digit'!#REF!/'Jadual5-2digit'!#REF!*100-100</f>
        <v>#REF!</v>
      </c>
      <c r="AG22" s="156" t="e">
        <f>'Jadual5-2digit'!EK20/'Jadual5-2digit'!#REF!*100-100</f>
        <v>#REF!</v>
      </c>
      <c r="AH22" s="156" t="e">
        <f>'Jadual5-2digit'!EL20/'Jadual5-2digit'!#REF!*100-100</f>
        <v>#REF!</v>
      </c>
      <c r="AI22" s="156" t="e">
        <f>'Jadual5-2digit'!EM20/'Jadual5-2digit'!#REF!*100-100</f>
        <v>#REF!</v>
      </c>
      <c r="AJ22" s="156" t="e">
        <f>'Jadual5-2digit'!EN20/'Jadual5-2digit'!#REF!*100-100</f>
        <v>#REF!</v>
      </c>
      <c r="AK22" s="156">
        <f>'Jadual5-2digit'!EO20/'Jadual5-2digit'!EK20*100-100</f>
        <v>1.2107057573814899</v>
      </c>
      <c r="AL22" s="156">
        <f>'Jadual5-2digit'!EP20/'Jadual5-2digit'!EL20*100-100</f>
        <v>4.9835963973328177</v>
      </c>
      <c r="AM22" s="156">
        <f>'Jadual5-2digit'!EQ20/'Jadual5-2digit'!EM20*100-100</f>
        <v>3.1419148372751522</v>
      </c>
      <c r="AN22" s="156">
        <f>'Jadual5-2digit'!ER20/'Jadual5-2digit'!EN20*100-100</f>
        <v>3.1373237617012109</v>
      </c>
      <c r="AO22" s="156">
        <f>'Jadual5-2digit'!ES20/'Jadual5-2digit'!EO20*100-100</f>
        <v>2.4470646738716511</v>
      </c>
      <c r="AP22" s="200">
        <f>'Jadual5-2digit'!ET20/'Jadual5-2digit'!EP20*100-100</f>
        <v>1.7764054906145077</v>
      </c>
      <c r="AQ22" s="186">
        <f>'Jadual5-2digit'!EU20/'Jadual5-2digit'!EQ20*100-100</f>
        <v>6.0163747984331764</v>
      </c>
      <c r="AR22" s="186">
        <f>'Jadual5-2digit'!EV20/'Jadual5-2digit'!ER20*100-100</f>
        <v>3.7777934326039571</v>
      </c>
      <c r="AS22" s="186" t="e">
        <f>'Jadual5-2digit'!#REF!/'Jadual5-2digit'!ES20*100-100</f>
        <v>#REF!</v>
      </c>
      <c r="AT22" s="27">
        <f>'Jadual5-2digit'!GE20/'Jadual5-2digit'!GD20*100-100</f>
        <v>3.4631460023578029</v>
      </c>
      <c r="AU22" s="27">
        <f>'Jadual5-2digit'!R20/'Jadual5-2digit'!Q20*100-100</f>
        <v>12.337255154220841</v>
      </c>
      <c r="AV22" s="27">
        <f>'Jadual5-2digit'!S20/'Jadual5-2digit'!R20*100-100</f>
        <v>-9.9183300149806826</v>
      </c>
      <c r="AW22" s="27">
        <f>'Jadual5-2digit'!T20/'Jadual5-2digit'!S20*100-100</f>
        <v>10.790330028397051</v>
      </c>
      <c r="AX22" s="27">
        <f>'Jadual5-2digit'!U20/'Jadual5-2digit'!T20*100-100</f>
        <v>0.5161078995000139</v>
      </c>
      <c r="AY22" s="27">
        <f>'Jadual5-2digit'!W20/'Jadual5-2digit'!V20*100-100</f>
        <v>7.0165816616452759</v>
      </c>
      <c r="AZ22" s="27">
        <f>'Jadual5-2digit'!X20/'Jadual5-2digit'!W20*100-100</f>
        <v>-12.305565381110256</v>
      </c>
      <c r="BA22" s="27">
        <f>'Jadual5-2digit'!Y20/'Jadual5-2digit'!X20*100-100</f>
        <v>9.8485313840359368</v>
      </c>
      <c r="BB22" s="27">
        <f>'Jadual5-2digit'!Z20/'Jadual5-2digit'!Y20*100-100</f>
        <v>2.5727403288757529</v>
      </c>
      <c r="BC22" s="27">
        <f>'Jadual5-2digit'!AA20/'Jadual5-2digit'!Z20*100-100</f>
        <v>-5.1241062804640904</v>
      </c>
      <c r="BD22" s="27">
        <f>'Jadual5-2digit'!AB20/'Jadual5-2digit'!AA20*100-100</f>
        <v>-11.379748667656912</v>
      </c>
      <c r="BE22" s="27">
        <f>'Jadual5-2digit'!AC20/'Jadual5-2digit'!AB20*100-100</f>
        <v>8.3444457943142538</v>
      </c>
      <c r="BF22" s="27">
        <f>'Jadual5-2digit'!AD20/'Jadual5-2digit'!AC20*100-100</f>
        <v>10.694516053029773</v>
      </c>
      <c r="BG22" s="27">
        <f>'Jadual5-2digit'!AE20/'Jadual5-2digit'!AD20*100-100</f>
        <v>-7.1291712332134693</v>
      </c>
      <c r="BH22" s="27">
        <f>'Jadual5-2digit'!AF20/'Jadual5-2digit'!AE20*100-100</f>
        <v>7.6276204307508948</v>
      </c>
      <c r="BI22" s="27">
        <f>'Jadual5-2digit'!AG20/'Jadual5-2digit'!AF20*100-100</f>
        <v>2.7501061777996938E-2</v>
      </c>
      <c r="BJ22" s="27">
        <f>'Jadual5-2digit'!AH20/'Jadual5-2digit'!AG20*100-100</f>
        <v>-4.132329960550905</v>
      </c>
      <c r="BK22" s="27">
        <f>'Jadual5-2digit'!AI20/'Jadual5-2digit'!AH20*100-100</f>
        <v>8.2138593347609117</v>
      </c>
      <c r="BL22" s="27">
        <f>'Jadual5-2digit'!AJ20/'Jadual5-2digit'!AI20*100-100</f>
        <v>-13.805909154072609</v>
      </c>
      <c r="BM22" s="27">
        <f>'Jadual5-2digit'!AK20/'Jadual5-2digit'!AJ20*100-100</f>
        <v>10.611328361093257</v>
      </c>
      <c r="BN22" s="27">
        <f>'Jadual5-2digit'!AL20/'Jadual5-2digit'!AK20*100-100</f>
        <v>1.7431343805121458</v>
      </c>
      <c r="BO22" s="27">
        <f>'Jadual5-2digit'!AM20/'Jadual5-2digit'!AL20*100-100</f>
        <v>-3.5231966978978306</v>
      </c>
      <c r="BP22" s="27">
        <f>'Jadual5-2digit'!AN20/'Jadual5-2digit'!AM20*100-100</f>
        <v>-5.2972448507065906</v>
      </c>
      <c r="BQ22" s="27">
        <f>'Jadual5-2digit'!AO20/'Jadual5-2digit'!AN20*100-100</f>
        <v>3.2587318006679169</v>
      </c>
      <c r="BR22" s="27">
        <f>'Jadual5-2digit'!AP20/'Jadual5-2digit'!AO20*100-100</f>
        <v>6.0607795749337185</v>
      </c>
      <c r="BS22" s="27">
        <f>'Jadual5-2digit'!AQ20/'Jadual5-2digit'!AP20*100-100</f>
        <v>0.92356674467468736</v>
      </c>
      <c r="BT22" s="27">
        <f>'Jadual5-2digit'!EL20/'Jadual5-2digit'!EK20*100-100</f>
        <v>-6.4079041004871442</v>
      </c>
      <c r="BU22" s="27">
        <f>'Jadual5-2digit'!EM20/'Jadual5-2digit'!EL20*100-100</f>
        <v>-3.9723535760662401</v>
      </c>
      <c r="BV22" s="27">
        <f>'Jadual5-2digit'!EN20/'Jadual5-2digit'!EM20*100-100</f>
        <v>9.3465487814610384</v>
      </c>
      <c r="BW22" s="27">
        <f>'Jadual5-2digit'!EO20/'Jadual5-2digit'!EN20*100-100</f>
        <v>2.9878318564933011</v>
      </c>
      <c r="BX22" s="27">
        <f>'Jadual5-2digit'!EP20/'Jadual5-2digit'!EO20*100-100</f>
        <v>-2.9190168335692732</v>
      </c>
      <c r="BY22" s="27">
        <f>'Jadual5-2digit'!EQ20/'Jadual5-2digit'!EP20*100-100</f>
        <v>-5.6569248018924299</v>
      </c>
      <c r="BZ22" s="27">
        <f>'Jadual5-2digit'!ER20/'Jadual5-2digit'!EQ20*100-100</f>
        <v>9.3416815238578153</v>
      </c>
      <c r="CA22" s="27">
        <f>'Jadual5-2digit'!ES20/'Jadual5-2digit'!ER20*100-100</f>
        <v>2.2985732614277765</v>
      </c>
      <c r="CB22" s="27">
        <f>'Jadual5-2digit'!ET20/'Jadual5-2digit'!ES20*100-100</f>
        <v>-3.5545475155606425</v>
      </c>
      <c r="CC22" s="217"/>
      <c r="CD22" s="72" t="s">
        <v>701</v>
      </c>
      <c r="CE22" s="218"/>
      <c r="CF22" s="219"/>
      <c r="CG22" s="219"/>
      <c r="CH22" s="219"/>
      <c r="CI22" s="219"/>
      <c r="CJ22" s="219"/>
      <c r="CK22" s="228"/>
    </row>
    <row r="23" spans="1:90" s="2" customFormat="1" ht="12.75" customHeight="1">
      <c r="A23" s="405"/>
      <c r="B23" s="22"/>
      <c r="C23" s="23">
        <v>4.2</v>
      </c>
      <c r="D23" s="24">
        <v>6.9134777655686799</v>
      </c>
      <c r="E23" s="64">
        <v>20</v>
      </c>
      <c r="F23" s="73"/>
      <c r="G23" s="65" t="s">
        <v>702</v>
      </c>
      <c r="H23" s="156">
        <f>'Jadual5-2digit'!U21/'Jadual5-2digit'!I21*100-100</f>
        <v>2.9736438616066749</v>
      </c>
      <c r="I23" s="156">
        <f>'Jadual5-2digit'!V21/'Jadual5-2digit'!J21*100-100</f>
        <v>3.6641259855207693</v>
      </c>
      <c r="J23" s="156">
        <f>'Jadual5-2digit'!W21/'Jadual5-2digit'!K21*100-100</f>
        <v>4.4197429720036894</v>
      </c>
      <c r="K23" s="156">
        <f>'Jadual5-2digit'!X21/'Jadual5-2digit'!L21*100-100</f>
        <v>4.2610022091862447</v>
      </c>
      <c r="L23" s="156">
        <f>'Jadual5-2digit'!Y21/'Jadual5-2digit'!M21*100-100</f>
        <v>6.6795230650197368</v>
      </c>
      <c r="M23" s="156">
        <f>'Jadual5-2digit'!Z21/'Jadual5-2digit'!N21*100-100</f>
        <v>5.5781630359745833</v>
      </c>
      <c r="N23" s="156">
        <f>'Jadual5-2digit'!AA21/'Jadual5-2digit'!O21*100-100</f>
        <v>4.7599272557704637</v>
      </c>
      <c r="O23" s="156">
        <f>'Jadual5-2digit'!AB21/'Jadual5-2digit'!P21*100-100</f>
        <v>9.1985812585295719</v>
      </c>
      <c r="P23" s="156">
        <f>'Jadual5-2digit'!AC21/'Jadual5-2digit'!Q21*100-100</f>
        <v>7.5616463232012592</v>
      </c>
      <c r="Q23" s="156">
        <f>'Jadual5-2digit'!AD21/'Jadual5-2digit'!R21*100-100</f>
        <v>7.3195193038356763</v>
      </c>
      <c r="R23" s="156">
        <f>'Jadual5-2digit'!AE21/'Jadual5-2digit'!S21*100-100</f>
        <v>9.5254087563915562</v>
      </c>
      <c r="S23" s="156">
        <f>'Jadual5-2digit'!AF21/'Jadual5-2digit'!T21*100-100</f>
        <v>6.0718731562777748</v>
      </c>
      <c r="T23" s="156">
        <f>'Jadual5-2digit'!AG21/'Jadual5-2digit'!U21*100-100</f>
        <v>2.473203032064248</v>
      </c>
      <c r="U23" s="156">
        <f>'Jadual5-2digit'!AH21/'Jadual5-2digit'!V21*100-100</f>
        <v>4.7588054502068644</v>
      </c>
      <c r="V23" s="156">
        <f>'Jadual5-2digit'!AI21/'Jadual5-2digit'!W21*100-100</f>
        <v>4.0233389966502102</v>
      </c>
      <c r="W23" s="156">
        <f>'Jadual5-2digit'!AJ21/'Jadual5-2digit'!X21*100-100</f>
        <v>4.3388929585413933</v>
      </c>
      <c r="X23" s="156">
        <f>'Jadual5-2digit'!AK21/'Jadual5-2digit'!Y21*100-100</f>
        <v>3.5670001905083097</v>
      </c>
      <c r="Y23" s="156">
        <f>'Jadual5-2digit'!AL21/'Jadual5-2digit'!Z21*100-100</f>
        <v>3.9558705684770814</v>
      </c>
      <c r="Z23" s="156">
        <f>'Jadual5-2digit'!AM21/'Jadual5-2digit'!AA21*100-100</f>
        <v>3.1852500487242139</v>
      </c>
      <c r="AA23" s="186">
        <f>'Jadual5-2digit'!AN21/'Jadual5-2digit'!AB21*100-100</f>
        <v>3.4957772933417459</v>
      </c>
      <c r="AB23" s="156">
        <f>'Jadual5-2digit'!AO21/'Jadual5-2digit'!AC21*100-100</f>
        <v>5.3842314787827519</v>
      </c>
      <c r="AC23" s="156">
        <f>'Jadual5-2digit'!AP21/'Jadual5-2digit'!AD21*100-100</f>
        <v>1.8956309408059155</v>
      </c>
      <c r="AD23" s="156">
        <f>'Jadual5-2digit'!AQ21/'Jadual5-2digit'!AE21*100-100</f>
        <v>7.5732599823316065</v>
      </c>
      <c r="AE23" s="156">
        <f>'Jadual5-2digit'!AR21/'Jadual5-2digit'!AF21*100-100</f>
        <v>7.5119152259745476</v>
      </c>
      <c r="AF23" s="156" t="e">
        <f>'Jadual5-2digit'!#REF!/'Jadual5-2digit'!#REF!*100-100</f>
        <v>#REF!</v>
      </c>
      <c r="AG23" s="156" t="e">
        <f>'Jadual5-2digit'!EK21/'Jadual5-2digit'!#REF!*100-100</f>
        <v>#REF!</v>
      </c>
      <c r="AH23" s="156" t="e">
        <f>'Jadual5-2digit'!EL21/'Jadual5-2digit'!#REF!*100-100</f>
        <v>#REF!</v>
      </c>
      <c r="AI23" s="156" t="e">
        <f>'Jadual5-2digit'!EM21/'Jadual5-2digit'!#REF!*100-100</f>
        <v>#REF!</v>
      </c>
      <c r="AJ23" s="156" t="e">
        <f>'Jadual5-2digit'!EN21/'Jadual5-2digit'!#REF!*100-100</f>
        <v>#REF!</v>
      </c>
      <c r="AK23" s="156">
        <f>'Jadual5-2digit'!EO21/'Jadual5-2digit'!EK21*100-100</f>
        <v>3.6988512228431034</v>
      </c>
      <c r="AL23" s="156">
        <f>'Jadual5-2digit'!EP21/'Jadual5-2digit'!EL21*100-100</f>
        <v>5.5127436716456941</v>
      </c>
      <c r="AM23" s="156">
        <f>'Jadual5-2digit'!EQ21/'Jadual5-2digit'!EM21*100-100</f>
        <v>7.1710382011714842</v>
      </c>
      <c r="AN23" s="156">
        <f>'Jadual5-2digit'!ER21/'Jadual5-2digit'!EN21*100-100</f>
        <v>7.6014077732144045</v>
      </c>
      <c r="AO23" s="156">
        <f>'Jadual5-2digit'!ES21/'Jadual5-2digit'!EO21*100-100</f>
        <v>3.7474635598676826</v>
      </c>
      <c r="AP23" s="200">
        <f>'Jadual5-2digit'!ET21/'Jadual5-2digit'!EP21*100-100</f>
        <v>3.9491354547723319</v>
      </c>
      <c r="AQ23" s="186">
        <f>'Jadual5-2digit'!EU21/'Jadual5-2digit'!EQ21*100-100</f>
        <v>4.0236350326692758</v>
      </c>
      <c r="AR23" s="186">
        <f>'Jadual5-2digit'!EV21/'Jadual5-2digit'!ER21*100-100</f>
        <v>5.4959480943134622</v>
      </c>
      <c r="AS23" s="186" t="e">
        <f>'Jadual5-2digit'!#REF!/'Jadual5-2digit'!ES21*100-100</f>
        <v>#REF!</v>
      </c>
      <c r="AT23" s="27">
        <f>'Jadual5-2digit'!GE21/'Jadual5-2digit'!GD21*100-100</f>
        <v>4.3137357732833266</v>
      </c>
      <c r="AU23" s="27">
        <f>'Jadual5-2digit'!R21/'Jadual5-2digit'!Q21*100-100</f>
        <v>8.1377364411528106</v>
      </c>
      <c r="AV23" s="27">
        <f>'Jadual5-2digit'!S21/'Jadual5-2digit'!R21*100-100</f>
        <v>-14.241675801619891</v>
      </c>
      <c r="AW23" s="27">
        <f>'Jadual5-2digit'!T21/'Jadual5-2digit'!S21*100-100</f>
        <v>4.2996977859133949</v>
      </c>
      <c r="AX23" s="27">
        <f>'Jadual5-2digit'!U21/'Jadual5-2digit'!T21*100-100</f>
        <v>2.0870069371694058</v>
      </c>
      <c r="AY23" s="27">
        <f>'Jadual5-2digit'!W21/'Jadual5-2digit'!V21*100-100</f>
        <v>10.140259244509338</v>
      </c>
      <c r="AZ23" s="27">
        <f>'Jadual5-2digit'!X21/'Jadual5-2digit'!W21*100-100</f>
        <v>-2.8282906106003622</v>
      </c>
      <c r="BA23" s="27">
        <f>'Jadual5-2digit'!Y21/'Jadual5-2digit'!X21*100-100</f>
        <v>3.8396879190986937</v>
      </c>
      <c r="BB23" s="27">
        <f>'Jadual5-2digit'!Z21/'Jadual5-2digit'!Y21*100-100</f>
        <v>0.81274356141796034</v>
      </c>
      <c r="BC23" s="27">
        <f>'Jadual5-2digit'!AA21/'Jadual5-2digit'!Z21*100-100</f>
        <v>-1.5905171553021091</v>
      </c>
      <c r="BD23" s="27">
        <f>'Jadual5-2digit'!AB21/'Jadual5-2digit'!AA21*100-100</f>
        <v>4.0124807649075649</v>
      </c>
      <c r="BE23" s="27">
        <f>'Jadual5-2digit'!AC21/'Jadual5-2digit'!AB21*100-100</f>
        <v>-1.9620828991772328</v>
      </c>
      <c r="BF23" s="27">
        <f>'Jadual5-2digit'!AD21/'Jadual5-2digit'!AC21*100-100</f>
        <v>7.8943126121165506</v>
      </c>
      <c r="BG23" s="27">
        <f>'Jadual5-2digit'!AE21/'Jadual5-2digit'!AD21*100-100</f>
        <v>-12.478964003754868</v>
      </c>
      <c r="BH23" s="27">
        <f>'Jadual5-2digit'!AF21/'Jadual5-2digit'!AE21*100-100</f>
        <v>1.0109383694940419</v>
      </c>
      <c r="BI23" s="27">
        <f>'Jadual5-2digit'!AG21/'Jadual5-2digit'!AF21*100-100</f>
        <v>-1.3764697697414476</v>
      </c>
      <c r="BJ23" s="27">
        <f>'Jadual5-2digit'!AH21/'Jadual5-2digit'!AG21*100-100</f>
        <v>-0.95116759853137012</v>
      </c>
      <c r="BK23" s="27">
        <f>'Jadual5-2digit'!AI21/'Jadual5-2digit'!AH21*100-100</f>
        <v>9.3670119216494641</v>
      </c>
      <c r="BL23" s="27">
        <f>'Jadual5-2digit'!AJ21/'Jadual5-2digit'!AI21*100-100</f>
        <v>-2.5335210119956457</v>
      </c>
      <c r="BM23" s="27">
        <f>'Jadual5-2digit'!AK21/'Jadual5-2digit'!AJ21*100-100</f>
        <v>3.0714882395083407</v>
      </c>
      <c r="BN23" s="27">
        <f>'Jadual5-2digit'!AL21/'Jadual5-2digit'!AK21*100-100</f>
        <v>1.1912723362273567</v>
      </c>
      <c r="BO23" s="27">
        <f>'Jadual5-2digit'!AM21/'Jadual5-2digit'!AL21*100-100</f>
        <v>-2.3200225348798682</v>
      </c>
      <c r="BP23" s="27">
        <f>'Jadual5-2digit'!AN21/'Jadual5-2digit'!AM21*100-100</f>
        <v>4.3254974900936816</v>
      </c>
      <c r="BQ23" s="27">
        <f>'Jadual5-2digit'!AO21/'Jadual5-2digit'!AN21*100-100</f>
        <v>-0.17321653455041996</v>
      </c>
      <c r="BR23" s="27">
        <f>'Jadual5-2digit'!AP21/'Jadual5-2digit'!AO21*100-100</f>
        <v>4.3226192786689239</v>
      </c>
      <c r="BS23" s="27">
        <f>'Jadual5-2digit'!AQ21/'Jadual5-2digit'!AP21*100-100</f>
        <v>-7.6022880253180034</v>
      </c>
      <c r="BT23" s="27">
        <f>'Jadual5-2digit'!EL21/'Jadual5-2digit'!EK21*100-100</f>
        <v>3.5642630849422829</v>
      </c>
      <c r="BU23" s="27">
        <f>'Jadual5-2digit'!EM21/'Jadual5-2digit'!EL21*100-100</f>
        <v>0.58985043544316795</v>
      </c>
      <c r="BV23" s="27">
        <f>'Jadual5-2digit'!EN21/'Jadual5-2digit'!EM21*100-100</f>
        <v>-1.1827853461389708</v>
      </c>
      <c r="BW23" s="27">
        <f>'Jadual5-2digit'!EO21/'Jadual5-2digit'!EN21*100-100</f>
        <v>0.73427272077208272</v>
      </c>
      <c r="BX23" s="27">
        <f>'Jadual5-2digit'!EP21/'Jadual5-2digit'!EO21*100-100</f>
        <v>5.3758013282338482</v>
      </c>
      <c r="BY23" s="27">
        <f>'Jadual5-2digit'!EQ21/'Jadual5-2digit'!EP21*100-100</f>
        <v>2.1707741504213089</v>
      </c>
      <c r="BZ23" s="27">
        <f>'Jadual5-2digit'!ER21/'Jadual5-2digit'!EQ21*100-100</f>
        <v>-0.78596244421629535</v>
      </c>
      <c r="CA23" s="27">
        <f>'Jadual5-2digit'!ES21/'Jadual5-2digit'!ER21*100-100</f>
        <v>-2.8737122997970772</v>
      </c>
      <c r="CB23" s="27">
        <f>'Jadual5-2digit'!ET21/'Jadual5-2digit'!ES21*100-100</f>
        <v>5.5806385049875757</v>
      </c>
      <c r="CC23" s="217"/>
      <c r="CD23" s="72" t="s">
        <v>703</v>
      </c>
      <c r="CE23" s="218"/>
      <c r="CF23" s="219"/>
      <c r="CG23" s="219"/>
      <c r="CH23" s="219"/>
      <c r="CI23" s="219"/>
      <c r="CJ23" s="219"/>
      <c r="CK23" s="228"/>
    </row>
    <row r="24" spans="1:90" s="3" customFormat="1" ht="30" customHeight="1">
      <c r="A24" s="405"/>
      <c r="C24" s="23">
        <v>4.3</v>
      </c>
      <c r="D24" s="41">
        <v>0.29061807665763401</v>
      </c>
      <c r="E24" s="66">
        <v>21</v>
      </c>
      <c r="F24" s="73"/>
      <c r="G24" s="65" t="s">
        <v>704</v>
      </c>
      <c r="H24" s="156">
        <f>'Jadual5-2digit'!U22/'Jadual5-2digit'!I22*100-100</f>
        <v>3.9196355233810181</v>
      </c>
      <c r="I24" s="156">
        <f>'Jadual5-2digit'!V22/'Jadual5-2digit'!J22*100-100</f>
        <v>4.3267056198868232</v>
      </c>
      <c r="J24" s="156">
        <f>'Jadual5-2digit'!W22/'Jadual5-2digit'!K22*100-100</f>
        <v>3.8185875062631425</v>
      </c>
      <c r="K24" s="156">
        <f>'Jadual5-2digit'!X22/'Jadual5-2digit'!L22*100-100</f>
        <v>5.2841516218955462</v>
      </c>
      <c r="L24" s="156">
        <f>'Jadual5-2digit'!Y22/'Jadual5-2digit'!M22*100-100</f>
        <v>3.0394103746674546</v>
      </c>
      <c r="M24" s="156">
        <f>'Jadual5-2digit'!Z22/'Jadual5-2digit'!N22*100-100</f>
        <v>3.2966977464477338</v>
      </c>
      <c r="N24" s="156">
        <f>'Jadual5-2digit'!AA22/'Jadual5-2digit'!O22*100-100</f>
        <v>2.1446733087489633</v>
      </c>
      <c r="O24" s="156">
        <f>'Jadual5-2digit'!AB22/'Jadual5-2digit'!P22*100-100</f>
        <v>6.3561430967590411</v>
      </c>
      <c r="P24" s="156">
        <f>'Jadual5-2digit'!AC22/'Jadual5-2digit'!Q22*100-100</f>
        <v>3.2795192683059895</v>
      </c>
      <c r="Q24" s="156">
        <f>'Jadual5-2digit'!AD22/'Jadual5-2digit'!R22*100-100</f>
        <v>5.1220806208343674</v>
      </c>
      <c r="R24" s="156">
        <f>'Jadual5-2digit'!AE22/'Jadual5-2digit'!S22*100-100</f>
        <v>9.5310155976977313</v>
      </c>
      <c r="S24" s="156">
        <f>'Jadual5-2digit'!AF22/'Jadual5-2digit'!T22*100-100</f>
        <v>3.9141050205792993</v>
      </c>
      <c r="T24" s="156">
        <f>'Jadual5-2digit'!AG22/'Jadual5-2digit'!U22*100-100</f>
        <v>2.6162479692350331</v>
      </c>
      <c r="U24" s="156">
        <f>'Jadual5-2digit'!AH22/'Jadual5-2digit'!V22*100-100</f>
        <v>3.8689026939489111</v>
      </c>
      <c r="V24" s="156">
        <f>'Jadual5-2digit'!AI22/'Jadual5-2digit'!W22*100-100</f>
        <v>7.5627597116366729</v>
      </c>
      <c r="W24" s="156">
        <f>'Jadual5-2digit'!AJ22/'Jadual5-2digit'!X22*100-100</f>
        <v>6.479381587396233</v>
      </c>
      <c r="X24" s="156">
        <f>'Jadual5-2digit'!AK22/'Jadual5-2digit'!Y22*100-100</f>
        <v>5.9125255895233693</v>
      </c>
      <c r="Y24" s="156">
        <f>'Jadual5-2digit'!AL22/'Jadual5-2digit'!Z22*100-100</f>
        <v>1.5540579477783467</v>
      </c>
      <c r="Z24" s="156">
        <f>'Jadual5-2digit'!AM22/'Jadual5-2digit'!AA22*100-100</f>
        <v>3.798639914089847</v>
      </c>
      <c r="AA24" s="186">
        <f>'Jadual5-2digit'!AN22/'Jadual5-2digit'!AB22*100-100</f>
        <v>3.6175608434078015</v>
      </c>
      <c r="AB24" s="156">
        <f>'Jadual5-2digit'!AO22/'Jadual5-2digit'!AC22*100-100</f>
        <v>2.8596531614278859</v>
      </c>
      <c r="AC24" s="156">
        <f>'Jadual5-2digit'!AP22/'Jadual5-2digit'!AD22*100-100</f>
        <v>9.2568946180112732</v>
      </c>
      <c r="AD24" s="156">
        <f>'Jadual5-2digit'!AQ22/'Jadual5-2digit'!AE22*100-100</f>
        <v>11.510348039594092</v>
      </c>
      <c r="AE24" s="156">
        <f>'Jadual5-2digit'!AR22/'Jadual5-2digit'!AF22*100-100</f>
        <v>-1.5806546717818577</v>
      </c>
      <c r="AF24" s="156" t="e">
        <f>'Jadual5-2digit'!#REF!/'Jadual5-2digit'!#REF!*100-100</f>
        <v>#REF!</v>
      </c>
      <c r="AG24" s="156" t="e">
        <f>'Jadual5-2digit'!EK22/'Jadual5-2digit'!#REF!*100-100</f>
        <v>#REF!</v>
      </c>
      <c r="AH24" s="156" t="e">
        <f>'Jadual5-2digit'!EL22/'Jadual5-2digit'!#REF!*100-100</f>
        <v>#REF!</v>
      </c>
      <c r="AI24" s="156" t="e">
        <f>'Jadual5-2digit'!EM22/'Jadual5-2digit'!#REF!*100-100</f>
        <v>#REF!</v>
      </c>
      <c r="AJ24" s="156" t="e">
        <f>'Jadual5-2digit'!EN22/'Jadual5-2digit'!#REF!*100-100</f>
        <v>#REF!</v>
      </c>
      <c r="AK24" s="156">
        <f>'Jadual5-2digit'!EO22/'Jadual5-2digit'!EK22*100-100</f>
        <v>4.0236010717448494</v>
      </c>
      <c r="AL24" s="156">
        <f>'Jadual5-2digit'!EP22/'Jadual5-2digit'!EL22*100-100</f>
        <v>3.8437235747889247</v>
      </c>
      <c r="AM24" s="156">
        <f>'Jadual5-2digit'!EQ22/'Jadual5-2digit'!EM22*100-100</f>
        <v>3.8718439382483041</v>
      </c>
      <c r="AN24" s="156">
        <f>'Jadual5-2digit'!ER22/'Jadual5-2digit'!EN22*100-100</f>
        <v>6.0505888811788253</v>
      </c>
      <c r="AO24" s="156">
        <f>'Jadual5-2digit'!ES22/'Jadual5-2digit'!EO22*100-100</f>
        <v>4.7592079126187627</v>
      </c>
      <c r="AP24" s="200">
        <f>'Jadual5-2digit'!ET22/'Jadual5-2digit'!EP22*100-100</f>
        <v>4.7873780978823959</v>
      </c>
      <c r="AQ24" s="186">
        <f>'Jadual5-2digit'!EU22/'Jadual5-2digit'!EQ22*100-100</f>
        <v>3.4078693672643112</v>
      </c>
      <c r="AR24" s="186">
        <f>'Jadual5-2digit'!EV22/'Jadual5-2digit'!ER22*100-100</f>
        <v>6.2923610193172692</v>
      </c>
      <c r="AS24" s="186" t="e">
        <f>'Jadual5-2digit'!#REF!/'Jadual5-2digit'!ES22*100-100</f>
        <v>#REF!</v>
      </c>
      <c r="AT24" s="27">
        <f>'Jadual5-2digit'!GE22/'Jadual5-2digit'!GD22*100-100</f>
        <v>4.7941201307614563</v>
      </c>
      <c r="AU24" s="27">
        <f>'Jadual5-2digit'!R22/'Jadual5-2digit'!Q22*100-100</f>
        <v>-9.0339574162388629</v>
      </c>
      <c r="AV24" s="27">
        <f>'Jadual5-2digit'!S22/'Jadual5-2digit'!R22*100-100</f>
        <v>-12.352460381809365</v>
      </c>
      <c r="AW24" s="27">
        <f>'Jadual5-2digit'!T22/'Jadual5-2digit'!S22*100-100</f>
        <v>13.319867832366</v>
      </c>
      <c r="AX24" s="27">
        <f>'Jadual5-2digit'!U22/'Jadual5-2digit'!T22*100-100</f>
        <v>-15.51662794531623</v>
      </c>
      <c r="AY24" s="27">
        <f>'Jadual5-2digit'!W22/'Jadual5-2digit'!V22*100-100</f>
        <v>1.1393411626275025</v>
      </c>
      <c r="AZ24" s="27">
        <f>'Jadual5-2digit'!X22/'Jadual5-2digit'!W22*100-100</f>
        <v>9.6452911643048651</v>
      </c>
      <c r="BA24" s="27">
        <f>'Jadual5-2digit'!Y22/'Jadual5-2digit'!X22*100-100</f>
        <v>13.07330126668846</v>
      </c>
      <c r="BB24" s="27">
        <f>'Jadual5-2digit'!Z22/'Jadual5-2digit'!Y22*100-100</f>
        <v>-18.921575504078419</v>
      </c>
      <c r="BC24" s="27">
        <f>'Jadual5-2digit'!AA22/'Jadual5-2digit'!Z22*100-100</f>
        <v>10.600837866270552</v>
      </c>
      <c r="BD24" s="27">
        <f>'Jadual5-2digit'!AB22/'Jadual5-2digit'!AA22*100-100</f>
        <v>-0.79147116963754627</v>
      </c>
      <c r="BE24" s="27">
        <f>'Jadual5-2digit'!AC22/'Jadual5-2digit'!AB22*100-100</f>
        <v>10.098812650352301</v>
      </c>
      <c r="BF24" s="27">
        <f>'Jadual5-2digit'!AD22/'Jadual5-2digit'!AC22*100-100</f>
        <v>-7.4110750127890412</v>
      </c>
      <c r="BG24" s="27">
        <f>'Jadual5-2digit'!AE22/'Jadual5-2digit'!AD22*100-100</f>
        <v>-8.6764267571279561</v>
      </c>
      <c r="BH24" s="27">
        <f>'Jadual5-2digit'!AF22/'Jadual5-2digit'!AE22*100-100</f>
        <v>7.508659374634334</v>
      </c>
      <c r="BI24" s="27">
        <f>'Jadual5-2digit'!AG22/'Jadual5-2digit'!AF22*100-100</f>
        <v>-16.571800774075101</v>
      </c>
      <c r="BJ24" s="27">
        <f>'Jadual5-2digit'!AH22/'Jadual5-2digit'!AG22*100-100</f>
        <v>11.512037196754733</v>
      </c>
      <c r="BK24" s="27">
        <f>'Jadual5-2digit'!AI22/'Jadual5-2digit'!AH22*100-100</f>
        <v>4.7361276447056611</v>
      </c>
      <c r="BL24" s="27">
        <f>'Jadual5-2digit'!AJ22/'Jadual5-2digit'!AI22*100-100</f>
        <v>8.5409376669435488</v>
      </c>
      <c r="BM24" s="27">
        <f>'Jadual5-2digit'!AK22/'Jadual5-2digit'!AJ22*100-100</f>
        <v>12.471341731736658</v>
      </c>
      <c r="BN24" s="27">
        <f>'Jadual5-2digit'!AL22/'Jadual5-2digit'!AK22*100-100</f>
        <v>-22.258080677967868</v>
      </c>
      <c r="BO24" s="27">
        <f>'Jadual5-2digit'!AM22/'Jadual5-2digit'!AL22*100-100</f>
        <v>13.045374806992612</v>
      </c>
      <c r="BP24" s="27">
        <f>'Jadual5-2digit'!AN22/'Jadual5-2digit'!AM22*100-100</f>
        <v>-0.96454268790793662</v>
      </c>
      <c r="BQ24" s="27">
        <f>'Jadual5-2digit'!AO22/'Jadual5-2digit'!AN22*100-100</f>
        <v>9.2934980376036407</v>
      </c>
      <c r="BR24" s="27">
        <f>'Jadual5-2digit'!AP22/'Jadual5-2digit'!AO22*100-100</f>
        <v>-1.652610044808867</v>
      </c>
      <c r="BS24" s="27">
        <f>'Jadual5-2digit'!AQ22/'Jadual5-2digit'!AP22*100-100</f>
        <v>-6.7928530081684499</v>
      </c>
      <c r="BT24" s="27">
        <f>'Jadual5-2digit'!EL22/'Jadual5-2digit'!EK22*100-100</f>
        <v>15.973223722064489</v>
      </c>
      <c r="BU24" s="27">
        <f>'Jadual5-2digit'!EM22/'Jadual5-2digit'!EL22*100-100</f>
        <v>2.5948447816855946</v>
      </c>
      <c r="BV24" s="27">
        <f>'Jadual5-2digit'!EN22/'Jadual5-2digit'!EM22*100-100</f>
        <v>-7.0251435303518832</v>
      </c>
      <c r="BW24" s="27">
        <f>'Jadual5-2digit'!EO22/'Jadual5-2digit'!EN22*100-100</f>
        <v>-5.966392165658732</v>
      </c>
      <c r="BX24" s="27">
        <f>'Jadual5-2digit'!EP22/'Jadual5-2digit'!EO22*100-100</f>
        <v>15.7726829507193</v>
      </c>
      <c r="BY24" s="27">
        <f>'Jadual5-2digit'!EQ22/'Jadual5-2digit'!EP22*100-100</f>
        <v>2.6226269549841135</v>
      </c>
      <c r="BZ24" s="27">
        <f>'Jadual5-2digit'!ER22/'Jadual5-2digit'!EQ22*100-100</f>
        <v>-5.0749663632519884</v>
      </c>
      <c r="CA24" s="27">
        <f>'Jadual5-2digit'!ES22/'Jadual5-2digit'!ER22*100-100</f>
        <v>-7.1114420219906407</v>
      </c>
      <c r="CB24" s="27">
        <f>'Jadual5-2digit'!ET22/'Jadual5-2digit'!ES22*100-100</f>
        <v>15.803814705074544</v>
      </c>
      <c r="CC24" s="221"/>
      <c r="CD24" s="72" t="s">
        <v>842</v>
      </c>
      <c r="CE24" s="218"/>
      <c r="CF24" s="219"/>
      <c r="CG24" s="219"/>
      <c r="CH24" s="219"/>
      <c r="CI24" s="219"/>
      <c r="CJ24" s="219"/>
      <c r="CK24" s="228"/>
    </row>
    <row r="25" spans="1:90" s="2" customFormat="1" ht="15" customHeight="1">
      <c r="A25" s="405"/>
      <c r="B25" s="3"/>
      <c r="C25" s="23">
        <v>4.4000000000000004</v>
      </c>
      <c r="D25" s="24">
        <v>4.3006209887811302</v>
      </c>
      <c r="E25" s="64">
        <v>22</v>
      </c>
      <c r="F25" s="73"/>
      <c r="G25" s="65" t="s">
        <v>706</v>
      </c>
      <c r="H25" s="156">
        <f>'Jadual5-2digit'!U23/'Jadual5-2digit'!I23*100-100</f>
        <v>3.2930869546348447</v>
      </c>
      <c r="I25" s="156">
        <f>'Jadual5-2digit'!V23/'Jadual5-2digit'!J23*100-100</f>
        <v>4.5041234966875123</v>
      </c>
      <c r="J25" s="156">
        <f>'Jadual5-2digit'!W23/'Jadual5-2digit'!K23*100-100</f>
        <v>4.6162276081451523</v>
      </c>
      <c r="K25" s="156">
        <f>'Jadual5-2digit'!X23/'Jadual5-2digit'!L23*100-100</f>
        <v>5.227466319256763</v>
      </c>
      <c r="L25" s="156">
        <f>'Jadual5-2digit'!Y23/'Jadual5-2digit'!M23*100-100</f>
        <v>3.8267441084813782</v>
      </c>
      <c r="M25" s="156">
        <f>'Jadual5-2digit'!Z23/'Jadual5-2digit'!N23*100-100</f>
        <v>4.3907688073115452</v>
      </c>
      <c r="N25" s="156">
        <f>'Jadual5-2digit'!AA23/'Jadual5-2digit'!O23*100-100</f>
        <v>2.053716085409647</v>
      </c>
      <c r="O25" s="156">
        <f>'Jadual5-2digit'!AB23/'Jadual5-2digit'!P23*100-100</f>
        <v>3.583906766956062</v>
      </c>
      <c r="P25" s="156">
        <f>'Jadual5-2digit'!AC23/'Jadual5-2digit'!Q23*100-100</f>
        <v>2.1641991871401984</v>
      </c>
      <c r="Q25" s="156">
        <f>'Jadual5-2digit'!AD23/'Jadual5-2digit'!R23*100-100</f>
        <v>2.7160158055069132</v>
      </c>
      <c r="R25" s="156">
        <f>'Jadual5-2digit'!AE23/'Jadual5-2digit'!S23*100-100</f>
        <v>3.5161211899731484</v>
      </c>
      <c r="S25" s="156">
        <f>'Jadual5-2digit'!AF23/'Jadual5-2digit'!T23*100-100</f>
        <v>4.2333133339414957</v>
      </c>
      <c r="T25" s="156">
        <f>'Jadual5-2digit'!AG23/'Jadual5-2digit'!U23*100-100</f>
        <v>3.416188558747109</v>
      </c>
      <c r="U25" s="156">
        <f>'Jadual5-2digit'!AH23/'Jadual5-2digit'!V23*100-100</f>
        <v>6.6197542321853717</v>
      </c>
      <c r="V25" s="156">
        <f>'Jadual5-2digit'!AI23/'Jadual5-2digit'!W23*100-100</f>
        <v>3.4650514839902513</v>
      </c>
      <c r="W25" s="156">
        <f>'Jadual5-2digit'!AJ23/'Jadual5-2digit'!X23*100-100</f>
        <v>4.4742790299302442</v>
      </c>
      <c r="X25" s="156">
        <f>'Jadual5-2digit'!AK23/'Jadual5-2digit'!Y23*100-100</f>
        <v>4.2408234934613347</v>
      </c>
      <c r="Y25" s="156">
        <f>'Jadual5-2digit'!AL23/'Jadual5-2digit'!Z23*100-100</f>
        <v>4.9044732291138473</v>
      </c>
      <c r="Z25" s="156">
        <f>'Jadual5-2digit'!AM23/'Jadual5-2digit'!AA23*100-100</f>
        <v>6.3193497234486529</v>
      </c>
      <c r="AA25" s="186">
        <f>'Jadual5-2digit'!AN23/'Jadual5-2digit'!AB23*100-100</f>
        <v>4.5548075875352083</v>
      </c>
      <c r="AB25" s="156">
        <f>'Jadual5-2digit'!AO23/'Jadual5-2digit'!AC23*100-100</f>
        <v>4.0490448696473891</v>
      </c>
      <c r="AC25" s="156">
        <f>'Jadual5-2digit'!AP23/'Jadual5-2digit'!AD23*100-100</f>
        <v>6.0497497430721552</v>
      </c>
      <c r="AD25" s="156">
        <f>'Jadual5-2digit'!AQ23/'Jadual5-2digit'!AE23*100-100</f>
        <v>3.1604588543268335</v>
      </c>
      <c r="AE25" s="156">
        <f>'Jadual5-2digit'!AR23/'Jadual5-2digit'!AF23*100-100</f>
        <v>3.8791252456133378</v>
      </c>
      <c r="AF25" s="156" t="e">
        <f>'Jadual5-2digit'!#REF!/'Jadual5-2digit'!#REF!*100-100</f>
        <v>#REF!</v>
      </c>
      <c r="AG25" s="156" t="e">
        <f>'Jadual5-2digit'!EK23/'Jadual5-2digit'!#REF!*100-100</f>
        <v>#REF!</v>
      </c>
      <c r="AH25" s="156" t="e">
        <f>'Jadual5-2digit'!EL23/'Jadual5-2digit'!#REF!*100-100</f>
        <v>#REF!</v>
      </c>
      <c r="AI25" s="156" t="e">
        <f>'Jadual5-2digit'!EM23/'Jadual5-2digit'!#REF!*100-100</f>
        <v>#REF!</v>
      </c>
      <c r="AJ25" s="156" t="e">
        <f>'Jadual5-2digit'!EN23/'Jadual5-2digit'!#REF!*100-100</f>
        <v>#REF!</v>
      </c>
      <c r="AK25" s="156">
        <f>'Jadual5-2digit'!EO23/'Jadual5-2digit'!EK23*100-100</f>
        <v>4.1289755780144759</v>
      </c>
      <c r="AL25" s="156">
        <f>'Jadual5-2digit'!EP23/'Jadual5-2digit'!EL23*100-100</f>
        <v>4.4668333821010151</v>
      </c>
      <c r="AM25" s="156">
        <f>'Jadual5-2digit'!EQ23/'Jadual5-2digit'!EM23*100-100</f>
        <v>2.5979216519118182</v>
      </c>
      <c r="AN25" s="156">
        <f>'Jadual5-2digit'!ER23/'Jadual5-2digit'!EN23*100-100</f>
        <v>3.4844316135830269</v>
      </c>
      <c r="AO25" s="156">
        <f>'Jadual5-2digit'!ES23/'Jadual5-2digit'!EO23*100-100</f>
        <v>4.4539316795376749</v>
      </c>
      <c r="AP25" s="200">
        <f>'Jadual5-2digit'!ET23/'Jadual5-2digit'!EP23*100-100</f>
        <v>4.5370488672774627</v>
      </c>
      <c r="AQ25" s="186">
        <f>'Jadual5-2digit'!EU23/'Jadual5-2digit'!EQ23*100-100</f>
        <v>4.9658816207669929</v>
      </c>
      <c r="AR25" s="186">
        <f>'Jadual5-2digit'!EV23/'Jadual5-2digit'!ER23*100-100</f>
        <v>4.3649698217742525</v>
      </c>
      <c r="AS25" s="186" t="e">
        <f>'Jadual5-2digit'!#REF!/'Jadual5-2digit'!ES23*100-100</f>
        <v>#REF!</v>
      </c>
      <c r="AT25" s="27">
        <f>'Jadual5-2digit'!GE23/'Jadual5-2digit'!GD23*100-100</f>
        <v>4.5821566622929737</v>
      </c>
      <c r="AU25" s="27">
        <f>'Jadual5-2digit'!R23/'Jadual5-2digit'!Q23*100-100</f>
        <v>0.11068782306000458</v>
      </c>
      <c r="AV25" s="27">
        <f>'Jadual5-2digit'!S23/'Jadual5-2digit'!R23*100-100</f>
        <v>-1.1845835589952145</v>
      </c>
      <c r="AW25" s="27">
        <f>'Jadual5-2digit'!T23/'Jadual5-2digit'!S23*100-100</f>
        <v>-0.39309835032823059</v>
      </c>
      <c r="AX25" s="27">
        <f>'Jadual5-2digit'!U23/'Jadual5-2digit'!T23*100-100</f>
        <v>-2.0294628018723557</v>
      </c>
      <c r="AY25" s="27">
        <f>'Jadual5-2digit'!W23/'Jadual5-2digit'!V23*100-100</f>
        <v>7.5235046530748093</v>
      </c>
      <c r="AZ25" s="27">
        <f>'Jadual5-2digit'!X23/'Jadual5-2digit'!W23*100-100</f>
        <v>-2.7434297542871349</v>
      </c>
      <c r="BA25" s="27">
        <f>'Jadual5-2digit'!Y23/'Jadual5-2digit'!X23*100-100</f>
        <v>5.2063149963935729</v>
      </c>
      <c r="BB25" s="27">
        <f>'Jadual5-2digit'!Z23/'Jadual5-2digit'!Y23*100-100</f>
        <v>-3.1395369939706939</v>
      </c>
      <c r="BC25" s="27">
        <f>'Jadual5-2digit'!AA23/'Jadual5-2digit'!Z23*100-100</f>
        <v>3.351715333170219</v>
      </c>
      <c r="BD25" s="27">
        <f>'Jadual5-2digit'!AB23/'Jadual5-2digit'!AA23*100-100</f>
        <v>1.5541647935862386</v>
      </c>
      <c r="BE25" s="27">
        <f>'Jadual5-2digit'!AC23/'Jadual5-2digit'!AB23*100-100</f>
        <v>0.52835043519019109</v>
      </c>
      <c r="BF25" s="27">
        <f>'Jadual5-2digit'!AD23/'Jadual5-2digit'!AC23*100-100</f>
        <v>0.65141286819736877</v>
      </c>
      <c r="BG25" s="27">
        <f>'Jadual5-2digit'!AE23/'Jadual5-2digit'!AD23*100-100</f>
        <v>-0.41486185451995539</v>
      </c>
      <c r="BH25" s="27">
        <f>'Jadual5-2digit'!AF23/'Jadual5-2digit'!AE23*100-100</f>
        <v>0.29700949497124896</v>
      </c>
      <c r="BI25" s="27">
        <f>'Jadual5-2digit'!AG23/'Jadual5-2digit'!AF23*100-100</f>
        <v>-2.7974912816657422</v>
      </c>
      <c r="BJ25" s="27">
        <f>'Jadual5-2digit'!AH23/'Jadual5-2digit'!AG23*100-100</f>
        <v>-2.9617137579793393</v>
      </c>
      <c r="BK25" s="27">
        <f>'Jadual5-2digit'!AI23/'Jadual5-2digit'!AH23*100-100</f>
        <v>4.3420614199011425</v>
      </c>
      <c r="BL25" s="27">
        <f>'Jadual5-2digit'!AJ23/'Jadual5-2digit'!AI23*100-100</f>
        <v>-1.7947615005356852</v>
      </c>
      <c r="BM25" s="27">
        <f>'Jadual5-2digit'!AK23/'Jadual5-2digit'!AJ23*100-100</f>
        <v>4.971223671184589</v>
      </c>
      <c r="BN25" s="27">
        <f>'Jadual5-2digit'!AL23/'Jadual5-2digit'!AK23*100-100</f>
        <v>-2.5228743610899613</v>
      </c>
      <c r="BO25" s="27">
        <f>'Jadual5-2digit'!AM23/'Jadual5-2digit'!AL23*100-100</f>
        <v>4.7456493397279473</v>
      </c>
      <c r="BP25" s="27">
        <f>'Jadual5-2digit'!AN23/'Jadual5-2digit'!AM23*100-100</f>
        <v>-0.13129136582308831</v>
      </c>
      <c r="BQ25" s="27">
        <f>'Jadual5-2digit'!AO23/'Jadual5-2digit'!AN23*100-100</f>
        <v>4.2064888747802343E-2</v>
      </c>
      <c r="BR25" s="27">
        <f>'Jadual5-2digit'!AP23/'Jadual5-2digit'!AO23*100-100</f>
        <v>2.5867864460593211</v>
      </c>
      <c r="BS25" s="27">
        <f>'Jadual5-2digit'!AQ23/'Jadual5-2digit'!AP23*100-100</f>
        <v>-3.1280265059714196</v>
      </c>
      <c r="BT25" s="27">
        <f>'Jadual5-2digit'!EL23/'Jadual5-2digit'!EK23*100-100</f>
        <v>2.0235573294477831</v>
      </c>
      <c r="BU25" s="27">
        <f>'Jadual5-2digit'!EM23/'Jadual5-2digit'!EL23*100-100</f>
        <v>6.0274795700396169</v>
      </c>
      <c r="BV25" s="27">
        <f>'Jadual5-2digit'!EN23/'Jadual5-2digit'!EM23*100-100</f>
        <v>0.47345479040143346</v>
      </c>
      <c r="BW25" s="27">
        <f>'Jadual5-2digit'!EO23/'Jadual5-2digit'!EN23*100-100</f>
        <v>-4.1920914003430596</v>
      </c>
      <c r="BX25" s="27">
        <f>'Jadual5-2digit'!EP23/'Jadual5-2digit'!EO23*100-100</f>
        <v>2.3545838746825467</v>
      </c>
      <c r="BY25" s="27">
        <f>'Jadual5-2digit'!EQ23/'Jadual5-2digit'!EP23*100-100</f>
        <v>4.1306478783383653</v>
      </c>
      <c r="BZ25" s="27">
        <f>'Jadual5-2digit'!ER23/'Jadual5-2digit'!EQ23*100-100</f>
        <v>1.3416080348443984</v>
      </c>
      <c r="CA25" s="27">
        <f>'Jadual5-2digit'!ES23/'Jadual5-2digit'!ER23*100-100</f>
        <v>-3.2945092978178536</v>
      </c>
      <c r="CB25" s="27">
        <f>'Jadual5-2digit'!ET23/'Jadual5-2digit'!ES23*100-100</f>
        <v>2.4360305471739423</v>
      </c>
      <c r="CC25" s="217"/>
      <c r="CD25" s="72" t="s">
        <v>707</v>
      </c>
      <c r="CE25" s="218"/>
      <c r="CF25" s="219"/>
      <c r="CG25" s="219"/>
      <c r="CH25" s="219"/>
      <c r="CI25" s="219"/>
      <c r="CJ25" s="219"/>
      <c r="CK25" s="228"/>
    </row>
    <row r="26" spans="1:90" s="67" customFormat="1" ht="30.75" customHeight="1">
      <c r="A26" s="405"/>
      <c r="B26" s="356" t="s">
        <v>708</v>
      </c>
      <c r="D26" s="30">
        <f>SUM(D27:D29)</f>
        <v>7.4595730969096996</v>
      </c>
      <c r="E26" s="68"/>
      <c r="F26" s="381" t="s">
        <v>709</v>
      </c>
      <c r="G26" s="381"/>
      <c r="H26" s="149">
        <f>'Jadual5-2digit'!U24/'Jadual5-2digit'!I24*100-100</f>
        <v>5.3633384592614846</v>
      </c>
      <c r="I26" s="149">
        <f>'Jadual5-2digit'!V24/'Jadual5-2digit'!J24*100-100</f>
        <v>3.05356083882684</v>
      </c>
      <c r="J26" s="149">
        <f>'Jadual5-2digit'!W24/'Jadual5-2digit'!K24*100-100</f>
        <v>3.2372161279169802</v>
      </c>
      <c r="K26" s="149">
        <f>'Jadual5-2digit'!X24/'Jadual5-2digit'!L24*100-100</f>
        <v>2.7793213026214403</v>
      </c>
      <c r="L26" s="149">
        <f>'Jadual5-2digit'!Y24/'Jadual5-2digit'!M24*100-100</f>
        <v>5.213325104729762</v>
      </c>
      <c r="M26" s="149">
        <f>'Jadual5-2digit'!Z24/'Jadual5-2digit'!N24*100-100</f>
        <v>4.8308959094469799</v>
      </c>
      <c r="N26" s="149">
        <f>'Jadual5-2digit'!AA24/'Jadual5-2digit'!O24*100-100</f>
        <v>3.5103844535783253</v>
      </c>
      <c r="O26" s="149">
        <f>'Jadual5-2digit'!AB24/'Jadual5-2digit'!P24*100-100</f>
        <v>4.667078326926017</v>
      </c>
      <c r="P26" s="149">
        <f>'Jadual5-2digit'!AC24/'Jadual5-2digit'!Q24*100-100</f>
        <v>3.1793358810807746</v>
      </c>
      <c r="Q26" s="149">
        <f>'Jadual5-2digit'!AD24/'Jadual5-2digit'!R24*100-100</f>
        <v>4.062037280763704</v>
      </c>
      <c r="R26" s="149">
        <f>'Jadual5-2digit'!AE24/'Jadual5-2digit'!S24*100-100</f>
        <v>6.4021303931008902</v>
      </c>
      <c r="S26" s="149">
        <f>'Jadual5-2digit'!AF24/'Jadual5-2digit'!T24*100-100</f>
        <v>2.3121123599194107</v>
      </c>
      <c r="T26" s="149">
        <f>'Jadual5-2digit'!AG24/'Jadual5-2digit'!U24*100-100</f>
        <v>3.2666135485666388</v>
      </c>
      <c r="U26" s="149">
        <f>'Jadual5-2digit'!AH24/'Jadual5-2digit'!V24*100-100</f>
        <v>4.2680301195675838</v>
      </c>
      <c r="V26" s="149">
        <f>'Jadual5-2digit'!AI24/'Jadual5-2digit'!W24*100-100</f>
        <v>3.9945196675183183</v>
      </c>
      <c r="W26" s="149">
        <f>'Jadual5-2digit'!AJ24/'Jadual5-2digit'!X24*100-100</f>
        <v>4.3032638215211563</v>
      </c>
      <c r="X26" s="149">
        <f>'Jadual5-2digit'!AK24/'Jadual5-2digit'!Y24*100-100</f>
        <v>4.4286483318546743</v>
      </c>
      <c r="Y26" s="149">
        <f>'Jadual5-2digit'!AL24/'Jadual5-2digit'!Z24*100-100</f>
        <v>3.6281044305622743</v>
      </c>
      <c r="Z26" s="149">
        <f>'Jadual5-2digit'!AM24/'Jadual5-2digit'!AA24*100-100</f>
        <v>8.1933121789065808</v>
      </c>
      <c r="AA26" s="184">
        <f>'Jadual5-2digit'!AN24/'Jadual5-2digit'!AB24*100-100</f>
        <v>7.5900361464703963</v>
      </c>
      <c r="AB26" s="149">
        <f>'Jadual5-2digit'!AO24/'Jadual5-2digit'!AC24*100-100</f>
        <v>4.7949929369870006</v>
      </c>
      <c r="AC26" s="149">
        <f>'Jadual5-2digit'!AP24/'Jadual5-2digit'!AD24*100-100</f>
        <v>5.0038296020613444</v>
      </c>
      <c r="AD26" s="149">
        <f>'Jadual5-2digit'!AQ24/'Jadual5-2digit'!AE24*100-100</f>
        <v>4.7045574719934962</v>
      </c>
      <c r="AE26" s="149">
        <f>'Jadual5-2digit'!AR24/'Jadual5-2digit'!AF24*100-100</f>
        <v>4.6706612162324745</v>
      </c>
      <c r="AF26" s="149" t="e">
        <f>'Jadual5-2digit'!#REF!/'Jadual5-2digit'!#REF!*100-100</f>
        <v>#REF!</v>
      </c>
      <c r="AG26" s="149" t="e">
        <f>'Jadual5-2digit'!EK24/'Jadual5-2digit'!#REF!*100-100</f>
        <v>#REF!</v>
      </c>
      <c r="AH26" s="149" t="e">
        <f>'Jadual5-2digit'!EL24/'Jadual5-2digit'!#REF!*100-100</f>
        <v>#REF!</v>
      </c>
      <c r="AI26" s="149" t="e">
        <f>'Jadual5-2digit'!EM24/'Jadual5-2digit'!#REF!*100-100</f>
        <v>#REF!</v>
      </c>
      <c r="AJ26" s="149" t="e">
        <f>'Jadual5-2digit'!EN24/'Jadual5-2digit'!#REF!*100-100</f>
        <v>#REF!</v>
      </c>
      <c r="AK26" s="149">
        <f>'Jadual5-2digit'!EO24/'Jadual5-2digit'!EK24*100-100</f>
        <v>3.9082673641392915</v>
      </c>
      <c r="AL26" s="149">
        <f>'Jadual5-2digit'!EP24/'Jadual5-2digit'!EL24*100-100</f>
        <v>4.2761535045399768</v>
      </c>
      <c r="AM26" s="149">
        <f>'Jadual5-2digit'!EQ24/'Jadual5-2digit'!EM24*100-100</f>
        <v>3.775998938471588</v>
      </c>
      <c r="AN26" s="149">
        <f>'Jadual5-2digit'!ER24/'Jadual5-2digit'!EN24*100-100</f>
        <v>4.2339853616683456</v>
      </c>
      <c r="AO26" s="149">
        <f>'Jadual5-2digit'!ES24/'Jadual5-2digit'!EO24*100-100</f>
        <v>3.8259918138307825</v>
      </c>
      <c r="AP26" s="197">
        <f>'Jadual5-2digit'!ET24/'Jadual5-2digit'!EP24*100-100</f>
        <v>4.1141492845356566</v>
      </c>
      <c r="AQ26" s="184">
        <f>'Jadual5-2digit'!EU24/'Jadual5-2digit'!EQ24*100-100</f>
        <v>6.8570004135732887</v>
      </c>
      <c r="AR26" s="184">
        <f>'Jadual5-2digit'!EV24/'Jadual5-2digit'!ER24*100-100</f>
        <v>4.7938189668216893</v>
      </c>
      <c r="AS26" s="184" t="e">
        <f>'Jadual5-2digit'!#REF!/'Jadual5-2digit'!ES24*100-100</f>
        <v>#REF!</v>
      </c>
      <c r="AT26" s="21">
        <f>'Jadual5-2digit'!GE24/'Jadual5-2digit'!GD24*100-100</f>
        <v>4.9060148413942102</v>
      </c>
      <c r="AU26" s="21">
        <f>'Jadual5-2digit'!R24/'Jadual5-2digit'!Q24*100-100</f>
        <v>0.55809559129332342</v>
      </c>
      <c r="AV26" s="21">
        <f>'Jadual5-2digit'!S24/'Jadual5-2digit'!R24*100-100</f>
        <v>-3.0840071639406119</v>
      </c>
      <c r="AW26" s="21">
        <f>'Jadual5-2digit'!T24/'Jadual5-2digit'!S24*100-100</f>
        <v>3.5825630471999688</v>
      </c>
      <c r="AX26" s="21">
        <f>'Jadual5-2digit'!U24/'Jadual5-2digit'!T24*100-100</f>
        <v>2.1437732095067759</v>
      </c>
      <c r="AY26" s="21">
        <f>'Jadual5-2digit'!W24/'Jadual5-2digit'!V24*100-100</f>
        <v>11.963058258703299</v>
      </c>
      <c r="AZ26" s="21">
        <f>'Jadual5-2digit'!X24/'Jadual5-2digit'!W24*100-100</f>
        <v>-1.0286226770170828</v>
      </c>
      <c r="BA26" s="21">
        <f>'Jadual5-2digit'!Y24/'Jadual5-2digit'!X24*100-100</f>
        <v>1.4040947535828678</v>
      </c>
      <c r="BB26" s="21">
        <f>'Jadual5-2digit'!Z24/'Jadual5-2digit'!Y24*100-100</f>
        <v>3.0758787508070782</v>
      </c>
      <c r="BC26" s="21">
        <f>'Jadual5-2digit'!AA24/'Jadual5-2digit'!Z24*100-100</f>
        <v>-2.158610012891188</v>
      </c>
      <c r="BD26" s="21">
        <f>'Jadual5-2digit'!AB24/'Jadual5-2digit'!AA24*100-100</f>
        <v>-2.2304576126913105</v>
      </c>
      <c r="BE26" s="21">
        <f>'Jadual5-2digit'!AC24/'Jadual5-2digit'!AB24*100-100</f>
        <v>1.8344192899441225</v>
      </c>
      <c r="BF26" s="21">
        <f>'Jadual5-2digit'!AD24/'Jadual5-2digit'!AC24*100-100</f>
        <v>1.4183722248838819</v>
      </c>
      <c r="BG26" s="21">
        <f>'Jadual5-2digit'!AE24/'Jadual5-2digit'!AD24*100-100</f>
        <v>-0.90461059207562755</v>
      </c>
      <c r="BH26" s="21">
        <f>'Jadual5-2digit'!AF24/'Jadual5-2digit'!AE24*100-100</f>
        <v>-0.39907293340510819</v>
      </c>
      <c r="BI26" s="21">
        <f>'Jadual5-2digit'!AG24/'Jadual5-2digit'!AF24*100-100</f>
        <v>3.0967039104037042</v>
      </c>
      <c r="BJ26" s="21">
        <f>'Jadual5-2digit'!AH24/'Jadual5-2digit'!AG24*100-100</f>
        <v>-10.452136185438732</v>
      </c>
      <c r="BK26" s="21">
        <f>'Jadual5-2digit'!AI24/'Jadual5-2digit'!AH24*100-100</f>
        <v>11.669362610650495</v>
      </c>
      <c r="BL26" s="21">
        <f>'Jadual5-2digit'!AJ24/'Jadual5-2digit'!AI24*100-100</f>
        <v>-0.73479148033696617</v>
      </c>
      <c r="BM26" s="21">
        <f>'Jadual5-2digit'!AK24/'Jadual5-2digit'!AJ24*100-100</f>
        <v>1.525994129505051</v>
      </c>
      <c r="BN26" s="21">
        <f>'Jadual5-2digit'!AL24/'Jadual5-2digit'!AK24*100-100</f>
        <v>2.2857051018856538</v>
      </c>
      <c r="BO26" s="21">
        <f>'Jadual5-2digit'!AM24/'Jadual5-2digit'!AL24*100-100</f>
        <v>2.1516712002252802</v>
      </c>
      <c r="BP26" s="21">
        <f>'Jadual5-2digit'!AN24/'Jadual5-2digit'!AM24*100-100</f>
        <v>-2.7756116562886035</v>
      </c>
      <c r="BQ26" s="21">
        <f>'Jadual5-2digit'!AO24/'Jadual5-2digit'!AN24*100-100</f>
        <v>-0.81110080022997977</v>
      </c>
      <c r="BR26" s="21">
        <f>'Jadual5-2digit'!AP24/'Jadual5-2digit'!AO24*100-100</f>
        <v>1.6204799214362424</v>
      </c>
      <c r="BS26" s="21">
        <f>'Jadual5-2digit'!AQ24/'Jadual5-2digit'!AP24*100-100</f>
        <v>-1.1870430364960214</v>
      </c>
      <c r="BT26" s="21">
        <f>'Jadual5-2digit'!EL24/'Jadual5-2digit'!EK24*100-100</f>
        <v>4.030606536381498</v>
      </c>
      <c r="BU26" s="21">
        <f>'Jadual5-2digit'!EM24/'Jadual5-2digit'!EL24*100-100</f>
        <v>-0.12712048645080642</v>
      </c>
      <c r="BV26" s="21">
        <f>'Jadual5-2digit'!EN24/'Jadual5-2digit'!EM24*100-100</f>
        <v>0.68800592971183505</v>
      </c>
      <c r="BW26" s="21">
        <f>'Jadual5-2digit'!EO24/'Jadual5-2digit'!EN24*100-100</f>
        <v>-0.67383650005287166</v>
      </c>
      <c r="BX26" s="21">
        <f>'Jadual5-2digit'!EP24/'Jadual5-2digit'!EO24*100-100</f>
        <v>4.3989258173497348</v>
      </c>
      <c r="BY26" s="21">
        <f>'Jadual5-2digit'!EQ24/'Jadual5-2digit'!EP24*100-100</f>
        <v>-0.60615500236173148</v>
      </c>
      <c r="BZ26" s="21">
        <f>'Jadual5-2digit'!ER24/'Jadual5-2digit'!EQ24*100-100</f>
        <v>1.1323643571542306</v>
      </c>
      <c r="CA26" s="21">
        <f>'Jadual5-2digit'!ES24/'Jadual5-2digit'!ER24*100-100</f>
        <v>-1.0626198100148372</v>
      </c>
      <c r="CB26" s="21">
        <f>'Jadual5-2digit'!ET24/'Jadual5-2digit'!ES24*100-100</f>
        <v>4.6886734025379724</v>
      </c>
      <c r="CC26" s="385" t="s">
        <v>710</v>
      </c>
      <c r="CD26" s="385"/>
      <c r="CE26" s="215"/>
      <c r="CF26" s="216"/>
      <c r="CG26" s="216"/>
      <c r="CH26" s="216"/>
      <c r="CI26" s="216"/>
      <c r="CJ26" s="216"/>
    </row>
    <row r="27" spans="1:90" s="2" customFormat="1" ht="12.75" customHeight="1">
      <c r="A27" s="405"/>
      <c r="B27" s="22"/>
      <c r="C27" s="23">
        <v>5.0999999999999996</v>
      </c>
      <c r="D27" s="24">
        <v>2.7528919471144802</v>
      </c>
      <c r="E27" s="64">
        <v>23</v>
      </c>
      <c r="F27" s="73"/>
      <c r="G27" s="65" t="s">
        <v>711</v>
      </c>
      <c r="H27" s="156">
        <f>'Jadual5-2digit'!U25/'Jadual5-2digit'!I25*100-100</f>
        <v>7.1017803418452559</v>
      </c>
      <c r="I27" s="156">
        <f>'Jadual5-2digit'!V25/'Jadual5-2digit'!J25*100-100</f>
        <v>3.5235092947075515</v>
      </c>
      <c r="J27" s="156">
        <f>'Jadual5-2digit'!W25/'Jadual5-2digit'!K25*100-100</f>
        <v>3.8157532140659072</v>
      </c>
      <c r="K27" s="156">
        <f>'Jadual5-2digit'!X25/'Jadual5-2digit'!L25*100-100</f>
        <v>4.3835344556908922</v>
      </c>
      <c r="L27" s="156">
        <f>'Jadual5-2digit'!Y25/'Jadual5-2digit'!M25*100-100</f>
        <v>3.9651322774790998</v>
      </c>
      <c r="M27" s="156">
        <f>'Jadual5-2digit'!Z25/'Jadual5-2digit'!N25*100-100</f>
        <v>4.3612988119700731</v>
      </c>
      <c r="N27" s="156">
        <f>'Jadual5-2digit'!AA25/'Jadual5-2digit'!O25*100-100</f>
        <v>3.8281855642434408</v>
      </c>
      <c r="O27" s="156">
        <f>'Jadual5-2digit'!AB25/'Jadual5-2digit'!P25*100-100</f>
        <v>6.327339191231232</v>
      </c>
      <c r="P27" s="156">
        <f>'Jadual5-2digit'!AC25/'Jadual5-2digit'!Q25*100-100</f>
        <v>4.2226651823881696</v>
      </c>
      <c r="Q27" s="156">
        <f>'Jadual5-2digit'!AD25/'Jadual5-2digit'!R25*100-100</f>
        <v>4.5120982512558072</v>
      </c>
      <c r="R27" s="156">
        <f>'Jadual5-2digit'!AE25/'Jadual5-2digit'!S25*100-100</f>
        <v>4.8744185187131706</v>
      </c>
      <c r="S27" s="156">
        <f>'Jadual5-2digit'!AF25/'Jadual5-2digit'!T25*100-100</f>
        <v>2.1506068912436405</v>
      </c>
      <c r="T27" s="156">
        <f>'Jadual5-2digit'!AG25/'Jadual5-2digit'!U25*100-100</f>
        <v>2.2158235728062579</v>
      </c>
      <c r="U27" s="156">
        <f>'Jadual5-2digit'!AH25/'Jadual5-2digit'!V25*100-100</f>
        <v>6.0893623359552294</v>
      </c>
      <c r="V27" s="156">
        <f>'Jadual5-2digit'!AI25/'Jadual5-2digit'!W25*100-100</f>
        <v>4.7085430127916368</v>
      </c>
      <c r="W27" s="156">
        <f>'Jadual5-2digit'!AJ25/'Jadual5-2digit'!X25*100-100</f>
        <v>4.6490554282191141</v>
      </c>
      <c r="X27" s="156">
        <f>'Jadual5-2digit'!AK25/'Jadual5-2digit'!Y25*100-100</f>
        <v>5.0042495594942977</v>
      </c>
      <c r="Y27" s="156">
        <f>'Jadual5-2digit'!AL25/'Jadual5-2digit'!Z25*100-100</f>
        <v>3.9519982187928235</v>
      </c>
      <c r="Z27" s="156">
        <f>'Jadual5-2digit'!AM25/'Jadual5-2digit'!AA25*100-100</f>
        <v>6.2630546895527317</v>
      </c>
      <c r="AA27" s="186">
        <f>'Jadual5-2digit'!AN25/'Jadual5-2digit'!AB25*100-100</f>
        <v>5.5381005383600552</v>
      </c>
      <c r="AB27" s="156">
        <f>'Jadual5-2digit'!AO25/'Jadual5-2digit'!AC25*100-100</f>
        <v>3.7924540588199562</v>
      </c>
      <c r="AC27" s="156">
        <f>'Jadual5-2digit'!AP25/'Jadual5-2digit'!AD25*100-100</f>
        <v>3.8667728317970358</v>
      </c>
      <c r="AD27" s="156">
        <f>'Jadual5-2digit'!AQ25/'Jadual5-2digit'!AE25*100-100</f>
        <v>4.1451936434816758</v>
      </c>
      <c r="AE27" s="156">
        <f>'Jadual5-2digit'!AR25/'Jadual5-2digit'!AF25*100-100</f>
        <v>4.1596623768814993</v>
      </c>
      <c r="AF27" s="156" t="e">
        <f>'Jadual5-2digit'!#REF!/'Jadual5-2digit'!#REF!*100-100</f>
        <v>#REF!</v>
      </c>
      <c r="AG27" s="156" t="e">
        <f>'Jadual5-2digit'!EK25/'Jadual5-2digit'!#REF!*100-100</f>
        <v>#REF!</v>
      </c>
      <c r="AH27" s="156" t="e">
        <f>'Jadual5-2digit'!EL25/'Jadual5-2digit'!#REF!*100-100</f>
        <v>#REF!</v>
      </c>
      <c r="AI27" s="156" t="e">
        <f>'Jadual5-2digit'!EM25/'Jadual5-2digit'!#REF!*100-100</f>
        <v>#REF!</v>
      </c>
      <c r="AJ27" s="156" t="e">
        <f>'Jadual5-2digit'!EN25/'Jadual5-2digit'!#REF!*100-100</f>
        <v>#REF!</v>
      </c>
      <c r="AK27" s="156">
        <f>'Jadual5-2digit'!EO25/'Jadual5-2digit'!EK25*100-100</f>
        <v>4.8228400041401329</v>
      </c>
      <c r="AL27" s="156">
        <f>'Jadual5-2digit'!EP25/'Jadual5-2digit'!EL25*100-100</f>
        <v>4.2374836908597473</v>
      </c>
      <c r="AM27" s="156">
        <f>'Jadual5-2digit'!EQ25/'Jadual5-2digit'!EM25*100-100</f>
        <v>4.7919569960208861</v>
      </c>
      <c r="AN27" s="156">
        <f>'Jadual5-2digit'!ER25/'Jadual5-2digit'!EN25*100-100</f>
        <v>3.8275364252007904</v>
      </c>
      <c r="AO27" s="156">
        <f>'Jadual5-2digit'!ES25/'Jadual5-2digit'!EO25*100-100</f>
        <v>4.2825843257456881</v>
      </c>
      <c r="AP27" s="200">
        <f>'Jadual5-2digit'!ET25/'Jadual5-2digit'!EP25*100-100</f>
        <v>4.5266483982674401</v>
      </c>
      <c r="AQ27" s="186">
        <f>'Jadual5-2digit'!EU25/'Jadual5-2digit'!EQ25*100-100</f>
        <v>5.1929294319217831</v>
      </c>
      <c r="AR27" s="186">
        <f>'Jadual5-2digit'!EV25/'Jadual5-2digit'!ER25*100-100</f>
        <v>4.0565980935912194</v>
      </c>
      <c r="AS27" s="186" t="e">
        <f>'Jadual5-2digit'!#REF!/'Jadual5-2digit'!ES25*100-100</f>
        <v>#REF!</v>
      </c>
      <c r="AT27" s="27">
        <f>'Jadual5-2digit'!GE25/'Jadual5-2digit'!GD25*100-100</f>
        <v>4.5118890597394028</v>
      </c>
      <c r="AU27" s="27">
        <f>'Jadual5-2digit'!R25/'Jadual5-2digit'!Q25*100-100</f>
        <v>5.3653597947050002</v>
      </c>
      <c r="AV27" s="27">
        <f>'Jadual5-2digit'!S25/'Jadual5-2digit'!R25*100-100</f>
        <v>-2.034180889313518</v>
      </c>
      <c r="AW27" s="27">
        <f>'Jadual5-2digit'!T25/'Jadual5-2digit'!S25*100-100</f>
        <v>4.098488105549265</v>
      </c>
      <c r="AX27" s="27">
        <f>'Jadual5-2digit'!U25/'Jadual5-2digit'!T25*100-100</f>
        <v>-6.3398193961907765</v>
      </c>
      <c r="AY27" s="27">
        <f>'Jadual5-2digit'!W25/'Jadual5-2digit'!V25*100-100</f>
        <v>13.833463475529982</v>
      </c>
      <c r="AZ27" s="27">
        <f>'Jadual5-2digit'!X25/'Jadual5-2digit'!W25*100-100</f>
        <v>-2.9107089256051495</v>
      </c>
      <c r="BA27" s="27">
        <f>'Jadual5-2digit'!Y25/'Jadual5-2digit'!X25*100-100</f>
        <v>1.1198836901320561</v>
      </c>
      <c r="BB27" s="27">
        <f>'Jadual5-2digit'!Z25/'Jadual5-2digit'!Y25*100-100</f>
        <v>4.1768675501390788</v>
      </c>
      <c r="BC27" s="27">
        <f>'Jadual5-2digit'!AA25/'Jadual5-2digit'!Z25*100-100</f>
        <v>-3.0587216387089455</v>
      </c>
      <c r="BD27" s="27">
        <f>'Jadual5-2digit'!AB25/'Jadual5-2digit'!AA25*100-100</f>
        <v>2.7668982431664944</v>
      </c>
      <c r="BE27" s="27">
        <f>'Jadual5-2digit'!AC25/'Jadual5-2digit'!AB25*100-100</f>
        <v>-0.99902400458537954</v>
      </c>
      <c r="BF27" s="27">
        <f>'Jadual5-2digit'!AD25/'Jadual5-2digit'!AC25*100-100</f>
        <v>5.6579662002728952</v>
      </c>
      <c r="BG27" s="27">
        <f>'Jadual5-2digit'!AE25/'Jadual5-2digit'!AD25*100-100</f>
        <v>-1.6945551198975011</v>
      </c>
      <c r="BH27" s="27">
        <f>'Jadual5-2digit'!AF25/'Jadual5-2digit'!AE25*100-100</f>
        <v>1.3948290406525103</v>
      </c>
      <c r="BI27" s="27">
        <f>'Jadual5-2digit'!AG25/'Jadual5-2digit'!AF25*100-100</f>
        <v>-6.2800233131382441</v>
      </c>
      <c r="BJ27" s="27">
        <f>'Jadual5-2digit'!AH25/'Jadual5-2digit'!AG25*100-100</f>
        <v>-6.3962092419091618</v>
      </c>
      <c r="BK27" s="27">
        <f>'Jadual5-2digit'!AI25/'Jadual5-2digit'!AH25*100-100</f>
        <v>12.351849838416314</v>
      </c>
      <c r="BL27" s="27">
        <f>'Jadual5-2digit'!AJ25/'Jadual5-2digit'!AI25*100-100</f>
        <v>-2.9658678194995218</v>
      </c>
      <c r="BM27" s="27">
        <f>'Jadual5-2digit'!AK25/'Jadual5-2digit'!AJ25*100-100</f>
        <v>1.4630992986723612</v>
      </c>
      <c r="BN27" s="27">
        <f>'Jadual5-2digit'!AL25/'Jadual5-2digit'!AK25*100-100</f>
        <v>3.1329074341477394</v>
      </c>
      <c r="BO27" s="27">
        <f>'Jadual5-2digit'!AM25/'Jadual5-2digit'!AL25*100-100</f>
        <v>-0.90352719820326399</v>
      </c>
      <c r="BP27" s="27">
        <f>'Jadual5-2digit'!AN25/'Jadual5-2digit'!AM25*100-100</f>
        <v>2.0657957790576518</v>
      </c>
      <c r="BQ27" s="27">
        <f>'Jadual5-2digit'!AO25/'Jadual5-2digit'!AN25*100-100</f>
        <v>-2.6365435765300731</v>
      </c>
      <c r="BR27" s="27">
        <f>'Jadual5-2digit'!AP25/'Jadual5-2digit'!AO25*100-100</f>
        <v>5.7336207406194291</v>
      </c>
      <c r="BS27" s="27">
        <f>'Jadual5-2digit'!AQ25/'Jadual5-2digit'!AP25*100-100</f>
        <v>-1.4310417651419698</v>
      </c>
      <c r="BT27" s="27">
        <f>'Jadual5-2digit'!EL25/'Jadual5-2digit'!EK25*100-100</f>
        <v>4.8936528652058655</v>
      </c>
      <c r="BU27" s="27">
        <f>'Jadual5-2digit'!EM25/'Jadual5-2digit'!EL25*100-100</f>
        <v>0.93258640861968445</v>
      </c>
      <c r="BV27" s="27">
        <f>'Jadual5-2digit'!EN25/'Jadual5-2digit'!EM25*100-100</f>
        <v>6.1703031567257085</v>
      </c>
      <c r="BW27" s="27">
        <f>'Jadual5-2digit'!EO25/'Jadual5-2digit'!EN25*100-100</f>
        <v>-6.7449729053479217</v>
      </c>
      <c r="BX27" s="27">
        <f>'Jadual5-2digit'!EP25/'Jadual5-2digit'!EO25*100-100</f>
        <v>4.3079011156323475</v>
      </c>
      <c r="BY27" s="27">
        <f>'Jadual5-2digit'!EQ25/'Jadual5-2digit'!EP25*100-100</f>
        <v>1.4694798830479812</v>
      </c>
      <c r="BZ27" s="27">
        <f>'Jadual5-2digit'!ER25/'Jadual5-2digit'!EQ25*100-100</f>
        <v>5.1931974006185015</v>
      </c>
      <c r="CA27" s="27">
        <f>'Jadual5-2digit'!ES25/'Jadual5-2digit'!ER25*100-100</f>
        <v>-6.3362614425150525</v>
      </c>
      <c r="CB27" s="27">
        <f>'Jadual5-2digit'!ET25/'Jadual5-2digit'!ES25*100-100</f>
        <v>4.5520244398391725</v>
      </c>
      <c r="CC27" s="217"/>
      <c r="CD27" s="72" t="s">
        <v>843</v>
      </c>
      <c r="CE27" s="218"/>
      <c r="CF27" s="219"/>
      <c r="CG27" s="219"/>
      <c r="CH27" s="219"/>
      <c r="CI27" s="219"/>
      <c r="CJ27" s="219"/>
    </row>
    <row r="28" spans="1:90" s="3" customFormat="1" ht="16.5" customHeight="1">
      <c r="A28" s="405"/>
      <c r="C28" s="23">
        <v>5.2</v>
      </c>
      <c r="D28" s="41">
        <v>2.6479909489052802</v>
      </c>
      <c r="E28" s="66">
        <v>24</v>
      </c>
      <c r="F28" s="73"/>
      <c r="G28" s="65" t="s">
        <v>713</v>
      </c>
      <c r="H28" s="156">
        <f>'Jadual5-2digit'!U26/'Jadual5-2digit'!I26*100-100</f>
        <v>1.2988960680087303</v>
      </c>
      <c r="I28" s="156">
        <f>'Jadual5-2digit'!V26/'Jadual5-2digit'!J26*100-100</f>
        <v>-2.380936716332954</v>
      </c>
      <c r="J28" s="156">
        <f>'Jadual5-2digit'!W26/'Jadual5-2digit'!K26*100-100</f>
        <v>0.38743539994381138</v>
      </c>
      <c r="K28" s="156">
        <f>'Jadual5-2digit'!X26/'Jadual5-2digit'!L26*100-100</f>
        <v>-9.1692206523546815E-2</v>
      </c>
      <c r="L28" s="156">
        <f>'Jadual5-2digit'!Y26/'Jadual5-2digit'!M26*100-100</f>
        <v>3.8284955179070295</v>
      </c>
      <c r="M28" s="156">
        <f>'Jadual5-2digit'!Z26/'Jadual5-2digit'!N26*100-100</f>
        <v>3.9601852843908603</v>
      </c>
      <c r="N28" s="156">
        <f>'Jadual5-2digit'!AA26/'Jadual5-2digit'!O26*100-100</f>
        <v>1.2341911254417823</v>
      </c>
      <c r="O28" s="156">
        <f>'Jadual5-2digit'!AB26/'Jadual5-2digit'!P26*100-100</f>
        <v>1.5525743488092445</v>
      </c>
      <c r="P28" s="156">
        <f>'Jadual5-2digit'!AC26/'Jadual5-2digit'!Q26*100-100</f>
        <v>0.76092539314316809</v>
      </c>
      <c r="Q28" s="156">
        <f>'Jadual5-2digit'!AD26/'Jadual5-2digit'!R26*100-100</f>
        <v>1.1572857283973974</v>
      </c>
      <c r="R28" s="156">
        <f>'Jadual5-2digit'!AE26/'Jadual5-2digit'!S26*100-100</f>
        <v>8.402624619218841</v>
      </c>
      <c r="S28" s="156">
        <f>'Jadual5-2digit'!AF26/'Jadual5-2digit'!T26*100-100</f>
        <v>5.2945047772914933</v>
      </c>
      <c r="T28" s="156">
        <f>'Jadual5-2digit'!AG26/'Jadual5-2digit'!U26*100-100</f>
        <v>4.6290447650935107</v>
      </c>
      <c r="U28" s="156">
        <f>'Jadual5-2digit'!AH26/'Jadual5-2digit'!V26*100-100</f>
        <v>3.6745475580713958</v>
      </c>
      <c r="V28" s="156">
        <f>'Jadual5-2digit'!AI26/'Jadual5-2digit'!W26*100-100</f>
        <v>5.3268235300292304</v>
      </c>
      <c r="W28" s="156">
        <f>'Jadual5-2digit'!AJ26/'Jadual5-2digit'!X26*100-100</f>
        <v>4.9225549973279641</v>
      </c>
      <c r="X28" s="156">
        <f>'Jadual5-2digit'!AK26/'Jadual5-2digit'!Y26*100-100</f>
        <v>5.2755663299768969</v>
      </c>
      <c r="Y28" s="156">
        <f>'Jadual5-2digit'!AL26/'Jadual5-2digit'!Z26*100-100</f>
        <v>3.9873940400313188</v>
      </c>
      <c r="Z28" s="156">
        <f>'Jadual5-2digit'!AM26/'Jadual5-2digit'!AA26*100-100</f>
        <v>8.4164538998973626</v>
      </c>
      <c r="AA28" s="186">
        <f>'Jadual5-2digit'!AN26/'Jadual5-2digit'!AB26*100-100</f>
        <v>7.7235902569458688</v>
      </c>
      <c r="AB28" s="156">
        <f>'Jadual5-2digit'!AO26/'Jadual5-2digit'!AC26*100-100</f>
        <v>5.0557821141888013</v>
      </c>
      <c r="AC28" s="156">
        <f>'Jadual5-2digit'!AP26/'Jadual5-2digit'!AD26*100-100</f>
        <v>5.5440932524749087</v>
      </c>
      <c r="AD28" s="156">
        <f>'Jadual5-2digit'!AQ26/'Jadual5-2digit'!AE26*100-100</f>
        <v>5.0027562751710661</v>
      </c>
      <c r="AE28" s="156">
        <f>'Jadual5-2digit'!AR26/'Jadual5-2digit'!AF26*100-100</f>
        <v>5.4320947642485038</v>
      </c>
      <c r="AF28" s="156" t="e">
        <f>'Jadual5-2digit'!#REF!/'Jadual5-2digit'!#REF!*100-100</f>
        <v>#REF!</v>
      </c>
      <c r="AG28" s="156" t="e">
        <f>'Jadual5-2digit'!EK26/'Jadual5-2digit'!#REF!*100-100</f>
        <v>#REF!</v>
      </c>
      <c r="AH28" s="156" t="e">
        <f>'Jadual5-2digit'!EL26/'Jadual5-2digit'!#REF!*100-100</f>
        <v>#REF!</v>
      </c>
      <c r="AI28" s="156" t="e">
        <f>'Jadual5-2digit'!EM26/'Jadual5-2digit'!#REF!*100-100</f>
        <v>#REF!</v>
      </c>
      <c r="AJ28" s="156" t="e">
        <f>'Jadual5-2digit'!EN26/'Jadual5-2digit'!#REF!*100-100</f>
        <v>#REF!</v>
      </c>
      <c r="AK28" s="156">
        <f>'Jadual5-2digit'!EO26/'Jadual5-2digit'!EK26*100-100</f>
        <v>-0.23877509073879821</v>
      </c>
      <c r="AL28" s="156">
        <f>'Jadual5-2digit'!EP26/'Jadual5-2digit'!EL26*100-100</f>
        <v>2.5553303121492661</v>
      </c>
      <c r="AM28" s="156">
        <f>'Jadual5-2digit'!EQ26/'Jadual5-2digit'!EM26*100-100</f>
        <v>1.1796239179292485</v>
      </c>
      <c r="AN28" s="156">
        <f>'Jadual5-2digit'!ER26/'Jadual5-2digit'!EN26*100-100</f>
        <v>4.8704144291641995</v>
      </c>
      <c r="AO28" s="156">
        <f>'Jadual5-2digit'!ES26/'Jadual5-2digit'!EO26*100-100</f>
        <v>4.5657784727361417</v>
      </c>
      <c r="AP28" s="200">
        <f>'Jadual5-2digit'!ET26/'Jadual5-2digit'!EP26*100-100</f>
        <v>4.7129799023943661</v>
      </c>
      <c r="AQ28" s="186">
        <f>'Jadual5-2digit'!EU26/'Jadual5-2digit'!EQ26*100-100</f>
        <v>7.0770625630416646</v>
      </c>
      <c r="AR28" s="186">
        <f>'Jadual5-2digit'!EV26/'Jadual5-2digit'!ER26*100-100</f>
        <v>5.3253388511648154</v>
      </c>
      <c r="AS28" s="186" t="e">
        <f>'Jadual5-2digit'!#REF!/'Jadual5-2digit'!ES26*100-100</f>
        <v>#REF!</v>
      </c>
      <c r="AT28" s="27">
        <f>'Jadual5-2digit'!GE26/'Jadual5-2digit'!GD26*100-100</f>
        <v>5.4416824445415983</v>
      </c>
      <c r="AU28" s="27">
        <f>'Jadual5-2digit'!R26/'Jadual5-2digit'!Q26*100-100</f>
        <v>-3.6052366866235701</v>
      </c>
      <c r="AV28" s="27">
        <f>'Jadual5-2digit'!S26/'Jadual5-2digit'!R26*100-100</f>
        <v>-6.2560608616302318</v>
      </c>
      <c r="AW28" s="27">
        <f>'Jadual5-2digit'!T26/'Jadual5-2digit'!S26*100-100</f>
        <v>1.0908398866789781</v>
      </c>
      <c r="AX28" s="27">
        <f>'Jadual5-2digit'!U26/'Jadual5-2digit'!T26*100-100</f>
        <v>-1.3432465253204242</v>
      </c>
      <c r="AY28" s="27">
        <f>'Jadual5-2digit'!W26/'Jadual5-2digit'!V26*100-100</f>
        <v>8.8055323560198815</v>
      </c>
      <c r="AZ28" s="27">
        <f>'Jadual5-2digit'!X26/'Jadual5-2digit'!W26*100-100</f>
        <v>0.24787057411082003</v>
      </c>
      <c r="BA28" s="27">
        <f>'Jadual5-2digit'!Y26/'Jadual5-2digit'!X26*100-100</f>
        <v>-0.65304071324536039</v>
      </c>
      <c r="BB28" s="27">
        <f>'Jadual5-2digit'!Z26/'Jadual5-2digit'!Y26*100-100</f>
        <v>6.6089031869290551</v>
      </c>
      <c r="BC28" s="27">
        <f>'Jadual5-2digit'!AA26/'Jadual5-2digit'!Z26*100-100</f>
        <v>0.14800889801971095</v>
      </c>
      <c r="BD28" s="27">
        <f>'Jadual5-2digit'!AB26/'Jadual5-2digit'!AA26*100-100</f>
        <v>-5.4979465735242883</v>
      </c>
      <c r="BE28" s="27">
        <f>'Jadual5-2digit'!AC26/'Jadual5-2digit'!AB26*100-100</f>
        <v>2.1056839349280665</v>
      </c>
      <c r="BF28" s="27">
        <f>'Jadual5-2digit'!AD26/'Jadual5-2digit'!AC26*100-100</f>
        <v>-3.2260513967449072</v>
      </c>
      <c r="BG28" s="27">
        <f>'Jadual5-2digit'!AE26/'Jadual5-2digit'!AD26*100-100</f>
        <v>0.45830086849434792</v>
      </c>
      <c r="BH28" s="27">
        <f>'Jadual5-2digit'!AF26/'Jadual5-2digit'!AE26*100-100</f>
        <v>-1.8076364776394342</v>
      </c>
      <c r="BI28" s="27">
        <f>'Jadual5-2digit'!AG26/'Jadual5-2digit'!AF26*100-100</f>
        <v>-1.9667560285896997</v>
      </c>
      <c r="BJ28" s="27">
        <f>'Jadual5-2digit'!AH26/'Jadual5-2digit'!AG26*100-100</f>
        <v>-0.76403462666127098</v>
      </c>
      <c r="BK28" s="27">
        <f>'Jadual5-2digit'!AI26/'Jadual5-2digit'!AH26*100-100</f>
        <v>10.539581560596687</v>
      </c>
      <c r="BL28" s="27">
        <f>'Jadual5-2digit'!AJ26/'Jadual5-2digit'!AI26*100-100</f>
        <v>-0.13690377097201178</v>
      </c>
      <c r="BM28" s="27">
        <f>'Jadual5-2digit'!AK26/'Jadual5-2digit'!AJ26*100-100</f>
        <v>-0.31878844028716458</v>
      </c>
      <c r="BN28" s="27">
        <f>'Jadual5-2digit'!AL26/'Jadual5-2digit'!AK26*100-100</f>
        <v>5.3044159280674705</v>
      </c>
      <c r="BO28" s="27">
        <f>'Jadual5-2digit'!AM26/'Jadual5-2digit'!AL26*100-100</f>
        <v>4.413540603574063</v>
      </c>
      <c r="BP28" s="27">
        <f>'Jadual5-2digit'!AN26/'Jadual5-2digit'!AM26*100-100</f>
        <v>-6.1018866088986243</v>
      </c>
      <c r="BQ28" s="27">
        <f>'Jadual5-2digit'!AO26/'Jadual5-2digit'!AN26*100-100</f>
        <v>-0.42299501434986553</v>
      </c>
      <c r="BR28" s="27">
        <f>'Jadual5-2digit'!AP26/'Jadual5-2digit'!AO26*100-100</f>
        <v>-2.7762351558117615</v>
      </c>
      <c r="BS28" s="27">
        <f>'Jadual5-2digit'!AQ26/'Jadual5-2digit'!AP26*100-100</f>
        <v>-5.6951015920859049E-2</v>
      </c>
      <c r="BT28" s="27">
        <f>'Jadual5-2digit'!EL26/'Jadual5-2digit'!EK26*100-100</f>
        <v>4.9359127152988123</v>
      </c>
      <c r="BU28" s="27">
        <f>'Jadual5-2digit'!EM26/'Jadual5-2digit'!EL26*100-100</f>
        <v>2.4873341497294206</v>
      </c>
      <c r="BV28" s="27">
        <f>'Jadual5-2digit'!EN26/'Jadual5-2digit'!EM26*100-100</f>
        <v>-7.397430484436498</v>
      </c>
      <c r="BW28" s="27">
        <f>'Jadual5-2digit'!EO26/'Jadual5-2digit'!EN26*100-100</f>
        <v>0.1715501415376508</v>
      </c>
      <c r="BX28" s="27">
        <f>'Jadual5-2digit'!EP26/'Jadual5-2digit'!EO26*100-100</f>
        <v>7.8749504119739413</v>
      </c>
      <c r="BY28" s="27">
        <f>'Jadual5-2digit'!EQ26/'Jadual5-2digit'!EP26*100-100</f>
        <v>1.1125398753878812</v>
      </c>
      <c r="BZ28" s="27">
        <f>'Jadual5-2digit'!ER26/'Jadual5-2digit'!EQ26*100-100</f>
        <v>-4.0195103889709856</v>
      </c>
      <c r="CA28" s="27">
        <f>'Jadual5-2digit'!ES26/'Jadual5-2digit'!ER26*100-100</f>
        <v>-0.1194361785828022</v>
      </c>
      <c r="CB28" s="27">
        <f>'Jadual5-2digit'!ET26/'Jadual5-2digit'!ES26*100-100</f>
        <v>8.0268102953591409</v>
      </c>
      <c r="CC28" s="221"/>
      <c r="CD28" s="72" t="s">
        <v>714</v>
      </c>
      <c r="CE28" s="218"/>
      <c r="CF28" s="219"/>
      <c r="CG28" s="219"/>
      <c r="CH28" s="219"/>
      <c r="CI28" s="219"/>
      <c r="CJ28" s="219"/>
    </row>
    <row r="29" spans="1:90" s="2" customFormat="1" ht="26.25" customHeight="1">
      <c r="A29" s="405"/>
      <c r="B29" s="22"/>
      <c r="C29" s="23">
        <v>5.3</v>
      </c>
      <c r="D29" s="24">
        <v>2.0586902008899401</v>
      </c>
      <c r="E29" s="64">
        <v>25</v>
      </c>
      <c r="F29" s="73"/>
      <c r="G29" s="65" t="s">
        <v>844</v>
      </c>
      <c r="H29" s="156">
        <f>'Jadual5-2digit'!U27/'Jadual5-2digit'!I27*100-100</f>
        <v>6.3338259355606681</v>
      </c>
      <c r="I29" s="156">
        <f>'Jadual5-2digit'!V27/'Jadual5-2digit'!J27*100-100</f>
        <v>6.3712664460445154</v>
      </c>
      <c r="J29" s="156">
        <f>'Jadual5-2digit'!W27/'Jadual5-2digit'!K27*100-100</f>
        <v>4.5733329674363148</v>
      </c>
      <c r="K29" s="156">
        <f>'Jadual5-2digit'!X27/'Jadual5-2digit'!L27*100-100</f>
        <v>3.3788387306343566</v>
      </c>
      <c r="L29" s="156">
        <f>'Jadual5-2digit'!Y27/'Jadual5-2digit'!M27*100-100</f>
        <v>7.0025485388651276</v>
      </c>
      <c r="M29" s="156">
        <f>'Jadual5-2digit'!Z27/'Jadual5-2digit'!N27*100-100</f>
        <v>5.7498314987692254</v>
      </c>
      <c r="N29" s="156">
        <f>'Jadual5-2digit'!AA27/'Jadual5-2digit'!O27*100-100</f>
        <v>4.7759703876549366</v>
      </c>
      <c r="O29" s="156">
        <f>'Jadual5-2digit'!AB27/'Jadual5-2digit'!P27*100-100</f>
        <v>5.3517633493118382</v>
      </c>
      <c r="P29" s="156">
        <f>'Jadual5-2digit'!AC27/'Jadual5-2digit'!Q27*100-100</f>
        <v>3.9098282964278326</v>
      </c>
      <c r="Q29" s="156">
        <f>'Jadual5-2digit'!AD27/'Jadual5-2digit'!R27*100-100</f>
        <v>5.4902076829549458</v>
      </c>
      <c r="R29" s="156">
        <f>'Jadual5-2digit'!AE27/'Jadual5-2digit'!S27*100-100</f>
        <v>6.4823553471787818</v>
      </c>
      <c r="S29" s="156">
        <f>'Jadual5-2digit'!AF27/'Jadual5-2digit'!T27*100-100</f>
        <v>0.73607089847777729</v>
      </c>
      <c r="T29" s="156">
        <f>'Jadual5-2digit'!AG27/'Jadual5-2digit'!U27*100-100</f>
        <v>3.3040881272695231</v>
      </c>
      <c r="U29" s="156">
        <f>'Jadual5-2digit'!AH27/'Jadual5-2digit'!V27*100-100</f>
        <v>3.2416937739351539</v>
      </c>
      <c r="V29" s="156">
        <f>'Jadual5-2digit'!AI27/'Jadual5-2digit'!W27*100-100</f>
        <v>2.6382781963749835</v>
      </c>
      <c r="W29" s="156">
        <f>'Jadual5-2digit'!AJ27/'Jadual5-2digit'!X27*100-100</f>
        <v>3.6668013125403291</v>
      </c>
      <c r="X29" s="156">
        <f>'Jadual5-2digit'!AK27/'Jadual5-2digit'!Y27*100-100</f>
        <v>3.5055755326849862</v>
      </c>
      <c r="Y29" s="156">
        <f>'Jadual5-2digit'!AL27/'Jadual5-2digit'!Z27*100-100</f>
        <v>3.1542718970828361</v>
      </c>
      <c r="Z29" s="156">
        <f>'Jadual5-2digit'!AM27/'Jadual5-2digit'!AA27*100-100</f>
        <v>9.5382262329054726</v>
      </c>
      <c r="AA29" s="186">
        <f>'Jadual5-2digit'!AN27/'Jadual5-2digit'!AB27*100-100</f>
        <v>9.1988959729931992</v>
      </c>
      <c r="AB29" s="156">
        <f>'Jadual5-2digit'!AO27/'Jadual5-2digit'!AC27*100-100</f>
        <v>5.4206923519359407</v>
      </c>
      <c r="AC29" s="156">
        <f>'Jadual5-2digit'!AP27/'Jadual5-2digit'!AD27*100-100</f>
        <v>5.6171765258172144</v>
      </c>
      <c r="AD29" s="156">
        <f>'Jadual5-2digit'!AQ27/'Jadual5-2digit'!AE27*100-100</f>
        <v>4.9813507868314417</v>
      </c>
      <c r="AE29" s="156">
        <f>'Jadual5-2digit'!AR27/'Jadual5-2digit'!AF27*100-100</f>
        <v>4.6420437226030913</v>
      </c>
      <c r="AF29" s="156" t="e">
        <f>'Jadual5-2digit'!#REF!/'Jadual5-2digit'!#REF!*100-100</f>
        <v>#REF!</v>
      </c>
      <c r="AG29" s="156" t="e">
        <f>'Jadual5-2digit'!EK27/'Jadual5-2digit'!#REF!*100-100</f>
        <v>#REF!</v>
      </c>
      <c r="AH29" s="156" t="e">
        <f>'Jadual5-2digit'!EL27/'Jadual5-2digit'!#REF!*100-100</f>
        <v>#REF!</v>
      </c>
      <c r="AI29" s="156" t="e">
        <f>'Jadual5-2digit'!EM27/'Jadual5-2digit'!#REF!*100-100</f>
        <v>#REF!</v>
      </c>
      <c r="AJ29" s="156" t="e">
        <f>'Jadual5-2digit'!EN27/'Jadual5-2digit'!#REF!*100-100</f>
        <v>#REF!</v>
      </c>
      <c r="AK29" s="156">
        <f>'Jadual5-2digit'!EO27/'Jadual5-2digit'!EK27*100-100</f>
        <v>5.74662924771701</v>
      </c>
      <c r="AL29" s="156">
        <f>'Jadual5-2digit'!EP27/'Jadual5-2digit'!EL27*100-100</f>
        <v>5.3746560676748487</v>
      </c>
      <c r="AM29" s="156">
        <f>'Jadual5-2digit'!EQ27/'Jadual5-2digit'!EM27*100-100</f>
        <v>4.6671565195816953</v>
      </c>
      <c r="AN29" s="156">
        <f>'Jadual5-2digit'!ER27/'Jadual5-2digit'!EN27*100-100</f>
        <v>4.1916264423979044</v>
      </c>
      <c r="AO29" s="156">
        <f>'Jadual5-2digit'!ES27/'Jadual5-2digit'!EO27*100-100</f>
        <v>3.0616777755561486</v>
      </c>
      <c r="AP29" s="200">
        <f>'Jadual5-2digit'!ET27/'Jadual5-2digit'!EP27*100-100</f>
        <v>3.4399281184817454</v>
      </c>
      <c r="AQ29" s="186">
        <f>'Jadual5-2digit'!EU27/'Jadual5-2digit'!EQ27*100-100</f>
        <v>8.0384409905958734</v>
      </c>
      <c r="AR29" s="186">
        <f>'Jadual5-2digit'!EV27/'Jadual5-2digit'!ER27*100-100</f>
        <v>5.0835984441085884</v>
      </c>
      <c r="AS29" s="186" t="e">
        <f>'Jadual5-2digit'!#REF!/'Jadual5-2digit'!ES27*100-100</f>
        <v>#REF!</v>
      </c>
      <c r="AT29" s="27">
        <f>'Jadual5-2digit'!GE27/'Jadual5-2digit'!GD27*100-100</f>
        <v>4.8906171603812822</v>
      </c>
      <c r="AU29" s="27">
        <f>'Jadual5-2digit'!R27/'Jadual5-2digit'!Q27*100-100</f>
        <v>-0.54261363925904504</v>
      </c>
      <c r="AV29" s="27">
        <f>'Jadual5-2digit'!S27/'Jadual5-2digit'!R27*100-100</f>
        <v>-1.9876745177978705</v>
      </c>
      <c r="AW29" s="27">
        <f>'Jadual5-2digit'!T27/'Jadual5-2digit'!S27*100-100</f>
        <v>4.6328187272709016</v>
      </c>
      <c r="AX29" s="27">
        <f>'Jadual5-2digit'!U27/'Jadual5-2digit'!T27*100-100</f>
        <v>11.141833290070124</v>
      </c>
      <c r="AY29" s="27">
        <f>'Jadual5-2digit'!W27/'Jadual5-2digit'!V27*100-100</f>
        <v>12.495884581040698</v>
      </c>
      <c r="AZ29" s="27">
        <f>'Jadual5-2digit'!X27/'Jadual5-2digit'!W27*100-100</f>
        <v>-0.33784259292521313</v>
      </c>
      <c r="BA29" s="27">
        <f>'Jadual5-2digit'!Y27/'Jadual5-2digit'!X27*100-100</f>
        <v>2.8651739444016044</v>
      </c>
      <c r="BB29" s="27">
        <f>'Jadual5-2digit'!Z27/'Jadual5-2digit'!Y27*100-100</f>
        <v>0.1908352770370243</v>
      </c>
      <c r="BC29" s="27">
        <f>'Jadual5-2digit'!AA27/'Jadual5-2digit'!Z27*100-100</f>
        <v>-2.8996608948224321</v>
      </c>
      <c r="BD29" s="27">
        <f>'Jadual5-2digit'!AB27/'Jadual5-2digit'!AA27*100-100</f>
        <v>-3.9850828706441774</v>
      </c>
      <c r="BE29" s="27">
        <f>'Jadual5-2digit'!AC27/'Jadual5-2digit'!AB27*100-100</f>
        <v>4.0011449885418671</v>
      </c>
      <c r="BF29" s="27">
        <f>'Jadual5-2digit'!AD27/'Jadual5-2digit'!AC27*100-100</f>
        <v>0.97004792336024082</v>
      </c>
      <c r="BG29" s="27">
        <f>'Jadual5-2digit'!AE27/'Jadual5-2digit'!AD27*100-100</f>
        <v>-1.0658572048149182</v>
      </c>
      <c r="BH29" s="27">
        <f>'Jadual5-2digit'!AF27/'Jadual5-2digit'!AE27*100-100</f>
        <v>-1.0136561005625992</v>
      </c>
      <c r="BI29" s="27">
        <f>'Jadual5-2digit'!AG27/'Jadual5-2digit'!AF27*100-100</f>
        <v>13.975119720469436</v>
      </c>
      <c r="BJ29" s="27">
        <f>'Jadual5-2digit'!AH27/'Jadual5-2digit'!AG27*100-100</f>
        <v>-18.234487617182083</v>
      </c>
      <c r="BK29" s="27">
        <f>'Jadual5-2digit'!AI27/'Jadual5-2digit'!AH27*100-100</f>
        <v>11.838381137555459</v>
      </c>
      <c r="BL29" s="27">
        <f>'Jadual5-2digit'!AJ27/'Jadual5-2digit'!AI27*100-100</f>
        <v>0.66085725377298843</v>
      </c>
      <c r="BM29" s="27">
        <f>'Jadual5-2digit'!AK27/'Jadual5-2digit'!AJ27*100-100</f>
        <v>2.7051948799454522</v>
      </c>
      <c r="BN29" s="27">
        <f>'Jadual5-2digit'!AL27/'Jadual5-2digit'!AK27*100-100</f>
        <v>-0.14921794720424941</v>
      </c>
      <c r="BO29" s="27">
        <f>'Jadual5-2digit'!AM27/'Jadual5-2digit'!AL27*100-100</f>
        <v>3.1096310078803953</v>
      </c>
      <c r="BP29" s="27">
        <f>'Jadual5-2digit'!AN27/'Jadual5-2digit'!AM27*100-100</f>
        <v>-4.2825202850102499</v>
      </c>
      <c r="BQ29" s="27">
        <f>'Jadual5-2digit'!AO27/'Jadual5-2digit'!AN27*100-100</f>
        <v>0.40277983028065023</v>
      </c>
      <c r="BR29" s="27">
        <f>'Jadual5-2digit'!AP27/'Jadual5-2digit'!AO27*100-100</f>
        <v>1.1582369402445494</v>
      </c>
      <c r="BS29" s="27">
        <f>'Jadual5-2digit'!AQ27/'Jadual5-2digit'!AP27*100-100</f>
        <v>-1.6614504267024301</v>
      </c>
      <c r="BT29" s="27">
        <f>'Jadual5-2digit'!EL27/'Jadual5-2digit'!EK27*100-100</f>
        <v>2.8321888384099623</v>
      </c>
      <c r="BU29" s="27">
        <f>'Jadual5-2digit'!EM27/'Jadual5-2digit'!EL27*100-100</f>
        <v>-2.5619198081625285</v>
      </c>
      <c r="BV29" s="27">
        <f>'Jadual5-2digit'!EN27/'Jadual5-2digit'!EM27*100-100</f>
        <v>1.6256782519818955</v>
      </c>
      <c r="BW29" s="27">
        <f>'Jadual5-2digit'!EO27/'Jadual5-2digit'!EN27*100-100</f>
        <v>3.8497073630148861</v>
      </c>
      <c r="BX29" s="27">
        <f>'Jadual5-2digit'!EP27/'Jadual5-2digit'!EO27*100-100</f>
        <v>2.4704674618986076</v>
      </c>
      <c r="BY29" s="27">
        <f>'Jadual5-2digit'!EQ27/'Jadual5-2digit'!EP27*100-100</f>
        <v>-3.2161321232994453</v>
      </c>
      <c r="BZ29" s="27">
        <f>'Jadual5-2digit'!ER27/'Jadual5-2digit'!EQ27*100-100</f>
        <v>1.1639664005284942</v>
      </c>
      <c r="CA29" s="27">
        <f>'Jadual5-2digit'!ES27/'Jadual5-2digit'!ER27*100-100</f>
        <v>2.7234667773415424</v>
      </c>
      <c r="CB29" s="27">
        <f>'Jadual5-2digit'!ET27/'Jadual5-2digit'!ES27*100-100</f>
        <v>2.8465479827457472</v>
      </c>
      <c r="CC29" s="217"/>
      <c r="CD29" s="72" t="s">
        <v>716</v>
      </c>
      <c r="CE29" s="218"/>
      <c r="CF29" s="219"/>
      <c r="CG29" s="219"/>
      <c r="CH29" s="219"/>
      <c r="CI29" s="219"/>
      <c r="CJ29" s="219"/>
    </row>
    <row r="30" spans="1:90" s="67" customFormat="1" ht="15" customHeight="1">
      <c r="A30" s="405"/>
      <c r="B30" s="356" t="s">
        <v>717</v>
      </c>
      <c r="C30" s="161"/>
      <c r="D30" s="30">
        <f>SUM(D31:D33)</f>
        <v>16.573753358017701</v>
      </c>
      <c r="E30" s="68"/>
      <c r="F30" s="67" t="s">
        <v>718</v>
      </c>
      <c r="G30" s="162"/>
      <c r="H30" s="149">
        <f>'Jadual5-2digit'!U28/'Jadual5-2digit'!I28*100-100</f>
        <v>7.0504626432641402</v>
      </c>
      <c r="I30" s="149">
        <f>'Jadual5-2digit'!V28/'Jadual5-2digit'!J28*100-100</f>
        <v>7.0016161780665414</v>
      </c>
      <c r="J30" s="149">
        <f>'Jadual5-2digit'!W28/'Jadual5-2digit'!K28*100-100</f>
        <v>7.0682346938282024</v>
      </c>
      <c r="K30" s="149">
        <f>'Jadual5-2digit'!X28/'Jadual5-2digit'!L28*100-100</f>
        <v>8.3491363909070344</v>
      </c>
      <c r="L30" s="149">
        <f>'Jadual5-2digit'!Y28/'Jadual5-2digit'!M28*100-100</f>
        <v>8.6908955809861084</v>
      </c>
      <c r="M30" s="149">
        <f>'Jadual5-2digit'!Z28/'Jadual5-2digit'!N28*100-100</f>
        <v>9.6048548171682455</v>
      </c>
      <c r="N30" s="149">
        <f>'Jadual5-2digit'!AA28/'Jadual5-2digit'!O28*100-100</f>
        <v>4.5795280040338895</v>
      </c>
      <c r="O30" s="149">
        <f>'Jadual5-2digit'!AB28/'Jadual5-2digit'!P28*100-100</f>
        <v>8.3678050659965919</v>
      </c>
      <c r="P30" s="149">
        <f>'Jadual5-2digit'!AC28/'Jadual5-2digit'!Q28*100-100</f>
        <v>6.6356208007901216</v>
      </c>
      <c r="Q30" s="149">
        <f>'Jadual5-2digit'!AD28/'Jadual5-2digit'!R28*100-100</f>
        <v>7.8259202868325275</v>
      </c>
      <c r="R30" s="149">
        <f>'Jadual5-2digit'!AE28/'Jadual5-2digit'!S28*100-100</f>
        <v>8.8897890418801637</v>
      </c>
      <c r="S30" s="149">
        <f>'Jadual5-2digit'!AF28/'Jadual5-2digit'!T28*100-100</f>
        <v>6.1649702443115899</v>
      </c>
      <c r="T30" s="149">
        <f>'Jadual5-2digit'!AG28/'Jadual5-2digit'!U28*100-100</f>
        <v>6.2904357369637296</v>
      </c>
      <c r="U30" s="149">
        <f>'Jadual5-2digit'!AH28/'Jadual5-2digit'!V28*100-100</f>
        <v>9.2773030876710294</v>
      </c>
      <c r="V30" s="149">
        <f>'Jadual5-2digit'!AI28/'Jadual5-2digit'!W28*100-100</f>
        <v>7.6308027982101976</v>
      </c>
      <c r="W30" s="149">
        <f>'Jadual5-2digit'!AJ28/'Jadual5-2digit'!X28*100-100</f>
        <v>7.7499253217002462</v>
      </c>
      <c r="X30" s="149">
        <f>'Jadual5-2digit'!AK28/'Jadual5-2digit'!Y28*100-100</f>
        <v>9.8773222462649812</v>
      </c>
      <c r="Y30" s="149">
        <f>'Jadual5-2digit'!AL28/'Jadual5-2digit'!Z28*100-100</f>
        <v>6.9958328713672984</v>
      </c>
      <c r="Z30" s="149">
        <f>'Jadual5-2digit'!AM28/'Jadual5-2digit'!AA28*100-100</f>
        <v>9.7696006973345249</v>
      </c>
      <c r="AA30" s="184">
        <f>'Jadual5-2digit'!AN28/'Jadual5-2digit'!AB28*100-100</f>
        <v>7.7927215655028306</v>
      </c>
      <c r="AB30" s="149">
        <f>'Jadual5-2digit'!AO28/'Jadual5-2digit'!AC28*100-100</f>
        <v>6.1605489807310647</v>
      </c>
      <c r="AC30" s="149">
        <f>'Jadual5-2digit'!AP28/'Jadual5-2digit'!AD28*100-100</f>
        <v>5.7612857238649866</v>
      </c>
      <c r="AD30" s="149">
        <f>'Jadual5-2digit'!AQ28/'Jadual5-2digit'!AE28*100-100</f>
        <v>7.0026143442193103</v>
      </c>
      <c r="AE30" s="149">
        <f>'Jadual5-2digit'!AR28/'Jadual5-2digit'!AF28*100-100</f>
        <v>3.8077243646990269</v>
      </c>
      <c r="AF30" s="149" t="e">
        <f>'Jadual5-2digit'!#REF!/'Jadual5-2digit'!#REF!*100-100</f>
        <v>#REF!</v>
      </c>
      <c r="AG30" s="149" t="e">
        <f>'Jadual5-2digit'!EK28/'Jadual5-2digit'!#REF!*100-100</f>
        <v>#REF!</v>
      </c>
      <c r="AH30" s="149" t="e">
        <f>'Jadual5-2digit'!EL28/'Jadual5-2digit'!#REF!*100-100</f>
        <v>#REF!</v>
      </c>
      <c r="AI30" s="149" t="e">
        <f>'Jadual5-2digit'!EM28/'Jadual5-2digit'!#REF!*100-100</f>
        <v>#REF!</v>
      </c>
      <c r="AJ30" s="149" t="e">
        <f>'Jadual5-2digit'!EN28/'Jadual5-2digit'!#REF!*100-100</f>
        <v>#REF!</v>
      </c>
      <c r="AK30" s="149">
        <f>'Jadual5-2digit'!EO28/'Jadual5-2digit'!EK28*100-100</f>
        <v>7.0422645135185746</v>
      </c>
      <c r="AL30" s="149">
        <f>'Jadual5-2digit'!EP28/'Jadual5-2digit'!EL28*100-100</f>
        <v>8.9053209172831345</v>
      </c>
      <c r="AM30" s="149">
        <f>'Jadual5-2digit'!EQ28/'Jadual5-2digit'!EM28*100-100</f>
        <v>6.5220448626365908</v>
      </c>
      <c r="AN30" s="149">
        <f>'Jadual5-2digit'!ER28/'Jadual5-2digit'!EN28*100-100</f>
        <v>7.6121849053323132</v>
      </c>
      <c r="AO30" s="149">
        <f>'Jadual5-2digit'!ES28/'Jadual5-2digit'!EO28*100-100</f>
        <v>7.6314643753556481</v>
      </c>
      <c r="AP30" s="197">
        <f>'Jadual5-2digit'!ET28/'Jadual5-2digit'!EP28*100-100</f>
        <v>8.1809988623216015</v>
      </c>
      <c r="AQ30" s="184">
        <f>'Jadual5-2digit'!EU28/'Jadual5-2digit'!EQ28*100-100</f>
        <v>7.8703067696078222</v>
      </c>
      <c r="AR30" s="184">
        <f>'Jadual5-2digit'!EV28/'Jadual5-2digit'!ER28*100-100</f>
        <v>5.5202406473383974</v>
      </c>
      <c r="AS30" s="184" t="e">
        <f>'Jadual5-2digit'!#REF!/'Jadual5-2digit'!ES28*100-100</f>
        <v>#REF!</v>
      </c>
      <c r="AT30" s="21">
        <f>'Jadual5-2digit'!GE28/'Jadual5-2digit'!GD28*100-100</f>
        <v>7.2759336795263465</v>
      </c>
      <c r="AU30" s="21">
        <f>'Jadual5-2digit'!R28/'Jadual5-2digit'!Q28*100-100</f>
        <v>-0.76765442256946415</v>
      </c>
      <c r="AV30" s="21">
        <f>'Jadual5-2digit'!S28/'Jadual5-2digit'!R28*100-100</f>
        <v>-5.8824413425506492</v>
      </c>
      <c r="AW30" s="21">
        <f>'Jadual5-2digit'!T28/'Jadual5-2digit'!S28*100-100</f>
        <v>3.9720114244109936</v>
      </c>
      <c r="AX30" s="21">
        <f>'Jadual5-2digit'!U28/'Jadual5-2digit'!T28*100-100</f>
        <v>0.81706010499861748</v>
      </c>
      <c r="AY30" s="21">
        <f>'Jadual5-2digit'!W28/'Jadual5-2digit'!V28*100-100</f>
        <v>17.886018278072484</v>
      </c>
      <c r="AZ30" s="21">
        <f>'Jadual5-2digit'!X28/'Jadual5-2digit'!W28*100-100</f>
        <v>-1.0305785035877619</v>
      </c>
      <c r="BA30" s="21">
        <f>'Jadual5-2digit'!Y28/'Jadual5-2digit'!X28*100-100</f>
        <v>4.0835259863467144</v>
      </c>
      <c r="BB30" s="21">
        <f>'Jadual5-2digit'!Z28/'Jadual5-2digit'!Y28*100-100</f>
        <v>8.1841895379666738</v>
      </c>
      <c r="BC30" s="21">
        <f>'Jadual5-2digit'!AA28/'Jadual5-2digit'!Z28*100-100</f>
        <v>-4.4431841869238582</v>
      </c>
      <c r="BD30" s="21">
        <f>'Jadual5-2digit'!AB28/'Jadual5-2digit'!AA28*100-100</f>
        <v>2.398439342141188</v>
      </c>
      <c r="BE30" s="21">
        <f>'Jadual5-2digit'!AC28/'Jadual5-2digit'!AB28*100-100</f>
        <v>3.9458514242076035</v>
      </c>
      <c r="BF30" s="21">
        <f>'Jadual5-2digit'!AD28/'Jadual5-2digit'!AC28*100-100</f>
        <v>0.34000743612834583</v>
      </c>
      <c r="BG30" s="21">
        <f>'Jadual5-2digit'!AE28/'Jadual5-2digit'!AD28*100-100</f>
        <v>-4.9538266857903466</v>
      </c>
      <c r="BH30" s="21">
        <f>'Jadual5-2digit'!AF28/'Jadual5-2digit'!AE28*100-100</f>
        <v>1.3702533197893985</v>
      </c>
      <c r="BI30" s="21">
        <f>'Jadual5-2digit'!AG28/'Jadual5-2digit'!AF28*100-100</f>
        <v>0.93620545100779395</v>
      </c>
      <c r="BJ30" s="21">
        <f>'Jadual5-2digit'!AH28/'Jadual5-2digit'!AG28*100-100</f>
        <v>-16.190662768677385</v>
      </c>
      <c r="BK30" s="21">
        <f>'Jadual5-2digit'!AI28/'Jadual5-2digit'!AH28*100-100</f>
        <v>16.109808967137099</v>
      </c>
      <c r="BL30" s="21">
        <f>'Jadual5-2digit'!AJ28/'Jadual5-2digit'!AI28*100-100</f>
        <v>-0.92104213546176084</v>
      </c>
      <c r="BM30" s="21">
        <f>'Jadual5-2digit'!AK28/'Jadual5-2digit'!AJ28*100-100</f>
        <v>6.1385341213417917</v>
      </c>
      <c r="BN30" s="21">
        <f>'Jadual5-2digit'!AL28/'Jadual5-2digit'!AK28*100-100</f>
        <v>5.347101899564862</v>
      </c>
      <c r="BO30" s="21">
        <f>'Jadual5-2digit'!AM28/'Jadual5-2digit'!AL28*100-100</f>
        <v>-1.9659622789188944</v>
      </c>
      <c r="BP30" s="21">
        <f>'Jadual5-2digit'!AN28/'Jadual5-2digit'!AM28*100-100</f>
        <v>0.55431003328301642</v>
      </c>
      <c r="BQ30" s="21">
        <f>'Jadual5-2digit'!AO28/'Jadual5-2digit'!AN28*100-100</f>
        <v>2.3719272618767206</v>
      </c>
      <c r="BR30" s="21">
        <f>'Jadual5-2digit'!AP28/'Jadual5-2digit'!AO28*100-100</f>
        <v>-3.7365124088779567E-2</v>
      </c>
      <c r="BS30" s="21">
        <f>'Jadual5-2digit'!AQ28/'Jadual5-2digit'!AP28*100-100</f>
        <v>-3.8382621918210589</v>
      </c>
      <c r="BT30" s="21">
        <f>'Jadual5-2digit'!EL28/'Jadual5-2digit'!EK28*100-100</f>
        <v>6.6368381635438141</v>
      </c>
      <c r="BU30" s="21">
        <f>'Jadual5-2digit'!EM28/'Jadual5-2digit'!EL28*100-100</f>
        <v>7.2800102701310578</v>
      </c>
      <c r="BV30" s="21">
        <f>'Jadual5-2digit'!EN28/'Jadual5-2digit'!EM28*100-100</f>
        <v>-0.25192866066711872</v>
      </c>
      <c r="BW30" s="21">
        <f>'Jadual5-2digit'!EO28/'Jadual5-2digit'!EN28*100-100</f>
        <v>-6.1952749188151728</v>
      </c>
      <c r="BX30" s="21">
        <f>'Jadual5-2digit'!EP28/'Jadual5-2digit'!EO28*100-100</f>
        <v>8.4928381755082967</v>
      </c>
      <c r="BY30" s="21">
        <f>'Jadual5-2digit'!EQ28/'Jadual5-2digit'!EP28*100-100</f>
        <v>4.9323023944687066</v>
      </c>
      <c r="BZ30" s="21">
        <f>'Jadual5-2digit'!ER28/'Jadual5-2digit'!EQ28*100-100</f>
        <v>0.76888695443770416</v>
      </c>
      <c r="CA30" s="21">
        <f>'Jadual5-2digit'!ES28/'Jadual5-2digit'!ER28*100-100</f>
        <v>-6.1784691510776071</v>
      </c>
      <c r="CB30" s="21">
        <f>'Jadual5-2digit'!ET28/'Jadual5-2digit'!ES28*100-100</f>
        <v>9.0467705828416882</v>
      </c>
      <c r="CC30" s="222" t="s">
        <v>719</v>
      </c>
      <c r="CD30" s="223"/>
      <c r="CE30" s="215"/>
      <c r="CF30" s="216"/>
      <c r="CG30" s="216"/>
      <c r="CH30" s="216"/>
      <c r="CI30" s="216"/>
      <c r="CJ30" s="216"/>
    </row>
    <row r="31" spans="1:90" s="2" customFormat="1" ht="25.5">
      <c r="A31" s="405"/>
      <c r="B31" s="22"/>
      <c r="C31" s="23">
        <v>6.1</v>
      </c>
      <c r="D31" s="24">
        <v>13.795734722853499</v>
      </c>
      <c r="E31" s="64">
        <v>26</v>
      </c>
      <c r="F31" s="73"/>
      <c r="G31" s="65" t="s">
        <v>720</v>
      </c>
      <c r="H31" s="156">
        <f>'Jadual5-2digit'!U29/'Jadual5-2digit'!I29*100-100</f>
        <v>8.526850613137853</v>
      </c>
      <c r="I31" s="156">
        <f>'Jadual5-2digit'!V29/'Jadual5-2digit'!J29*100-100</f>
        <v>7.069720405866704</v>
      </c>
      <c r="J31" s="156">
        <f>'Jadual5-2digit'!W29/'Jadual5-2digit'!K29*100-100</f>
        <v>8.2774750203190592</v>
      </c>
      <c r="K31" s="156">
        <f>'Jadual5-2digit'!X29/'Jadual5-2digit'!L29*100-100</f>
        <v>10.505501764223823</v>
      </c>
      <c r="L31" s="156">
        <f>'Jadual5-2digit'!Y29/'Jadual5-2digit'!M29*100-100</f>
        <v>10.108572478090679</v>
      </c>
      <c r="M31" s="156">
        <f>'Jadual5-2digit'!Z29/'Jadual5-2digit'!N29*100-100</f>
        <v>9.9041859792323663</v>
      </c>
      <c r="N31" s="156">
        <f>'Jadual5-2digit'!AA29/'Jadual5-2digit'!O29*100-100</f>
        <v>4.7874989950184954</v>
      </c>
      <c r="O31" s="156">
        <f>'Jadual5-2digit'!AB29/'Jadual5-2digit'!P29*100-100</f>
        <v>8.4194504764143971</v>
      </c>
      <c r="P31" s="156">
        <f>'Jadual5-2digit'!AC29/'Jadual5-2digit'!Q29*100-100</f>
        <v>6.7895347301762285</v>
      </c>
      <c r="Q31" s="156">
        <f>'Jadual5-2digit'!AD29/'Jadual5-2digit'!R29*100-100</f>
        <v>8.1385081961509371</v>
      </c>
      <c r="R31" s="156">
        <f>'Jadual5-2digit'!AE29/'Jadual5-2digit'!S29*100-100</f>
        <v>8.9877659680501552</v>
      </c>
      <c r="S31" s="156">
        <f>'Jadual5-2digit'!AF29/'Jadual5-2digit'!T29*100-100</f>
        <v>6.1104792880020113</v>
      </c>
      <c r="T31" s="156">
        <f>'Jadual5-2digit'!AG29/'Jadual5-2digit'!U29*100-100</f>
        <v>6.0506372348575326</v>
      </c>
      <c r="U31" s="156">
        <f>'Jadual5-2digit'!AH29/'Jadual5-2digit'!V29*100-100</f>
        <v>8.8811030059777778</v>
      </c>
      <c r="V31" s="156">
        <f>'Jadual5-2digit'!AI29/'Jadual5-2digit'!W29*100-100</f>
        <v>7.860592584458999</v>
      </c>
      <c r="W31" s="156">
        <f>'Jadual5-2digit'!AJ29/'Jadual5-2digit'!X29*100-100</f>
        <v>8.1837222759038042</v>
      </c>
      <c r="X31" s="156">
        <f>'Jadual5-2digit'!AK29/'Jadual5-2digit'!Y29*100-100</f>
        <v>10.824420380821721</v>
      </c>
      <c r="Y31" s="156">
        <f>'Jadual5-2digit'!AL29/'Jadual5-2digit'!Z29*100-100</f>
        <v>8.001457213168365</v>
      </c>
      <c r="Z31" s="156">
        <f>'Jadual5-2digit'!AM29/'Jadual5-2digit'!AA29*100-100</f>
        <v>9.8570281420252286</v>
      </c>
      <c r="AA31" s="186">
        <f>'Jadual5-2digit'!AN29/'Jadual5-2digit'!AB29*100-100</f>
        <v>7.9923899222381465</v>
      </c>
      <c r="AB31" s="156">
        <f>'Jadual5-2digit'!AO29/'Jadual5-2digit'!AC29*100-100</f>
        <v>6.2412820246925662</v>
      </c>
      <c r="AC31" s="156">
        <f>'Jadual5-2digit'!AP29/'Jadual5-2digit'!AD29*100-100</f>
        <v>5.6506490310334669</v>
      </c>
      <c r="AD31" s="156">
        <f>'Jadual5-2digit'!AQ29/'Jadual5-2digit'!AE29*100-100</f>
        <v>7.3824281063544106</v>
      </c>
      <c r="AE31" s="156">
        <f>'Jadual5-2digit'!AR29/'Jadual5-2digit'!AF29*100-100</f>
        <v>4.2767179800641202</v>
      </c>
      <c r="AF31" s="156" t="e">
        <f>'Jadual5-2digit'!#REF!/'Jadual5-2digit'!#REF!*100-100</f>
        <v>#REF!</v>
      </c>
      <c r="AG31" s="156" t="e">
        <f>'Jadual5-2digit'!EK29/'Jadual5-2digit'!#REF!*100-100</f>
        <v>#REF!</v>
      </c>
      <c r="AH31" s="156" t="e">
        <f>'Jadual5-2digit'!EL29/'Jadual5-2digit'!#REF!*100-100</f>
        <v>#REF!</v>
      </c>
      <c r="AI31" s="156" t="e">
        <f>'Jadual5-2digit'!EM29/'Jadual5-2digit'!#REF!*100-100</f>
        <v>#REF!</v>
      </c>
      <c r="AJ31" s="156" t="e">
        <f>'Jadual5-2digit'!EN29/'Jadual5-2digit'!#REF!*100-100</f>
        <v>#REF!</v>
      </c>
      <c r="AK31" s="156">
        <f>'Jadual5-2digit'!EO29/'Jadual5-2digit'!EK29*100-100</f>
        <v>8.0175654903165992</v>
      </c>
      <c r="AL31" s="156">
        <f>'Jadual5-2digit'!EP29/'Jadual5-2digit'!EL29*100-100</f>
        <v>10.156934682163637</v>
      </c>
      <c r="AM31" s="156">
        <f>'Jadual5-2digit'!EQ29/'Jadual5-2digit'!EM29*100-100</f>
        <v>6.6593857354898489</v>
      </c>
      <c r="AN31" s="156">
        <f>'Jadual5-2digit'!ER29/'Jadual5-2digit'!EN29*100-100</f>
        <v>7.7384252405133793</v>
      </c>
      <c r="AO31" s="156">
        <f>'Jadual5-2digit'!ES29/'Jadual5-2digit'!EO29*100-100</f>
        <v>7.4863947027786821</v>
      </c>
      <c r="AP31" s="200">
        <f>'Jadual5-2digit'!ET29/'Jadual5-2digit'!EP29*100-100</f>
        <v>8.9818809357618932</v>
      </c>
      <c r="AQ31" s="186">
        <f>'Jadual5-2digit'!EU29/'Jadual5-2digit'!EQ29*100-100</f>
        <v>7.981075102007253</v>
      </c>
      <c r="AR31" s="186">
        <f>'Jadual5-2digit'!EV29/'Jadual5-2digit'!ER29*100-100</f>
        <v>5.7669590875762538</v>
      </c>
      <c r="AS31" s="186" t="e">
        <f>'Jadual5-2digit'!#REF!/'Jadual5-2digit'!ES29*100-100</f>
        <v>#REF!</v>
      </c>
      <c r="AT31" s="27">
        <f>'Jadual5-2digit'!GE29/'Jadual5-2digit'!GD29*100-100</f>
        <v>7.5162911239130352</v>
      </c>
      <c r="AU31" s="27">
        <f>'Jadual5-2digit'!R29/'Jadual5-2digit'!Q29*100-100</f>
        <v>0.15967103939647131</v>
      </c>
      <c r="AV31" s="27">
        <f>'Jadual5-2digit'!S29/'Jadual5-2digit'!R29*100-100</f>
        <v>-5.98102064293316</v>
      </c>
      <c r="AW31" s="27">
        <f>'Jadual5-2digit'!T29/'Jadual5-2digit'!S29*100-100</f>
        <v>2.8827137492664292</v>
      </c>
      <c r="AX31" s="27">
        <f>'Jadual5-2digit'!U29/'Jadual5-2digit'!T29*100-100</f>
        <v>0.47214435623219231</v>
      </c>
      <c r="AY31" s="27">
        <f>'Jadual5-2digit'!W29/'Jadual5-2digit'!V29*100-100</f>
        <v>18.507255801991377</v>
      </c>
      <c r="AZ31" s="27">
        <f>'Jadual5-2digit'!X29/'Jadual5-2digit'!W29*100-100</f>
        <v>-2.6391551919828089</v>
      </c>
      <c r="BA31" s="27">
        <f>'Jadual5-2digit'!Y29/'Jadual5-2digit'!X29*100-100</f>
        <v>5.5729070358307382</v>
      </c>
      <c r="BB31" s="27">
        <f>'Jadual5-2digit'!Z29/'Jadual5-2digit'!Y29*100-100</f>
        <v>10.820800036684375</v>
      </c>
      <c r="BC31" s="27">
        <f>'Jadual5-2digit'!AA29/'Jadual5-2digit'!Z29*100-100</f>
        <v>-4.0939313224089062</v>
      </c>
      <c r="BD31" s="27">
        <f>'Jadual5-2digit'!AB29/'Jadual5-2digit'!AA29*100-100</f>
        <v>1.8947947238133054</v>
      </c>
      <c r="BE31" s="27">
        <f>'Jadual5-2digit'!AC29/'Jadual5-2digit'!AB29*100-100</f>
        <v>6.4714772279002943</v>
      </c>
      <c r="BF31" s="27">
        <f>'Jadual5-2digit'!AD29/'Jadual5-2digit'!AC29*100-100</f>
        <v>1.4248955666339924</v>
      </c>
      <c r="BG31" s="27">
        <f>'Jadual5-2digit'!AE29/'Jadual5-2digit'!AD29*100-100</f>
        <v>-5.2426495459305045</v>
      </c>
      <c r="BH31" s="27">
        <f>'Jadual5-2digit'!AF29/'Jadual5-2digit'!AE29*100-100</f>
        <v>0.16660098882366015</v>
      </c>
      <c r="BI31" s="27">
        <f>'Jadual5-2digit'!AG29/'Jadual5-2digit'!AF29*100-100</f>
        <v>0.41548209777808154</v>
      </c>
      <c r="BJ31" s="27">
        <f>'Jadual5-2digit'!AH29/'Jadual5-2digit'!AG29*100-100</f>
        <v>-19.806897594467614</v>
      </c>
      <c r="BK31" s="27">
        <f>'Jadual5-2digit'!AI29/'Jadual5-2digit'!AH29*100-100</f>
        <v>17.396522293304528</v>
      </c>
      <c r="BL31" s="27">
        <f>'Jadual5-2digit'!AJ29/'Jadual5-2digit'!AI29*100-100</f>
        <v>-2.3474807352808824</v>
      </c>
      <c r="BM31" s="27">
        <f>'Jadual5-2digit'!AK29/'Jadual5-2digit'!AJ29*100-100</f>
        <v>8.1498767469412314</v>
      </c>
      <c r="BN31" s="27">
        <f>'Jadual5-2digit'!AL29/'Jadual5-2digit'!AK29*100-100</f>
        <v>7.9979290878589637</v>
      </c>
      <c r="BO31" s="27">
        <f>'Jadual5-2digit'!AM29/'Jadual5-2digit'!AL29*100-100</f>
        <v>-2.4461710279543922</v>
      </c>
      <c r="BP31" s="27">
        <f>'Jadual5-2digit'!AN29/'Jadual5-2digit'!AM29*100-100</f>
        <v>0.16530201995324489</v>
      </c>
      <c r="BQ31" s="27">
        <f>'Jadual5-2digit'!AO29/'Jadual5-2digit'!AN29*100-100</f>
        <v>4.7450310887661118</v>
      </c>
      <c r="BR31" s="27">
        <f>'Jadual5-2digit'!AP29/'Jadual5-2digit'!AO29*100-100</f>
        <v>0.86103857471479728</v>
      </c>
      <c r="BS31" s="27">
        <f>'Jadual5-2digit'!AQ29/'Jadual5-2digit'!AP29*100-100</f>
        <v>-3.6894286404819354</v>
      </c>
      <c r="BT31" s="27">
        <f>'Jadual5-2digit'!EL29/'Jadual5-2digit'!EK29*100-100</f>
        <v>5.3146785316291698</v>
      </c>
      <c r="BU31" s="27">
        <f>'Jadual5-2digit'!EM29/'Jadual5-2digit'!EL29*100-100</f>
        <v>11.508507859246293</v>
      </c>
      <c r="BV31" s="27">
        <f>'Jadual5-2digit'!EN29/'Jadual5-2digit'!EM29*100-100</f>
        <v>1.6639038197115354</v>
      </c>
      <c r="BW31" s="27">
        <f>'Jadual5-2digit'!EO29/'Jadual5-2digit'!EN29*100-100</f>
        <v>-9.5245625097686144</v>
      </c>
      <c r="BX31" s="27">
        <f>'Jadual5-2digit'!EP29/'Jadual5-2digit'!EO29*100-100</f>
        <v>7.4005150127340613</v>
      </c>
      <c r="BY31" s="27">
        <f>'Jadual5-2digit'!EQ29/'Jadual5-2digit'!EP29*100-100</f>
        <v>7.9680456510924529</v>
      </c>
      <c r="BZ31" s="27">
        <f>'Jadual5-2digit'!ER29/'Jadual5-2digit'!EQ29*100-100</f>
        <v>2.6924056032154198</v>
      </c>
      <c r="CA31" s="27">
        <f>'Jadual5-2digit'!ES29/'Jadual5-2digit'!ER29*100-100</f>
        <v>-9.7362100543799386</v>
      </c>
      <c r="CB31" s="27">
        <f>'Jadual5-2digit'!ET29/'Jadual5-2digit'!ES29*100-100</f>
        <v>8.8948063791994372</v>
      </c>
      <c r="CC31" s="217"/>
      <c r="CD31" s="72" t="s">
        <v>721</v>
      </c>
      <c r="CE31" s="218"/>
      <c r="CF31" s="219"/>
      <c r="CG31" s="219"/>
      <c r="CH31" s="219"/>
      <c r="CI31" s="219"/>
      <c r="CJ31" s="219"/>
      <c r="CL31" s="229"/>
    </row>
    <row r="32" spans="1:90" s="2" customFormat="1" ht="12.75" customHeight="1">
      <c r="A32" s="405"/>
      <c r="B32" s="22"/>
      <c r="C32" s="23">
        <v>6.2</v>
      </c>
      <c r="D32" s="24">
        <v>1.18520580128836</v>
      </c>
      <c r="E32" s="64">
        <v>27</v>
      </c>
      <c r="F32" s="73"/>
      <c r="G32" s="65" t="s">
        <v>722</v>
      </c>
      <c r="H32" s="156">
        <f>'Jadual5-2digit'!U30/'Jadual5-2digit'!I30*100-100</f>
        <v>3.2121499933082163</v>
      </c>
      <c r="I32" s="156">
        <f>'Jadual5-2digit'!V30/'Jadual5-2digit'!J30*100-100</f>
        <v>5.7940247659504962</v>
      </c>
      <c r="J32" s="156">
        <f>'Jadual5-2digit'!W30/'Jadual5-2digit'!K30*100-100</f>
        <v>3.9806629695179367</v>
      </c>
      <c r="K32" s="156">
        <f>'Jadual5-2digit'!X30/'Jadual5-2digit'!L30*100-100</f>
        <v>4.1550721588260444</v>
      </c>
      <c r="L32" s="156">
        <f>'Jadual5-2digit'!Y30/'Jadual5-2digit'!M30*100-100</f>
        <v>5.576803492284327</v>
      </c>
      <c r="M32" s="156">
        <f>'Jadual5-2digit'!Z30/'Jadual5-2digit'!N30*100-100</f>
        <v>9.7759055646882587</v>
      </c>
      <c r="N32" s="156">
        <f>'Jadual5-2digit'!AA30/'Jadual5-2digit'!O30*100-100</f>
        <v>3.7805278192021916</v>
      </c>
      <c r="O32" s="156">
        <f>'Jadual5-2digit'!AB30/'Jadual5-2digit'!P30*100-100</f>
        <v>7.978831891549774</v>
      </c>
      <c r="P32" s="156">
        <f>'Jadual5-2digit'!AC30/'Jadual5-2digit'!Q30*100-100</f>
        <v>5.2447314120867929</v>
      </c>
      <c r="Q32" s="156">
        <f>'Jadual5-2digit'!AD30/'Jadual5-2digit'!R30*100-100</f>
        <v>5.3804771211468392</v>
      </c>
      <c r="R32" s="156">
        <f>'Jadual5-2digit'!AE30/'Jadual5-2digit'!S30*100-100</f>
        <v>8.3144209012413768</v>
      </c>
      <c r="S32" s="156">
        <f>'Jadual5-2digit'!AF30/'Jadual5-2digit'!T30*100-100</f>
        <v>6.5643059648177342</v>
      </c>
      <c r="T32" s="156">
        <f>'Jadual5-2digit'!AG30/'Jadual5-2digit'!U30*100-100</f>
        <v>8.1949230810574534</v>
      </c>
      <c r="U32" s="156">
        <f>'Jadual5-2digit'!AH30/'Jadual5-2digit'!V30*100-100</f>
        <v>10.754600343060417</v>
      </c>
      <c r="V32" s="156">
        <f>'Jadual5-2digit'!AI30/'Jadual5-2digit'!W30*100-100</f>
        <v>7.4214926723177115</v>
      </c>
      <c r="W32" s="156">
        <f>'Jadual5-2digit'!AJ30/'Jadual5-2digit'!X30*100-100</f>
        <v>7.8761632164085995</v>
      </c>
      <c r="X32" s="156">
        <f>'Jadual5-2digit'!AK30/'Jadual5-2digit'!Y30*100-100</f>
        <v>10.179939596410392</v>
      </c>
      <c r="Y32" s="156">
        <f>'Jadual5-2digit'!AL30/'Jadual5-2digit'!Z30*100-100</f>
        <v>5.5477873542221943</v>
      </c>
      <c r="Z32" s="156">
        <f>'Jadual5-2digit'!AM30/'Jadual5-2digit'!AA30*100-100</f>
        <v>8.9628600992002703</v>
      </c>
      <c r="AA32" s="186">
        <f>'Jadual5-2digit'!AN30/'Jadual5-2digit'!AB30*100-100</f>
        <v>7.3688610142335023</v>
      </c>
      <c r="AB32" s="156">
        <f>'Jadual5-2digit'!AO30/'Jadual5-2digit'!AC30*100-100</f>
        <v>3.9657463758613147</v>
      </c>
      <c r="AC32" s="156">
        <f>'Jadual5-2digit'!AP30/'Jadual5-2digit'!AD30*100-100</f>
        <v>3.672041734212911</v>
      </c>
      <c r="AD32" s="156">
        <f>'Jadual5-2digit'!AQ30/'Jadual5-2digit'!AE30*100-100</f>
        <v>3.5943887714912108</v>
      </c>
      <c r="AE32" s="156">
        <f>'Jadual5-2digit'!AR30/'Jadual5-2digit'!AF30*100-100</f>
        <v>0.21621137020078152</v>
      </c>
      <c r="AF32" s="156" t="e">
        <f>'Jadual5-2digit'!#REF!/'Jadual5-2digit'!#REF!*100-100</f>
        <v>#REF!</v>
      </c>
      <c r="AG32" s="156" t="e">
        <f>'Jadual5-2digit'!EK30/'Jadual5-2digit'!#REF!*100-100</f>
        <v>#REF!</v>
      </c>
      <c r="AH32" s="156" t="e">
        <f>'Jadual5-2digit'!EL30/'Jadual5-2digit'!#REF!*100-100</f>
        <v>#REF!</v>
      </c>
      <c r="AI32" s="156" t="e">
        <f>'Jadual5-2digit'!EM30/'Jadual5-2digit'!#REF!*100-100</f>
        <v>#REF!</v>
      </c>
      <c r="AJ32" s="156" t="e">
        <f>'Jadual5-2digit'!EN30/'Jadual5-2digit'!#REF!*100-100</f>
        <v>#REF!</v>
      </c>
      <c r="AK32" s="156">
        <f>'Jadual5-2digit'!EO30/'Jadual5-2digit'!EK30*100-100</f>
        <v>4.2528885907095315</v>
      </c>
      <c r="AL32" s="156">
        <f>'Jadual5-2digit'!EP30/'Jadual5-2digit'!EL30*100-100</f>
        <v>6.518109475773997</v>
      </c>
      <c r="AM32" s="156">
        <f>'Jadual5-2digit'!EQ30/'Jadual5-2digit'!EM30*100-100</f>
        <v>5.6478396693816677</v>
      </c>
      <c r="AN32" s="156">
        <f>'Jadual5-2digit'!ER30/'Jadual5-2digit'!EN30*100-100</f>
        <v>6.6836990858564178</v>
      </c>
      <c r="AO32" s="156">
        <f>'Jadual5-2digit'!ES30/'Jadual5-2digit'!EO30*100-100</f>
        <v>8.6975231252314416</v>
      </c>
      <c r="AP32" s="200">
        <f>'Jadual5-2digit'!ET30/'Jadual5-2digit'!EP30*100-100</f>
        <v>7.8162352507926016</v>
      </c>
      <c r="AQ32" s="186">
        <f>'Jadual5-2digit'!EU30/'Jadual5-2digit'!EQ30*100-100</f>
        <v>6.6598172469824561</v>
      </c>
      <c r="AR32" s="186">
        <f>'Jadual5-2digit'!EV30/'Jadual5-2digit'!ER30*100-100</f>
        <v>2.4829368066930755</v>
      </c>
      <c r="AS32" s="186" t="e">
        <f>'Jadual5-2digit'!#REF!/'Jadual5-2digit'!ES30*100-100</f>
        <v>#REF!</v>
      </c>
      <c r="AT32" s="27">
        <f>'Jadual5-2digit'!GE30/'Jadual5-2digit'!GD30*100-100</f>
        <v>6.3689417945872009</v>
      </c>
      <c r="AU32" s="27">
        <f>'Jadual5-2digit'!R30/'Jadual5-2digit'!Q30*100-100</f>
        <v>-2.4183447256740749</v>
      </c>
      <c r="AV32" s="27">
        <f>'Jadual5-2digit'!S30/'Jadual5-2digit'!R30*100-100</f>
        <v>-13.114609947201586</v>
      </c>
      <c r="AW32" s="27">
        <f>'Jadual5-2digit'!T30/'Jadual5-2digit'!S30*100-100</f>
        <v>9.5453311576196427</v>
      </c>
      <c r="AX32" s="27">
        <f>'Jadual5-2digit'!U30/'Jadual5-2digit'!T30*100-100</f>
        <v>0.14695465676734898</v>
      </c>
      <c r="AY32" s="27">
        <f>'Jadual5-2digit'!W30/'Jadual5-2digit'!V30*100-100</f>
        <v>16.188752713838866</v>
      </c>
      <c r="AZ32" s="27">
        <f>'Jadual5-2digit'!X30/'Jadual5-2digit'!W30*100-100</f>
        <v>2.4856944664031175</v>
      </c>
      <c r="BA32" s="27">
        <f>'Jadual5-2digit'!Y30/'Jadual5-2digit'!X30*100-100</f>
        <v>-0.47007217876938512</v>
      </c>
      <c r="BB32" s="27">
        <f>'Jadual5-2digit'!Z30/'Jadual5-2digit'!Y30*100-100</f>
        <v>6.8534723703178173</v>
      </c>
      <c r="BC32" s="27">
        <f>'Jadual5-2digit'!AA30/'Jadual5-2digit'!Z30*100-100</f>
        <v>-9.3704117518664134</v>
      </c>
      <c r="BD32" s="27">
        <f>'Jadual5-2digit'!AB30/'Jadual5-2digit'!AA30*100-100</f>
        <v>3.3418126870722915</v>
      </c>
      <c r="BE32" s="27">
        <f>'Jadual5-2digit'!AC30/'Jadual5-2digit'!AB30*100-100</f>
        <v>9.0398947410327253</v>
      </c>
      <c r="BF32" s="27">
        <f>'Jadual5-2digit'!AD30/'Jadual5-2digit'!AC30*100-100</f>
        <v>-2.292482928995625</v>
      </c>
      <c r="BG32" s="27">
        <f>'Jadual5-2digit'!AE30/'Jadual5-2digit'!AD30*100-100</f>
        <v>-10.69559594488841</v>
      </c>
      <c r="BH32" s="27">
        <f>'Jadual5-2digit'!AF30/'Jadual5-2digit'!AE30*100-100</f>
        <v>7.7753275082512516</v>
      </c>
      <c r="BI32" s="27">
        <f>'Jadual5-2digit'!AG30/'Jadual5-2digit'!AF30*100-100</f>
        <v>1.679375263499594</v>
      </c>
      <c r="BJ32" s="27">
        <f>'Jadual5-2digit'!AH30/'Jadual5-2digit'!AG30*100-100</f>
        <v>-10.441352249759419</v>
      </c>
      <c r="BK32" s="27">
        <f>'Jadual5-2digit'!AI30/'Jadual5-2digit'!AH30*100-100</f>
        <v>12.692106780171429</v>
      </c>
      <c r="BL32" s="27">
        <f>'Jadual5-2digit'!AJ30/'Jadual5-2digit'!AI30*100-100</f>
        <v>2.9194738275474919</v>
      </c>
      <c r="BM32" s="27">
        <f>'Jadual5-2digit'!AK30/'Jadual5-2digit'!AJ30*100-100</f>
        <v>1.6554640841198562</v>
      </c>
      <c r="BN32" s="27">
        <f>'Jadual5-2digit'!AL30/'Jadual5-2digit'!AK30*100-100</f>
        <v>2.3611704736312618</v>
      </c>
      <c r="BO32" s="27">
        <f>'Jadual5-2digit'!AM30/'Jadual5-2digit'!AL30*100-100</f>
        <v>-6.4380278102109827</v>
      </c>
      <c r="BP32" s="27">
        <f>'Jadual5-2digit'!AN30/'Jadual5-2digit'!AM30*100-100</f>
        <v>1.8300429454187679</v>
      </c>
      <c r="BQ32" s="27">
        <f>'Jadual5-2digit'!AO30/'Jadual5-2digit'!AN30*100-100</f>
        <v>5.5838157768479704</v>
      </c>
      <c r="BR32" s="27">
        <f>'Jadual5-2digit'!AP30/'Jadual5-2digit'!AO30*100-100</f>
        <v>-2.5685079880948649</v>
      </c>
      <c r="BS32" s="27">
        <f>'Jadual5-2digit'!AQ30/'Jadual5-2digit'!AP30*100-100</f>
        <v>-10.762487186181374</v>
      </c>
      <c r="BT32" s="27">
        <f>'Jadual5-2digit'!EL30/'Jadual5-2digit'!EK30*100-100</f>
        <v>7.8667438439553621</v>
      </c>
      <c r="BU32" s="27">
        <f>'Jadual5-2digit'!EM30/'Jadual5-2digit'!EL30*100-100</f>
        <v>0.40256130617690644</v>
      </c>
      <c r="BV32" s="27">
        <f>'Jadual5-2digit'!EN30/'Jadual5-2digit'!EM30*100-100</f>
        <v>-1.4819656893442641</v>
      </c>
      <c r="BW32" s="27">
        <f>'Jadual5-2digit'!EO30/'Jadual5-2digit'!EN30*100-100</f>
        <v>-2.2897784143791569</v>
      </c>
      <c r="BX32" s="27">
        <f>'Jadual5-2digit'!EP30/'Jadual5-2digit'!EO30*100-100</f>
        <v>10.210487065483704</v>
      </c>
      <c r="BY32" s="27">
        <f>'Jadual5-2digit'!EQ30/'Jadual5-2digit'!EP30*100-100</f>
        <v>-0.41774350414355865</v>
      </c>
      <c r="BZ32" s="27">
        <f>'Jadual5-2digit'!ER30/'Jadual5-2digit'!EQ30*100-100</f>
        <v>-0.51601282317457731</v>
      </c>
      <c r="CA32" s="27">
        <f>'Jadual5-2digit'!ES30/'Jadual5-2digit'!ER30*100-100</f>
        <v>-0.44534299633626517</v>
      </c>
      <c r="CB32" s="27">
        <f>'Jadual5-2digit'!ET30/'Jadual5-2digit'!ES30*100-100</f>
        <v>9.3169325198579855</v>
      </c>
      <c r="CC32" s="217"/>
      <c r="CD32" s="72" t="s">
        <v>723</v>
      </c>
      <c r="CE32" s="218"/>
      <c r="CF32" s="219"/>
      <c r="CG32" s="219"/>
      <c r="CH32" s="219"/>
      <c r="CI32" s="219"/>
      <c r="CJ32" s="219"/>
      <c r="CL32" s="229"/>
    </row>
    <row r="33" spans="1:90" s="3" customFormat="1" ht="17.25" customHeight="1">
      <c r="A33" s="405"/>
      <c r="C33" s="23">
        <v>6.3</v>
      </c>
      <c r="D33" s="41">
        <v>1.59281283387586</v>
      </c>
      <c r="E33" s="66">
        <v>28</v>
      </c>
      <c r="F33" s="73"/>
      <c r="G33" s="65" t="s">
        <v>724</v>
      </c>
      <c r="H33" s="156">
        <f>'Jadual5-2digit'!U31/'Jadual5-2digit'!I31*100-100</f>
        <v>1.2027200381661487</v>
      </c>
      <c r="I33" s="156">
        <f>'Jadual5-2digit'!V31/'Jadual5-2digit'!J31*100-100</f>
        <v>7.7762792456264265</v>
      </c>
      <c r="J33" s="156">
        <f>'Jadual5-2digit'!W31/'Jadual5-2digit'!K31*100-100</f>
        <v>3.3261068600675117</v>
      </c>
      <c r="K33" s="156">
        <f>'Jadual5-2digit'!X31/'Jadual5-2digit'!L31*100-100</f>
        <v>1.5397544542664861</v>
      </c>
      <c r="L33" s="156">
        <f>'Jadual5-2digit'!Y31/'Jadual5-2digit'!M31*100-100</f>
        <v>3.9750963871539255</v>
      </c>
      <c r="M33" s="156">
        <f>'Jadual5-2digit'!Z31/'Jadual5-2digit'!N31*100-100</f>
        <v>7.5030284688549358</v>
      </c>
      <c r="N33" s="156">
        <f>'Jadual5-2digit'!AA31/'Jadual5-2digit'!O31*100-100</f>
        <v>4.0173767362882558</v>
      </c>
      <c r="O33" s="156">
        <f>'Jadual5-2digit'!AB31/'Jadual5-2digit'!P31*100-100</f>
        <v>8.4126141992148007</v>
      </c>
      <c r="P33" s="156">
        <f>'Jadual5-2digit'!AC31/'Jadual5-2digit'!Q31*100-100</f>
        <v>7.146029798006353</v>
      </c>
      <c r="Q33" s="156">
        <f>'Jadual5-2digit'!AD31/'Jadual5-2digit'!R31*100-100</f>
        <v>8.3406533688434195</v>
      </c>
      <c r="R33" s="156">
        <f>'Jadual5-2digit'!AE31/'Jadual5-2digit'!S31*100-100</f>
        <v>8.7596859840616901</v>
      </c>
      <c r="S33" s="156">
        <f>'Jadual5-2digit'!AF31/'Jadual5-2digit'!T31*100-100</f>
        <v>6.1246257630460832</v>
      </c>
      <c r="T33" s="156">
        <f>'Jadual5-2digit'!AG31/'Jadual5-2digit'!U31*100-100</f>
        <v>5.9672014102015538</v>
      </c>
      <c r="U33" s="156">
        <f>'Jadual5-2digit'!AH31/'Jadual5-2digit'!V31*100-100</f>
        <v>10.115395783168509</v>
      </c>
      <c r="V33" s="156">
        <f>'Jadual5-2digit'!AI31/'Jadual5-2digit'!W31*100-100</f>
        <v>6.5059358440221757</v>
      </c>
      <c r="W33" s="156">
        <f>'Jadual5-2digit'!AJ31/'Jadual5-2digit'!X31*100-100</f>
        <v>5.3158824084918166</v>
      </c>
      <c r="X33" s="156">
        <f>'Jadual5-2digit'!AK31/'Jadual5-2digit'!Y31*100-100</f>
        <v>4.2761360919372606</v>
      </c>
      <c r="Y33" s="156">
        <f>'Jadual5-2digit'!AL31/'Jadual5-2digit'!Z31*100-100</f>
        <v>1.8709788477768967</v>
      </c>
      <c r="Z33" s="156">
        <f>'Jadual5-2digit'!AM31/'Jadual5-2digit'!AA31*100-100</f>
        <v>9.9774562456449019</v>
      </c>
      <c r="AA33" s="186">
        <f>'Jadual5-2digit'!AN31/'Jadual5-2digit'!AB31*100-100</f>
        <v>6.9439698120328046</v>
      </c>
      <c r="AB33" s="156">
        <f>'Jadual5-2digit'!AO31/'Jadual5-2digit'!AC31*100-100</f>
        <v>8.2174575712001001</v>
      </c>
      <c r="AC33" s="156">
        <f>'Jadual5-2digit'!AP31/'Jadual5-2digit'!AD31*100-100</f>
        <v>9.3512405159607255</v>
      </c>
      <c r="AD33" s="156">
        <f>'Jadual5-2digit'!AQ31/'Jadual5-2digit'!AE31*100-100</f>
        <v>7.753841949702192</v>
      </c>
      <c r="AE33" s="156">
        <f>'Jadual5-2digit'!AR31/'Jadual5-2digit'!AF31*100-100</f>
        <v>4.3446440770224797</v>
      </c>
      <c r="AF33" s="156" t="e">
        <f>'Jadual5-2digit'!#REF!/'Jadual5-2digit'!#REF!*100-100</f>
        <v>#REF!</v>
      </c>
      <c r="AG33" s="156" t="e">
        <f>'Jadual5-2digit'!EK31/'Jadual5-2digit'!#REF!*100-100</f>
        <v>#REF!</v>
      </c>
      <c r="AH33" s="156" t="e">
        <f>'Jadual5-2digit'!EL31/'Jadual5-2digit'!#REF!*100-100</f>
        <v>#REF!</v>
      </c>
      <c r="AI33" s="156" t="e">
        <f>'Jadual5-2digit'!EM31/'Jadual5-2digit'!#REF!*100-100</f>
        <v>#REF!</v>
      </c>
      <c r="AJ33" s="156" t="e">
        <f>'Jadual5-2digit'!EN31/'Jadual5-2digit'!#REF!*100-100</f>
        <v>#REF!</v>
      </c>
      <c r="AK33" s="156">
        <f>'Jadual5-2digit'!EO31/'Jadual5-2digit'!EK31*100-100</f>
        <v>3.9909046627698075</v>
      </c>
      <c r="AL33" s="156">
        <f>'Jadual5-2digit'!EP31/'Jadual5-2digit'!EL31*100-100</f>
        <v>4.2278013048387777</v>
      </c>
      <c r="AM33" s="156">
        <f>'Jadual5-2digit'!EQ31/'Jadual5-2digit'!EM31*100-100</f>
        <v>6.495421230201643</v>
      </c>
      <c r="AN33" s="156">
        <f>'Jadual5-2digit'!ER31/'Jadual5-2digit'!EN31*100-100</f>
        <v>7.6995574195060925</v>
      </c>
      <c r="AO33" s="156">
        <f>'Jadual5-2digit'!ES31/'Jadual5-2digit'!EO31*100-100</f>
        <v>7.4758263463236716</v>
      </c>
      <c r="AP33" s="200">
        <f>'Jadual5-2digit'!ET31/'Jadual5-2digit'!EP31*100-100</f>
        <v>3.8552237448299849</v>
      </c>
      <c r="AQ33" s="186">
        <f>'Jadual5-2digit'!EU31/'Jadual5-2digit'!EQ31*100-100</f>
        <v>8.3634017253824595</v>
      </c>
      <c r="AR33" s="186">
        <f>'Jadual5-2digit'!EV31/'Jadual5-2digit'!ER31*100-100</f>
        <v>7.0812980204447911</v>
      </c>
      <c r="AS33" s="186" t="e">
        <f>'Jadual5-2digit'!#REF!/'Jadual5-2digit'!ES31*100-100</f>
        <v>#REF!</v>
      </c>
      <c r="AT33" s="27">
        <f>'Jadual5-2digit'!GE31/'Jadual5-2digit'!GD31*100-100</f>
        <v>6.6138279722048878</v>
      </c>
      <c r="AU33" s="27">
        <f>'Jadual5-2digit'!R31/'Jadual5-2digit'!Q31*100-100</f>
        <v>-6.1238481668212899</v>
      </c>
      <c r="AV33" s="27">
        <f>'Jadual5-2digit'!S31/'Jadual5-2digit'!R31*100-100</f>
        <v>4.3786718982139234</v>
      </c>
      <c r="AW33" s="27">
        <f>'Jadual5-2digit'!T31/'Jadual5-2digit'!S31*100-100</f>
        <v>6.3113192359410419</v>
      </c>
      <c r="AX33" s="27">
        <f>'Jadual5-2digit'!U31/'Jadual5-2digit'!T31*100-100</f>
        <v>4.1339257380490295</v>
      </c>
      <c r="AY33" s="27">
        <f>'Jadual5-2digit'!W31/'Jadual5-2digit'!V31*100-100</f>
        <v>15.987670128530638</v>
      </c>
      <c r="AZ33" s="27">
        <f>'Jadual5-2digit'!X31/'Jadual5-2digit'!W31*100-100</f>
        <v>4.9049084393884641</v>
      </c>
      <c r="BA33" s="27">
        <f>'Jadual5-2digit'!Y31/'Jadual5-2digit'!X31*100-100</f>
        <v>0.33198091590982415</v>
      </c>
      <c r="BB33" s="27">
        <f>'Jadual5-2digit'!Z31/'Jadual5-2digit'!Y31*100-100</f>
        <v>-5.4180282688590324</v>
      </c>
      <c r="BC33" s="27">
        <f>'Jadual5-2digit'!AA31/'Jadual5-2digit'!Z31*100-100</f>
        <v>-1.6440744173379755</v>
      </c>
      <c r="BD33" s="27">
        <f>'Jadual5-2digit'!AB31/'Jadual5-2digit'!AA31*100-100</f>
        <v>4.7334023237010996</v>
      </c>
      <c r="BE33" s="27">
        <f>'Jadual5-2digit'!AC31/'Jadual5-2digit'!AB31*100-100</f>
        <v>-16.628534902649946</v>
      </c>
      <c r="BF33" s="27">
        <f>'Jadual5-2digit'!AD31/'Jadual5-2digit'!AC31*100-100</f>
        <v>-5.077176965556859</v>
      </c>
      <c r="BG33" s="27">
        <f>'Jadual5-2digit'!AE31/'Jadual5-2digit'!AD31*100-100</f>
        <v>4.7823806307947905</v>
      </c>
      <c r="BH33" s="27">
        <f>'Jadual5-2digit'!AF31/'Jadual5-2digit'!AE31*100-100</f>
        <v>3.7355787322090634</v>
      </c>
      <c r="BI33" s="27">
        <f>'Jadual5-2digit'!AG31/'Jadual5-2digit'!AF31*100-100</f>
        <v>3.9794543724201361</v>
      </c>
      <c r="BJ33" s="27">
        <f>'Jadual5-2digit'!AH31/'Jadual5-2digit'!AG31*100-100</f>
        <v>3.503565185311075</v>
      </c>
      <c r="BK33" s="27">
        <f>'Jadual5-2digit'!AI31/'Jadual5-2digit'!AH31*100-100</f>
        <v>12.185723581580632</v>
      </c>
      <c r="BL33" s="27">
        <f>'Jadual5-2digit'!AJ31/'Jadual5-2digit'!AI31*100-100</f>
        <v>3.7327442242866624</v>
      </c>
      <c r="BM33" s="27">
        <f>'Jadual5-2digit'!AK31/'Jadual5-2digit'!AJ31*100-100</f>
        <v>-0.65856111065090772</v>
      </c>
      <c r="BN33" s="27">
        <f>'Jadual5-2digit'!AL31/'Jadual5-2digit'!AK31*100-100</f>
        <v>-7.5995869936238165</v>
      </c>
      <c r="BO33" s="27">
        <f>'Jadual5-2digit'!AM31/'Jadual5-2digit'!AL31*100-100</f>
        <v>6.1826893646578043</v>
      </c>
      <c r="BP33" s="27">
        <f>'Jadual5-2digit'!AN31/'Jadual5-2digit'!AM31*100-100</f>
        <v>1.8445615926938785</v>
      </c>
      <c r="BQ33" s="27">
        <f>'Jadual5-2digit'!AO31/'Jadual5-2digit'!AN31*100-100</f>
        <v>-15.635748301853951</v>
      </c>
      <c r="BR33" s="27">
        <f>'Jadual5-2digit'!AP31/'Jadual5-2digit'!AO31*100-100</f>
        <v>-4.0826805114688227</v>
      </c>
      <c r="BS33" s="27">
        <f>'Jadual5-2digit'!AQ31/'Jadual5-2digit'!AP31*100-100</f>
        <v>3.2517237877719936</v>
      </c>
      <c r="BT33" s="27">
        <f>'Jadual5-2digit'!EL31/'Jadual5-2digit'!EK31*100-100</f>
        <v>13.282096528268525</v>
      </c>
      <c r="BU33" s="27">
        <f>'Jadual5-2digit'!EM31/'Jadual5-2digit'!EL31*100-100</f>
        <v>-9.6345508830478792</v>
      </c>
      <c r="BV33" s="27">
        <f>'Jadual5-2digit'!EN31/'Jadual5-2digit'!EM31*100-100</f>
        <v>-12.028947114256525</v>
      </c>
      <c r="BW33" s="27">
        <f>'Jadual5-2digit'!EO31/'Jadual5-2digit'!EN31*100-100</f>
        <v>15.476038626682836</v>
      </c>
      <c r="BX33" s="27">
        <f>'Jadual5-2digit'!EP31/'Jadual5-2digit'!EO31*100-100</f>
        <v>13.540158984414148</v>
      </c>
      <c r="BY33" s="27">
        <f>'Jadual5-2digit'!EQ31/'Jadual5-2digit'!EP31*100-100</f>
        <v>-7.6685255959688163</v>
      </c>
      <c r="BZ33" s="27">
        <f>'Jadual5-2digit'!ER31/'Jadual5-2digit'!EQ31*100-100</f>
        <v>-11.034264646528996</v>
      </c>
      <c r="CA33" s="27">
        <f>'Jadual5-2digit'!ES31/'Jadual5-2digit'!ER31*100-100</f>
        <v>15.23615297935217</v>
      </c>
      <c r="CB33" s="27">
        <f>'Jadual5-2digit'!ET31/'Jadual5-2digit'!ES31*100-100</f>
        <v>9.7152635733444441</v>
      </c>
      <c r="CC33" s="221"/>
      <c r="CD33" s="72" t="s">
        <v>725</v>
      </c>
      <c r="CE33" s="218"/>
      <c r="CF33" s="219"/>
      <c r="CG33" s="219"/>
      <c r="CH33" s="219"/>
      <c r="CI33" s="219"/>
      <c r="CJ33" s="219"/>
      <c r="CL33" s="229"/>
    </row>
    <row r="34" spans="1:90" s="67" customFormat="1" ht="15" customHeight="1">
      <c r="A34" s="405"/>
      <c r="B34" s="356" t="s">
        <v>726</v>
      </c>
      <c r="C34" s="161"/>
      <c r="D34" s="30">
        <f>SUM(D35:D37)</f>
        <v>3.6255856095368801</v>
      </c>
      <c r="E34" s="68"/>
      <c r="F34" s="67" t="s">
        <v>727</v>
      </c>
      <c r="G34" s="162"/>
      <c r="H34" s="149">
        <f>'Jadual5-2digit'!U32/'Jadual5-2digit'!I32*100-100</f>
        <v>0.368156605734697</v>
      </c>
      <c r="I34" s="149">
        <f>'Jadual5-2digit'!V32/'Jadual5-2digit'!J32*100-100</f>
        <v>-1.276146022108918</v>
      </c>
      <c r="J34" s="149">
        <f>'Jadual5-2digit'!W32/'Jadual5-2digit'!K32*100-100</f>
        <v>-1.9516594688235358</v>
      </c>
      <c r="K34" s="149">
        <f>'Jadual5-2digit'!X32/'Jadual5-2digit'!L32*100-100</f>
        <v>-9.2943672646962341</v>
      </c>
      <c r="L34" s="149">
        <f>'Jadual5-2digit'!Y32/'Jadual5-2digit'!M32*100-100</f>
        <v>-8.542811587896523</v>
      </c>
      <c r="M34" s="149">
        <f>'Jadual5-2digit'!Z32/'Jadual5-2digit'!N32*100-100</f>
        <v>-2.3456725620242622</v>
      </c>
      <c r="N34" s="149">
        <f>'Jadual5-2digit'!AA32/'Jadual5-2digit'!O32*100-100</f>
        <v>-1.7523839900554918</v>
      </c>
      <c r="O34" s="149">
        <f>'Jadual5-2digit'!AB32/'Jadual5-2digit'!P32*100-100</f>
        <v>-0.25397838786614102</v>
      </c>
      <c r="P34" s="149">
        <f>'Jadual5-2digit'!AC32/'Jadual5-2digit'!Q32*100-100</f>
        <v>0.2855502433028505</v>
      </c>
      <c r="Q34" s="149">
        <f>'Jadual5-2digit'!AD32/'Jadual5-2digit'!R32*100-100</f>
        <v>-3.3551964652750002</v>
      </c>
      <c r="R34" s="149">
        <f>'Jadual5-2digit'!AE32/'Jadual5-2digit'!S32*100-100</f>
        <v>-2.1101592071453297</v>
      </c>
      <c r="S34" s="149">
        <f>'Jadual5-2digit'!AF32/'Jadual5-2digit'!T32*100-100</f>
        <v>-2.106026203481008</v>
      </c>
      <c r="T34" s="149">
        <f>'Jadual5-2digit'!AG32/'Jadual5-2digit'!U32*100-100</f>
        <v>5.1831266839624561</v>
      </c>
      <c r="U34" s="149">
        <f>'Jadual5-2digit'!AH32/'Jadual5-2digit'!V32*100-100</f>
        <v>5.5173722386390409</v>
      </c>
      <c r="V34" s="149">
        <f>'Jadual5-2digit'!AI32/'Jadual5-2digit'!W32*100-100</f>
        <v>7.8439121484451562</v>
      </c>
      <c r="W34" s="149">
        <f>'Jadual5-2digit'!AJ32/'Jadual5-2digit'!X32*100-100</f>
        <v>5.0034741198908819</v>
      </c>
      <c r="X34" s="149">
        <f>'Jadual5-2digit'!AK32/'Jadual5-2digit'!Y32*100-100</f>
        <v>9.9033158630654725</v>
      </c>
      <c r="Y34" s="149">
        <f>'Jadual5-2digit'!AL32/'Jadual5-2digit'!Z32*100-100</f>
        <v>-0.95419287893037108</v>
      </c>
      <c r="Z34" s="149">
        <f>'Jadual5-2digit'!AM32/'Jadual5-2digit'!AA32*100-100</f>
        <v>6.2398566986467898</v>
      </c>
      <c r="AA34" s="184">
        <f>'Jadual5-2digit'!AN32/'Jadual5-2digit'!AB32*100-100</f>
        <v>9.6362971188112283</v>
      </c>
      <c r="AB34" s="149">
        <f>'Jadual5-2digit'!AO32/'Jadual5-2digit'!AC32*100-100</f>
        <v>8.1477058507508815</v>
      </c>
      <c r="AC34" s="149">
        <f>'Jadual5-2digit'!AP32/'Jadual5-2digit'!AD32*100-100</f>
        <v>2.5435539338168667</v>
      </c>
      <c r="AD34" s="149">
        <f>'Jadual5-2digit'!AQ32/'Jadual5-2digit'!AE32*100-100</f>
        <v>5.7067334712379392</v>
      </c>
      <c r="AE34" s="149">
        <f>'Jadual5-2digit'!AR32/'Jadual5-2digit'!AF32*100-100</f>
        <v>2.298380223385422</v>
      </c>
      <c r="AF34" s="149" t="e">
        <f>'Jadual5-2digit'!#REF!/'Jadual5-2digit'!#REF!*100-100</f>
        <v>#REF!</v>
      </c>
      <c r="AG34" s="149" t="e">
        <f>'Jadual5-2digit'!EK32/'Jadual5-2digit'!#REF!*100-100</f>
        <v>#REF!</v>
      </c>
      <c r="AH34" s="149" t="e">
        <f>'Jadual5-2digit'!EL32/'Jadual5-2digit'!#REF!*100-100</f>
        <v>#REF!</v>
      </c>
      <c r="AI34" s="149" t="e">
        <f>'Jadual5-2digit'!EM32/'Jadual5-2digit'!#REF!*100-100</f>
        <v>#REF!</v>
      </c>
      <c r="AJ34" s="149" t="e">
        <f>'Jadual5-2digit'!EN32/'Jadual5-2digit'!#REF!*100-100</f>
        <v>#REF!</v>
      </c>
      <c r="AK34" s="149">
        <f>'Jadual5-2digit'!EO32/'Jadual5-2digit'!EK32*100-100</f>
        <v>-0.94030456626403236</v>
      </c>
      <c r="AL34" s="149">
        <f>'Jadual5-2digit'!EP32/'Jadual5-2digit'!EL32*100-100</f>
        <v>-6.6925029533742872</v>
      </c>
      <c r="AM34" s="149">
        <f>'Jadual5-2digit'!EQ32/'Jadual5-2digit'!EM32*100-100</f>
        <v>-0.55266855201652731</v>
      </c>
      <c r="AN34" s="149">
        <f>'Jadual5-2digit'!ER32/'Jadual5-2digit'!EN32*100-100</f>
        <v>-2.5288512875710154</v>
      </c>
      <c r="AO34" s="149">
        <f>'Jadual5-2digit'!ES32/'Jadual5-2digit'!EO32*100-100</f>
        <v>6.1798101431759278</v>
      </c>
      <c r="AP34" s="197">
        <f>'Jadual5-2digit'!ET32/'Jadual5-2digit'!EP32*100-100</f>
        <v>4.4356886798047555</v>
      </c>
      <c r="AQ34" s="184">
        <f>'Jadual5-2digit'!EU32/'Jadual5-2digit'!EQ32*100-100</f>
        <v>8.0554046475125318</v>
      </c>
      <c r="AR34" s="184">
        <f>'Jadual5-2digit'!EV32/'Jadual5-2digit'!ER32*100-100</f>
        <v>3.5096820067558951</v>
      </c>
      <c r="AS34" s="184" t="e">
        <f>'Jadual5-2digit'!#REF!/'Jadual5-2digit'!ES32*100-100</f>
        <v>#REF!</v>
      </c>
      <c r="AT34" s="21">
        <f>'Jadual5-2digit'!GE32/'Jadual5-2digit'!GD32*100-100</f>
        <v>5.5524608839152592</v>
      </c>
      <c r="AU34" s="21">
        <f>'Jadual5-2digit'!R32/'Jadual5-2digit'!Q32*100-100</f>
        <v>3.5784650941802454</v>
      </c>
      <c r="AV34" s="21">
        <f>'Jadual5-2digit'!S32/'Jadual5-2digit'!R32*100-100</f>
        <v>-2.2176733509113689</v>
      </c>
      <c r="AW34" s="21">
        <f>'Jadual5-2digit'!T32/'Jadual5-2digit'!S32*100-100</f>
        <v>0.84414808144907738</v>
      </c>
      <c r="AX34" s="21">
        <f>'Jadual5-2digit'!U32/'Jadual5-2digit'!T32*100-100</f>
        <v>6.8060710210918529</v>
      </c>
      <c r="AY34" s="21">
        <f>'Jadual5-2digit'!W32/'Jadual5-2digit'!V32*100-100</f>
        <v>5.3697654287075949</v>
      </c>
      <c r="AZ34" s="21">
        <f>'Jadual5-2digit'!X32/'Jadual5-2digit'!W32*100-100</f>
        <v>-8.9773102523796524</v>
      </c>
      <c r="BA34" s="21">
        <f>'Jadual5-2digit'!Y32/'Jadual5-2digit'!X32*100-100</f>
        <v>-3.7211494872282174</v>
      </c>
      <c r="BB34" s="21">
        <f>'Jadual5-2digit'!Z32/'Jadual5-2digit'!Y32*100-100</f>
        <v>12.38386778950975</v>
      </c>
      <c r="BC34" s="21">
        <f>'Jadual5-2digit'!AA32/'Jadual5-2digit'!Z32*100-100</f>
        <v>-9.5372210433093443</v>
      </c>
      <c r="BD34" s="21">
        <f>'Jadual5-2digit'!AB32/'Jadual5-2digit'!AA32*100-100</f>
        <v>8.5846903288298222</v>
      </c>
      <c r="BE34" s="21">
        <f>'Jadual5-2digit'!AC32/'Jadual5-2digit'!AB32*100-100</f>
        <v>-1.2813385304809657</v>
      </c>
      <c r="BF34" s="21">
        <f>'Jadual5-2digit'!AD32/'Jadual5-2digit'!AC32*100-100</f>
        <v>-0.181826941474867</v>
      </c>
      <c r="BG34" s="21">
        <f>'Jadual5-2digit'!AE32/'Jadual5-2digit'!AD32*100-100</f>
        <v>-0.95798182677290811</v>
      </c>
      <c r="BH34" s="21">
        <f>'Jadual5-2digit'!AF32/'Jadual5-2digit'!AE32*100-100</f>
        <v>0.84840581882173183</v>
      </c>
      <c r="BI34" s="21">
        <f>'Jadual5-2digit'!AG32/'Jadual5-2digit'!AF32*100-100</f>
        <v>14.75881571810578</v>
      </c>
      <c r="BJ34" s="21">
        <f>'Jadual5-2digit'!AH32/'Jadual5-2digit'!AG32*100-100</f>
        <v>-8.3565470120859544</v>
      </c>
      <c r="BK34" s="21">
        <f>'Jadual5-2digit'!AI32/'Jadual5-2digit'!AH32*100-100</f>
        <v>7.6930507736304321</v>
      </c>
      <c r="BL34" s="21">
        <f>'Jadual5-2digit'!AJ32/'Jadual5-2digit'!AI32*100-100</f>
        <v>-11.374703895375049</v>
      </c>
      <c r="BM34" s="21">
        <f>'Jadual5-2digit'!AK32/'Jadual5-2digit'!AJ32*100-100</f>
        <v>0.77156977450505337</v>
      </c>
      <c r="BN34" s="21">
        <f>'Jadual5-2digit'!AL32/'Jadual5-2digit'!AK32*100-100</f>
        <v>1.2813017076616688</v>
      </c>
      <c r="BO34" s="21">
        <f>'Jadual5-2digit'!AM32/'Jadual5-2digit'!AL32*100-100</f>
        <v>-2.9665873571772892</v>
      </c>
      <c r="BP34" s="21">
        <f>'Jadual5-2digit'!AN32/'Jadual5-2digit'!AM32*100-100</f>
        <v>12.056094025184507</v>
      </c>
      <c r="BQ34" s="21">
        <f>'Jadual5-2digit'!AO32/'Jadual5-2digit'!AN32*100-100</f>
        <v>-2.6216951579843624</v>
      </c>
      <c r="BR34" s="21">
        <f>'Jadual5-2digit'!AP32/'Jadual5-2digit'!AO32*100-100</f>
        <v>-5.3543472597771427</v>
      </c>
      <c r="BS34" s="21">
        <f>'Jadual5-2digit'!AQ32/'Jadual5-2digit'!AP32*100-100</f>
        <v>2.0971852043272747</v>
      </c>
      <c r="BT34" s="21">
        <f>'Jadual5-2digit'!EL32/'Jadual5-2digit'!EK32*100-100</f>
        <v>-1.5257062934110053</v>
      </c>
      <c r="BU34" s="21">
        <f>'Jadual5-2digit'!EM32/'Jadual5-2digit'!EL32*100-100</f>
        <v>-4.7532215748912563</v>
      </c>
      <c r="BV34" s="21">
        <f>'Jadual5-2digit'!EN32/'Jadual5-2digit'!EM32*100-100</f>
        <v>3.3412795407638356</v>
      </c>
      <c r="BW34" s="21">
        <f>'Jadual5-2digit'!EO32/'Jadual5-2digit'!EN32*100-100</f>
        <v>2.1997854318110512</v>
      </c>
      <c r="BX34" s="21">
        <f>'Jadual5-2digit'!EP32/'Jadual5-2digit'!EO32*100-100</f>
        <v>-7.2439115730726513</v>
      </c>
      <c r="BY34" s="21">
        <f>'Jadual5-2digit'!EQ32/'Jadual5-2digit'!EP32*100-100</f>
        <v>1.5142217206968809</v>
      </c>
      <c r="BZ34" s="21">
        <f>'Jadual5-2digit'!ER32/'Jadual5-2digit'!EQ32*100-100</f>
        <v>1.2877176248728261</v>
      </c>
      <c r="CA34" s="21">
        <f>'Jadual5-2digit'!ES32/'Jadual5-2digit'!ER32*100-100</f>
        <v>11.330931841570504</v>
      </c>
      <c r="CB34" s="21">
        <f>'Jadual5-2digit'!ET32/'Jadual5-2digit'!ES32*100-100</f>
        <v>-8.7675334788343235</v>
      </c>
      <c r="CC34" s="222" t="s">
        <v>728</v>
      </c>
      <c r="CD34" s="223"/>
      <c r="CE34" s="215"/>
      <c r="CF34" s="212"/>
      <c r="CG34" s="216"/>
      <c r="CH34" s="216"/>
      <c r="CI34" s="216"/>
      <c r="CJ34" s="216"/>
    </row>
    <row r="35" spans="1:90" s="2" customFormat="1" ht="25.5">
      <c r="A35" s="405"/>
      <c r="B35" s="22"/>
      <c r="C35" s="23">
        <v>7.1</v>
      </c>
      <c r="D35" s="24">
        <v>2.6093044330534698</v>
      </c>
      <c r="E35" s="64">
        <v>29</v>
      </c>
      <c r="F35" s="73"/>
      <c r="G35" s="65" t="s">
        <v>729</v>
      </c>
      <c r="H35" s="156">
        <f>'Jadual5-2digit'!U33/'Jadual5-2digit'!I33*100-100</f>
        <v>-2.0425300898332495</v>
      </c>
      <c r="I35" s="156">
        <f>'Jadual5-2digit'!V33/'Jadual5-2digit'!J33*100-100</f>
        <v>-2.3758931939714785</v>
      </c>
      <c r="J35" s="156">
        <f>'Jadual5-2digit'!W33/'Jadual5-2digit'!K33*100-100</f>
        <v>-6.4840284939843116</v>
      </c>
      <c r="K35" s="156">
        <f>'Jadual5-2digit'!X33/'Jadual5-2digit'!L33*100-100</f>
        <v>-13.860521250424569</v>
      </c>
      <c r="L35" s="156">
        <f>'Jadual5-2digit'!Y33/'Jadual5-2digit'!M33*100-100</f>
        <v>-10.40942524697806</v>
      </c>
      <c r="M35" s="156">
        <f>'Jadual5-2digit'!Z33/'Jadual5-2digit'!N33*100-100</f>
        <v>-2.6322147410160284</v>
      </c>
      <c r="N35" s="156">
        <f>'Jadual5-2digit'!AA33/'Jadual5-2digit'!O33*100-100</f>
        <v>-6.8021743101957952</v>
      </c>
      <c r="O35" s="156">
        <f>'Jadual5-2digit'!AB33/'Jadual5-2digit'!P33*100-100</f>
        <v>-5.6483876896280378</v>
      </c>
      <c r="P35" s="156">
        <f>'Jadual5-2digit'!AC33/'Jadual5-2digit'!Q33*100-100</f>
        <v>-3.1731221917295898</v>
      </c>
      <c r="Q35" s="156">
        <f>'Jadual5-2digit'!AD33/'Jadual5-2digit'!R33*100-100</f>
        <v>-2.7703969989649835</v>
      </c>
      <c r="R35" s="156">
        <f>'Jadual5-2digit'!AE33/'Jadual5-2digit'!S33*100-100</f>
        <v>-0.58336902227227938</v>
      </c>
      <c r="S35" s="156">
        <f>'Jadual5-2digit'!AF33/'Jadual5-2digit'!T33*100-100</f>
        <v>1.6503992471087656</v>
      </c>
      <c r="T35" s="156">
        <f>'Jadual5-2digit'!AG33/'Jadual5-2digit'!U33*100-100</f>
        <v>14.20633173041297</v>
      </c>
      <c r="U35" s="156">
        <f>'Jadual5-2digit'!AH33/'Jadual5-2digit'!V33*100-100</f>
        <v>15.820795031106158</v>
      </c>
      <c r="V35" s="156">
        <f>'Jadual5-2digit'!AI33/'Jadual5-2digit'!W33*100-100</f>
        <v>9.8238720548112752</v>
      </c>
      <c r="W35" s="156">
        <f>'Jadual5-2digit'!AJ33/'Jadual5-2digit'!X33*100-100</f>
        <v>2.7509680606128626</v>
      </c>
      <c r="X35" s="156">
        <f>'Jadual5-2digit'!AK33/'Jadual5-2digit'!Y33*100-100</f>
        <v>6.6001740336623129</v>
      </c>
      <c r="Y35" s="156">
        <f>'Jadual5-2digit'!AL33/'Jadual5-2digit'!Z33*100-100</f>
        <v>-7.6777719824178092</v>
      </c>
      <c r="Z35" s="156">
        <f>'Jadual5-2digit'!AM33/'Jadual5-2digit'!AA33*100-100</f>
        <v>4.8504923302649274</v>
      </c>
      <c r="AA35" s="186">
        <f>'Jadual5-2digit'!AN33/'Jadual5-2digit'!AB33*100-100</f>
        <v>4.6667527597660978</v>
      </c>
      <c r="AB35" s="156">
        <f>'Jadual5-2digit'!AO33/'Jadual5-2digit'!AC33*100-100</f>
        <v>3.3853093067678515</v>
      </c>
      <c r="AC35" s="156">
        <f>'Jadual5-2digit'!AP33/'Jadual5-2digit'!AD33*100-100</f>
        <v>-0.15785829153963959</v>
      </c>
      <c r="AD35" s="156">
        <f>'Jadual5-2digit'!AQ33/'Jadual5-2digit'!AE33*100-100</f>
        <v>4.12947058835951</v>
      </c>
      <c r="AE35" s="156">
        <f>'Jadual5-2digit'!AR33/'Jadual5-2digit'!AF33*100-100</f>
        <v>-0.55261497144400096</v>
      </c>
      <c r="AF35" s="156" t="e">
        <f>'Jadual5-2digit'!#REF!/'Jadual5-2digit'!#REF!*100-100</f>
        <v>#REF!</v>
      </c>
      <c r="AG35" s="156" t="e">
        <f>'Jadual5-2digit'!EK33/'Jadual5-2digit'!#REF!*100-100</f>
        <v>#REF!</v>
      </c>
      <c r="AH35" s="156" t="e">
        <f>'Jadual5-2digit'!EL33/'Jadual5-2digit'!#REF!*100-100</f>
        <v>#REF!</v>
      </c>
      <c r="AI35" s="156" t="e">
        <f>'Jadual5-2digit'!EM33/'Jadual5-2digit'!#REF!*100-100</f>
        <v>#REF!</v>
      </c>
      <c r="AJ35" s="156" t="e">
        <f>'Jadual5-2digit'!EN33/'Jadual5-2digit'!#REF!*100-100</f>
        <v>#REF!</v>
      </c>
      <c r="AK35" s="156">
        <f>'Jadual5-2digit'!EO33/'Jadual5-2digit'!EK33*100-100</f>
        <v>-3.6556703973068636</v>
      </c>
      <c r="AL35" s="156">
        <f>'Jadual5-2digit'!EP33/'Jadual5-2digit'!EL33*100-100</f>
        <v>-9.0435400843418279</v>
      </c>
      <c r="AM35" s="156">
        <f>'Jadual5-2digit'!EQ33/'Jadual5-2digit'!EM33*100-100</f>
        <v>-5.215222809498826</v>
      </c>
      <c r="AN35" s="156">
        <f>'Jadual5-2digit'!ER33/'Jadual5-2digit'!EN33*100-100</f>
        <v>-0.60593531489007546</v>
      </c>
      <c r="AO35" s="156">
        <f>'Jadual5-2digit'!ES33/'Jadual5-2digit'!EO33*100-100</f>
        <v>13.279958973778406</v>
      </c>
      <c r="AP35" s="200">
        <f>'Jadual5-2digit'!ET33/'Jadual5-2digit'!EP33*100-100</f>
        <v>0.23545025564277466</v>
      </c>
      <c r="AQ35" s="186">
        <f>'Jadual5-2digit'!EU33/'Jadual5-2digit'!EQ33*100-100</f>
        <v>4.2988182387480691</v>
      </c>
      <c r="AR35" s="186">
        <f>'Jadual5-2digit'!EV33/'Jadual5-2digit'!ER33*100-100</f>
        <v>1.0827870068264929</v>
      </c>
      <c r="AS35" s="186" t="e">
        <f>'Jadual5-2digit'!#REF!/'Jadual5-2digit'!ES33*100-100</f>
        <v>#REF!</v>
      </c>
      <c r="AT35" s="27">
        <f>'Jadual5-2digit'!GE33/'Jadual5-2digit'!GD33*100-100</f>
        <v>4.81583868724762</v>
      </c>
      <c r="AU35" s="27">
        <f>'Jadual5-2digit'!R33/'Jadual5-2digit'!Q33*100-100</f>
        <v>10.897143365729818</v>
      </c>
      <c r="AV35" s="27">
        <f>'Jadual5-2digit'!S33/'Jadual5-2digit'!R33*100-100</f>
        <v>-8.030048142801931</v>
      </c>
      <c r="AW35" s="27">
        <f>'Jadual5-2digit'!T33/'Jadual5-2digit'!S33*100-100</f>
        <v>3.3037453424658025</v>
      </c>
      <c r="AX35" s="27">
        <f>'Jadual5-2digit'!U33/'Jadual5-2digit'!T33*100-100</f>
        <v>7.5498058178295366</v>
      </c>
      <c r="AY35" s="27">
        <f>'Jadual5-2digit'!W33/'Jadual5-2digit'!V33*100-100</f>
        <v>2.7742488147961524</v>
      </c>
      <c r="AZ35" s="27">
        <f>'Jadual5-2digit'!X33/'Jadual5-2digit'!W33*100-100</f>
        <v>-3.590355036465084</v>
      </c>
      <c r="BA35" s="27">
        <f>'Jadual5-2digit'!Y33/'Jadual5-2digit'!X33*100-100</f>
        <v>-7.2292318394330977</v>
      </c>
      <c r="BB35" s="27">
        <f>'Jadual5-2digit'!Z33/'Jadual5-2digit'!Y33*100-100</f>
        <v>14.697463633200087</v>
      </c>
      <c r="BC35" s="27">
        <f>'Jadual5-2digit'!AA33/'Jadual5-2digit'!Z33*100-100</f>
        <v>-15.483334749358704</v>
      </c>
      <c r="BD35" s="27">
        <f>'Jadual5-2digit'!AB33/'Jadual5-2digit'!AA33*100-100</f>
        <v>9.9317020698514114</v>
      </c>
      <c r="BE35" s="27">
        <f>'Jadual5-2digit'!AC33/'Jadual5-2digit'!AB33*100-100</f>
        <v>-4.7882318959411379</v>
      </c>
      <c r="BF35" s="27">
        <f>'Jadual5-2digit'!AD33/'Jadual5-2digit'!AC33*100-100</f>
        <v>11.35839002006729</v>
      </c>
      <c r="BG35" s="27">
        <f>'Jadual5-2digit'!AE33/'Jadual5-2digit'!AD33*100-100</f>
        <v>-5.96132779921858</v>
      </c>
      <c r="BH35" s="27">
        <f>'Jadual5-2digit'!AF33/'Jadual5-2digit'!AE33*100-100</f>
        <v>5.6248522456550347</v>
      </c>
      <c r="BI35" s="27">
        <f>'Jadual5-2digit'!AG33/'Jadual5-2digit'!AF33*100-100</f>
        <v>20.834437363234471</v>
      </c>
      <c r="BJ35" s="27">
        <f>'Jadual5-2digit'!AH33/'Jadual5-2digit'!AG33*100-100</f>
        <v>-7.0874083064672817</v>
      </c>
      <c r="BK35" s="27">
        <f>'Jadual5-2digit'!AI33/'Jadual5-2digit'!AH33*100-100</f>
        <v>-2.5471552899103358</v>
      </c>
      <c r="BL35" s="27">
        <f>'Jadual5-2digit'!AJ33/'Jadual5-2digit'!AI33*100-100</f>
        <v>-9.7993526813624925</v>
      </c>
      <c r="BM35" s="27">
        <f>'Jadual5-2digit'!AK33/'Jadual5-2digit'!AJ33*100-100</f>
        <v>-3.7538991815705458</v>
      </c>
      <c r="BN35" s="27">
        <f>'Jadual5-2digit'!AL33/'Jadual5-2digit'!AK33*100-100</f>
        <v>-0.66502717679622947</v>
      </c>
      <c r="BO35" s="27">
        <f>'Jadual5-2digit'!AM33/'Jadual5-2digit'!AL33*100-100</f>
        <v>-4.0142969691514025</v>
      </c>
      <c r="BP35" s="27">
        <f>'Jadual5-2digit'!AN33/'Jadual5-2digit'!AM33*100-100</f>
        <v>9.7390582083529296</v>
      </c>
      <c r="BQ35" s="27">
        <f>'Jadual5-2digit'!AO33/'Jadual5-2digit'!AN33*100-100</f>
        <v>-5.9539172130864131</v>
      </c>
      <c r="BR35" s="27">
        <f>'Jadual5-2digit'!AP33/'Jadual5-2digit'!AO33*100-100</f>
        <v>7.5419731426167544</v>
      </c>
      <c r="BS35" s="27">
        <f>'Jadual5-2digit'!AQ33/'Jadual5-2digit'!AP33*100-100</f>
        <v>-1.9232061378158107</v>
      </c>
      <c r="BT35" s="27">
        <f>'Jadual5-2digit'!EL33/'Jadual5-2digit'!EK33*100-100</f>
        <v>0.66451564937631247</v>
      </c>
      <c r="BU35" s="27">
        <f>'Jadual5-2digit'!EM33/'Jadual5-2digit'!EL33*100-100</f>
        <v>-9.2528465893409617</v>
      </c>
      <c r="BV35" s="27">
        <f>'Jadual5-2digit'!EN33/'Jadual5-2digit'!EM33*100-100</f>
        <v>3.6495828365756324</v>
      </c>
      <c r="BW35" s="27">
        <f>'Jadual5-2digit'!EO33/'Jadual5-2digit'!EN33*100-100</f>
        <v>1.7534590011839555</v>
      </c>
      <c r="BX35" s="27">
        <f>'Jadual5-2digit'!EP33/'Jadual5-2digit'!EO33*100-100</f>
        <v>-4.9649520594546885</v>
      </c>
      <c r="BY35" s="27">
        <f>'Jadual5-2digit'!EQ33/'Jadual5-2digit'!EP33*100-100</f>
        <v>-5.433338932963423</v>
      </c>
      <c r="BZ35" s="27">
        <f>'Jadual5-2digit'!ER33/'Jadual5-2digit'!EQ33*100-100</f>
        <v>8.6899568307017887</v>
      </c>
      <c r="CA35" s="27">
        <f>'Jadual5-2digit'!ES33/'Jadual5-2digit'!ER33*100-100</f>
        <v>15.968973576155051</v>
      </c>
      <c r="CB35" s="27">
        <f>'Jadual5-2digit'!ET33/'Jadual5-2digit'!ES33*100-100</f>
        <v>-15.908507500499994</v>
      </c>
      <c r="CC35" s="217"/>
      <c r="CD35" s="72" t="s">
        <v>730</v>
      </c>
      <c r="CE35" s="218"/>
      <c r="CF35" s="219"/>
      <c r="CG35" s="219"/>
      <c r="CH35" s="219"/>
      <c r="CI35" s="219"/>
      <c r="CJ35" s="219"/>
    </row>
    <row r="36" spans="1:90" s="2" customFormat="1" ht="15.75" customHeight="1">
      <c r="A36" s="405"/>
      <c r="B36" s="22"/>
      <c r="C36" s="23">
        <v>7.2</v>
      </c>
      <c r="D36" s="24">
        <v>0.91601324298182796</v>
      </c>
      <c r="E36" s="64">
        <v>30</v>
      </c>
      <c r="F36" s="73"/>
      <c r="G36" s="65" t="s">
        <v>731</v>
      </c>
      <c r="H36" s="156">
        <f>'Jadual5-2digit'!U34/'Jadual5-2digit'!I34*100-100</f>
        <v>4.4947703665141319</v>
      </c>
      <c r="I36" s="156">
        <f>'Jadual5-2digit'!V34/'Jadual5-2digit'!J34*100-100</f>
        <v>1.5445042710028076</v>
      </c>
      <c r="J36" s="156">
        <f>'Jadual5-2digit'!W34/'Jadual5-2digit'!K34*100-100</f>
        <v>3.8061054863659933</v>
      </c>
      <c r="K36" s="156">
        <f>'Jadual5-2digit'!X34/'Jadual5-2digit'!L34*100-100</f>
        <v>-0.34596608328017453</v>
      </c>
      <c r="L36" s="156">
        <f>'Jadual5-2digit'!Y34/'Jadual5-2digit'!M34*100-100</f>
        <v>-12.37537785129831</v>
      </c>
      <c r="M36" s="156">
        <f>'Jadual5-2digit'!Z34/'Jadual5-2digit'!N34*100-100</f>
        <v>-5.2159220569578366</v>
      </c>
      <c r="N36" s="156">
        <f>'Jadual5-2digit'!AA34/'Jadual5-2digit'!O34*100-100</f>
        <v>-8.6962769882523219</v>
      </c>
      <c r="O36" s="156">
        <f>'Jadual5-2digit'!AB34/'Jadual5-2digit'!P34*100-100</f>
        <v>2.777996445632283</v>
      </c>
      <c r="P36" s="156">
        <f>'Jadual5-2digit'!AC34/'Jadual5-2digit'!Q34*100-100</f>
        <v>0.55626880378025589</v>
      </c>
      <c r="Q36" s="156">
        <f>'Jadual5-2digit'!AD34/'Jadual5-2digit'!R34*100-100</f>
        <v>-8.6991824928819881</v>
      </c>
      <c r="R36" s="156">
        <f>'Jadual5-2digit'!AE34/'Jadual5-2digit'!S34*100-100</f>
        <v>-8.1134579396221511</v>
      </c>
      <c r="S36" s="156">
        <f>'Jadual5-2digit'!AF34/'Jadual5-2digit'!T34*100-100</f>
        <v>-4.8592485884367278</v>
      </c>
      <c r="T36" s="156">
        <f>'Jadual5-2digit'!AG34/'Jadual5-2digit'!U34*100-100</f>
        <v>-5.7067621323664781</v>
      </c>
      <c r="U36" s="156">
        <f>'Jadual5-2digit'!AH34/'Jadual5-2digit'!V34*100-100</f>
        <v>-10.225267625020834</v>
      </c>
      <c r="V36" s="156">
        <f>'Jadual5-2digit'!AI34/'Jadual5-2digit'!W34*100-100</f>
        <v>0.89664973919580859</v>
      </c>
      <c r="W36" s="156">
        <f>'Jadual5-2digit'!AJ34/'Jadual5-2digit'!X34*100-100</f>
        <v>5.5417687111299898</v>
      </c>
      <c r="X36" s="156">
        <f>'Jadual5-2digit'!AK34/'Jadual5-2digit'!Y34*100-100</f>
        <v>4.8290903232021805</v>
      </c>
      <c r="Y36" s="156">
        <f>'Jadual5-2digit'!AL34/'Jadual5-2digit'!Z34*100-100</f>
        <v>0.14248112557093862</v>
      </c>
      <c r="Z36" s="156">
        <f>'Jadual5-2digit'!AM34/'Jadual5-2digit'!AA34*100-100</f>
        <v>6.706088733269695</v>
      </c>
      <c r="AA36" s="186">
        <f>'Jadual5-2digit'!AN34/'Jadual5-2digit'!AB34*100-100</f>
        <v>13.787312959158783</v>
      </c>
      <c r="AB36" s="156">
        <f>'Jadual5-2digit'!AO34/'Jadual5-2digit'!AC34*100-100</f>
        <v>10.668302662222445</v>
      </c>
      <c r="AC36" s="156">
        <f>'Jadual5-2digit'!AP34/'Jadual5-2digit'!AD34*100-100</f>
        <v>5.1697746000902498</v>
      </c>
      <c r="AD36" s="156">
        <f>'Jadual5-2digit'!AQ34/'Jadual5-2digit'!AE34*100-100</f>
        <v>8.4708485290982907</v>
      </c>
      <c r="AE36" s="156">
        <f>'Jadual5-2digit'!AR34/'Jadual5-2digit'!AF34*100-100</f>
        <v>3.9407735392624943</v>
      </c>
      <c r="AF36" s="156" t="e">
        <f>'Jadual5-2digit'!#REF!/'Jadual5-2digit'!#REF!*100-100</f>
        <v>#REF!</v>
      </c>
      <c r="AG36" s="156" t="e">
        <f>'Jadual5-2digit'!EK34/'Jadual5-2digit'!#REF!*100-100</f>
        <v>#REF!</v>
      </c>
      <c r="AH36" s="156" t="e">
        <f>'Jadual5-2digit'!EL34/'Jadual5-2digit'!#REF!*100-100</f>
        <v>#REF!</v>
      </c>
      <c r="AI36" s="156" t="e">
        <f>'Jadual5-2digit'!EM34/'Jadual5-2digit'!#REF!*100-100</f>
        <v>#REF!</v>
      </c>
      <c r="AJ36" s="156" t="e">
        <f>'Jadual5-2digit'!EN34/'Jadual5-2digit'!#REF!*100-100</f>
        <v>#REF!</v>
      </c>
      <c r="AK36" s="156">
        <f>'Jadual5-2digit'!EO34/'Jadual5-2digit'!EK34*100-100</f>
        <v>3.3284863487718042</v>
      </c>
      <c r="AL36" s="156">
        <f>'Jadual5-2digit'!EP34/'Jadual5-2digit'!EL34*100-100</f>
        <v>-6.3279170057107308</v>
      </c>
      <c r="AM36" s="156">
        <f>'Jadual5-2digit'!EQ34/'Jadual5-2digit'!EM34*100-100</f>
        <v>-1.2518812854692101</v>
      </c>
      <c r="AN36" s="156">
        <f>'Jadual5-2digit'!ER34/'Jadual5-2digit'!EN34*100-100</f>
        <v>-7.1657996210611117</v>
      </c>
      <c r="AO36" s="156">
        <f>'Jadual5-2digit'!ES34/'Jadual5-2digit'!EO34*100-100</f>
        <v>-4.7348969032459962</v>
      </c>
      <c r="AP36" s="200">
        <f>'Jadual5-2digit'!ET34/'Jadual5-2digit'!EP34*100-100</f>
        <v>3.4082516111247969</v>
      </c>
      <c r="AQ36" s="186">
        <f>'Jadual5-2digit'!EU34/'Jadual5-2digit'!EQ34*100-100</f>
        <v>10.808370698554455</v>
      </c>
      <c r="AR36" s="186">
        <f>'Jadual5-2digit'!EV34/'Jadual5-2digit'!ER34*100-100</f>
        <v>5.8391901595691138</v>
      </c>
      <c r="AS36" s="186" t="e">
        <f>'Jadual5-2digit'!#REF!/'Jadual5-2digit'!ES34*100-100</f>
        <v>#REF!</v>
      </c>
      <c r="AT36" s="27">
        <f>'Jadual5-2digit'!GE34/'Jadual5-2digit'!GD34*100-100</f>
        <v>3.6728589355206793</v>
      </c>
      <c r="AU36" s="27">
        <f>'Jadual5-2digit'!R34/'Jadual5-2digit'!Q34*100-100</f>
        <v>-11.359317889375902</v>
      </c>
      <c r="AV36" s="27">
        <f>'Jadual5-2digit'!S34/'Jadual5-2digit'!R34*100-100</f>
        <v>8.1050542092849298</v>
      </c>
      <c r="AW36" s="27">
        <f>'Jadual5-2digit'!T34/'Jadual5-2digit'!S34*100-100</f>
        <v>2.5807584499231808</v>
      </c>
      <c r="AX36" s="27">
        <f>'Jadual5-2digit'!U34/'Jadual5-2digit'!T34*100-100</f>
        <v>0.72497497161563729</v>
      </c>
      <c r="AY36" s="27">
        <f>'Jadual5-2digit'!W34/'Jadual5-2digit'!V34*100-100</f>
        <v>16.378273439883515</v>
      </c>
      <c r="AZ36" s="27">
        <f>'Jadual5-2digit'!X34/'Jadual5-2digit'!W34*100-100</f>
        <v>-21.622354344136212</v>
      </c>
      <c r="BA36" s="27">
        <f>'Jadual5-2digit'!Y34/'Jadual5-2digit'!X34*100-100</f>
        <v>5.9147895032321429</v>
      </c>
      <c r="BB36" s="27">
        <f>'Jadual5-2digit'!Z34/'Jadual5-2digit'!Y34*100-100</f>
        <v>5.1883470167224175</v>
      </c>
      <c r="BC36" s="27">
        <f>'Jadual5-2digit'!AA34/'Jadual5-2digit'!Z34*100-100</f>
        <v>-21.269292454362756</v>
      </c>
      <c r="BD36" s="27">
        <f>'Jadual5-2digit'!AB34/'Jadual5-2digit'!AA34*100-100</f>
        <v>44.240856667973162</v>
      </c>
      <c r="BE36" s="27">
        <f>'Jadual5-2digit'!AC34/'Jadual5-2digit'!AB34*100-100</f>
        <v>-3.695128105561821</v>
      </c>
      <c r="BF36" s="27">
        <f>'Jadual5-2digit'!AD34/'Jadual5-2digit'!AC34*100-100</f>
        <v>-19.518028688189474</v>
      </c>
      <c r="BG36" s="27">
        <f>'Jadual5-2digit'!AE34/'Jadual5-2digit'!AD34*100-100</f>
        <v>8.798583427431609</v>
      </c>
      <c r="BH36" s="27">
        <f>'Jadual5-2digit'!AF34/'Jadual5-2digit'!AE34*100-100</f>
        <v>6.2137089986562302</v>
      </c>
      <c r="BI36" s="27">
        <f>'Jadual5-2digit'!AG34/'Jadual5-2digit'!AF34*100-100</f>
        <v>-0.17228281996047201</v>
      </c>
      <c r="BJ36" s="27">
        <f>'Jadual5-2digit'!AH34/'Jadual5-2digit'!AG34*100-100</f>
        <v>-12.997548232281815</v>
      </c>
      <c r="BK36" s="27">
        <f>'Jadual5-2digit'!AI34/'Jadual5-2digit'!AH34*100-100</f>
        <v>30.79602224232201</v>
      </c>
      <c r="BL36" s="27">
        <f>'Jadual5-2digit'!AJ34/'Jadual5-2digit'!AI34*100-100</f>
        <v>-18.013973989063302</v>
      </c>
      <c r="BM36" s="27">
        <f>'Jadual5-2digit'!AK34/'Jadual5-2digit'!AJ34*100-100</f>
        <v>5.1995922655633677</v>
      </c>
      <c r="BN36" s="27">
        <f>'Jadual5-2digit'!AL34/'Jadual5-2digit'!AK34*100-100</f>
        <v>0.48567647849411344</v>
      </c>
      <c r="BO36" s="27">
        <f>'Jadual5-2digit'!AM34/'Jadual5-2digit'!AL34*100-100</f>
        <v>-16.109070087212928</v>
      </c>
      <c r="BP36" s="27">
        <f>'Jadual5-2digit'!AN34/'Jadual5-2digit'!AM34*100-100</f>
        <v>53.812961322220389</v>
      </c>
      <c r="BQ36" s="27">
        <f>'Jadual5-2digit'!AO34/'Jadual5-2digit'!AN34*100-100</f>
        <v>-6.3349293212887403</v>
      </c>
      <c r="BR36" s="27">
        <f>'Jadual5-2digit'!AP34/'Jadual5-2digit'!AO34*100-100</f>
        <v>-23.516756120599709</v>
      </c>
      <c r="BS36" s="27">
        <f>'Jadual5-2digit'!AQ34/'Jadual5-2digit'!AP34*100-100</f>
        <v>12.213558581947083</v>
      </c>
      <c r="BT36" s="27">
        <f>'Jadual5-2digit'!EL34/'Jadual5-2digit'!EK34*100-100</f>
        <v>-2.0027203094781925</v>
      </c>
      <c r="BU36" s="27">
        <f>'Jadual5-2digit'!EM34/'Jadual5-2digit'!EL34*100-100</f>
        <v>0.46542355446615602</v>
      </c>
      <c r="BV36" s="27">
        <f>'Jadual5-2digit'!EN34/'Jadual5-2digit'!EM34*100-100</f>
        <v>0.6721058992618083</v>
      </c>
      <c r="BW36" s="27">
        <f>'Jadual5-2digit'!EO34/'Jadual5-2digit'!EN34*100-100</f>
        <v>4.2510107338428895</v>
      </c>
      <c r="BX36" s="27">
        <f>'Jadual5-2digit'!EP34/'Jadual5-2digit'!EO34*100-100</f>
        <v>-11.160904018272703</v>
      </c>
      <c r="BY36" s="27">
        <f>'Jadual5-2digit'!EQ34/'Jadual5-2digit'!EP34*100-100</f>
        <v>5.9095864502859854</v>
      </c>
      <c r="BZ36" s="27">
        <f>'Jadual5-2digit'!ER34/'Jadual5-2digit'!EQ34*100-100</f>
        <v>-5.3570379539130499</v>
      </c>
      <c r="CA36" s="27">
        <f>'Jadual5-2digit'!ES34/'Jadual5-2digit'!ER34*100-100</f>
        <v>6.9808674492928304</v>
      </c>
      <c r="CB36" s="27">
        <f>'Jadual5-2digit'!ET34/'Jadual5-2digit'!ES34*100-100</f>
        <v>-3.5670430036374654</v>
      </c>
      <c r="CC36" s="217"/>
      <c r="CD36" s="72" t="s">
        <v>732</v>
      </c>
      <c r="CE36" s="218"/>
      <c r="CF36" s="219"/>
      <c r="CG36" s="219"/>
      <c r="CH36" s="219"/>
      <c r="CI36" s="219"/>
      <c r="CJ36" s="219"/>
    </row>
    <row r="37" spans="1:90">
      <c r="A37" s="405"/>
      <c r="B37" s="165"/>
      <c r="C37" s="23">
        <v>7.3</v>
      </c>
      <c r="D37" s="166">
        <v>0.100267933501578</v>
      </c>
      <c r="E37" s="167">
        <v>33</v>
      </c>
      <c r="F37" s="168"/>
      <c r="G37" s="169" t="s">
        <v>736</v>
      </c>
      <c r="H37" s="170">
        <f>'Jadual5-2digit'!U36/'Jadual5-2digit'!I36*100-100</f>
        <v>3.6013521613985802</v>
      </c>
      <c r="I37" s="170">
        <f>'Jadual5-2digit'!V36/'Jadual5-2digit'!J36*100-100</f>
        <v>-3.2873731622909474</v>
      </c>
      <c r="J37" s="170">
        <f>'Jadual5-2digit'!W36/'Jadual5-2digit'!K36*100-100</f>
        <v>2.951345272941893</v>
      </c>
      <c r="K37" s="170">
        <f>'Jadual5-2digit'!X36/'Jadual5-2digit'!L36*100-100</f>
        <v>-2.2313023681470128</v>
      </c>
      <c r="L37" s="170">
        <f>'Jadual5-2digit'!Y36/'Jadual5-2digit'!M36*100-100</f>
        <v>12.135362295761524</v>
      </c>
      <c r="M37" s="170">
        <f>'Jadual5-2digit'!Z36/'Jadual5-2digit'!N36*100-100</f>
        <v>4.178955163438161</v>
      </c>
      <c r="N37" s="170">
        <f>'Jadual5-2digit'!AA36/'Jadual5-2digit'!O36*100-100</f>
        <v>29.475114017084223</v>
      </c>
      <c r="O37" s="170">
        <f>'Jadual5-2digit'!AB36/'Jadual5-2digit'!P36*100-100</f>
        <v>19.650916562455251</v>
      </c>
      <c r="P37" s="170">
        <f>'Jadual5-2digit'!AC36/'Jadual5-2digit'!Q36*100-100</f>
        <v>13.532236486373279</v>
      </c>
      <c r="Q37" s="170">
        <f>'Jadual5-2digit'!AD36/'Jadual5-2digit'!R36*100-100</f>
        <v>3.6392138479291134</v>
      </c>
      <c r="R37" s="170">
        <f>'Jadual5-2digit'!AE36/'Jadual5-2digit'!S36*100-100</f>
        <v>4.5557879632366109</v>
      </c>
      <c r="S37" s="170">
        <f>'Jadual5-2digit'!AF36/'Jadual5-2digit'!T36*100-100</f>
        <v>-13.638304095909277</v>
      </c>
      <c r="T37" s="170">
        <f>'Jadual5-2digit'!AG36/'Jadual5-2digit'!U36*100-100</f>
        <v>-11.858978737043088</v>
      </c>
      <c r="U37" s="170">
        <f>'Jadual5-2digit'!AH36/'Jadual5-2digit'!V36*100-100</f>
        <v>-8.0514220313122991</v>
      </c>
      <c r="V37" s="170">
        <f>'Jadual5-2digit'!AI36/'Jadual5-2digit'!W36*100-100</f>
        <v>13.05408151450618</v>
      </c>
      <c r="W37" s="170">
        <f>'Jadual5-2digit'!AJ36/'Jadual5-2digit'!X36*100-100</f>
        <v>13.541142760670553</v>
      </c>
      <c r="X37" s="170">
        <f>'Jadual5-2digit'!AK36/'Jadual5-2digit'!Y36*100-100</f>
        <v>33.787137068906787</v>
      </c>
      <c r="Y37" s="170">
        <f>'Jadual5-2digit'!AL36/'Jadual5-2digit'!Z36*100-100</f>
        <v>25.156594468328649</v>
      </c>
      <c r="Z37" s="170">
        <f>'Jadual5-2digit'!AM36/'Jadual5-2digit'!AA36*100-100</f>
        <v>9.1799183109463769</v>
      </c>
      <c r="AA37" s="188">
        <f>'Jadual5-2digit'!AN36/'Jadual5-2digit'!AB36*100-100</f>
        <v>21.082832852217081</v>
      </c>
      <c r="AB37" s="170">
        <f>'Jadual5-2digit'!AO36/'Jadual5-2digit'!AC36*100-100</f>
        <v>20.409572303721262</v>
      </c>
      <c r="AC37" s="170">
        <f>'Jadual5-2digit'!AP36/'Jadual5-2digit'!AD36*100-100</f>
        <v>7.6302536122295805</v>
      </c>
      <c r="AD37" s="170">
        <f>'Jadual5-2digit'!AQ36/'Jadual5-2digit'!AE36*100-100</f>
        <v>6.5727206970891672</v>
      </c>
      <c r="AE37" s="170">
        <f>'Jadual5-2digit'!AR36/'Jadual5-2digit'!AF36*100-100</f>
        <v>9.3876889257673355</v>
      </c>
      <c r="AF37" s="170" t="e">
        <f>'Jadual5-2digit'!#REF!/'Jadual5-2digit'!#REF!*100-100</f>
        <v>#REF!</v>
      </c>
      <c r="AG37" s="170" t="e">
        <f>'Jadual5-2digit'!EK36/'Jadual5-2digit'!#REF!*100-100</f>
        <v>#REF!</v>
      </c>
      <c r="AH37" s="170" t="e">
        <f>'Jadual5-2digit'!EL36/'Jadual5-2digit'!#REF!*100-100</f>
        <v>#REF!</v>
      </c>
      <c r="AI37" s="170" t="e">
        <f>'Jadual5-2digit'!EM36/'Jadual5-2digit'!#REF!*100-100</f>
        <v>#REF!</v>
      </c>
      <c r="AJ37" s="170" t="e">
        <f>'Jadual5-2digit'!EN36/'Jadual5-2digit'!#REF!*100-100</f>
        <v>#REF!</v>
      </c>
      <c r="AK37" s="170">
        <f>'Jadual5-2digit'!EO36/'Jadual5-2digit'!EK36*100-100</f>
        <v>1.125421660991492</v>
      </c>
      <c r="AL37" s="170">
        <f>'Jadual5-2digit'!EP36/'Jadual5-2digit'!EL36*100-100</f>
        <v>4.2955485418387553</v>
      </c>
      <c r="AM37" s="170">
        <f>'Jadual5-2digit'!EQ36/'Jadual5-2digit'!EM36*100-100</f>
        <v>21.080319558830496</v>
      </c>
      <c r="AN37" s="170">
        <f>'Jadual5-2digit'!ER36/'Jadual5-2digit'!EN36*100-100</f>
        <v>-1.6028087473117836</v>
      </c>
      <c r="AO37" s="170">
        <f>'Jadual5-2digit'!ES36/'Jadual5-2digit'!EO36*100-100</f>
        <v>-2.3380151982896962</v>
      </c>
      <c r="AP37" s="201">
        <f>'Jadual5-2digit'!ET36/'Jadual5-2digit'!EP36*100-100</f>
        <v>24.097546876478603</v>
      </c>
      <c r="AQ37" s="188">
        <f>'Jadual5-2digit'!EU36/'Jadual5-2digit'!EQ36*100-100</f>
        <v>16.337446773807457</v>
      </c>
      <c r="AR37" s="188">
        <f>'Jadual5-2digit'!EV36/'Jadual5-2digit'!ER36*100-100</f>
        <v>7.7348739644112214</v>
      </c>
      <c r="AS37" s="188" t="e">
        <f>'Jadual5-2digit'!#REF!/'Jadual5-2digit'!ES36*100-100</f>
        <v>#REF!</v>
      </c>
      <c r="AT37" s="170">
        <f>'Jadual5-2digit'!GE36/'Jadual5-2digit'!GD36*100-100</f>
        <v>11.248756073221628</v>
      </c>
      <c r="AU37" s="170">
        <f>'Jadual5-2digit'!R36/'Jadual5-2digit'!Q36*100-100</f>
        <v>8.6843533444887981</v>
      </c>
      <c r="AV37" s="170">
        <f>'Jadual5-2digit'!S36/'Jadual5-2digit'!R36*100-100</f>
        <v>5.8958964135965175</v>
      </c>
      <c r="AW37" s="170">
        <f>'Jadual5-2digit'!T36/'Jadual5-2digit'!S36*100-100</f>
        <v>-7.6999963195399062</v>
      </c>
      <c r="AX37" s="170">
        <f>'Jadual5-2digit'!U36/'Jadual5-2digit'!T36*100-100</f>
        <v>10.32791394834554</v>
      </c>
      <c r="AY37" s="170">
        <f>'Jadual5-2digit'!W36/'Jadual5-2digit'!V36*100-100</f>
        <v>6.3818938483785246</v>
      </c>
      <c r="AZ37" s="170">
        <f>'Jadual5-2digit'!X36/'Jadual5-2digit'!W36*100-100</f>
        <v>-11.754649469145477</v>
      </c>
      <c r="BA37" s="170">
        <f>'Jadual5-2digit'!Y36/'Jadual5-2digit'!X36*100-100</f>
        <v>-2.7943115652875861</v>
      </c>
      <c r="BB37" s="170">
        <f>'Jadual5-2digit'!Z36/'Jadual5-2digit'!Y36*100-100</f>
        <v>10.502334972851756</v>
      </c>
      <c r="BC37" s="170">
        <f>'Jadual5-2digit'!AA36/'Jadual5-2digit'!Z36*100-100</f>
        <v>29.197335790606104</v>
      </c>
      <c r="BD37" s="170">
        <f>'Jadual5-2digit'!AB36/'Jadual5-2digit'!AA36*100-100</f>
        <v>-20.614396919412826</v>
      </c>
      <c r="BE37" s="170">
        <f>'Jadual5-2digit'!AC36/'Jadual5-2digit'!AB36*100-100</f>
        <v>4.8781081674165847</v>
      </c>
      <c r="BF37" s="170">
        <f>'Jadual5-2digit'!AD36/'Jadual5-2digit'!AC36*100-100</f>
        <v>-0.78623229143094875</v>
      </c>
      <c r="BG37" s="170">
        <f>'Jadual5-2digit'!AE36/'Jadual5-2digit'!AD36*100-100</f>
        <v>6.8324283879938434</v>
      </c>
      <c r="BH37" s="170">
        <f>'Jadual5-2digit'!AF36/'Jadual5-2digit'!AE36*100-100</f>
        <v>-23.761419572476115</v>
      </c>
      <c r="BI37" s="170">
        <f>'Jadual5-2digit'!AG36/'Jadual5-2digit'!AF36*100-100</f>
        <v>12.6010195540658</v>
      </c>
      <c r="BJ37" s="170">
        <f>'Jadual5-2digit'!AH36/'Jadual5-2digit'!AG36*100-100</f>
        <v>-6.8355952654704737</v>
      </c>
      <c r="BK37" s="170">
        <f>'Jadual5-2digit'!AI36/'Jadual5-2digit'!AH36*100-100</f>
        <v>30.800362164358745</v>
      </c>
      <c r="BL37" s="170">
        <f>'Jadual5-2digit'!AJ36/'Jadual5-2digit'!AI36*100-100</f>
        <v>-11.37446956036213</v>
      </c>
      <c r="BM37" s="170">
        <f>'Jadual5-2digit'!AK36/'Jadual5-2digit'!AJ36*100-100</f>
        <v>14.538839809854949</v>
      </c>
      <c r="BN37" s="170">
        <f>'Jadual5-2digit'!AL36/'Jadual5-2digit'!AK36*100-100</f>
        <v>3.3738835361837261</v>
      </c>
      <c r="BO37" s="170">
        <f>'Jadual5-2digit'!AM36/'Jadual5-2digit'!AL36*100-100</f>
        <v>12.704844898762374</v>
      </c>
      <c r="BP37" s="170">
        <f>'Jadual5-2digit'!AN36/'Jadual5-2digit'!AM36*100-100</f>
        <v>-11.959691329834385</v>
      </c>
      <c r="BQ37" s="170">
        <f>'Jadual5-2digit'!AO36/'Jadual5-2digit'!AN36*100-100</f>
        <v>4.2949512411479418</v>
      </c>
      <c r="BR37" s="170">
        <f>'Jadual5-2digit'!AP36/'Jadual5-2digit'!AO36*100-100</f>
        <v>-11.315996095701593</v>
      </c>
      <c r="BS37" s="170">
        <f>'Jadual5-2digit'!AQ36/'Jadual5-2digit'!AP36*100-100</f>
        <v>5.7827345924953875</v>
      </c>
      <c r="BT37" s="205">
        <f>'Jadual5-2digit'!EL36/'Jadual5-2digit'!EK36*100-100</f>
        <v>-12.903624178496912</v>
      </c>
      <c r="BU37" s="205">
        <f>'Jadual5-2digit'!EM36/'Jadual5-2digit'!EL36*100-100</f>
        <v>3.0664149703678873</v>
      </c>
      <c r="BV37" s="170">
        <f>'Jadual5-2digit'!EN36/'Jadual5-2digit'!EM36*100-100</f>
        <v>11.56727216187916</v>
      </c>
      <c r="BW37" s="170">
        <f>'Jadual5-2digit'!EO36/'Jadual5-2digit'!EN36*100-100</f>
        <v>0.97323651537368505</v>
      </c>
      <c r="BX37" s="170">
        <f>'Jadual5-2digit'!EP36/'Jadual5-2digit'!EO36*100-100</f>
        <v>-10.173286369456875</v>
      </c>
      <c r="BY37" s="170">
        <f>'Jadual5-2digit'!EQ36/'Jadual5-2digit'!EP36*100-100</f>
        <v>19.653375765975525</v>
      </c>
      <c r="BZ37" s="170">
        <f>'Jadual5-2digit'!ER36/'Jadual5-2digit'!EQ36*100-100</f>
        <v>-9.3336864615789352</v>
      </c>
      <c r="CA37" s="170">
        <f>'Jadual5-2digit'!ES36/'Jadual5-2digit'!ER36*100-100</f>
        <v>0.21878230873298321</v>
      </c>
      <c r="CB37" s="170">
        <f>'Jadual5-2digit'!ET36/'Jadual5-2digit'!ES36*100-100</f>
        <v>14.141391127360407</v>
      </c>
      <c r="CC37" s="224"/>
      <c r="CD37" s="72" t="s">
        <v>737</v>
      </c>
      <c r="CE37" s="218"/>
      <c r="CF37" s="219"/>
      <c r="CG37" s="219"/>
      <c r="CH37" s="219"/>
      <c r="CI37" s="219"/>
      <c r="CJ37" s="219"/>
    </row>
    <row r="38" spans="1:90" s="126" customFormat="1" ht="3" customHeight="1">
      <c r="A38" s="132"/>
      <c r="C38" s="171"/>
      <c r="D38" s="172"/>
      <c r="E38" s="171"/>
      <c r="F38" s="173"/>
      <c r="G38" s="171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89"/>
      <c r="AB38" s="174"/>
      <c r="AC38" s="174"/>
      <c r="AD38" s="174"/>
      <c r="AE38" s="174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202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173"/>
      <c r="CD38" s="171"/>
      <c r="CE38" s="207"/>
      <c r="CF38" s="225"/>
      <c r="CG38" s="225"/>
      <c r="CH38" s="225"/>
      <c r="CI38" s="225"/>
      <c r="CJ38" s="225"/>
    </row>
    <row r="39" spans="1:90" ht="5.25" customHeight="1">
      <c r="A39" s="132"/>
    </row>
    <row r="40" spans="1:90">
      <c r="A40" s="132"/>
    </row>
    <row r="41" spans="1:90">
      <c r="A41" s="17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204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226"/>
      <c r="CF41" s="36"/>
      <c r="CG41" s="36"/>
      <c r="CH41" s="36"/>
      <c r="CI41" s="36"/>
      <c r="CJ41" s="36"/>
    </row>
    <row r="42" spans="1:90">
      <c r="D42" s="176"/>
    </row>
    <row r="44" spans="1:90">
      <c r="C44" s="23"/>
      <c r="CC44" s="57"/>
    </row>
    <row r="45" spans="1:90">
      <c r="C45" s="23"/>
    </row>
    <row r="46" spans="1:90">
      <c r="C46" s="23"/>
      <c r="CC46" s="57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140625" defaultRowHeight="15"/>
  <cols>
    <col min="1" max="1" width="11.42578125" style="1" customWidth="1"/>
    <col min="2" max="2" width="10.42578125" style="1" customWidth="1"/>
    <col min="3" max="3" width="12.42578125" style="75" customWidth="1"/>
    <col min="4" max="4" width="20.85546875" style="76" customWidth="1"/>
    <col min="5" max="5" width="14.140625" style="75" customWidth="1"/>
    <col min="6" max="6" width="13.140625" style="75" customWidth="1"/>
    <col min="7" max="7" width="13.7109375" style="75" customWidth="1"/>
    <col min="8" max="77" width="13.140625" style="1" customWidth="1"/>
    <col min="78" max="78" width="24.42578125" style="1" customWidth="1"/>
    <col min="79" max="84" width="13.140625" style="1" customWidth="1"/>
    <col min="85" max="85" width="20.28515625" style="1" customWidth="1"/>
    <col min="86" max="248" width="13.140625" style="1" customWidth="1"/>
    <col min="249" max="16384" width="9.140625" style="1"/>
  </cols>
  <sheetData>
    <row r="1" spans="1:7">
      <c r="A1" s="415" t="s">
        <v>845</v>
      </c>
      <c r="B1" s="415"/>
      <c r="C1" s="415"/>
      <c r="D1" s="415"/>
      <c r="E1" s="415"/>
      <c r="F1" s="415"/>
      <c r="G1" s="415"/>
    </row>
    <row r="2" spans="1:7">
      <c r="C2" s="416" t="s">
        <v>846</v>
      </c>
      <c r="D2" s="416"/>
      <c r="E2" s="75" t="s">
        <v>847</v>
      </c>
      <c r="F2" s="75" t="s">
        <v>848</v>
      </c>
      <c r="G2" s="75" t="s">
        <v>849</v>
      </c>
    </row>
    <row r="3" spans="1:7" s="74" customFormat="1" ht="30" customHeight="1">
      <c r="C3" s="77" t="s">
        <v>850</v>
      </c>
      <c r="D3" s="78" t="s">
        <v>851</v>
      </c>
      <c r="E3" s="79"/>
      <c r="F3" s="79"/>
      <c r="G3" s="79"/>
    </row>
    <row r="4" spans="1:7">
      <c r="A4" s="80" t="s">
        <v>852</v>
      </c>
      <c r="B4" s="80" t="s">
        <v>853</v>
      </c>
      <c r="C4" s="81">
        <f>E4+F4+G4</f>
        <v>99.999999999999829</v>
      </c>
      <c r="D4" s="82"/>
      <c r="E4" s="81">
        <f>'Jadual1-IPP'!$D$11</f>
        <v>25.135146341589799</v>
      </c>
      <c r="F4" s="81">
        <f>'Jadual1-IPP'!$E$11</f>
        <v>68.251105271614193</v>
      </c>
      <c r="G4" s="81">
        <f>'Jadual1-IPP'!$F$11</f>
        <v>6.6137483867958302</v>
      </c>
    </row>
    <row r="5" spans="1:7">
      <c r="A5" s="83" t="s">
        <v>854</v>
      </c>
      <c r="B5" s="1" t="b">
        <f>C5=D5</f>
        <v>1</v>
      </c>
      <c r="C5" s="84">
        <f>'Jadual1-IPP'!C131</f>
        <v>113.44666827924701</v>
      </c>
      <c r="D5" s="85">
        <f>(E5*$E$4+F5*$F$4+G5*$G$4)/$C$4</f>
        <v>113.44666827924695</v>
      </c>
      <c r="E5" s="75">
        <f>'Jadual1-IPP'!D131</f>
        <v>107.63355702922399</v>
      </c>
      <c r="F5" s="75">
        <f>'Jadual1-IPP'!E131</f>
        <v>115.720319861706</v>
      </c>
      <c r="G5" s="75">
        <f>'Jadual1-IPP'!F131</f>
        <v>112.07591284588101</v>
      </c>
    </row>
    <row r="6" spans="1:7">
      <c r="A6" s="83" t="s">
        <v>855</v>
      </c>
      <c r="B6" s="1" t="b">
        <f>C6=D6</f>
        <v>1</v>
      </c>
      <c r="C6" s="84">
        <f>'Jadual1-IPP'!C132</f>
        <v>101.819791734215</v>
      </c>
      <c r="D6" s="85">
        <f>(E6*$E$4+F6*$F$4+G6*$G$4)/$C$4</f>
        <v>101.81979173421503</v>
      </c>
      <c r="E6" s="75">
        <f>'Jadual1-IPP'!D132</f>
        <v>94.426955592035199</v>
      </c>
      <c r="F6" s="75">
        <f>'Jadual1-IPP'!E132</f>
        <v>104.428600772265</v>
      </c>
      <c r="G6" s="75">
        <f>'Jadual1-IPP'!F132</f>
        <v>102.994</v>
      </c>
    </row>
    <row r="7" spans="1:7">
      <c r="A7" s="83" t="s">
        <v>856</v>
      </c>
      <c r="B7" s="1" t="b">
        <f>C7=D7</f>
        <v>1</v>
      </c>
      <c r="C7" s="84">
        <f>'Jadual1-IPP'!C133</f>
        <v>112.270312852465</v>
      </c>
      <c r="D7" s="85">
        <f>(E7*$E$4+F7*$F$4+G7*$G$4)/$C$4</f>
        <v>112.27031285246521</v>
      </c>
      <c r="E7" s="75">
        <f>'Jadual1-IPP'!D133</f>
        <v>105.61364778079501</v>
      </c>
      <c r="F7" s="75">
        <f>'Jadual1-IPP'!E133</f>
        <v>114.008810108277</v>
      </c>
      <c r="G7" s="75">
        <f>'Jadual1-IPP'!F133</f>
        <v>119.628</v>
      </c>
    </row>
    <row r="8" spans="1:7">
      <c r="A8" s="83" t="s">
        <v>857</v>
      </c>
      <c r="B8" s="1" t="b">
        <f>C8=D8</f>
        <v>1</v>
      </c>
      <c r="C8" s="84">
        <f>'Jadual1-IPP'!C134</f>
        <v>108.986025669097</v>
      </c>
      <c r="D8" s="85">
        <f>(E8*$E$4+F8*$F$4+G8*$G$4)/$C$4</f>
        <v>108.98602566909689</v>
      </c>
      <c r="E8" s="75">
        <f>'Jadual1-IPP'!D134</f>
        <v>100.096035085</v>
      </c>
      <c r="F8" s="75">
        <f>'Jadual1-IPP'!E134</f>
        <v>111.561992076466</v>
      </c>
      <c r="G8" s="75">
        <f>'Jadual1-IPP'!F134</f>
        <v>116.18899999999999</v>
      </c>
    </row>
    <row r="9" spans="1:7">
      <c r="A9" s="83" t="s">
        <v>37</v>
      </c>
      <c r="B9" s="1" t="b">
        <f>C9=D9</f>
        <v>1</v>
      </c>
      <c r="C9" s="84">
        <f>'Jadual1-IPP'!C135</f>
        <v>111.63050329983299</v>
      </c>
      <c r="D9" s="85">
        <f>(E9*E4+F9*F4+G9*G4)/$C$4</f>
        <v>111.63050329983295</v>
      </c>
      <c r="E9" s="75">
        <f>'Jadual1-IPP'!D135</f>
        <v>100.129750268593</v>
      </c>
      <c r="F9" s="86">
        <f>'Jadual1-IPP'!E135</f>
        <v>115.140182195241</v>
      </c>
      <c r="G9" s="75">
        <f>'Jadual1-IPP'!F135</f>
        <v>119.12</v>
      </c>
    </row>
    <row r="10" spans="1:7">
      <c r="A10" s="83" t="s">
        <v>858</v>
      </c>
      <c r="C10" s="84">
        <f>'Jadual1-IPP'!C136</f>
        <v>111.80277851703801</v>
      </c>
      <c r="D10" s="85">
        <f t="shared" ref="D10:D16" si="0">(E10*E5+F10*F5+G10*G5)/$C$4</f>
        <v>367.92921810275266</v>
      </c>
      <c r="E10" s="75">
        <f>'Jadual1-IPP'!D136</f>
        <v>97.443888747997406</v>
      </c>
      <c r="F10" s="75">
        <f>'Jadual1-IPP'!E136</f>
        <v>116.875097837333</v>
      </c>
      <c r="G10" s="75">
        <f>'Jadual1-IPP'!F136</f>
        <v>114.02865632277199</v>
      </c>
    </row>
    <row r="11" spans="1:7">
      <c r="A11" s="83" t="s">
        <v>859</v>
      </c>
      <c r="C11" s="84">
        <f>'Jadual1-IPP'!C137</f>
        <v>113.269374907656</v>
      </c>
      <c r="D11" s="85">
        <f t="shared" si="0"/>
        <v>339.89335457662185</v>
      </c>
      <c r="E11" s="75">
        <f>'Jadual1-IPP'!D137</f>
        <v>95.456746808402201</v>
      </c>
      <c r="F11" s="75">
        <f>'Jadual1-IPP'!E137</f>
        <v>118.998813854048</v>
      </c>
      <c r="G11" s="75">
        <f>'Jadual1-IPP'!F137</f>
        <v>121.839775535347</v>
      </c>
    </row>
    <row r="12" spans="1:7">
      <c r="A12" s="83" t="s">
        <v>860</v>
      </c>
      <c r="C12" s="84">
        <f>'Jadual1-IPP'!C138</f>
        <v>112.342494084549</v>
      </c>
      <c r="D12" s="85">
        <f t="shared" si="0"/>
        <v>381.1370505863668</v>
      </c>
      <c r="E12" s="75">
        <f>'Jadual1-IPP'!D138</f>
        <v>94.850108331095598</v>
      </c>
      <c r="F12" s="75">
        <f>'Jadual1-IPP'!E138</f>
        <v>117.78989389104299</v>
      </c>
      <c r="G12" s="75">
        <f>'Jadual1-IPP'!F138</f>
        <v>122.606358712743</v>
      </c>
    </row>
    <row r="13" spans="1:7">
      <c r="A13" s="83" t="s">
        <v>861</v>
      </c>
      <c r="C13" s="84">
        <f>'Jadual1-IPP'!C139</f>
        <v>112.364239109029</v>
      </c>
      <c r="D13" s="85">
        <f t="shared" si="0"/>
        <v>359.13921080943908</v>
      </c>
      <c r="E13" s="75">
        <f>'Jadual1-IPP'!D139</f>
        <v>93.546907912189496</v>
      </c>
      <c r="F13" s="75">
        <f>'Jadual1-IPP'!E139</f>
        <v>119.123086573043</v>
      </c>
      <c r="G13" s="75">
        <f>'Jadual1-IPP'!F139</f>
        <v>114.1298889231</v>
      </c>
    </row>
    <row r="14" spans="1:7">
      <c r="A14" s="83" t="s">
        <v>862</v>
      </c>
      <c r="C14" s="84">
        <f>'Jadual1-IPP'!C140</f>
        <v>117.75626314357901</v>
      </c>
      <c r="D14" s="85">
        <f t="shared" si="0"/>
        <v>389.83328537682405</v>
      </c>
      <c r="E14" s="75">
        <f>'Jadual1-IPP'!D140</f>
        <v>106.492554393066</v>
      </c>
      <c r="F14" s="75">
        <f>'Jadual1-IPP'!E140</f>
        <v>121.673695843115</v>
      </c>
      <c r="G14" s="75">
        <f>'Jadual1-IPP'!F140</f>
        <v>120.137039565946</v>
      </c>
    </row>
    <row r="15" spans="1:7">
      <c r="A15" s="83" t="s">
        <v>863</v>
      </c>
      <c r="C15" s="84">
        <f>'Jadual1-IPP'!C141</f>
        <v>114.257610356087</v>
      </c>
      <c r="D15" s="85">
        <f t="shared" si="0"/>
        <v>370.69128424562257</v>
      </c>
      <c r="E15" s="75">
        <f>'Jadual1-IPP'!D141</f>
        <v>103.54574226221</v>
      </c>
      <c r="F15" s="75">
        <f>'Jadual1-IPP'!E141</f>
        <v>118.07452392486</v>
      </c>
      <c r="G15" s="75">
        <f>'Jadual1-IPP'!F141</f>
        <v>115.578465312391</v>
      </c>
    </row>
    <row r="16" spans="1:7">
      <c r="A16" s="83" t="s">
        <v>864</v>
      </c>
      <c r="C16" s="84">
        <f>'Jadual1-IPP'!C142</f>
        <v>115.970087437552</v>
      </c>
      <c r="D16" s="85">
        <f t="shared" si="0"/>
        <v>387.20546426974829</v>
      </c>
      <c r="E16" s="75">
        <f>'Jadual1-IPP'!D142</f>
        <v>108.352653880959</v>
      </c>
      <c r="F16" s="75">
        <f>'Jadual1-IPP'!E142</f>
        <v>118.67555222509201</v>
      </c>
      <c r="G16" s="75">
        <f>'Jadual1-IPP'!F142</f>
        <v>117.00041770879599</v>
      </c>
    </row>
    <row r="17" spans="1:7">
      <c r="A17" s="83"/>
    </row>
    <row r="19" spans="1:7">
      <c r="A19" s="415" t="s">
        <v>865</v>
      </c>
      <c r="B19" s="415"/>
      <c r="C19" s="415"/>
      <c r="D19" s="415"/>
      <c r="E19" s="415"/>
      <c r="F19" s="415"/>
      <c r="G19" s="415"/>
    </row>
    <row r="20" spans="1:7">
      <c r="C20" s="416" t="s">
        <v>846</v>
      </c>
      <c r="D20" s="416"/>
      <c r="E20" s="75" t="s">
        <v>847</v>
      </c>
      <c r="F20" s="75" t="s">
        <v>848</v>
      </c>
      <c r="G20" s="75" t="s">
        <v>849</v>
      </c>
    </row>
    <row r="21" spans="1:7" s="74" customFormat="1" ht="30" customHeight="1">
      <c r="C21" s="77" t="s">
        <v>850</v>
      </c>
      <c r="D21" s="78" t="s">
        <v>851</v>
      </c>
      <c r="E21" s="79"/>
      <c r="F21" s="79"/>
      <c r="G21" s="79"/>
    </row>
    <row r="22" spans="1:7">
      <c r="A22" s="80" t="s">
        <v>852</v>
      </c>
      <c r="B22" s="80" t="s">
        <v>853</v>
      </c>
      <c r="C22" s="81">
        <f>E22+F22+G22</f>
        <v>99.999999999999829</v>
      </c>
      <c r="D22" s="82"/>
      <c r="E22" s="81">
        <f>'Jadual1-IPP'!$D$11</f>
        <v>25.135146341589799</v>
      </c>
      <c r="F22" s="81">
        <f>'Jadual1-IPP'!$E$11</f>
        <v>68.251105271614193</v>
      </c>
      <c r="G22" s="81">
        <f>'Jadual1-IPP'!$F$11</f>
        <v>6.6137483867958302</v>
      </c>
    </row>
    <row r="23" spans="1:7">
      <c r="A23" s="83" t="s">
        <v>854</v>
      </c>
      <c r="B23" s="1" t="b">
        <f>D23=D5</f>
        <v>1</v>
      </c>
      <c r="C23" s="84">
        <f>'Jadual1.2-Indeks PM'!C52</f>
        <v>113.44666827924701</v>
      </c>
      <c r="D23" s="85">
        <f>+(E23*$E$22+F23*$F$22+G23*$G$22)/$C$22</f>
        <v>113.44666827924695</v>
      </c>
      <c r="E23" s="84">
        <f>'Jadual1.2-Indeks PM'!I52</f>
        <v>107.63355702922399</v>
      </c>
      <c r="F23" s="84">
        <f>'Jadual1.2-Indeks PM'!Q52</f>
        <v>115.720319861706</v>
      </c>
      <c r="G23" s="84">
        <f>'Jadual1.2-Indeks PM'!W52</f>
        <v>112.07591284588101</v>
      </c>
    </row>
    <row r="24" spans="1:7">
      <c r="A24" s="83" t="s">
        <v>855</v>
      </c>
      <c r="B24" s="1" t="b">
        <f>D24=D6</f>
        <v>1</v>
      </c>
      <c r="C24" s="84">
        <f>'Jadual1.2-Indeks PM'!C53</f>
        <v>101.819791734215</v>
      </c>
      <c r="D24" s="85">
        <f t="shared" ref="D24:D34" si="1">+(E24*$E$22+F24*$F$22+G24*$G$22)/$C$22</f>
        <v>101.81979173421503</v>
      </c>
      <c r="E24" s="84">
        <f>'Jadual1.2-Indeks PM'!I53</f>
        <v>94.426955592035199</v>
      </c>
      <c r="F24" s="84">
        <f>'Jadual1.2-Indeks PM'!Q53</f>
        <v>104.428600772265</v>
      </c>
      <c r="G24" s="84">
        <f>'Jadual1.2-Indeks PM'!W53</f>
        <v>102.994</v>
      </c>
    </row>
    <row r="25" spans="1:7">
      <c r="A25" s="83" t="s">
        <v>856</v>
      </c>
      <c r="B25" s="1" t="b">
        <f t="shared" ref="B25:B34" si="2">D25=D7</f>
        <v>1</v>
      </c>
      <c r="C25" s="84">
        <f>'Jadual1.2-Indeks PM'!C54</f>
        <v>112.270312852465</v>
      </c>
      <c r="D25" s="85">
        <f t="shared" si="1"/>
        <v>112.27031285246521</v>
      </c>
      <c r="E25" s="84">
        <f>'Jadual1.2-Indeks PM'!I54</f>
        <v>105.61364778079501</v>
      </c>
      <c r="F25" s="84">
        <f>'Jadual1.2-Indeks PM'!Q54</f>
        <v>114.008810108277</v>
      </c>
      <c r="G25" s="84">
        <f>'Jadual1.2-Indeks PM'!W54</f>
        <v>119.628</v>
      </c>
    </row>
    <row r="26" spans="1:7">
      <c r="A26" s="83" t="s">
        <v>857</v>
      </c>
      <c r="B26" s="1" t="b">
        <f t="shared" si="2"/>
        <v>1</v>
      </c>
      <c r="C26" s="84">
        <f>'Jadual1.2-Indeks PM'!C55</f>
        <v>108.986025669097</v>
      </c>
      <c r="D26" s="85">
        <f t="shared" si="1"/>
        <v>108.98602566909689</v>
      </c>
      <c r="E26" s="84">
        <f>'Jadual1.2-Indeks PM'!I55</f>
        <v>100.096035085</v>
      </c>
      <c r="F26" s="84">
        <f>'Jadual1.2-Indeks PM'!Q55</f>
        <v>111.561992076466</v>
      </c>
      <c r="G26" s="84">
        <f>'Jadual1.2-Indeks PM'!W55</f>
        <v>116.18899999999999</v>
      </c>
    </row>
    <row r="27" spans="1:7">
      <c r="A27" s="83" t="s">
        <v>37</v>
      </c>
      <c r="B27" s="1" t="b">
        <f t="shared" si="2"/>
        <v>1</v>
      </c>
      <c r="C27" s="84">
        <f>'Jadual1.2-Indeks PM'!C56</f>
        <v>111.63050329983299</v>
      </c>
      <c r="D27" s="85">
        <f t="shared" si="1"/>
        <v>111.63050329983295</v>
      </c>
      <c r="E27" s="84">
        <f>'Jadual1.2-Indeks PM'!I56</f>
        <v>100.129750268593</v>
      </c>
      <c r="F27" s="84">
        <f>'Jadual1.2-Indeks PM'!Q56</f>
        <v>115.140182195241</v>
      </c>
      <c r="G27" s="84">
        <f>'Jadual1.2-Indeks PM'!W56</f>
        <v>119.12</v>
      </c>
    </row>
    <row r="28" spans="1:7">
      <c r="A28" s="83" t="s">
        <v>858</v>
      </c>
      <c r="B28" s="1" t="b">
        <f t="shared" si="2"/>
        <v>0</v>
      </c>
      <c r="C28" s="84">
        <f>'Jadual1.2-Indeks PM'!C57</f>
        <v>111.80277851703801</v>
      </c>
      <c r="D28" s="85">
        <f t="shared" si="1"/>
        <v>111.80277851703781</v>
      </c>
      <c r="E28" s="84">
        <f>'Jadual1.2-Indeks PM'!I57</f>
        <v>97.443888747997406</v>
      </c>
      <c r="F28" s="84">
        <f>'Jadual1.2-Indeks PM'!Q57</f>
        <v>116.875097837333</v>
      </c>
      <c r="G28" s="84">
        <f>'Jadual1.2-Indeks PM'!W57</f>
        <v>114.02865632277199</v>
      </c>
    </row>
    <row r="29" spans="1:7">
      <c r="A29" s="83" t="s">
        <v>859</v>
      </c>
      <c r="B29" s="1" t="b">
        <f t="shared" si="2"/>
        <v>0</v>
      </c>
      <c r="C29" s="84">
        <f>'Jadual1.2-Indeks PM'!C58</f>
        <v>113.269374907656</v>
      </c>
      <c r="D29" s="85">
        <f t="shared" si="1"/>
        <v>113.26937490765613</v>
      </c>
      <c r="E29" s="84">
        <f>'Jadual1.2-Indeks PM'!I58</f>
        <v>95.456746808402201</v>
      </c>
      <c r="F29" s="84">
        <f>'Jadual1.2-Indeks PM'!Q58</f>
        <v>118.998813854048</v>
      </c>
      <c r="G29" s="84">
        <f>'Jadual1.2-Indeks PM'!W58</f>
        <v>121.839775535347</v>
      </c>
    </row>
    <row r="30" spans="1:7">
      <c r="A30" s="83" t="s">
        <v>860</v>
      </c>
      <c r="B30" s="1" t="b">
        <f t="shared" si="2"/>
        <v>0</v>
      </c>
      <c r="C30" s="84">
        <f>'Jadual1.2-Indeks PM'!C59</f>
        <v>112.342494084549</v>
      </c>
      <c r="D30" s="85">
        <f t="shared" si="1"/>
        <v>112.34249408454907</v>
      </c>
      <c r="E30" s="84">
        <f>'Jadual1.2-Indeks PM'!I59</f>
        <v>94.850108331095598</v>
      </c>
      <c r="F30" s="84">
        <f>'Jadual1.2-Indeks PM'!Q59</f>
        <v>117.78989389104299</v>
      </c>
      <c r="G30" s="84">
        <f>'Jadual1.2-Indeks PM'!W59</f>
        <v>122.606358712743</v>
      </c>
    </row>
    <row r="31" spans="1:7">
      <c r="A31" s="83" t="s">
        <v>861</v>
      </c>
      <c r="B31" s="1" t="b">
        <f t="shared" si="2"/>
        <v>0</v>
      </c>
      <c r="C31" s="84">
        <f>'Jadual1.2-Indeks PM'!C60</f>
        <v>112.364239109029</v>
      </c>
      <c r="D31" s="85">
        <f t="shared" si="1"/>
        <v>112.36423910902836</v>
      </c>
      <c r="E31" s="84">
        <f>'Jadual1.2-Indeks PM'!I60</f>
        <v>93.546907912189496</v>
      </c>
      <c r="F31" s="84">
        <f>'Jadual1.2-Indeks PM'!Q60</f>
        <v>119.123086573043</v>
      </c>
      <c r="G31" s="84">
        <f>'Jadual1.2-Indeks PM'!W60</f>
        <v>114.1298889231</v>
      </c>
    </row>
    <row r="32" spans="1:7">
      <c r="A32" s="83" t="s">
        <v>862</v>
      </c>
      <c r="B32" s="1" t="b">
        <f t="shared" si="2"/>
        <v>0</v>
      </c>
      <c r="C32" s="84">
        <f>'Jadual1.2-Indeks PM'!C61</f>
        <v>117.75626314357901</v>
      </c>
      <c r="D32" s="85">
        <f t="shared" si="1"/>
        <v>117.75626314357955</v>
      </c>
      <c r="E32" s="84">
        <f>'Jadual1.2-Indeks PM'!I61</f>
        <v>106.492554393066</v>
      </c>
      <c r="F32" s="84">
        <f>'Jadual1.2-Indeks PM'!Q61</f>
        <v>121.673695843115</v>
      </c>
      <c r="G32" s="84">
        <f>'Jadual1.2-Indeks PM'!W61</f>
        <v>120.137039565946</v>
      </c>
    </row>
    <row r="33" spans="1:8">
      <c r="A33" s="83" t="s">
        <v>863</v>
      </c>
      <c r="B33" s="1" t="b">
        <f t="shared" si="2"/>
        <v>0</v>
      </c>
      <c r="C33" s="84">
        <f>'Jadual1.2-Indeks PM'!C62</f>
        <v>114.257610356087</v>
      </c>
      <c r="D33" s="85">
        <f t="shared" si="1"/>
        <v>114.2576103560872</v>
      </c>
      <c r="E33" s="84">
        <f>'Jadual1.2-Indeks PM'!I62</f>
        <v>103.54574226221</v>
      </c>
      <c r="F33" s="84">
        <f>'Jadual1.2-Indeks PM'!Q62</f>
        <v>118.07452392486</v>
      </c>
      <c r="G33" s="84">
        <f>'Jadual1.2-Indeks PM'!W62</f>
        <v>115.578465312391</v>
      </c>
    </row>
    <row r="34" spans="1:8">
      <c r="A34" s="83" t="s">
        <v>864</v>
      </c>
      <c r="B34" s="1" t="b">
        <f t="shared" si="2"/>
        <v>0</v>
      </c>
      <c r="C34" s="84">
        <f>'Jadual1.2-Indeks PM'!C63</f>
        <v>115.970087437552</v>
      </c>
      <c r="D34" s="85">
        <f t="shared" si="1"/>
        <v>115.97008743755241</v>
      </c>
      <c r="E34" s="84">
        <f>'Jadual1.2-Indeks PM'!I63</f>
        <v>108.352653880959</v>
      </c>
      <c r="F34" s="84">
        <f>'Jadual1.2-Indeks PM'!Q63</f>
        <v>118.67555222509201</v>
      </c>
      <c r="G34" s="84">
        <f>'Jadual1.2-Indeks PM'!W63</f>
        <v>117.00041770879599</v>
      </c>
    </row>
    <row r="36" spans="1:8">
      <c r="A36" s="415" t="s">
        <v>866</v>
      </c>
      <c r="B36" s="415"/>
      <c r="C36" s="415"/>
      <c r="D36" s="415"/>
      <c r="E36" s="415"/>
      <c r="F36" s="415"/>
      <c r="G36" s="415"/>
    </row>
    <row r="37" spans="1:8">
      <c r="C37" s="380" t="s">
        <v>333</v>
      </c>
      <c r="D37" s="378"/>
      <c r="E37" s="362" t="s">
        <v>334</v>
      </c>
      <c r="F37" s="362" t="s">
        <v>335</v>
      </c>
      <c r="G37"/>
      <c r="H37"/>
    </row>
    <row r="38" spans="1:8" ht="30">
      <c r="A38" s="80" t="s">
        <v>852</v>
      </c>
      <c r="B38" s="80" t="s">
        <v>853</v>
      </c>
      <c r="C38" s="87" t="s">
        <v>850</v>
      </c>
      <c r="D38" s="78" t="s">
        <v>851</v>
      </c>
      <c r="E38" s="1"/>
      <c r="F38" s="1"/>
      <c r="G38"/>
      <c r="H38"/>
    </row>
    <row r="39" spans="1:8">
      <c r="A39" s="80"/>
      <c r="B39" s="80"/>
      <c r="C39" s="87">
        <f>+E39+F39</f>
        <v>25.135146341589799</v>
      </c>
      <c r="D39" s="78"/>
      <c r="E39" s="81">
        <v>12.215925112066699</v>
      </c>
      <c r="F39" s="81">
        <v>12.919221229523099</v>
      </c>
      <c r="G39"/>
      <c r="H39"/>
    </row>
    <row r="40" spans="1:8">
      <c r="A40" s="83" t="s">
        <v>854</v>
      </c>
      <c r="B40" s="1" t="b">
        <f t="shared" ref="B40:B51" si="3">D40=D21</f>
        <v>0</v>
      </c>
      <c r="C40" s="84">
        <f>'Jadual2&amp;3-Industryindex'!C130</f>
        <v>107.63355702922399</v>
      </c>
      <c r="D40" s="85">
        <f>+(E40*$E$39+F40*$F$39)/$C$39</f>
        <v>107.63355702922351</v>
      </c>
      <c r="E40" s="75">
        <f>+'Jadual2&amp;3-Industryindex'!E130</f>
        <v>106.156918542124</v>
      </c>
      <c r="F40" s="75">
        <f>+'Jadual2&amp;3-Industryindex'!G130</f>
        <v>109.02981032154899</v>
      </c>
    </row>
    <row r="41" spans="1:8">
      <c r="A41" s="83" t="s">
        <v>855</v>
      </c>
      <c r="B41" s="1" t="b">
        <f t="shared" si="3"/>
        <v>0</v>
      </c>
      <c r="C41" s="88">
        <f>'Jadual2&amp;3-Industryindex'!C131</f>
        <v>94.426955592035199</v>
      </c>
      <c r="D41" s="89">
        <f t="shared" ref="D41:D51" si="4">+(E41*$E$39+F41*$F$39)/$C$39</f>
        <v>94.426955592035213</v>
      </c>
      <c r="E41" s="75">
        <f>+'Jadual2&amp;3-Industryindex'!E131</f>
        <v>94.386176843104394</v>
      </c>
      <c r="F41" s="75">
        <f>+'Jadual2&amp;3-Industryindex'!G131</f>
        <v>94.465514428845296</v>
      </c>
    </row>
    <row r="42" spans="1:8">
      <c r="A42" s="83" t="s">
        <v>856</v>
      </c>
      <c r="B42" s="1" t="b">
        <f t="shared" si="3"/>
        <v>0</v>
      </c>
      <c r="C42" s="75">
        <f>'Jadual2&amp;3-Industryindex'!C132</f>
        <v>105.61364778079501</v>
      </c>
      <c r="D42" s="76">
        <f t="shared" si="4"/>
        <v>105.61364778079513</v>
      </c>
      <c r="E42" s="75">
        <f>+'Jadual2&amp;3-Industryindex'!E132</f>
        <v>105.63336209587099</v>
      </c>
      <c r="F42" s="75">
        <f>+'Jadual2&amp;3-Industryindex'!G132</f>
        <v>105.59500667291999</v>
      </c>
    </row>
    <row r="43" spans="1:8">
      <c r="A43" s="83" t="s">
        <v>857</v>
      </c>
      <c r="B43" s="1" t="b">
        <f t="shared" si="3"/>
        <v>0</v>
      </c>
      <c r="C43" s="84">
        <f>'Jadual2&amp;3-Industryindex'!C133</f>
        <v>100.096035085</v>
      </c>
      <c r="D43" s="85">
        <f t="shared" si="4"/>
        <v>100.09603508500004</v>
      </c>
      <c r="E43" s="75">
        <f>+'Jadual2&amp;3-Industryindex'!E133</f>
        <v>98.524124772890701</v>
      </c>
      <c r="F43" s="75">
        <f>+'Jadual2&amp;3-Industryindex'!G133</f>
        <v>101.582373798028</v>
      </c>
    </row>
    <row r="44" spans="1:8">
      <c r="A44" s="83" t="s">
        <v>37</v>
      </c>
      <c r="B44" s="1" t="b">
        <f t="shared" si="3"/>
        <v>0</v>
      </c>
      <c r="C44" s="86">
        <f>'Jadual2&amp;3-Industryindex'!C134</f>
        <v>100.129750268593</v>
      </c>
      <c r="D44" s="85">
        <f t="shared" si="4"/>
        <v>100.12975026859323</v>
      </c>
      <c r="E44" s="75">
        <f>+'Jadual2&amp;3-Industryindex'!E134</f>
        <v>100.53214601842301</v>
      </c>
      <c r="F44" s="75">
        <f>+'Jadual2&amp;3-Industryindex'!G134</f>
        <v>99.749260124643897</v>
      </c>
    </row>
    <row r="45" spans="1:8">
      <c r="A45" s="83" t="s">
        <v>858</v>
      </c>
      <c r="B45" s="1" t="b">
        <f t="shared" si="3"/>
        <v>0</v>
      </c>
      <c r="C45" s="75">
        <f>'Jadual2&amp;3-Industryindex'!C135</f>
        <v>97.443888747997406</v>
      </c>
      <c r="D45" s="76">
        <f t="shared" si="4"/>
        <v>97.443888747997391</v>
      </c>
      <c r="E45" s="75">
        <f>+'Jadual2&amp;3-Industryindex'!E135</f>
        <v>101.028425670782</v>
      </c>
      <c r="F45" s="75">
        <f>+'Jadual2&amp;3-Industryindex'!G135</f>
        <v>94.054486721959705</v>
      </c>
    </row>
    <row r="46" spans="1:8">
      <c r="A46" s="83" t="s">
        <v>859</v>
      </c>
      <c r="B46" s="1" t="e">
        <f t="shared" si="3"/>
        <v>#REF!</v>
      </c>
      <c r="C46" s="75" t="e">
        <f>'Jadual2&amp;3-Industryindex'!#REF!</f>
        <v>#REF!</v>
      </c>
      <c r="D46" s="76" t="e">
        <f t="shared" si="4"/>
        <v>#REF!</v>
      </c>
      <c r="E46" s="75" t="e">
        <f>+'Jadual2&amp;3-Industryindex'!#REF!</f>
        <v>#REF!</v>
      </c>
      <c r="F46" s="75" t="e">
        <f>+'Jadual2&amp;3-Industryindex'!#REF!</f>
        <v>#REF!</v>
      </c>
    </row>
    <row r="47" spans="1:8">
      <c r="A47" s="83" t="s">
        <v>860</v>
      </c>
      <c r="B47" s="1" t="b">
        <f t="shared" si="3"/>
        <v>0</v>
      </c>
      <c r="C47" s="75">
        <f>'Jadual2&amp;3-Industryindex'!C136</f>
        <v>95.456746808402201</v>
      </c>
      <c r="D47" s="76">
        <f t="shared" si="4"/>
        <v>95.456746808402102</v>
      </c>
      <c r="E47" s="75">
        <f>+'Jadual2&amp;3-Industryindex'!E136</f>
        <v>101.879424551488</v>
      </c>
      <c r="F47" s="75">
        <f>+'Jadual2&amp;3-Industryindex'!G136</f>
        <v>89.383706573656397</v>
      </c>
    </row>
    <row r="48" spans="1:8">
      <c r="A48" s="83" t="s">
        <v>861</v>
      </c>
      <c r="B48" s="1" t="b">
        <f t="shared" si="3"/>
        <v>0</v>
      </c>
      <c r="C48" s="75">
        <f>'Jadual2&amp;3-Industryindex'!C137</f>
        <v>94.850108331095598</v>
      </c>
      <c r="D48" s="76">
        <f t="shared" si="4"/>
        <v>94.85010833109564</v>
      </c>
      <c r="E48" s="75">
        <f>+'Jadual2&amp;3-Industryindex'!E137</f>
        <v>92.246858054634998</v>
      </c>
      <c r="F48" s="75">
        <f>+'Jadual2&amp;3-Industryindex'!G137</f>
        <v>97.311642959246299</v>
      </c>
    </row>
    <row r="49" spans="1:248">
      <c r="A49" s="83" t="s">
        <v>862</v>
      </c>
      <c r="B49" s="1" t="b">
        <f t="shared" si="3"/>
        <v>0</v>
      </c>
      <c r="C49" s="75">
        <f>'Jadual2&amp;3-Industryindex'!C138</f>
        <v>93.546907912189496</v>
      </c>
      <c r="D49" s="76">
        <f t="shared" si="4"/>
        <v>93.546907912189496</v>
      </c>
      <c r="E49" s="75">
        <f>+'Jadual2&amp;3-Industryindex'!E138</f>
        <v>91.257585185684704</v>
      </c>
      <c r="F49" s="75">
        <f>+'Jadual2&amp;3-Industryindex'!G138</f>
        <v>95.711604567466694</v>
      </c>
    </row>
    <row r="50" spans="1:248">
      <c r="A50" s="83" t="s">
        <v>863</v>
      </c>
      <c r="B50" s="1" t="b">
        <f t="shared" si="3"/>
        <v>0</v>
      </c>
      <c r="C50" s="75">
        <f>'Jadual2&amp;3-Industryindex'!C139</f>
        <v>106.492554393066</v>
      </c>
      <c r="D50" s="76">
        <f t="shared" si="4"/>
        <v>106.49255439306559</v>
      </c>
      <c r="E50" s="75">
        <f>+'Jadual2&amp;3-Industryindex'!E139</f>
        <v>101.59464386793501</v>
      </c>
      <c r="F50" s="75">
        <f>+'Jadual2&amp;3-Industryindex'!G139</f>
        <v>111.123832634812</v>
      </c>
    </row>
    <row r="51" spans="1:248">
      <c r="A51" s="83" t="s">
        <v>864</v>
      </c>
      <c r="B51" s="1" t="b">
        <f t="shared" si="3"/>
        <v>0</v>
      </c>
      <c r="C51" s="75">
        <f>'Jadual2&amp;3-Industryindex'!C140</f>
        <v>103.54574226221</v>
      </c>
      <c r="D51" s="76">
        <f t="shared" si="4"/>
        <v>47.594232304994847</v>
      </c>
      <c r="E51" s="75">
        <f>+'Jadual2&amp;3-Industryindex'!E140</f>
        <v>97.928563168743693</v>
      </c>
      <c r="F51" s="90"/>
      <c r="G51" s="90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10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</row>
    <row r="52" spans="1:248">
      <c r="F52" s="75" t="b">
        <v>1</v>
      </c>
      <c r="G52" s="75" t="b">
        <v>1</v>
      </c>
      <c r="H52" s="75" t="b">
        <v>1</v>
      </c>
      <c r="I52" s="75" t="b">
        <v>1</v>
      </c>
      <c r="J52" s="75" t="b">
        <v>1</v>
      </c>
      <c r="K52" s="75" t="b">
        <v>1</v>
      </c>
      <c r="L52" s="75" t="b">
        <v>1</v>
      </c>
      <c r="M52" s="75" t="b">
        <v>1</v>
      </c>
      <c r="N52" s="75" t="b">
        <v>1</v>
      </c>
      <c r="O52" s="75" t="b">
        <v>1</v>
      </c>
      <c r="P52" s="75" t="b">
        <v>1</v>
      </c>
      <c r="Q52" s="75" t="b">
        <v>1</v>
      </c>
      <c r="R52" s="75" t="b">
        <v>1</v>
      </c>
      <c r="S52" s="75" t="b">
        <v>1</v>
      </c>
      <c r="T52" s="75" t="b">
        <v>1</v>
      </c>
      <c r="U52" s="75" t="b">
        <v>1</v>
      </c>
      <c r="V52" s="75" t="b">
        <v>1</v>
      </c>
      <c r="W52" s="75" t="b">
        <v>1</v>
      </c>
      <c r="X52" s="75" t="b">
        <v>1</v>
      </c>
      <c r="Y52" s="75" t="b">
        <v>1</v>
      </c>
      <c r="Z52" s="75" t="b">
        <v>1</v>
      </c>
      <c r="AA52" s="75" t="b">
        <v>1</v>
      </c>
      <c r="AB52" s="75" t="b">
        <v>1</v>
      </c>
      <c r="AC52" s="75" t="b">
        <v>1</v>
      </c>
      <c r="AD52" s="75" t="b">
        <v>1</v>
      </c>
      <c r="AE52" s="75" t="b">
        <v>1</v>
      </c>
      <c r="AF52" s="75" t="b">
        <v>1</v>
      </c>
      <c r="AG52" s="75" t="b">
        <v>1</v>
      </c>
      <c r="AH52" s="75" t="b">
        <v>1</v>
      </c>
      <c r="AI52" s="75" t="b">
        <v>1</v>
      </c>
      <c r="AJ52" s="75" t="b">
        <v>1</v>
      </c>
      <c r="AK52" s="75" t="b">
        <v>1</v>
      </c>
      <c r="AL52" s="75" t="b">
        <v>1</v>
      </c>
      <c r="AM52" s="75" t="b">
        <v>1</v>
      </c>
      <c r="AN52" s="75" t="b">
        <v>1</v>
      </c>
      <c r="AO52" s="75" t="b">
        <v>1</v>
      </c>
      <c r="AP52" s="75" t="b">
        <v>1</v>
      </c>
      <c r="AQ52" s="75" t="b">
        <v>1</v>
      </c>
      <c r="AR52" s="75" t="b">
        <v>1</v>
      </c>
      <c r="AS52" s="75" t="b">
        <v>1</v>
      </c>
      <c r="AT52" s="75" t="b">
        <v>1</v>
      </c>
      <c r="AU52" s="75" t="b">
        <v>1</v>
      </c>
      <c r="AV52" s="75" t="b">
        <v>1</v>
      </c>
      <c r="AW52" s="75" t="b">
        <v>1</v>
      </c>
      <c r="AX52" s="75" t="b">
        <v>1</v>
      </c>
      <c r="AY52" s="75" t="b">
        <v>1</v>
      </c>
      <c r="AZ52" s="75" t="b">
        <v>1</v>
      </c>
      <c r="BA52" s="75" t="b">
        <v>1</v>
      </c>
      <c r="BB52" s="75" t="b">
        <v>1</v>
      </c>
      <c r="BC52" s="75" t="b">
        <v>1</v>
      </c>
      <c r="BD52" s="75" t="b">
        <v>1</v>
      </c>
      <c r="BE52" s="75" t="b">
        <v>1</v>
      </c>
      <c r="BF52" s="75" t="b">
        <v>1</v>
      </c>
      <c r="BG52" s="75" t="b">
        <v>1</v>
      </c>
      <c r="BH52" s="75" t="b">
        <v>1</v>
      </c>
      <c r="BI52" s="75" t="b">
        <v>1</v>
      </c>
      <c r="BJ52" s="75" t="b">
        <v>1</v>
      </c>
      <c r="BK52" s="75" t="b">
        <v>1</v>
      </c>
      <c r="BL52" s="75" t="b">
        <v>1</v>
      </c>
      <c r="BM52" s="75" t="b">
        <v>1</v>
      </c>
      <c r="BN52" s="75" t="b">
        <v>1</v>
      </c>
      <c r="BO52" s="75" t="b">
        <v>1</v>
      </c>
      <c r="BP52" s="75" t="b">
        <v>1</v>
      </c>
      <c r="BQ52" s="75" t="b">
        <v>1</v>
      </c>
      <c r="BR52" s="75" t="b">
        <v>1</v>
      </c>
      <c r="BS52" s="75" t="b">
        <v>1</v>
      </c>
      <c r="BT52" s="75" t="b">
        <v>1</v>
      </c>
      <c r="BU52" s="75" t="b">
        <v>1</v>
      </c>
      <c r="BV52" s="75" t="b">
        <v>1</v>
      </c>
      <c r="BW52" s="75" t="b">
        <v>1</v>
      </c>
      <c r="BX52" s="75" t="b">
        <v>1</v>
      </c>
      <c r="BY52" s="75" t="b">
        <v>1</v>
      </c>
      <c r="BZ52" s="75" t="b">
        <v>0</v>
      </c>
      <c r="CA52" s="75" t="b">
        <v>1</v>
      </c>
      <c r="CB52" s="75" t="b">
        <v>1</v>
      </c>
      <c r="CC52" s="75" t="b">
        <v>1</v>
      </c>
      <c r="CD52" s="75" t="b">
        <v>1</v>
      </c>
      <c r="CE52" s="75" t="b">
        <v>1</v>
      </c>
      <c r="CF52" s="75" t="b">
        <v>1</v>
      </c>
      <c r="CG52" s="75" t="b">
        <v>1</v>
      </c>
      <c r="CH52" s="75" t="b">
        <v>1</v>
      </c>
      <c r="CI52" s="75" t="b">
        <v>1</v>
      </c>
      <c r="CJ52" s="100" t="b">
        <v>1</v>
      </c>
      <c r="CK52" s="100" t="b">
        <v>1</v>
      </c>
      <c r="CL52" s="100" t="b">
        <v>1</v>
      </c>
      <c r="CM52" s="75" t="e">
        <v>#N/A</v>
      </c>
      <c r="CN52" s="75" t="b">
        <v>1</v>
      </c>
      <c r="CO52" s="75" t="b">
        <v>1</v>
      </c>
      <c r="CP52" s="75" t="b">
        <v>1</v>
      </c>
      <c r="CQ52" s="75" t="b">
        <v>1</v>
      </c>
      <c r="CR52" s="75" t="b">
        <v>1</v>
      </c>
      <c r="CS52" s="75" t="b">
        <v>1</v>
      </c>
      <c r="CT52" s="75" t="b">
        <v>1</v>
      </c>
      <c r="CU52" s="75" t="b">
        <v>1</v>
      </c>
      <c r="CV52" s="75" t="b">
        <v>1</v>
      </c>
      <c r="CW52" s="75" t="b">
        <v>1</v>
      </c>
      <c r="CX52" s="75" t="b">
        <v>1</v>
      </c>
      <c r="CY52" s="75" t="b">
        <v>1</v>
      </c>
      <c r="CZ52" s="75" t="b">
        <v>1</v>
      </c>
      <c r="DA52" s="75" t="b">
        <v>1</v>
      </c>
      <c r="DB52" s="75" t="b">
        <v>1</v>
      </c>
      <c r="DC52" s="75" t="b">
        <v>1</v>
      </c>
      <c r="DD52" s="75" t="b">
        <v>1</v>
      </c>
      <c r="DE52" s="75" t="b">
        <v>1</v>
      </c>
      <c r="DF52" s="75" t="b">
        <v>1</v>
      </c>
      <c r="DG52" s="75" t="b">
        <v>1</v>
      </c>
      <c r="DH52" s="75" t="b">
        <v>1</v>
      </c>
      <c r="DI52" s="75" t="b">
        <v>1</v>
      </c>
      <c r="DJ52" s="75" t="b">
        <v>1</v>
      </c>
      <c r="DK52" s="75" t="b">
        <v>1</v>
      </c>
      <c r="DL52" s="75" t="b">
        <v>1</v>
      </c>
      <c r="DM52" s="75" t="b">
        <v>1</v>
      </c>
      <c r="DN52" s="75" t="b">
        <v>1</v>
      </c>
      <c r="DO52" s="75" t="b">
        <v>1</v>
      </c>
      <c r="DP52" s="75" t="b">
        <v>1</v>
      </c>
      <c r="DQ52" s="75" t="b">
        <v>1</v>
      </c>
      <c r="DR52" s="75" t="b">
        <v>1</v>
      </c>
      <c r="DS52" s="75" t="b">
        <v>1</v>
      </c>
      <c r="DT52" s="75" t="b">
        <v>1</v>
      </c>
      <c r="DU52" s="75" t="b">
        <v>1</v>
      </c>
      <c r="DV52" s="75" t="b">
        <v>1</v>
      </c>
      <c r="DW52" s="75" t="b">
        <v>1</v>
      </c>
      <c r="DX52" s="75" t="b">
        <v>1</v>
      </c>
      <c r="DY52" s="75" t="b">
        <v>1</v>
      </c>
      <c r="DZ52" s="75" t="b">
        <v>1</v>
      </c>
      <c r="EA52" s="75" t="b">
        <v>1</v>
      </c>
      <c r="EB52" s="75" t="b">
        <v>1</v>
      </c>
      <c r="EC52" s="75" t="b">
        <v>1</v>
      </c>
      <c r="ED52" s="75" t="b">
        <v>1</v>
      </c>
      <c r="EE52" s="75" t="b">
        <v>1</v>
      </c>
      <c r="EF52" s="75" t="b">
        <v>1</v>
      </c>
      <c r="EG52" s="75" t="b">
        <v>1</v>
      </c>
      <c r="EH52" s="75" t="b">
        <v>1</v>
      </c>
      <c r="EI52" s="75" t="b">
        <v>1</v>
      </c>
      <c r="EJ52" s="75" t="b">
        <v>1</v>
      </c>
      <c r="EK52" s="75" t="b">
        <v>1</v>
      </c>
      <c r="EL52" s="75" t="b">
        <v>1</v>
      </c>
      <c r="EM52" s="75" t="b">
        <v>1</v>
      </c>
      <c r="EN52" s="75" t="b">
        <v>1</v>
      </c>
      <c r="EO52" s="75" t="b">
        <v>1</v>
      </c>
      <c r="EP52" s="75" t="b">
        <v>1</v>
      </c>
      <c r="EQ52" s="75" t="b">
        <v>1</v>
      </c>
      <c r="ER52" s="75" t="b">
        <v>1</v>
      </c>
      <c r="ES52" s="75" t="b">
        <v>1</v>
      </c>
      <c r="ET52" s="75" t="b">
        <v>1</v>
      </c>
      <c r="EU52" s="75" t="b">
        <v>1</v>
      </c>
      <c r="EV52" s="75" t="b">
        <v>1</v>
      </c>
      <c r="EW52" s="75" t="b">
        <v>1</v>
      </c>
      <c r="EX52" s="75" t="b">
        <v>1</v>
      </c>
      <c r="EY52" s="75" t="b">
        <v>1</v>
      </c>
      <c r="EZ52" s="75" t="b">
        <v>1</v>
      </c>
      <c r="FA52" s="75" t="b">
        <v>1</v>
      </c>
      <c r="FB52" s="75" t="b">
        <v>1</v>
      </c>
      <c r="FC52" s="75" t="b">
        <v>1</v>
      </c>
      <c r="FD52" s="75" t="b">
        <v>1</v>
      </c>
      <c r="FE52" s="75" t="b">
        <v>1</v>
      </c>
      <c r="FF52" s="75" t="b">
        <v>1</v>
      </c>
      <c r="FG52" s="75" t="b">
        <v>1</v>
      </c>
      <c r="FH52" s="75" t="b">
        <v>1</v>
      </c>
      <c r="FI52" s="75" t="b">
        <v>1</v>
      </c>
      <c r="FJ52" s="75" t="b">
        <v>1</v>
      </c>
      <c r="FK52" s="75" t="b">
        <v>1</v>
      </c>
      <c r="FL52" s="75" t="b">
        <v>1</v>
      </c>
      <c r="FM52" s="75" t="b">
        <v>1</v>
      </c>
      <c r="FN52" s="75" t="b">
        <v>1</v>
      </c>
      <c r="FO52" s="75" t="b">
        <v>1</v>
      </c>
      <c r="FP52" s="75" t="b">
        <v>1</v>
      </c>
      <c r="FQ52" s="75" t="b">
        <v>1</v>
      </c>
      <c r="FR52" s="75" t="b">
        <v>1</v>
      </c>
      <c r="FS52" s="75" t="b">
        <v>1</v>
      </c>
      <c r="FT52" s="75" t="b">
        <v>1</v>
      </c>
      <c r="FU52" s="75" t="b">
        <v>1</v>
      </c>
      <c r="FV52" s="75" t="b">
        <v>1</v>
      </c>
      <c r="FW52" s="75" t="b">
        <v>1</v>
      </c>
      <c r="FX52" s="75" t="b">
        <v>1</v>
      </c>
      <c r="FY52" s="75" t="b">
        <v>1</v>
      </c>
      <c r="FZ52" s="75" t="b">
        <v>1</v>
      </c>
      <c r="GA52" s="75" t="b">
        <v>1</v>
      </c>
      <c r="GB52" s="75" t="b">
        <v>1</v>
      </c>
      <c r="GC52" s="75" t="b">
        <v>1</v>
      </c>
      <c r="GD52" s="75" t="b">
        <v>1</v>
      </c>
      <c r="GE52" s="75" t="b">
        <v>1</v>
      </c>
      <c r="GF52" s="75" t="b">
        <v>1</v>
      </c>
      <c r="GG52" s="75" t="b">
        <v>1</v>
      </c>
      <c r="GH52" s="75" t="b">
        <v>1</v>
      </c>
      <c r="GI52" s="75" t="b">
        <v>1</v>
      </c>
      <c r="GJ52" s="75" t="b">
        <v>1</v>
      </c>
      <c r="GK52" s="75" t="b">
        <v>1</v>
      </c>
      <c r="GL52" s="75" t="b">
        <v>1</v>
      </c>
      <c r="GM52" s="75" t="b">
        <v>1</v>
      </c>
      <c r="GN52" s="75" t="b">
        <v>1</v>
      </c>
      <c r="GO52" s="75" t="b">
        <v>1</v>
      </c>
      <c r="GP52" s="75" t="b">
        <v>1</v>
      </c>
      <c r="GQ52" s="75" t="b">
        <v>1</v>
      </c>
      <c r="GR52" s="75" t="b">
        <v>1</v>
      </c>
      <c r="GS52" s="75" t="b">
        <v>1</v>
      </c>
      <c r="GT52" s="75" t="b">
        <v>1</v>
      </c>
      <c r="GU52" s="75" t="b">
        <v>1</v>
      </c>
      <c r="GV52" s="75" t="b">
        <v>1</v>
      </c>
      <c r="GW52" s="75" t="b">
        <v>1</v>
      </c>
      <c r="GX52" s="75" t="b">
        <v>1</v>
      </c>
      <c r="GY52" s="75" t="b">
        <v>1</v>
      </c>
      <c r="GZ52" s="75" t="b">
        <v>1</v>
      </c>
      <c r="HA52" s="75" t="b">
        <v>1</v>
      </c>
      <c r="HB52" s="75" t="b">
        <v>1</v>
      </c>
      <c r="HC52" s="75" t="b">
        <v>1</v>
      </c>
      <c r="HD52" s="75" t="b">
        <v>1</v>
      </c>
      <c r="HE52" s="75" t="b">
        <v>1</v>
      </c>
      <c r="HF52" s="75" t="b">
        <v>1</v>
      </c>
      <c r="HG52" s="75" t="b">
        <v>1</v>
      </c>
      <c r="HH52" s="75" t="b">
        <v>1</v>
      </c>
      <c r="HI52" s="75" t="b">
        <v>1</v>
      </c>
      <c r="HJ52" s="75" t="b">
        <v>1</v>
      </c>
      <c r="HK52" s="75" t="b">
        <v>1</v>
      </c>
      <c r="HL52" s="75" t="b">
        <v>1</v>
      </c>
      <c r="HM52" s="75" t="b">
        <v>1</v>
      </c>
      <c r="HN52" s="75" t="b">
        <v>1</v>
      </c>
      <c r="HO52" s="75" t="b">
        <v>1</v>
      </c>
      <c r="HP52" s="75" t="b">
        <v>1</v>
      </c>
      <c r="HQ52" s="75" t="b">
        <v>1</v>
      </c>
      <c r="HR52" s="75" t="b">
        <v>1</v>
      </c>
      <c r="HS52" s="75" t="b">
        <v>1</v>
      </c>
      <c r="HT52" s="75" t="b">
        <v>1</v>
      </c>
      <c r="HU52" s="75" t="b">
        <v>1</v>
      </c>
      <c r="HV52" s="75" t="b">
        <v>1</v>
      </c>
      <c r="HW52" s="75" t="b">
        <v>1</v>
      </c>
      <c r="HX52" s="75" t="b">
        <v>1</v>
      </c>
      <c r="HY52" s="75" t="b">
        <v>1</v>
      </c>
      <c r="HZ52" s="75" t="b">
        <v>1</v>
      </c>
      <c r="IA52" s="75" t="b">
        <v>1</v>
      </c>
      <c r="IB52" s="75" t="b">
        <v>1</v>
      </c>
      <c r="IC52" s="75" t="b">
        <v>1</v>
      </c>
      <c r="ID52" s="75" t="b">
        <v>1</v>
      </c>
      <c r="IE52" s="75" t="b">
        <v>1</v>
      </c>
      <c r="IF52" s="75" t="b">
        <v>1</v>
      </c>
      <c r="IG52" s="75" t="b">
        <v>1</v>
      </c>
      <c r="IH52" s="75" t="b">
        <v>1</v>
      </c>
      <c r="II52" s="75" t="b">
        <v>1</v>
      </c>
      <c r="IJ52" s="75" t="b">
        <v>1</v>
      </c>
      <c r="IK52" s="75" t="b">
        <v>1</v>
      </c>
      <c r="IL52" s="75" t="b">
        <v>1</v>
      </c>
      <c r="IM52" s="75" t="b">
        <v>1</v>
      </c>
      <c r="IN52" s="75" t="b">
        <v>1</v>
      </c>
    </row>
    <row r="53" spans="1:248">
      <c r="F53" s="75">
        <f>HLOOKUP(F55,[1]Sheet2!$H$216:$IR$217,2,0)</f>
        <v>1.93998759969829</v>
      </c>
      <c r="G53" s="75">
        <f>HLOOKUP(G55,[1]Sheet2!$H$216:$IR$217,2,0)</f>
        <v>1.3662565775542901</v>
      </c>
      <c r="H53" s="75">
        <f>HLOOKUP(H55,[1]Sheet2!$H$216:$IR$217,2,0)</f>
        <v>0.16655497213928999</v>
      </c>
      <c r="I53" s="75">
        <f>HLOOKUP(I55,[1]Sheet2!$H$216:$IR$217,2,0)</f>
        <v>4.2390551708795E-2</v>
      </c>
      <c r="J53" s="75">
        <f>HLOOKUP(J55,[1]Sheet2!$H$216:$IR$217,2,0)</f>
        <v>0.183050766813631</v>
      </c>
      <c r="K53" s="75">
        <f>HLOOKUP(K55,[1]Sheet2!$H$216:$IR$217,2,0)</f>
        <v>2.5108373255757599E-2</v>
      </c>
      <c r="L53" s="75">
        <f>HLOOKUP(L55,[1]Sheet2!$H$216:$IR$217,2,0)</f>
        <v>0.434959636363143</v>
      </c>
      <c r="M53" s="75">
        <f>HLOOKUP(M55,[1]Sheet2!$H$216:$IR$217,2,0)</f>
        <v>8.8871286725337603E-2</v>
      </c>
      <c r="N53" s="75">
        <f>HLOOKUP(N55,[1]Sheet2!$H$216:$IR$217,2,0)</f>
        <v>0.13230114954737701</v>
      </c>
      <c r="O53" s="75">
        <f>HLOOKUP(O55,[1]Sheet2!$H$216:$IR$217,2,0)</f>
        <v>0.131153563797792</v>
      </c>
      <c r="P53" s="75">
        <f>HLOOKUP(P55,[1]Sheet2!$H$216:$IR$217,2,0)</f>
        <v>0.364020387424069</v>
      </c>
      <c r="Q53" s="75">
        <f>HLOOKUP(Q55,[1]Sheet2!$H$216:$IR$217,2,0)</f>
        <v>8.75898394203629E-2</v>
      </c>
      <c r="R53" s="75">
        <f>HLOOKUP(R55,[1]Sheet2!$H$216:$IR$217,2,0)</f>
        <v>0.11762313902822601</v>
      </c>
      <c r="S53" s="75">
        <f>HLOOKUP(S55,[1]Sheet2!$H$216:$IR$217,2,0)</f>
        <v>0.16597519302114999</v>
      </c>
      <c r="T53" s="75">
        <f>HLOOKUP(T55,[1]Sheet2!$H$216:$IR$217,2,0)</f>
        <v>0.106466206833726</v>
      </c>
      <c r="U53" s="75">
        <f>HLOOKUP(U55,[1]Sheet2!$H$216:$IR$217,2,0)</f>
        <v>5.0203367764849002E-2</v>
      </c>
      <c r="V53" s="75">
        <f>HLOOKUP(V55,[1]Sheet2!$H$216:$IR$217,2,0)</f>
        <v>8.5563232119451202E-2</v>
      </c>
      <c r="W53" s="75">
        <f>HLOOKUP(W55,[1]Sheet2!$H$216:$IR$217,2,0)</f>
        <v>0.16801531442675999</v>
      </c>
      <c r="X53" s="75">
        <f>HLOOKUP(X55,[1]Sheet2!$H$216:$IR$217,2,0)</f>
        <v>0.14934260020080301</v>
      </c>
      <c r="Y53" s="75">
        <f>HLOOKUP(Y55,[1]Sheet2!$H$216:$IR$217,2,0)</f>
        <v>0.12646102811401899</v>
      </c>
      <c r="Z53" s="75">
        <f>HLOOKUP(Z55,[1]Sheet2!$H$216:$IR$217,2,0)</f>
        <v>6.6483124642393601E-2</v>
      </c>
      <c r="AA53" s="75">
        <f>HLOOKUP(AA55,[1]Sheet2!$H$216:$IR$217,2,0)</f>
        <v>0.145814787403832</v>
      </c>
      <c r="AB53" s="75">
        <f>HLOOKUP(AB55,[1]Sheet2!$H$216:$IR$217,2,0)</f>
        <v>0.17697333900995099</v>
      </c>
      <c r="AC53" s="75">
        <f>HLOOKUP(AC55,[1]Sheet2!$H$216:$IR$217,2,0)</f>
        <v>0.37804678363939498</v>
      </c>
      <c r="AD53" s="75">
        <f>HLOOKUP(AD55,[1]Sheet2!$H$216:$IR$217,2,0)</f>
        <v>6.0756784117075399E-2</v>
      </c>
      <c r="AE53" s="75">
        <f>HLOOKUP(AE55,[1]Sheet2!$H$216:$IR$217,2,0)</f>
        <v>0.51641002307315098</v>
      </c>
      <c r="AF53" s="75">
        <f>HLOOKUP(AF55,[1]Sheet2!$H$216:$IR$217,2,0)</f>
        <v>6.9396590113446593E-2</v>
      </c>
      <c r="AG53" s="75">
        <f>HLOOKUP(AG55,[1]Sheet2!$H$216:$IR$217,2,0)</f>
        <v>0.21968499121980201</v>
      </c>
      <c r="AH53" s="75">
        <f>HLOOKUP(AH55,[1]Sheet2!$H$216:$IR$217,2,0)</f>
        <v>0.106034656337319</v>
      </c>
      <c r="AI53" s="75">
        <f>HLOOKUP(AI55,[1]Sheet2!$H$216:$IR$217,2,0)</f>
        <v>0.45590227187292598</v>
      </c>
      <c r="AJ53" s="75">
        <f>HLOOKUP(AJ55,[1]Sheet2!$H$216:$IR$217,2,0)</f>
        <v>5.2596434866964102E-2</v>
      </c>
      <c r="AK53" s="75">
        <f>HLOOKUP(AK55,[1]Sheet2!$H$216:$IR$217,2,0)</f>
        <v>1.82696215091342E-2</v>
      </c>
      <c r="AL53" s="75">
        <f>HLOOKUP(AL55,[1]Sheet2!$H$216:$IR$217,2,0)</f>
        <v>4.1145495855983698E-2</v>
      </c>
      <c r="AM53" s="75">
        <f>HLOOKUP(AM55,[1]Sheet2!$H$216:$IR$217,2,0)</f>
        <v>0.347934160364129</v>
      </c>
      <c r="AN53" s="75">
        <f>HLOOKUP(AN55,[1]Sheet2!$H$216:$IR$217,2,0)</f>
        <v>0.56539716127009798</v>
      </c>
      <c r="AO53" s="75">
        <f>HLOOKUP(AO55,[1]Sheet2!$H$216:$IR$217,2,0)</f>
        <v>0.25440124778127599</v>
      </c>
      <c r="AP53" s="75">
        <f>HLOOKUP(AP55,[1]Sheet2!$H$216:$IR$217,2,0)</f>
        <v>0.13765928409765199</v>
      </c>
      <c r="AQ53" s="75">
        <f>HLOOKUP(AQ55,[1]Sheet2!$H$216:$IR$217,2,0)</f>
        <v>5.53528022841938E-2</v>
      </c>
      <c r="AR53" s="75">
        <f>HLOOKUP(AR55,[1]Sheet2!$H$216:$IR$217,2,0)</f>
        <v>0.23987676154315399</v>
      </c>
      <c r="AS53" s="75">
        <f>HLOOKUP(AS55,[1]Sheet2!$H$216:$IR$217,2,0)</f>
        <v>0.45427394839059698</v>
      </c>
      <c r="AT53" s="75">
        <f>HLOOKUP(AT55,[1]Sheet2!$H$216:$IR$217,2,0)</f>
        <v>4.0131482632639597E-2</v>
      </c>
      <c r="AU53" s="75">
        <f>HLOOKUP(AU55,[1]Sheet2!$H$216:$IR$217,2,0)</f>
        <v>0.21508736305558701</v>
      </c>
      <c r="AV53" s="75">
        <f>HLOOKUP(AV55,[1]Sheet2!$H$216:$IR$217,2,0)</f>
        <v>0.111296217241246</v>
      </c>
      <c r="AW53" s="75">
        <f>HLOOKUP(AW55,[1]Sheet2!$H$216:$IR$217,2,0)</f>
        <v>0.73063258040217205</v>
      </c>
      <c r="AX53" s="75">
        <f>HLOOKUP(AX55,[1]Sheet2!$H$216:$IR$217,2,0)</f>
        <v>0.192617423365392</v>
      </c>
      <c r="AY53" s="75">
        <f>HLOOKUP(AY55,[1]Sheet2!$H$216:$IR$217,2,0)</f>
        <v>9.2616948437080602</v>
      </c>
      <c r="AZ53" s="75">
        <f>HLOOKUP(AZ55,[1]Sheet2!$H$216:$IR$217,2,0)</f>
        <v>1.0462679560722701</v>
      </c>
      <c r="BA53" s="75">
        <f>HLOOKUP(BA55,[1]Sheet2!$H$216:$IR$217,2,0)</f>
        <v>2.0040450699344299</v>
      </c>
      <c r="BB53" s="75">
        <f>HLOOKUP(BB55,[1]Sheet2!$H$216:$IR$217,2,0)</f>
        <v>0.29275864740306701</v>
      </c>
      <c r="BC53" s="75">
        <f>HLOOKUP(BC55,[1]Sheet2!$H$216:$IR$217,2,0)</f>
        <v>0.37622282837085602</v>
      </c>
      <c r="BD53" s="75">
        <f>HLOOKUP(BD55,[1]Sheet2!$H$216:$IR$217,2,0)</f>
        <v>1.10928266292545</v>
      </c>
      <c r="BE53" s="75">
        <f>HLOOKUP(BE55,[1]Sheet2!$H$216:$IR$217,2,0)</f>
        <v>0.139550249106278</v>
      </c>
      <c r="BF53" s="75">
        <f>HLOOKUP(BF55,[1]Sheet2!$H$216:$IR$217,2,0)</f>
        <v>0.325733278762528</v>
      </c>
      <c r="BG53" s="75">
        <f>HLOOKUP(BG55,[1]Sheet2!$H$216:$IR$217,2,0)</f>
        <v>9.8193124427141301E-2</v>
      </c>
      <c r="BH53" s="75">
        <f>HLOOKUP(BH55,[1]Sheet2!$H$216:$IR$217,2,0)</f>
        <v>0.232269538666455</v>
      </c>
      <c r="BI53" s="75">
        <f>HLOOKUP(BI55,[1]Sheet2!$H$216:$IR$217,2,0)</f>
        <v>0.154681770792888</v>
      </c>
      <c r="BJ53" s="75">
        <f>HLOOKUP(BJ55,[1]Sheet2!$H$216:$IR$217,2,0)</f>
        <v>6.5508069934243698E-3</v>
      </c>
      <c r="BK53" s="75">
        <f>HLOOKUP(BK55,[1]Sheet2!$H$216:$IR$217,2,0)</f>
        <v>0.42579552640163998</v>
      </c>
      <c r="BL53" s="75">
        <f>HLOOKUP(BL55,[1]Sheet2!$H$216:$IR$217,2,0)</f>
        <v>0.29914528545341101</v>
      </c>
      <c r="BM53" s="75">
        <f>HLOOKUP(BM55,[1]Sheet2!$H$216:$IR$217,2,0)</f>
        <v>0.174925717245805</v>
      </c>
      <c r="BN53" s="75">
        <f>HLOOKUP(BN55,[1]Sheet2!$H$216:$IR$217,2,0)</f>
        <v>3.8422456444296899E-2</v>
      </c>
      <c r="BO53" s="75">
        <f>HLOOKUP(BO55,[1]Sheet2!$H$216:$IR$217,2,0)</f>
        <v>1.1608536528108699</v>
      </c>
      <c r="BP53" s="75">
        <f>HLOOKUP(BP55,[1]Sheet2!$H$216:$IR$217,2,0)</f>
        <v>0.24454565086008101</v>
      </c>
      <c r="BQ53" s="75">
        <f>HLOOKUP(BQ55,[1]Sheet2!$H$216:$IR$217,2,0)</f>
        <v>0.37474653617667703</v>
      </c>
      <c r="BR53" s="75">
        <f>HLOOKUP(BR55,[1]Sheet2!$H$216:$IR$217,2,0)</f>
        <v>0.36200833264365301</v>
      </c>
      <c r="BS53" s="75">
        <f>HLOOKUP(BS55,[1]Sheet2!$H$216:$IR$217,2,0)</f>
        <v>0.173388049299536</v>
      </c>
      <c r="BT53" s="75">
        <f>HLOOKUP(BT55,[1]Sheet2!$H$216:$IR$217,2,0)</f>
        <v>0.62475477206025898</v>
      </c>
      <c r="BU53" s="75">
        <f>HLOOKUP(BU55,[1]Sheet2!$H$216:$IR$217,2,0)</f>
        <v>7.4834221871283205E-2</v>
      </c>
      <c r="BV53" s="75">
        <f>HLOOKUP(BV55,[1]Sheet2!$H$216:$IR$217,2,0)</f>
        <v>0.16839762252454199</v>
      </c>
      <c r="BW53" s="75">
        <f>HLOOKUP(BW55,[1]Sheet2!$H$216:$IR$217,2,0)</f>
        <v>0.861051370271114</v>
      </c>
      <c r="BX53" s="75">
        <f>HLOOKUP(BX55,[1]Sheet2!$H$216:$IR$217,2,0)</f>
        <v>0.14795748401978001</v>
      </c>
      <c r="BY53" s="75">
        <f>HLOOKUP(BY55,[1]Sheet2!$H$216:$IR$217,2,0)</f>
        <v>0.22898389298661301</v>
      </c>
      <c r="BZ53" s="102">
        <f>HLOOKUP(BZ55,[1]Sheet2!$H$216:$IR$217,2,0)</f>
        <v>0.22646132365802099</v>
      </c>
      <c r="CA53" s="75">
        <f>HLOOKUP(CA55,[1]Sheet2!$H$216:$IR$217,2,0)</f>
        <v>7.32901537587278E-2</v>
      </c>
      <c r="CB53" s="75">
        <f>HLOOKUP(CB55,[1]Sheet2!$H$216:$IR$217,2,0)</f>
        <v>0.74330727802929197</v>
      </c>
      <c r="CC53" s="75">
        <f>HLOOKUP(CC55,[1]Sheet2!$H$216:$IR$217,2,0)</f>
        <v>9.1133902862728905E-2</v>
      </c>
      <c r="CD53" s="75">
        <f>HLOOKUP(CD55,[1]Sheet2!$H$216:$IR$217,2,0)</f>
        <v>0.35583391636791101</v>
      </c>
      <c r="CE53" s="75">
        <f>HLOOKUP(CE55,[1]Sheet2!$H$216:$IR$217,2,0)</f>
        <v>0.38388039385170503</v>
      </c>
      <c r="CF53" s="75">
        <f>HLOOKUP(CF55,[1]Sheet2!$H$216:$IR$217,2,0)</f>
        <v>0.18254153714184199</v>
      </c>
      <c r="CG53" s="75">
        <f>HLOOKUP(CG55,[1]Sheet2!$H$216:$IR$217,2,0)</f>
        <v>0.186751279869492</v>
      </c>
      <c r="CH53" s="75">
        <f>HLOOKUP(CH55,[1]Sheet2!$H$216:$IR$217,2,0)</f>
        <v>0.20631851620188499</v>
      </c>
      <c r="CI53" s="75">
        <f>HLOOKUP(CI55,[1]Sheet2!$H$216:$IR$217,2,0)</f>
        <v>0.234023767209939</v>
      </c>
      <c r="CJ53" s="75">
        <f>HLOOKUP(CJ55,[1]Sheet2!$H$216:$IR$217,2,0)</f>
        <v>0.78756844915310398</v>
      </c>
      <c r="CK53" s="75">
        <f>HLOOKUP(CK55,[1]Sheet2!$H$216:$IR$217,2,0)</f>
        <v>0.11073782651363399</v>
      </c>
      <c r="CL53" s="75">
        <f>HLOOKUP(CL55,[1]Sheet2!$H$216:$IR$217,2,0)</f>
        <v>0.32589142969250201</v>
      </c>
      <c r="CM53" s="75" t="e">
        <f>HLOOKUP(CM55,[1]Sheet2!$H$216:$IR$217,2,0)</f>
        <v>#N/A</v>
      </c>
      <c r="CN53" s="75">
        <f>HLOOKUP(CN55,[1]Sheet2!$H$216:$IR$217,2,0)</f>
        <v>0.31698159286605998</v>
      </c>
      <c r="CO53" s="75">
        <f>HLOOKUP(CO55,[1]Sheet2!$H$216:$IR$217,2,0)</f>
        <v>0.53696086650136299</v>
      </c>
      <c r="CP53" s="75">
        <f>HLOOKUP(CP55,[1]Sheet2!$H$216:$IR$217,2,0)</f>
        <v>0.31014169953223703</v>
      </c>
      <c r="CQ53" s="75">
        <f>HLOOKUP(CQ55,[1]Sheet2!$H$216:$IR$217,2,0)</f>
        <v>0.32334456559125402</v>
      </c>
      <c r="CR53" s="75">
        <f>HLOOKUP(CR55,[1]Sheet2!$H$216:$IR$217,2,0)</f>
        <v>0.24866830936838299</v>
      </c>
      <c r="CS53" s="75">
        <f>HLOOKUP(CS55,[1]Sheet2!$H$216:$IR$217,2,0)</f>
        <v>0.41488209743321097</v>
      </c>
      <c r="CT53" s="75">
        <f>HLOOKUP(CT55,[1]Sheet2!$H$216:$IR$217,2,0)</f>
        <v>0.34779259315621502</v>
      </c>
      <c r="CU53" s="75">
        <f>HLOOKUP(CU55,[1]Sheet2!$H$216:$IR$217,2,0)</f>
        <v>0.30652369956752301</v>
      </c>
      <c r="CV53" s="75">
        <f>HLOOKUP(CV55,[1]Sheet2!$H$216:$IR$217,2,0)</f>
        <v>0.45452892911642101</v>
      </c>
      <c r="CW53" s="75">
        <f>HLOOKUP(CW55,[1]Sheet2!$H$216:$IR$217,2,0)</f>
        <v>3.25197076740892</v>
      </c>
      <c r="CX53" s="75">
        <f>HLOOKUP(CX55,[1]Sheet2!$H$216:$IR$217,2,0)</f>
        <v>1.7564937748048</v>
      </c>
      <c r="CY53" s="75">
        <f>HLOOKUP(CY55,[1]Sheet2!$H$216:$IR$217,2,0)</f>
        <v>0.29474823546647899</v>
      </c>
      <c r="CZ53" s="75">
        <f>HLOOKUP(CZ55,[1]Sheet2!$H$216:$IR$217,2,0)</f>
        <v>2.1860830762330599</v>
      </c>
      <c r="DA53" s="75">
        <f>HLOOKUP(DA55,[1]Sheet2!$H$216:$IR$217,2,0)</f>
        <v>7.2088671997769102E-3</v>
      </c>
      <c r="DB53" s="75">
        <f>HLOOKUP(DB55,[1]Sheet2!$H$216:$IR$217,2,0)</f>
        <v>0.18687942137309599</v>
      </c>
      <c r="DC53" s="75">
        <f>HLOOKUP(DC55,[1]Sheet2!$H$216:$IR$217,2,0)</f>
        <v>0.65621170431460696</v>
      </c>
      <c r="DD53" s="75">
        <f>HLOOKUP(DD55,[1]Sheet2!$H$216:$IR$217,2,0)</f>
        <v>1.1593140009021401</v>
      </c>
      <c r="DE53" s="75">
        <f>HLOOKUP(DE55,[1]Sheet2!$H$216:$IR$217,2,0)</f>
        <v>0.90877197496935203</v>
      </c>
      <c r="DF53" s="75">
        <f>HLOOKUP(DF55,[1]Sheet2!$H$216:$IR$217,2,0)</f>
        <v>2.4309808257863299</v>
      </c>
      <c r="DG53" s="75">
        <f>HLOOKUP(DG55,[1]Sheet2!$H$216:$IR$217,2,0)</f>
        <v>0.391944220993376</v>
      </c>
      <c r="DH53" s="75">
        <f>HLOOKUP(DH55,[1]Sheet2!$H$216:$IR$217,2,0)</f>
        <v>0.130196880985883</v>
      </c>
      <c r="DI53" s="75">
        <f>HLOOKUP(DI55,[1]Sheet2!$H$216:$IR$217,2,0)</f>
        <v>0.40159409048706801</v>
      </c>
      <c r="DJ53" s="75">
        <f>HLOOKUP(DJ55,[1]Sheet2!$H$216:$IR$217,2,0)</f>
        <v>3.87400876689169E-2</v>
      </c>
      <c r="DK53" s="75">
        <f>HLOOKUP(DK55,[1]Sheet2!$H$216:$IR$217,2,0)</f>
        <v>4.9925233880120601E-2</v>
      </c>
      <c r="DL53" s="75">
        <f>HLOOKUP(DL55,[1]Sheet2!$H$216:$IR$217,2,0)</f>
        <v>0.20868291986666199</v>
      </c>
      <c r="DM53" s="75">
        <f>HLOOKUP(DM55,[1]Sheet2!$H$216:$IR$217,2,0)</f>
        <v>0.43741984575414899</v>
      </c>
      <c r="DN53" s="75">
        <f>HLOOKUP(DN55,[1]Sheet2!$H$216:$IR$217,2,0)</f>
        <v>2.8834393300444901E-2</v>
      </c>
      <c r="DO53" s="75">
        <f>HLOOKUP(DO55,[1]Sheet2!$H$216:$IR$217,2,0)</f>
        <v>0.45928219225268402</v>
      </c>
      <c r="DP53" s="75">
        <f>HLOOKUP(DP55,[1]Sheet2!$H$216:$IR$217,2,0)</f>
        <v>0.47239134962598101</v>
      </c>
      <c r="DQ53" s="75">
        <f>HLOOKUP(DQ55,[1]Sheet2!$H$216:$IR$217,2,0)</f>
        <v>1.4190767406853399E-3</v>
      </c>
      <c r="DR53" s="75">
        <f>HLOOKUP(DR55,[1]Sheet2!$H$216:$IR$217,2,0)</f>
        <v>0.138428042050383</v>
      </c>
      <c r="DS53" s="75">
        <f>HLOOKUP(DS55,[1]Sheet2!$H$216:$IR$217,2,0)</f>
        <v>5.1087966277914801E-2</v>
      </c>
      <c r="DT53" s="75">
        <f>HLOOKUP(DT55,[1]Sheet2!$H$216:$IR$217,2,0)</f>
        <v>8.4355798194951398E-2</v>
      </c>
      <c r="DU53" s="75">
        <f>HLOOKUP(DU55,[1]Sheet2!$H$216:$IR$217,2,0)</f>
        <v>5.7527034522973898E-2</v>
      </c>
      <c r="DV53" s="75">
        <f>HLOOKUP(DV55,[1]Sheet2!$H$216:$IR$217,2,0)</f>
        <v>0.66346033189674103</v>
      </c>
      <c r="DW53" s="75">
        <f>HLOOKUP(DW55,[1]Sheet2!$H$216:$IR$217,2,0)</f>
        <v>0.326859033708089</v>
      </c>
      <c r="DX53" s="75">
        <f>HLOOKUP(DX55,[1]Sheet2!$H$216:$IR$217,2,0)</f>
        <v>0.26116823518360199</v>
      </c>
      <c r="DY53" s="75">
        <f>HLOOKUP(DY55,[1]Sheet2!$H$216:$IR$217,2,0)</f>
        <v>1.5819815574014899</v>
      </c>
      <c r="DZ53" s="75">
        <f>HLOOKUP(DZ55,[1]Sheet2!$H$216:$IR$217,2,0)</f>
        <v>1.4190711609834099</v>
      </c>
      <c r="EA53" s="75">
        <f>HLOOKUP(EA55,[1]Sheet2!$H$216:$IR$217,2,0)</f>
        <v>0.43903955088241198</v>
      </c>
      <c r="EB53" s="75">
        <f>HLOOKUP(EB55,[1]Sheet2!$H$216:$IR$217,2,0)</f>
        <v>0.278034347108155</v>
      </c>
      <c r="EC53" s="75">
        <f>HLOOKUP(EC55,[1]Sheet2!$H$216:$IR$217,2,0)</f>
        <v>0.26434988756410799</v>
      </c>
      <c r="ED53" s="75">
        <f>HLOOKUP(ED55,[1]Sheet2!$H$216:$IR$217,2,0)</f>
        <v>0.71986464617796997</v>
      </c>
      <c r="EE53" s="75">
        <f>HLOOKUP(EE55,[1]Sheet2!$H$216:$IR$217,2,0)</f>
        <v>0.24498078256391001</v>
      </c>
      <c r="EF53" s="75">
        <f>HLOOKUP(EF55,[1]Sheet2!$H$216:$IR$217,2,0)</f>
        <v>5.0916078889437097E-2</v>
      </c>
      <c r="EG53" s="75">
        <f>HLOOKUP(EG55,[1]Sheet2!$H$216:$IR$217,2,0)</f>
        <v>0.28019170738698501</v>
      </c>
      <c r="EH53" s="75">
        <f>HLOOKUP(EH55,[1]Sheet2!$H$216:$IR$217,2,0)</f>
        <v>4.9039101364234297E-4</v>
      </c>
      <c r="EI53" s="75">
        <f>HLOOKUP(EI55,[1]Sheet2!$H$216:$IR$217,2,0)</f>
        <v>9.9854980685922298E-3</v>
      </c>
      <c r="EJ53" s="75">
        <f>HLOOKUP(EJ55,[1]Sheet2!$H$216:$IR$217,2,0)</f>
        <v>7.0567679378803497E-2</v>
      </c>
      <c r="EK53" s="75">
        <f>HLOOKUP(EK55,[1]Sheet2!$H$216:$IR$217,2,0)</f>
        <v>0.10518755878053899</v>
      </c>
      <c r="EL53" s="75">
        <f>HLOOKUP(EL55,[1]Sheet2!$H$216:$IR$217,2,0)</f>
        <v>1.2234704180773499E-2</v>
      </c>
      <c r="EM53" s="75">
        <f>HLOOKUP(EM55,[1]Sheet2!$H$216:$IR$217,2,0)</f>
        <v>1.00239311148682E-2</v>
      </c>
      <c r="EN53" s="75">
        <f>HLOOKUP(EN55,[1]Sheet2!$H$216:$IR$217,2,0)</f>
        <v>1.65593603759006E-3</v>
      </c>
      <c r="EO53" s="75">
        <f>HLOOKUP(EO55,[1]Sheet2!$H$216:$IR$217,2,0)</f>
        <v>2.9691256430221601E-2</v>
      </c>
      <c r="EP53" s="75">
        <f>HLOOKUP(EP55,[1]Sheet2!$H$216:$IR$217,2,0)</f>
        <v>1.5874652868030501E-2</v>
      </c>
      <c r="EQ53" s="75">
        <f>HLOOKUP(EQ55,[1]Sheet2!$H$216:$IR$217,2,0)</f>
        <v>2.3343081799267001E-3</v>
      </c>
      <c r="ER53" s="75">
        <f>HLOOKUP(ER55,[1]Sheet2!$H$216:$IR$217,2,0)</f>
        <v>6.7174318863590697E-3</v>
      </c>
      <c r="ES53" s="75">
        <f>HLOOKUP(ES55,[1]Sheet2!$H$216:$IR$217,2,0)</f>
        <v>1.30347312726997E-2</v>
      </c>
      <c r="ET53" s="75">
        <f>HLOOKUP(ET55,[1]Sheet2!$H$216:$IR$217,2,0)</f>
        <v>3.3047793599772703E-2</v>
      </c>
      <c r="EU53" s="75">
        <f>HLOOKUP(EU55,[1]Sheet2!$H$216:$IR$217,2,0)</f>
        <v>1.3284492703482099E-2</v>
      </c>
      <c r="EV53" s="75">
        <f>HLOOKUP(EV55,[1]Sheet2!$H$216:$IR$217,2,0)</f>
        <v>1.4557539534143E-2</v>
      </c>
      <c r="EW53" s="75">
        <f>HLOOKUP(EW55,[1]Sheet2!$H$216:$IR$217,2,0)</f>
        <v>4.3098472118120196E-3</v>
      </c>
      <c r="EX53" s="75">
        <f>HLOOKUP(EX55,[1]Sheet2!$H$216:$IR$217,2,0)</f>
        <v>1.9742523101177E-4</v>
      </c>
      <c r="EY53" s="75">
        <f>HLOOKUP(EY55,[1]Sheet2!$H$216:$IR$217,2,0)</f>
        <v>2.7764224336961399E-3</v>
      </c>
      <c r="EZ53" s="75">
        <f>HLOOKUP(EZ55,[1]Sheet2!$H$216:$IR$217,2,0)</f>
        <v>4.4875486390549696E-3</v>
      </c>
      <c r="FA53" s="75">
        <f>HLOOKUP(FA55,[1]Sheet2!$H$216:$IR$217,2,0)</f>
        <v>1.5285610972850701E-2</v>
      </c>
      <c r="FB53" s="75">
        <f>HLOOKUP(FB55,[1]Sheet2!$H$216:$IR$217,2,0)</f>
        <v>5.2566764061367302E-2</v>
      </c>
      <c r="FC53" s="75">
        <f>HLOOKUP(FC55,[1]Sheet2!$H$216:$IR$217,2,0)</f>
        <v>1.69091774347148E-2</v>
      </c>
      <c r="FD53" s="75">
        <f>HLOOKUP(FD55,[1]Sheet2!$H$216:$IR$217,2,0)</f>
        <v>5.2175487000406199E-3</v>
      </c>
      <c r="FE53" s="75">
        <f>HLOOKUP(FE55,[1]Sheet2!$H$216:$IR$217,2,0)</f>
        <v>0.47199720375431697</v>
      </c>
      <c r="FF53" s="75">
        <f>HLOOKUP(FF55,[1]Sheet2!$H$216:$IR$217,2,0)</f>
        <v>1.9453244628737699E-2</v>
      </c>
      <c r="FG53" s="75">
        <f>HLOOKUP(FG55,[1]Sheet2!$H$216:$IR$217,2,0)</f>
        <v>1.23216941131016E-2</v>
      </c>
      <c r="FH53" s="75">
        <f>HLOOKUP(FH55,[1]Sheet2!$H$216:$IR$217,2,0)</f>
        <v>8.7633788411321002E-3</v>
      </c>
      <c r="FI53" s="75">
        <f>HLOOKUP(FI55,[1]Sheet2!$H$216:$IR$217,2,0)</f>
        <v>6.2038166998339299E-2</v>
      </c>
      <c r="FJ53" s="75">
        <f>HLOOKUP(FJ55,[1]Sheet2!$H$216:$IR$217,2,0)</f>
        <v>1.27629103699627E-2</v>
      </c>
      <c r="FK53" s="75">
        <f>HLOOKUP(FK55,[1]Sheet2!$H$216:$IR$217,2,0)</f>
        <v>4.1040784955687998E-2</v>
      </c>
      <c r="FL53" s="75">
        <f>HLOOKUP(FL55,[1]Sheet2!$H$216:$IR$217,2,0)</f>
        <v>1.9440461847199001E-2</v>
      </c>
      <c r="FM53" s="75">
        <f>HLOOKUP(FM55,[1]Sheet2!$H$216:$IR$217,2,0)</f>
        <v>1.144345818162E-2</v>
      </c>
      <c r="FN53" s="75">
        <f>HLOOKUP(FN55,[1]Sheet2!$H$216:$IR$217,2,0)</f>
        <v>2.6154726050791399E-2</v>
      </c>
      <c r="FO53" s="75">
        <f>HLOOKUP(FO55,[1]Sheet2!$H$216:$IR$217,2,0)</f>
        <v>2.92689487940163E-2</v>
      </c>
      <c r="FP53" s="75">
        <f>HLOOKUP(FP55,[1]Sheet2!$H$216:$IR$217,2,0)</f>
        <v>8.6262505710703902E-2</v>
      </c>
      <c r="FQ53" s="75">
        <f>HLOOKUP(FQ55,[1]Sheet2!$H$216:$IR$217,2,0)</f>
        <v>1.34742681000973E-2</v>
      </c>
      <c r="FR53" s="75">
        <f>HLOOKUP(FR55,[1]Sheet2!$H$216:$IR$217,2,0)</f>
        <v>4.1401536759824902E-3</v>
      </c>
      <c r="FS53" s="75">
        <f>HLOOKUP(FS55,[1]Sheet2!$H$216:$IR$217,2,0)</f>
        <v>1.39371817890595E-2</v>
      </c>
      <c r="FT53" s="75">
        <f>HLOOKUP(FT55,[1]Sheet2!$H$216:$IR$217,2,0)</f>
        <v>7.2621724237098796E-3</v>
      </c>
      <c r="FU53" s="75">
        <f>HLOOKUP(FU55,[1]Sheet2!$H$216:$IR$217,2,0)</f>
        <v>1.21004180629611E-2</v>
      </c>
      <c r="FV53" s="75">
        <f>HLOOKUP(FV55,[1]Sheet2!$H$216:$IR$217,2,0)</f>
        <v>1.6703316953914599E-2</v>
      </c>
      <c r="FW53" s="75">
        <f>HLOOKUP(FW55,[1]Sheet2!$H$216:$IR$217,2,0)</f>
        <v>1.2217815360148E-2</v>
      </c>
      <c r="FX53" s="75">
        <f>HLOOKUP(FX55,[1]Sheet2!$H$216:$IR$217,2,0)</f>
        <v>1.7191772972740299E-2</v>
      </c>
      <c r="FY53" s="75">
        <f>HLOOKUP(FY55,[1]Sheet2!$H$216:$IR$217,2,0)</f>
        <v>4.9362934263836901E-2</v>
      </c>
      <c r="FZ53" s="75">
        <f>HLOOKUP(FZ55,[1]Sheet2!$H$216:$IR$217,2,0)</f>
        <v>1.23011142649707E-2</v>
      </c>
      <c r="GA53" s="75">
        <f>HLOOKUP(GA55,[1]Sheet2!$H$216:$IR$217,2,0)</f>
        <v>8.0719738561839199E-2</v>
      </c>
      <c r="GB53" s="75">
        <f>HLOOKUP(GB55,[1]Sheet2!$H$216:$IR$217,2,0)</f>
        <v>3.85638744949772E-3</v>
      </c>
      <c r="GC53" s="75">
        <f>HLOOKUP(GC55,[1]Sheet2!$H$216:$IR$217,2,0)</f>
        <v>9.5589497893520003E-2</v>
      </c>
      <c r="GD53" s="75">
        <f>HLOOKUP(GD55,[1]Sheet2!$H$216:$IR$217,2,0)</f>
        <v>6.2533727601221098E-2</v>
      </c>
      <c r="GE53" s="75">
        <f>HLOOKUP(GE55,[1]Sheet2!$H$216:$IR$217,2,0)</f>
        <v>1.0205838948681999E-2</v>
      </c>
      <c r="GF53" s="75">
        <f>HLOOKUP(GF55,[1]Sheet2!$H$216:$IR$217,2,0)</f>
        <v>6.2159656925729501E-2</v>
      </c>
      <c r="GG53" s="75">
        <f>HLOOKUP(GG55,[1]Sheet2!$H$216:$IR$217,2,0)</f>
        <v>1.9248943428494799E-4</v>
      </c>
      <c r="GH53" s="75">
        <f>HLOOKUP(GH55,[1]Sheet2!$H$216:$IR$217,2,0)</f>
        <v>2.4097017115518801E-2</v>
      </c>
      <c r="GI53" s="75">
        <f>HLOOKUP(GI55,[1]Sheet2!$H$216:$IR$217,2,0)</f>
        <v>2.3607868481395799E-2</v>
      </c>
      <c r="GJ53" s="75">
        <f>HLOOKUP(GJ55,[1]Sheet2!$H$216:$IR$217,2,0)</f>
        <v>1.1261380147919E-2</v>
      </c>
      <c r="GK53" s="75">
        <f>HLOOKUP(GK55,[1]Sheet2!$H$216:$IR$217,2,0)</f>
        <v>4.8594111077551599E-2</v>
      </c>
      <c r="GL53" s="75">
        <f>HLOOKUP(GL55,[1]Sheet2!$H$216:$IR$217,2,0)</f>
        <v>0.227521455873091</v>
      </c>
      <c r="GM53" s="75">
        <f>HLOOKUP(GM55,[1]Sheet2!$H$216:$IR$217,2,0)</f>
        <v>1.3036714725362599E-2</v>
      </c>
      <c r="GN53" s="75">
        <f>HLOOKUP(GN55,[1]Sheet2!$H$216:$IR$217,2,0)</f>
        <v>8.1707548941686095E-2</v>
      </c>
      <c r="GO53" s="75">
        <f>HLOOKUP(GO55,[1]Sheet2!$H$216:$IR$217,2,0)</f>
        <v>2.16824365883567E-2</v>
      </c>
      <c r="GP53" s="75">
        <f>HLOOKUP(GP55,[1]Sheet2!$H$216:$IR$217,2,0)</f>
        <v>3.0089927996541099E-2</v>
      </c>
      <c r="GQ53" s="75">
        <f>HLOOKUP(GQ55,[1]Sheet2!$H$216:$IR$217,2,0)</f>
        <v>1.28052879645744E-2</v>
      </c>
      <c r="GR53" s="75">
        <f>HLOOKUP(GR55,[1]Sheet2!$H$216:$IR$217,2,0)</f>
        <v>7.6214035277007597E-2</v>
      </c>
      <c r="GS53" s="75">
        <f>HLOOKUP(GS55,[1]Sheet2!$H$216:$IR$217,2,0)</f>
        <v>3.4992979327169001E-2</v>
      </c>
      <c r="GT53" s="75">
        <f>HLOOKUP(GT55,[1]Sheet2!$H$216:$IR$217,2,0)</f>
        <v>5.7420586110179903E-2</v>
      </c>
      <c r="GU53" s="75">
        <f>HLOOKUP(GU55,[1]Sheet2!$H$216:$IR$217,2,0)</f>
        <v>0.11523726781006</v>
      </c>
      <c r="GV53" s="75">
        <f>HLOOKUP(GV55,[1]Sheet2!$H$216:$IR$217,2,0)</f>
        <v>1.9981902152978698E-2</v>
      </c>
      <c r="GW53" s="75">
        <f>HLOOKUP(GW55,[1]Sheet2!$H$216:$IR$217,2,0)</f>
        <v>7.7175484747845899E-2</v>
      </c>
      <c r="GX53" s="75">
        <f>HLOOKUP(GX55,[1]Sheet2!$H$216:$IR$217,2,0)</f>
        <v>1.1142232101939899E-2</v>
      </c>
      <c r="GY53" s="75">
        <f>HLOOKUP(GY55,[1]Sheet2!$H$216:$IR$217,2,0)</f>
        <v>0.23887152805841799</v>
      </c>
      <c r="GZ53" s="75">
        <f>HLOOKUP(GZ55,[1]Sheet2!$H$216:$IR$217,2,0)</f>
        <v>6.9825472852745707E-2</v>
      </c>
      <c r="HA53" s="75">
        <f>HLOOKUP(HA55,[1]Sheet2!$H$216:$IR$217,2,0)</f>
        <v>2.8111586640773199E-2</v>
      </c>
      <c r="HB53" s="75">
        <f>HLOOKUP(HB55,[1]Sheet2!$H$216:$IR$217,2,0)</f>
        <v>6.6825008156078903E-3</v>
      </c>
      <c r="HC53" s="75">
        <f>HLOOKUP(HC55,[1]Sheet2!$H$216:$IR$217,2,0)</f>
        <v>0.176825209282053</v>
      </c>
      <c r="HD53" s="75">
        <f>HLOOKUP(HD55,[1]Sheet2!$H$216:$IR$217,2,0)</f>
        <v>1.54153111197572E-2</v>
      </c>
      <c r="HE53" s="75">
        <f>HLOOKUP(HE55,[1]Sheet2!$H$216:$IR$217,2,0)</f>
        <v>6.3907583325848005E-2</v>
      </c>
      <c r="HF53" s="75">
        <f>HLOOKUP(HF55,[1]Sheet2!$H$216:$IR$217,2,0)</f>
        <v>0.33527086120400601</v>
      </c>
      <c r="HG53" s="75">
        <f>HLOOKUP(HG55,[1]Sheet2!$H$216:$IR$217,2,0)</f>
        <v>2.1980925237839601E-2</v>
      </c>
      <c r="HH53" s="75">
        <f>HLOOKUP(HH55,[1]Sheet2!$H$216:$IR$217,2,0)</f>
        <v>7.2716215709538103E-4</v>
      </c>
      <c r="HI53" s="75">
        <f>HLOOKUP(HI55,[1]Sheet2!$H$216:$IR$217,2,0)</f>
        <v>1.3266506876875901E-2</v>
      </c>
      <c r="HJ53" s="75">
        <f>HLOOKUP(HJ55,[1]Sheet2!$H$216:$IR$217,2,0)</f>
        <v>3.8093443175243602E-2</v>
      </c>
      <c r="HK53" s="75">
        <f>HLOOKUP(HK55,[1]Sheet2!$H$216:$IR$217,2,0)</f>
        <v>0.20121872057521001</v>
      </c>
      <c r="HL53" s="75">
        <f>HLOOKUP(HL55,[1]Sheet2!$H$216:$IR$217,2,0)</f>
        <v>7.1867546636926502E-2</v>
      </c>
      <c r="HM53" s="75">
        <f>HLOOKUP(HM55,[1]Sheet2!$H$216:$IR$217,2,0)</f>
        <v>8.7956077908608495E-3</v>
      </c>
      <c r="HN53" s="75">
        <f>HLOOKUP(HN55,[1]Sheet2!$H$216:$IR$217,2,0)</f>
        <v>0.17493483936233001</v>
      </c>
      <c r="HO53" s="75">
        <f>HLOOKUP(HO55,[1]Sheet2!$H$216:$IR$217,2,0)</f>
        <v>2.10073443120198E-2</v>
      </c>
      <c r="HP53" s="75">
        <f>HLOOKUP(HP55,[1]Sheet2!$H$216:$IR$217,2,0)</f>
        <v>8.6036610101068393E-3</v>
      </c>
      <c r="HQ53" s="75">
        <f>HLOOKUP(HQ55,[1]Sheet2!$H$216:$IR$217,2,0)</f>
        <v>7.6816648210208005E-2</v>
      </c>
      <c r="HR53" s="75">
        <f>HLOOKUP(HR55,[1]Sheet2!$H$216:$IR$217,2,0)</f>
        <v>9.3474198865861099E-2</v>
      </c>
      <c r="HS53" s="75">
        <f>HLOOKUP(HS55,[1]Sheet2!$H$216:$IR$217,2,0)</f>
        <v>1.0196466006379801E-2</v>
      </c>
      <c r="HT53" s="75">
        <f>HLOOKUP(HT55,[1]Sheet2!$H$216:$IR$217,2,0)</f>
        <v>3.64538775522577E-2</v>
      </c>
      <c r="HU53" s="75">
        <f>HLOOKUP(HU55,[1]Sheet2!$H$216:$IR$217,2,0)</f>
        <v>9.0995046200864904E-2</v>
      </c>
      <c r="HV53" s="75">
        <f>HLOOKUP(HV55,[1]Sheet2!$H$216:$IR$217,2,0)</f>
        <v>6.0934263673763402E-2</v>
      </c>
      <c r="HW53" s="75">
        <f>HLOOKUP(HW55,[1]Sheet2!$H$216:$IR$217,2,0)</f>
        <v>1.02769317867162E-2</v>
      </c>
      <c r="HX53" s="75">
        <f>HLOOKUP(HX55,[1]Sheet2!$H$216:$IR$217,2,0)</f>
        <v>0.151425204361188</v>
      </c>
      <c r="HY53" s="75">
        <f>HLOOKUP(HY55,[1]Sheet2!$H$216:$IR$217,2,0)</f>
        <v>5.6246505402579097E-2</v>
      </c>
      <c r="HZ53" s="75">
        <f>HLOOKUP(HZ55,[1]Sheet2!$H$216:$IR$217,2,0)</f>
        <v>0.11529858484186201</v>
      </c>
      <c r="IA53" s="75">
        <f>HLOOKUP(IA55,[1]Sheet2!$H$216:$IR$217,2,0)</f>
        <v>0.21341531153149201</v>
      </c>
      <c r="IB53" s="75">
        <f>HLOOKUP(IB55,[1]Sheet2!$H$216:$IR$217,2,0)</f>
        <v>2.3131080713646602E-3</v>
      </c>
      <c r="IC53" s="75">
        <f>HLOOKUP(IC55,[1]Sheet2!$H$216:$IR$217,2,0)</f>
        <v>1.6512814291323101E-4</v>
      </c>
      <c r="ID53" s="75">
        <f>HLOOKUP(ID55,[1]Sheet2!$H$216:$IR$217,2,0)</f>
        <v>1.8891168130964399E-2</v>
      </c>
      <c r="IE53" s="75">
        <f>HLOOKUP(IE55,[1]Sheet2!$H$216:$IR$217,2,0)</f>
        <v>7.0639437748845596E-2</v>
      </c>
      <c r="IF53" s="75">
        <f>HLOOKUP(IF55,[1]Sheet2!$H$216:$IR$217,2,0)</f>
        <v>0.13246838939029401</v>
      </c>
      <c r="IG53" s="75">
        <f>HLOOKUP(IG55,[1]Sheet2!$H$216:$IR$217,2,0)</f>
        <v>0.11271618358833101</v>
      </c>
      <c r="IH53" s="75">
        <f>HLOOKUP(IH55,[1]Sheet2!$H$216:$IR$217,2,0)</f>
        <v>0.19323105913098601</v>
      </c>
      <c r="II53" s="75">
        <f>HLOOKUP(II55,[1]Sheet2!$H$216:$IR$217,2,0)</f>
        <v>1.9354306717437399E-2</v>
      </c>
      <c r="IJ53" s="75">
        <f>HLOOKUP(IJ55,[1]Sheet2!$H$216:$IR$217,2,0)</f>
        <v>0.32651746159912698</v>
      </c>
      <c r="IK53" s="75">
        <f>HLOOKUP(IK55,[1]Sheet2!$H$216:$IR$217,2,0)</f>
        <v>3.3563701187601297E-2</v>
      </c>
      <c r="IL53" s="75">
        <f>HLOOKUP(IL55,[1]Sheet2!$H$216:$IR$217,2,0)</f>
        <v>2.5885898913619702E-2</v>
      </c>
      <c r="IM53" s="75">
        <f>HLOOKUP(IM55,[1]Sheet2!$H$216:$IR$217,2,0)</f>
        <v>3.6791695651790302E-2</v>
      </c>
      <c r="IN53" s="75">
        <f>HLOOKUP(IN55,[1]Sheet2!$H$216:$IR$217,2,0)</f>
        <v>7.6862024801177306E-2</v>
      </c>
    </row>
    <row r="54" spans="1:248">
      <c r="F54" s="413" t="s">
        <v>867</v>
      </c>
      <c r="G54" s="413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  <c r="DY54" s="92"/>
      <c r="DZ54" s="92"/>
      <c r="EA54" s="92"/>
      <c r="EB54" s="92"/>
      <c r="EC54" s="92"/>
      <c r="ED54" s="92"/>
      <c r="EE54" s="92"/>
      <c r="EF54" s="1" t="s">
        <v>868</v>
      </c>
    </row>
    <row r="55" spans="1:248">
      <c r="C55" s="414" t="s">
        <v>848</v>
      </c>
      <c r="D55" s="414"/>
      <c r="E55" s="94"/>
      <c r="F55" s="95">
        <v>10401</v>
      </c>
      <c r="G55" s="95">
        <v>10402</v>
      </c>
      <c r="H55" s="95">
        <v>10403</v>
      </c>
      <c r="I55" s="1">
        <v>10404</v>
      </c>
      <c r="J55" s="1">
        <v>10406</v>
      </c>
      <c r="K55" s="1">
        <v>10501</v>
      </c>
      <c r="L55" s="1">
        <v>10502</v>
      </c>
      <c r="M55" s="1">
        <v>10611</v>
      </c>
      <c r="N55" s="1">
        <v>10613</v>
      </c>
      <c r="O55" s="1">
        <v>10711</v>
      </c>
      <c r="P55" s="1">
        <v>10712</v>
      </c>
      <c r="Q55" s="1">
        <v>10713</v>
      </c>
      <c r="R55" s="1">
        <v>10721</v>
      </c>
      <c r="S55" s="1">
        <v>10731</v>
      </c>
      <c r="T55" s="1">
        <v>10732</v>
      </c>
      <c r="U55" s="1">
        <v>10733</v>
      </c>
      <c r="V55" s="1">
        <v>10741</v>
      </c>
      <c r="W55" s="1">
        <v>10750</v>
      </c>
      <c r="X55" s="1">
        <v>10791</v>
      </c>
      <c r="Y55" s="1">
        <v>10793</v>
      </c>
      <c r="Z55" s="1">
        <v>10794</v>
      </c>
      <c r="AA55" s="1">
        <v>10799</v>
      </c>
      <c r="AB55" s="1">
        <v>11030</v>
      </c>
      <c r="AC55" s="1">
        <v>11041</v>
      </c>
      <c r="AD55" s="1">
        <v>11042</v>
      </c>
      <c r="AE55" s="1">
        <v>12000</v>
      </c>
      <c r="AF55" s="1">
        <v>13110</v>
      </c>
      <c r="AG55" s="1">
        <v>13120</v>
      </c>
      <c r="AH55" s="1">
        <v>13132</v>
      </c>
      <c r="AI55" s="1">
        <v>14102</v>
      </c>
      <c r="AJ55" s="1">
        <v>15120</v>
      </c>
      <c r="AK55" s="1">
        <v>15201</v>
      </c>
      <c r="AL55" s="1">
        <v>15203</v>
      </c>
      <c r="AM55" s="1">
        <v>16100</v>
      </c>
      <c r="AN55" s="1">
        <v>16211</v>
      </c>
      <c r="AO55" s="1">
        <v>16212</v>
      </c>
      <c r="AP55" s="1">
        <v>16221</v>
      </c>
      <c r="AQ55" s="1">
        <v>16230</v>
      </c>
      <c r="AR55" s="1">
        <v>17010</v>
      </c>
      <c r="AS55" s="1">
        <v>17020</v>
      </c>
      <c r="AT55" s="1">
        <v>17091</v>
      </c>
      <c r="AU55" s="1">
        <v>17092</v>
      </c>
      <c r="AV55" s="1">
        <v>17093</v>
      </c>
      <c r="AW55" s="1">
        <v>18110</v>
      </c>
      <c r="AX55" s="1">
        <v>18120</v>
      </c>
      <c r="AY55" s="1">
        <v>19201</v>
      </c>
      <c r="AZ55" s="1">
        <v>20111</v>
      </c>
      <c r="BA55" s="1">
        <v>20112</v>
      </c>
      <c r="BB55" s="1">
        <v>20113</v>
      </c>
      <c r="BC55" s="1">
        <v>20121</v>
      </c>
      <c r="BD55" s="1">
        <v>20131</v>
      </c>
      <c r="BE55" s="1">
        <v>20210</v>
      </c>
      <c r="BF55" s="1">
        <v>20221</v>
      </c>
      <c r="BG55" s="1">
        <v>20222</v>
      </c>
      <c r="BH55" s="1">
        <v>20231</v>
      </c>
      <c r="BI55" s="1">
        <v>20232</v>
      </c>
      <c r="BJ55" s="1">
        <v>20291</v>
      </c>
      <c r="BK55" s="1">
        <v>20299</v>
      </c>
      <c r="BL55" s="1">
        <v>21001</v>
      </c>
      <c r="BM55" s="1">
        <v>22111</v>
      </c>
      <c r="BN55" s="1">
        <v>22112</v>
      </c>
      <c r="BO55" s="1">
        <v>22192</v>
      </c>
      <c r="BP55" s="1">
        <v>22193</v>
      </c>
      <c r="BQ55" s="1">
        <v>22199</v>
      </c>
      <c r="BR55" s="1">
        <v>22201</v>
      </c>
      <c r="BS55" s="1">
        <v>22202</v>
      </c>
      <c r="BT55" s="1">
        <v>22203</v>
      </c>
      <c r="BU55" s="1">
        <v>22204</v>
      </c>
      <c r="BV55" s="1">
        <v>22205</v>
      </c>
      <c r="BW55" s="1">
        <v>22209</v>
      </c>
      <c r="BX55" s="1">
        <v>23101</v>
      </c>
      <c r="BY55" s="1">
        <v>23109</v>
      </c>
      <c r="BZ55" s="103">
        <v>23921</v>
      </c>
      <c r="CA55" s="1">
        <v>23930</v>
      </c>
      <c r="CB55" s="1">
        <v>23941</v>
      </c>
      <c r="CC55" s="1">
        <v>23942</v>
      </c>
      <c r="CD55" s="1">
        <v>23951</v>
      </c>
      <c r="CE55" s="1">
        <v>23952</v>
      </c>
      <c r="CF55" s="1">
        <v>23953</v>
      </c>
      <c r="CG55" s="1">
        <v>23959</v>
      </c>
      <c r="CH55" s="1">
        <v>23990</v>
      </c>
      <c r="CI55" s="1">
        <v>24101</v>
      </c>
      <c r="CJ55" s="1">
        <v>24102</v>
      </c>
      <c r="CK55" s="1">
        <v>24103</v>
      </c>
      <c r="CL55" s="1">
        <v>24109</v>
      </c>
      <c r="CM55" s="1" t="s">
        <v>337</v>
      </c>
      <c r="CN55" s="1">
        <v>25113</v>
      </c>
      <c r="CO55" s="1">
        <v>25119</v>
      </c>
      <c r="CP55" s="1">
        <v>25120</v>
      </c>
      <c r="CQ55" s="1">
        <v>25910</v>
      </c>
      <c r="CR55" s="1">
        <v>25920</v>
      </c>
      <c r="CS55" s="1">
        <v>25991</v>
      </c>
      <c r="CT55" s="1">
        <v>25992</v>
      </c>
      <c r="CU55" s="1">
        <v>25993</v>
      </c>
      <c r="CV55" s="1">
        <v>25999</v>
      </c>
      <c r="CW55" s="1">
        <v>26101</v>
      </c>
      <c r="CX55" s="1">
        <v>26102</v>
      </c>
      <c r="CY55" s="1">
        <v>26103</v>
      </c>
      <c r="CZ55" s="1">
        <v>26104</v>
      </c>
      <c r="DA55" s="1">
        <v>26105</v>
      </c>
      <c r="DB55" s="1">
        <v>26109</v>
      </c>
      <c r="DC55" s="1">
        <v>26201</v>
      </c>
      <c r="DD55" s="1">
        <v>26202</v>
      </c>
      <c r="DE55" s="1">
        <v>26300</v>
      </c>
      <c r="DF55" s="1">
        <v>26400</v>
      </c>
      <c r="DG55" s="1">
        <v>26511</v>
      </c>
      <c r="DH55" s="1">
        <v>26520</v>
      </c>
      <c r="DI55" s="1">
        <v>26600</v>
      </c>
      <c r="DJ55" s="1">
        <v>26701</v>
      </c>
      <c r="DK55" s="1">
        <v>26702</v>
      </c>
      <c r="DL55" s="1">
        <v>27101</v>
      </c>
      <c r="DM55" s="1">
        <v>27102</v>
      </c>
      <c r="DN55" s="1">
        <v>27310</v>
      </c>
      <c r="DO55" s="1">
        <v>27320</v>
      </c>
      <c r="DP55" s="1">
        <v>27500</v>
      </c>
      <c r="DQ55" s="1">
        <v>28120</v>
      </c>
      <c r="DR55" s="1">
        <v>28130</v>
      </c>
      <c r="DS55" s="1">
        <v>28140</v>
      </c>
      <c r="DT55" s="1">
        <v>28160</v>
      </c>
      <c r="DU55" s="1">
        <v>28180</v>
      </c>
      <c r="DV55" s="1">
        <v>28192</v>
      </c>
      <c r="DW55" s="1">
        <v>28220</v>
      </c>
      <c r="DX55" s="1">
        <v>28290</v>
      </c>
      <c r="DY55" s="1">
        <v>29101</v>
      </c>
      <c r="DZ55" s="1">
        <v>29300</v>
      </c>
      <c r="EA55" s="1">
        <v>30110</v>
      </c>
      <c r="EB55" s="1">
        <v>30300</v>
      </c>
      <c r="EC55" s="1">
        <v>30910</v>
      </c>
      <c r="ED55" s="1">
        <v>31001</v>
      </c>
      <c r="EE55" s="1">
        <v>33150</v>
      </c>
      <c r="EF55" s="105">
        <v>10101</v>
      </c>
      <c r="EG55" s="105">
        <v>10102</v>
      </c>
      <c r="EH55" s="105">
        <v>10103</v>
      </c>
      <c r="EI55" s="105">
        <v>10104</v>
      </c>
      <c r="EJ55" s="105">
        <v>10201</v>
      </c>
      <c r="EK55" s="105">
        <v>10202</v>
      </c>
      <c r="EL55" s="105">
        <v>10203</v>
      </c>
      <c r="EM55" s="105">
        <v>10204</v>
      </c>
      <c r="EN55" s="105">
        <v>10205</v>
      </c>
      <c r="EO55" s="105">
        <v>10301</v>
      </c>
      <c r="EP55" s="105">
        <v>10302</v>
      </c>
      <c r="EQ55" s="105">
        <v>10303</v>
      </c>
      <c r="ER55" s="105">
        <v>10304</v>
      </c>
      <c r="ES55" s="105">
        <v>10305</v>
      </c>
      <c r="ET55" s="105">
        <v>10306</v>
      </c>
      <c r="EU55" s="105">
        <v>10405</v>
      </c>
      <c r="EV55" s="105">
        <v>10509</v>
      </c>
      <c r="EW55" s="105">
        <v>10619</v>
      </c>
      <c r="EX55" s="105">
        <v>10621</v>
      </c>
      <c r="EY55" s="105">
        <v>10622</v>
      </c>
      <c r="EZ55" s="105">
        <v>10623</v>
      </c>
      <c r="FA55" s="105">
        <v>10714</v>
      </c>
      <c r="FB55" s="105">
        <v>10722</v>
      </c>
      <c r="FC55" s="105">
        <v>10792</v>
      </c>
      <c r="FD55" s="105">
        <v>10795</v>
      </c>
      <c r="FE55" s="105">
        <v>10800</v>
      </c>
      <c r="FF55" s="105">
        <v>11010</v>
      </c>
      <c r="FG55" s="105">
        <v>11020</v>
      </c>
      <c r="FH55" s="105">
        <v>13131</v>
      </c>
      <c r="FI55" s="105">
        <v>13910</v>
      </c>
      <c r="FJ55" s="105">
        <v>13921</v>
      </c>
      <c r="FK55" s="105">
        <v>13922</v>
      </c>
      <c r="FL55" s="105">
        <v>13930</v>
      </c>
      <c r="FM55" s="105">
        <v>13940</v>
      </c>
      <c r="FN55" s="105">
        <v>13990</v>
      </c>
      <c r="FO55" s="105">
        <v>14101</v>
      </c>
      <c r="FP55" s="105">
        <v>14103</v>
      </c>
      <c r="FQ55" s="105">
        <v>14109</v>
      </c>
      <c r="FR55" s="105">
        <v>14200</v>
      </c>
      <c r="FS55" s="105">
        <v>14300</v>
      </c>
      <c r="FT55" s="105">
        <v>15110</v>
      </c>
      <c r="FU55" s="105">
        <v>15202</v>
      </c>
      <c r="FV55" s="105">
        <v>15209</v>
      </c>
      <c r="FW55" s="105">
        <v>16222</v>
      </c>
      <c r="FX55" s="105">
        <v>16291</v>
      </c>
      <c r="FY55" s="105">
        <v>16292</v>
      </c>
      <c r="FZ55" s="105">
        <v>17094</v>
      </c>
      <c r="GA55" s="105">
        <v>17099</v>
      </c>
      <c r="GB55" s="105">
        <v>18200</v>
      </c>
      <c r="GC55" s="105">
        <v>19202</v>
      </c>
      <c r="GD55" s="105">
        <v>20119</v>
      </c>
      <c r="GE55" s="105">
        <v>20129</v>
      </c>
      <c r="GF55" s="105">
        <v>20132</v>
      </c>
      <c r="GG55" s="105">
        <v>20292</v>
      </c>
      <c r="GH55" s="105">
        <v>20300</v>
      </c>
      <c r="GI55" s="105">
        <v>21003</v>
      </c>
      <c r="GJ55" s="105">
        <v>21007</v>
      </c>
      <c r="GK55" s="105">
        <v>21009</v>
      </c>
      <c r="GL55" s="105">
        <v>22191</v>
      </c>
      <c r="GM55" s="105">
        <v>23911</v>
      </c>
      <c r="GN55" s="105">
        <v>23912</v>
      </c>
      <c r="GO55" s="105">
        <v>23929</v>
      </c>
      <c r="GP55" s="105">
        <v>23960</v>
      </c>
      <c r="GQ55" s="105">
        <v>24104</v>
      </c>
      <c r="GR55" s="105">
        <v>24311</v>
      </c>
      <c r="GS55" s="105">
        <v>24312</v>
      </c>
      <c r="GT55" s="105">
        <v>24320</v>
      </c>
      <c r="GU55" s="105">
        <v>25111</v>
      </c>
      <c r="GV55" s="105">
        <v>25112</v>
      </c>
      <c r="GW55" s="105">
        <v>25130</v>
      </c>
      <c r="GX55" s="105">
        <v>25200</v>
      </c>
      <c r="GY55" s="105">
        <v>25930</v>
      </c>
      <c r="GZ55" s="105">
        <v>25994</v>
      </c>
      <c r="HA55" s="105">
        <v>26512</v>
      </c>
      <c r="HB55" s="105">
        <v>26800</v>
      </c>
      <c r="HC55" s="105">
        <v>27200</v>
      </c>
      <c r="HD55" s="105">
        <v>27330</v>
      </c>
      <c r="HE55" s="105">
        <v>27400</v>
      </c>
      <c r="HF55" s="105">
        <v>27900</v>
      </c>
      <c r="HG55" s="105">
        <v>28110</v>
      </c>
      <c r="HH55" s="105">
        <v>28150</v>
      </c>
      <c r="HI55" s="105">
        <v>28170</v>
      </c>
      <c r="HJ55" s="105">
        <v>28191</v>
      </c>
      <c r="HK55" s="105">
        <v>28199</v>
      </c>
      <c r="HL55" s="105">
        <v>28210</v>
      </c>
      <c r="HM55" s="105">
        <v>28230</v>
      </c>
      <c r="HN55" s="105">
        <v>28240</v>
      </c>
      <c r="HO55" s="105">
        <v>28250</v>
      </c>
      <c r="HP55" s="105">
        <v>28260</v>
      </c>
      <c r="HQ55" s="105">
        <v>29102</v>
      </c>
      <c r="HR55" s="105">
        <v>29200</v>
      </c>
      <c r="HS55" s="105">
        <v>30120</v>
      </c>
      <c r="HT55" s="105">
        <v>30200</v>
      </c>
      <c r="HU55" s="105">
        <v>30400</v>
      </c>
      <c r="HV55" s="105">
        <v>30920</v>
      </c>
      <c r="HW55" s="105">
        <v>30990</v>
      </c>
      <c r="HX55" s="105">
        <v>31002</v>
      </c>
      <c r="HY55" s="105">
        <v>31003</v>
      </c>
      <c r="HZ55" s="105">
        <v>31009</v>
      </c>
      <c r="IA55" s="105">
        <v>32110</v>
      </c>
      <c r="IB55" s="105">
        <v>32120</v>
      </c>
      <c r="IC55" s="105">
        <v>32200</v>
      </c>
      <c r="ID55" s="105">
        <v>32300</v>
      </c>
      <c r="IE55" s="105">
        <v>32400</v>
      </c>
      <c r="IF55" s="105">
        <v>32500</v>
      </c>
      <c r="IG55" s="105">
        <v>32901</v>
      </c>
      <c r="IH55" s="105">
        <v>32909</v>
      </c>
      <c r="II55" s="105">
        <v>33110</v>
      </c>
      <c r="IJ55" s="105">
        <v>33120</v>
      </c>
      <c r="IK55" s="105">
        <v>33131</v>
      </c>
      <c r="IL55" s="105">
        <v>33140</v>
      </c>
      <c r="IM55" s="105">
        <v>33190</v>
      </c>
      <c r="IN55" s="105">
        <v>33200</v>
      </c>
    </row>
    <row r="56" spans="1:248" ht="30">
      <c r="A56" s="80" t="s">
        <v>852</v>
      </c>
      <c r="B56" s="80" t="s">
        <v>853</v>
      </c>
      <c r="C56" s="87" t="s">
        <v>850</v>
      </c>
      <c r="D56" s="78" t="s">
        <v>851</v>
      </c>
      <c r="E56" s="88">
        <v>68.251105271614307</v>
      </c>
      <c r="F56" s="96">
        <v>1.93998759969829</v>
      </c>
      <c r="G56" s="96">
        <v>1.3662565775542901</v>
      </c>
      <c r="H56" s="96">
        <v>0.16655497213928999</v>
      </c>
      <c r="I56" s="96">
        <v>4.2390551708795E-2</v>
      </c>
      <c r="J56" s="96">
        <v>0.183050766813631</v>
      </c>
      <c r="K56" s="96">
        <v>2.5108373255757599E-2</v>
      </c>
      <c r="L56" s="96">
        <v>0.434959636363143</v>
      </c>
      <c r="M56" s="96">
        <v>8.8871286725337603E-2</v>
      </c>
      <c r="N56" s="96">
        <v>0.13230114954737701</v>
      </c>
      <c r="O56" s="96">
        <v>0.131153563797792</v>
      </c>
      <c r="P56" s="96">
        <v>0.364020387424069</v>
      </c>
      <c r="Q56" s="96">
        <v>8.75898394203629E-2</v>
      </c>
      <c r="R56" s="96">
        <v>0.11762313902822601</v>
      </c>
      <c r="S56" s="96">
        <v>0.16597519302114999</v>
      </c>
      <c r="T56" s="96">
        <v>0.106466206833726</v>
      </c>
      <c r="U56" s="96">
        <v>5.0203367764849002E-2</v>
      </c>
      <c r="V56" s="96">
        <v>8.5563232119451202E-2</v>
      </c>
      <c r="W56" s="96">
        <v>0.16801531442675999</v>
      </c>
      <c r="X56" s="96">
        <v>0.14934260020080301</v>
      </c>
      <c r="Y56" s="96">
        <v>0.12646102811401899</v>
      </c>
      <c r="Z56" s="96">
        <v>6.6483124642393601E-2</v>
      </c>
      <c r="AA56" s="96">
        <v>0.145814787403832</v>
      </c>
      <c r="AB56" s="96">
        <v>0.17697333900995099</v>
      </c>
      <c r="AC56" s="96">
        <v>0.37804678363939498</v>
      </c>
      <c r="AD56" s="96">
        <v>6.0756784117075399E-2</v>
      </c>
      <c r="AE56" s="96">
        <v>0.51641002307315098</v>
      </c>
      <c r="AF56" s="96">
        <v>6.9396590113446593E-2</v>
      </c>
      <c r="AG56" s="96">
        <v>0.21968499121980201</v>
      </c>
      <c r="AH56" s="96">
        <v>0.106034656337319</v>
      </c>
      <c r="AI56" s="96">
        <v>0.45590227187292598</v>
      </c>
      <c r="AJ56" s="96">
        <v>5.2596434866964102E-2</v>
      </c>
      <c r="AK56" s="96">
        <v>1.82696215091342E-2</v>
      </c>
      <c r="AL56" s="96">
        <v>4.1145495855983698E-2</v>
      </c>
      <c r="AM56" s="96">
        <v>0.347934160364129</v>
      </c>
      <c r="AN56" s="96">
        <v>0.56539716127009798</v>
      </c>
      <c r="AO56" s="96">
        <v>0.25440124778127599</v>
      </c>
      <c r="AP56" s="96">
        <v>0.13765928409765199</v>
      </c>
      <c r="AQ56" s="96">
        <v>5.53528022841938E-2</v>
      </c>
      <c r="AR56" s="96">
        <v>0.23987676154315399</v>
      </c>
      <c r="AS56" s="96">
        <v>0.45427394839059698</v>
      </c>
      <c r="AT56" s="96">
        <v>4.0131482632639597E-2</v>
      </c>
      <c r="AU56" s="96">
        <v>0.21508736305558701</v>
      </c>
      <c r="AV56" s="96">
        <v>0.111296217241246</v>
      </c>
      <c r="AW56" s="96">
        <v>0.73063258040217205</v>
      </c>
      <c r="AX56" s="96">
        <v>0.192617423365392</v>
      </c>
      <c r="AY56" s="96">
        <v>9.2616948437080602</v>
      </c>
      <c r="AZ56" s="96">
        <v>1.0462679560722701</v>
      </c>
      <c r="BA56" s="96">
        <v>2.0040450699344299</v>
      </c>
      <c r="BB56" s="96">
        <v>0.29275864740306701</v>
      </c>
      <c r="BC56" s="96">
        <v>0.37622282837085602</v>
      </c>
      <c r="BD56" s="96">
        <v>1.10928266292545</v>
      </c>
      <c r="BE56" s="96">
        <v>0.139550249106278</v>
      </c>
      <c r="BF56" s="96">
        <v>0.325733278762528</v>
      </c>
      <c r="BG56" s="96">
        <v>9.8193124427141301E-2</v>
      </c>
      <c r="BH56" s="96">
        <v>0.232269538666455</v>
      </c>
      <c r="BI56" s="96">
        <v>0.154681770792888</v>
      </c>
      <c r="BJ56" s="96">
        <v>6.5508069934243698E-3</v>
      </c>
      <c r="BK56" s="96">
        <v>0.42579552640163998</v>
      </c>
      <c r="BL56" s="96">
        <v>0.29914528545341101</v>
      </c>
      <c r="BM56" s="96">
        <v>0.174925717245805</v>
      </c>
      <c r="BN56" s="96">
        <v>3.8422456444296899E-2</v>
      </c>
      <c r="BO56" s="96">
        <v>1.1608536528108699</v>
      </c>
      <c r="BP56" s="96">
        <v>0.24454565086008101</v>
      </c>
      <c r="BQ56" s="96">
        <v>0.37474653617667703</v>
      </c>
      <c r="BR56" s="96">
        <v>0.36200833264365301</v>
      </c>
      <c r="BS56" s="96">
        <v>0.173388049299536</v>
      </c>
      <c r="BT56" s="96">
        <v>0.62475477206025898</v>
      </c>
      <c r="BU56" s="96">
        <v>7.4834221871283205E-2</v>
      </c>
      <c r="BV56" s="96">
        <v>0.16839762252454199</v>
      </c>
      <c r="BW56" s="96">
        <v>0.861051370271114</v>
      </c>
      <c r="BX56" s="96">
        <v>0.14795748401978001</v>
      </c>
      <c r="BY56" s="96">
        <v>0.22898389298661301</v>
      </c>
      <c r="BZ56" s="104">
        <v>0.22646132365802199</v>
      </c>
      <c r="CA56" s="96">
        <v>7.32901537587278E-2</v>
      </c>
      <c r="CB56" s="96">
        <v>0.74330727802929197</v>
      </c>
      <c r="CC56" s="96">
        <v>9.1133902862728905E-2</v>
      </c>
      <c r="CD56" s="96">
        <v>0.35583391636791101</v>
      </c>
      <c r="CE56" s="96">
        <v>0.38388039385170503</v>
      </c>
      <c r="CF56" s="96">
        <v>0.18254153714184199</v>
      </c>
      <c r="CG56" s="96">
        <v>0.186751279869492</v>
      </c>
      <c r="CH56" s="96">
        <v>0.20631851620188499</v>
      </c>
      <c r="CI56" s="96">
        <v>0.234023767209939</v>
      </c>
      <c r="CJ56" s="96">
        <v>0.78756844915310398</v>
      </c>
      <c r="CK56" s="96">
        <v>0.11073782651363399</v>
      </c>
      <c r="CL56" s="96">
        <v>0.32589142969250201</v>
      </c>
      <c r="CM56" s="96">
        <v>0.70975970604242999</v>
      </c>
      <c r="CN56" s="96">
        <v>0.31698159286605998</v>
      </c>
      <c r="CO56" s="96">
        <v>0.53696086650136299</v>
      </c>
      <c r="CP56" s="96">
        <v>0.31014169953223703</v>
      </c>
      <c r="CQ56" s="96">
        <v>0.32334456559125402</v>
      </c>
      <c r="CR56" s="96">
        <v>0.24866830936838299</v>
      </c>
      <c r="CS56" s="96">
        <v>0.41488209743321097</v>
      </c>
      <c r="CT56" s="96">
        <v>0.34779259315621502</v>
      </c>
      <c r="CU56" s="96">
        <v>0.30652369956752301</v>
      </c>
      <c r="CV56" s="96">
        <v>0.45452892911642101</v>
      </c>
      <c r="CW56" s="96">
        <v>3.25197076740892</v>
      </c>
      <c r="CX56" s="96">
        <v>1.7564937748048</v>
      </c>
      <c r="CY56" s="96">
        <v>0.29474823546647899</v>
      </c>
      <c r="CZ56" s="96">
        <v>2.1860830762330599</v>
      </c>
      <c r="DA56" s="96">
        <v>7.2088671997769102E-3</v>
      </c>
      <c r="DB56" s="96">
        <v>0.18687942137309599</v>
      </c>
      <c r="DC56" s="96">
        <v>0.65621170431460696</v>
      </c>
      <c r="DD56" s="96">
        <v>1.1593140009021401</v>
      </c>
      <c r="DE56" s="96">
        <v>0.90877197496935203</v>
      </c>
      <c r="DF56" s="96">
        <v>2.4309808257863299</v>
      </c>
      <c r="DG56" s="96">
        <v>0.391944220993376</v>
      </c>
      <c r="DH56" s="96">
        <v>0.130196880985883</v>
      </c>
      <c r="DI56" s="96">
        <v>0.40159409048706801</v>
      </c>
      <c r="DJ56" s="96">
        <v>3.87400876689169E-2</v>
      </c>
      <c r="DK56" s="96">
        <v>4.9925233880120601E-2</v>
      </c>
      <c r="DL56" s="96">
        <v>0.20868291986666199</v>
      </c>
      <c r="DM56" s="96">
        <v>0.43741984575414899</v>
      </c>
      <c r="DN56" s="96">
        <v>2.8834393300444901E-2</v>
      </c>
      <c r="DO56" s="96">
        <v>0.45928219225268402</v>
      </c>
      <c r="DP56" s="96">
        <v>0.47239134962598101</v>
      </c>
      <c r="DQ56" s="96">
        <v>1.4190767406853399E-3</v>
      </c>
      <c r="DR56" s="96">
        <v>0.138428042050383</v>
      </c>
      <c r="DS56" s="96">
        <v>5.1087966277914801E-2</v>
      </c>
      <c r="DT56" s="96">
        <v>8.4355798194951398E-2</v>
      </c>
      <c r="DU56" s="96">
        <v>5.7527034522973898E-2</v>
      </c>
      <c r="DV56" s="96">
        <v>0.66346033189674103</v>
      </c>
      <c r="DW56" s="96">
        <v>0.326859033708089</v>
      </c>
      <c r="DX56" s="96">
        <v>0.26116823518360199</v>
      </c>
      <c r="DY56" s="96">
        <v>1.5819815574014899</v>
      </c>
      <c r="DZ56" s="96">
        <v>1.4190711609834099</v>
      </c>
      <c r="EA56" s="96">
        <v>0.43903955088241198</v>
      </c>
      <c r="EB56" s="96">
        <v>0.278034347108155</v>
      </c>
      <c r="EC56" s="96">
        <v>0.26434988756410799</v>
      </c>
      <c r="ED56" s="96">
        <v>0.71986464617796997</v>
      </c>
      <c r="EE56" s="96">
        <v>0.24498078256391001</v>
      </c>
      <c r="EF56" s="106">
        <v>5.0916078889437097E-2</v>
      </c>
      <c r="EG56" s="106">
        <v>0.28019170738698501</v>
      </c>
      <c r="EH56" s="106">
        <v>4.9039101364234297E-4</v>
      </c>
      <c r="EI56" s="106">
        <v>9.9854980685922298E-3</v>
      </c>
      <c r="EJ56" s="106">
        <v>7.0567679378803497E-2</v>
      </c>
      <c r="EK56" s="106">
        <v>0.10518755878053899</v>
      </c>
      <c r="EL56" s="106">
        <v>1.2234704180773499E-2</v>
      </c>
      <c r="EM56" s="106">
        <v>1.00239311148682E-2</v>
      </c>
      <c r="EN56" s="106">
        <v>1.65593603759006E-3</v>
      </c>
      <c r="EO56" s="106">
        <v>2.9691256430221601E-2</v>
      </c>
      <c r="EP56" s="106">
        <v>1.5874652868030501E-2</v>
      </c>
      <c r="EQ56" s="106">
        <v>2.3343081799267001E-3</v>
      </c>
      <c r="ER56" s="106">
        <v>6.7174318863590697E-3</v>
      </c>
      <c r="ES56" s="106">
        <v>1.30347312726997E-2</v>
      </c>
      <c r="ET56" s="106">
        <v>3.3047793599772703E-2</v>
      </c>
      <c r="EU56" s="106">
        <v>1.3284492703482099E-2</v>
      </c>
      <c r="EV56" s="106">
        <v>1.4557539534143E-2</v>
      </c>
      <c r="EW56" s="106">
        <v>4.3098472118120196E-3</v>
      </c>
      <c r="EX56" s="106">
        <v>1.9742523101177E-4</v>
      </c>
      <c r="EY56" s="106">
        <v>2.7764224336961399E-3</v>
      </c>
      <c r="EZ56" s="106">
        <v>4.4875486390549696E-3</v>
      </c>
      <c r="FA56" s="106">
        <v>1.5285610972850701E-2</v>
      </c>
      <c r="FB56" s="106">
        <v>5.2566764061367302E-2</v>
      </c>
      <c r="FC56" s="106">
        <v>1.69091774347148E-2</v>
      </c>
      <c r="FD56" s="106">
        <v>5.2175487000406199E-3</v>
      </c>
      <c r="FE56" s="106">
        <v>0.47199720375431697</v>
      </c>
      <c r="FF56" s="106">
        <v>1.9453244628737699E-2</v>
      </c>
      <c r="FG56" s="106">
        <v>1.23216941131016E-2</v>
      </c>
      <c r="FH56" s="106">
        <v>8.7633788411321002E-3</v>
      </c>
      <c r="FI56" s="106">
        <v>6.2038166998339299E-2</v>
      </c>
      <c r="FJ56" s="106">
        <v>1.27629103699627E-2</v>
      </c>
      <c r="FK56" s="106">
        <v>4.1040784955687998E-2</v>
      </c>
      <c r="FL56" s="106">
        <v>1.9440461847199001E-2</v>
      </c>
      <c r="FM56" s="106">
        <v>1.144345818162E-2</v>
      </c>
      <c r="FN56" s="106">
        <v>2.6154726050791399E-2</v>
      </c>
      <c r="FO56" s="106">
        <v>2.92689487940163E-2</v>
      </c>
      <c r="FP56" s="106">
        <v>8.6262505710703902E-2</v>
      </c>
      <c r="FQ56" s="106">
        <v>1.34742681000973E-2</v>
      </c>
      <c r="FR56" s="106">
        <v>4.1401536759824902E-3</v>
      </c>
      <c r="FS56" s="106">
        <v>1.39371817890595E-2</v>
      </c>
      <c r="FT56" s="106">
        <v>7.2621724237098796E-3</v>
      </c>
      <c r="FU56" s="106">
        <v>1.21004180629611E-2</v>
      </c>
      <c r="FV56" s="106">
        <v>1.6703316953914599E-2</v>
      </c>
      <c r="FW56" s="106">
        <v>1.2217815360148E-2</v>
      </c>
      <c r="FX56" s="106">
        <v>1.7191772972740299E-2</v>
      </c>
      <c r="FY56" s="106">
        <v>4.9362934263836901E-2</v>
      </c>
      <c r="FZ56" s="106">
        <v>1.23011142649707E-2</v>
      </c>
      <c r="GA56" s="106">
        <v>8.0719738561839199E-2</v>
      </c>
      <c r="GB56" s="106">
        <v>3.85638744949772E-3</v>
      </c>
      <c r="GC56" s="106">
        <v>9.5589497893520003E-2</v>
      </c>
      <c r="GD56" s="106">
        <v>6.2533727601221098E-2</v>
      </c>
      <c r="GE56" s="106">
        <v>1.0205838948681999E-2</v>
      </c>
      <c r="GF56" s="106">
        <v>6.2159656925729501E-2</v>
      </c>
      <c r="GG56" s="106">
        <v>1.9248943428494799E-4</v>
      </c>
      <c r="GH56" s="106">
        <v>2.4097017115518801E-2</v>
      </c>
      <c r="GI56" s="106">
        <v>2.3607868481395799E-2</v>
      </c>
      <c r="GJ56" s="106">
        <v>1.1261380147919E-2</v>
      </c>
      <c r="GK56" s="106">
        <v>4.8594111077551599E-2</v>
      </c>
      <c r="GL56" s="106">
        <v>0.227521455873091</v>
      </c>
      <c r="GM56" s="106">
        <v>1.3036714725362599E-2</v>
      </c>
      <c r="GN56" s="106">
        <v>8.1707548941686095E-2</v>
      </c>
      <c r="GO56" s="106">
        <v>2.16824365883567E-2</v>
      </c>
      <c r="GP56" s="106">
        <v>3.0089927996541099E-2</v>
      </c>
      <c r="GQ56" s="106">
        <v>1.28052879645744E-2</v>
      </c>
      <c r="GR56" s="106">
        <v>7.6214035277007597E-2</v>
      </c>
      <c r="GS56" s="106">
        <v>3.4992979327169001E-2</v>
      </c>
      <c r="GT56" s="106">
        <v>5.7420586110179903E-2</v>
      </c>
      <c r="GU56" s="106">
        <v>0.11523726781006</v>
      </c>
      <c r="GV56" s="106">
        <v>1.9981902152978698E-2</v>
      </c>
      <c r="GW56" s="106">
        <v>7.7175484747845899E-2</v>
      </c>
      <c r="GX56" s="106">
        <v>1.1142232101939899E-2</v>
      </c>
      <c r="GY56" s="106">
        <v>0.23887152805841799</v>
      </c>
      <c r="GZ56" s="106">
        <v>6.9825472852745707E-2</v>
      </c>
      <c r="HA56" s="106">
        <v>2.8111586640773199E-2</v>
      </c>
      <c r="HB56" s="106">
        <v>6.6825008156078903E-3</v>
      </c>
      <c r="HC56" s="106">
        <v>0.176825209282053</v>
      </c>
      <c r="HD56" s="106">
        <v>1.54153111197572E-2</v>
      </c>
      <c r="HE56" s="106">
        <v>6.3907583325848005E-2</v>
      </c>
      <c r="HF56" s="106">
        <v>0.33527086120400601</v>
      </c>
      <c r="HG56" s="106">
        <v>2.1980925237839601E-2</v>
      </c>
      <c r="HH56" s="106">
        <v>7.2716215709538103E-4</v>
      </c>
      <c r="HI56" s="106">
        <v>1.3266506876875901E-2</v>
      </c>
      <c r="HJ56" s="106">
        <v>3.8093443175243602E-2</v>
      </c>
      <c r="HK56" s="106">
        <v>0.20121872057521001</v>
      </c>
      <c r="HL56" s="106">
        <v>7.1867546636926502E-2</v>
      </c>
      <c r="HM56" s="106">
        <v>8.7956077908608495E-3</v>
      </c>
      <c r="HN56" s="106">
        <v>0.17493483936233001</v>
      </c>
      <c r="HO56" s="106">
        <v>2.10073443120198E-2</v>
      </c>
      <c r="HP56" s="106">
        <v>8.6036610101068393E-3</v>
      </c>
      <c r="HQ56" s="106">
        <v>7.6816648210208005E-2</v>
      </c>
      <c r="HR56" s="106">
        <v>9.3474198865861099E-2</v>
      </c>
      <c r="HS56" s="106">
        <v>1.0196466006379801E-2</v>
      </c>
      <c r="HT56" s="106">
        <v>3.64538775522577E-2</v>
      </c>
      <c r="HU56" s="106">
        <v>9.0995046200864904E-2</v>
      </c>
      <c r="HV56" s="106">
        <v>6.0934263673763402E-2</v>
      </c>
      <c r="HW56" s="106">
        <v>1.02769317867162E-2</v>
      </c>
      <c r="HX56" s="106">
        <v>0.151425204361188</v>
      </c>
      <c r="HY56" s="106">
        <v>5.6246505402579097E-2</v>
      </c>
      <c r="HZ56" s="106">
        <v>0.11529858484186201</v>
      </c>
      <c r="IA56" s="106">
        <v>0.21341531153149201</v>
      </c>
      <c r="IB56" s="106">
        <v>2.3131080713646602E-3</v>
      </c>
      <c r="IC56" s="106">
        <v>1.6512814291323101E-4</v>
      </c>
      <c r="ID56" s="106">
        <v>1.8891168130964399E-2</v>
      </c>
      <c r="IE56" s="106">
        <v>7.0639437748845596E-2</v>
      </c>
      <c r="IF56" s="106">
        <v>0.13246838939029401</v>
      </c>
      <c r="IG56" s="106">
        <v>0.11271618358833101</v>
      </c>
      <c r="IH56" s="106">
        <v>0.19323105913098601</v>
      </c>
      <c r="II56" s="106">
        <v>1.9354306717437399E-2</v>
      </c>
      <c r="IJ56" s="106">
        <v>0.32651746159912698</v>
      </c>
      <c r="IK56" s="106">
        <v>3.3563701187601297E-2</v>
      </c>
      <c r="IL56" s="106">
        <v>2.5885898913619702E-2</v>
      </c>
      <c r="IM56" s="106">
        <v>3.6791695651790302E-2</v>
      </c>
      <c r="IN56" s="106">
        <v>7.6862024801177306E-2</v>
      </c>
    </row>
    <row r="57" spans="1:248">
      <c r="A57" s="80"/>
      <c r="B57" s="80"/>
      <c r="C57" s="1"/>
      <c r="D57" s="78"/>
      <c r="E57" s="78"/>
      <c r="F57" s="1"/>
      <c r="G57" s="1"/>
      <c r="H57"/>
      <c r="I57"/>
    </row>
    <row r="58" spans="1:248">
      <c r="A58" s="83" t="s">
        <v>854</v>
      </c>
      <c r="B58" s="1" t="b">
        <f t="shared" ref="B58:B69" si="5">D58=D37</f>
        <v>1</v>
      </c>
      <c r="C58" s="87">
        <f>'Jadual1-IPP'!E131</f>
        <v>115.720319861706</v>
      </c>
      <c r="D58" s="85"/>
      <c r="E58" s="84"/>
      <c r="F58" s="97">
        <f>HLOOKUP(F$55,'Jadual2&amp;3-Industryindex'!$K$9:$MP$155,ROWS(I$38:I38)+72,0)</f>
        <v>99.791814963392298</v>
      </c>
      <c r="G58" s="97">
        <f>HLOOKUP(G$55,'Jadual2&amp;3-Industryindex'!$K$9:$MP$155,ROWS(J$38:J38)+72,0)</f>
        <v>137.511536263209</v>
      </c>
      <c r="H58" s="97">
        <f>HLOOKUP(H$55,'Jadual2&amp;3-Industryindex'!$K$9:$MP$155,ROWS(K$38:K38)+72,0)</f>
        <v>100.208655474106</v>
      </c>
      <c r="I58" s="97">
        <f>HLOOKUP(I$55,'Jadual2&amp;3-Industryindex'!$K$9:$MP$155,ROWS(L$38:L38)+72,0)</f>
        <v>106.420069677508</v>
      </c>
      <c r="J58" s="97">
        <f>HLOOKUP(J$55,'Jadual2&amp;3-Industryindex'!$K$9:$MP$155,ROWS(M$38:M38)+72,0)</f>
        <v>110.562356714077</v>
      </c>
      <c r="K58" s="97">
        <f>HLOOKUP(K$55,'Jadual2&amp;3-Industryindex'!$K$9:$MP$155,ROWS(N$38:N38)+72,0)</f>
        <v>106.37592197218299</v>
      </c>
      <c r="L58" s="97">
        <f>HLOOKUP(L$55,'Jadual2&amp;3-Industryindex'!$K$9:$MP$155,ROWS(O$38:O38)+72,0)</f>
        <v>107.024939143431</v>
      </c>
      <c r="M58" s="97">
        <f>HLOOKUP(M$55,'Jadual2&amp;3-Industryindex'!$K$9:$MP$155,ROWS(P$38:P38)+72,0)</f>
        <v>118.12155186117501</v>
      </c>
      <c r="N58" s="97">
        <f>HLOOKUP(N$55,'Jadual2&amp;3-Industryindex'!$K$9:$MP$155,ROWS(Q$38:Q38)+72,0)</f>
        <v>105.33984697512</v>
      </c>
      <c r="O58" s="97">
        <f>HLOOKUP(O$55,'Jadual2&amp;3-Industryindex'!$K$9:$MP$155,ROWS(R$38:R38)+72,0)</f>
        <v>126.864555136028</v>
      </c>
      <c r="P58" s="97">
        <f>HLOOKUP(P$55,'Jadual2&amp;3-Industryindex'!$K$9:$MP$155,ROWS(S$38:S38)+72,0)</f>
        <v>125.29064265622701</v>
      </c>
      <c r="Q58" s="97">
        <f>HLOOKUP(Q$55,'Jadual2&amp;3-Industryindex'!$K$9:$MP$155,ROWS(T$38:T38)+72,0)</f>
        <v>103.08032406877599</v>
      </c>
      <c r="R58" s="97">
        <f>HLOOKUP(R$55,'Jadual2&amp;3-Industryindex'!$K$9:$MP$155,ROWS(U$38:U38)+72,0)</f>
        <v>104.09745717579</v>
      </c>
      <c r="S58" s="97">
        <f>HLOOKUP(S$55,'Jadual2&amp;3-Industryindex'!$K$9:$MP$155,ROWS(V$38:V38)+72,0)</f>
        <v>104.83718000682801</v>
      </c>
      <c r="T58" s="97">
        <f>HLOOKUP(T$55,'Jadual2&amp;3-Industryindex'!$K$9:$MP$155,ROWS(W$38:W38)+72,0)</f>
        <v>105.828730638276</v>
      </c>
      <c r="U58" s="97">
        <f>HLOOKUP(U$55,'Jadual2&amp;3-Industryindex'!$K$9:$MP$155,ROWS(X$38:X38)+72,0)</f>
        <v>120.390877397171</v>
      </c>
      <c r="V58" s="97">
        <f>HLOOKUP(V$55,'Jadual2&amp;3-Industryindex'!$K$9:$MP$155,ROWS(Y$38:Y38)+72,0)</f>
        <v>120.323797364887</v>
      </c>
      <c r="W58" s="97">
        <f>HLOOKUP(W$55,'Jadual2&amp;3-Industryindex'!$K$9:$MP$155,ROWS(Z$38:Z38)+72,0)</f>
        <v>100.35140138515</v>
      </c>
      <c r="X58" s="97">
        <f>HLOOKUP(X$55,'Jadual2&amp;3-Industryindex'!$K$9:$MP$155,ROWS(AA$38:AA38)+72,0)</f>
        <v>96.946730774246504</v>
      </c>
      <c r="Y58" s="97">
        <f>HLOOKUP(Y$55,'Jadual2&amp;3-Industryindex'!$K$9:$MP$155,ROWS(AB$38:AB38)+72,0)</f>
        <v>114.327092506713</v>
      </c>
      <c r="Z58" s="97">
        <f>HLOOKUP(Z$55,'Jadual2&amp;3-Industryindex'!$K$9:$MP$155,ROWS(AC$38:AC38)+72,0)</f>
        <v>125.582653866313</v>
      </c>
      <c r="AA58" s="97">
        <f>HLOOKUP(AA$55,'Jadual2&amp;3-Industryindex'!$K$9:$MP$155,ROWS(AD$38:AD38)+72,0)</f>
        <v>116.696128462627</v>
      </c>
      <c r="AB58" s="97" t="e">
        <f>HLOOKUP(AB$55,'Jadual2&amp;3-Industryindex'!$K$9:$MP$155,ROWS(AE$38:AE38)+72,0)</f>
        <v>#N/A</v>
      </c>
      <c r="AC58" s="97">
        <f>HLOOKUP(AC$55,'Jadual2&amp;3-Industryindex'!$K$9:$MP$155,ROWS(AF$38:AF38)+72,0)</f>
        <v>119.961986901374</v>
      </c>
      <c r="AD58" s="97">
        <f>HLOOKUP(AD$55,'Jadual2&amp;3-Industryindex'!$K$9:$MP$155,ROWS(AG$38:AG38)+72,0)</f>
        <v>119.952657551193</v>
      </c>
      <c r="AE58" s="97">
        <f>HLOOKUP(AE$55,'Jadual2&amp;3-Industryindex'!$K$9:$MP$155,ROWS(AH$38:AH38)+72,0)</f>
        <v>105.35403745282299</v>
      </c>
      <c r="AF58" s="97">
        <f>HLOOKUP(AF$55,'Jadual2&amp;3-Industryindex'!$K$9:$MP$155,ROWS(AI$38:AI38)+72,0)</f>
        <v>109.716281667787</v>
      </c>
      <c r="AG58" s="97">
        <f>HLOOKUP(AG$55,'Jadual2&amp;3-Industryindex'!$K$9:$MP$155,ROWS(AJ$38:AJ38)+72,0)</f>
        <v>109.81718030101899</v>
      </c>
      <c r="AH58" s="97">
        <f>HLOOKUP(AH$55,'Jadual2&amp;3-Industryindex'!$K$9:$MP$155,ROWS(AK$38:AK38)+72,0)</f>
        <v>109.777741976223</v>
      </c>
      <c r="AI58" s="97">
        <f>HLOOKUP(AI$55,'Jadual2&amp;3-Industryindex'!$K$9:$MP$155,ROWS(AL$38:AL38)+72,0)</f>
        <v>120.81295204618</v>
      </c>
      <c r="AJ58" s="97">
        <f>HLOOKUP(AJ$55,'Jadual2&amp;3-Industryindex'!$K$9:$MP$155,ROWS(AM$38:AM38)+72,0)</f>
        <v>123.191830187303</v>
      </c>
      <c r="AK58" s="97">
        <f>HLOOKUP(AK$55,'Jadual2&amp;3-Industryindex'!$K$9:$MP$155,ROWS(AN$38:AN38)+72,0)</f>
        <v>109.327251392729</v>
      </c>
      <c r="AL58" s="97">
        <f>HLOOKUP(AL$55,'Jadual2&amp;3-Industryindex'!$K$9:$MP$155,ROWS(AO$38:AO38)+72,0)</f>
        <v>109.681102424022</v>
      </c>
      <c r="AM58" s="97">
        <f>HLOOKUP(AM$55,'Jadual2&amp;3-Industryindex'!$K$9:$MP$155,ROWS(AP$38:AP38)+72,0)</f>
        <v>123.931843532076</v>
      </c>
      <c r="AN58" s="97">
        <f>HLOOKUP(AN$55,'Jadual2&amp;3-Industryindex'!$K$9:$MP$155,ROWS(AQ$38:AQ38)+72,0)</f>
        <v>84.784895641771897</v>
      </c>
      <c r="AO58" s="97">
        <f>HLOOKUP(AO$55,'Jadual2&amp;3-Industryindex'!$K$9:$MP$155,ROWS(AR$38:AR38)+72,0)</f>
        <v>116.570536049485</v>
      </c>
      <c r="AP58" s="97">
        <f>HLOOKUP(AP$55,'Jadual2&amp;3-Industryindex'!$K$9:$MP$155,ROWS(AS$38:AS38)+72,0)</f>
        <v>93.494766756857899</v>
      </c>
      <c r="AQ58" s="97">
        <f>HLOOKUP(AQ$55,'Jadual2&amp;3-Industryindex'!$K$9:$MP$155,ROWS(AT$38:AT38)+72,0)</f>
        <v>219.04759616825399</v>
      </c>
      <c r="AR58" s="97">
        <f>HLOOKUP(AR$55,'Jadual2&amp;3-Industryindex'!$K$9:$MP$155,ROWS(AU$38:AU38)+72,0)</f>
        <v>109.160024245765</v>
      </c>
      <c r="AS58" s="97">
        <f>HLOOKUP(AS$55,'Jadual2&amp;3-Industryindex'!$K$9:$MP$155,ROWS(AV$38:AV38)+72,0)</f>
        <v>109.015569048852</v>
      </c>
      <c r="AT58" s="97">
        <f>HLOOKUP(AT$55,'Jadual2&amp;3-Industryindex'!$K$9:$MP$155,ROWS(AW$38:AW38)+72,0)</f>
        <v>93.243340809372199</v>
      </c>
      <c r="AU58" s="97">
        <f>HLOOKUP(AU$55,'Jadual2&amp;3-Industryindex'!$K$9:$MP$155,ROWS(AX$38:AX38)+72,0)</f>
        <v>119.431308470358</v>
      </c>
      <c r="AV58" s="97">
        <f>HLOOKUP(AV$55,'Jadual2&amp;3-Industryindex'!$K$9:$MP$155,ROWS(AY$38:AY38)+72,0)</f>
        <v>108.333481571166</v>
      </c>
      <c r="AW58" s="97">
        <f>HLOOKUP(AW$55,'Jadual2&amp;3-Industryindex'!$K$9:$MP$155,ROWS(AZ$38:AZ38)+72,0)</f>
        <v>107.74344321251201</v>
      </c>
      <c r="AX58" s="97">
        <f>HLOOKUP(AX$55,'Jadual2&amp;3-Industryindex'!$K$9:$MP$155,ROWS(BA$38:BA38)+72,0)</f>
        <v>119.339380869576</v>
      </c>
      <c r="AY58" s="97">
        <f>HLOOKUP(AY$55,'Jadual2&amp;3-Industryindex'!$K$9:$MP$155,ROWS(BB$38:BB38)+72,0)</f>
        <v>106.65273183339799</v>
      </c>
      <c r="AZ58" s="97">
        <f>HLOOKUP(AZ$55,'Jadual2&amp;3-Industryindex'!$K$9:$MP$155,ROWS(BC$38:BC38)+72,0)</f>
        <v>111.677355292157</v>
      </c>
      <c r="BA58" s="97">
        <f>HLOOKUP(BA$55,'Jadual2&amp;3-Industryindex'!$K$9:$MP$155,ROWS(BD$38:BD38)+72,0)</f>
        <v>111.551227025239</v>
      </c>
      <c r="BB58" s="97">
        <f>HLOOKUP(BB$55,'Jadual2&amp;3-Industryindex'!$K$9:$MP$155,ROWS(BE$38:BE38)+72,0)</f>
        <v>111.65985067520199</v>
      </c>
      <c r="BC58" s="97">
        <f>HLOOKUP(BC$55,'Jadual2&amp;3-Industryindex'!$K$9:$MP$155,ROWS(BF$38:BF38)+72,0)</f>
        <v>111.54910818169201</v>
      </c>
      <c r="BD58" s="97">
        <f>HLOOKUP(BD$55,'Jadual2&amp;3-Industryindex'!$K$9:$MP$155,ROWS(BG$38:BG38)+72,0)</f>
        <v>111.49191071290301</v>
      </c>
      <c r="BE58" s="97">
        <f>HLOOKUP(BE$55,'Jadual2&amp;3-Industryindex'!$K$9:$MP$155,ROWS(BH$38:BH38)+72,0)</f>
        <v>107.040572508886</v>
      </c>
      <c r="BF58" s="97">
        <f>HLOOKUP(BF$55,'Jadual2&amp;3-Industryindex'!$K$9:$MP$155,ROWS(BI$38:BI38)+72,0)</f>
        <v>107.013186999986</v>
      </c>
      <c r="BG58" s="97">
        <f>HLOOKUP(BG$55,'Jadual2&amp;3-Industryindex'!$K$9:$MP$155,ROWS(BJ$38:BJ38)+72,0)</f>
        <v>107.09709868844099</v>
      </c>
      <c r="BH58" s="97">
        <f>HLOOKUP(BH$55,'Jadual2&amp;3-Industryindex'!$K$9:$MP$155,ROWS(BK$38:BK38)+72,0)</f>
        <v>107.047374336023</v>
      </c>
      <c r="BI58" s="97">
        <f>HLOOKUP(BI$55,'Jadual2&amp;3-Industryindex'!$K$9:$MP$155,ROWS(BL$38:BL38)+72,0)</f>
        <v>106.97917034424999</v>
      </c>
      <c r="BJ58" s="97">
        <f>HLOOKUP(BJ$55,'Jadual2&amp;3-Industryindex'!$K$9:$MP$155,ROWS(BM$38:BM38)+72,0)</f>
        <v>107.25404874144201</v>
      </c>
      <c r="BK58" s="97">
        <f>HLOOKUP(BK$55,'Jadual2&amp;3-Industryindex'!$K$9:$MP$155,ROWS(BN$38:BN38)+72,0)</f>
        <v>107.122779804589</v>
      </c>
      <c r="BL58" s="97">
        <f>HLOOKUP(BL$55,'Jadual2&amp;3-Industryindex'!$K$9:$MP$155,ROWS(BO$38:BO38)+72,0)</f>
        <v>109.459242365573</v>
      </c>
      <c r="BM58" s="97">
        <f>HLOOKUP(BM$55,'Jadual2&amp;3-Industryindex'!$K$9:$MP$155,ROWS(BP$38:BP38)+72,0)</f>
        <v>106.14608302147801</v>
      </c>
      <c r="BN58" s="97">
        <f>HLOOKUP(BN$55,'Jadual2&amp;3-Industryindex'!$K$9:$MP$155,ROWS(BQ$38:BQ38)+72,0)</f>
        <v>96.040127288021793</v>
      </c>
      <c r="BO58" s="97">
        <f>HLOOKUP(BO$55,'Jadual2&amp;3-Industryindex'!$K$9:$MP$155,ROWS(BR$38:BR38)+72,0)</f>
        <v>110.95509042089</v>
      </c>
      <c r="BP58" s="97">
        <f>HLOOKUP(BP$55,'Jadual2&amp;3-Industryindex'!$K$9:$MP$155,ROWS(BS$38:BS38)+72,0)</f>
        <v>108.831527228816</v>
      </c>
      <c r="BQ58" s="97">
        <f>HLOOKUP(BQ$55,'Jadual2&amp;3-Industryindex'!$K$9:$MP$155,ROWS(BT$38:BT38)+72,0)</f>
        <v>112.48535035648599</v>
      </c>
      <c r="BR58" s="97">
        <f>HLOOKUP(BR$55,'Jadual2&amp;3-Industryindex'!$K$9:$MP$155,ROWS(BU$38:BU38)+72,0)</f>
        <v>106.983523675466</v>
      </c>
      <c r="BS58" s="97">
        <f>HLOOKUP(BS$55,'Jadual2&amp;3-Industryindex'!$K$9:$MP$155,ROWS(BV$38:BV38)+72,0)</f>
        <v>106.921570706618</v>
      </c>
      <c r="BT58" s="97">
        <f>HLOOKUP(BT$55,'Jadual2&amp;3-Industryindex'!$K$9:$MP$155,ROWS(BW$38:BW38)+72,0)</f>
        <v>106.949118042913</v>
      </c>
      <c r="BU58" s="97">
        <f>HLOOKUP(BU$55,'Jadual2&amp;3-Industryindex'!$K$9:$MP$155,ROWS(BX$38:BX38)+72,0)</f>
        <v>106.861545981644</v>
      </c>
      <c r="BV58" s="97">
        <f>HLOOKUP(BV$55,'Jadual2&amp;3-Industryindex'!$K$9:$MP$155,ROWS(BY$38:BY38)+72,0)</f>
        <v>101.81715384362199</v>
      </c>
      <c r="BW58" s="97">
        <f>HLOOKUP(BW$55,'Jadual2&amp;3-Industryindex'!$K$9:$MP$155,ROWS(BZ$38:BZ38)+72,0)</f>
        <v>106.963701941792</v>
      </c>
      <c r="BX58" s="97">
        <f>HLOOKUP(BX$55,'Jadual2&amp;3-Industryindex'!$K$9:$MP$155,ROWS(CA$38:CA38)+72,0)</f>
        <v>125.120429235628</v>
      </c>
      <c r="BY58" s="97">
        <f>HLOOKUP(BY$55,'Jadual2&amp;3-Industryindex'!$K$9:$MP$155,ROWS(CB$38:CB38)+72,0)</f>
        <v>125.40655193587099</v>
      </c>
      <c r="BZ58" s="97">
        <f>HLOOKUP(BZ$55,'Jadual2&amp;3-Industryindex'!$K$9:$MP$155,ROWS(CC$38:CC38)+72,0)</f>
        <v>107.78674597636299</v>
      </c>
      <c r="CA58" s="97">
        <f>HLOOKUP(CA$55,'Jadual2&amp;3-Industryindex'!$K$9:$MP$155,ROWS(CD$38:CD38)+72,0)</f>
        <v>103.990777086338</v>
      </c>
      <c r="CB58" s="97">
        <f>HLOOKUP(CB$55,'Jadual2&amp;3-Industryindex'!$K$9:$MP$155,ROWS(CE$38:CE38)+72,0)</f>
        <v>107.765171259103</v>
      </c>
      <c r="CC58" s="97">
        <f>HLOOKUP(CC$55,'Jadual2&amp;3-Industryindex'!$K$9:$MP$155,ROWS(CF$38:CF38)+72,0)</f>
        <v>107.70983434868</v>
      </c>
      <c r="CD58" s="97">
        <f>HLOOKUP(CD$55,'Jadual2&amp;3-Industryindex'!$K$9:$MP$155,ROWS(CG$38:CG38)+72,0)</f>
        <v>107.774902693735</v>
      </c>
      <c r="CE58" s="97">
        <f>HLOOKUP(CE$55,'Jadual2&amp;3-Industryindex'!$K$9:$MP$155,ROWS(CH$38:CH38)+72,0)</f>
        <v>99.425058724409396</v>
      </c>
      <c r="CF58" s="97">
        <f>HLOOKUP(CF$55,'Jadual2&amp;3-Industryindex'!$K$9:$MP$155,ROWS(CI$38:CI38)+72,0)</f>
        <v>107.947858464465</v>
      </c>
      <c r="CG58" s="97">
        <f>HLOOKUP(CG$55,'Jadual2&amp;3-Industryindex'!$K$9:$MP$155,ROWS(CJ$38:CJ38)+72,0)</f>
        <v>112.36671573362101</v>
      </c>
      <c r="CH58" s="97">
        <f>HLOOKUP(CH$55,'Jadual2&amp;3-Industryindex'!$K$9:$MP$155,ROWS(CK$38:CK38)+72,0)</f>
        <v>107.73481731647099</v>
      </c>
      <c r="CI58" s="97">
        <f>HLOOKUP(CI$55,'Jadual2&amp;3-Industryindex'!$K$9:$MP$155,ROWS(CL$38:CL38)+72,0)</f>
        <v>109.497594403794</v>
      </c>
      <c r="CJ58" s="97">
        <f>HLOOKUP(CJ$55,'Jadual2&amp;3-Industryindex'!$K$9:$MP$155,ROWS(CN$38:CN38)+72,0)</f>
        <v>108.694062740391</v>
      </c>
      <c r="CK58" s="97">
        <f>HLOOKUP(CK$55,'Jadual2&amp;3-Industryindex'!$K$9:$MP$155,ROWS(CO$38:CO38)+72,0)</f>
        <v>109.565366509697</v>
      </c>
      <c r="CL58" s="97">
        <f>HLOOKUP(CL$55,'Jadual2&amp;3-Industryindex'!$K$9:$MP$155,ROWS(CP$38:CP38)+72,0)</f>
        <v>109.101154120698</v>
      </c>
      <c r="CM58" s="97">
        <f>HLOOKUP(CM$55,'Jadual2&amp;3-Industryindex'!$K$9:$MP$155,ROWS(CQ$38:CQ38)+72,0)</f>
        <v>105.146730545013</v>
      </c>
      <c r="CN58" s="97">
        <f>HLOOKUP(CN$55,'Jadual2&amp;3-Industryindex'!$K$9:$MP$155,ROWS(CQ$38:CQ38)+72,0)</f>
        <v>104.565646539746</v>
      </c>
      <c r="CO58" s="97">
        <f>HLOOKUP(CO$55,'Jadual2&amp;3-Industryindex'!$K$9:$MP$155,ROWS(CR$38:CR38)+72,0)</f>
        <v>106.41428029319999</v>
      </c>
      <c r="CP58" s="97">
        <f>HLOOKUP(CP$55,'Jadual2&amp;3-Industryindex'!$K$9:$MP$155,ROWS(CS$38:CS38)+72,0)</f>
        <v>109.54202848876901</v>
      </c>
      <c r="CQ58" s="97">
        <f>HLOOKUP(CQ$55,'Jadual2&amp;3-Industryindex'!$K$9:$MP$155,ROWS(CT$38:CT38)+72,0)</f>
        <v>112.08660968026599</v>
      </c>
      <c r="CR58" s="97">
        <f>HLOOKUP(CR$55,'Jadual2&amp;3-Industryindex'!$K$9:$MP$155,ROWS(CU$38:CU38)+72,0)</f>
        <v>111.886440887801</v>
      </c>
      <c r="CS58" s="97">
        <f>HLOOKUP(CS$55,'Jadual2&amp;3-Industryindex'!$K$9:$MP$155,ROWS(CV$38:CV38)+72,0)</f>
        <v>112.01291389366</v>
      </c>
      <c r="CT58" s="97">
        <f>HLOOKUP(CT$55,'Jadual2&amp;3-Industryindex'!$K$9:$MP$155,ROWS(CW$38:CW38)+72,0)</f>
        <v>112.467916958125</v>
      </c>
      <c r="CU58" s="97">
        <f>HLOOKUP(CU$55,'Jadual2&amp;3-Industryindex'!$K$9:$MP$155,ROWS(CX$38:CX38)+72,0)</f>
        <v>111.92900677713</v>
      </c>
      <c r="CV58" s="97">
        <f>HLOOKUP(CV$55,'Jadual2&amp;3-Industryindex'!$K$9:$MP$155,ROWS(CY$38:CY38)+72,0)</f>
        <v>111.93304151724899</v>
      </c>
      <c r="CW58" s="97">
        <f>HLOOKUP(CW$55,'Jadual2&amp;3-Industryindex'!$K$9:$MP$155,ROWS(CZ$38:CZ38)+72,0)</f>
        <v>118.917617169869</v>
      </c>
      <c r="CX58" s="97">
        <f>HLOOKUP(CX$55,'Jadual2&amp;3-Industryindex'!$K$9:$MP$155,ROWS(DA$38:DA38)+72,0)</f>
        <v>135.89704527501101</v>
      </c>
      <c r="CY58" s="97">
        <f>HLOOKUP(CY$55,'Jadual2&amp;3-Industryindex'!$K$9:$MP$155,ROWS(DB$38:DB38)+72,0)</f>
        <v>123.16730681725601</v>
      </c>
      <c r="CZ58" s="97">
        <f>HLOOKUP(CZ$55,'Jadual2&amp;3-Industryindex'!$K$9:$MP$155,ROWS(DC$38:DC38)+72,0)</f>
        <v>130.48583463989701</v>
      </c>
      <c r="DA58" s="97">
        <f>HLOOKUP(DA$55,'Jadual2&amp;3-Industryindex'!$K$9:$MP$155,ROWS(DD$38:DD38)+72,0)</f>
        <v>109.307940889983</v>
      </c>
      <c r="DB58" s="97">
        <f>HLOOKUP(DB$55,'Jadual2&amp;3-Industryindex'!$K$9:$MP$155,ROWS(DE$38:DE38)+72,0)</f>
        <v>114.285167763693</v>
      </c>
      <c r="DC58" s="97">
        <f>HLOOKUP(DC$55,'Jadual2&amp;3-Industryindex'!$K$9:$MP$155,ROWS(DF$38:DF38)+72,0)</f>
        <v>97.2041489860068</v>
      </c>
      <c r="DD58" s="97">
        <f>HLOOKUP(DD$55,'Jadual2&amp;3-Industryindex'!$K$9:$MP$155,ROWS(DG$38:DG38)+72,0)</f>
        <v>96.671463897051197</v>
      </c>
      <c r="DE58" s="97">
        <f>HLOOKUP(DE$55,'Jadual2&amp;3-Industryindex'!$K$9:$MP$155,ROWS(DH$38:DH38)+72,0)</f>
        <v>103.86077321603599</v>
      </c>
      <c r="DF58" s="97">
        <f>HLOOKUP(DF$55,'Jadual2&amp;3-Industryindex'!$K$9:$MP$155,ROWS(DI$38:DI38)+72,0)</f>
        <v>106.615698286162</v>
      </c>
      <c r="DG58" s="97">
        <f>HLOOKUP(DG$55,'Jadual2&amp;3-Industryindex'!$K$9:$MP$155,ROWS(DJ$38:DJ38)+72,0)</f>
        <v>112.80295634700801</v>
      </c>
      <c r="DH58" s="97">
        <f>HLOOKUP(DH$55,'Jadual2&amp;3-Industryindex'!$K$9:$MP$155,ROWS(DK$38:DK38)+72,0)</f>
        <v>100.83502186195599</v>
      </c>
      <c r="DI58" s="97">
        <f>HLOOKUP(DI$55,'Jadual2&amp;3-Industryindex'!$K$9:$MP$155,ROWS(DL$38:DL38)+72,0)</f>
        <v>110.06858868211501</v>
      </c>
      <c r="DJ58" s="97">
        <f>HLOOKUP(DJ$55,'Jadual2&amp;3-Industryindex'!$K$9:$MP$155,ROWS(DM$38:DM38)+72,0)</f>
        <v>110.139853325117</v>
      </c>
      <c r="DK58" s="97">
        <f>HLOOKUP(DK$55,'Jadual2&amp;3-Industryindex'!$K$9:$MP$155,ROWS(DN$38:DN38)+72,0)</f>
        <v>108.603596734733</v>
      </c>
      <c r="DL58" s="97">
        <f>HLOOKUP(DL$55,'Jadual2&amp;3-Industryindex'!$K$9:$MP$155,ROWS(DO$38:DO38)+72,0)</f>
        <v>120.72070609831999</v>
      </c>
      <c r="DM58" s="97">
        <f>HLOOKUP(DM$55,'Jadual2&amp;3-Industryindex'!$K$9:$MP$155,ROWS(DP$38:DP38)+72,0)</f>
        <v>107.909229789188</v>
      </c>
      <c r="DN58" s="97">
        <f>HLOOKUP(DN$55,'Jadual2&amp;3-Industryindex'!$K$9:$MP$155,ROWS(DQ$38:DQ38)+72,0)</f>
        <v>106.15598221578</v>
      </c>
      <c r="DO58" s="97">
        <f>HLOOKUP(DO$55,'Jadual2&amp;3-Industryindex'!$K$9:$MP$155,ROWS(DR$38:DR38)+72,0)</f>
        <v>119.63265359323999</v>
      </c>
      <c r="DP58" s="97">
        <f>HLOOKUP(DP$55,'Jadual2&amp;3-Industryindex'!$K$9:$MP$155,ROWS(DS$38:DS38)+72,0)</f>
        <v>105.01896209914401</v>
      </c>
      <c r="DQ58" s="97">
        <f>HLOOKUP(DQ$55,'Jadual2&amp;3-Industryindex'!$K$9:$MP$155,ROWS(DT$38:DT38)+72,0)</f>
        <v>116.527287263695</v>
      </c>
      <c r="DR58" s="97">
        <f>HLOOKUP(DR$55,'Jadual2&amp;3-Industryindex'!$K$9:$MP$155,ROWS(DU$38:DU38)+72,0)</f>
        <v>114.13741743504001</v>
      </c>
      <c r="DS58" s="97">
        <f>HLOOKUP(DS$55,'Jadual2&amp;3-Industryindex'!$K$9:$MP$155,ROWS(DV$38:DV38)+72,0)</f>
        <v>109.80974364583</v>
      </c>
      <c r="DT58" s="97">
        <f>HLOOKUP(DT$55,'Jadual2&amp;3-Industryindex'!$K$9:$MP$155,ROWS(DW$38:DW38)+72,0)</f>
        <v>114.033397877135</v>
      </c>
      <c r="DU58" s="97">
        <f>HLOOKUP(DU$55,'Jadual2&amp;3-Industryindex'!$K$9:$MP$155,ROWS(DX$38:DX38)+72,0)</f>
        <v>114.307270423586</v>
      </c>
      <c r="DV58" s="97">
        <f>HLOOKUP(DV$55,'Jadual2&amp;3-Industryindex'!$K$9:$MP$155,ROWS(DY$38:DY38)+72,0)</f>
        <v>112.97568849917199</v>
      </c>
      <c r="DW58" s="97">
        <f>HLOOKUP(DW$55,'Jadual2&amp;3-Industryindex'!$K$9:$MP$155,ROWS(DZ$38:DZ38)+72,0)</f>
        <v>107.558068532104</v>
      </c>
      <c r="DX58" s="97">
        <f>HLOOKUP(DX$55,'Jadual2&amp;3-Industryindex'!$K$9:$MP$155,ROWS(EA$38:EA38)+72,0)</f>
        <v>115.90844861985001</v>
      </c>
      <c r="DY58" s="97">
        <f>HLOOKUP(DY$55,'Jadual2&amp;3-Industryindex'!$K$9:$MP$155,ROWS(EB$38:EB38)+72,0)</f>
        <v>75.245814164075497</v>
      </c>
      <c r="DZ58" s="97">
        <f>HLOOKUP(DZ$55,'Jadual2&amp;3-Industryindex'!$K$9:$MP$155,ROWS(EC$38:EC38)+72,0)</f>
        <v>130.29343295017699</v>
      </c>
      <c r="EA58" s="97">
        <f>HLOOKUP(EA$55,'Jadual2&amp;3-Industryindex'!$K$9:$MP$155,ROWS(ED$38:ED38)+72,0)</f>
        <v>105.330892922874</v>
      </c>
      <c r="EB58" s="97">
        <f>HLOOKUP(EB$55,'Jadual2&amp;3-Industryindex'!$K$9:$MP$155,ROWS(EE$38:EE38)+72,0)</f>
        <v>103.093236966821</v>
      </c>
      <c r="EC58" s="97">
        <f>HLOOKUP(EC$55,'Jadual2&amp;3-Industryindex'!$K$9:$MP$155,ROWS(EF$38:EF38)+72,0)</f>
        <v>89.7993722708852</v>
      </c>
      <c r="ED58" s="97">
        <f>HLOOKUP(ED$55,'Jadual2&amp;3-Industryindex'!$K$9:$MP$155,ROWS(EG$38:EG38)+72,0)</f>
        <v>115.997552069164</v>
      </c>
      <c r="EE58" s="97">
        <f>HLOOKUP(EE$55,'Jadual2&amp;3-Industryindex'!$K$9:$MP$155,ROWS(EH$38:EH38)+72,0)</f>
        <v>116.308529922847</v>
      </c>
      <c r="EF58" s="90">
        <v>123.440068605406</v>
      </c>
      <c r="EG58" s="90">
        <v>149.09258341070401</v>
      </c>
      <c r="EH58" s="90">
        <v>150.17164073023099</v>
      </c>
      <c r="EI58" s="90">
        <v>131.871209089546</v>
      </c>
      <c r="EJ58" s="90">
        <v>103.691536590449</v>
      </c>
      <c r="EK58" s="90">
        <v>113.26392658748</v>
      </c>
      <c r="EL58" s="90">
        <v>101.68870595427499</v>
      </c>
      <c r="EM58" s="90">
        <v>103.247564207005</v>
      </c>
      <c r="EN58" s="90">
        <v>145.029981671417</v>
      </c>
      <c r="EO58" s="90">
        <v>117.10839327634</v>
      </c>
      <c r="EP58" s="90">
        <v>120.266267098028</v>
      </c>
      <c r="EQ58" s="90">
        <v>127.543447884995</v>
      </c>
      <c r="ER58" s="90">
        <v>133.62866232412199</v>
      </c>
      <c r="ES58" s="90">
        <v>163.60882007230799</v>
      </c>
      <c r="ET58" s="90">
        <v>125.32918967160801</v>
      </c>
      <c r="EU58" s="90">
        <v>116.91796423475699</v>
      </c>
      <c r="EV58" s="90">
        <v>103.621904173773</v>
      </c>
      <c r="EW58" s="90">
        <v>107.421670118994</v>
      </c>
      <c r="EX58" s="90">
        <v>105.052883166359</v>
      </c>
      <c r="EY58" s="90">
        <v>120.083021837956</v>
      </c>
      <c r="EZ58" s="90">
        <v>131.51030122061999</v>
      </c>
      <c r="FA58" s="90">
        <v>107.88916309651999</v>
      </c>
      <c r="FB58" s="90">
        <v>123.541959024056</v>
      </c>
      <c r="FC58" s="90">
        <v>123.546623017991</v>
      </c>
      <c r="FD58" s="90">
        <v>120.702064303745</v>
      </c>
      <c r="FE58" s="90">
        <v>121.95758106782201</v>
      </c>
      <c r="FF58" s="90">
        <v>131.74538822481</v>
      </c>
      <c r="FG58" s="90">
        <v>124.333312509549</v>
      </c>
      <c r="FH58" s="90">
        <v>107.332039544022</v>
      </c>
      <c r="FI58" s="90">
        <v>108.24193500114499</v>
      </c>
      <c r="FJ58" s="90">
        <v>129.37960697497701</v>
      </c>
      <c r="FK58" s="90">
        <v>107.777021874947</v>
      </c>
      <c r="FL58" s="90">
        <v>105.781447023556</v>
      </c>
      <c r="FM58" s="90">
        <v>112.813225484084</v>
      </c>
      <c r="FN58" s="90">
        <v>126.031043943618</v>
      </c>
      <c r="FO58" s="90">
        <v>119.52299804612601</v>
      </c>
      <c r="FP58" s="90">
        <v>119.840330855075</v>
      </c>
      <c r="FQ58" s="90">
        <v>120.624783432832</v>
      </c>
      <c r="FR58" s="90">
        <v>136.452326365094</v>
      </c>
      <c r="FS58" s="90">
        <v>143.85243930376899</v>
      </c>
      <c r="FT58" s="90">
        <v>244.29530659340099</v>
      </c>
      <c r="FU58" s="90">
        <v>112.73165846114701</v>
      </c>
      <c r="FV58" s="90">
        <v>99.984303963480102</v>
      </c>
      <c r="FW58" s="90">
        <v>95.490013453831807</v>
      </c>
      <c r="FX58" s="90">
        <v>109.20469900762799</v>
      </c>
      <c r="FY58" s="90">
        <v>108.448201482279</v>
      </c>
      <c r="FZ58" s="90">
        <v>116.550906846486</v>
      </c>
      <c r="GA58" s="90">
        <v>121.857512489158</v>
      </c>
      <c r="GB58" s="90">
        <v>113.047516284701</v>
      </c>
      <c r="GC58" s="90">
        <v>101.134764780412</v>
      </c>
      <c r="GD58" s="90">
        <v>110.786543692335</v>
      </c>
      <c r="GE58" s="90">
        <v>105.496644374582</v>
      </c>
      <c r="GF58" s="90">
        <v>129.979171696115</v>
      </c>
      <c r="GG58" s="90">
        <v>108.09917838748299</v>
      </c>
      <c r="GH58" s="90">
        <v>124.87767065138701</v>
      </c>
      <c r="GI58" s="90">
        <v>100.811705415891</v>
      </c>
      <c r="GJ58" s="90">
        <v>128.52532874685599</v>
      </c>
      <c r="GK58" s="90">
        <v>122.15168264291501</v>
      </c>
      <c r="GL58" s="90">
        <v>119.15614121688201</v>
      </c>
      <c r="GM58" s="90">
        <v>102.841949526281</v>
      </c>
      <c r="GN58" s="90">
        <v>112.392168418975</v>
      </c>
      <c r="GO58" s="90">
        <v>104.75715031184799</v>
      </c>
      <c r="GP58" s="90">
        <v>129.48662124696099</v>
      </c>
      <c r="GQ58" s="90">
        <v>100.067585838751</v>
      </c>
      <c r="GR58" s="90">
        <v>109.491459297994</v>
      </c>
      <c r="GS58" s="90">
        <v>102.080223482428</v>
      </c>
      <c r="GT58" s="90">
        <v>109.17049068499399</v>
      </c>
      <c r="GU58" s="90">
        <v>95.093795821399297</v>
      </c>
      <c r="GV58" s="90">
        <v>89.623665952708805</v>
      </c>
      <c r="GW58" s="90">
        <v>85.564731507584497</v>
      </c>
      <c r="GX58" s="90">
        <v>90.551146478887503</v>
      </c>
      <c r="GY58" s="90">
        <v>127.06923378193601</v>
      </c>
      <c r="GZ58" s="90">
        <v>110.26164261061101</v>
      </c>
      <c r="HA58" s="90">
        <v>131.300829755097</v>
      </c>
      <c r="HB58" s="90">
        <v>136.15950762882099</v>
      </c>
      <c r="HC58" s="90">
        <v>105.26931854256</v>
      </c>
      <c r="HD58" s="90">
        <v>128.06815617546499</v>
      </c>
      <c r="HE58" s="90">
        <v>127.270028413706</v>
      </c>
      <c r="HF58" s="90">
        <v>115.648618655806</v>
      </c>
      <c r="HG58" s="90">
        <v>87.1052143669354</v>
      </c>
      <c r="HH58" s="90">
        <v>112.822318449473</v>
      </c>
      <c r="HI58" s="90">
        <v>123.591134262784</v>
      </c>
      <c r="HJ58" s="90">
        <v>111.543515406102</v>
      </c>
      <c r="HK58" s="90">
        <v>95.443971847699103</v>
      </c>
      <c r="HL58" s="90">
        <v>106.435455165861</v>
      </c>
      <c r="HM58" s="90">
        <v>117.22305848996901</v>
      </c>
      <c r="HN58" s="90">
        <v>87.227572080335406</v>
      </c>
      <c r="HO58" s="90">
        <v>118.681563575246</v>
      </c>
      <c r="HP58" s="90">
        <v>121.188018505522</v>
      </c>
      <c r="HQ58" s="90">
        <v>86.758729793827996</v>
      </c>
      <c r="HR58" s="90">
        <v>81.946524827348398</v>
      </c>
      <c r="HS58" s="90">
        <v>97.942844754460396</v>
      </c>
      <c r="HT58" s="90">
        <v>135.98363455955101</v>
      </c>
      <c r="HU58" s="90">
        <v>138.87665681658501</v>
      </c>
      <c r="HV58" s="90">
        <v>129.59199852269001</v>
      </c>
      <c r="HW58" s="90">
        <v>137.15486617708299</v>
      </c>
      <c r="HX58" s="90">
        <v>120.459411981496</v>
      </c>
      <c r="HY58" s="90">
        <v>125.33481002664701</v>
      </c>
      <c r="HZ58" s="90">
        <v>127.667987499372</v>
      </c>
      <c r="IA58" s="90">
        <v>108.27235671135</v>
      </c>
      <c r="IB58" s="90">
        <v>110.54560469426301</v>
      </c>
      <c r="IC58" s="90">
        <v>92.726018242751707</v>
      </c>
      <c r="ID58" s="90">
        <v>114.729835874098</v>
      </c>
      <c r="IE58" s="90">
        <v>109.372213534294</v>
      </c>
      <c r="IF58" s="90">
        <v>108.981244380902</v>
      </c>
      <c r="IG58" s="90">
        <v>122.00361236147801</v>
      </c>
      <c r="IH58" s="90">
        <v>120.774078821765</v>
      </c>
      <c r="II58" s="90">
        <v>94.214861946611094</v>
      </c>
      <c r="IJ58" s="90">
        <v>108.622122647616</v>
      </c>
      <c r="IK58" s="90">
        <v>96.978648436659995</v>
      </c>
      <c r="IL58" s="90">
        <v>134.01335858531399</v>
      </c>
      <c r="IM58" s="90">
        <v>96.293818213362599</v>
      </c>
      <c r="IN58" s="90">
        <v>101.57846516985801</v>
      </c>
    </row>
    <row r="59" spans="1:248">
      <c r="A59" s="83" t="s">
        <v>855</v>
      </c>
      <c r="B59" s="1" t="b">
        <f t="shared" si="5"/>
        <v>0</v>
      </c>
      <c r="C59" s="87">
        <f>'Jadual1-IPP'!E132</f>
        <v>104.428600772265</v>
      </c>
      <c r="D59" s="85"/>
      <c r="E59" s="84"/>
      <c r="F59" s="97">
        <f>HLOOKUP(F$55,'Jadual2&amp;3-Industryindex'!$K$9:$MP$155,ROWS(I$38:I39)+72,0)</f>
        <v>97.767462402702193</v>
      </c>
      <c r="G59" s="97">
        <f>HLOOKUP(G$55,'Jadual2&amp;3-Industryindex'!$K$9:$MP$155,ROWS(J$38:J39)+72,0)</f>
        <v>139.404341400958</v>
      </c>
      <c r="H59" s="97">
        <f>HLOOKUP(H$55,'Jadual2&amp;3-Industryindex'!$K$9:$MP$155,ROWS(K$38:K39)+72,0)</f>
        <v>101.04299011881</v>
      </c>
      <c r="I59" s="97">
        <f>HLOOKUP(I$55,'Jadual2&amp;3-Industryindex'!$K$9:$MP$155,ROWS(L$38:L39)+72,0)</f>
        <v>109.08322509098601</v>
      </c>
      <c r="J59" s="97">
        <f>HLOOKUP(J$55,'Jadual2&amp;3-Industryindex'!$K$9:$MP$155,ROWS(M$38:M39)+72,0)</f>
        <v>112.565620689135</v>
      </c>
      <c r="K59" s="97">
        <f>HLOOKUP(K$55,'Jadual2&amp;3-Industryindex'!$K$9:$MP$155,ROWS(N$38:N39)+72,0)</f>
        <v>108.686682162783</v>
      </c>
      <c r="L59" s="97">
        <f>HLOOKUP(L$55,'Jadual2&amp;3-Industryindex'!$K$9:$MP$155,ROWS(O$38:O39)+72,0)</f>
        <v>108.151836935142</v>
      </c>
      <c r="M59" s="97">
        <f>HLOOKUP(M$55,'Jadual2&amp;3-Industryindex'!$K$9:$MP$155,ROWS(P$38:P39)+72,0)</f>
        <v>124.015620642389</v>
      </c>
      <c r="N59" s="97">
        <f>HLOOKUP(N$55,'Jadual2&amp;3-Industryindex'!$K$9:$MP$155,ROWS(Q$38:Q39)+72,0)</f>
        <v>109.03871876473301</v>
      </c>
      <c r="O59" s="97">
        <f>HLOOKUP(O$55,'Jadual2&amp;3-Industryindex'!$K$9:$MP$155,ROWS(R$38:R39)+72,0)</f>
        <v>134.062684943508</v>
      </c>
      <c r="P59" s="97">
        <f>HLOOKUP(P$55,'Jadual2&amp;3-Industryindex'!$K$9:$MP$155,ROWS(S$38:S39)+72,0)</f>
        <v>132.35943931121699</v>
      </c>
      <c r="Q59" s="97">
        <f>HLOOKUP(Q$55,'Jadual2&amp;3-Industryindex'!$K$9:$MP$155,ROWS(T$38:T39)+72,0)</f>
        <v>107.730960408044</v>
      </c>
      <c r="R59" s="97">
        <f>HLOOKUP(R$55,'Jadual2&amp;3-Industryindex'!$K$9:$MP$155,ROWS(U$38:U39)+72,0)</f>
        <v>116.590334126201</v>
      </c>
      <c r="S59" s="97">
        <f>HLOOKUP(S$55,'Jadual2&amp;3-Industryindex'!$K$9:$MP$155,ROWS(V$38:V39)+72,0)</f>
        <v>109.29346228323</v>
      </c>
      <c r="T59" s="97">
        <f>HLOOKUP(T$55,'Jadual2&amp;3-Industryindex'!$K$9:$MP$155,ROWS(W$38:W39)+72,0)</f>
        <v>110.251432067343</v>
      </c>
      <c r="U59" s="97">
        <f>HLOOKUP(U$55,'Jadual2&amp;3-Industryindex'!$K$9:$MP$155,ROWS(X$38:X39)+72,0)</f>
        <v>129.72917912936799</v>
      </c>
      <c r="V59" s="97">
        <f>HLOOKUP(V$55,'Jadual2&amp;3-Industryindex'!$K$9:$MP$155,ROWS(Y$38:Y39)+72,0)</f>
        <v>123.82775546400499</v>
      </c>
      <c r="W59" s="97">
        <f>HLOOKUP(W$55,'Jadual2&amp;3-Industryindex'!$K$9:$MP$155,ROWS(Z$38:Z39)+72,0)</f>
        <v>110.565189205786</v>
      </c>
      <c r="X59" s="97">
        <f>HLOOKUP(X$55,'Jadual2&amp;3-Industryindex'!$K$9:$MP$155,ROWS(AA$38:AA39)+72,0)</f>
        <v>105.57081220536099</v>
      </c>
      <c r="Y59" s="97">
        <f>HLOOKUP(Y$55,'Jadual2&amp;3-Industryindex'!$K$9:$MP$155,ROWS(AB$38:AB39)+72,0)</f>
        <v>119.868507681148</v>
      </c>
      <c r="Z59" s="97">
        <f>HLOOKUP(Z$55,'Jadual2&amp;3-Industryindex'!$K$9:$MP$155,ROWS(AC$38:AC39)+72,0)</f>
        <v>131.591069842689</v>
      </c>
      <c r="AA59" s="97">
        <f>HLOOKUP(AA$55,'Jadual2&amp;3-Industryindex'!$K$9:$MP$155,ROWS(AD$38:AD39)+72,0)</f>
        <v>118.86337023857401</v>
      </c>
      <c r="AB59" s="97" t="e">
        <f>HLOOKUP(AB$55,'Jadual2&amp;3-Industryindex'!$K$9:$MP$155,ROWS(AE$38:AE39)+72,0)</f>
        <v>#N/A</v>
      </c>
      <c r="AC59" s="97">
        <f>HLOOKUP(AC$55,'Jadual2&amp;3-Industryindex'!$K$9:$MP$155,ROWS(AF$38:AF39)+72,0)</f>
        <v>117.49523565200199</v>
      </c>
      <c r="AD59" s="97">
        <f>HLOOKUP(AD$55,'Jadual2&amp;3-Industryindex'!$K$9:$MP$155,ROWS(AG$38:AG39)+72,0)</f>
        <v>127.642025570112</v>
      </c>
      <c r="AE59" s="97">
        <f>HLOOKUP(AE$55,'Jadual2&amp;3-Industryindex'!$K$9:$MP$155,ROWS(AH$38:AH39)+72,0)</f>
        <v>107.293766270191</v>
      </c>
      <c r="AF59" s="97">
        <f>HLOOKUP(AF$55,'Jadual2&amp;3-Industryindex'!$K$9:$MP$155,ROWS(AI$38:AI39)+72,0)</f>
        <v>108.888075023553</v>
      </c>
      <c r="AG59" s="97">
        <f>HLOOKUP(AG$55,'Jadual2&amp;3-Industryindex'!$K$9:$MP$155,ROWS(AJ$38:AJ39)+72,0)</f>
        <v>113.10647144910401</v>
      </c>
      <c r="AH59" s="97">
        <f>HLOOKUP(AH$55,'Jadual2&amp;3-Industryindex'!$K$9:$MP$155,ROWS(AK$38:AK39)+72,0)</f>
        <v>109.84602297802</v>
      </c>
      <c r="AI59" s="97">
        <f>HLOOKUP(AI$55,'Jadual2&amp;3-Industryindex'!$K$9:$MP$155,ROWS(AL$38:AL39)+72,0)</f>
        <v>127.20489452641</v>
      </c>
      <c r="AJ59" s="97">
        <f>HLOOKUP(AJ$55,'Jadual2&amp;3-Industryindex'!$K$9:$MP$155,ROWS(AM$38:AM39)+72,0)</f>
        <v>129.05341636233899</v>
      </c>
      <c r="AK59" s="97">
        <f>HLOOKUP(AK$55,'Jadual2&amp;3-Industryindex'!$K$9:$MP$155,ROWS(AN$38:AN39)+72,0)</f>
        <v>108.339363396056</v>
      </c>
      <c r="AL59" s="97">
        <f>HLOOKUP(AL$55,'Jadual2&amp;3-Industryindex'!$K$9:$MP$155,ROWS(AO$38:AO39)+72,0)</f>
        <v>115.119427961535</v>
      </c>
      <c r="AM59" s="97">
        <f>HLOOKUP(AM$55,'Jadual2&amp;3-Industryindex'!$K$9:$MP$155,ROWS(AP$38:AP39)+72,0)</f>
        <v>130.61290184932801</v>
      </c>
      <c r="AN59" s="97">
        <f>HLOOKUP(AN$55,'Jadual2&amp;3-Industryindex'!$K$9:$MP$155,ROWS(AQ$38:AQ39)+72,0)</f>
        <v>88.116056481918903</v>
      </c>
      <c r="AO59" s="97">
        <f>HLOOKUP(AO$55,'Jadual2&amp;3-Industryindex'!$K$9:$MP$155,ROWS(AR$38:AR39)+72,0)</f>
        <v>122.618552648825</v>
      </c>
      <c r="AP59" s="97">
        <f>HLOOKUP(AP$55,'Jadual2&amp;3-Industryindex'!$K$9:$MP$155,ROWS(AS$38:AS39)+72,0)</f>
        <v>101.49695392539201</v>
      </c>
      <c r="AQ59" s="97">
        <f>HLOOKUP(AQ$55,'Jadual2&amp;3-Industryindex'!$K$9:$MP$155,ROWS(AT$38:AT39)+72,0)</f>
        <v>248.29854198222301</v>
      </c>
      <c r="AR59" s="97">
        <f>HLOOKUP(AR$55,'Jadual2&amp;3-Industryindex'!$K$9:$MP$155,ROWS(AU$38:AU39)+72,0)</f>
        <v>110.80077234675601</v>
      </c>
      <c r="AS59" s="97">
        <f>HLOOKUP(AS$55,'Jadual2&amp;3-Industryindex'!$K$9:$MP$155,ROWS(AV$38:AV39)+72,0)</f>
        <v>116.465470075151</v>
      </c>
      <c r="AT59" s="97">
        <f>HLOOKUP(AT$55,'Jadual2&amp;3-Industryindex'!$K$9:$MP$155,ROWS(AW$38:AW39)+72,0)</f>
        <v>94.513687557350707</v>
      </c>
      <c r="AU59" s="97">
        <f>HLOOKUP(AU$55,'Jadual2&amp;3-Industryindex'!$K$9:$MP$155,ROWS(AX$38:AX39)+72,0)</f>
        <v>123.35647624358501</v>
      </c>
      <c r="AV59" s="97">
        <f>HLOOKUP(AV$55,'Jadual2&amp;3-Industryindex'!$K$9:$MP$155,ROWS(AY$38:AY39)+72,0)</f>
        <v>113.744304879257</v>
      </c>
      <c r="AW59" s="97">
        <f>HLOOKUP(AW$55,'Jadual2&amp;3-Industryindex'!$K$9:$MP$155,ROWS(AZ$38:AZ39)+72,0)</f>
        <v>111.108623855717</v>
      </c>
      <c r="AX59" s="97">
        <f>HLOOKUP(AX$55,'Jadual2&amp;3-Industryindex'!$K$9:$MP$155,ROWS(BA$38:BA39)+72,0)</f>
        <v>127.026153504717</v>
      </c>
      <c r="AY59" s="97">
        <f>HLOOKUP(AY$55,'Jadual2&amp;3-Industryindex'!$K$9:$MP$155,ROWS(BB$38:BB39)+72,0)</f>
        <v>110.24487840435999</v>
      </c>
      <c r="AZ59" s="97">
        <f>HLOOKUP(AZ$55,'Jadual2&amp;3-Industryindex'!$K$9:$MP$155,ROWS(BC$38:BC39)+72,0)</f>
        <v>118.79734321776399</v>
      </c>
      <c r="BA59" s="97">
        <f>HLOOKUP(BA$55,'Jadual2&amp;3-Industryindex'!$K$9:$MP$155,ROWS(BD$38:BD39)+72,0)</f>
        <v>115.857642293873</v>
      </c>
      <c r="BB59" s="97">
        <f>HLOOKUP(BB$55,'Jadual2&amp;3-Industryindex'!$K$9:$MP$155,ROWS(BE$38:BE39)+72,0)</f>
        <v>118.28099194217999</v>
      </c>
      <c r="BC59" s="97">
        <f>HLOOKUP(BC$55,'Jadual2&amp;3-Industryindex'!$K$9:$MP$155,ROWS(BF$38:BF39)+72,0)</f>
        <v>112.92740426286301</v>
      </c>
      <c r="BD59" s="97">
        <f>HLOOKUP(BD$55,'Jadual2&amp;3-Industryindex'!$K$9:$MP$155,ROWS(BG$38:BG39)+72,0)</f>
        <v>116.741532427503</v>
      </c>
      <c r="BE59" s="97">
        <f>HLOOKUP(BE$55,'Jadual2&amp;3-Industryindex'!$K$9:$MP$155,ROWS(BH$38:BH39)+72,0)</f>
        <v>110.13246469683</v>
      </c>
      <c r="BF59" s="97">
        <f>HLOOKUP(BF$55,'Jadual2&amp;3-Industryindex'!$K$9:$MP$155,ROWS(BI$38:BI39)+72,0)</f>
        <v>113.283939316144</v>
      </c>
      <c r="BG59" s="97">
        <f>HLOOKUP(BG$55,'Jadual2&amp;3-Industryindex'!$K$9:$MP$155,ROWS(BJ$38:BJ39)+72,0)</f>
        <v>111.651067808208</v>
      </c>
      <c r="BH59" s="97">
        <f>HLOOKUP(BH$55,'Jadual2&amp;3-Industryindex'!$K$9:$MP$155,ROWS(BK$38:BK39)+72,0)</f>
        <v>105.79496216696</v>
      </c>
      <c r="BI59" s="97">
        <f>HLOOKUP(BI$55,'Jadual2&amp;3-Industryindex'!$K$9:$MP$155,ROWS(BL$38:BL39)+72,0)</f>
        <v>108.013159621518</v>
      </c>
      <c r="BJ59" s="97">
        <f>HLOOKUP(BJ$55,'Jadual2&amp;3-Industryindex'!$K$9:$MP$155,ROWS(BM$38:BM39)+72,0)</f>
        <v>115.20176610858699</v>
      </c>
      <c r="BK59" s="97">
        <f>HLOOKUP(BK$55,'Jadual2&amp;3-Industryindex'!$K$9:$MP$155,ROWS(BN$38:BN39)+72,0)</f>
        <v>114.91412514647401</v>
      </c>
      <c r="BL59" s="97">
        <f>HLOOKUP(BL$55,'Jadual2&amp;3-Industryindex'!$K$9:$MP$155,ROWS(BO$38:BO39)+72,0)</f>
        <v>115.72306861747801</v>
      </c>
      <c r="BM59" s="97">
        <f>HLOOKUP(BM$55,'Jadual2&amp;3-Industryindex'!$K$9:$MP$155,ROWS(BP$38:BP39)+72,0)</f>
        <v>112.44811410742101</v>
      </c>
      <c r="BN59" s="97">
        <f>HLOOKUP(BN$55,'Jadual2&amp;3-Industryindex'!$K$9:$MP$155,ROWS(BQ$38:BQ39)+72,0)</f>
        <v>98.754519548435695</v>
      </c>
      <c r="BO59" s="97">
        <f>HLOOKUP(BO$55,'Jadual2&amp;3-Industryindex'!$K$9:$MP$155,ROWS(BR$38:BR39)+72,0)</f>
        <v>116.60059695645</v>
      </c>
      <c r="BP59" s="97">
        <f>HLOOKUP(BP$55,'Jadual2&amp;3-Industryindex'!$K$9:$MP$155,ROWS(BS$38:BS39)+72,0)</f>
        <v>115.466594782242</v>
      </c>
      <c r="BQ59" s="97">
        <f>HLOOKUP(BQ$55,'Jadual2&amp;3-Industryindex'!$K$9:$MP$155,ROWS(BT$38:BT39)+72,0)</f>
        <v>114.223298132178</v>
      </c>
      <c r="BR59" s="97">
        <f>HLOOKUP(BR$55,'Jadual2&amp;3-Industryindex'!$K$9:$MP$155,ROWS(BU$38:BU39)+72,0)</f>
        <v>110.742652457193</v>
      </c>
      <c r="BS59" s="97">
        <f>HLOOKUP(BS$55,'Jadual2&amp;3-Industryindex'!$K$9:$MP$155,ROWS(BV$38:BV39)+72,0)</f>
        <v>107.070721551022</v>
      </c>
      <c r="BT59" s="97">
        <f>HLOOKUP(BT$55,'Jadual2&amp;3-Industryindex'!$K$9:$MP$155,ROWS(BW$38:BW39)+72,0)</f>
        <v>109.98238732479101</v>
      </c>
      <c r="BU59" s="97">
        <f>HLOOKUP(BU$55,'Jadual2&amp;3-Industryindex'!$K$9:$MP$155,ROWS(BX$38:BX39)+72,0)</f>
        <v>113.33676479990299</v>
      </c>
      <c r="BV59" s="97">
        <f>HLOOKUP(BV$55,'Jadual2&amp;3-Industryindex'!$K$9:$MP$155,ROWS(BY$38:BY39)+72,0)</f>
        <v>107.698845297522</v>
      </c>
      <c r="BW59" s="97">
        <f>HLOOKUP(BW$55,'Jadual2&amp;3-Industryindex'!$K$9:$MP$155,ROWS(BZ$38:BZ39)+72,0)</f>
        <v>112.815452757648</v>
      </c>
      <c r="BX59" s="97">
        <f>HLOOKUP(BX$55,'Jadual2&amp;3-Industryindex'!$K$9:$MP$155,ROWS(CA$38:CA39)+72,0)</f>
        <v>125.815152120448</v>
      </c>
      <c r="BY59" s="97">
        <f>HLOOKUP(BY$55,'Jadual2&amp;3-Industryindex'!$K$9:$MP$155,ROWS(CB$38:CB39)+72,0)</f>
        <v>129.32187047926899</v>
      </c>
      <c r="BZ59" s="97">
        <f>HLOOKUP(BZ$55,'Jadual2&amp;3-Industryindex'!$K$9:$MP$155,ROWS(CC$38:CC39)+72,0)</f>
        <v>119.064836065897</v>
      </c>
      <c r="CA59" s="97">
        <f>HLOOKUP(CA$55,'Jadual2&amp;3-Industryindex'!$K$9:$MP$155,ROWS(CD$38:CD39)+72,0)</f>
        <v>102.716620230082</v>
      </c>
      <c r="CB59" s="97">
        <f>HLOOKUP(CB$55,'Jadual2&amp;3-Industryindex'!$K$9:$MP$155,ROWS(CE$38:CE39)+72,0)</f>
        <v>121.871617885501</v>
      </c>
      <c r="CC59" s="97">
        <f>HLOOKUP(CC$55,'Jadual2&amp;3-Industryindex'!$K$9:$MP$155,ROWS(CF$38:CF39)+72,0)</f>
        <v>112.71218689909099</v>
      </c>
      <c r="CD59" s="97">
        <f>HLOOKUP(CD$55,'Jadual2&amp;3-Industryindex'!$K$9:$MP$155,ROWS(CG$38:CG39)+72,0)</f>
        <v>111.29985056142201</v>
      </c>
      <c r="CE59" s="97">
        <f>HLOOKUP(CE$55,'Jadual2&amp;3-Industryindex'!$K$9:$MP$155,ROWS(CH$38:CH39)+72,0)</f>
        <v>104.772792082533</v>
      </c>
      <c r="CF59" s="97">
        <f>HLOOKUP(CF$55,'Jadual2&amp;3-Industryindex'!$K$9:$MP$155,ROWS(CI$38:CI39)+72,0)</f>
        <v>107.210044747852</v>
      </c>
      <c r="CG59" s="97">
        <f>HLOOKUP(CG$55,'Jadual2&amp;3-Industryindex'!$K$9:$MP$155,ROWS(CJ$38:CJ39)+72,0)</f>
        <v>114.19230761345</v>
      </c>
      <c r="CH59" s="97">
        <f>HLOOKUP(CH$55,'Jadual2&amp;3-Industryindex'!$K$9:$MP$155,ROWS(CK$38:CK39)+72,0)</f>
        <v>104.586202003694</v>
      </c>
      <c r="CI59" s="97">
        <f>HLOOKUP(CI$55,'Jadual2&amp;3-Industryindex'!$K$9:$MP$155,ROWS(CL$38:CL39)+72,0)</f>
        <v>116.761427452322</v>
      </c>
      <c r="CJ59" s="97">
        <f>HLOOKUP(CJ$55,'Jadual2&amp;3-Industryindex'!$K$9:$MP$155,ROWS(CN$38:CN39)+72,0)</f>
        <v>109.456866439813</v>
      </c>
      <c r="CK59" s="97">
        <f>HLOOKUP(CK$55,'Jadual2&amp;3-Industryindex'!$K$9:$MP$155,ROWS(CO$38:CO39)+72,0)</f>
        <v>113.03063496687599</v>
      </c>
      <c r="CL59" s="97">
        <f>HLOOKUP(CL$55,'Jadual2&amp;3-Industryindex'!$K$9:$MP$155,ROWS(CP$38:CP39)+72,0)</f>
        <v>112.926145502973</v>
      </c>
      <c r="CM59" s="97">
        <f>HLOOKUP(CM$55,'Jadual2&amp;3-Industryindex'!$K$9:$MP$155,ROWS(CQ$38:CQ39)+72,0)</f>
        <v>112.15964185720399</v>
      </c>
      <c r="CN59" s="97">
        <f>HLOOKUP(CN$55,'Jadual2&amp;3-Industryindex'!$K$9:$MP$155,ROWS(CQ$38:CQ39)+72,0)</f>
        <v>108.734885711172</v>
      </c>
      <c r="CO59" s="97">
        <f>HLOOKUP(CO$55,'Jadual2&amp;3-Industryindex'!$K$9:$MP$155,ROWS(CR$38:CR39)+72,0)</f>
        <v>119.302574364742</v>
      </c>
      <c r="CP59" s="97">
        <f>HLOOKUP(CP$55,'Jadual2&amp;3-Industryindex'!$K$9:$MP$155,ROWS(CS$38:CS39)+72,0)</f>
        <v>113.655620678399</v>
      </c>
      <c r="CQ59" s="97">
        <f>HLOOKUP(CQ$55,'Jadual2&amp;3-Industryindex'!$K$9:$MP$155,ROWS(CT$38:CT39)+72,0)</f>
        <v>118.753126482738</v>
      </c>
      <c r="CR59" s="97">
        <f>HLOOKUP(CR$55,'Jadual2&amp;3-Industryindex'!$K$9:$MP$155,ROWS(CU$38:CU39)+72,0)</f>
        <v>126.370615922494</v>
      </c>
      <c r="CS59" s="97">
        <f>HLOOKUP(CS$55,'Jadual2&amp;3-Industryindex'!$K$9:$MP$155,ROWS(CV$38:CV39)+72,0)</f>
        <v>105.605388299729</v>
      </c>
      <c r="CT59" s="97">
        <f>HLOOKUP(CT$55,'Jadual2&amp;3-Industryindex'!$K$9:$MP$155,ROWS(CW$38:CW39)+72,0)</f>
        <v>110.864699448346</v>
      </c>
      <c r="CU59" s="97">
        <f>HLOOKUP(CU$55,'Jadual2&amp;3-Industryindex'!$K$9:$MP$155,ROWS(CX$38:CX39)+72,0)</f>
        <v>113.51025511564001</v>
      </c>
      <c r="CV59" s="97">
        <f>HLOOKUP(CV$55,'Jadual2&amp;3-Industryindex'!$K$9:$MP$155,ROWS(CY$38:CY39)+72,0)</f>
        <v>121.360425962585</v>
      </c>
      <c r="CW59" s="97">
        <f>HLOOKUP(CW$55,'Jadual2&amp;3-Industryindex'!$K$9:$MP$155,ROWS(CZ$38:CZ39)+72,0)</f>
        <v>131.14443404880399</v>
      </c>
      <c r="CX59" s="97">
        <f>HLOOKUP(CX$55,'Jadual2&amp;3-Industryindex'!$K$9:$MP$155,ROWS(DA$38:DA39)+72,0)</f>
        <v>144.455804639479</v>
      </c>
      <c r="CY59" s="97">
        <f>HLOOKUP(CY$55,'Jadual2&amp;3-Industryindex'!$K$9:$MP$155,ROWS(DB$38:DB39)+72,0)</f>
        <v>132.82486410339001</v>
      </c>
      <c r="CZ59" s="97">
        <f>HLOOKUP(CZ$55,'Jadual2&amp;3-Industryindex'!$K$9:$MP$155,ROWS(DC$38:DC39)+72,0)</f>
        <v>135.33672421534999</v>
      </c>
      <c r="DA59" s="97">
        <f>HLOOKUP(DA$55,'Jadual2&amp;3-Industryindex'!$K$9:$MP$155,ROWS(DD$38:DD39)+72,0)</f>
        <v>105.59875968679</v>
      </c>
      <c r="DB59" s="97">
        <f>HLOOKUP(DB$55,'Jadual2&amp;3-Industryindex'!$K$9:$MP$155,ROWS(DE$38:DE39)+72,0)</f>
        <v>117.66074216915599</v>
      </c>
      <c r="DC59" s="97">
        <f>HLOOKUP(DC$55,'Jadual2&amp;3-Industryindex'!$K$9:$MP$155,ROWS(DF$38:DF39)+72,0)</f>
        <v>102.43032389303799</v>
      </c>
      <c r="DD59" s="97">
        <f>HLOOKUP(DD$55,'Jadual2&amp;3-Industryindex'!$K$9:$MP$155,ROWS(DG$38:DG39)+72,0)</f>
        <v>99.707560049522996</v>
      </c>
      <c r="DE59" s="97">
        <f>HLOOKUP(DE$55,'Jadual2&amp;3-Industryindex'!$K$9:$MP$155,ROWS(DH$38:DH39)+72,0)</f>
        <v>110.59876424302701</v>
      </c>
      <c r="DF59" s="97">
        <f>HLOOKUP(DF$55,'Jadual2&amp;3-Industryindex'!$K$9:$MP$155,ROWS(DI$38:DI39)+72,0)</f>
        <v>114.15355636668301</v>
      </c>
      <c r="DG59" s="97">
        <f>HLOOKUP(DG$55,'Jadual2&amp;3-Industryindex'!$K$9:$MP$155,ROWS(DJ$38:DJ39)+72,0)</f>
        <v>123.22768651937901</v>
      </c>
      <c r="DH59" s="97">
        <f>HLOOKUP(DH$55,'Jadual2&amp;3-Industryindex'!$K$9:$MP$155,ROWS(DK$38:DK39)+72,0)</f>
        <v>110.11433033240201</v>
      </c>
      <c r="DI59" s="97">
        <f>HLOOKUP(DI$55,'Jadual2&amp;3-Industryindex'!$K$9:$MP$155,ROWS(DL$38:DL39)+72,0)</f>
        <v>115.282251460089</v>
      </c>
      <c r="DJ59" s="97">
        <f>HLOOKUP(DJ$55,'Jadual2&amp;3-Industryindex'!$K$9:$MP$155,ROWS(DM$38:DM39)+72,0)</f>
        <v>121.808366857482</v>
      </c>
      <c r="DK59" s="97">
        <f>HLOOKUP(DK$55,'Jadual2&amp;3-Industryindex'!$K$9:$MP$155,ROWS(DN$38:DN39)+72,0)</f>
        <v>116.47023394201899</v>
      </c>
      <c r="DL59" s="97">
        <f>HLOOKUP(DL$55,'Jadual2&amp;3-Industryindex'!$K$9:$MP$155,ROWS(DO$38:DO39)+72,0)</f>
        <v>123.897935951799</v>
      </c>
      <c r="DM59" s="97">
        <f>HLOOKUP(DM$55,'Jadual2&amp;3-Industryindex'!$K$9:$MP$155,ROWS(DP$38:DP39)+72,0)</f>
        <v>105.476123036921</v>
      </c>
      <c r="DN59" s="97">
        <f>HLOOKUP(DN$55,'Jadual2&amp;3-Industryindex'!$K$9:$MP$155,ROWS(DQ$38:DQ39)+72,0)</f>
        <v>114.111367229038</v>
      </c>
      <c r="DO59" s="97">
        <f>HLOOKUP(DO$55,'Jadual2&amp;3-Industryindex'!$K$9:$MP$155,ROWS(DR$38:DR39)+72,0)</f>
        <v>121.670847948846</v>
      </c>
      <c r="DP59" s="97">
        <f>HLOOKUP(DP$55,'Jadual2&amp;3-Industryindex'!$K$9:$MP$155,ROWS(DS$38:DS39)+72,0)</f>
        <v>116.30471411899499</v>
      </c>
      <c r="DQ59" s="97">
        <f>HLOOKUP(DQ$55,'Jadual2&amp;3-Industryindex'!$K$9:$MP$155,ROWS(DT$38:DT39)+72,0)</f>
        <v>127.11696141284099</v>
      </c>
      <c r="DR59" s="97">
        <f>HLOOKUP(DR$55,'Jadual2&amp;3-Industryindex'!$K$9:$MP$155,ROWS(DU$38:DU39)+72,0)</f>
        <v>123.58421447181</v>
      </c>
      <c r="DS59" s="97">
        <f>HLOOKUP(DS$55,'Jadual2&amp;3-Industryindex'!$K$9:$MP$155,ROWS(DV$38:DV39)+72,0)</f>
        <v>115.53497761310901</v>
      </c>
      <c r="DT59" s="97">
        <f>HLOOKUP(DT$55,'Jadual2&amp;3-Industryindex'!$K$9:$MP$155,ROWS(DW$38:DW39)+72,0)</f>
        <v>135.724547788519</v>
      </c>
      <c r="DU59" s="97">
        <f>HLOOKUP(DU$55,'Jadual2&amp;3-Industryindex'!$K$9:$MP$155,ROWS(DX$38:DX39)+72,0)</f>
        <v>114.60840960551199</v>
      </c>
      <c r="DV59" s="97">
        <f>HLOOKUP(DV$55,'Jadual2&amp;3-Industryindex'!$K$9:$MP$155,ROWS(DY$38:DY39)+72,0)</f>
        <v>118.963866993191</v>
      </c>
      <c r="DW59" s="97">
        <f>HLOOKUP(DW$55,'Jadual2&amp;3-Industryindex'!$K$9:$MP$155,ROWS(DZ$38:DZ39)+72,0)</f>
        <v>109.311521686421</v>
      </c>
      <c r="DX59" s="97">
        <f>HLOOKUP(DX$55,'Jadual2&amp;3-Industryindex'!$K$9:$MP$155,ROWS(EA$38:EA39)+72,0)</f>
        <v>120.782837399778</v>
      </c>
      <c r="DY59" s="97">
        <f>HLOOKUP(DY$55,'Jadual2&amp;3-Industryindex'!$K$9:$MP$155,ROWS(EB$38:EB39)+72,0)</f>
        <v>83.632063846256898</v>
      </c>
      <c r="DZ59" s="97">
        <f>HLOOKUP(DZ$55,'Jadual2&amp;3-Industryindex'!$K$9:$MP$155,ROWS(EC$38:EC39)+72,0)</f>
        <v>135.89879460617101</v>
      </c>
      <c r="EA59" s="97">
        <f>HLOOKUP(EA$55,'Jadual2&amp;3-Industryindex'!$K$9:$MP$155,ROWS(ED$38:ED39)+72,0)</f>
        <v>102.576676380008</v>
      </c>
      <c r="EB59" s="97">
        <f>HLOOKUP(EB$55,'Jadual2&amp;3-Industryindex'!$K$9:$MP$155,ROWS(EE$38:EE39)+72,0)</f>
        <v>124.389179419203</v>
      </c>
      <c r="EC59" s="97">
        <f>HLOOKUP(EC$55,'Jadual2&amp;3-Industryindex'!$K$9:$MP$155,ROWS(EF$38:EF39)+72,0)</f>
        <v>83.836226501164703</v>
      </c>
      <c r="ED59" s="97">
        <f>HLOOKUP(ED$55,'Jadual2&amp;3-Industryindex'!$K$9:$MP$155,ROWS(EG$38:EG39)+72,0)</f>
        <v>121.40991056763799</v>
      </c>
      <c r="EE59" s="97">
        <f>HLOOKUP(EE$55,'Jadual2&amp;3-Industryindex'!$K$9:$MP$155,ROWS(EH$38:EH39)+72,0)</f>
        <v>138.09993047329499</v>
      </c>
      <c r="EF59" s="90">
        <v>117.717269947471</v>
      </c>
      <c r="EG59" s="90">
        <v>130.860308028741</v>
      </c>
      <c r="EH59" s="90">
        <v>124.05181834749899</v>
      </c>
      <c r="EI59" s="90">
        <v>125.062421510188</v>
      </c>
      <c r="EJ59" s="90">
        <v>109.77455115505499</v>
      </c>
      <c r="EK59" s="90">
        <v>108.30556862113799</v>
      </c>
      <c r="EL59" s="90">
        <v>101.911056102101</v>
      </c>
      <c r="EM59" s="90">
        <v>111.81359695767701</v>
      </c>
      <c r="EN59" s="90">
        <v>117.516126919654</v>
      </c>
      <c r="EO59" s="90">
        <v>126.104183827109</v>
      </c>
      <c r="EP59" s="90">
        <v>120.76157854707</v>
      </c>
      <c r="EQ59" s="90">
        <v>132.69228872951899</v>
      </c>
      <c r="ER59" s="90">
        <v>125.841169772873</v>
      </c>
      <c r="ES59" s="90">
        <v>122.994831691204</v>
      </c>
      <c r="ET59" s="90">
        <v>117.67268505049501</v>
      </c>
      <c r="EU59" s="90">
        <v>130.22384936788399</v>
      </c>
      <c r="EV59" s="90">
        <v>100.327190345093</v>
      </c>
      <c r="EW59" s="90">
        <v>101.694593941603</v>
      </c>
      <c r="EX59" s="90">
        <v>116.367913378556</v>
      </c>
      <c r="EY59" s="90">
        <v>114.788104533062</v>
      </c>
      <c r="EZ59" s="90">
        <v>103.39299949450999</v>
      </c>
      <c r="FA59" s="90">
        <v>107.88495717619899</v>
      </c>
      <c r="FB59" s="90">
        <v>121.256758058354</v>
      </c>
      <c r="FC59" s="90">
        <v>116.03071046791</v>
      </c>
      <c r="FD59" s="90">
        <v>101.797334133837</v>
      </c>
      <c r="FE59" s="90">
        <v>112.612606472385</v>
      </c>
      <c r="FF59" s="90">
        <v>121.10247223696101</v>
      </c>
      <c r="FG59" s="90">
        <v>121.42308505633</v>
      </c>
      <c r="FH59" s="90">
        <v>114.528073221894</v>
      </c>
      <c r="FI59" s="90">
        <v>107.920289248919</v>
      </c>
      <c r="FJ59" s="90">
        <v>113.40451083296701</v>
      </c>
      <c r="FK59" s="90">
        <v>108.801586633052</v>
      </c>
      <c r="FL59" s="90">
        <v>99.932089352665898</v>
      </c>
      <c r="FM59" s="90">
        <v>112.119492947173</v>
      </c>
      <c r="FN59" s="90">
        <v>113.094458651398</v>
      </c>
      <c r="FO59" s="90">
        <v>119.490646060411</v>
      </c>
      <c r="FP59" s="90">
        <v>116.631606979471</v>
      </c>
      <c r="FQ59" s="90">
        <v>136.910394910365</v>
      </c>
      <c r="FR59" s="90">
        <v>128.67688361849</v>
      </c>
      <c r="FS59" s="90">
        <v>133.44890137097801</v>
      </c>
      <c r="FT59" s="90">
        <v>148.60381007518299</v>
      </c>
      <c r="FU59" s="90">
        <v>104.67048197660201</v>
      </c>
      <c r="FV59" s="90">
        <v>105.816381943838</v>
      </c>
      <c r="FW59" s="90">
        <v>102.696147645102</v>
      </c>
      <c r="FX59" s="90">
        <v>110.77537775514899</v>
      </c>
      <c r="FY59" s="90">
        <v>109.025105012151</v>
      </c>
      <c r="FZ59" s="90">
        <v>110.89821170056599</v>
      </c>
      <c r="GA59" s="90">
        <v>108.388056071096</v>
      </c>
      <c r="GB59" s="90">
        <v>105.666697094612</v>
      </c>
      <c r="GC59" s="90">
        <v>124.067092187425</v>
      </c>
      <c r="GD59" s="90">
        <v>114.581120883822</v>
      </c>
      <c r="GE59" s="90">
        <v>106.687075093142</v>
      </c>
      <c r="GF59" s="90">
        <v>117.845821968576</v>
      </c>
      <c r="GG59" s="90">
        <v>104.855269476318</v>
      </c>
      <c r="GH59" s="90">
        <v>118.483290160821</v>
      </c>
      <c r="GI59" s="90">
        <v>107.38264184989301</v>
      </c>
      <c r="GJ59" s="90">
        <v>106.15675163233099</v>
      </c>
      <c r="GK59" s="90">
        <v>113.558064060806</v>
      </c>
      <c r="GL59" s="90">
        <v>101.13806436619799</v>
      </c>
      <c r="GM59" s="90">
        <v>102.291174723472</v>
      </c>
      <c r="GN59" s="90">
        <v>115.19393501288501</v>
      </c>
      <c r="GO59" s="90">
        <v>107.309511755198</v>
      </c>
      <c r="GP59" s="90">
        <v>114.689468266245</v>
      </c>
      <c r="GQ59" s="90">
        <v>117.706333867211</v>
      </c>
      <c r="GR59" s="90">
        <v>107.585811576526</v>
      </c>
      <c r="GS59" s="90">
        <v>112.030662664356</v>
      </c>
      <c r="GT59" s="90">
        <v>102.15785910334699</v>
      </c>
      <c r="GU59" s="90">
        <v>90.249106428352903</v>
      </c>
      <c r="GV59" s="90">
        <v>105.830611462842</v>
      </c>
      <c r="GW59" s="90">
        <v>112.674077054932</v>
      </c>
      <c r="GX59" s="90">
        <v>119.038566545465</v>
      </c>
      <c r="GY59" s="90">
        <v>111.95268853862</v>
      </c>
      <c r="GZ59" s="90">
        <v>105.22027259568399</v>
      </c>
      <c r="HA59" s="90">
        <v>115.107630151875</v>
      </c>
      <c r="HB59" s="90">
        <v>96.893561474890504</v>
      </c>
      <c r="HC59" s="90">
        <v>100.80524816173499</v>
      </c>
      <c r="HD59" s="90">
        <v>133.762870093564</v>
      </c>
      <c r="HE59" s="90">
        <v>113.4267089865</v>
      </c>
      <c r="HF59" s="90">
        <v>91.509229846117904</v>
      </c>
      <c r="HG59" s="90">
        <v>130.54133698233599</v>
      </c>
      <c r="HH59" s="90">
        <v>109.777341688452</v>
      </c>
      <c r="HI59" s="90">
        <v>124.10345016653</v>
      </c>
      <c r="HJ59" s="90">
        <v>137.37471272852</v>
      </c>
      <c r="HK59" s="90">
        <v>104.445918067364</v>
      </c>
      <c r="HL59" s="90">
        <v>83.173720238529199</v>
      </c>
      <c r="HM59" s="90">
        <v>105.464271222203</v>
      </c>
      <c r="HN59" s="90">
        <v>82.347322688065304</v>
      </c>
      <c r="HO59" s="90">
        <v>121.76202699484701</v>
      </c>
      <c r="HP59" s="90">
        <v>95.068210054508796</v>
      </c>
      <c r="HQ59" s="90">
        <v>76.211737971305098</v>
      </c>
      <c r="HR59" s="90">
        <v>81.1440230229571</v>
      </c>
      <c r="HS59" s="90">
        <v>69.230769230769297</v>
      </c>
      <c r="HT59" s="90">
        <v>108.688223797379</v>
      </c>
      <c r="HU59" s="90">
        <v>96.535888722937699</v>
      </c>
      <c r="HV59" s="90">
        <v>102.473017576202</v>
      </c>
      <c r="HW59" s="90">
        <v>98.226445836859696</v>
      </c>
      <c r="HX59" s="90">
        <v>117.367298298252</v>
      </c>
      <c r="HY59" s="90">
        <v>124.339514941681</v>
      </c>
      <c r="HZ59" s="90">
        <v>125.66351231228801</v>
      </c>
      <c r="IA59" s="90">
        <v>104.61562479130301</v>
      </c>
      <c r="IB59" s="90">
        <v>101.384633392824</v>
      </c>
      <c r="IC59" s="90">
        <v>92.715515572187996</v>
      </c>
      <c r="ID59" s="90">
        <v>97.013700923929804</v>
      </c>
      <c r="IE59" s="90">
        <v>102.67599252634901</v>
      </c>
      <c r="IF59" s="90">
        <v>106.526217249308</v>
      </c>
      <c r="IG59" s="90">
        <v>109.989990855212</v>
      </c>
      <c r="IH59" s="90">
        <v>97.848830604011297</v>
      </c>
      <c r="II59" s="90">
        <v>102.741976970186</v>
      </c>
      <c r="IJ59" s="90">
        <v>91.327234088450595</v>
      </c>
      <c r="IK59" s="90">
        <v>103.89406175843401</v>
      </c>
      <c r="IL59" s="90">
        <v>110.23446242401801</v>
      </c>
      <c r="IM59" s="90">
        <v>108.68325603776699</v>
      </c>
      <c r="IN59" s="90">
        <v>102.131465718969</v>
      </c>
    </row>
    <row r="60" spans="1:248">
      <c r="A60" s="83" t="s">
        <v>856</v>
      </c>
      <c r="B60" s="1" t="b">
        <f t="shared" si="5"/>
        <v>1</v>
      </c>
      <c r="C60" s="98">
        <f>'Jadual1-IPP'!E133</f>
        <v>114.008810108277</v>
      </c>
      <c r="F60" s="99">
        <f>HLOOKUP(F$55,'Jadual2&amp;3-Industryindex'!$K$9:$MP$155,ROWS(I$38:I40)+72,0)</f>
        <v>99.4851296584133</v>
      </c>
      <c r="G60" s="99">
        <f>HLOOKUP(G$55,'Jadual2&amp;3-Industryindex'!$K$9:$MP$155,ROWS(J$38:J40)+72,0)</f>
        <v>130.44947891451301</v>
      </c>
      <c r="H60" s="99">
        <f>HLOOKUP(H$55,'Jadual2&amp;3-Industryindex'!$K$9:$MP$155,ROWS(K$38:K40)+72,0)</f>
        <v>102.01823706070201</v>
      </c>
      <c r="I60" s="99">
        <f>HLOOKUP(I$55,'Jadual2&amp;3-Industryindex'!$K$9:$MP$155,ROWS(L$38:L40)+72,0)</f>
        <v>112.67552423700199</v>
      </c>
      <c r="J60" s="99">
        <f>HLOOKUP(J$55,'Jadual2&amp;3-Industryindex'!$K$9:$MP$155,ROWS(M$38:M40)+72,0)</f>
        <v>125.393198787872</v>
      </c>
      <c r="K60" s="99">
        <f>HLOOKUP(K$55,'Jadual2&amp;3-Industryindex'!$K$9:$MP$155,ROWS(N$38:N40)+72,0)</f>
        <v>119.125437331524</v>
      </c>
      <c r="L60" s="99">
        <f>HLOOKUP(L$55,'Jadual2&amp;3-Industryindex'!$K$9:$MP$155,ROWS(O$38:O40)+72,0)</f>
        <v>125.18807683383</v>
      </c>
      <c r="M60" s="99">
        <f>HLOOKUP(M$55,'Jadual2&amp;3-Industryindex'!$K$9:$MP$155,ROWS(P$38:P40)+72,0)</f>
        <v>125.898133095573</v>
      </c>
      <c r="N60" s="99">
        <f>HLOOKUP(N$55,'Jadual2&amp;3-Industryindex'!$K$9:$MP$155,ROWS(Q$38:Q40)+72,0)</f>
        <v>119.521587781089</v>
      </c>
      <c r="O60" s="99">
        <f>HLOOKUP(O$55,'Jadual2&amp;3-Industryindex'!$K$9:$MP$155,ROWS(R$38:R40)+72,0)</f>
        <v>120.169898798868</v>
      </c>
      <c r="P60" s="99">
        <f>HLOOKUP(P$55,'Jadual2&amp;3-Industryindex'!$K$9:$MP$155,ROWS(S$38:S40)+72,0)</f>
        <v>137.82323676414401</v>
      </c>
      <c r="Q60" s="99">
        <f>HLOOKUP(Q$55,'Jadual2&amp;3-Industryindex'!$K$9:$MP$155,ROWS(T$38:T40)+72,0)</f>
        <v>117.595464954929</v>
      </c>
      <c r="R60" s="99">
        <f>HLOOKUP(R$55,'Jadual2&amp;3-Industryindex'!$K$9:$MP$155,ROWS(U$38:U40)+72,0)</f>
        <v>124.13615143586399</v>
      </c>
      <c r="S60" s="99">
        <f>HLOOKUP(S$55,'Jadual2&amp;3-Industryindex'!$K$9:$MP$155,ROWS(V$38:V40)+72,0)</f>
        <v>121.34351174543799</v>
      </c>
      <c r="T60" s="99">
        <f>HLOOKUP(T$55,'Jadual2&amp;3-Industryindex'!$K$9:$MP$155,ROWS(W$38:W40)+72,0)</f>
        <v>115.91571568584401</v>
      </c>
      <c r="U60" s="99">
        <f>HLOOKUP(U$55,'Jadual2&amp;3-Industryindex'!$K$9:$MP$155,ROWS(X$38:X40)+72,0)</f>
        <v>131.784945421489</v>
      </c>
      <c r="V60" s="99">
        <f>HLOOKUP(V$55,'Jadual2&amp;3-Industryindex'!$K$9:$MP$155,ROWS(Y$38:Y40)+72,0)</f>
        <v>125.71482929442099</v>
      </c>
      <c r="W60" s="99">
        <f>HLOOKUP(W$55,'Jadual2&amp;3-Industryindex'!$K$9:$MP$155,ROWS(Z$38:Z40)+72,0)</f>
        <v>118.37205508949</v>
      </c>
      <c r="X60" s="99">
        <f>HLOOKUP(X$55,'Jadual2&amp;3-Industryindex'!$K$9:$MP$155,ROWS(AA$38:AA40)+72,0)</f>
        <v>118.99305796321499</v>
      </c>
      <c r="Y60" s="99">
        <f>HLOOKUP(Y$55,'Jadual2&amp;3-Industryindex'!$K$9:$MP$155,ROWS(AB$38:AB40)+72,0)</f>
        <v>117.96589373064199</v>
      </c>
      <c r="Z60" s="99">
        <f>HLOOKUP(Z$55,'Jadual2&amp;3-Industryindex'!$K$9:$MP$155,ROWS(AC$38:AC40)+72,0)</f>
        <v>131.44381444861699</v>
      </c>
      <c r="AA60" s="99">
        <f>HLOOKUP(AA$55,'Jadual2&amp;3-Industryindex'!$K$9:$MP$155,ROWS(AD$38:AD40)+72,0)</f>
        <v>121.232338444315</v>
      </c>
      <c r="AB60" s="99" t="e">
        <f>HLOOKUP(AB$55,'Jadual2&amp;3-Industryindex'!$K$9:$MP$155,ROWS(AE$38:AE40)+72,0)</f>
        <v>#N/A</v>
      </c>
      <c r="AC60" s="99">
        <f>HLOOKUP(AC$55,'Jadual2&amp;3-Industryindex'!$K$9:$MP$155,ROWS(AF$38:AF40)+72,0)</f>
        <v>124.1220421907</v>
      </c>
      <c r="AD60" s="99">
        <f>HLOOKUP(AD$55,'Jadual2&amp;3-Industryindex'!$K$9:$MP$155,ROWS(AG$38:AG40)+72,0)</f>
        <v>122.51232378697701</v>
      </c>
      <c r="AE60" s="99">
        <f>HLOOKUP(AE$55,'Jadual2&amp;3-Industryindex'!$K$9:$MP$155,ROWS(AH$38:AH40)+72,0)</f>
        <v>113.568660496685</v>
      </c>
      <c r="AF60" s="99">
        <f>HLOOKUP(AF$55,'Jadual2&amp;3-Industryindex'!$K$9:$MP$155,ROWS(AI$38:AI40)+72,0)</f>
        <v>108.24809579836101</v>
      </c>
      <c r="AG60" s="99">
        <f>HLOOKUP(AG$55,'Jadual2&amp;3-Industryindex'!$K$9:$MP$155,ROWS(AJ$38:AJ40)+72,0)</f>
        <v>124.620018931206</v>
      </c>
      <c r="AH60" s="99">
        <f>HLOOKUP(AH$55,'Jadual2&amp;3-Industryindex'!$K$9:$MP$155,ROWS(AK$38:AK40)+72,0)</f>
        <v>105.657773467533</v>
      </c>
      <c r="AI60" s="99">
        <f>HLOOKUP(AI$55,'Jadual2&amp;3-Industryindex'!$K$9:$MP$155,ROWS(AL$38:AL40)+72,0)</f>
        <v>135.88586134171101</v>
      </c>
      <c r="AJ60" s="99">
        <f>HLOOKUP(AJ$55,'Jadual2&amp;3-Industryindex'!$K$9:$MP$155,ROWS(AM$38:AM40)+72,0)</f>
        <v>140.63287907506199</v>
      </c>
      <c r="AK60" s="99">
        <f>HLOOKUP(AK$55,'Jadual2&amp;3-Industryindex'!$K$9:$MP$155,ROWS(AN$38:AN40)+72,0)</f>
        <v>113.315699218948</v>
      </c>
      <c r="AL60" s="99">
        <f>HLOOKUP(AL$55,'Jadual2&amp;3-Industryindex'!$K$9:$MP$155,ROWS(AO$38:AO40)+72,0)</f>
        <v>116.197903539018</v>
      </c>
      <c r="AM60" s="99">
        <f>HLOOKUP(AM$55,'Jadual2&amp;3-Industryindex'!$K$9:$MP$155,ROWS(AP$38:AP40)+72,0)</f>
        <v>126.825058433301</v>
      </c>
      <c r="AN60" s="99">
        <f>HLOOKUP(AN$55,'Jadual2&amp;3-Industryindex'!$K$9:$MP$155,ROWS(AQ$38:AQ40)+72,0)</f>
        <v>100.344790711085</v>
      </c>
      <c r="AO60" s="99">
        <f>HLOOKUP(AO$55,'Jadual2&amp;3-Industryindex'!$K$9:$MP$155,ROWS(AR$38:AR40)+72,0)</f>
        <v>130.947311078063</v>
      </c>
      <c r="AP60" s="99">
        <f>HLOOKUP(AP$55,'Jadual2&amp;3-Industryindex'!$K$9:$MP$155,ROWS(AS$38:AS40)+72,0)</f>
        <v>106.043681716281</v>
      </c>
      <c r="AQ60" s="99">
        <f>HLOOKUP(AQ$55,'Jadual2&amp;3-Industryindex'!$K$9:$MP$155,ROWS(AT$38:AT40)+72,0)</f>
        <v>230.987130868257</v>
      </c>
      <c r="AR60" s="99">
        <f>HLOOKUP(AR$55,'Jadual2&amp;3-Industryindex'!$K$9:$MP$155,ROWS(AU$38:AU40)+72,0)</f>
        <v>113.43226155002699</v>
      </c>
      <c r="AS60" s="99">
        <f>HLOOKUP(AS$55,'Jadual2&amp;3-Industryindex'!$K$9:$MP$155,ROWS(AV$38:AV40)+72,0)</f>
        <v>121.78422981789799</v>
      </c>
      <c r="AT60" s="99">
        <f>HLOOKUP(AT$55,'Jadual2&amp;3-Industryindex'!$K$9:$MP$155,ROWS(AW$38:AW40)+72,0)</f>
        <v>106.480571542991</v>
      </c>
      <c r="AU60" s="99">
        <f>HLOOKUP(AU$55,'Jadual2&amp;3-Industryindex'!$K$9:$MP$155,ROWS(AX$38:AX40)+72,0)</f>
        <v>122.574483435555</v>
      </c>
      <c r="AV60" s="99">
        <f>HLOOKUP(AV$55,'Jadual2&amp;3-Industryindex'!$K$9:$MP$155,ROWS(AY$38:AY40)+72,0)</f>
        <v>119.826503983875</v>
      </c>
      <c r="AW60" s="99">
        <f>HLOOKUP(AW$55,'Jadual2&amp;3-Industryindex'!$K$9:$MP$155,ROWS(AZ$38:AZ40)+72,0)</f>
        <v>115.169041647995</v>
      </c>
      <c r="AX60" s="99">
        <f>HLOOKUP(AX$55,'Jadual2&amp;3-Industryindex'!$K$9:$MP$155,ROWS(BA$38:BA40)+72,0)</f>
        <v>134.291653382736</v>
      </c>
      <c r="AY60" s="99">
        <f>HLOOKUP(AY$55,'Jadual2&amp;3-Industryindex'!$K$9:$MP$155,ROWS(BB$38:BB40)+72,0)</f>
        <v>113.248166204857</v>
      </c>
      <c r="AZ60" s="99">
        <f>HLOOKUP(AZ$55,'Jadual2&amp;3-Industryindex'!$K$9:$MP$155,ROWS(BC$38:BC40)+72,0)</f>
        <v>119.17537550928699</v>
      </c>
      <c r="BA60" s="99">
        <f>HLOOKUP(BA$55,'Jadual2&amp;3-Industryindex'!$K$9:$MP$155,ROWS(BD$38:BD40)+72,0)</f>
        <v>119.692583011526</v>
      </c>
      <c r="BB60" s="99">
        <f>HLOOKUP(BB$55,'Jadual2&amp;3-Industryindex'!$K$9:$MP$155,ROWS(BE$38:BE40)+72,0)</f>
        <v>122.59008905552901</v>
      </c>
      <c r="BC60" s="99">
        <f>HLOOKUP(BC$55,'Jadual2&amp;3-Industryindex'!$K$9:$MP$155,ROWS(BF$38:BF40)+72,0)</f>
        <v>116.031058056303</v>
      </c>
      <c r="BD60" s="99">
        <f>HLOOKUP(BD$55,'Jadual2&amp;3-Industryindex'!$K$9:$MP$155,ROWS(BG$38:BG40)+72,0)</f>
        <v>118.166710271418</v>
      </c>
      <c r="BE60" s="99">
        <f>HLOOKUP(BE$55,'Jadual2&amp;3-Industryindex'!$K$9:$MP$155,ROWS(BH$38:BH40)+72,0)</f>
        <v>109.589153402025</v>
      </c>
      <c r="BF60" s="99">
        <f>HLOOKUP(BF$55,'Jadual2&amp;3-Industryindex'!$K$9:$MP$155,ROWS(BI$38:BI40)+72,0)</f>
        <v>115.118622519402</v>
      </c>
      <c r="BG60" s="99">
        <f>HLOOKUP(BG$55,'Jadual2&amp;3-Industryindex'!$K$9:$MP$155,ROWS(BJ$38:BJ40)+72,0)</f>
        <v>111.49183987153999</v>
      </c>
      <c r="BH60" s="99">
        <f>HLOOKUP(BH$55,'Jadual2&amp;3-Industryindex'!$K$9:$MP$155,ROWS(BK$38:BK40)+72,0)</f>
        <v>104.549499674411</v>
      </c>
      <c r="BI60" s="99">
        <f>HLOOKUP(BI$55,'Jadual2&amp;3-Industryindex'!$K$9:$MP$155,ROWS(BL$38:BL40)+72,0)</f>
        <v>106.096008348339</v>
      </c>
      <c r="BJ60" s="99">
        <f>HLOOKUP(BJ$55,'Jadual2&amp;3-Industryindex'!$K$9:$MP$155,ROWS(BM$38:BM40)+72,0)</f>
        <v>144.08702875478099</v>
      </c>
      <c r="BK60" s="99">
        <f>HLOOKUP(BK$55,'Jadual2&amp;3-Industryindex'!$K$9:$MP$155,ROWS(BN$38:BN40)+72,0)</f>
        <v>113.40326617178</v>
      </c>
      <c r="BL60" s="99">
        <f>HLOOKUP(BL$55,'Jadual2&amp;3-Industryindex'!$K$9:$MP$155,ROWS(BO$38:BO40)+72,0)</f>
        <v>119.689022495302</v>
      </c>
      <c r="BM60" s="99">
        <f>HLOOKUP(BM$55,'Jadual2&amp;3-Industryindex'!$K$9:$MP$155,ROWS(BP$38:BP40)+72,0)</f>
        <v>115.70234482441001</v>
      </c>
      <c r="BN60" s="99">
        <f>HLOOKUP(BN$55,'Jadual2&amp;3-Industryindex'!$K$9:$MP$155,ROWS(BQ$38:BQ40)+72,0)</f>
        <v>96.665217743203797</v>
      </c>
      <c r="BO60" s="99">
        <f>HLOOKUP(BO$55,'Jadual2&amp;3-Industryindex'!$K$9:$MP$155,ROWS(BR$38:BR40)+72,0)</f>
        <v>124.508384959365</v>
      </c>
      <c r="BP60" s="99">
        <f>HLOOKUP(BP$55,'Jadual2&amp;3-Industryindex'!$K$9:$MP$155,ROWS(BS$38:BS40)+72,0)</f>
        <v>122.400425003557</v>
      </c>
      <c r="BQ60" s="99">
        <f>HLOOKUP(BQ$55,'Jadual2&amp;3-Industryindex'!$K$9:$MP$155,ROWS(BT$38:BT40)+72,0)</f>
        <v>120.569352458322</v>
      </c>
      <c r="BR60" s="99">
        <f>HLOOKUP(BR$55,'Jadual2&amp;3-Industryindex'!$K$9:$MP$155,ROWS(BU$38:BU40)+72,0)</f>
        <v>112.625408128942</v>
      </c>
      <c r="BS60" s="99">
        <f>HLOOKUP(BS$55,'Jadual2&amp;3-Industryindex'!$K$9:$MP$155,ROWS(BV$38:BV40)+72,0)</f>
        <v>117.469609281316</v>
      </c>
      <c r="BT60" s="99">
        <f>HLOOKUP(BT$55,'Jadual2&amp;3-Industryindex'!$K$9:$MP$155,ROWS(BW$38:BW40)+72,0)</f>
        <v>116.052591323592</v>
      </c>
      <c r="BU60" s="99">
        <f>HLOOKUP(BU$55,'Jadual2&amp;3-Industryindex'!$K$9:$MP$155,ROWS(BX$38:BX40)+72,0)</f>
        <v>120.538491514857</v>
      </c>
      <c r="BV60" s="99">
        <f>HLOOKUP(BV$55,'Jadual2&amp;3-Industryindex'!$K$9:$MP$155,ROWS(BY$38:BY40)+72,0)</f>
        <v>102.454826934906</v>
      </c>
      <c r="BW60" s="99">
        <f>HLOOKUP(BW$55,'Jadual2&amp;3-Industryindex'!$K$9:$MP$155,ROWS(BZ$38:BZ40)+72,0)</f>
        <v>114.361087505824</v>
      </c>
      <c r="BX60" s="99">
        <f>HLOOKUP(BX$55,'Jadual2&amp;3-Industryindex'!$K$9:$MP$155,ROWS(CA$38:CA40)+72,0)</f>
        <v>133.73914728088599</v>
      </c>
      <c r="BY60" s="99">
        <f>HLOOKUP(BY$55,'Jadual2&amp;3-Industryindex'!$K$9:$MP$155,ROWS(CB$38:CB40)+72,0)</f>
        <v>125.79046296563</v>
      </c>
      <c r="BZ60" s="99">
        <f>HLOOKUP(BZ$55,'Jadual2&amp;3-Industryindex'!$K$9:$MP$155,ROWS(CC$38:CC40)+72,0)</f>
        <v>119.978864435009</v>
      </c>
      <c r="CA60" s="99">
        <f>HLOOKUP(CA$55,'Jadual2&amp;3-Industryindex'!$K$9:$MP$155,ROWS(CD$38:CD40)+72,0)</f>
        <v>114.078285475201</v>
      </c>
      <c r="CB60" s="99">
        <f>HLOOKUP(CB$55,'Jadual2&amp;3-Industryindex'!$K$9:$MP$155,ROWS(CE$38:CE40)+72,0)</f>
        <v>125.58531337887</v>
      </c>
      <c r="CC60" s="99">
        <f>HLOOKUP(CC$55,'Jadual2&amp;3-Industryindex'!$K$9:$MP$155,ROWS(CF$38:CF40)+72,0)</f>
        <v>118.45068864522401</v>
      </c>
      <c r="CD60" s="99">
        <f>HLOOKUP(CD$55,'Jadual2&amp;3-Industryindex'!$K$9:$MP$155,ROWS(CG$38:CG40)+72,0)</f>
        <v>118.299271663844</v>
      </c>
      <c r="CE60" s="99">
        <f>HLOOKUP(CE$55,'Jadual2&amp;3-Industryindex'!$K$9:$MP$155,ROWS(CH$38:CH40)+72,0)</f>
        <v>111.647662113716</v>
      </c>
      <c r="CF60" s="99">
        <f>HLOOKUP(CF$55,'Jadual2&amp;3-Industryindex'!$K$9:$MP$155,ROWS(CI$38:CI40)+72,0)</f>
        <v>115.881991820376</v>
      </c>
      <c r="CG60" s="99">
        <f>HLOOKUP(CG$55,'Jadual2&amp;3-Industryindex'!$K$9:$MP$155,ROWS(CJ$38:CJ40)+72,0)</f>
        <v>115.08903124974</v>
      </c>
      <c r="CH60" s="99">
        <f>HLOOKUP(CH$55,'Jadual2&amp;3-Industryindex'!$K$9:$MP$155,ROWS(CK$38:CK40)+72,0)</f>
        <v>115.31027849840601</v>
      </c>
      <c r="CI60" s="99">
        <f>HLOOKUP(CI$55,'Jadual2&amp;3-Industryindex'!$K$9:$MP$155,ROWS(CL$38:CL40)+72,0)</f>
        <v>121.35504319538001</v>
      </c>
      <c r="CJ60" s="99">
        <f>HLOOKUP(CJ$55,'Jadual2&amp;3-Industryindex'!$K$9:$MP$155,ROWS(CN$38:CN40)+72,0)</f>
        <v>116.957483416347</v>
      </c>
      <c r="CK60" s="99">
        <f>HLOOKUP(CK$55,'Jadual2&amp;3-Industryindex'!$K$9:$MP$155,ROWS(CO$38:CO40)+72,0)</f>
        <v>113.656762726796</v>
      </c>
      <c r="CL60" s="99">
        <f>HLOOKUP(CL$55,'Jadual2&amp;3-Industryindex'!$K$9:$MP$155,ROWS(CP$38:CP40)+72,0)</f>
        <v>114.059832662714</v>
      </c>
      <c r="CM60" s="99">
        <f>HLOOKUP(CM$55,'Jadual2&amp;3-Industryindex'!$K$9:$MP$155,ROWS(CQ$38:CQ40)+72,0)</f>
        <v>116.002735372451</v>
      </c>
      <c r="CN60" s="99">
        <f>HLOOKUP(CN$55,'Jadual2&amp;3-Industryindex'!$K$9:$MP$155,ROWS(CQ$38:CQ40)+72,0)</f>
        <v>114.35521861591</v>
      </c>
      <c r="CO60" s="99">
        <f>HLOOKUP(CO$55,'Jadual2&amp;3-Industryindex'!$K$9:$MP$155,ROWS(CR$38:CR40)+72,0)</f>
        <v>124.52629587763499</v>
      </c>
      <c r="CP60" s="99">
        <f>HLOOKUP(CP$55,'Jadual2&amp;3-Industryindex'!$K$9:$MP$155,ROWS(CS$38:CS40)+72,0)</f>
        <v>117.651423611488</v>
      </c>
      <c r="CQ60" s="99">
        <f>HLOOKUP(CQ$55,'Jadual2&amp;3-Industryindex'!$K$9:$MP$155,ROWS(CT$38:CT40)+72,0)</f>
        <v>127.660973658541</v>
      </c>
      <c r="CR60" s="99">
        <f>HLOOKUP(CR$55,'Jadual2&amp;3-Industryindex'!$K$9:$MP$155,ROWS(CU$38:CU40)+72,0)</f>
        <v>127.94948894527199</v>
      </c>
      <c r="CS60" s="99">
        <f>HLOOKUP(CS$55,'Jadual2&amp;3-Industryindex'!$K$9:$MP$155,ROWS(CV$38:CV40)+72,0)</f>
        <v>112.601744517367</v>
      </c>
      <c r="CT60" s="99">
        <f>HLOOKUP(CT$55,'Jadual2&amp;3-Industryindex'!$K$9:$MP$155,ROWS(CW$38:CW40)+72,0)</f>
        <v>111.12749535553699</v>
      </c>
      <c r="CU60" s="99">
        <f>HLOOKUP(CU$55,'Jadual2&amp;3-Industryindex'!$K$9:$MP$155,ROWS(CX$38:CX40)+72,0)</f>
        <v>121.925028108527</v>
      </c>
      <c r="CV60" s="99">
        <f>HLOOKUP(CV$55,'Jadual2&amp;3-Industryindex'!$K$9:$MP$155,ROWS(CY$38:CY40)+72,0)</f>
        <v>121.635713771174</v>
      </c>
      <c r="CW60" s="99">
        <f>HLOOKUP(CW$55,'Jadual2&amp;3-Industryindex'!$K$9:$MP$155,ROWS(CZ$38:CZ40)+72,0)</f>
        <v>135.49426301513199</v>
      </c>
      <c r="CX60" s="99">
        <f>HLOOKUP(CX$55,'Jadual2&amp;3-Industryindex'!$K$9:$MP$155,ROWS(DA$38:DA40)+72,0)</f>
        <v>151.55863320083901</v>
      </c>
      <c r="CY60" s="99">
        <f>HLOOKUP(CY$55,'Jadual2&amp;3-Industryindex'!$K$9:$MP$155,ROWS(DB$38:DB40)+72,0)</f>
        <v>135.76596324940201</v>
      </c>
      <c r="CZ60" s="99">
        <f>HLOOKUP(CZ$55,'Jadual2&amp;3-Industryindex'!$K$9:$MP$155,ROWS(DC$38:DC40)+72,0)</f>
        <v>132.99872697304301</v>
      </c>
      <c r="DA60" s="99">
        <f>HLOOKUP(DA$55,'Jadual2&amp;3-Industryindex'!$K$9:$MP$155,ROWS(DD$38:DD40)+72,0)</f>
        <v>111.064704103705</v>
      </c>
      <c r="DB60" s="99">
        <f>HLOOKUP(DB$55,'Jadual2&amp;3-Industryindex'!$K$9:$MP$155,ROWS(DE$38:DE40)+72,0)</f>
        <v>120.043284611592</v>
      </c>
      <c r="DC60" s="99">
        <f>HLOOKUP(DC$55,'Jadual2&amp;3-Industryindex'!$K$9:$MP$155,ROWS(DF$38:DF40)+72,0)</f>
        <v>107.553662863385</v>
      </c>
      <c r="DD60" s="99">
        <f>HLOOKUP(DD$55,'Jadual2&amp;3-Industryindex'!$K$9:$MP$155,ROWS(DG$38:DG40)+72,0)</f>
        <v>104.488325474959</v>
      </c>
      <c r="DE60" s="99">
        <f>HLOOKUP(DE$55,'Jadual2&amp;3-Industryindex'!$K$9:$MP$155,ROWS(DH$38:DH40)+72,0)</f>
        <v>116.61928589550099</v>
      </c>
      <c r="DF60" s="99">
        <f>HLOOKUP(DF$55,'Jadual2&amp;3-Industryindex'!$K$9:$MP$155,ROWS(DI$38:DI40)+72,0)</f>
        <v>119.82072969634</v>
      </c>
      <c r="DG60" s="99">
        <f>HLOOKUP(DG$55,'Jadual2&amp;3-Industryindex'!$K$9:$MP$155,ROWS(DJ$38:DJ40)+72,0)</f>
        <v>121.78640444014199</v>
      </c>
      <c r="DH60" s="99">
        <f>HLOOKUP(DH$55,'Jadual2&amp;3-Industryindex'!$K$9:$MP$155,ROWS(DK$38:DK40)+72,0)</f>
        <v>109.98909266497</v>
      </c>
      <c r="DI60" s="99">
        <f>HLOOKUP(DI$55,'Jadual2&amp;3-Industryindex'!$K$9:$MP$155,ROWS(DL$38:DL40)+72,0)</f>
        <v>115.30918115257499</v>
      </c>
      <c r="DJ60" s="99">
        <f>HLOOKUP(DJ$55,'Jadual2&amp;3-Industryindex'!$K$9:$MP$155,ROWS(DM$38:DM40)+72,0)</f>
        <v>124.17314172646699</v>
      </c>
      <c r="DK60" s="99">
        <f>HLOOKUP(DK$55,'Jadual2&amp;3-Industryindex'!$K$9:$MP$155,ROWS(DN$38:DN40)+72,0)</f>
        <v>100.19076757851001</v>
      </c>
      <c r="DL60" s="99">
        <f>HLOOKUP(DL$55,'Jadual2&amp;3-Industryindex'!$K$9:$MP$155,ROWS(DO$38:DO40)+72,0)</f>
        <v>125.46018100174901</v>
      </c>
      <c r="DM60" s="99">
        <f>HLOOKUP(DM$55,'Jadual2&amp;3-Industryindex'!$K$9:$MP$155,ROWS(DP$38:DP40)+72,0)</f>
        <v>103.572891716177</v>
      </c>
      <c r="DN60" s="99">
        <f>HLOOKUP(DN$55,'Jadual2&amp;3-Industryindex'!$K$9:$MP$155,ROWS(DQ$38:DQ40)+72,0)</f>
        <v>120.637122787107</v>
      </c>
      <c r="DO60" s="99">
        <f>HLOOKUP(DO$55,'Jadual2&amp;3-Industryindex'!$K$9:$MP$155,ROWS(DR$38:DR40)+72,0)</f>
        <v>122.037810156633</v>
      </c>
      <c r="DP60" s="99">
        <f>HLOOKUP(DP$55,'Jadual2&amp;3-Industryindex'!$K$9:$MP$155,ROWS(DS$38:DS40)+72,0)</f>
        <v>123.66149309944301</v>
      </c>
      <c r="DQ60" s="99">
        <f>HLOOKUP(DQ$55,'Jadual2&amp;3-Industryindex'!$K$9:$MP$155,ROWS(DT$38:DT40)+72,0)</f>
        <v>139.18133139329001</v>
      </c>
      <c r="DR60" s="99">
        <f>HLOOKUP(DR$55,'Jadual2&amp;3-Industryindex'!$K$9:$MP$155,ROWS(DU$38:DU40)+72,0)</f>
        <v>123.11755624584001</v>
      </c>
      <c r="DS60" s="99">
        <f>HLOOKUP(DS$55,'Jadual2&amp;3-Industryindex'!$K$9:$MP$155,ROWS(DV$38:DV40)+72,0)</f>
        <v>109.76168845759101</v>
      </c>
      <c r="DT60" s="99">
        <f>HLOOKUP(DT$55,'Jadual2&amp;3-Industryindex'!$K$9:$MP$155,ROWS(DW$38:DW40)+72,0)</f>
        <v>136.60105686194299</v>
      </c>
      <c r="DU60" s="99">
        <f>HLOOKUP(DU$55,'Jadual2&amp;3-Industryindex'!$K$9:$MP$155,ROWS(DX$38:DX40)+72,0)</f>
        <v>111.41277796049199</v>
      </c>
      <c r="DV60" s="99">
        <f>HLOOKUP(DV$55,'Jadual2&amp;3-Industryindex'!$K$9:$MP$155,ROWS(DY$38:DY40)+72,0)</f>
        <v>128.560497690825</v>
      </c>
      <c r="DW60" s="99">
        <f>HLOOKUP(DW$55,'Jadual2&amp;3-Industryindex'!$K$9:$MP$155,ROWS(DZ$38:DZ40)+72,0)</f>
        <v>110.374218652416</v>
      </c>
      <c r="DX60" s="99">
        <f>HLOOKUP(DX$55,'Jadual2&amp;3-Industryindex'!$K$9:$MP$155,ROWS(EA$38:EA40)+72,0)</f>
        <v>109.110087304469</v>
      </c>
      <c r="DY60" s="99">
        <f>HLOOKUP(DY$55,'Jadual2&amp;3-Industryindex'!$K$9:$MP$155,ROWS(EB$38:EB40)+72,0)</f>
        <v>96.601206070370395</v>
      </c>
      <c r="DZ60" s="99">
        <f>HLOOKUP(DZ$55,'Jadual2&amp;3-Industryindex'!$K$9:$MP$155,ROWS(EC$38:EC40)+72,0)</f>
        <v>138.53187300576101</v>
      </c>
      <c r="EA60" s="99">
        <f>HLOOKUP(EA$55,'Jadual2&amp;3-Industryindex'!$K$9:$MP$155,ROWS(ED$38:ED40)+72,0)</f>
        <v>105.645027036408</v>
      </c>
      <c r="EB60" s="99">
        <f>HLOOKUP(EB$55,'Jadual2&amp;3-Industryindex'!$K$9:$MP$155,ROWS(EE$38:EE40)+72,0)</f>
        <v>132.03582699154799</v>
      </c>
      <c r="EC60" s="99">
        <f>HLOOKUP(EC$55,'Jadual2&amp;3-Industryindex'!$K$9:$MP$155,ROWS(EF$38:EF40)+72,0)</f>
        <v>90.678690778731095</v>
      </c>
      <c r="ED60" s="99">
        <f>HLOOKUP(ED$55,'Jadual2&amp;3-Industryindex'!$K$9:$MP$155,ROWS(EG$38:EG40)+72,0)</f>
        <v>128.08232906011301</v>
      </c>
      <c r="EE60" s="99">
        <f>HLOOKUP(EE$55,'Jadual2&amp;3-Industryindex'!$K$9:$MP$155,ROWS(EH$38:EH40)+72,0)</f>
        <v>150.237584723617</v>
      </c>
      <c r="EF60" s="90">
        <v>117.118134877605</v>
      </c>
      <c r="EG60" s="90">
        <v>130.44949259837901</v>
      </c>
      <c r="EH60" s="90">
        <v>119.810707211644</v>
      </c>
      <c r="EI60" s="90">
        <v>127.580843083734</v>
      </c>
      <c r="EJ60" s="107">
        <v>110.804599171646</v>
      </c>
      <c r="EK60" s="107">
        <v>108.969827744426</v>
      </c>
      <c r="EL60" s="107">
        <v>103.36918115516799</v>
      </c>
      <c r="EM60" s="107">
        <v>105.303785627933</v>
      </c>
      <c r="EN60" s="107">
        <v>119.63991234591199</v>
      </c>
      <c r="EO60" s="107">
        <v>106.92016088582901</v>
      </c>
      <c r="EP60" s="107">
        <v>108.469457584113</v>
      </c>
      <c r="EQ60" s="107">
        <v>78.043512388948699</v>
      </c>
      <c r="ER60" s="107">
        <v>145.95448862723799</v>
      </c>
      <c r="ES60" s="107">
        <v>102.474455278428</v>
      </c>
      <c r="ET60" s="107">
        <v>110.72130090939601</v>
      </c>
      <c r="EU60" s="107">
        <v>105.143471955697</v>
      </c>
      <c r="EV60" s="107">
        <v>99.148756717095196</v>
      </c>
      <c r="EW60" s="107">
        <v>107.421670118994</v>
      </c>
      <c r="EX60" s="107">
        <v>105.052883166359</v>
      </c>
      <c r="EY60" s="107">
        <v>110.577407267496</v>
      </c>
      <c r="EZ60" s="107">
        <v>117.23850193920499</v>
      </c>
      <c r="FA60" s="107">
        <v>107.88916309651999</v>
      </c>
      <c r="FB60" s="107">
        <v>117.283617175901</v>
      </c>
      <c r="FC60" s="107">
        <v>132.29932635911101</v>
      </c>
      <c r="FD60" s="107">
        <v>134.822382391682</v>
      </c>
      <c r="FE60" s="107">
        <v>122.282401056925</v>
      </c>
      <c r="FF60" s="107">
        <v>119.453544062426</v>
      </c>
      <c r="FG60" s="107">
        <v>119.383774747404</v>
      </c>
      <c r="FH60" s="107">
        <v>116.28894413427901</v>
      </c>
      <c r="FI60" s="107">
        <v>113.035398134283</v>
      </c>
      <c r="FJ60" s="107">
        <v>109.98427414135899</v>
      </c>
      <c r="FK60" s="107">
        <v>107.777021874947</v>
      </c>
      <c r="FL60" s="107">
        <v>115.934291724037</v>
      </c>
      <c r="FM60" s="107">
        <v>112.813225484084</v>
      </c>
      <c r="FN60" s="107">
        <v>124.389471999482</v>
      </c>
      <c r="FO60" s="107">
        <v>116.981718827851</v>
      </c>
      <c r="FP60" s="107">
        <v>127.80566739008501</v>
      </c>
      <c r="FQ60" s="107">
        <v>137.030014305083</v>
      </c>
      <c r="FR60" s="107">
        <v>143.851197570419</v>
      </c>
      <c r="FS60" s="107">
        <v>119.31183974753</v>
      </c>
      <c r="FT60" s="107">
        <v>198.28720182174601</v>
      </c>
      <c r="FU60" s="107">
        <v>101.56187403555499</v>
      </c>
      <c r="FV60" s="107">
        <v>98.851066219318099</v>
      </c>
      <c r="FW60" s="107">
        <v>78.262568735929094</v>
      </c>
      <c r="FX60" s="107">
        <v>112.654279431776</v>
      </c>
      <c r="FY60" s="107">
        <v>86.823439154796503</v>
      </c>
      <c r="FZ60" s="107">
        <v>114.40688554336</v>
      </c>
      <c r="GA60" s="107">
        <v>130.316390041494</v>
      </c>
      <c r="GB60" s="107">
        <v>112.25116846983001</v>
      </c>
      <c r="GC60" s="107">
        <v>108.367092844233</v>
      </c>
      <c r="GD60" s="107">
        <v>131.09356349071999</v>
      </c>
      <c r="GE60" s="107">
        <v>111.914031533515</v>
      </c>
      <c r="GF60" s="107">
        <v>117.689574109419</v>
      </c>
      <c r="GG60" s="107">
        <v>108.54285898013001</v>
      </c>
      <c r="GH60" s="107">
        <v>115.591053625906</v>
      </c>
      <c r="GI60" s="107">
        <v>111.68031935863</v>
      </c>
      <c r="GJ60" s="107">
        <v>109.37136725386701</v>
      </c>
      <c r="GK60" s="107">
        <v>119.39352734841501</v>
      </c>
      <c r="GL60" s="107">
        <v>105.81911742215701</v>
      </c>
      <c r="GM60" s="107">
        <v>96.824996767183094</v>
      </c>
      <c r="GN60" s="107">
        <v>114.51979479538799</v>
      </c>
      <c r="GO60" s="107">
        <v>102.541828718925</v>
      </c>
      <c r="GP60" s="107">
        <v>123.79482529077799</v>
      </c>
      <c r="GQ60" s="107">
        <v>105.476451259584</v>
      </c>
      <c r="GR60" s="107">
        <v>113.590986816106</v>
      </c>
      <c r="GS60" s="107">
        <v>110.125981289698</v>
      </c>
      <c r="GT60" s="107">
        <v>128.88643412499499</v>
      </c>
      <c r="GU60" s="107">
        <v>113.69612027211799</v>
      </c>
      <c r="GV60" s="107">
        <v>97.727136051851701</v>
      </c>
      <c r="GW60" s="107">
        <v>117.48251748251801</v>
      </c>
      <c r="GX60" s="107">
        <v>85.990901515703996</v>
      </c>
      <c r="GY60" s="107">
        <v>125.112271385849</v>
      </c>
      <c r="GZ60" s="107">
        <v>98.728431972911693</v>
      </c>
      <c r="HA60" s="107">
        <v>128.914998012512</v>
      </c>
      <c r="HB60" s="107">
        <v>107.186875655655</v>
      </c>
      <c r="HC60" s="107">
        <v>101.949079597383</v>
      </c>
      <c r="HD60" s="107">
        <v>141.909031844146</v>
      </c>
      <c r="HE60" s="107">
        <v>113.43385431594299</v>
      </c>
      <c r="HF60" s="107">
        <v>124.969731981222</v>
      </c>
      <c r="HG60" s="107">
        <v>132.31598555021199</v>
      </c>
      <c r="HH60" s="107">
        <v>106.723022861031</v>
      </c>
      <c r="HI60" s="107">
        <v>107.71995270453</v>
      </c>
      <c r="HJ60" s="107">
        <v>117.214128367374</v>
      </c>
      <c r="HK60" s="107">
        <v>110.173997377418</v>
      </c>
      <c r="HL60" s="107">
        <v>126.810539881005</v>
      </c>
      <c r="HM60" s="107">
        <v>107.87602260154399</v>
      </c>
      <c r="HN60" s="107">
        <v>125.671406070137</v>
      </c>
      <c r="HO60" s="107">
        <v>124.144958535371</v>
      </c>
      <c r="HP60" s="107">
        <v>115.561108268986</v>
      </c>
      <c r="HQ60" s="107">
        <v>71.972986562474802</v>
      </c>
      <c r="HR60" s="107">
        <v>85.490614455972505</v>
      </c>
      <c r="HS60" s="107">
        <v>109.941943136142</v>
      </c>
      <c r="HT60" s="107">
        <v>128.74078565372</v>
      </c>
      <c r="HU60" s="107">
        <v>129.67349312425199</v>
      </c>
      <c r="HV60" s="107">
        <v>114.15706571275101</v>
      </c>
      <c r="HW60" s="107">
        <v>132.27667695834799</v>
      </c>
      <c r="HX60" s="107">
        <v>141.940097528693</v>
      </c>
      <c r="HY60" s="107">
        <v>70.132995196398795</v>
      </c>
      <c r="HZ60" s="107">
        <v>145.92643828306001</v>
      </c>
      <c r="IA60" s="107">
        <v>111.027498452793</v>
      </c>
      <c r="IB60" s="107">
        <v>105.379764731549</v>
      </c>
      <c r="IC60" s="107">
        <v>93.290322580645196</v>
      </c>
      <c r="ID60" s="107">
        <v>103.834910328356</v>
      </c>
      <c r="IE60" s="107">
        <v>110.344023355671</v>
      </c>
      <c r="IF60" s="107">
        <v>106.97038484606099</v>
      </c>
      <c r="IG60" s="107">
        <v>110.058503443361</v>
      </c>
      <c r="IH60" s="107">
        <v>96.150391597842102</v>
      </c>
      <c r="II60" s="107">
        <v>120.66286986879101</v>
      </c>
      <c r="IJ60" s="107">
        <v>119.779310845805</v>
      </c>
      <c r="IK60" s="107">
        <v>119.89139097122001</v>
      </c>
      <c r="IL60" s="107">
        <v>115.64404578267801</v>
      </c>
      <c r="IM60" s="107">
        <v>112.286072357333</v>
      </c>
      <c r="IN60" s="107">
        <v>114.34546422012301</v>
      </c>
    </row>
    <row r="61" spans="1:248">
      <c r="A61" s="83" t="s">
        <v>857</v>
      </c>
      <c r="B61" s="1" t="b">
        <f t="shared" si="5"/>
        <v>0</v>
      </c>
      <c r="C61" s="87">
        <f>'Jadual1-IPP'!E134</f>
        <v>111.561992076466</v>
      </c>
      <c r="D61" s="85"/>
      <c r="E61" s="84"/>
      <c r="F61" s="100">
        <f>HLOOKUP(F$55,'Jadual2&amp;3-Industryindex'!$K$9:$MP$155,ROWS(I$38:I41)+72,0)</f>
        <v>95.868492894845403</v>
      </c>
      <c r="G61" s="100">
        <f>HLOOKUP(G$55,'Jadual2&amp;3-Industryindex'!$K$9:$MP$155,ROWS(J$38:J41)+72,0)</f>
        <v>124.836809464507</v>
      </c>
      <c r="H61" s="100">
        <f>HLOOKUP(H$55,'Jadual2&amp;3-Industryindex'!$K$9:$MP$155,ROWS(K$38:K41)+72,0)</f>
        <v>96.795993751109293</v>
      </c>
      <c r="I61" s="97">
        <f>HLOOKUP(I$55,'Jadual2&amp;3-Industryindex'!$K$9:$MP$155,ROWS(L$38:L41)+72,0)</f>
        <v>115.670812907223</v>
      </c>
      <c r="J61" s="97">
        <f>HLOOKUP(J$55,'Jadual2&amp;3-Industryindex'!$K$9:$MP$155,ROWS(M$38:M41)+72,0)</f>
        <v>119.17846943823101</v>
      </c>
      <c r="K61" s="97">
        <f>HLOOKUP(K$55,'Jadual2&amp;3-Industryindex'!$K$9:$MP$155,ROWS(N$38:N41)+72,0)</f>
        <v>124.30104202287799</v>
      </c>
      <c r="L61" s="97">
        <f>HLOOKUP(L$55,'Jadual2&amp;3-Industryindex'!$K$9:$MP$155,ROWS(O$38:O41)+72,0)</f>
        <v>133.440115683274</v>
      </c>
      <c r="M61" s="97">
        <f>HLOOKUP(M$55,'Jadual2&amp;3-Industryindex'!$K$9:$MP$155,ROWS(P$38:P41)+72,0)</f>
        <v>132.28151386072301</v>
      </c>
      <c r="N61" s="97">
        <f>HLOOKUP(N$55,'Jadual2&amp;3-Industryindex'!$K$9:$MP$155,ROWS(Q$38:Q41)+72,0)</f>
        <v>115.977577225365</v>
      </c>
      <c r="O61" s="97">
        <f>HLOOKUP(O$55,'Jadual2&amp;3-Industryindex'!$K$9:$MP$155,ROWS(R$38:R41)+72,0)</f>
        <v>106.10931996162201</v>
      </c>
      <c r="P61" s="97">
        <f>HLOOKUP(P$55,'Jadual2&amp;3-Industryindex'!$K$9:$MP$155,ROWS(S$38:S41)+72,0)</f>
        <v>146.73538458608499</v>
      </c>
      <c r="Q61" s="97">
        <f>HLOOKUP(Q$55,'Jadual2&amp;3-Industryindex'!$K$9:$MP$155,ROWS(T$38:T41)+72,0)</f>
        <v>118.777736311249</v>
      </c>
      <c r="R61" s="97">
        <f>HLOOKUP(R$55,'Jadual2&amp;3-Industryindex'!$K$9:$MP$155,ROWS(U$38:U41)+72,0)</f>
        <v>122.452533946892</v>
      </c>
      <c r="S61" s="97">
        <f>HLOOKUP(S$55,'Jadual2&amp;3-Industryindex'!$K$9:$MP$155,ROWS(V$38:V41)+72,0)</f>
        <v>124.047529944746</v>
      </c>
      <c r="T61" s="97">
        <f>HLOOKUP(T$55,'Jadual2&amp;3-Industryindex'!$K$9:$MP$155,ROWS(W$38:W41)+72,0)</f>
        <v>127.40457471376</v>
      </c>
      <c r="U61" s="97">
        <f>HLOOKUP(U$55,'Jadual2&amp;3-Industryindex'!$K$9:$MP$155,ROWS(X$38:X41)+72,0)</f>
        <v>134.19264936123199</v>
      </c>
      <c r="V61" s="97">
        <f>HLOOKUP(V$55,'Jadual2&amp;3-Industryindex'!$K$9:$MP$155,ROWS(Y$38:Y41)+72,0)</f>
        <v>128.10359951681099</v>
      </c>
      <c r="W61" s="97">
        <f>HLOOKUP(W$55,'Jadual2&amp;3-Industryindex'!$K$9:$MP$155,ROWS(Z$38:Z41)+72,0)</f>
        <v>128.28975028476799</v>
      </c>
      <c r="X61" s="97">
        <f>HLOOKUP(X$55,'Jadual2&amp;3-Industryindex'!$K$9:$MP$155,ROWS(AA$38:AA41)+72,0)</f>
        <v>126.87263618080399</v>
      </c>
      <c r="Y61" s="97">
        <f>HLOOKUP(Y$55,'Jadual2&amp;3-Industryindex'!$K$9:$MP$155,ROWS(AB$38:AB41)+72,0)</f>
        <v>118.694575388396</v>
      </c>
      <c r="Z61" s="97">
        <f>HLOOKUP(Z$55,'Jadual2&amp;3-Industryindex'!$K$9:$MP$155,ROWS(AC$38:AC41)+72,0)</f>
        <v>135.20496711692499</v>
      </c>
      <c r="AA61" s="97">
        <f>HLOOKUP(AA$55,'Jadual2&amp;3-Industryindex'!$K$9:$MP$155,ROWS(AD$38:AD41)+72,0)</f>
        <v>124.794320381237</v>
      </c>
      <c r="AB61" s="97" t="e">
        <f>HLOOKUP(AB$55,'Jadual2&amp;3-Industryindex'!$K$9:$MP$155,ROWS(AE$38:AE41)+72,0)</f>
        <v>#N/A</v>
      </c>
      <c r="AC61" s="97">
        <f>HLOOKUP(AC$55,'Jadual2&amp;3-Industryindex'!$K$9:$MP$155,ROWS(AF$38:AF41)+72,0)</f>
        <v>112.59608492946001</v>
      </c>
      <c r="AD61" s="97">
        <f>HLOOKUP(AD$55,'Jadual2&amp;3-Industryindex'!$K$9:$MP$155,ROWS(AG$38:AG41)+72,0)</f>
        <v>114.540037672041</v>
      </c>
      <c r="AE61" s="97">
        <f>HLOOKUP(AE$55,'Jadual2&amp;3-Industryindex'!$K$9:$MP$155,ROWS(AH$38:AH41)+72,0)</f>
        <v>95.444839151962398</v>
      </c>
      <c r="AF61" s="97">
        <f>HLOOKUP(AF$55,'Jadual2&amp;3-Industryindex'!$K$9:$MP$155,ROWS(AI$38:AI41)+72,0)</f>
        <v>93.319309230724102</v>
      </c>
      <c r="AG61" s="97">
        <f>HLOOKUP(AG$55,'Jadual2&amp;3-Industryindex'!$K$9:$MP$155,ROWS(AJ$38:AJ41)+72,0)</f>
        <v>102.42463029841301</v>
      </c>
      <c r="AH61" s="97">
        <f>HLOOKUP(AH$55,'Jadual2&amp;3-Industryindex'!$K$9:$MP$155,ROWS(AK$38:AK41)+72,0)</f>
        <v>89.0100276001086</v>
      </c>
      <c r="AI61" s="97">
        <f>HLOOKUP(AI$55,'Jadual2&amp;3-Industryindex'!$K$9:$MP$155,ROWS(AL$38:AL41)+72,0)</f>
        <v>118.89459691150699</v>
      </c>
      <c r="AJ61" s="97">
        <f>HLOOKUP(AJ$55,'Jadual2&amp;3-Industryindex'!$K$9:$MP$155,ROWS(AM$38:AM41)+72,0)</f>
        <v>120.410209093132</v>
      </c>
      <c r="AK61" s="97">
        <f>HLOOKUP(AK$55,'Jadual2&amp;3-Industryindex'!$K$9:$MP$155,ROWS(AN$38:AN41)+72,0)</f>
        <v>87.032483336847307</v>
      </c>
      <c r="AL61" s="97">
        <f>HLOOKUP(AL$55,'Jadual2&amp;3-Industryindex'!$K$9:$MP$155,ROWS(AO$38:AO41)+72,0)</f>
        <v>86.388731111763803</v>
      </c>
      <c r="AM61" s="97">
        <f>HLOOKUP(AM$55,'Jadual2&amp;3-Industryindex'!$K$9:$MP$155,ROWS(AP$38:AP41)+72,0)</f>
        <v>109.586767246836</v>
      </c>
      <c r="AN61" s="97">
        <f>HLOOKUP(AN$55,'Jadual2&amp;3-Industryindex'!$K$9:$MP$155,ROWS(AQ$38:AQ41)+72,0)</f>
        <v>81.761168188049197</v>
      </c>
      <c r="AO61" s="97">
        <f>HLOOKUP(AO$55,'Jadual2&amp;3-Industryindex'!$K$9:$MP$155,ROWS(AR$38:AR41)+72,0)</f>
        <v>121.341628301909</v>
      </c>
      <c r="AP61" s="97">
        <f>HLOOKUP(AP$55,'Jadual2&amp;3-Industryindex'!$K$9:$MP$155,ROWS(AS$38:AS41)+72,0)</f>
        <v>94.815149427021794</v>
      </c>
      <c r="AQ61" s="97">
        <f>HLOOKUP(AQ$55,'Jadual2&amp;3-Industryindex'!$K$9:$MP$155,ROWS(AT$38:AT41)+72,0)</f>
        <v>251.91323652752001</v>
      </c>
      <c r="AR61" s="97">
        <f>HLOOKUP(AR$55,'Jadual2&amp;3-Industryindex'!$K$9:$MP$155,ROWS(AU$38:AU41)+72,0)</f>
        <v>101.501936062217</v>
      </c>
      <c r="AS61" s="97">
        <f>HLOOKUP(AS$55,'Jadual2&amp;3-Industryindex'!$K$9:$MP$155,ROWS(AV$38:AV41)+72,0)</f>
        <v>127.784281463813</v>
      </c>
      <c r="AT61" s="97">
        <f>HLOOKUP(AT$55,'Jadual2&amp;3-Industryindex'!$K$9:$MP$155,ROWS(AW$38:AW41)+72,0)</f>
        <v>78.922654512398793</v>
      </c>
      <c r="AU61" s="97">
        <f>HLOOKUP(AU$55,'Jadual2&amp;3-Industryindex'!$K$9:$MP$155,ROWS(AX$38:AX41)+72,0)</f>
        <v>112.31321301472001</v>
      </c>
      <c r="AV61" s="97">
        <f>HLOOKUP(AV$55,'Jadual2&amp;3-Industryindex'!$K$9:$MP$155,ROWS(AY$38:AY41)+72,0)</f>
        <v>129.22487571816899</v>
      </c>
      <c r="AW61" s="97">
        <f>HLOOKUP(AW$55,'Jadual2&amp;3-Industryindex'!$K$9:$MP$155,ROWS(AZ$38:AZ41)+72,0)</f>
        <v>108.877597572273</v>
      </c>
      <c r="AX61" s="97">
        <f>HLOOKUP(AX$55,'Jadual2&amp;3-Industryindex'!$K$9:$MP$155,ROWS(BA$38:BA41)+72,0)</f>
        <v>129.19074087388699</v>
      </c>
      <c r="AY61" s="97">
        <f>HLOOKUP(AY$55,'Jadual2&amp;3-Industryindex'!$K$9:$MP$155,ROWS(BB$38:BB41)+72,0)</f>
        <v>101.060836928874</v>
      </c>
      <c r="AZ61" s="97">
        <f>HLOOKUP(AZ$55,'Jadual2&amp;3-Industryindex'!$K$9:$MP$155,ROWS(BC$38:BC41)+72,0)</f>
        <v>102.58268151612199</v>
      </c>
      <c r="BA61" s="97">
        <f>HLOOKUP(BA$55,'Jadual2&amp;3-Industryindex'!$K$9:$MP$155,ROWS(BD$38:BD41)+72,0)</f>
        <v>114.99029597998801</v>
      </c>
      <c r="BB61" s="97">
        <f>HLOOKUP(BB$55,'Jadual2&amp;3-Industryindex'!$K$9:$MP$155,ROWS(BE$38:BE41)+72,0)</f>
        <v>127.938961339817</v>
      </c>
      <c r="BC61" s="97">
        <f>HLOOKUP(BC$55,'Jadual2&amp;3-Industryindex'!$K$9:$MP$155,ROWS(BF$38:BF41)+72,0)</f>
        <v>114.58307164928399</v>
      </c>
      <c r="BD61" s="97">
        <f>HLOOKUP(BD$55,'Jadual2&amp;3-Industryindex'!$K$9:$MP$155,ROWS(BG$38:BG41)+72,0)</f>
        <v>99.724965556914896</v>
      </c>
      <c r="BE61" s="97">
        <f>HLOOKUP(BE$55,'Jadual2&amp;3-Industryindex'!$K$9:$MP$155,ROWS(BH$38:BH41)+72,0)</f>
        <v>107.979542548898</v>
      </c>
      <c r="BF61" s="97">
        <f>HLOOKUP(BF$55,'Jadual2&amp;3-Industryindex'!$K$9:$MP$155,ROWS(BI$38:BI41)+72,0)</f>
        <v>106.50972807353401</v>
      </c>
      <c r="BG61" s="97">
        <f>HLOOKUP(BG$55,'Jadual2&amp;3-Industryindex'!$K$9:$MP$155,ROWS(BJ$38:BJ41)+72,0)</f>
        <v>110.575937397187</v>
      </c>
      <c r="BH61" s="97">
        <f>HLOOKUP(BH$55,'Jadual2&amp;3-Industryindex'!$K$9:$MP$155,ROWS(BK$38:BK41)+72,0)</f>
        <v>94.112528902946195</v>
      </c>
      <c r="BI61" s="97">
        <f>HLOOKUP(BI$55,'Jadual2&amp;3-Industryindex'!$K$9:$MP$155,ROWS(BL$38:BL41)+72,0)</f>
        <v>91.404748014437004</v>
      </c>
      <c r="BJ61" s="97">
        <f>HLOOKUP(BJ$55,'Jadual2&amp;3-Industryindex'!$K$9:$MP$155,ROWS(BM$38:BM41)+72,0)</f>
        <v>137.30702520528899</v>
      </c>
      <c r="BK61" s="97">
        <f>HLOOKUP(BK$55,'Jadual2&amp;3-Industryindex'!$K$9:$MP$155,ROWS(BN$38:BN41)+72,0)</f>
        <v>119.017926272257</v>
      </c>
      <c r="BL61" s="97">
        <f>HLOOKUP(BL$55,'Jadual2&amp;3-Industryindex'!$K$9:$MP$155,ROWS(BO$38:BO41)+72,0)</f>
        <v>138.75140149542</v>
      </c>
      <c r="BM61" s="97">
        <f>HLOOKUP(BM$55,'Jadual2&amp;3-Industryindex'!$K$9:$MP$155,ROWS(BP$38:BP41)+72,0)</f>
        <v>104.99142302796299</v>
      </c>
      <c r="BN61" s="97">
        <f>HLOOKUP(BN$55,'Jadual2&amp;3-Industryindex'!$K$9:$MP$155,ROWS(BQ$38:BQ41)+72,0)</f>
        <v>130.293291807976</v>
      </c>
      <c r="BO61" s="97">
        <f>HLOOKUP(BO$55,'Jadual2&amp;3-Industryindex'!$K$9:$MP$155,ROWS(BR$38:BR41)+72,0)</f>
        <v>232.39514355508601</v>
      </c>
      <c r="BP61" s="97">
        <f>HLOOKUP(BP$55,'Jadual2&amp;3-Industryindex'!$K$9:$MP$155,ROWS(BS$38:BS41)+72,0)</f>
        <v>119.95091421947301</v>
      </c>
      <c r="BQ61" s="97">
        <f>HLOOKUP(BQ$55,'Jadual2&amp;3-Industryindex'!$K$9:$MP$155,ROWS(BT$38:BT41)+72,0)</f>
        <v>139.254206705271</v>
      </c>
      <c r="BR61" s="97">
        <f>HLOOKUP(BR$55,'Jadual2&amp;3-Industryindex'!$K$9:$MP$155,ROWS(BU$38:BU41)+72,0)</f>
        <v>116.59821450779801</v>
      </c>
      <c r="BS61" s="97">
        <f>HLOOKUP(BS$55,'Jadual2&amp;3-Industryindex'!$K$9:$MP$155,ROWS(BV$38:BV41)+72,0)</f>
        <v>105.925363816754</v>
      </c>
      <c r="BT61" s="97">
        <f>HLOOKUP(BT$55,'Jadual2&amp;3-Industryindex'!$K$9:$MP$155,ROWS(BW$38:BW41)+72,0)</f>
        <v>123.22275534842299</v>
      </c>
      <c r="BU61" s="97">
        <f>HLOOKUP(BU$55,'Jadual2&amp;3-Industryindex'!$K$9:$MP$155,ROWS(BX$38:BX41)+72,0)</f>
        <v>106.060834989116</v>
      </c>
      <c r="BV61" s="97">
        <f>HLOOKUP(BV$55,'Jadual2&amp;3-Industryindex'!$K$9:$MP$155,ROWS(BY$38:BY41)+72,0)</f>
        <v>95.909259726781897</v>
      </c>
      <c r="BW61" s="97">
        <f>HLOOKUP(BW$55,'Jadual2&amp;3-Industryindex'!$K$9:$MP$155,ROWS(BZ$38:BZ41)+72,0)</f>
        <v>118.76285393561299</v>
      </c>
      <c r="BX61" s="97">
        <f>HLOOKUP(BX$55,'Jadual2&amp;3-Industryindex'!$K$9:$MP$155,ROWS(CA$38:CA41)+72,0)</f>
        <v>129.95104474589101</v>
      </c>
      <c r="BY61" s="97">
        <f>HLOOKUP(BY$55,'Jadual2&amp;3-Industryindex'!$K$9:$MP$155,ROWS(CB$38:CB41)+72,0)</f>
        <v>115.11097127616701</v>
      </c>
      <c r="BZ61" s="97">
        <f>HLOOKUP(BZ$55,'Jadual2&amp;3-Industryindex'!$K$9:$MP$155,ROWS(CC$38:CC41)+72,0)</f>
        <v>95.646223954584997</v>
      </c>
      <c r="CA61" s="97">
        <f>HLOOKUP(CA$55,'Jadual2&amp;3-Industryindex'!$K$9:$MP$155,ROWS(CD$38:CD41)+72,0)</f>
        <v>89.532383719784505</v>
      </c>
      <c r="CB61" s="97">
        <f>HLOOKUP(CB$55,'Jadual2&amp;3-Industryindex'!$K$9:$MP$155,ROWS(CE$38:CE41)+72,0)</f>
        <v>114.020848902453</v>
      </c>
      <c r="CC61" s="97">
        <f>HLOOKUP(CC$55,'Jadual2&amp;3-Industryindex'!$K$9:$MP$155,ROWS(CF$38:CF41)+72,0)</f>
        <v>95.379616703288306</v>
      </c>
      <c r="CD61" s="97">
        <f>HLOOKUP(CD$55,'Jadual2&amp;3-Industryindex'!$K$9:$MP$155,ROWS(CG$38:CG41)+72,0)</f>
        <v>113.931387440009</v>
      </c>
      <c r="CE61" s="97">
        <f>HLOOKUP(CE$55,'Jadual2&amp;3-Industryindex'!$K$9:$MP$155,ROWS(CH$38:CH41)+72,0)</f>
        <v>85.275985515203303</v>
      </c>
      <c r="CF61" s="97">
        <f>HLOOKUP(CF$55,'Jadual2&amp;3-Industryindex'!$K$9:$MP$155,ROWS(CI$38:CI41)+72,0)</f>
        <v>92.305777475319104</v>
      </c>
      <c r="CG61" s="97">
        <f>HLOOKUP(CG$55,'Jadual2&amp;3-Industryindex'!$K$9:$MP$155,ROWS(CJ$38:CJ41)+72,0)</f>
        <v>92.829332073281606</v>
      </c>
      <c r="CH61" s="97">
        <f>HLOOKUP(CH$55,'Jadual2&amp;3-Industryindex'!$K$9:$MP$155,ROWS(CK$38:CK41)+72,0)</f>
        <v>87.856125912342804</v>
      </c>
      <c r="CI61" s="97">
        <f>HLOOKUP(CI$55,'Jadual2&amp;3-Industryindex'!$K$9:$MP$155,ROWS(CL$38:CL41)+72,0)</f>
        <v>105.09250043767901</v>
      </c>
      <c r="CJ61" s="97">
        <f>HLOOKUP(CJ$55,'Jadual2&amp;3-Industryindex'!$K$9:$MP$155,ROWS(CN$38:CN41)+72,0)</f>
        <v>125.112901449273</v>
      </c>
      <c r="CK61" s="97">
        <f>HLOOKUP(CK$55,'Jadual2&amp;3-Industryindex'!$K$9:$MP$155,ROWS(CO$38:CO41)+72,0)</f>
        <v>96.695999828433301</v>
      </c>
      <c r="CL61" s="97">
        <f>HLOOKUP(CL$55,'Jadual2&amp;3-Industryindex'!$K$9:$MP$155,ROWS(CP$38:CP41)+72,0)</f>
        <v>97.592202791661705</v>
      </c>
      <c r="CM61" s="97">
        <f>HLOOKUP(CM$55,'Jadual2&amp;3-Industryindex'!$K$9:$MP$155,ROWS(CQ$38:CQ41)+72,0)</f>
        <v>106.527333986839</v>
      </c>
      <c r="CN61" s="97">
        <f>HLOOKUP(CN$55,'Jadual2&amp;3-Industryindex'!$K$9:$MP$155,ROWS(CQ$38:CQ41)+72,0)</f>
        <v>113.334607326655</v>
      </c>
      <c r="CO61" s="97">
        <f>HLOOKUP(CO$55,'Jadual2&amp;3-Industryindex'!$K$9:$MP$155,ROWS(CR$38:CR41)+72,0)</f>
        <v>114.990568524461</v>
      </c>
      <c r="CP61" s="97">
        <f>HLOOKUP(CP$55,'Jadual2&amp;3-Industryindex'!$K$9:$MP$155,ROWS(CS$38:CS41)+72,0)</f>
        <v>99.528350407202595</v>
      </c>
      <c r="CQ61" s="97">
        <f>HLOOKUP(CQ$55,'Jadual2&amp;3-Industryindex'!$K$9:$MP$155,ROWS(CT$38:CT41)+72,0)</f>
        <v>89.174056078847997</v>
      </c>
      <c r="CR61" s="97">
        <f>HLOOKUP(CR$55,'Jadual2&amp;3-Industryindex'!$K$9:$MP$155,ROWS(CU$38:CU41)+72,0)</f>
        <v>119.726750960659</v>
      </c>
      <c r="CS61" s="97">
        <f>HLOOKUP(CS$55,'Jadual2&amp;3-Industryindex'!$K$9:$MP$155,ROWS(CV$38:CV41)+72,0)</f>
        <v>88.005097728374196</v>
      </c>
      <c r="CT61" s="97">
        <f>HLOOKUP(CT$55,'Jadual2&amp;3-Industryindex'!$K$9:$MP$155,ROWS(CW$38:CW41)+72,0)</f>
        <v>90.359673856908302</v>
      </c>
      <c r="CU61" s="97">
        <f>HLOOKUP(CU$55,'Jadual2&amp;3-Industryindex'!$K$9:$MP$155,ROWS(CX$38:CX41)+72,0)</f>
        <v>91.918961675223898</v>
      </c>
      <c r="CV61" s="97">
        <f>HLOOKUP(CV$55,'Jadual2&amp;3-Industryindex'!$K$9:$MP$155,ROWS(CY$38:CY41)+72,0)</f>
        <v>110.481151424345</v>
      </c>
      <c r="CW61" s="97">
        <f>HLOOKUP(CW$55,'Jadual2&amp;3-Industryindex'!$K$9:$MP$155,ROWS(CZ$38:CZ41)+72,0)</f>
        <v>132.87100682764699</v>
      </c>
      <c r="CX61" s="97">
        <f>HLOOKUP(CX$55,'Jadual2&amp;3-Industryindex'!$K$9:$MP$155,ROWS(DA$38:DA41)+72,0)</f>
        <v>158.80529507277799</v>
      </c>
      <c r="CY61" s="97">
        <f>HLOOKUP(CY$55,'Jadual2&amp;3-Industryindex'!$K$9:$MP$155,ROWS(DB$38:DB41)+72,0)</f>
        <v>168.47006170706101</v>
      </c>
      <c r="CZ61" s="97">
        <f>HLOOKUP(CZ$55,'Jadual2&amp;3-Industryindex'!$K$9:$MP$155,ROWS(DC$38:DC41)+72,0)</f>
        <v>144.50546290185599</v>
      </c>
      <c r="DA61" s="97">
        <f>HLOOKUP(DA$55,'Jadual2&amp;3-Industryindex'!$K$9:$MP$155,ROWS(DD$38:DD41)+72,0)</f>
        <v>132.15899965959301</v>
      </c>
      <c r="DB61" s="97">
        <f>HLOOKUP(DB$55,'Jadual2&amp;3-Industryindex'!$K$9:$MP$155,ROWS(DE$38:DE41)+72,0)</f>
        <v>122.150170191426</v>
      </c>
      <c r="DC61" s="97">
        <f>HLOOKUP(DC$55,'Jadual2&amp;3-Industryindex'!$K$9:$MP$155,ROWS(DF$38:DF41)+72,0)</f>
        <v>111.48384433396799</v>
      </c>
      <c r="DD61" s="97">
        <f>HLOOKUP(DD$55,'Jadual2&amp;3-Industryindex'!$K$9:$MP$155,ROWS(DG$38:DG41)+72,0)</f>
        <v>99.963358546858103</v>
      </c>
      <c r="DE61" s="97">
        <f>HLOOKUP(DE$55,'Jadual2&amp;3-Industryindex'!$K$9:$MP$155,ROWS(DH$38:DH41)+72,0)</f>
        <v>111.22898407174</v>
      </c>
      <c r="DF61" s="97">
        <f>HLOOKUP(DF$55,'Jadual2&amp;3-Industryindex'!$K$9:$MP$155,ROWS(DI$38:DI41)+72,0)</f>
        <v>125.393447583727</v>
      </c>
      <c r="DG61" s="97">
        <f>HLOOKUP(DG$55,'Jadual2&amp;3-Industryindex'!$K$9:$MP$155,ROWS(DJ$38:DJ41)+72,0)</f>
        <v>115.250503025892</v>
      </c>
      <c r="DH61" s="97">
        <f>HLOOKUP(DH$55,'Jadual2&amp;3-Industryindex'!$K$9:$MP$155,ROWS(DK$38:DK41)+72,0)</f>
        <v>122.257351377925</v>
      </c>
      <c r="DI61" s="97">
        <f>HLOOKUP(DI$55,'Jadual2&amp;3-Industryindex'!$K$9:$MP$155,ROWS(DL$38:DL41)+72,0)</f>
        <v>121.351447061038</v>
      </c>
      <c r="DJ61" s="97">
        <f>HLOOKUP(DJ$55,'Jadual2&amp;3-Industryindex'!$K$9:$MP$155,ROWS(DM$38:DM41)+72,0)</f>
        <v>106.206363582188</v>
      </c>
      <c r="DK61" s="97">
        <f>HLOOKUP(DK$55,'Jadual2&amp;3-Industryindex'!$K$9:$MP$155,ROWS(DN$38:DN41)+72,0)</f>
        <v>76.321670116868205</v>
      </c>
      <c r="DL61" s="97">
        <f>HLOOKUP(DL$55,'Jadual2&amp;3-Industryindex'!$K$9:$MP$155,ROWS(DO$38:DO41)+72,0)</f>
        <v>134.980092705879</v>
      </c>
      <c r="DM61" s="97">
        <f>HLOOKUP(DM$55,'Jadual2&amp;3-Industryindex'!$K$9:$MP$155,ROWS(DP$38:DP41)+72,0)</f>
        <v>101.997934640575</v>
      </c>
      <c r="DN61" s="97">
        <f>HLOOKUP(DN$55,'Jadual2&amp;3-Industryindex'!$K$9:$MP$155,ROWS(DQ$38:DQ41)+72,0)</f>
        <v>101.93313385172</v>
      </c>
      <c r="DO61" s="97">
        <f>HLOOKUP(DO$55,'Jadual2&amp;3-Industryindex'!$K$9:$MP$155,ROWS(DR$38:DR41)+72,0)</f>
        <v>130.291826242968</v>
      </c>
      <c r="DP61" s="97">
        <f>HLOOKUP(DP$55,'Jadual2&amp;3-Industryindex'!$K$9:$MP$155,ROWS(DS$38:DS41)+72,0)</f>
        <v>127.204172379318</v>
      </c>
      <c r="DQ61" s="97">
        <f>HLOOKUP(DQ$55,'Jadual2&amp;3-Industryindex'!$K$9:$MP$155,ROWS(DT$38:DT41)+72,0)</f>
        <v>134.81261358192299</v>
      </c>
      <c r="DR61" s="97">
        <f>HLOOKUP(DR$55,'Jadual2&amp;3-Industryindex'!$K$9:$MP$155,ROWS(DU$38:DU41)+72,0)</f>
        <v>120.73484682075799</v>
      </c>
      <c r="DS61" s="97">
        <f>HLOOKUP(DS$55,'Jadual2&amp;3-Industryindex'!$K$9:$MP$155,ROWS(DV$38:DV41)+72,0)</f>
        <v>85.792561496273194</v>
      </c>
      <c r="DT61" s="97">
        <f>HLOOKUP(DT$55,'Jadual2&amp;3-Industryindex'!$K$9:$MP$155,ROWS(DW$38:DW41)+72,0)</f>
        <v>135.37900014699599</v>
      </c>
      <c r="DU61" s="97">
        <f>HLOOKUP(DU$55,'Jadual2&amp;3-Industryindex'!$K$9:$MP$155,ROWS(DX$38:DX41)+72,0)</f>
        <v>112.378215700415</v>
      </c>
      <c r="DV61" s="97">
        <f>HLOOKUP(DV$55,'Jadual2&amp;3-Industryindex'!$K$9:$MP$155,ROWS(DY$38:DY41)+72,0)</f>
        <v>124.918898238747</v>
      </c>
      <c r="DW61" s="97">
        <f>HLOOKUP(DW$55,'Jadual2&amp;3-Industryindex'!$K$9:$MP$155,ROWS(DZ$38:DZ41)+72,0)</f>
        <v>113.91383259179899</v>
      </c>
      <c r="DX61" s="97">
        <f>HLOOKUP(DX$55,'Jadual2&amp;3-Industryindex'!$K$9:$MP$155,ROWS(EA$38:EA41)+72,0)</f>
        <v>125.27750184206801</v>
      </c>
      <c r="DY61" s="97">
        <f>HLOOKUP(DY$55,'Jadual2&amp;3-Industryindex'!$K$9:$MP$155,ROWS(EB$38:EB41)+72,0)</f>
        <v>99.967831180488304</v>
      </c>
      <c r="DZ61" s="97">
        <f>HLOOKUP(DZ$55,'Jadual2&amp;3-Industryindex'!$K$9:$MP$155,ROWS(EC$38:EC41)+72,0)</f>
        <v>132.07234992572899</v>
      </c>
      <c r="EA61" s="97">
        <f>HLOOKUP(EA$55,'Jadual2&amp;3-Industryindex'!$K$9:$MP$155,ROWS(ED$38:ED41)+72,0)</f>
        <v>87.584540406318396</v>
      </c>
      <c r="EB61" s="97">
        <f>HLOOKUP(EB$55,'Jadual2&amp;3-Industryindex'!$K$9:$MP$155,ROWS(EE$38:EE41)+72,0)</f>
        <v>106.27794398745</v>
      </c>
      <c r="EC61" s="97">
        <f>HLOOKUP(EC$55,'Jadual2&amp;3-Industryindex'!$K$9:$MP$155,ROWS(EF$38:EF41)+72,0)</f>
        <v>85.025403581972796</v>
      </c>
      <c r="ED61" s="97">
        <f>HLOOKUP(ED$55,'Jadual2&amp;3-Industryindex'!$K$9:$MP$155,ROWS(EG$38:EG41)+72,0)</f>
        <v>119.38256670254501</v>
      </c>
      <c r="EE61" s="97">
        <f>HLOOKUP(EE$55,'Jadual2&amp;3-Industryindex'!$K$9:$MP$155,ROWS(EH$38:EH41)+72,0)</f>
        <v>161.185485129645</v>
      </c>
      <c r="EF61" s="90">
        <v>114.470368938569</v>
      </c>
      <c r="EG61" s="90">
        <v>134.24535253813599</v>
      </c>
      <c r="EH61" s="90">
        <v>124.870862798075</v>
      </c>
      <c r="EI61" s="90">
        <v>130.069045784602</v>
      </c>
      <c r="EJ61" s="90">
        <v>150.918705584691</v>
      </c>
      <c r="EK61" s="90">
        <v>112.04368244692201</v>
      </c>
      <c r="EL61" s="90">
        <v>121.847001963369</v>
      </c>
      <c r="EM61" s="90">
        <v>102.936507191038</v>
      </c>
      <c r="EN61" s="90">
        <v>128.06821545244401</v>
      </c>
      <c r="EO61" s="90">
        <v>103.327476904817</v>
      </c>
      <c r="EP61" s="90">
        <v>106.846608960102</v>
      </c>
      <c r="EQ61" s="90">
        <v>115.037752626997</v>
      </c>
      <c r="ER61" s="90">
        <v>138.640339343498</v>
      </c>
      <c r="ES61" s="90">
        <v>100.648064109123</v>
      </c>
      <c r="ET61" s="90">
        <v>112.126629660022</v>
      </c>
      <c r="EU61" s="90">
        <v>123.865902625777</v>
      </c>
      <c r="EV61" s="90">
        <v>107.495356577739</v>
      </c>
      <c r="EW61" s="90">
        <v>115.647755323097</v>
      </c>
      <c r="EX61" s="90">
        <v>105.052883166359</v>
      </c>
      <c r="EY61" s="90">
        <v>110.577407267496</v>
      </c>
      <c r="EZ61" s="90">
        <v>117.23850193920499</v>
      </c>
      <c r="FA61" s="90">
        <v>107.88916309651999</v>
      </c>
      <c r="FB61" s="90">
        <v>117.283617175901</v>
      </c>
      <c r="FC61" s="90">
        <v>143.45213824719201</v>
      </c>
      <c r="FD61" s="90">
        <v>119.37838822199301</v>
      </c>
      <c r="FE61" s="90">
        <v>127.494258374456</v>
      </c>
      <c r="FF61" s="90">
        <v>114.810839175903</v>
      </c>
      <c r="FG61" s="90">
        <v>127.857795803326</v>
      </c>
      <c r="FH61" s="90">
        <v>109.80092201691301</v>
      </c>
      <c r="FI61" s="90">
        <v>107.693506591607</v>
      </c>
      <c r="FJ61" s="90">
        <v>124.541977556535</v>
      </c>
      <c r="FK61" s="90">
        <v>108.118543460982</v>
      </c>
      <c r="FL61" s="90">
        <v>110.374519538741</v>
      </c>
      <c r="FM61" s="90">
        <v>112.581981305114</v>
      </c>
      <c r="FN61" s="90">
        <v>128.85089664794</v>
      </c>
      <c r="FO61" s="90">
        <v>107.39231890462101</v>
      </c>
      <c r="FP61" s="90">
        <v>152.43207587453099</v>
      </c>
      <c r="FQ61" s="90">
        <v>183.528246416613</v>
      </c>
      <c r="FR61" s="90">
        <v>182.36254180187001</v>
      </c>
      <c r="FS61" s="90">
        <v>132.204393474092</v>
      </c>
      <c r="FT61" s="90">
        <v>183.263058901384</v>
      </c>
      <c r="FU61" s="90">
        <v>111.400510590576</v>
      </c>
      <c r="FV61" s="90">
        <v>95.713440769411406</v>
      </c>
      <c r="FW61" s="90">
        <v>86.566909201034306</v>
      </c>
      <c r="FX61" s="90">
        <v>104.356045247152</v>
      </c>
      <c r="FY61" s="90">
        <v>80.876488792908901</v>
      </c>
      <c r="FZ61" s="90">
        <v>109.017714258796</v>
      </c>
      <c r="GA61" s="90">
        <v>106.198132780083</v>
      </c>
      <c r="GB61" s="90">
        <v>113.470180249607</v>
      </c>
      <c r="GC61" s="90">
        <v>80.539254965860096</v>
      </c>
      <c r="GD61" s="90">
        <v>98.589062054408799</v>
      </c>
      <c r="GE61" s="90">
        <v>112.23112833612301</v>
      </c>
      <c r="GF61" s="90">
        <v>118.234031977613</v>
      </c>
      <c r="GG61" s="90">
        <v>108.788823869848</v>
      </c>
      <c r="GH61" s="90">
        <v>116.067122899721</v>
      </c>
      <c r="GI61" s="90">
        <v>135.76657256960101</v>
      </c>
      <c r="GJ61" s="90">
        <v>112.666617298578</v>
      </c>
      <c r="GK61" s="90">
        <v>120.27980763694001</v>
      </c>
      <c r="GL61" s="90">
        <v>109.844598142146</v>
      </c>
      <c r="GM61" s="90">
        <v>119.47554462347</v>
      </c>
      <c r="GN61" s="90">
        <v>114.51979479538799</v>
      </c>
      <c r="GO61" s="90">
        <v>116.41747338726</v>
      </c>
      <c r="GP61" s="90">
        <v>128.89968036497899</v>
      </c>
      <c r="GQ61" s="90">
        <v>91.018619934282597</v>
      </c>
      <c r="GR61" s="90">
        <v>112.3719390575</v>
      </c>
      <c r="GS61" s="90">
        <v>107.25865648858699</v>
      </c>
      <c r="GT61" s="90">
        <v>135.197065613006</v>
      </c>
      <c r="GU61" s="90">
        <v>109.81906379877699</v>
      </c>
      <c r="GV61" s="90">
        <v>101.784462057813</v>
      </c>
      <c r="GW61" s="90">
        <v>121.67832167832201</v>
      </c>
      <c r="GX61" s="90">
        <v>102.514377900897</v>
      </c>
      <c r="GY61" s="90">
        <v>151.579695411432</v>
      </c>
      <c r="GZ61" s="90">
        <v>81.221858002233404</v>
      </c>
      <c r="HA61" s="90">
        <v>132.99883858974499</v>
      </c>
      <c r="HB61" s="90">
        <v>113.478939082617</v>
      </c>
      <c r="HC61" s="90">
        <v>115.529779858138</v>
      </c>
      <c r="HD61" s="90">
        <v>134.580019371058</v>
      </c>
      <c r="HE61" s="90">
        <v>107.172515662715</v>
      </c>
      <c r="HF61" s="90">
        <v>124.38528902736201</v>
      </c>
      <c r="HG61" s="90">
        <v>126.71482993111501</v>
      </c>
      <c r="HH61" s="90">
        <v>109.77422766631901</v>
      </c>
      <c r="HI61" s="90">
        <v>101.380163226039</v>
      </c>
      <c r="HJ61" s="90">
        <v>110.09805114907699</v>
      </c>
      <c r="HK61" s="90">
        <v>103.354629097494</v>
      </c>
      <c r="HL61" s="90">
        <v>118.213669833629</v>
      </c>
      <c r="HM61" s="90">
        <v>110.187784104572</v>
      </c>
      <c r="HN61" s="90">
        <v>134.71804869736701</v>
      </c>
      <c r="HO61" s="90">
        <v>128.12428966408299</v>
      </c>
      <c r="HP61" s="90">
        <v>110.60577894300501</v>
      </c>
      <c r="HQ61" s="90">
        <v>69.682688509354904</v>
      </c>
      <c r="HR61" s="90">
        <v>61.701277953745901</v>
      </c>
      <c r="HS61" s="90">
        <v>111.052467814285</v>
      </c>
      <c r="HT61" s="90">
        <v>130.04119763002001</v>
      </c>
      <c r="HU61" s="90">
        <v>130.983326388134</v>
      </c>
      <c r="HV61" s="90">
        <v>100.809648016417</v>
      </c>
      <c r="HW61" s="90">
        <v>133.61280500843199</v>
      </c>
      <c r="HX61" s="90">
        <v>95.333026143426594</v>
      </c>
      <c r="HY61" s="90">
        <v>102.225453560011</v>
      </c>
      <c r="HZ61" s="90">
        <v>97.962126445263806</v>
      </c>
      <c r="IA61" s="90">
        <v>96.910137696580605</v>
      </c>
      <c r="IB61" s="90">
        <v>117.137851117831</v>
      </c>
      <c r="IC61" s="90">
        <v>111.948387096774</v>
      </c>
      <c r="ID61" s="90">
        <v>118.838223718851</v>
      </c>
      <c r="IE61" s="90">
        <v>95.836356812434801</v>
      </c>
      <c r="IF61" s="90">
        <v>102.868440610495</v>
      </c>
      <c r="IG61" s="90">
        <v>104.058956976128</v>
      </c>
      <c r="IH61" s="90">
        <v>107.424117649914</v>
      </c>
      <c r="II61" s="90">
        <v>128.035381086146</v>
      </c>
      <c r="IJ61" s="90">
        <v>112.51445851579101</v>
      </c>
      <c r="IK61" s="90">
        <v>127.216764764839</v>
      </c>
      <c r="IL61" s="90">
        <v>122.709906437908</v>
      </c>
      <c r="IM61" s="90">
        <v>115.999154887904</v>
      </c>
      <c r="IN61" s="90">
        <v>115.60360208966701</v>
      </c>
    </row>
    <row r="62" spans="1:248">
      <c r="A62" s="83" t="s">
        <v>37</v>
      </c>
      <c r="B62" s="1" t="b">
        <f t="shared" si="5"/>
        <v>0</v>
      </c>
      <c r="C62" s="87">
        <f>'Jadual1-IPP'!E135</f>
        <v>115.140182195241</v>
      </c>
      <c r="D62" s="85"/>
      <c r="E62" s="84"/>
      <c r="F62" s="100">
        <f>HLOOKUP(F$55,'Jadual2&amp;3-Industryindex'!$K$9:$MP$155,ROWS(I$38:I42)+72,0)</f>
        <v>90.7327546690465</v>
      </c>
      <c r="G62" s="100">
        <f>HLOOKUP(G$55,'Jadual2&amp;3-Industryindex'!$K$9:$MP$155,ROWS(J$38:J42)+72,0)</f>
        <v>106.45901371160301</v>
      </c>
      <c r="H62" s="100">
        <f>HLOOKUP(H$55,'Jadual2&amp;3-Industryindex'!$K$9:$MP$155,ROWS(K$38:K42)+72,0)</f>
        <v>90.041181876811095</v>
      </c>
      <c r="I62" s="97">
        <f>HLOOKUP(I$55,'Jadual2&amp;3-Industryindex'!$K$9:$MP$155,ROWS(L$38:L42)+72,0)</f>
        <v>124.104549002477</v>
      </c>
      <c r="J62" s="97">
        <f>HLOOKUP(J$55,'Jadual2&amp;3-Industryindex'!$K$9:$MP$155,ROWS(M$38:M42)+72,0)</f>
        <v>130.12141466748</v>
      </c>
      <c r="K62" s="97">
        <f>HLOOKUP(K$55,'Jadual2&amp;3-Industryindex'!$K$9:$MP$155,ROWS(N$38:N42)+72,0)</f>
        <v>135.113072526476</v>
      </c>
      <c r="L62" s="97">
        <f>HLOOKUP(L$55,'Jadual2&amp;3-Industryindex'!$K$9:$MP$155,ROWS(O$38:O42)+72,0)</f>
        <v>142.45264459289601</v>
      </c>
      <c r="M62" s="97">
        <f>HLOOKUP(M$55,'Jadual2&amp;3-Industryindex'!$K$9:$MP$155,ROWS(P$38:P42)+72,0)</f>
        <v>136.760344180994</v>
      </c>
      <c r="N62" s="97">
        <f>HLOOKUP(N$55,'Jadual2&amp;3-Industryindex'!$K$9:$MP$155,ROWS(Q$38:Q42)+72,0)</f>
        <v>139.040194975248</v>
      </c>
      <c r="O62" s="97">
        <f>HLOOKUP(O$55,'Jadual2&amp;3-Industryindex'!$K$9:$MP$155,ROWS(R$38:R42)+72,0)</f>
        <v>109.497224276298</v>
      </c>
      <c r="P62" s="97">
        <f>HLOOKUP(P$55,'Jadual2&amp;3-Industryindex'!$K$9:$MP$155,ROWS(S$38:S42)+72,0)</f>
        <v>170.95938182133401</v>
      </c>
      <c r="Q62" s="97">
        <f>HLOOKUP(Q$55,'Jadual2&amp;3-Industryindex'!$K$9:$MP$155,ROWS(T$38:T42)+72,0)</f>
        <v>101.354125582545</v>
      </c>
      <c r="R62" s="97">
        <f>HLOOKUP(R$55,'Jadual2&amp;3-Industryindex'!$K$9:$MP$155,ROWS(U$38:U42)+72,0)</f>
        <v>149.55525676083701</v>
      </c>
      <c r="S62" s="97">
        <f>HLOOKUP(S$55,'Jadual2&amp;3-Industryindex'!$K$9:$MP$155,ROWS(V$38:V42)+72,0)</f>
        <v>128.494538908441</v>
      </c>
      <c r="T62" s="97">
        <f>HLOOKUP(T$55,'Jadual2&amp;3-Industryindex'!$K$9:$MP$155,ROWS(W$38:W42)+72,0)</f>
        <v>136.791589250729</v>
      </c>
      <c r="U62" s="97">
        <f>HLOOKUP(U$55,'Jadual2&amp;3-Industryindex'!$K$9:$MP$155,ROWS(X$38:X42)+72,0)</f>
        <v>133.03800116853</v>
      </c>
      <c r="V62" s="97">
        <f>HLOOKUP(V$55,'Jadual2&amp;3-Industryindex'!$K$9:$MP$155,ROWS(Y$38:Y42)+72,0)</f>
        <v>121.314380272999</v>
      </c>
      <c r="W62" s="97">
        <f>HLOOKUP(W$55,'Jadual2&amp;3-Industryindex'!$K$9:$MP$155,ROWS(Z$38:Z42)+72,0)</f>
        <v>149.21810977351501</v>
      </c>
      <c r="X62" s="97">
        <f>HLOOKUP(X$55,'Jadual2&amp;3-Industryindex'!$K$9:$MP$155,ROWS(AA$38:AA42)+72,0)</f>
        <v>123.786077110758</v>
      </c>
      <c r="Y62" s="97">
        <f>HLOOKUP(Y$55,'Jadual2&amp;3-Industryindex'!$K$9:$MP$155,ROWS(AB$38:AB42)+72,0)</f>
        <v>120.96101440052399</v>
      </c>
      <c r="Z62" s="97">
        <f>HLOOKUP(Z$55,'Jadual2&amp;3-Industryindex'!$K$9:$MP$155,ROWS(AC$38:AC42)+72,0)</f>
        <v>170.79579794811801</v>
      </c>
      <c r="AA62" s="97">
        <f>HLOOKUP(AA$55,'Jadual2&amp;3-Industryindex'!$K$9:$MP$155,ROWS(AD$38:AD42)+72,0)</f>
        <v>116.382341408529</v>
      </c>
      <c r="AB62" s="97" t="e">
        <f>HLOOKUP(AB$55,'Jadual2&amp;3-Industryindex'!$K$9:$MP$155,ROWS(AE$38:AE42)+72,0)</f>
        <v>#N/A</v>
      </c>
      <c r="AC62" s="97">
        <f>HLOOKUP(AC$55,'Jadual2&amp;3-Industryindex'!$K$9:$MP$155,ROWS(AF$38:AF42)+72,0)</f>
        <v>125.269092524383</v>
      </c>
      <c r="AD62" s="97">
        <f>HLOOKUP(AD$55,'Jadual2&amp;3-Industryindex'!$K$9:$MP$155,ROWS(AG$38:AG42)+72,0)</f>
        <v>123.651322346885</v>
      </c>
      <c r="AE62" s="97">
        <f>HLOOKUP(AE$55,'Jadual2&amp;3-Industryindex'!$K$9:$MP$155,ROWS(AH$38:AH42)+72,0)</f>
        <v>83.632605665206199</v>
      </c>
      <c r="AF62" s="97">
        <f>HLOOKUP(AF$55,'Jadual2&amp;3-Industryindex'!$K$9:$MP$155,ROWS(AI$38:AI42)+72,0)</f>
        <v>111.95398583562</v>
      </c>
      <c r="AG62" s="97">
        <f>HLOOKUP(AG$55,'Jadual2&amp;3-Industryindex'!$K$9:$MP$155,ROWS(AJ$38:AJ42)+72,0)</f>
        <v>124.838974323249</v>
      </c>
      <c r="AH62" s="97">
        <f>HLOOKUP(AH$55,'Jadual2&amp;3-Industryindex'!$K$9:$MP$155,ROWS(AK$38:AK42)+72,0)</f>
        <v>91.203501899843801</v>
      </c>
      <c r="AI62" s="97">
        <f>HLOOKUP(AI$55,'Jadual2&amp;3-Industryindex'!$K$9:$MP$155,ROWS(AL$38:AL42)+72,0)</f>
        <v>123.147610321345</v>
      </c>
      <c r="AJ62" s="97">
        <f>HLOOKUP(AJ$55,'Jadual2&amp;3-Industryindex'!$K$9:$MP$155,ROWS(AM$38:AM42)+72,0)</f>
        <v>152.77724550443801</v>
      </c>
      <c r="AK62" s="97">
        <f>HLOOKUP(AK$55,'Jadual2&amp;3-Industryindex'!$K$9:$MP$155,ROWS(AN$38:AN42)+72,0)</f>
        <v>89.5816252220026</v>
      </c>
      <c r="AL62" s="97">
        <f>HLOOKUP(AL$55,'Jadual2&amp;3-Industryindex'!$K$9:$MP$155,ROWS(AO$38:AO42)+72,0)</f>
        <v>88.896868829790506</v>
      </c>
      <c r="AM62" s="97">
        <f>HLOOKUP(AM$55,'Jadual2&amp;3-Industryindex'!$K$9:$MP$155,ROWS(AP$38:AP42)+72,0)</f>
        <v>124.453260823918</v>
      </c>
      <c r="AN62" s="97">
        <f>HLOOKUP(AN$55,'Jadual2&amp;3-Industryindex'!$K$9:$MP$155,ROWS(AQ$38:AQ42)+72,0)</f>
        <v>93.000437042657794</v>
      </c>
      <c r="AO62" s="97">
        <f>HLOOKUP(AO$55,'Jadual2&amp;3-Industryindex'!$K$9:$MP$155,ROWS(AR$38:AR42)+72,0)</f>
        <v>129.110602655854</v>
      </c>
      <c r="AP62" s="97">
        <f>HLOOKUP(AP$55,'Jadual2&amp;3-Industryindex'!$K$9:$MP$155,ROWS(AS$38:AS42)+72,0)</f>
        <v>81.515855910446604</v>
      </c>
      <c r="AQ62" s="97">
        <f>HLOOKUP(AQ$55,'Jadual2&amp;3-Industryindex'!$K$9:$MP$155,ROWS(AT$38:AT42)+72,0)</f>
        <v>278.44896570819498</v>
      </c>
      <c r="AR62" s="97">
        <f>HLOOKUP(AR$55,'Jadual2&amp;3-Industryindex'!$K$9:$MP$155,ROWS(AU$38:AU42)+72,0)</f>
        <v>120.56883287314101</v>
      </c>
      <c r="AS62" s="97">
        <f>HLOOKUP(AS$55,'Jadual2&amp;3-Industryindex'!$K$9:$MP$155,ROWS(AV$38:AV42)+72,0)</f>
        <v>158.81502674547099</v>
      </c>
      <c r="AT62" s="97">
        <f>HLOOKUP(AT$55,'Jadual2&amp;3-Industryindex'!$K$9:$MP$155,ROWS(AW$38:AW42)+72,0)</f>
        <v>63.948031655887</v>
      </c>
      <c r="AU62" s="97">
        <f>HLOOKUP(AU$55,'Jadual2&amp;3-Industryindex'!$K$9:$MP$155,ROWS(AX$38:AX42)+72,0)</f>
        <v>115.30769055365801</v>
      </c>
      <c r="AV62" s="97">
        <f>HLOOKUP(AV$55,'Jadual2&amp;3-Industryindex'!$K$9:$MP$155,ROWS(AY$38:AY42)+72,0)</f>
        <v>133.25816857526999</v>
      </c>
      <c r="AW62" s="97">
        <f>HLOOKUP(AW$55,'Jadual2&amp;3-Industryindex'!$K$9:$MP$155,ROWS(AZ$38:AZ42)+72,0)</f>
        <v>115.07857466103</v>
      </c>
      <c r="AX62" s="97">
        <f>HLOOKUP(AX$55,'Jadual2&amp;3-Industryindex'!$K$9:$MP$155,ROWS(BA$38:BA42)+72,0)</f>
        <v>122.564336829955</v>
      </c>
      <c r="AY62" s="97">
        <f>HLOOKUP(AY$55,'Jadual2&amp;3-Industryindex'!$K$9:$MP$155,ROWS(BB$38:BB42)+72,0)</f>
        <v>112.824476792653</v>
      </c>
      <c r="AZ62" s="97">
        <f>HLOOKUP(AZ$55,'Jadual2&amp;3-Industryindex'!$K$9:$MP$155,ROWS(BC$38:BC42)+72,0)</f>
        <v>121.869076862697</v>
      </c>
      <c r="BA62" s="97">
        <f>HLOOKUP(BA$55,'Jadual2&amp;3-Industryindex'!$K$9:$MP$155,ROWS(BD$38:BD42)+72,0)</f>
        <v>122.46708802524699</v>
      </c>
      <c r="BB62" s="97">
        <f>HLOOKUP(BB$55,'Jadual2&amp;3-Industryindex'!$K$9:$MP$155,ROWS(BE$38:BE42)+72,0)</f>
        <v>137.21473376572001</v>
      </c>
      <c r="BC62" s="97">
        <f>HLOOKUP(BC$55,'Jadual2&amp;3-Industryindex'!$K$9:$MP$155,ROWS(BF$38:BF42)+72,0)</f>
        <v>131.925893830283</v>
      </c>
      <c r="BD62" s="97">
        <f>HLOOKUP(BD$55,'Jadual2&amp;3-Industryindex'!$K$9:$MP$155,ROWS(BG$38:BG42)+72,0)</f>
        <v>110.110098558289</v>
      </c>
      <c r="BE62" s="97">
        <f>HLOOKUP(BE$55,'Jadual2&amp;3-Industryindex'!$K$9:$MP$155,ROWS(BH$38:BH42)+72,0)</f>
        <v>83.687879703450207</v>
      </c>
      <c r="BF62" s="97">
        <f>HLOOKUP(BF$55,'Jadual2&amp;3-Industryindex'!$K$9:$MP$155,ROWS(BI$38:BI42)+72,0)</f>
        <v>140.87087255782399</v>
      </c>
      <c r="BG62" s="97">
        <f>HLOOKUP(BG$55,'Jadual2&amp;3-Industryindex'!$K$9:$MP$155,ROWS(BJ$38:BJ42)+72,0)</f>
        <v>83.608014417020897</v>
      </c>
      <c r="BH62" s="97">
        <f>HLOOKUP(BH$55,'Jadual2&amp;3-Industryindex'!$K$9:$MP$155,ROWS(BK$38:BK42)+72,0)</f>
        <v>93.6668239250737</v>
      </c>
      <c r="BI62" s="97">
        <f>HLOOKUP(BI$55,'Jadual2&amp;3-Industryindex'!$K$9:$MP$155,ROWS(BL$38:BL42)+72,0)</f>
        <v>98.198763307251795</v>
      </c>
      <c r="BJ62" s="97">
        <f>HLOOKUP(BJ$55,'Jadual2&amp;3-Industryindex'!$K$9:$MP$155,ROWS(BM$38:BM42)+72,0)</f>
        <v>209.37628233256001</v>
      </c>
      <c r="BK62" s="97">
        <f>HLOOKUP(BK$55,'Jadual2&amp;3-Industryindex'!$K$9:$MP$155,ROWS(BN$38:BN42)+72,0)</f>
        <v>123.142963435767</v>
      </c>
      <c r="BL62" s="97">
        <f>HLOOKUP(BL$55,'Jadual2&amp;3-Industryindex'!$K$9:$MP$155,ROWS(BO$38:BO42)+72,0)</f>
        <v>164.83104864392399</v>
      </c>
      <c r="BM62" s="97">
        <f>HLOOKUP(BM$55,'Jadual2&amp;3-Industryindex'!$K$9:$MP$155,ROWS(BP$38:BP42)+72,0)</f>
        <v>122.897119761323</v>
      </c>
      <c r="BN62" s="97">
        <f>HLOOKUP(BN$55,'Jadual2&amp;3-Industryindex'!$K$9:$MP$155,ROWS(BQ$38:BQ42)+72,0)</f>
        <v>112.069332530381</v>
      </c>
      <c r="BO62" s="97">
        <f>HLOOKUP(BO$55,'Jadual2&amp;3-Industryindex'!$K$9:$MP$155,ROWS(BR$38:BR42)+72,0)</f>
        <v>306.945967480109</v>
      </c>
      <c r="BP62" s="97">
        <f>HLOOKUP(BP$55,'Jadual2&amp;3-Industryindex'!$K$9:$MP$155,ROWS(BS$38:BS42)+72,0)</f>
        <v>131.087928221825</v>
      </c>
      <c r="BQ62" s="97">
        <f>HLOOKUP(BQ$55,'Jadual2&amp;3-Industryindex'!$K$9:$MP$155,ROWS(BT$38:BT42)+72,0)</f>
        <v>130.60933560860499</v>
      </c>
      <c r="BR62" s="97">
        <f>HLOOKUP(BR$55,'Jadual2&amp;3-Industryindex'!$K$9:$MP$155,ROWS(BU$38:BU42)+72,0)</f>
        <v>153.89392040624301</v>
      </c>
      <c r="BS62" s="97">
        <f>HLOOKUP(BS$55,'Jadual2&amp;3-Industryindex'!$K$9:$MP$155,ROWS(BV$38:BV42)+72,0)</f>
        <v>103.75792190991901</v>
      </c>
      <c r="BT62" s="97">
        <f>HLOOKUP(BT$55,'Jadual2&amp;3-Industryindex'!$K$9:$MP$155,ROWS(BW$38:BW42)+72,0)</f>
        <v>138.50261826565099</v>
      </c>
      <c r="BU62" s="97">
        <f>HLOOKUP(BU$55,'Jadual2&amp;3-Industryindex'!$K$9:$MP$155,ROWS(BX$38:BX42)+72,0)</f>
        <v>129.60355751550901</v>
      </c>
      <c r="BV62" s="97">
        <f>HLOOKUP(BV$55,'Jadual2&amp;3-Industryindex'!$K$9:$MP$155,ROWS(BY$38:BY42)+72,0)</f>
        <v>88.248194887187594</v>
      </c>
      <c r="BW62" s="97">
        <f>HLOOKUP(BW$55,'Jadual2&amp;3-Industryindex'!$K$9:$MP$155,ROWS(BZ$38:BZ42)+72,0)</f>
        <v>128.91135727523499</v>
      </c>
      <c r="BX62" s="97">
        <f>HLOOKUP(BX$55,'Jadual2&amp;3-Industryindex'!$K$9:$MP$155,ROWS(CA$38:CA42)+72,0)</f>
        <v>117.214781191966</v>
      </c>
      <c r="BY62" s="97">
        <f>HLOOKUP(BY$55,'Jadual2&amp;3-Industryindex'!$K$9:$MP$155,ROWS(CB$38:CB42)+72,0)</f>
        <v>93.852797941271106</v>
      </c>
      <c r="BZ62" s="97">
        <f>HLOOKUP(BZ$55,'Jadual2&amp;3-Industryindex'!$K$9:$MP$155,ROWS(CC$38:CC42)+72,0)</f>
        <v>80.322333963756293</v>
      </c>
      <c r="CA62" s="97">
        <f>HLOOKUP(CA$55,'Jadual2&amp;3-Industryindex'!$K$9:$MP$155,ROWS(CD$38:CD42)+72,0)</f>
        <v>100.49858390995399</v>
      </c>
      <c r="CB62" s="97">
        <f>HLOOKUP(CB$55,'Jadual2&amp;3-Industryindex'!$K$9:$MP$155,ROWS(CE$38:CE42)+72,0)</f>
        <v>113.717534411849</v>
      </c>
      <c r="CC62" s="97">
        <f>HLOOKUP(CC$55,'Jadual2&amp;3-Industryindex'!$K$9:$MP$155,ROWS(CF$38:CF42)+72,0)</f>
        <v>95.9430623967326</v>
      </c>
      <c r="CD62" s="97">
        <f>HLOOKUP(CD$55,'Jadual2&amp;3-Industryindex'!$K$9:$MP$155,ROWS(CG$38:CG42)+72,0)</f>
        <v>143.92909150102</v>
      </c>
      <c r="CE62" s="97">
        <f>HLOOKUP(CE$55,'Jadual2&amp;3-Industryindex'!$K$9:$MP$155,ROWS(CH$38:CH42)+72,0)</f>
        <v>77.5862876866329</v>
      </c>
      <c r="CF62" s="97">
        <f>HLOOKUP(CF$55,'Jadual2&amp;3-Industryindex'!$K$9:$MP$155,ROWS(CI$38:CI42)+72,0)</f>
        <v>91.367707150365803</v>
      </c>
      <c r="CG62" s="97">
        <f>HLOOKUP(CG$55,'Jadual2&amp;3-Industryindex'!$K$9:$MP$155,ROWS(CJ$38:CJ42)+72,0)</f>
        <v>95.728684158385803</v>
      </c>
      <c r="CH62" s="97">
        <f>HLOOKUP(CH$55,'Jadual2&amp;3-Industryindex'!$K$9:$MP$155,ROWS(CK$38:CK42)+72,0)</f>
        <v>99.458273075996701</v>
      </c>
      <c r="CI62" s="97">
        <f>HLOOKUP(CI$55,'Jadual2&amp;3-Industryindex'!$K$9:$MP$155,ROWS(CL$38:CL42)+72,0)</f>
        <v>103.13556801948801</v>
      </c>
      <c r="CJ62" s="97">
        <f>HLOOKUP(CJ$55,'Jadual2&amp;3-Industryindex'!$K$9:$MP$155,ROWS(CN$38:CN42)+72,0)</f>
        <v>130.558122810665</v>
      </c>
      <c r="CK62" s="97">
        <f>HLOOKUP(CK$55,'Jadual2&amp;3-Industryindex'!$K$9:$MP$155,ROWS(CO$38:CO42)+72,0)</f>
        <v>82.678376404657399</v>
      </c>
      <c r="CL62" s="97">
        <f>HLOOKUP(CL$55,'Jadual2&amp;3-Industryindex'!$K$9:$MP$155,ROWS(CP$38:CP42)+72,0)</f>
        <v>94.333543912795705</v>
      </c>
      <c r="CM62" s="97">
        <f>HLOOKUP(CM$55,'Jadual2&amp;3-Industryindex'!$K$9:$MP$155,ROWS(CQ$38:CQ42)+72,0)</f>
        <v>112.73417076370799</v>
      </c>
      <c r="CN62" s="97">
        <f>HLOOKUP(CN$55,'Jadual2&amp;3-Industryindex'!$K$9:$MP$155,ROWS(CQ$38:CQ42)+72,0)</f>
        <v>107.51446154509</v>
      </c>
      <c r="CO62" s="97">
        <f>HLOOKUP(CO$55,'Jadual2&amp;3-Industryindex'!$K$9:$MP$155,ROWS(CR$38:CR42)+72,0)</f>
        <v>112.707167015224</v>
      </c>
      <c r="CP62" s="97">
        <f>HLOOKUP(CP$55,'Jadual2&amp;3-Industryindex'!$K$9:$MP$155,ROWS(CS$38:CS42)+72,0)</f>
        <v>113.48046812098499</v>
      </c>
      <c r="CQ62" s="97">
        <f>HLOOKUP(CQ$55,'Jadual2&amp;3-Industryindex'!$K$9:$MP$155,ROWS(CT$38:CT42)+72,0)</f>
        <v>96.699099028173606</v>
      </c>
      <c r="CR62" s="97">
        <f>HLOOKUP(CR$55,'Jadual2&amp;3-Industryindex'!$K$9:$MP$155,ROWS(CU$38:CU42)+72,0)</f>
        <v>118.921362464014</v>
      </c>
      <c r="CS62" s="97">
        <f>HLOOKUP(CS$55,'Jadual2&amp;3-Industryindex'!$K$9:$MP$155,ROWS(CV$38:CV42)+72,0)</f>
        <v>93.335814820207105</v>
      </c>
      <c r="CT62" s="97">
        <f>HLOOKUP(CT$55,'Jadual2&amp;3-Industryindex'!$K$9:$MP$155,ROWS(CW$38:CW42)+72,0)</f>
        <v>84.808199017803304</v>
      </c>
      <c r="CU62" s="97">
        <f>HLOOKUP(CU$55,'Jadual2&amp;3-Industryindex'!$K$9:$MP$155,ROWS(CX$38:CX42)+72,0)</f>
        <v>108.996712802947</v>
      </c>
      <c r="CV62" s="97">
        <f>HLOOKUP(CV$55,'Jadual2&amp;3-Industryindex'!$K$9:$MP$155,ROWS(CY$38:CY42)+72,0)</f>
        <v>122.22185421659</v>
      </c>
      <c r="CW62" s="97">
        <f>HLOOKUP(CW$55,'Jadual2&amp;3-Industryindex'!$K$9:$MP$155,ROWS(CZ$38:CZ42)+72,0)</f>
        <v>155.16464932063599</v>
      </c>
      <c r="CX62" s="97">
        <f>HLOOKUP(CX$55,'Jadual2&amp;3-Industryindex'!$K$9:$MP$155,ROWS(DA$38:DA42)+72,0)</f>
        <v>174.63606589009899</v>
      </c>
      <c r="CY62" s="97">
        <f>HLOOKUP(CY$55,'Jadual2&amp;3-Industryindex'!$K$9:$MP$155,ROWS(DB$38:DB42)+72,0)</f>
        <v>179.27799563793499</v>
      </c>
      <c r="CZ62" s="97">
        <f>HLOOKUP(CZ$55,'Jadual2&amp;3-Industryindex'!$K$9:$MP$155,ROWS(DC$38:DC42)+72,0)</f>
        <v>182.22209141410801</v>
      </c>
      <c r="DA62" s="97">
        <f>HLOOKUP(DA$55,'Jadual2&amp;3-Industryindex'!$K$9:$MP$155,ROWS(DD$38:DD42)+72,0)</f>
        <v>120.89382875691101</v>
      </c>
      <c r="DB62" s="97">
        <f>HLOOKUP(DB$55,'Jadual2&amp;3-Industryindex'!$K$9:$MP$155,ROWS(DE$38:DE42)+72,0)</f>
        <v>107.375659562124</v>
      </c>
      <c r="DC62" s="97">
        <f>HLOOKUP(DC$55,'Jadual2&amp;3-Industryindex'!$K$9:$MP$155,ROWS(DF$38:DF42)+72,0)</f>
        <v>113.200737984016</v>
      </c>
      <c r="DD62" s="97">
        <f>HLOOKUP(DD$55,'Jadual2&amp;3-Industryindex'!$K$9:$MP$155,ROWS(DG$38:DG42)+72,0)</f>
        <v>121.720208428291</v>
      </c>
      <c r="DE62" s="97">
        <f>HLOOKUP(DE$55,'Jadual2&amp;3-Industryindex'!$K$9:$MP$155,ROWS(DH$38:DH42)+72,0)</f>
        <v>97.206509336519005</v>
      </c>
      <c r="DF62" s="97">
        <f>HLOOKUP(DF$55,'Jadual2&amp;3-Industryindex'!$K$9:$MP$155,ROWS(DI$38:DI42)+72,0)</f>
        <v>155.913659323481</v>
      </c>
      <c r="DG62" s="97">
        <f>HLOOKUP(DG$55,'Jadual2&amp;3-Industryindex'!$K$9:$MP$155,ROWS(DJ$38:DJ42)+72,0)</f>
        <v>139.46806206527901</v>
      </c>
      <c r="DH62" s="97">
        <f>HLOOKUP(DH$55,'Jadual2&amp;3-Industryindex'!$K$9:$MP$155,ROWS(DK$38:DK42)+72,0)</f>
        <v>103.39812445548699</v>
      </c>
      <c r="DI62" s="97">
        <f>HLOOKUP(DI$55,'Jadual2&amp;3-Industryindex'!$K$9:$MP$155,ROWS(DL$38:DL42)+72,0)</f>
        <v>132.56476953669801</v>
      </c>
      <c r="DJ62" s="97">
        <f>HLOOKUP(DJ$55,'Jadual2&amp;3-Industryindex'!$K$9:$MP$155,ROWS(DM$38:DM42)+72,0)</f>
        <v>111.76964792208</v>
      </c>
      <c r="DK62" s="97">
        <f>HLOOKUP(DK$55,'Jadual2&amp;3-Industryindex'!$K$9:$MP$155,ROWS(DN$38:DN42)+72,0)</f>
        <v>63.531835005265997</v>
      </c>
      <c r="DL62" s="97">
        <f>HLOOKUP(DL$55,'Jadual2&amp;3-Industryindex'!$K$9:$MP$155,ROWS(DO$38:DO42)+72,0)</f>
        <v>141.832021782249</v>
      </c>
      <c r="DM62" s="97">
        <f>HLOOKUP(DM$55,'Jadual2&amp;3-Industryindex'!$K$9:$MP$155,ROWS(DP$38:DP42)+72,0)</f>
        <v>107.532036115133</v>
      </c>
      <c r="DN62" s="97">
        <f>HLOOKUP(DN$55,'Jadual2&amp;3-Industryindex'!$K$9:$MP$155,ROWS(DQ$38:DQ42)+72,0)</f>
        <v>113.798452132931</v>
      </c>
      <c r="DO62" s="97">
        <f>HLOOKUP(DO$55,'Jadual2&amp;3-Industryindex'!$K$9:$MP$155,ROWS(DR$38:DR42)+72,0)</f>
        <v>145.981368578527</v>
      </c>
      <c r="DP62" s="97">
        <f>HLOOKUP(DP$55,'Jadual2&amp;3-Industryindex'!$K$9:$MP$155,ROWS(DS$38:DS42)+72,0)</f>
        <v>136.10802245110699</v>
      </c>
      <c r="DQ62" s="97">
        <f>HLOOKUP(DQ$55,'Jadual2&amp;3-Industryindex'!$K$9:$MP$155,ROWS(DT$38:DT42)+72,0)</f>
        <v>137.56965805754399</v>
      </c>
      <c r="DR62" s="97">
        <f>HLOOKUP(DR$55,'Jadual2&amp;3-Industryindex'!$K$9:$MP$155,ROWS(DU$38:DU42)+72,0)</f>
        <v>127.91229678825</v>
      </c>
      <c r="DS62" s="97">
        <f>HLOOKUP(DS$55,'Jadual2&amp;3-Industryindex'!$K$9:$MP$155,ROWS(DV$38:DV42)+72,0)</f>
        <v>69.736288202914693</v>
      </c>
      <c r="DT62" s="97">
        <f>HLOOKUP(DT$55,'Jadual2&amp;3-Industryindex'!$K$9:$MP$155,ROWS(DW$38:DW42)+72,0)</f>
        <v>167.11435049435599</v>
      </c>
      <c r="DU62" s="97">
        <f>HLOOKUP(DU$55,'Jadual2&amp;3-Industryindex'!$K$9:$MP$155,ROWS(DX$38:DX42)+72,0)</f>
        <v>97.281504340649803</v>
      </c>
      <c r="DV62" s="97">
        <f>HLOOKUP(DV$55,'Jadual2&amp;3-Industryindex'!$K$9:$MP$155,ROWS(DY$38:DY42)+72,0)</f>
        <v>157.361878006506</v>
      </c>
      <c r="DW62" s="97">
        <f>HLOOKUP(DW$55,'Jadual2&amp;3-Industryindex'!$K$9:$MP$155,ROWS(DZ$38:DZ42)+72,0)</f>
        <v>107.60637093060799</v>
      </c>
      <c r="DX62" s="97">
        <f>HLOOKUP(DX$55,'Jadual2&amp;3-Industryindex'!$K$9:$MP$155,ROWS(EA$38:EA42)+72,0)</f>
        <v>138.62794504513701</v>
      </c>
      <c r="DY62" s="97">
        <f>HLOOKUP(DY$55,'Jadual2&amp;3-Industryindex'!$K$9:$MP$155,ROWS(EB$38:EB42)+72,0)</f>
        <v>98.626105889067304</v>
      </c>
      <c r="DZ62" s="97">
        <f>HLOOKUP(DZ$55,'Jadual2&amp;3-Industryindex'!$K$9:$MP$155,ROWS(EC$38:EC42)+72,0)</f>
        <v>134.510328565419</v>
      </c>
      <c r="EA62" s="97">
        <f>HLOOKUP(EA$55,'Jadual2&amp;3-Industryindex'!$K$9:$MP$155,ROWS(ED$38:ED42)+72,0)</f>
        <v>92.818409592487995</v>
      </c>
      <c r="EB62" s="97">
        <f>HLOOKUP(EB$55,'Jadual2&amp;3-Industryindex'!$K$9:$MP$155,ROWS(EE$38:EE42)+72,0)</f>
        <v>101.48225897923599</v>
      </c>
      <c r="EC62" s="97">
        <f>HLOOKUP(EC$55,'Jadual2&amp;3-Industryindex'!$K$9:$MP$155,ROWS(EF$38:EF42)+72,0)</f>
        <v>82.784007871293895</v>
      </c>
      <c r="ED62" s="97">
        <f>HLOOKUP(ED$55,'Jadual2&amp;3-Industryindex'!$K$9:$MP$155,ROWS(EG$38:EG42)+72,0)</f>
        <v>117.008286160165</v>
      </c>
      <c r="EE62" s="97">
        <f>HLOOKUP(EE$55,'Jadual2&amp;3-Industryindex'!$K$9:$MP$155,ROWS(EH$38:EH42)+72,0)</f>
        <v>146.972247002996</v>
      </c>
      <c r="EF62" s="90">
        <v>114.470368938569</v>
      </c>
      <c r="EG62" s="90">
        <v>134.24535253813599</v>
      </c>
      <c r="EH62" s="90">
        <v>124.870862798075</v>
      </c>
      <c r="EI62" s="90">
        <v>130.069045784602</v>
      </c>
      <c r="EJ62" s="90">
        <v>150.918705584691</v>
      </c>
      <c r="EK62" s="90">
        <v>112.04368244692201</v>
      </c>
      <c r="EL62" s="90">
        <v>121.847001963369</v>
      </c>
      <c r="EM62" s="90">
        <v>102.936507191038</v>
      </c>
      <c r="EN62" s="90">
        <v>128.06821545244401</v>
      </c>
      <c r="EO62" s="90">
        <v>103.327476904817</v>
      </c>
      <c r="EP62" s="90">
        <v>106.846608960102</v>
      </c>
      <c r="EQ62" s="90">
        <v>115.037752626997</v>
      </c>
      <c r="ER62" s="90">
        <v>138.640339343498</v>
      </c>
      <c r="ES62" s="90">
        <v>100.648064109123</v>
      </c>
      <c r="ET62" s="90">
        <v>112.126629660022</v>
      </c>
      <c r="EU62" s="90">
        <v>123.865902625777</v>
      </c>
      <c r="EV62" s="90">
        <v>107.495356577739</v>
      </c>
      <c r="EW62" s="90">
        <v>115.647755323097</v>
      </c>
      <c r="EX62" s="90">
        <v>105.052883166359</v>
      </c>
      <c r="EY62" s="90">
        <v>110.577407267496</v>
      </c>
      <c r="EZ62" s="90">
        <v>117.23850193920499</v>
      </c>
      <c r="FA62" s="90">
        <v>107.88916309651999</v>
      </c>
      <c r="FB62" s="90">
        <v>117.283617175901</v>
      </c>
      <c r="FC62" s="90">
        <v>143.45213824719201</v>
      </c>
      <c r="FD62" s="90">
        <v>119.37838822199301</v>
      </c>
      <c r="FE62" s="90">
        <v>127.494258374456</v>
      </c>
      <c r="FF62" s="90">
        <v>114.810839175903</v>
      </c>
      <c r="FG62" s="90">
        <v>127.857795803326</v>
      </c>
      <c r="FH62" s="90">
        <v>109.80092201691301</v>
      </c>
      <c r="FI62" s="90">
        <v>107.693506591607</v>
      </c>
      <c r="FJ62" s="90">
        <v>124.541977556535</v>
      </c>
      <c r="FK62" s="90">
        <v>108.118543460982</v>
      </c>
      <c r="FL62" s="90">
        <v>110.374519538741</v>
      </c>
      <c r="FM62" s="90">
        <v>112.581981305114</v>
      </c>
      <c r="FN62" s="90">
        <v>128.85089664794</v>
      </c>
      <c r="FO62" s="90">
        <v>107.39231890462101</v>
      </c>
      <c r="FP62" s="90">
        <v>152.43207587453099</v>
      </c>
      <c r="FQ62" s="90">
        <v>183.528246416613</v>
      </c>
      <c r="FR62" s="90">
        <v>182.36254180187001</v>
      </c>
      <c r="FS62" s="90">
        <v>132.204393474092</v>
      </c>
      <c r="FT62" s="90">
        <v>183.263058901384</v>
      </c>
      <c r="FU62" s="90">
        <v>111.400510590576</v>
      </c>
      <c r="FV62" s="90">
        <v>95.713440769411406</v>
      </c>
      <c r="FW62" s="90">
        <v>86.566909201034306</v>
      </c>
      <c r="FX62" s="90">
        <v>104.356045247152</v>
      </c>
      <c r="FY62" s="90">
        <v>80.876488792908901</v>
      </c>
      <c r="FZ62" s="90">
        <v>109.017714258796</v>
      </c>
      <c r="GA62" s="90">
        <v>106.198132780083</v>
      </c>
      <c r="GB62" s="90">
        <v>113.470180249607</v>
      </c>
      <c r="GC62" s="90">
        <v>80.539254965860096</v>
      </c>
      <c r="GD62" s="90">
        <v>98.589062054408799</v>
      </c>
      <c r="GE62" s="90">
        <v>112.23112833612301</v>
      </c>
      <c r="GF62" s="90">
        <v>118.234031977613</v>
      </c>
      <c r="GG62" s="90">
        <v>108.788823869848</v>
      </c>
      <c r="GH62" s="90">
        <v>116.067122899721</v>
      </c>
      <c r="GI62" s="90">
        <v>135.76657256960101</v>
      </c>
      <c r="GJ62" s="90">
        <v>112.666617298578</v>
      </c>
      <c r="GK62" s="90">
        <v>120.27980763694001</v>
      </c>
      <c r="GL62" s="90">
        <v>109.844598142146</v>
      </c>
      <c r="GM62" s="90">
        <v>119.47554462347</v>
      </c>
      <c r="GN62" s="90">
        <v>114.51979479538799</v>
      </c>
      <c r="GO62" s="90">
        <v>116.41747338726</v>
      </c>
      <c r="GP62" s="90">
        <v>128.89968036497899</v>
      </c>
      <c r="GQ62" s="90">
        <v>91.018619934282597</v>
      </c>
      <c r="GR62" s="90">
        <v>112.3719390575</v>
      </c>
      <c r="GS62" s="90">
        <v>107.25865648858699</v>
      </c>
      <c r="GT62" s="90">
        <v>135.197065613006</v>
      </c>
      <c r="GU62" s="90">
        <v>109.81906379877699</v>
      </c>
      <c r="GV62" s="90">
        <v>101.784462057813</v>
      </c>
      <c r="GW62" s="90">
        <v>121.67832167832201</v>
      </c>
      <c r="GX62" s="90">
        <v>102.514377900897</v>
      </c>
      <c r="GY62" s="90">
        <v>151.579695411432</v>
      </c>
      <c r="GZ62" s="90">
        <v>81.221858002233404</v>
      </c>
      <c r="HA62" s="90">
        <v>132.99883858974499</v>
      </c>
      <c r="HB62" s="90">
        <v>113.478939082617</v>
      </c>
      <c r="HC62" s="90">
        <v>115.529779858138</v>
      </c>
      <c r="HD62" s="90">
        <v>134.580019371058</v>
      </c>
      <c r="HE62" s="90">
        <v>107.172515662715</v>
      </c>
      <c r="HF62" s="90">
        <v>124.38528902736201</v>
      </c>
      <c r="HG62" s="90">
        <v>126.71482993111501</v>
      </c>
      <c r="HH62" s="90">
        <v>109.77422766631901</v>
      </c>
      <c r="HI62" s="90">
        <v>101.380163226039</v>
      </c>
      <c r="HJ62" s="90">
        <v>110.09805114907699</v>
      </c>
      <c r="HK62" s="90">
        <v>103.354629097494</v>
      </c>
      <c r="HL62" s="90">
        <v>118.213669833629</v>
      </c>
      <c r="HM62" s="90">
        <v>110.187784104572</v>
      </c>
      <c r="HN62" s="90">
        <v>134.71804869736701</v>
      </c>
      <c r="HO62" s="90">
        <v>128.12428966408299</v>
      </c>
      <c r="HP62" s="90">
        <v>110.60577894300501</v>
      </c>
      <c r="HQ62" s="90">
        <v>69.682688509354904</v>
      </c>
      <c r="HR62" s="90">
        <v>61.701277953745901</v>
      </c>
      <c r="HS62" s="90">
        <v>111.052467814285</v>
      </c>
      <c r="HT62" s="90">
        <v>130.04119763002001</v>
      </c>
      <c r="HU62" s="90">
        <v>130.983326388134</v>
      </c>
      <c r="HV62" s="90">
        <v>100.809648016417</v>
      </c>
      <c r="HW62" s="90">
        <v>133.61280500843199</v>
      </c>
      <c r="HX62" s="90">
        <v>95.333026143426594</v>
      </c>
      <c r="HY62" s="90">
        <v>102.225453560011</v>
      </c>
      <c r="HZ62" s="90">
        <v>97.962126445263806</v>
      </c>
      <c r="IA62" s="90">
        <v>96.910137696580605</v>
      </c>
      <c r="IB62" s="90">
        <v>117.137851117831</v>
      </c>
      <c r="IC62" s="90">
        <v>111.948387096774</v>
      </c>
      <c r="ID62" s="90">
        <v>118.838223718851</v>
      </c>
      <c r="IE62" s="90">
        <v>95.836356812434801</v>
      </c>
      <c r="IF62" s="90">
        <v>102.868440610495</v>
      </c>
      <c r="IG62" s="90">
        <v>104.058956976128</v>
      </c>
      <c r="IH62" s="90">
        <v>107.424117649914</v>
      </c>
      <c r="II62" s="90">
        <v>128.035381086146</v>
      </c>
      <c r="IJ62" s="90">
        <v>112.51445851579101</v>
      </c>
      <c r="IK62" s="90">
        <v>127.216764764839</v>
      </c>
      <c r="IL62" s="90">
        <v>122.709906437908</v>
      </c>
      <c r="IM62" s="90">
        <v>115.999154887904</v>
      </c>
      <c r="IN62" s="90">
        <v>115.60360208966701</v>
      </c>
    </row>
    <row r="63" spans="1:248">
      <c r="A63" s="83" t="s">
        <v>858</v>
      </c>
      <c r="B63" s="1" t="b">
        <f t="shared" si="5"/>
        <v>0</v>
      </c>
      <c r="C63" s="87">
        <f>'Jadual1-IPP'!E136</f>
        <v>116.875097837333</v>
      </c>
      <c r="F63" s="97">
        <f>HLOOKUP(F$55,'Jadual2&amp;3-Industryindex'!$K$9:$MP$155,ROWS(I$38:I43)+72,0)</f>
        <v>92.445958252288307</v>
      </c>
      <c r="G63" s="97">
        <f>HLOOKUP(G$55,'Jadual2&amp;3-Industryindex'!$K$9:$MP$155,ROWS(J$38:J43)+72,0)</f>
        <v>95.151011421153498</v>
      </c>
      <c r="H63" s="97">
        <f>HLOOKUP(H$55,'Jadual2&amp;3-Industryindex'!$K$9:$MP$155,ROWS(K$38:K43)+72,0)</f>
        <v>92.121626679740899</v>
      </c>
      <c r="I63" s="97">
        <f>HLOOKUP(I$55,'Jadual2&amp;3-Industryindex'!$K$9:$MP$155,ROWS(L$38:L43)+72,0)</f>
        <v>113.56630811263901</v>
      </c>
      <c r="J63" s="97">
        <f>HLOOKUP(J$55,'Jadual2&amp;3-Industryindex'!$K$9:$MP$155,ROWS(M$38:M43)+72,0)</f>
        <v>161.00442065969801</v>
      </c>
      <c r="K63" s="97">
        <f>HLOOKUP(K$55,'Jadual2&amp;3-Industryindex'!$K$9:$MP$155,ROWS(N$38:N43)+72,0)</f>
        <v>144.288076778217</v>
      </c>
      <c r="L63" s="97">
        <f>HLOOKUP(L$55,'Jadual2&amp;3-Industryindex'!$K$9:$MP$155,ROWS(O$38:O43)+72,0)</f>
        <v>153.817380520016</v>
      </c>
      <c r="M63" s="97">
        <f>HLOOKUP(M$55,'Jadual2&amp;3-Industryindex'!$K$9:$MP$155,ROWS(P$38:P43)+72,0)</f>
        <v>140.107554080917</v>
      </c>
      <c r="N63" s="97">
        <f>HLOOKUP(N$55,'Jadual2&amp;3-Industryindex'!$K$9:$MP$155,ROWS(Q$38:Q43)+72,0)</f>
        <v>160.36470312571899</v>
      </c>
      <c r="O63" s="97">
        <f>HLOOKUP(O$55,'Jadual2&amp;3-Industryindex'!$K$9:$MP$155,ROWS(R$38:R43)+72,0)</f>
        <v>109.427952364992</v>
      </c>
      <c r="P63" s="97">
        <f>HLOOKUP(P$55,'Jadual2&amp;3-Industryindex'!$K$9:$MP$155,ROWS(S$38:S43)+72,0)</f>
        <v>182.97179164808799</v>
      </c>
      <c r="Q63" s="97">
        <f>HLOOKUP(Q$55,'Jadual2&amp;3-Industryindex'!$K$9:$MP$155,ROWS(T$38:T43)+72,0)</f>
        <v>94.343987725902807</v>
      </c>
      <c r="R63" s="97">
        <f>HLOOKUP(R$55,'Jadual2&amp;3-Industryindex'!$K$9:$MP$155,ROWS(U$38:U43)+72,0)</f>
        <v>166.13448485922399</v>
      </c>
      <c r="S63" s="97">
        <f>HLOOKUP(S$55,'Jadual2&amp;3-Industryindex'!$K$9:$MP$155,ROWS(V$38:V43)+72,0)</f>
        <v>147.90882210452099</v>
      </c>
      <c r="T63" s="97">
        <f>HLOOKUP(T$55,'Jadual2&amp;3-Industryindex'!$K$9:$MP$155,ROWS(W$38:W43)+72,0)</f>
        <v>156.885206953709</v>
      </c>
      <c r="U63" s="97">
        <f>HLOOKUP(U$55,'Jadual2&amp;3-Industryindex'!$K$9:$MP$155,ROWS(X$38:X43)+72,0)</f>
        <v>143.74393902621901</v>
      </c>
      <c r="V63" s="97">
        <f>HLOOKUP(V$55,'Jadual2&amp;3-Industryindex'!$K$9:$MP$155,ROWS(Y$38:Y43)+72,0)</f>
        <v>116.113252436309</v>
      </c>
      <c r="W63" s="97">
        <f>HLOOKUP(W$55,'Jadual2&amp;3-Industryindex'!$K$9:$MP$155,ROWS(Z$38:Z43)+72,0)</f>
        <v>148.66343616299201</v>
      </c>
      <c r="X63" s="97">
        <f>HLOOKUP(X$55,'Jadual2&amp;3-Industryindex'!$K$9:$MP$155,ROWS(AA$38:AA43)+72,0)</f>
        <v>126.570679524624</v>
      </c>
      <c r="Y63" s="97">
        <f>HLOOKUP(Y$55,'Jadual2&amp;3-Industryindex'!$K$9:$MP$155,ROWS(AB$38:AB43)+72,0)</f>
        <v>110.56978671011299</v>
      </c>
      <c r="Z63" s="97">
        <f>HLOOKUP(Z$55,'Jadual2&amp;3-Industryindex'!$K$9:$MP$155,ROWS(AC$38:AC43)+72,0)</f>
        <v>198.46497115721701</v>
      </c>
      <c r="AA63" s="97">
        <f>HLOOKUP(AA$55,'Jadual2&amp;3-Industryindex'!$K$9:$MP$155,ROWS(AD$38:AD43)+72,0)</f>
        <v>119.499582464225</v>
      </c>
      <c r="AB63" s="97" t="e">
        <f>HLOOKUP(AB$55,'Jadual2&amp;3-Industryindex'!$K$9:$MP$155,ROWS(AE$38:AE43)+72,0)</f>
        <v>#N/A</v>
      </c>
      <c r="AC63" s="97">
        <f>HLOOKUP(AC$55,'Jadual2&amp;3-Industryindex'!$K$9:$MP$155,ROWS(AF$38:AF43)+72,0)</f>
        <v>137.23390872374699</v>
      </c>
      <c r="AD63" s="97">
        <f>HLOOKUP(AD$55,'Jadual2&amp;3-Industryindex'!$K$9:$MP$155,ROWS(AG$38:AG43)+72,0)</f>
        <v>141.54439182798299</v>
      </c>
      <c r="AE63" s="97">
        <f>HLOOKUP(AE$55,'Jadual2&amp;3-Industryindex'!$K$9:$MP$155,ROWS(AH$38:AH43)+72,0)</f>
        <v>102.15308235986799</v>
      </c>
      <c r="AF63" s="97">
        <f>HLOOKUP(AF$55,'Jadual2&amp;3-Industryindex'!$K$9:$MP$155,ROWS(AI$38:AI43)+72,0)</f>
        <v>121.387312155064</v>
      </c>
      <c r="AG63" s="97">
        <f>HLOOKUP(AG$55,'Jadual2&amp;3-Industryindex'!$K$9:$MP$155,ROWS(AJ$38:AJ43)+72,0)</f>
        <v>135.708050486871</v>
      </c>
      <c r="AH63" s="97">
        <f>HLOOKUP(AH$55,'Jadual2&amp;3-Industryindex'!$K$9:$MP$155,ROWS(AK$38:AK43)+72,0)</f>
        <v>85.027093300844896</v>
      </c>
      <c r="AI63" s="97">
        <f>HLOOKUP(AI$55,'Jadual2&amp;3-Industryindex'!$K$9:$MP$155,ROWS(AL$38:AL43)+72,0)</f>
        <v>124.584328023539</v>
      </c>
      <c r="AJ63" s="97">
        <f>HLOOKUP(AJ$55,'Jadual2&amp;3-Industryindex'!$K$9:$MP$155,ROWS(AM$38:AM43)+72,0)</f>
        <v>204.046099152843</v>
      </c>
      <c r="AK63" s="97">
        <f>HLOOKUP(AK$55,'Jadual2&amp;3-Industryindex'!$K$9:$MP$155,ROWS(AN$38:AN43)+72,0)</f>
        <v>93.707206606880902</v>
      </c>
      <c r="AL63" s="97">
        <f>HLOOKUP(AL$55,'Jadual2&amp;3-Industryindex'!$K$9:$MP$155,ROWS(AO$38:AO43)+72,0)</f>
        <v>108.439512476611</v>
      </c>
      <c r="AM63" s="97">
        <f>HLOOKUP(AM$55,'Jadual2&amp;3-Industryindex'!$K$9:$MP$155,ROWS(AP$38:AP43)+72,0)</f>
        <v>134.58048946129699</v>
      </c>
      <c r="AN63" s="97">
        <f>HLOOKUP(AN$55,'Jadual2&amp;3-Industryindex'!$K$9:$MP$155,ROWS(AQ$38:AQ43)+72,0)</f>
        <v>97.396389422099404</v>
      </c>
      <c r="AO63" s="97">
        <f>HLOOKUP(AO$55,'Jadual2&amp;3-Industryindex'!$K$9:$MP$155,ROWS(AR$38:AR43)+72,0)</f>
        <v>134.42400218693101</v>
      </c>
      <c r="AP63" s="97">
        <f>HLOOKUP(AP$55,'Jadual2&amp;3-Industryindex'!$K$9:$MP$155,ROWS(AS$38:AS43)+72,0)</f>
        <v>79.962634570341507</v>
      </c>
      <c r="AQ63" s="97">
        <f>HLOOKUP(AQ$55,'Jadual2&amp;3-Industryindex'!$K$9:$MP$155,ROWS(AT$38:AT43)+72,0)</f>
        <v>351.259745439911</v>
      </c>
      <c r="AR63" s="97">
        <f>HLOOKUP(AR$55,'Jadual2&amp;3-Industryindex'!$K$9:$MP$155,ROWS(AU$38:AU43)+72,0)</f>
        <v>110.952422812855</v>
      </c>
      <c r="AS63" s="97">
        <f>HLOOKUP(AS$55,'Jadual2&amp;3-Industryindex'!$K$9:$MP$155,ROWS(AV$38:AV43)+72,0)</f>
        <v>178.169686224721</v>
      </c>
      <c r="AT63" s="97">
        <f>HLOOKUP(AT$55,'Jadual2&amp;3-Industryindex'!$K$9:$MP$155,ROWS(AW$38:AW43)+72,0)</f>
        <v>57.689325955213903</v>
      </c>
      <c r="AU63" s="97">
        <f>HLOOKUP(AU$55,'Jadual2&amp;3-Industryindex'!$K$9:$MP$155,ROWS(AX$38:AX43)+72,0)</f>
        <v>127.34668821689</v>
      </c>
      <c r="AV63" s="97">
        <f>HLOOKUP(AV$55,'Jadual2&amp;3-Industryindex'!$K$9:$MP$155,ROWS(AY$38:AY43)+72,0)</f>
        <v>142.70065548184101</v>
      </c>
      <c r="AW63" s="97">
        <f>HLOOKUP(AW$55,'Jadual2&amp;3-Industryindex'!$K$9:$MP$155,ROWS(AZ$38:AZ43)+72,0)</f>
        <v>121.568588694536</v>
      </c>
      <c r="AX63" s="97">
        <f>HLOOKUP(AX$55,'Jadual2&amp;3-Industryindex'!$K$9:$MP$155,ROWS(BA$38:BA43)+72,0)</f>
        <v>136.300030403048</v>
      </c>
      <c r="AY63" s="97">
        <f>HLOOKUP(AY$55,'Jadual2&amp;3-Industryindex'!$K$9:$MP$155,ROWS(BB$38:BB43)+72,0)</f>
        <v>119.84125033958</v>
      </c>
      <c r="AZ63" s="97">
        <f>HLOOKUP(AZ$55,'Jadual2&amp;3-Industryindex'!$K$9:$MP$155,ROWS(BC$38:BC43)+72,0)</f>
        <v>144.39256287178699</v>
      </c>
      <c r="BA63" s="97">
        <f>HLOOKUP(BA$55,'Jadual2&amp;3-Industryindex'!$K$9:$MP$155,ROWS(BD$38:BD43)+72,0)</f>
        <v>122.713265221943</v>
      </c>
      <c r="BB63" s="97">
        <f>HLOOKUP(BB$55,'Jadual2&amp;3-Industryindex'!$K$9:$MP$155,ROWS(BE$38:BE43)+72,0)</f>
        <v>137.66238518882699</v>
      </c>
      <c r="BC63" s="97">
        <f>HLOOKUP(BC$55,'Jadual2&amp;3-Industryindex'!$K$9:$MP$155,ROWS(BF$38:BF43)+72,0)</f>
        <v>152.509289491544</v>
      </c>
      <c r="BD63" s="97">
        <f>HLOOKUP(BD$55,'Jadual2&amp;3-Industryindex'!$K$9:$MP$155,ROWS(BG$38:BG43)+72,0)</f>
        <v>110.380532975039</v>
      </c>
      <c r="BE63" s="97">
        <f>HLOOKUP(BE$55,'Jadual2&amp;3-Industryindex'!$K$9:$MP$155,ROWS(BH$38:BH43)+72,0)</f>
        <v>68.204318597348504</v>
      </c>
      <c r="BF63" s="97">
        <f>HLOOKUP(BF$55,'Jadual2&amp;3-Industryindex'!$K$9:$MP$155,ROWS(BI$38:BI43)+72,0)</f>
        <v>141.04902622737399</v>
      </c>
      <c r="BG63" s="97">
        <f>HLOOKUP(BG$55,'Jadual2&amp;3-Industryindex'!$K$9:$MP$155,ROWS(BJ$38:BJ43)+72,0)</f>
        <v>68.369600100409698</v>
      </c>
      <c r="BH63" s="97">
        <f>HLOOKUP(BH$55,'Jadual2&amp;3-Industryindex'!$K$9:$MP$155,ROWS(BK$38:BK43)+72,0)</f>
        <v>92.498782288909794</v>
      </c>
      <c r="BI63" s="97">
        <f>HLOOKUP(BI$55,'Jadual2&amp;3-Industryindex'!$K$9:$MP$155,ROWS(BL$38:BL43)+72,0)</f>
        <v>92.236883894908402</v>
      </c>
      <c r="BJ63" s="97">
        <f>HLOOKUP(BJ$55,'Jadual2&amp;3-Industryindex'!$K$9:$MP$155,ROWS(BM$38:BM43)+72,0)</f>
        <v>240.733667520312</v>
      </c>
      <c r="BK63" s="97">
        <f>HLOOKUP(BK$55,'Jadual2&amp;3-Industryindex'!$K$9:$MP$155,ROWS(BN$38:BN43)+72,0)</f>
        <v>126.212027423427</v>
      </c>
      <c r="BL63" s="97">
        <f>HLOOKUP(BL$55,'Jadual2&amp;3-Industryindex'!$K$9:$MP$155,ROWS(BO$38:BO43)+72,0)</f>
        <v>177.806027689963</v>
      </c>
      <c r="BM63" s="97">
        <f>HLOOKUP(BM$55,'Jadual2&amp;3-Industryindex'!$K$9:$MP$155,ROWS(BP$38:BP43)+72,0)</f>
        <v>113.757971663053</v>
      </c>
      <c r="BN63" s="97">
        <f>HLOOKUP(BN$55,'Jadual2&amp;3-Industryindex'!$K$9:$MP$155,ROWS(BQ$38:BQ43)+72,0)</f>
        <v>118.226644489088</v>
      </c>
      <c r="BO63" s="97">
        <f>HLOOKUP(BO$55,'Jadual2&amp;3-Industryindex'!$K$9:$MP$155,ROWS(BR$38:BR43)+72,0)</f>
        <v>227.852768398546</v>
      </c>
      <c r="BP63" s="97">
        <f>HLOOKUP(BP$55,'Jadual2&amp;3-Industryindex'!$K$9:$MP$155,ROWS(BS$38:BS43)+72,0)</f>
        <v>139.49094281529901</v>
      </c>
      <c r="BQ63" s="97">
        <f>HLOOKUP(BQ$55,'Jadual2&amp;3-Industryindex'!$K$9:$MP$155,ROWS(BT$38:BT43)+72,0)</f>
        <v>139.99720741475599</v>
      </c>
      <c r="BR63" s="97">
        <f>HLOOKUP(BR$55,'Jadual2&amp;3-Industryindex'!$K$9:$MP$155,ROWS(BU$38:BU43)+72,0)</f>
        <v>177.63737772105199</v>
      </c>
      <c r="BS63" s="97">
        <f>HLOOKUP(BS$55,'Jadual2&amp;3-Industryindex'!$K$9:$MP$155,ROWS(BV$38:BV43)+72,0)</f>
        <v>96.243314080224593</v>
      </c>
      <c r="BT63" s="97">
        <f>HLOOKUP(BT$55,'Jadual2&amp;3-Industryindex'!$K$9:$MP$155,ROWS(BW$38:BW43)+72,0)</f>
        <v>145.15596296634399</v>
      </c>
      <c r="BU63" s="97">
        <f>HLOOKUP(BU$55,'Jadual2&amp;3-Industryindex'!$K$9:$MP$155,ROWS(BX$38:BX43)+72,0)</f>
        <v>119.741441479739</v>
      </c>
      <c r="BV63" s="97">
        <f>HLOOKUP(BV$55,'Jadual2&amp;3-Industryindex'!$K$9:$MP$155,ROWS(BY$38:BY43)+72,0)</f>
        <v>76.229096177488003</v>
      </c>
      <c r="BW63" s="97">
        <f>HLOOKUP(BW$55,'Jadual2&amp;3-Industryindex'!$K$9:$MP$155,ROWS(BZ$38:BZ43)+72,0)</f>
        <v>128.28404183244501</v>
      </c>
      <c r="BX63" s="97">
        <f>HLOOKUP(BX$55,'Jadual2&amp;3-Industryindex'!$K$9:$MP$155,ROWS(CA$38:CA43)+72,0)</f>
        <v>123.072799990626</v>
      </c>
      <c r="BY63" s="97">
        <f>HLOOKUP(BY$55,'Jadual2&amp;3-Industryindex'!$K$9:$MP$155,ROWS(CB$38:CB43)+72,0)</f>
        <v>103.33069740414901</v>
      </c>
      <c r="BZ63" s="97">
        <f>HLOOKUP(BZ$55,'Jadual2&amp;3-Industryindex'!$K$9:$MP$155,ROWS(CC$38:CC43)+72,0)</f>
        <v>67.016395466375002</v>
      </c>
      <c r="CA63" s="97">
        <f>HLOOKUP(CA$55,'Jadual2&amp;3-Industryindex'!$K$9:$MP$155,ROWS(CD$38:CD43)+72,0)</f>
        <v>105.801151555784</v>
      </c>
      <c r="CB63" s="97">
        <f>HLOOKUP(CB$55,'Jadual2&amp;3-Industryindex'!$K$9:$MP$155,ROWS(CE$38:CE43)+72,0)</f>
        <v>120.782613458703</v>
      </c>
      <c r="CC63" s="97">
        <f>HLOOKUP(CC$55,'Jadual2&amp;3-Industryindex'!$K$9:$MP$155,ROWS(CF$38:CF43)+72,0)</f>
        <v>102.490405571292</v>
      </c>
      <c r="CD63" s="97">
        <f>HLOOKUP(CD$55,'Jadual2&amp;3-Industryindex'!$K$9:$MP$155,ROWS(CG$38:CG43)+72,0)</f>
        <v>178.50202340031299</v>
      </c>
      <c r="CE63" s="97">
        <f>HLOOKUP(CE$55,'Jadual2&amp;3-Industryindex'!$K$9:$MP$155,ROWS(CH$38:CH43)+72,0)</f>
        <v>92.872565186663806</v>
      </c>
      <c r="CF63" s="97">
        <f>HLOOKUP(CF$55,'Jadual2&amp;3-Industryindex'!$K$9:$MP$155,ROWS(CI$38:CI43)+72,0)</f>
        <v>87.936912609489696</v>
      </c>
      <c r="CG63" s="97">
        <f>HLOOKUP(CG$55,'Jadual2&amp;3-Industryindex'!$K$9:$MP$155,ROWS(CJ$38:CJ43)+72,0)</f>
        <v>108.403978835283</v>
      </c>
      <c r="CH63" s="97">
        <f>HLOOKUP(CH$55,'Jadual2&amp;3-Industryindex'!$K$9:$MP$155,ROWS(CK$38:CK43)+72,0)</f>
        <v>95.737636176237004</v>
      </c>
      <c r="CI63" s="97">
        <f>HLOOKUP(CI$55,'Jadual2&amp;3-Industryindex'!$K$9:$MP$155,ROWS(CL$38:CL43)+72,0)</f>
        <v>107.610815341408</v>
      </c>
      <c r="CJ63" s="97">
        <f>HLOOKUP(CJ$55,'Jadual2&amp;3-Industryindex'!$K$9:$MP$155,ROWS(CN$38:CN43)+72,0)</f>
        <v>141.27380000743901</v>
      </c>
      <c r="CK63" s="97">
        <f>HLOOKUP(CK$55,'Jadual2&amp;3-Industryindex'!$K$9:$MP$155,ROWS(CO$38:CO43)+72,0)</f>
        <v>81.741013116059094</v>
      </c>
      <c r="CL63" s="97">
        <f>HLOOKUP(CL$55,'Jadual2&amp;3-Industryindex'!$K$9:$MP$155,ROWS(CP$38:CP43)+72,0)</f>
        <v>100.197649021763</v>
      </c>
      <c r="CM63" s="97">
        <f>HLOOKUP(CM$55,'Jadual2&amp;3-Industryindex'!$K$9:$MP$155,ROWS(CQ$38:CQ43)+72,0)</f>
        <v>120.955527274264</v>
      </c>
      <c r="CN63" s="97">
        <f>HLOOKUP(CN$55,'Jadual2&amp;3-Industryindex'!$K$9:$MP$155,ROWS(CQ$38:CQ43)+72,0)</f>
        <v>104.889364791676</v>
      </c>
      <c r="CO63" s="97">
        <f>HLOOKUP(CO$55,'Jadual2&amp;3-Industryindex'!$K$9:$MP$155,ROWS(CR$38:CR43)+72,0)</f>
        <v>121.38314595195099</v>
      </c>
      <c r="CP63" s="97">
        <f>HLOOKUP(CP$55,'Jadual2&amp;3-Industryindex'!$K$9:$MP$155,ROWS(CS$38:CS43)+72,0)</f>
        <v>131.49707808251</v>
      </c>
      <c r="CQ63" s="97">
        <f>HLOOKUP(CQ$55,'Jadual2&amp;3-Industryindex'!$K$9:$MP$155,ROWS(CT$38:CT43)+72,0)</f>
        <v>101.074636716348</v>
      </c>
      <c r="CR63" s="97">
        <f>HLOOKUP(CR$55,'Jadual2&amp;3-Industryindex'!$K$9:$MP$155,ROWS(CU$38:CU43)+72,0)</f>
        <v>141.793640736545</v>
      </c>
      <c r="CS63" s="97">
        <f>HLOOKUP(CS$55,'Jadual2&amp;3-Industryindex'!$K$9:$MP$155,ROWS(CV$38:CV43)+72,0)</f>
        <v>89.553018532686707</v>
      </c>
      <c r="CT63" s="97">
        <f>HLOOKUP(CT$55,'Jadual2&amp;3-Industryindex'!$K$9:$MP$155,ROWS(CW$38:CW43)+72,0)</f>
        <v>92.461664278006694</v>
      </c>
      <c r="CU63" s="97">
        <f>HLOOKUP(CU$55,'Jadual2&amp;3-Industryindex'!$K$9:$MP$155,ROWS(CX$38:CX43)+72,0)</f>
        <v>97.281028669748295</v>
      </c>
      <c r="CV63" s="97">
        <f>HLOOKUP(CV$55,'Jadual2&amp;3-Industryindex'!$K$9:$MP$155,ROWS(CY$38:CY43)+72,0)</f>
        <v>141.544025985882</v>
      </c>
      <c r="CW63" s="97">
        <f>HLOOKUP(CW$55,'Jadual2&amp;3-Industryindex'!$K$9:$MP$155,ROWS(CZ$38:CZ43)+72,0)</f>
        <v>176.76734214985601</v>
      </c>
      <c r="CX63" s="97">
        <f>HLOOKUP(CX$55,'Jadual2&amp;3-Industryindex'!$K$9:$MP$155,ROWS(DA$38:DA43)+72,0)</f>
        <v>204.35972147525499</v>
      </c>
      <c r="CY63" s="97">
        <f>HLOOKUP(CY$55,'Jadual2&amp;3-Industryindex'!$K$9:$MP$155,ROWS(DB$38:DB43)+72,0)</f>
        <v>154.24530794738001</v>
      </c>
      <c r="CZ63" s="97">
        <f>HLOOKUP(CZ$55,'Jadual2&amp;3-Industryindex'!$K$9:$MP$155,ROWS(DC$38:DC43)+72,0)</f>
        <v>240.69494376226899</v>
      </c>
      <c r="DA63" s="97">
        <f>HLOOKUP(DA$55,'Jadual2&amp;3-Industryindex'!$K$9:$MP$155,ROWS(DD$38:DD43)+72,0)</f>
        <v>118.817821067051</v>
      </c>
      <c r="DB63" s="97">
        <f>HLOOKUP(DB$55,'Jadual2&amp;3-Industryindex'!$K$9:$MP$155,ROWS(DE$38:DE43)+72,0)</f>
        <v>111.855553965052</v>
      </c>
      <c r="DC63" s="97">
        <f>HLOOKUP(DC$55,'Jadual2&amp;3-Industryindex'!$K$9:$MP$155,ROWS(DF$38:DF43)+72,0)</f>
        <v>128.97230681705801</v>
      </c>
      <c r="DD63" s="97">
        <f>HLOOKUP(DD$55,'Jadual2&amp;3-Industryindex'!$K$9:$MP$155,ROWS(DG$38:DG43)+72,0)</f>
        <v>123.390357463897</v>
      </c>
      <c r="DE63" s="97">
        <f>HLOOKUP(DE$55,'Jadual2&amp;3-Industryindex'!$K$9:$MP$155,ROWS(DH$38:DH43)+72,0)</f>
        <v>95.405621285785102</v>
      </c>
      <c r="DF63" s="97">
        <f>HLOOKUP(DF$55,'Jadual2&amp;3-Industryindex'!$K$9:$MP$155,ROWS(DI$38:DI43)+72,0)</f>
        <v>182.97414245068501</v>
      </c>
      <c r="DG63" s="97">
        <f>HLOOKUP(DG$55,'Jadual2&amp;3-Industryindex'!$K$9:$MP$155,ROWS(DJ$38:DJ43)+72,0)</f>
        <v>172.243014201368</v>
      </c>
      <c r="DH63" s="97">
        <f>HLOOKUP(DH$55,'Jadual2&amp;3-Industryindex'!$K$9:$MP$155,ROWS(DK$38:DK43)+72,0)</f>
        <v>86.5118564150699</v>
      </c>
      <c r="DI63" s="97">
        <f>HLOOKUP(DI$55,'Jadual2&amp;3-Industryindex'!$K$9:$MP$155,ROWS(DL$38:DL43)+72,0)</f>
        <v>144.77828572545801</v>
      </c>
      <c r="DJ63" s="97">
        <f>HLOOKUP(DJ$55,'Jadual2&amp;3-Industryindex'!$K$9:$MP$155,ROWS(DM$38:DM43)+72,0)</f>
        <v>111.97906701495199</v>
      </c>
      <c r="DK63" s="97">
        <f>HLOOKUP(DK$55,'Jadual2&amp;3-Industryindex'!$K$9:$MP$155,ROWS(DN$38:DN43)+72,0)</f>
        <v>45.232629531562999</v>
      </c>
      <c r="DL63" s="97">
        <f>HLOOKUP(DL$55,'Jadual2&amp;3-Industryindex'!$K$9:$MP$155,ROWS(DO$38:DO43)+72,0)</f>
        <v>156.35047892917501</v>
      </c>
      <c r="DM63" s="97">
        <f>HLOOKUP(DM$55,'Jadual2&amp;3-Industryindex'!$K$9:$MP$155,ROWS(DP$38:DP43)+72,0)</f>
        <v>102.544326267762</v>
      </c>
      <c r="DN63" s="97">
        <f>HLOOKUP(DN$55,'Jadual2&amp;3-Industryindex'!$K$9:$MP$155,ROWS(DQ$38:DQ43)+72,0)</f>
        <v>128.783183192622</v>
      </c>
      <c r="DO63" s="97">
        <f>HLOOKUP(DO$55,'Jadual2&amp;3-Industryindex'!$K$9:$MP$155,ROWS(DR$38:DR43)+72,0)</f>
        <v>165.411617197749</v>
      </c>
      <c r="DP63" s="97">
        <f>HLOOKUP(DP$55,'Jadual2&amp;3-Industryindex'!$K$9:$MP$155,ROWS(DS$38:DS43)+72,0)</f>
        <v>142.57426370086199</v>
      </c>
      <c r="DQ63" s="97">
        <f>HLOOKUP(DQ$55,'Jadual2&amp;3-Industryindex'!$K$9:$MP$155,ROWS(DT$38:DT43)+72,0)</f>
        <v>145.421469344039</v>
      </c>
      <c r="DR63" s="97">
        <f>HLOOKUP(DR$55,'Jadual2&amp;3-Industryindex'!$K$9:$MP$155,ROWS(DU$38:DU43)+72,0)</f>
        <v>114.440033355899</v>
      </c>
      <c r="DS63" s="97">
        <f>HLOOKUP(DS$55,'Jadual2&amp;3-Industryindex'!$K$9:$MP$155,ROWS(DV$38:DV43)+72,0)</f>
        <v>62.320915571566601</v>
      </c>
      <c r="DT63" s="97">
        <f>HLOOKUP(DT$55,'Jadual2&amp;3-Industryindex'!$K$9:$MP$155,ROWS(DW$38:DW43)+72,0)</f>
        <v>198.627544552529</v>
      </c>
      <c r="DU63" s="97">
        <f>HLOOKUP(DU$55,'Jadual2&amp;3-Industryindex'!$K$9:$MP$155,ROWS(DX$38:DX43)+72,0)</f>
        <v>88.263302136886196</v>
      </c>
      <c r="DV63" s="97">
        <f>HLOOKUP(DV$55,'Jadual2&amp;3-Industryindex'!$K$9:$MP$155,ROWS(DY$38:DY43)+72,0)</f>
        <v>174.62107431809801</v>
      </c>
      <c r="DW63" s="97">
        <f>HLOOKUP(DW$55,'Jadual2&amp;3-Industryindex'!$K$9:$MP$155,ROWS(DZ$38:DZ43)+72,0)</f>
        <v>108.58920902720899</v>
      </c>
      <c r="DX63" s="97">
        <f>HLOOKUP(DX$55,'Jadual2&amp;3-Industryindex'!$K$9:$MP$155,ROWS(EA$38:EA43)+72,0)</f>
        <v>132.094436791986</v>
      </c>
      <c r="DY63" s="97">
        <f>HLOOKUP(DY$55,'Jadual2&amp;3-Industryindex'!$K$9:$MP$155,ROWS(EB$38:EB43)+72,0)</f>
        <v>136.83002572031299</v>
      </c>
      <c r="DZ63" s="97">
        <f>HLOOKUP(DZ$55,'Jadual2&amp;3-Industryindex'!$K$9:$MP$155,ROWS(EC$38:EC43)+72,0)</f>
        <v>154.26396753634901</v>
      </c>
      <c r="EA63" s="97">
        <f>HLOOKUP(EA$55,'Jadual2&amp;3-Industryindex'!$K$9:$MP$155,ROWS(ED$38:ED43)+72,0)</f>
        <v>99.710020534345801</v>
      </c>
      <c r="EB63" s="97">
        <f>HLOOKUP(EB$55,'Jadual2&amp;3-Industryindex'!$K$9:$MP$155,ROWS(EE$38:EE43)+72,0)</f>
        <v>102.86856336836</v>
      </c>
      <c r="EC63" s="97">
        <f>HLOOKUP(EC$55,'Jadual2&amp;3-Industryindex'!$K$9:$MP$155,ROWS(EF$38:EF43)+72,0)</f>
        <v>97.110270474734804</v>
      </c>
      <c r="ED63" s="97">
        <f>HLOOKUP(ED$55,'Jadual2&amp;3-Industryindex'!$K$9:$MP$155,ROWS(EG$38:EG43)+72,0)</f>
        <v>123.99290060276201</v>
      </c>
      <c r="EE63" s="97">
        <f>HLOOKUP(EE$55,'Jadual2&amp;3-Industryindex'!$K$9:$MP$155,ROWS(EH$38:EH43)+72,0)</f>
        <v>161.60258430228501</v>
      </c>
      <c r="EF63" s="75"/>
      <c r="EG63" s="75"/>
      <c r="EH63" s="75"/>
      <c r="EI63" s="75"/>
      <c r="EJ63" s="75"/>
      <c r="EK63" s="75"/>
      <c r="EL63" s="75"/>
      <c r="EM63" s="75"/>
      <c r="EN63" s="75"/>
      <c r="EO63" s="75"/>
      <c r="EP63" s="75"/>
      <c r="EQ63" s="7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5"/>
      <c r="GM63" s="75"/>
      <c r="GN63" s="75"/>
      <c r="GO63" s="75"/>
      <c r="GP63" s="75"/>
      <c r="GQ63" s="75"/>
      <c r="GR63" s="75"/>
      <c r="GS63" s="75"/>
      <c r="GT63" s="75"/>
      <c r="GU63" s="75"/>
      <c r="GV63" s="75"/>
      <c r="GW63" s="75"/>
      <c r="GX63" s="75"/>
      <c r="GY63" s="75"/>
      <c r="GZ63" s="75"/>
      <c r="HA63" s="75"/>
      <c r="HB63" s="75"/>
      <c r="HC63" s="75"/>
      <c r="HD63" s="75"/>
      <c r="HE63" s="75"/>
      <c r="HF63" s="75"/>
      <c r="HG63" s="75"/>
      <c r="HH63" s="75"/>
      <c r="HI63" s="75"/>
      <c r="HJ63" s="75"/>
      <c r="HK63" s="75"/>
      <c r="HL63" s="75"/>
      <c r="HM63" s="75"/>
      <c r="HN63" s="75"/>
      <c r="HO63" s="75"/>
      <c r="HP63" s="75"/>
      <c r="HQ63" s="75"/>
      <c r="HR63" s="75"/>
      <c r="HS63" s="75"/>
      <c r="HT63" s="75"/>
      <c r="HU63" s="75"/>
      <c r="HV63" s="75"/>
      <c r="HW63" s="75"/>
      <c r="HX63" s="75"/>
      <c r="HY63" s="75"/>
      <c r="HZ63" s="75"/>
      <c r="IA63" s="75"/>
      <c r="IB63" s="75"/>
      <c r="IC63" s="75"/>
      <c r="ID63" s="75"/>
      <c r="IE63" s="75"/>
      <c r="IF63" s="75"/>
      <c r="IG63" s="75"/>
      <c r="IH63" s="75"/>
      <c r="II63" s="75"/>
      <c r="IJ63" s="75"/>
      <c r="IK63" s="75"/>
      <c r="IL63" s="75"/>
      <c r="IM63" s="75"/>
      <c r="IN63" s="75"/>
    </row>
    <row r="64" spans="1:248">
      <c r="A64" s="83" t="s">
        <v>859</v>
      </c>
      <c r="B64" s="1" t="b">
        <f t="shared" si="5"/>
        <v>0</v>
      </c>
      <c r="C64" s="87">
        <f>'Jadual1-IPP'!E137</f>
        <v>118.998813854048</v>
      </c>
      <c r="F64" s="97">
        <f>HLOOKUP(F$55,'Jadual2&amp;3-Industryindex'!$K$9:$MP$155,ROWS(I$38:I44)+72,0)</f>
        <v>92.945642113998602</v>
      </c>
      <c r="G64" s="97">
        <f>HLOOKUP(G$55,'Jadual2&amp;3-Industryindex'!$K$9:$MP$155,ROWS(J$38:J44)+72,0)</f>
        <v>104.775497103986</v>
      </c>
      <c r="H64" s="97">
        <f>HLOOKUP(H$55,'Jadual2&amp;3-Industryindex'!$K$9:$MP$155,ROWS(K$38:K44)+72,0)</f>
        <v>92.995134308975594</v>
      </c>
      <c r="I64" s="97">
        <f>HLOOKUP(I$55,'Jadual2&amp;3-Industryindex'!$K$9:$MP$155,ROWS(L$38:L44)+72,0)</f>
        <v>96.346471769220798</v>
      </c>
      <c r="J64" s="97">
        <f>HLOOKUP(J$55,'Jadual2&amp;3-Industryindex'!$K$9:$MP$155,ROWS(M$38:M44)+72,0)</f>
        <v>176.279514001992</v>
      </c>
      <c r="K64" s="97">
        <f>HLOOKUP(K$55,'Jadual2&amp;3-Industryindex'!$K$9:$MP$155,ROWS(N$38:N44)+72,0)</f>
        <v>147.63015105152601</v>
      </c>
      <c r="L64" s="97">
        <f>HLOOKUP(L$55,'Jadual2&amp;3-Industryindex'!$K$9:$MP$155,ROWS(O$38:O44)+72,0)</f>
        <v>156.90710674450801</v>
      </c>
      <c r="M64" s="97">
        <f>HLOOKUP(M$55,'Jadual2&amp;3-Industryindex'!$K$9:$MP$155,ROWS(P$38:P44)+72,0)</f>
        <v>129.84102920986501</v>
      </c>
      <c r="N64" s="97">
        <f>HLOOKUP(N$55,'Jadual2&amp;3-Industryindex'!$K$9:$MP$155,ROWS(Q$38:Q44)+72,0)</f>
        <v>174.93486091873299</v>
      </c>
      <c r="O64" s="97">
        <f>HLOOKUP(O$55,'Jadual2&amp;3-Industryindex'!$K$9:$MP$155,ROWS(R$38:R44)+72,0)</f>
        <v>102.569157173306</v>
      </c>
      <c r="P64" s="97">
        <f>HLOOKUP(P$55,'Jadual2&amp;3-Industryindex'!$K$9:$MP$155,ROWS(S$38:S44)+72,0)</f>
        <v>196.24082165023299</v>
      </c>
      <c r="Q64" s="97">
        <f>HLOOKUP(Q$55,'Jadual2&amp;3-Industryindex'!$K$9:$MP$155,ROWS(T$38:T44)+72,0)</f>
        <v>80.505087168211006</v>
      </c>
      <c r="R64" s="97">
        <f>HLOOKUP(R$55,'Jadual2&amp;3-Industryindex'!$K$9:$MP$155,ROWS(U$38:U44)+72,0)</f>
        <v>154.618389617438</v>
      </c>
      <c r="S64" s="97">
        <f>HLOOKUP(S$55,'Jadual2&amp;3-Industryindex'!$K$9:$MP$155,ROWS(V$38:V44)+72,0)</f>
        <v>158.032919409307</v>
      </c>
      <c r="T64" s="97">
        <f>HLOOKUP(T$55,'Jadual2&amp;3-Industryindex'!$K$9:$MP$155,ROWS(W$38:W44)+72,0)</f>
        <v>164.789512365479</v>
      </c>
      <c r="U64" s="97">
        <f>HLOOKUP(U$55,'Jadual2&amp;3-Industryindex'!$K$9:$MP$155,ROWS(X$38:X44)+72,0)</f>
        <v>152.648117566221</v>
      </c>
      <c r="V64" s="97">
        <f>HLOOKUP(V$55,'Jadual2&amp;3-Industryindex'!$K$9:$MP$155,ROWS(Y$38:Y44)+72,0)</f>
        <v>105.10216644376</v>
      </c>
      <c r="W64" s="97">
        <f>HLOOKUP(W$55,'Jadual2&amp;3-Industryindex'!$K$9:$MP$155,ROWS(Z$38:Z44)+72,0)</f>
        <v>148.887426681161</v>
      </c>
      <c r="X64" s="97">
        <f>HLOOKUP(X$55,'Jadual2&amp;3-Industryindex'!$K$9:$MP$155,ROWS(AA$38:AA44)+72,0)</f>
        <v>140.06253987857201</v>
      </c>
      <c r="Y64" s="97">
        <f>HLOOKUP(Y$55,'Jadual2&amp;3-Industryindex'!$K$9:$MP$155,ROWS(AB$38:AB44)+72,0)</f>
        <v>111.79699041779</v>
      </c>
      <c r="Z64" s="97">
        <f>HLOOKUP(Z$55,'Jadual2&amp;3-Industryindex'!$K$9:$MP$155,ROWS(AC$38:AC44)+72,0)</f>
        <v>226.68302940321601</v>
      </c>
      <c r="AA64" s="97">
        <f>HLOOKUP(AA$55,'Jadual2&amp;3-Industryindex'!$K$9:$MP$155,ROWS(AD$38:AD44)+72,0)</f>
        <v>128.81108800782599</v>
      </c>
      <c r="AB64" s="97" t="e">
        <f>HLOOKUP(AB$55,'Jadual2&amp;3-Industryindex'!$K$9:$MP$155,ROWS(AE$38:AE44)+72,0)</f>
        <v>#N/A</v>
      </c>
      <c r="AC64" s="97">
        <f>HLOOKUP(AC$55,'Jadual2&amp;3-Industryindex'!$K$9:$MP$155,ROWS(AF$38:AF44)+72,0)</f>
        <v>143.24928633302699</v>
      </c>
      <c r="AD64" s="97">
        <f>HLOOKUP(AD$55,'Jadual2&amp;3-Industryindex'!$K$9:$MP$155,ROWS(AG$38:AG44)+72,0)</f>
        <v>146.195460432391</v>
      </c>
      <c r="AE64" s="97">
        <f>HLOOKUP(AE$55,'Jadual2&amp;3-Industryindex'!$K$9:$MP$155,ROWS(AH$38:AH44)+72,0)</f>
        <v>116.350261853798</v>
      </c>
      <c r="AF64" s="97">
        <f>HLOOKUP(AF$55,'Jadual2&amp;3-Industryindex'!$K$9:$MP$155,ROWS(AI$38:AI44)+72,0)</f>
        <v>133.381498042483</v>
      </c>
      <c r="AG64" s="97">
        <f>HLOOKUP(AG$55,'Jadual2&amp;3-Industryindex'!$K$9:$MP$155,ROWS(AJ$38:AJ44)+72,0)</f>
        <v>114.25639583241799</v>
      </c>
      <c r="AH64" s="97">
        <f>HLOOKUP(AH$55,'Jadual2&amp;3-Industryindex'!$K$9:$MP$155,ROWS(AK$38:AK44)+72,0)</f>
        <v>69.642469737992201</v>
      </c>
      <c r="AI64" s="97">
        <f>HLOOKUP(AI$55,'Jadual2&amp;3-Industryindex'!$K$9:$MP$155,ROWS(AL$38:AL44)+72,0)</f>
        <v>129.32331046663501</v>
      </c>
      <c r="AJ64" s="97">
        <f>HLOOKUP(AJ$55,'Jadual2&amp;3-Industryindex'!$K$9:$MP$155,ROWS(AM$38:AM44)+72,0)</f>
        <v>221.35430060618</v>
      </c>
      <c r="AK64" s="97">
        <f>HLOOKUP(AK$55,'Jadual2&amp;3-Industryindex'!$K$9:$MP$155,ROWS(AN$38:AN44)+72,0)</f>
        <v>88.238800537288697</v>
      </c>
      <c r="AL64" s="97">
        <f>HLOOKUP(AL$55,'Jadual2&amp;3-Industryindex'!$K$9:$MP$155,ROWS(AO$38:AO44)+72,0)</f>
        <v>125.30345860396299</v>
      </c>
      <c r="AM64" s="97">
        <f>HLOOKUP(AM$55,'Jadual2&amp;3-Industryindex'!$K$9:$MP$155,ROWS(AP$38:AP44)+72,0)</f>
        <v>127.880057810065</v>
      </c>
      <c r="AN64" s="97">
        <f>HLOOKUP(AN$55,'Jadual2&amp;3-Industryindex'!$K$9:$MP$155,ROWS(AQ$38:AQ44)+72,0)</f>
        <v>82.544894442925496</v>
      </c>
      <c r="AO64" s="97">
        <f>HLOOKUP(AO$55,'Jadual2&amp;3-Industryindex'!$K$9:$MP$155,ROWS(AR$38:AR44)+72,0)</f>
        <v>150.412784013352</v>
      </c>
      <c r="AP64" s="97">
        <f>HLOOKUP(AP$55,'Jadual2&amp;3-Industryindex'!$K$9:$MP$155,ROWS(AS$38:AS44)+72,0)</f>
        <v>76.730252955794299</v>
      </c>
      <c r="AQ64" s="97">
        <f>HLOOKUP(AQ$55,'Jadual2&amp;3-Industryindex'!$K$9:$MP$155,ROWS(AT$38:AT44)+72,0)</f>
        <v>325.268855890883</v>
      </c>
      <c r="AR64" s="97">
        <f>HLOOKUP(AR$55,'Jadual2&amp;3-Industryindex'!$K$9:$MP$155,ROWS(AU$38:AU44)+72,0)</f>
        <v>103.70285965992301</v>
      </c>
      <c r="AS64" s="97">
        <f>HLOOKUP(AS$55,'Jadual2&amp;3-Industryindex'!$K$9:$MP$155,ROWS(AV$38:AV44)+72,0)</f>
        <v>180.185378375851</v>
      </c>
      <c r="AT64" s="97">
        <f>HLOOKUP(AT$55,'Jadual2&amp;3-Industryindex'!$K$9:$MP$155,ROWS(AW$38:AW44)+72,0)</f>
        <v>55.026878510151697</v>
      </c>
      <c r="AU64" s="97">
        <f>HLOOKUP(AU$55,'Jadual2&amp;3-Industryindex'!$K$9:$MP$155,ROWS(AX$38:AX44)+72,0)</f>
        <v>132.997992699349</v>
      </c>
      <c r="AV64" s="97">
        <f>HLOOKUP(AV$55,'Jadual2&amp;3-Industryindex'!$K$9:$MP$155,ROWS(AY$38:AY44)+72,0)</f>
        <v>167.54784412382901</v>
      </c>
      <c r="AW64" s="97">
        <f>HLOOKUP(AW$55,'Jadual2&amp;3-Industryindex'!$K$9:$MP$155,ROWS(AZ$38:AZ44)+72,0)</f>
        <v>130.97630861329301</v>
      </c>
      <c r="AX64" s="97">
        <f>HLOOKUP(AX$55,'Jadual2&amp;3-Industryindex'!$K$9:$MP$155,ROWS(BA$38:BA44)+72,0)</f>
        <v>137.52407607619099</v>
      </c>
      <c r="AY64" s="97">
        <f>HLOOKUP(AY$55,'Jadual2&amp;3-Industryindex'!$K$9:$MP$155,ROWS(BB$38:BB44)+72,0)</f>
        <v>118.255604822119</v>
      </c>
      <c r="AZ64" s="97">
        <f>HLOOKUP(AZ$55,'Jadual2&amp;3-Industryindex'!$K$9:$MP$155,ROWS(BC$38:BC44)+72,0)</f>
        <v>147.10670746053</v>
      </c>
      <c r="BA64" s="97">
        <f>HLOOKUP(BA$55,'Jadual2&amp;3-Industryindex'!$K$9:$MP$155,ROWS(BD$38:BD44)+72,0)</f>
        <v>130.65462179334099</v>
      </c>
      <c r="BB64" s="97">
        <f>HLOOKUP(BB$55,'Jadual2&amp;3-Industryindex'!$K$9:$MP$155,ROWS(BE$38:BE44)+72,0)</f>
        <v>142.40342394418801</v>
      </c>
      <c r="BC64" s="97">
        <f>HLOOKUP(BC$55,'Jadual2&amp;3-Industryindex'!$K$9:$MP$155,ROWS(BF$38:BF44)+72,0)</f>
        <v>152.356490529268</v>
      </c>
      <c r="BD64" s="97">
        <f>HLOOKUP(BD$55,'Jadual2&amp;3-Industryindex'!$K$9:$MP$155,ROWS(BG$38:BG44)+72,0)</f>
        <v>120.074715159595</v>
      </c>
      <c r="BE64" s="97">
        <f>HLOOKUP(BE$55,'Jadual2&amp;3-Industryindex'!$K$9:$MP$155,ROWS(BH$38:BH44)+72,0)</f>
        <v>70.012527663775302</v>
      </c>
      <c r="BF64" s="97">
        <f>HLOOKUP(BF$55,'Jadual2&amp;3-Industryindex'!$K$9:$MP$155,ROWS(BI$38:BI44)+72,0)</f>
        <v>158.38621034497501</v>
      </c>
      <c r="BG64" s="97">
        <f>HLOOKUP(BG$55,'Jadual2&amp;3-Industryindex'!$K$9:$MP$155,ROWS(BJ$38:BJ44)+72,0)</f>
        <v>50.002688903686703</v>
      </c>
      <c r="BH64" s="97">
        <f>HLOOKUP(BH$55,'Jadual2&amp;3-Industryindex'!$K$9:$MP$155,ROWS(BK$38:BK44)+72,0)</f>
        <v>91.070962338944994</v>
      </c>
      <c r="BI64" s="97">
        <f>HLOOKUP(BI$55,'Jadual2&amp;3-Industryindex'!$K$9:$MP$155,ROWS(BL$38:BL44)+72,0)</f>
        <v>103.023666893087</v>
      </c>
      <c r="BJ64" s="97">
        <f>HLOOKUP(BJ$55,'Jadual2&amp;3-Industryindex'!$K$9:$MP$155,ROWS(BM$38:BM44)+72,0)</f>
        <v>261.18520868099898</v>
      </c>
      <c r="BK64" s="97">
        <f>HLOOKUP(BK$55,'Jadual2&amp;3-Industryindex'!$K$9:$MP$155,ROWS(BN$38:BN44)+72,0)</f>
        <v>118.86292066740801</v>
      </c>
      <c r="BL64" s="97">
        <f>HLOOKUP(BL$55,'Jadual2&amp;3-Industryindex'!$K$9:$MP$155,ROWS(BO$38:BO44)+72,0)</f>
        <v>176.93719993935201</v>
      </c>
      <c r="BM64" s="97">
        <f>HLOOKUP(BM$55,'Jadual2&amp;3-Industryindex'!$K$9:$MP$155,ROWS(BP$38:BP44)+72,0)</f>
        <v>102.544936904023</v>
      </c>
      <c r="BN64" s="97">
        <f>HLOOKUP(BN$55,'Jadual2&amp;3-Industryindex'!$K$9:$MP$155,ROWS(BQ$38:BQ44)+72,0)</f>
        <v>106.46851121069599</v>
      </c>
      <c r="BO64" s="97">
        <f>HLOOKUP(BO$55,'Jadual2&amp;3-Industryindex'!$K$9:$MP$155,ROWS(BR$38:BR44)+72,0)</f>
        <v>208.787124010621</v>
      </c>
      <c r="BP64" s="97">
        <f>HLOOKUP(BP$55,'Jadual2&amp;3-Industryindex'!$K$9:$MP$155,ROWS(BS$38:BS44)+72,0)</f>
        <v>133.782413108139</v>
      </c>
      <c r="BQ64" s="97">
        <f>HLOOKUP(BQ$55,'Jadual2&amp;3-Industryindex'!$K$9:$MP$155,ROWS(BT$38:BT44)+72,0)</f>
        <v>141.80388569293501</v>
      </c>
      <c r="BR64" s="97">
        <f>HLOOKUP(BR$55,'Jadual2&amp;3-Industryindex'!$K$9:$MP$155,ROWS(BU$38:BU44)+72,0)</f>
        <v>155.358124663615</v>
      </c>
      <c r="BS64" s="97">
        <f>HLOOKUP(BS$55,'Jadual2&amp;3-Industryindex'!$K$9:$MP$155,ROWS(BV$38:BV44)+72,0)</f>
        <v>106.310690701881</v>
      </c>
      <c r="BT64" s="97">
        <f>HLOOKUP(BT$55,'Jadual2&amp;3-Industryindex'!$K$9:$MP$155,ROWS(BW$38:BW44)+72,0)</f>
        <v>144.680592936685</v>
      </c>
      <c r="BU64" s="97">
        <f>HLOOKUP(BU$55,'Jadual2&amp;3-Industryindex'!$K$9:$MP$155,ROWS(BX$38:BX44)+72,0)</f>
        <v>106.15228206003501</v>
      </c>
      <c r="BV64" s="97">
        <f>HLOOKUP(BV$55,'Jadual2&amp;3-Industryindex'!$K$9:$MP$155,ROWS(BY$38:BY44)+72,0)</f>
        <v>69.582735365033002</v>
      </c>
      <c r="BW64" s="97">
        <f>HLOOKUP(BW$55,'Jadual2&amp;3-Industryindex'!$K$9:$MP$155,ROWS(BZ$38:BZ44)+72,0)</f>
        <v>128.25612520312299</v>
      </c>
      <c r="BX64" s="97">
        <f>HLOOKUP(BX$55,'Jadual2&amp;3-Industryindex'!$K$9:$MP$155,ROWS(CA$38:CA44)+72,0)</f>
        <v>131.05143756379101</v>
      </c>
      <c r="BY64" s="97">
        <f>HLOOKUP(BY$55,'Jadual2&amp;3-Industryindex'!$K$9:$MP$155,ROWS(CB$38:CB44)+72,0)</f>
        <v>97.928917017883194</v>
      </c>
      <c r="BZ64" s="97">
        <f>HLOOKUP(BZ$55,'Jadual2&amp;3-Industryindex'!$K$9:$MP$155,ROWS(CC$38:CC44)+72,0)</f>
        <v>73.870522212571103</v>
      </c>
      <c r="CA64" s="97">
        <f>HLOOKUP(CA$55,'Jadual2&amp;3-Industryindex'!$K$9:$MP$155,ROWS(CD$38:CD44)+72,0)</f>
        <v>90.661519337125796</v>
      </c>
      <c r="CB64" s="97">
        <f>HLOOKUP(CB$55,'Jadual2&amp;3-Industryindex'!$K$9:$MP$155,ROWS(CE$38:CE44)+72,0)</f>
        <v>134.39304373025701</v>
      </c>
      <c r="CC64" s="97">
        <f>HLOOKUP(CC$55,'Jadual2&amp;3-Industryindex'!$K$9:$MP$155,ROWS(CF$38:CF44)+72,0)</f>
        <v>125.63137595827401</v>
      </c>
      <c r="CD64" s="97">
        <f>HLOOKUP(CD$55,'Jadual2&amp;3-Industryindex'!$K$9:$MP$155,ROWS(CG$38:CG44)+72,0)</f>
        <v>186.77575451576601</v>
      </c>
      <c r="CE64" s="97">
        <f>HLOOKUP(CE$55,'Jadual2&amp;3-Industryindex'!$K$9:$MP$155,ROWS(CH$38:CH44)+72,0)</f>
        <v>94.798259773558897</v>
      </c>
      <c r="CF64" s="97">
        <f>HLOOKUP(CF$55,'Jadual2&amp;3-Industryindex'!$K$9:$MP$155,ROWS(CI$38:CI44)+72,0)</f>
        <v>86.007000062580403</v>
      </c>
      <c r="CG64" s="97">
        <f>HLOOKUP(CG$55,'Jadual2&amp;3-Industryindex'!$K$9:$MP$155,ROWS(CJ$38:CJ44)+72,0)</f>
        <v>99.460537764123004</v>
      </c>
      <c r="CH64" s="97">
        <f>HLOOKUP(CH$55,'Jadual2&amp;3-Industryindex'!$K$9:$MP$155,ROWS(CK$38:CK44)+72,0)</f>
        <v>92.167405970035006</v>
      </c>
      <c r="CI64" s="97">
        <f>HLOOKUP(CI$55,'Jadual2&amp;3-Industryindex'!$K$9:$MP$155,ROWS(CL$38:CL44)+72,0)</f>
        <v>123.09514103197699</v>
      </c>
      <c r="CJ64" s="97">
        <f>HLOOKUP(CJ$55,'Jadual2&amp;3-Industryindex'!$K$9:$MP$155,ROWS(CN$38:CN44)+72,0)</f>
        <v>153.53432988264601</v>
      </c>
      <c r="CK64" s="97">
        <f>HLOOKUP(CK$55,'Jadual2&amp;3-Industryindex'!$K$9:$MP$155,ROWS(CO$38:CO44)+72,0)</f>
        <v>75.885211045540203</v>
      </c>
      <c r="CL64" s="97">
        <f>HLOOKUP(CL$55,'Jadual2&amp;3-Industryindex'!$K$9:$MP$155,ROWS(CP$38:CP44)+72,0)</f>
        <v>88.102788959040396</v>
      </c>
      <c r="CM64" s="97">
        <f>HLOOKUP(CM$55,'Jadual2&amp;3-Industryindex'!$K$9:$MP$155,ROWS(CQ$38:CQ44)+72,0)</f>
        <v>120.799175398485</v>
      </c>
      <c r="CN64" s="97">
        <f>HLOOKUP(CN$55,'Jadual2&amp;3-Industryindex'!$K$9:$MP$155,ROWS(CQ$38:CQ44)+72,0)</f>
        <v>107.640200492614</v>
      </c>
      <c r="CO64" s="97">
        <f>HLOOKUP(CO$55,'Jadual2&amp;3-Industryindex'!$K$9:$MP$155,ROWS(CR$38:CR44)+72,0)</f>
        <v>129.31061172801901</v>
      </c>
      <c r="CP64" s="97">
        <f>HLOOKUP(CP$55,'Jadual2&amp;3-Industryindex'!$K$9:$MP$155,ROWS(CS$38:CS44)+72,0)</f>
        <v>152.727680766182</v>
      </c>
      <c r="CQ64" s="97">
        <f>HLOOKUP(CQ$55,'Jadual2&amp;3-Industryindex'!$K$9:$MP$155,ROWS(CT$38:CT44)+72,0)</f>
        <v>116.144955044138</v>
      </c>
      <c r="CR64" s="97">
        <f>HLOOKUP(CR$55,'Jadual2&amp;3-Industryindex'!$K$9:$MP$155,ROWS(CU$38:CU44)+72,0)</f>
        <v>170.42882106922099</v>
      </c>
      <c r="CS64" s="97">
        <f>HLOOKUP(CS$55,'Jadual2&amp;3-Industryindex'!$K$9:$MP$155,ROWS(CV$38:CV44)+72,0)</f>
        <v>87.043417459686793</v>
      </c>
      <c r="CT64" s="97">
        <f>HLOOKUP(CT$55,'Jadual2&amp;3-Industryindex'!$K$9:$MP$155,ROWS(CW$38:CW44)+72,0)</f>
        <v>94.098888994377504</v>
      </c>
      <c r="CU64" s="97">
        <f>HLOOKUP(CU$55,'Jadual2&amp;3-Industryindex'!$K$9:$MP$155,ROWS(CX$38:CX44)+72,0)</f>
        <v>99.152381562929804</v>
      </c>
      <c r="CV64" s="97">
        <f>HLOOKUP(CV$55,'Jadual2&amp;3-Industryindex'!$K$9:$MP$155,ROWS(CY$38:CY44)+72,0)</f>
        <v>143.98253082177601</v>
      </c>
      <c r="CW64" s="97">
        <f>HLOOKUP(CW$55,'Jadual2&amp;3-Industryindex'!$K$9:$MP$155,ROWS(CZ$38:CZ44)+72,0)</f>
        <v>167.76241518890399</v>
      </c>
      <c r="CX64" s="97">
        <f>HLOOKUP(CX$55,'Jadual2&amp;3-Industryindex'!$K$9:$MP$155,ROWS(DA$38:DA44)+72,0)</f>
        <v>164.80732599691399</v>
      </c>
      <c r="CY64" s="97">
        <f>HLOOKUP(CY$55,'Jadual2&amp;3-Industryindex'!$K$9:$MP$155,ROWS(DB$38:DB44)+72,0)</f>
        <v>144.61894055902701</v>
      </c>
      <c r="CZ64" s="97">
        <f>HLOOKUP(CZ$55,'Jadual2&amp;3-Industryindex'!$K$9:$MP$155,ROWS(DC$38:DC44)+72,0)</f>
        <v>233.84246674566899</v>
      </c>
      <c r="DA64" s="97">
        <f>HLOOKUP(DA$55,'Jadual2&amp;3-Industryindex'!$K$9:$MP$155,ROWS(DD$38:DD44)+72,0)</f>
        <v>117.011327756288</v>
      </c>
      <c r="DB64" s="97">
        <f>HLOOKUP(DB$55,'Jadual2&amp;3-Industryindex'!$K$9:$MP$155,ROWS(DE$38:DE44)+72,0)</f>
        <v>133.95528486183099</v>
      </c>
      <c r="DC64" s="97">
        <f>HLOOKUP(DC$55,'Jadual2&amp;3-Industryindex'!$K$9:$MP$155,ROWS(DF$38:DF44)+72,0)</f>
        <v>121.739905387256</v>
      </c>
      <c r="DD64" s="97">
        <f>HLOOKUP(DD$55,'Jadual2&amp;3-Industryindex'!$K$9:$MP$155,ROWS(DG$38:DG44)+72,0)</f>
        <v>136.45170958779201</v>
      </c>
      <c r="DE64" s="97">
        <f>HLOOKUP(DE$55,'Jadual2&amp;3-Industryindex'!$K$9:$MP$155,ROWS(DH$38:DH44)+72,0)</f>
        <v>112.390583454872</v>
      </c>
      <c r="DF64" s="97">
        <f>HLOOKUP(DF$55,'Jadual2&amp;3-Industryindex'!$K$9:$MP$155,ROWS(DI$38:DI44)+72,0)</f>
        <v>194.30690900133499</v>
      </c>
      <c r="DG64" s="97">
        <f>HLOOKUP(DG$55,'Jadual2&amp;3-Industryindex'!$K$9:$MP$155,ROWS(DJ$38:DJ44)+72,0)</f>
        <v>197.94831622219701</v>
      </c>
      <c r="DH64" s="97">
        <f>HLOOKUP(DH$55,'Jadual2&amp;3-Industryindex'!$K$9:$MP$155,ROWS(DK$38:DK44)+72,0)</f>
        <v>79.955019023768699</v>
      </c>
      <c r="DI64" s="97">
        <f>HLOOKUP(DI$55,'Jadual2&amp;3-Industryindex'!$K$9:$MP$155,ROWS(DL$38:DL44)+72,0)</f>
        <v>150.35619326396301</v>
      </c>
      <c r="DJ64" s="97">
        <f>HLOOKUP(DJ$55,'Jadual2&amp;3-Industryindex'!$K$9:$MP$155,ROWS(DM$38:DM44)+72,0)</f>
        <v>107.737550372245</v>
      </c>
      <c r="DK64" s="97">
        <f>HLOOKUP(DK$55,'Jadual2&amp;3-Industryindex'!$K$9:$MP$155,ROWS(DN$38:DN44)+72,0)</f>
        <v>36.470772326644102</v>
      </c>
      <c r="DL64" s="97">
        <f>HLOOKUP(DL$55,'Jadual2&amp;3-Industryindex'!$K$9:$MP$155,ROWS(DO$38:DO44)+72,0)</f>
        <v>152.39875881656701</v>
      </c>
      <c r="DM64" s="97">
        <f>HLOOKUP(DM$55,'Jadual2&amp;3-Industryindex'!$K$9:$MP$155,ROWS(DP$38:DP44)+72,0)</f>
        <v>96.557833116820603</v>
      </c>
      <c r="DN64" s="97">
        <f>HLOOKUP(DN$55,'Jadual2&amp;3-Industryindex'!$K$9:$MP$155,ROWS(DQ$38:DQ44)+72,0)</f>
        <v>134.69398534969901</v>
      </c>
      <c r="DO64" s="97">
        <f>HLOOKUP(DO$55,'Jadual2&amp;3-Industryindex'!$K$9:$MP$155,ROWS(DR$38:DR44)+72,0)</f>
        <v>152.83667936112101</v>
      </c>
      <c r="DP64" s="97">
        <f>HLOOKUP(DP$55,'Jadual2&amp;3-Industryindex'!$K$9:$MP$155,ROWS(DS$38:DS44)+72,0)</f>
        <v>125.501707657369</v>
      </c>
      <c r="DQ64" s="97">
        <f>HLOOKUP(DQ$55,'Jadual2&amp;3-Industryindex'!$K$9:$MP$155,ROWS(DT$38:DT44)+72,0)</f>
        <v>150.00266936128099</v>
      </c>
      <c r="DR64" s="97">
        <f>HLOOKUP(DR$55,'Jadual2&amp;3-Industryindex'!$K$9:$MP$155,ROWS(DU$38:DU44)+72,0)</f>
        <v>110.629449099284</v>
      </c>
      <c r="DS64" s="97">
        <f>HLOOKUP(DS$55,'Jadual2&amp;3-Industryindex'!$K$9:$MP$155,ROWS(DV$38:DV44)+72,0)</f>
        <v>51.142032788023599</v>
      </c>
      <c r="DT64" s="97">
        <f>HLOOKUP(DT$55,'Jadual2&amp;3-Industryindex'!$K$9:$MP$155,ROWS(DW$38:DW44)+72,0)</f>
        <v>188.58380339753</v>
      </c>
      <c r="DU64" s="97">
        <f>HLOOKUP(DU$55,'Jadual2&amp;3-Industryindex'!$K$9:$MP$155,ROWS(DX$38:DX44)+72,0)</f>
        <v>77.783319946861596</v>
      </c>
      <c r="DV64" s="97">
        <f>HLOOKUP(DV$55,'Jadual2&amp;3-Industryindex'!$K$9:$MP$155,ROWS(DY$38:DY44)+72,0)</f>
        <v>179.74168141750999</v>
      </c>
      <c r="DW64" s="97">
        <f>HLOOKUP(DW$55,'Jadual2&amp;3-Industryindex'!$K$9:$MP$155,ROWS(DZ$38:DZ44)+72,0)</f>
        <v>107.455196085582</v>
      </c>
      <c r="DX64" s="97">
        <f>HLOOKUP(DX$55,'Jadual2&amp;3-Industryindex'!$K$9:$MP$155,ROWS(EA$38:EA44)+72,0)</f>
        <v>137.196770033267</v>
      </c>
      <c r="DY64" s="97">
        <f>HLOOKUP(DY$55,'Jadual2&amp;3-Industryindex'!$K$9:$MP$155,ROWS(EB$38:EB44)+72,0)</f>
        <v>144.981920989613</v>
      </c>
      <c r="DZ64" s="97">
        <f>HLOOKUP(DZ$55,'Jadual2&amp;3-Industryindex'!$K$9:$MP$155,ROWS(EC$38:EC44)+72,0)</f>
        <v>159.51642526290999</v>
      </c>
      <c r="EA64" s="97">
        <f>HLOOKUP(EA$55,'Jadual2&amp;3-Industryindex'!$K$9:$MP$155,ROWS(ED$38:ED44)+72,0)</f>
        <v>106.815685549688</v>
      </c>
      <c r="EB64" s="97">
        <f>HLOOKUP(EB$55,'Jadual2&amp;3-Industryindex'!$K$9:$MP$155,ROWS(EE$38:EE44)+72,0)</f>
        <v>90.718811543374798</v>
      </c>
      <c r="EC64" s="97">
        <f>HLOOKUP(EC$55,'Jadual2&amp;3-Industryindex'!$K$9:$MP$155,ROWS(EF$38:EF44)+72,0)</f>
        <v>108.514185454928</v>
      </c>
      <c r="ED64" s="97">
        <f>HLOOKUP(ED$55,'Jadual2&amp;3-Industryindex'!$K$9:$MP$155,ROWS(EG$38:EG44)+72,0)</f>
        <v>117.006163830943</v>
      </c>
      <c r="EE64" s="97">
        <f>HLOOKUP(EE$55,'Jadual2&amp;3-Industryindex'!$K$9:$MP$155,ROWS(EH$38:EH44)+72,0)</f>
        <v>191.63502953660799</v>
      </c>
      <c r="EF64" s="75"/>
      <c r="EG64" s="75"/>
      <c r="EH64" s="75"/>
      <c r="EI64" s="75"/>
      <c r="EJ64" s="75"/>
      <c r="EK64" s="75"/>
      <c r="EL64" s="75"/>
      <c r="EM64" s="75"/>
      <c r="EN64" s="75"/>
      <c r="EO64" s="75"/>
      <c r="EP64" s="75"/>
      <c r="EQ64" s="75"/>
      <c r="ER64" s="75"/>
      <c r="ES64" s="75"/>
      <c r="ET64" s="75"/>
      <c r="EU64" s="75"/>
      <c r="EV64" s="75"/>
      <c r="EW64" s="75"/>
      <c r="EX64" s="75"/>
      <c r="EY64" s="75"/>
      <c r="EZ64" s="75"/>
      <c r="FA64" s="75"/>
      <c r="FB64" s="75"/>
      <c r="FC64" s="75"/>
      <c r="FD64" s="75"/>
      <c r="FE64" s="75"/>
      <c r="FF64" s="75"/>
      <c r="FG64" s="75"/>
      <c r="FH64" s="75"/>
      <c r="FI64" s="75"/>
      <c r="FJ64" s="75"/>
      <c r="FK64" s="75"/>
      <c r="FL64" s="75"/>
      <c r="FM64" s="75"/>
      <c r="FN64" s="75"/>
      <c r="FO64" s="75"/>
      <c r="FP64" s="75"/>
      <c r="FQ64" s="75"/>
      <c r="FR64" s="75"/>
      <c r="FS64" s="75"/>
      <c r="FT64" s="75"/>
      <c r="FU64" s="75"/>
      <c r="FV64" s="75"/>
      <c r="FW64" s="75"/>
      <c r="FX64" s="75"/>
      <c r="FY64" s="75"/>
      <c r="FZ64" s="75"/>
      <c r="GA64" s="75"/>
      <c r="GB64" s="75"/>
      <c r="GC64" s="75"/>
      <c r="GD64" s="75"/>
      <c r="GE64" s="75"/>
      <c r="GF64" s="75"/>
      <c r="GG64" s="75"/>
      <c r="GH64" s="75"/>
      <c r="GI64" s="75"/>
      <c r="GJ64" s="75"/>
      <c r="GK64" s="75"/>
      <c r="GL64" s="75"/>
      <c r="GM64" s="75"/>
      <c r="GN64" s="75"/>
      <c r="GO64" s="75"/>
      <c r="GP64" s="75"/>
      <c r="GQ64" s="75"/>
      <c r="GR64" s="75"/>
      <c r="GS64" s="75"/>
      <c r="GT64" s="75"/>
      <c r="GU64" s="75"/>
      <c r="GV64" s="75"/>
      <c r="GW64" s="75"/>
      <c r="GX64" s="75"/>
      <c r="GY64" s="75"/>
      <c r="GZ64" s="75"/>
      <c r="HA64" s="75"/>
      <c r="HB64" s="75"/>
      <c r="HC64" s="75"/>
      <c r="HD64" s="75"/>
      <c r="HE64" s="75"/>
      <c r="HF64" s="75"/>
      <c r="HG64" s="75"/>
      <c r="HH64" s="75"/>
      <c r="HI64" s="75"/>
      <c r="HJ64" s="75"/>
      <c r="HK64" s="75"/>
      <c r="HL64" s="75"/>
      <c r="HM64" s="75"/>
      <c r="HN64" s="75"/>
      <c r="HO64" s="75"/>
      <c r="HP64" s="75"/>
      <c r="HQ64" s="75"/>
      <c r="HR64" s="75"/>
      <c r="HS64" s="75"/>
      <c r="HT64" s="75"/>
      <c r="HU64" s="75"/>
      <c r="HV64" s="75"/>
      <c r="HW64" s="75"/>
      <c r="HX64" s="75"/>
      <c r="HY64" s="75"/>
      <c r="HZ64" s="75"/>
      <c r="IA64" s="75"/>
      <c r="IB64" s="75"/>
      <c r="IC64" s="75"/>
      <c r="ID64" s="75"/>
      <c r="IE64" s="75"/>
      <c r="IF64" s="75"/>
      <c r="IG64" s="75"/>
      <c r="IH64" s="75"/>
      <c r="II64" s="75"/>
      <c r="IJ64" s="75"/>
      <c r="IK64" s="75"/>
      <c r="IL64" s="75"/>
      <c r="IM64" s="75"/>
      <c r="IN64" s="75"/>
    </row>
    <row r="65" spans="1:248">
      <c r="A65" s="83" t="s">
        <v>860</v>
      </c>
      <c r="B65" s="1" t="b">
        <f t="shared" si="5"/>
        <v>0</v>
      </c>
      <c r="C65" s="87">
        <f>'Jadual1-IPP'!E138</f>
        <v>117.78989389104299</v>
      </c>
      <c r="F65" s="97">
        <f>HLOOKUP(F$55,'Jadual2&amp;3-Industryindex'!$K$9:$MP$155,ROWS(I$38:I45)+72,0)</f>
        <v>96.895804496598004</v>
      </c>
      <c r="G65" s="97">
        <f>HLOOKUP(G$55,'Jadual2&amp;3-Industryindex'!$K$9:$MP$155,ROWS(J$38:J45)+72,0)</f>
        <v>114.802629014199</v>
      </c>
      <c r="H65" s="97">
        <f>HLOOKUP(H$55,'Jadual2&amp;3-Industryindex'!$K$9:$MP$155,ROWS(K$38:K45)+72,0)</f>
        <v>93.866910105419294</v>
      </c>
      <c r="I65" s="97">
        <f>HLOOKUP(I$55,'Jadual2&amp;3-Industryindex'!$K$9:$MP$155,ROWS(L$38:L45)+72,0)</f>
        <v>91.448471286699998</v>
      </c>
      <c r="J65" s="97">
        <f>HLOOKUP(J$55,'Jadual2&amp;3-Industryindex'!$K$9:$MP$155,ROWS(M$38:M45)+72,0)</f>
        <v>165.82250207513999</v>
      </c>
      <c r="K65" s="97">
        <f>HLOOKUP(K$55,'Jadual2&amp;3-Industryindex'!$K$9:$MP$155,ROWS(N$38:N45)+72,0)</f>
        <v>142.850673446813</v>
      </c>
      <c r="L65" s="97">
        <f>HLOOKUP(L$55,'Jadual2&amp;3-Industryindex'!$K$9:$MP$155,ROWS(O$38:O45)+72,0)</f>
        <v>150.711876663211</v>
      </c>
      <c r="M65" s="97">
        <f>HLOOKUP(M$55,'Jadual2&amp;3-Industryindex'!$K$9:$MP$155,ROWS(P$38:P45)+72,0)</f>
        <v>127.025927274879</v>
      </c>
      <c r="N65" s="97">
        <f>HLOOKUP(N$55,'Jadual2&amp;3-Industryindex'!$K$9:$MP$155,ROWS(Q$38:Q45)+72,0)</f>
        <v>165.64074578287801</v>
      </c>
      <c r="O65" s="97">
        <f>HLOOKUP(O$55,'Jadual2&amp;3-Industryindex'!$K$9:$MP$155,ROWS(R$38:R45)+72,0)</f>
        <v>101.952468986759</v>
      </c>
      <c r="P65" s="97">
        <f>HLOOKUP(P$55,'Jadual2&amp;3-Industryindex'!$K$9:$MP$155,ROWS(S$38:S45)+72,0)</f>
        <v>220.782211687943</v>
      </c>
      <c r="Q65" s="97">
        <f>HLOOKUP(Q$55,'Jadual2&amp;3-Industryindex'!$K$9:$MP$155,ROWS(T$38:T45)+72,0)</f>
        <v>87.091832279913703</v>
      </c>
      <c r="R65" s="97">
        <f>HLOOKUP(R$55,'Jadual2&amp;3-Industryindex'!$K$9:$MP$155,ROWS(U$38:U45)+72,0)</f>
        <v>152.62920437238699</v>
      </c>
      <c r="S65" s="97">
        <f>HLOOKUP(S$55,'Jadual2&amp;3-Industryindex'!$K$9:$MP$155,ROWS(V$38:V45)+72,0)</f>
        <v>176.40702169501799</v>
      </c>
      <c r="T65" s="97">
        <f>HLOOKUP(T$55,'Jadual2&amp;3-Industryindex'!$K$9:$MP$155,ROWS(W$38:W45)+72,0)</f>
        <v>194.81250275809401</v>
      </c>
      <c r="U65" s="97">
        <f>HLOOKUP(U$55,'Jadual2&amp;3-Industryindex'!$K$9:$MP$155,ROWS(X$38:X45)+72,0)</f>
        <v>136.42048572006701</v>
      </c>
      <c r="V65" s="97">
        <f>HLOOKUP(V$55,'Jadual2&amp;3-Industryindex'!$K$9:$MP$155,ROWS(Y$38:Y45)+72,0)</f>
        <v>93.822077176345502</v>
      </c>
      <c r="W65" s="97">
        <f>HLOOKUP(W$55,'Jadual2&amp;3-Industryindex'!$K$9:$MP$155,ROWS(Z$38:Z45)+72,0)</f>
        <v>151.996714413956</v>
      </c>
      <c r="X65" s="97">
        <f>HLOOKUP(X$55,'Jadual2&amp;3-Industryindex'!$K$9:$MP$155,ROWS(AA$38:AA45)+72,0)</f>
        <v>139.12514163725601</v>
      </c>
      <c r="Y65" s="97">
        <f>HLOOKUP(Y$55,'Jadual2&amp;3-Industryindex'!$K$9:$MP$155,ROWS(AB$38:AB45)+72,0)</f>
        <v>117.79797053977801</v>
      </c>
      <c r="Z65" s="97">
        <f>HLOOKUP(Z$55,'Jadual2&amp;3-Industryindex'!$K$9:$MP$155,ROWS(AC$38:AC45)+72,0)</f>
        <v>256.37905588516202</v>
      </c>
      <c r="AA65" s="97">
        <f>HLOOKUP(AA$55,'Jadual2&amp;3-Industryindex'!$K$9:$MP$155,ROWS(AD$38:AD45)+72,0)</f>
        <v>129.17377833187601</v>
      </c>
      <c r="AB65" s="97" t="e">
        <f>HLOOKUP(AB$55,'Jadual2&amp;3-Industryindex'!$K$9:$MP$155,ROWS(AE$38:AE45)+72,0)</f>
        <v>#N/A</v>
      </c>
      <c r="AC65" s="97">
        <f>HLOOKUP(AC$55,'Jadual2&amp;3-Industryindex'!$K$9:$MP$155,ROWS(AF$38:AF45)+72,0)</f>
        <v>154.55616428050001</v>
      </c>
      <c r="AD65" s="97">
        <f>HLOOKUP(AD$55,'Jadual2&amp;3-Industryindex'!$K$9:$MP$155,ROWS(AG$38:AG45)+72,0)</f>
        <v>174.21905844966099</v>
      </c>
      <c r="AE65" s="97">
        <f>HLOOKUP(AE$55,'Jadual2&amp;3-Industryindex'!$K$9:$MP$155,ROWS(AH$38:AH45)+72,0)</f>
        <v>127.941419742512</v>
      </c>
      <c r="AF65" s="97">
        <f>HLOOKUP(AF$55,'Jadual2&amp;3-Industryindex'!$K$9:$MP$155,ROWS(AI$38:AI45)+72,0)</f>
        <v>149.49691585883099</v>
      </c>
      <c r="AG65" s="97">
        <f>HLOOKUP(AG$55,'Jadual2&amp;3-Industryindex'!$K$9:$MP$155,ROWS(AJ$38:AJ45)+72,0)</f>
        <v>107.600957301159</v>
      </c>
      <c r="AH65" s="97">
        <f>HLOOKUP(AH$55,'Jadual2&amp;3-Industryindex'!$K$9:$MP$155,ROWS(AK$38:AK45)+72,0)</f>
        <v>80.786889819377805</v>
      </c>
      <c r="AI65" s="97">
        <f>HLOOKUP(AI$55,'Jadual2&amp;3-Industryindex'!$K$9:$MP$155,ROWS(AL$38:AL45)+72,0)</f>
        <v>132.82147400149901</v>
      </c>
      <c r="AJ65" s="97">
        <f>HLOOKUP(AJ$55,'Jadual2&amp;3-Industryindex'!$K$9:$MP$155,ROWS(AM$38:AM45)+72,0)</f>
        <v>243.70853469738299</v>
      </c>
      <c r="AK65" s="97">
        <f>HLOOKUP(AK$55,'Jadual2&amp;3-Industryindex'!$K$9:$MP$155,ROWS(AN$38:AN45)+72,0)</f>
        <v>94.680405223308</v>
      </c>
      <c r="AL65" s="97">
        <f>HLOOKUP(AL$55,'Jadual2&amp;3-Industryindex'!$K$9:$MP$155,ROWS(AO$38:AO45)+72,0)</f>
        <v>129.07305484111899</v>
      </c>
      <c r="AM65" s="97">
        <f>HLOOKUP(AM$55,'Jadual2&amp;3-Industryindex'!$K$9:$MP$155,ROWS(AP$38:AP45)+72,0)</f>
        <v>134.34110587499401</v>
      </c>
      <c r="AN65" s="97">
        <f>HLOOKUP(AN$55,'Jadual2&amp;3-Industryindex'!$K$9:$MP$155,ROWS(AQ$38:AQ45)+72,0)</f>
        <v>78.780007837791999</v>
      </c>
      <c r="AO65" s="97">
        <f>HLOOKUP(AO$55,'Jadual2&amp;3-Industryindex'!$K$9:$MP$155,ROWS(AR$38:AR45)+72,0)</f>
        <v>160.634452510952</v>
      </c>
      <c r="AP65" s="97">
        <f>HLOOKUP(AP$55,'Jadual2&amp;3-Industryindex'!$K$9:$MP$155,ROWS(AS$38:AS45)+72,0)</f>
        <v>83.958823123589099</v>
      </c>
      <c r="AQ65" s="97">
        <f>HLOOKUP(AQ$55,'Jadual2&amp;3-Industryindex'!$K$9:$MP$155,ROWS(AT$38:AT45)+72,0)</f>
        <v>344.38697510821902</v>
      </c>
      <c r="AR65" s="97">
        <f>HLOOKUP(AR$55,'Jadual2&amp;3-Industryindex'!$K$9:$MP$155,ROWS(AU$38:AU45)+72,0)</f>
        <v>97.160990064704293</v>
      </c>
      <c r="AS65" s="97">
        <f>HLOOKUP(AS$55,'Jadual2&amp;3-Industryindex'!$K$9:$MP$155,ROWS(AV$38:AV45)+72,0)</f>
        <v>186.091137943436</v>
      </c>
      <c r="AT65" s="97">
        <f>HLOOKUP(AT$55,'Jadual2&amp;3-Industryindex'!$K$9:$MP$155,ROWS(AW$38:AW45)+72,0)</f>
        <v>53.1556170925966</v>
      </c>
      <c r="AU65" s="97">
        <f>HLOOKUP(AU$55,'Jadual2&amp;3-Industryindex'!$K$9:$MP$155,ROWS(AX$38:AX45)+72,0)</f>
        <v>129.63948765252499</v>
      </c>
      <c r="AV65" s="97">
        <f>HLOOKUP(AV$55,'Jadual2&amp;3-Industryindex'!$K$9:$MP$155,ROWS(AY$38:AY45)+72,0)</f>
        <v>210.98599145277299</v>
      </c>
      <c r="AW65" s="97">
        <f>HLOOKUP(AW$55,'Jadual2&amp;3-Industryindex'!$K$9:$MP$155,ROWS(AZ$38:AZ45)+72,0)</f>
        <v>145.80437402851501</v>
      </c>
      <c r="AX65" s="97">
        <f>HLOOKUP(AX$55,'Jadual2&amp;3-Industryindex'!$K$9:$MP$155,ROWS(BA$38:BA45)+72,0)</f>
        <v>134.40770551691199</v>
      </c>
      <c r="AY65" s="97">
        <f>HLOOKUP(AY$55,'Jadual2&amp;3-Industryindex'!$K$9:$MP$155,ROWS(BB$38:BB45)+72,0)</f>
        <v>120.523350512928</v>
      </c>
      <c r="AZ65" s="97">
        <f>HLOOKUP(AZ$55,'Jadual2&amp;3-Industryindex'!$K$9:$MP$155,ROWS(BC$38:BC45)+72,0)</f>
        <v>134.50856226356501</v>
      </c>
      <c r="BA65" s="97">
        <f>HLOOKUP(BA$55,'Jadual2&amp;3-Industryindex'!$K$9:$MP$155,ROWS(BD$38:BD45)+72,0)</f>
        <v>143.78708905858201</v>
      </c>
      <c r="BB65" s="97">
        <f>HLOOKUP(BB$55,'Jadual2&amp;3-Industryindex'!$K$9:$MP$155,ROWS(BE$38:BE45)+72,0)</f>
        <v>143.120600192729</v>
      </c>
      <c r="BC65" s="97">
        <f>HLOOKUP(BC$55,'Jadual2&amp;3-Industryindex'!$K$9:$MP$155,ROWS(BF$38:BF45)+72,0)</f>
        <v>156.44382724149099</v>
      </c>
      <c r="BD65" s="97">
        <f>HLOOKUP(BD$55,'Jadual2&amp;3-Industryindex'!$K$9:$MP$155,ROWS(BG$38:BG45)+72,0)</f>
        <v>129.987288426059</v>
      </c>
      <c r="BE65" s="97">
        <f>HLOOKUP(BE$55,'Jadual2&amp;3-Industryindex'!$K$9:$MP$155,ROWS(BH$38:BH45)+72,0)</f>
        <v>67.774782908645605</v>
      </c>
      <c r="BF65" s="97">
        <f>HLOOKUP(BF$55,'Jadual2&amp;3-Industryindex'!$K$9:$MP$155,ROWS(BI$38:BI45)+72,0)</f>
        <v>156.02219463992</v>
      </c>
      <c r="BG65" s="97">
        <f>HLOOKUP(BG$55,'Jadual2&amp;3-Industryindex'!$K$9:$MP$155,ROWS(BJ$38:BJ45)+72,0)</f>
        <v>52.550894297767002</v>
      </c>
      <c r="BH65" s="97">
        <f>HLOOKUP(BH$55,'Jadual2&amp;3-Industryindex'!$K$9:$MP$155,ROWS(BK$38:BK45)+72,0)</f>
        <v>95.488640331013102</v>
      </c>
      <c r="BI65" s="97">
        <f>HLOOKUP(BI$55,'Jadual2&amp;3-Industryindex'!$K$9:$MP$155,ROWS(BL$38:BL45)+72,0)</f>
        <v>96.2598885172915</v>
      </c>
      <c r="BJ65" s="97">
        <f>HLOOKUP(BJ$55,'Jadual2&amp;3-Industryindex'!$K$9:$MP$155,ROWS(BM$38:BM45)+72,0)</f>
        <v>277.72278606070398</v>
      </c>
      <c r="BK65" s="97">
        <f>HLOOKUP(BK$55,'Jadual2&amp;3-Industryindex'!$K$9:$MP$155,ROWS(BN$38:BN45)+72,0)</f>
        <v>111.130948723138</v>
      </c>
      <c r="BL65" s="97">
        <f>HLOOKUP(BL$55,'Jadual2&amp;3-Industryindex'!$K$9:$MP$155,ROWS(BO$38:BO45)+72,0)</f>
        <v>186.564087354788</v>
      </c>
      <c r="BM65" s="97">
        <f>HLOOKUP(BM$55,'Jadual2&amp;3-Industryindex'!$K$9:$MP$155,ROWS(BP$38:BP45)+72,0)</f>
        <v>82.3329626202908</v>
      </c>
      <c r="BN65" s="97">
        <f>HLOOKUP(BN$55,'Jadual2&amp;3-Industryindex'!$K$9:$MP$155,ROWS(BQ$38:BQ45)+72,0)</f>
        <v>98.918249087528096</v>
      </c>
      <c r="BO65" s="97">
        <f>HLOOKUP(BO$55,'Jadual2&amp;3-Industryindex'!$K$9:$MP$155,ROWS(BR$38:BR45)+72,0)</f>
        <v>243.503822345987</v>
      </c>
      <c r="BP65" s="97">
        <f>HLOOKUP(BP$55,'Jadual2&amp;3-Industryindex'!$K$9:$MP$155,ROWS(BS$38:BS45)+72,0)</f>
        <v>131.09866511809801</v>
      </c>
      <c r="BQ65" s="97">
        <f>HLOOKUP(BQ$55,'Jadual2&amp;3-Industryindex'!$K$9:$MP$155,ROWS(BT$38:BT45)+72,0)</f>
        <v>129.94963773605099</v>
      </c>
      <c r="BR65" s="97">
        <f>HLOOKUP(BR$55,'Jadual2&amp;3-Industryindex'!$K$9:$MP$155,ROWS(BU$38:BU45)+72,0)</f>
        <v>176.74574159840699</v>
      </c>
      <c r="BS65" s="97">
        <f>HLOOKUP(BS$55,'Jadual2&amp;3-Industryindex'!$K$9:$MP$155,ROWS(BV$38:BV45)+72,0)</f>
        <v>116.732515387379</v>
      </c>
      <c r="BT65" s="97">
        <f>HLOOKUP(BT$55,'Jadual2&amp;3-Industryindex'!$K$9:$MP$155,ROWS(BW$38:BW45)+72,0)</f>
        <v>148.36964471153701</v>
      </c>
      <c r="BU65" s="97">
        <f>HLOOKUP(BU$55,'Jadual2&amp;3-Industryindex'!$K$9:$MP$155,ROWS(BX$38:BX45)+72,0)</f>
        <v>110.271644941709</v>
      </c>
      <c r="BV65" s="97">
        <f>HLOOKUP(BV$55,'Jadual2&amp;3-Industryindex'!$K$9:$MP$155,ROWS(BY$38:BY45)+72,0)</f>
        <v>62.972784718847002</v>
      </c>
      <c r="BW65" s="97">
        <f>HLOOKUP(BW$55,'Jadual2&amp;3-Industryindex'!$K$9:$MP$155,ROWS(BZ$38:BZ45)+72,0)</f>
        <v>133.98476153833201</v>
      </c>
      <c r="BX65" s="97">
        <f>HLOOKUP(BX$55,'Jadual2&amp;3-Industryindex'!$K$9:$MP$155,ROWS(CA$38:CA45)+72,0)</f>
        <v>119.953178900612</v>
      </c>
      <c r="BY65" s="97">
        <f>HLOOKUP(BY$55,'Jadual2&amp;3-Industryindex'!$K$9:$MP$155,ROWS(CB$38:CB45)+72,0)</f>
        <v>120.35876601219</v>
      </c>
      <c r="BZ65" s="97">
        <f>HLOOKUP(BZ$55,'Jadual2&amp;3-Industryindex'!$K$9:$MP$155,ROWS(CC$38:CC45)+72,0)</f>
        <v>77.133508227487695</v>
      </c>
      <c r="CA65" s="97">
        <f>HLOOKUP(CA$55,'Jadual2&amp;3-Industryindex'!$K$9:$MP$155,ROWS(CD$38:CD45)+72,0)</f>
        <v>91.790928693283902</v>
      </c>
      <c r="CB65" s="97">
        <f>HLOOKUP(CB$55,'Jadual2&amp;3-Industryindex'!$K$9:$MP$155,ROWS(CE$38:CE45)+72,0)</f>
        <v>171.38954655744601</v>
      </c>
      <c r="CC65" s="97">
        <f>HLOOKUP(CC$55,'Jadual2&amp;3-Industryindex'!$K$9:$MP$155,ROWS(CF$38:CF45)+72,0)</f>
        <v>143.655680475937</v>
      </c>
      <c r="CD65" s="97">
        <f>HLOOKUP(CD$55,'Jadual2&amp;3-Industryindex'!$K$9:$MP$155,ROWS(CG$38:CG45)+72,0)</f>
        <v>182.20885331459999</v>
      </c>
      <c r="CE65" s="97">
        <f>HLOOKUP(CE$55,'Jadual2&amp;3-Industryindex'!$K$9:$MP$155,ROWS(CH$38:CH45)+72,0)</f>
        <v>84.605224797215698</v>
      </c>
      <c r="CF65" s="97">
        <f>HLOOKUP(CF$55,'Jadual2&amp;3-Industryindex'!$K$9:$MP$155,ROWS(CI$38:CI45)+72,0)</f>
        <v>84.715812007747303</v>
      </c>
      <c r="CG65" s="97">
        <f>HLOOKUP(CG$55,'Jadual2&amp;3-Industryindex'!$K$9:$MP$155,ROWS(CJ$38:CJ45)+72,0)</f>
        <v>78.572394344117598</v>
      </c>
      <c r="CH65" s="97">
        <f>HLOOKUP(CH$55,'Jadual2&amp;3-Industryindex'!$K$9:$MP$155,ROWS(CK$38:CK45)+72,0)</f>
        <v>93.214281222379796</v>
      </c>
      <c r="CI65" s="97">
        <f>HLOOKUP(CI$55,'Jadual2&amp;3-Industryindex'!$K$9:$MP$155,ROWS(CL$38:CL45)+72,0)</f>
        <v>132.55262377723599</v>
      </c>
      <c r="CJ65" s="97">
        <f>HLOOKUP(CJ$55,'Jadual2&amp;3-Industryindex'!$K$9:$MP$155,ROWS(CN$38:CN45)+72,0)</f>
        <v>166.75483108676599</v>
      </c>
      <c r="CK65" s="97">
        <f>HLOOKUP(CK$55,'Jadual2&amp;3-Industryindex'!$K$9:$MP$155,ROWS(CO$38:CO45)+72,0)</f>
        <v>62.751442550163297</v>
      </c>
      <c r="CL65" s="97">
        <f>HLOOKUP(CL$55,'Jadual2&amp;3-Industryindex'!$K$9:$MP$155,ROWS(CP$38:CP45)+72,0)</f>
        <v>87.998979799344397</v>
      </c>
      <c r="CM65" s="97">
        <f>HLOOKUP(CM$55,'Jadual2&amp;3-Industryindex'!$K$9:$MP$155,ROWS(CQ$38:CQ45)+72,0)</f>
        <v>123.134374096854</v>
      </c>
      <c r="CN65" s="97">
        <f>HLOOKUP(CN$55,'Jadual2&amp;3-Industryindex'!$K$9:$MP$155,ROWS(CQ$38:CQ45)+72,0)</f>
        <v>110.59915984152001</v>
      </c>
      <c r="CO65" s="97">
        <f>HLOOKUP(CO$55,'Jadual2&amp;3-Industryindex'!$K$9:$MP$155,ROWS(CR$38:CR45)+72,0)</f>
        <v>143.68211059317301</v>
      </c>
      <c r="CP65" s="97">
        <f>HLOOKUP(CP$55,'Jadual2&amp;3-Industryindex'!$K$9:$MP$155,ROWS(CS$38:CS45)+72,0)</f>
        <v>159.498339452697</v>
      </c>
      <c r="CQ65" s="97">
        <f>HLOOKUP(CQ$55,'Jadual2&amp;3-Industryindex'!$K$9:$MP$155,ROWS(CT$38:CT45)+72,0)</f>
        <v>135.202107107236</v>
      </c>
      <c r="CR65" s="97">
        <f>HLOOKUP(CR$55,'Jadual2&amp;3-Industryindex'!$K$9:$MP$155,ROWS(CU$38:CU45)+72,0)</f>
        <v>216.88900098023601</v>
      </c>
      <c r="CS65" s="97">
        <f>HLOOKUP(CS$55,'Jadual2&amp;3-Industryindex'!$K$9:$MP$155,ROWS(CV$38:CV45)+72,0)</f>
        <v>87.433670520203705</v>
      </c>
      <c r="CT65" s="97">
        <f>HLOOKUP(CT$55,'Jadual2&amp;3-Industryindex'!$K$9:$MP$155,ROWS(CW$38:CW45)+72,0)</f>
        <v>96.738928209341395</v>
      </c>
      <c r="CU65" s="97">
        <f>HLOOKUP(CU$55,'Jadual2&amp;3-Industryindex'!$K$9:$MP$155,ROWS(CX$38:CX45)+72,0)</f>
        <v>104.046908209962</v>
      </c>
      <c r="CV65" s="97">
        <f>HLOOKUP(CV$55,'Jadual2&amp;3-Industryindex'!$K$9:$MP$155,ROWS(CY$38:CY45)+72,0)</f>
        <v>166.29870040404501</v>
      </c>
      <c r="CW65" s="97">
        <f>HLOOKUP(CW$55,'Jadual2&amp;3-Industryindex'!$K$9:$MP$155,ROWS(CZ$38:CZ45)+72,0)</f>
        <v>173.271710221175</v>
      </c>
      <c r="CX65" s="97">
        <f>HLOOKUP(CX$55,'Jadual2&amp;3-Industryindex'!$K$9:$MP$155,ROWS(DA$38:DA45)+72,0)</f>
        <v>124.815358731849</v>
      </c>
      <c r="CY65" s="97">
        <f>HLOOKUP(CY$55,'Jadual2&amp;3-Industryindex'!$K$9:$MP$155,ROWS(DB$38:DB45)+72,0)</f>
        <v>164.46222604381401</v>
      </c>
      <c r="CZ65" s="97">
        <f>HLOOKUP(CZ$55,'Jadual2&amp;3-Industryindex'!$K$9:$MP$155,ROWS(DC$38:DC45)+72,0)</f>
        <v>247.14730928038</v>
      </c>
      <c r="DA65" s="97">
        <f>HLOOKUP(DA$55,'Jadual2&amp;3-Industryindex'!$K$9:$MP$155,ROWS(DD$38:DD45)+72,0)</f>
        <v>124.93978955042699</v>
      </c>
      <c r="DB65" s="97">
        <f>HLOOKUP(DB$55,'Jadual2&amp;3-Industryindex'!$K$9:$MP$155,ROWS(DE$38:DE45)+72,0)</f>
        <v>114.961311954352</v>
      </c>
      <c r="DC65" s="97">
        <f>HLOOKUP(DC$55,'Jadual2&amp;3-Industryindex'!$K$9:$MP$155,ROWS(DF$38:DF45)+72,0)</f>
        <v>119.86115761937199</v>
      </c>
      <c r="DD65" s="97">
        <f>HLOOKUP(DD$55,'Jadual2&amp;3-Industryindex'!$K$9:$MP$155,ROWS(DG$38:DG45)+72,0)</f>
        <v>166.80889974079599</v>
      </c>
      <c r="DE65" s="97">
        <f>HLOOKUP(DE$55,'Jadual2&amp;3-Industryindex'!$K$9:$MP$155,ROWS(DH$38:DH45)+72,0)</f>
        <v>109.418709835615</v>
      </c>
      <c r="DF65" s="97">
        <f>HLOOKUP(DF$55,'Jadual2&amp;3-Industryindex'!$K$9:$MP$155,ROWS(DI$38:DI45)+72,0)</f>
        <v>237.58589031388601</v>
      </c>
      <c r="DG65" s="97">
        <f>HLOOKUP(DG$55,'Jadual2&amp;3-Industryindex'!$K$9:$MP$155,ROWS(DJ$38:DJ45)+72,0)</f>
        <v>173.19407406533699</v>
      </c>
      <c r="DH65" s="97">
        <f>HLOOKUP(DH$55,'Jadual2&amp;3-Industryindex'!$K$9:$MP$155,ROWS(DK$38:DK45)+72,0)</f>
        <v>93.303539627263007</v>
      </c>
      <c r="DI65" s="97">
        <f>HLOOKUP(DI$55,'Jadual2&amp;3-Industryindex'!$K$9:$MP$155,ROWS(DL$38:DL45)+72,0)</f>
        <v>175.83037562163901</v>
      </c>
      <c r="DJ65" s="97">
        <f>HLOOKUP(DJ$55,'Jadual2&amp;3-Industryindex'!$K$9:$MP$155,ROWS(DM$38:DM45)+72,0)</f>
        <v>110.92241629916001</v>
      </c>
      <c r="DK65" s="97">
        <f>HLOOKUP(DK$55,'Jadual2&amp;3-Industryindex'!$K$9:$MP$155,ROWS(DN$38:DN45)+72,0)</f>
        <v>31.688901309777101</v>
      </c>
      <c r="DL65" s="97">
        <f>HLOOKUP(DL$55,'Jadual2&amp;3-Industryindex'!$K$9:$MP$155,ROWS(DO$38:DO45)+72,0)</f>
        <v>164.416889005516</v>
      </c>
      <c r="DM65" s="97">
        <f>HLOOKUP(DM$55,'Jadual2&amp;3-Industryindex'!$K$9:$MP$155,ROWS(DP$38:DP45)+72,0)</f>
        <v>102.051404655627</v>
      </c>
      <c r="DN65" s="97">
        <f>HLOOKUP(DN$55,'Jadual2&amp;3-Industryindex'!$K$9:$MP$155,ROWS(DQ$38:DQ45)+72,0)</f>
        <v>137.03601240639799</v>
      </c>
      <c r="DO65" s="97">
        <f>HLOOKUP(DO$55,'Jadual2&amp;3-Industryindex'!$K$9:$MP$155,ROWS(DR$38:DR45)+72,0)</f>
        <v>136.98571454404799</v>
      </c>
      <c r="DP65" s="97">
        <f>HLOOKUP(DP$55,'Jadual2&amp;3-Industryindex'!$K$9:$MP$155,ROWS(DS$38:DS45)+72,0)</f>
        <v>131.556699314768</v>
      </c>
      <c r="DQ65" s="97">
        <f>HLOOKUP(DQ$55,'Jadual2&amp;3-Industryindex'!$K$9:$MP$155,ROWS(DT$38:DT45)+72,0)</f>
        <v>153.03952861448201</v>
      </c>
      <c r="DR65" s="97">
        <f>HLOOKUP(DR$55,'Jadual2&amp;3-Industryindex'!$K$9:$MP$155,ROWS(DU$38:DU45)+72,0)</f>
        <v>102.846348830794</v>
      </c>
      <c r="DS65" s="97">
        <f>HLOOKUP(DS$55,'Jadual2&amp;3-Industryindex'!$K$9:$MP$155,ROWS(DV$38:DV45)+72,0)</f>
        <v>51.175846087680497</v>
      </c>
      <c r="DT65" s="97">
        <f>HLOOKUP(DT$55,'Jadual2&amp;3-Industryindex'!$K$9:$MP$155,ROWS(DW$38:DW45)+72,0)</f>
        <v>175.72924436473201</v>
      </c>
      <c r="DU65" s="97">
        <f>HLOOKUP(DU$55,'Jadual2&amp;3-Industryindex'!$K$9:$MP$155,ROWS(DX$38:DX45)+72,0)</f>
        <v>77.871656670473101</v>
      </c>
      <c r="DV65" s="97">
        <f>HLOOKUP(DV$55,'Jadual2&amp;3-Industryindex'!$K$9:$MP$155,ROWS(DY$38:DY45)+72,0)</f>
        <v>203.98868627339101</v>
      </c>
      <c r="DW65" s="97">
        <f>HLOOKUP(DW$55,'Jadual2&amp;3-Industryindex'!$K$9:$MP$155,ROWS(DZ$38:DZ45)+72,0)</f>
        <v>93.641215595446099</v>
      </c>
      <c r="DX65" s="97">
        <f>HLOOKUP(DX$55,'Jadual2&amp;3-Industryindex'!$K$9:$MP$155,ROWS(EA$38:EA45)+72,0)</f>
        <v>151.25269745522201</v>
      </c>
      <c r="DY65" s="97">
        <f>HLOOKUP(DY$55,'Jadual2&amp;3-Industryindex'!$K$9:$MP$155,ROWS(EB$38:EB45)+72,0)</f>
        <v>147.250884373405</v>
      </c>
      <c r="DZ65" s="97">
        <f>HLOOKUP(DZ$55,'Jadual2&amp;3-Industryindex'!$K$9:$MP$155,ROWS(EC$38:EC45)+72,0)</f>
        <v>157.97123650998</v>
      </c>
      <c r="EA65" s="97">
        <f>HLOOKUP(EA$55,'Jadual2&amp;3-Industryindex'!$K$9:$MP$155,ROWS(ED$38:ED45)+72,0)</f>
        <v>115.87672890812399</v>
      </c>
      <c r="EB65" s="97">
        <f>HLOOKUP(EB$55,'Jadual2&amp;3-Industryindex'!$K$9:$MP$155,ROWS(EE$38:EE45)+72,0)</f>
        <v>76.647290919474798</v>
      </c>
      <c r="EC65" s="97">
        <f>HLOOKUP(EC$55,'Jadual2&amp;3-Industryindex'!$K$9:$MP$155,ROWS(EF$38:EF45)+72,0)</f>
        <v>116.54401006835</v>
      </c>
      <c r="ED65" s="97">
        <f>HLOOKUP(ED$55,'Jadual2&amp;3-Industryindex'!$K$9:$MP$155,ROWS(EG$38:EG45)+72,0)</f>
        <v>121.761024372159</v>
      </c>
      <c r="EE65" s="97">
        <f>HLOOKUP(EE$55,'Jadual2&amp;3-Industryindex'!$K$9:$MP$155,ROWS(EH$38:EH45)+72,0)</f>
        <v>207.76035391999801</v>
      </c>
      <c r="EF65" s="75"/>
      <c r="EG65" s="75"/>
      <c r="EH65" s="75"/>
      <c r="EI65" s="75"/>
      <c r="EJ65" s="75"/>
      <c r="EK65" s="75"/>
      <c r="EL65" s="75"/>
      <c r="EM65" s="75"/>
      <c r="EN65" s="75"/>
      <c r="EO65" s="75"/>
      <c r="EP65" s="75"/>
      <c r="EQ65" s="75"/>
      <c r="ER65" s="75"/>
      <c r="ES65" s="75"/>
      <c r="ET65" s="75"/>
      <c r="EU65" s="75"/>
      <c r="EV65" s="75"/>
      <c r="EW65" s="75"/>
      <c r="EX65" s="75"/>
      <c r="EY65" s="75"/>
      <c r="EZ65" s="75"/>
      <c r="FA65" s="75"/>
      <c r="FB65" s="75"/>
      <c r="FC65" s="75"/>
      <c r="FD65" s="75"/>
      <c r="FE65" s="75"/>
      <c r="FF65" s="75"/>
      <c r="FG65" s="75"/>
      <c r="FH65" s="75"/>
      <c r="FI65" s="75"/>
      <c r="FJ65" s="75"/>
      <c r="FK65" s="75"/>
      <c r="FL65" s="75"/>
      <c r="FM65" s="75"/>
      <c r="FN65" s="75"/>
      <c r="FO65" s="75"/>
      <c r="FP65" s="75"/>
      <c r="FQ65" s="75"/>
      <c r="FR65" s="75"/>
      <c r="FS65" s="75"/>
      <c r="FT65" s="75"/>
      <c r="FU65" s="75"/>
      <c r="FV65" s="75"/>
      <c r="FW65" s="75"/>
      <c r="FX65" s="75"/>
      <c r="FY65" s="75"/>
      <c r="FZ65" s="75"/>
      <c r="GA65" s="75"/>
      <c r="GB65" s="75"/>
      <c r="GC65" s="75"/>
      <c r="GD65" s="75"/>
      <c r="GE65" s="75"/>
      <c r="GF65" s="75"/>
      <c r="GG65" s="75"/>
      <c r="GH65" s="75"/>
      <c r="GI65" s="75"/>
      <c r="GJ65" s="75"/>
      <c r="GK65" s="75"/>
      <c r="GL65" s="75"/>
      <c r="GM65" s="75"/>
      <c r="GN65" s="75"/>
      <c r="GO65" s="75"/>
      <c r="GP65" s="75"/>
      <c r="GQ65" s="75"/>
      <c r="GR65" s="75"/>
      <c r="GS65" s="75"/>
      <c r="GT65" s="75"/>
      <c r="GU65" s="75"/>
      <c r="GV65" s="75"/>
      <c r="GW65" s="75"/>
      <c r="GX65" s="75"/>
      <c r="GY65" s="75"/>
      <c r="GZ65" s="75"/>
      <c r="HA65" s="75"/>
      <c r="HB65" s="75"/>
      <c r="HC65" s="75"/>
      <c r="HD65" s="75"/>
      <c r="HE65" s="75"/>
      <c r="HF65" s="75"/>
      <c r="HG65" s="75"/>
      <c r="HH65" s="75"/>
      <c r="HI65" s="75"/>
      <c r="HJ65" s="75"/>
      <c r="HK65" s="75"/>
      <c r="HL65" s="75"/>
      <c r="HM65" s="75"/>
      <c r="HN65" s="75"/>
      <c r="HO65" s="75"/>
      <c r="HP65" s="75"/>
      <c r="HQ65" s="75"/>
      <c r="HR65" s="75"/>
      <c r="HS65" s="75"/>
      <c r="HT65" s="75"/>
      <c r="HU65" s="75"/>
      <c r="HV65" s="75"/>
      <c r="HW65" s="75"/>
      <c r="HX65" s="75"/>
      <c r="HY65" s="75"/>
      <c r="HZ65" s="75"/>
      <c r="IA65" s="75"/>
      <c r="IB65" s="75"/>
      <c r="IC65" s="75"/>
      <c r="ID65" s="75"/>
      <c r="IE65" s="75"/>
      <c r="IF65" s="75"/>
      <c r="IG65" s="75"/>
      <c r="IH65" s="75"/>
      <c r="II65" s="75"/>
      <c r="IJ65" s="75"/>
      <c r="IK65" s="75"/>
      <c r="IL65" s="75"/>
      <c r="IM65" s="75"/>
      <c r="IN65" s="75"/>
    </row>
    <row r="66" spans="1:248">
      <c r="A66" s="83" t="s">
        <v>861</v>
      </c>
      <c r="B66" s="1" t="b">
        <f t="shared" si="5"/>
        <v>0</v>
      </c>
      <c r="C66" s="87">
        <f>'Jadual1-IPP'!E139</f>
        <v>119.123086573043</v>
      </c>
      <c r="F66" s="97">
        <f>HLOOKUP(F$55,'Jadual2&amp;3-Industryindex'!$K$9:$MP$155,ROWS(I$38:I46)+72,0)</f>
        <v>101.613514599799</v>
      </c>
      <c r="G66" s="97">
        <f>HLOOKUP(G$55,'Jadual2&amp;3-Industryindex'!$K$9:$MP$155,ROWS(J$38:J46)+72,0)</f>
        <v>137.124422358792</v>
      </c>
      <c r="H66" s="97">
        <f>HLOOKUP(H$55,'Jadual2&amp;3-Industryindex'!$K$9:$MP$155,ROWS(K$38:K46)+72,0)</f>
        <v>98.840796631851802</v>
      </c>
      <c r="I66" s="97">
        <f>HLOOKUP(I$55,'Jadual2&amp;3-Industryindex'!$K$9:$MP$155,ROWS(L$38:L46)+72,0)</f>
        <v>103.810920428348</v>
      </c>
      <c r="J66" s="97">
        <f>HLOOKUP(J$55,'Jadual2&amp;3-Industryindex'!$K$9:$MP$155,ROWS(M$38:M46)+72,0)</f>
        <v>147.78765807033199</v>
      </c>
      <c r="K66" s="97">
        <f>HLOOKUP(K$55,'Jadual2&amp;3-Industryindex'!$K$9:$MP$155,ROWS(N$38:N46)+72,0)</f>
        <v>153.00131695884801</v>
      </c>
      <c r="L66" s="97">
        <f>HLOOKUP(L$55,'Jadual2&amp;3-Industryindex'!$K$9:$MP$155,ROWS(O$38:O46)+72,0)</f>
        <v>145.707222359295</v>
      </c>
      <c r="M66" s="97">
        <f>HLOOKUP(M$55,'Jadual2&amp;3-Industryindex'!$K$9:$MP$155,ROWS(P$38:P46)+72,0)</f>
        <v>117.629982999353</v>
      </c>
      <c r="N66" s="97">
        <f>HLOOKUP(N$55,'Jadual2&amp;3-Industryindex'!$K$9:$MP$155,ROWS(Q$38:Q46)+72,0)</f>
        <v>143.689160549044</v>
      </c>
      <c r="O66" s="97">
        <f>HLOOKUP(O$55,'Jadual2&amp;3-Industryindex'!$K$9:$MP$155,ROWS(R$38:R46)+72,0)</f>
        <v>88.742471489998593</v>
      </c>
      <c r="P66" s="97">
        <f>HLOOKUP(P$55,'Jadual2&amp;3-Industryindex'!$K$9:$MP$155,ROWS(S$38:S46)+72,0)</f>
        <v>258.22234941169899</v>
      </c>
      <c r="Q66" s="97">
        <f>HLOOKUP(Q$55,'Jadual2&amp;3-Industryindex'!$K$9:$MP$155,ROWS(T$38:T46)+72,0)</f>
        <v>91.093107962117401</v>
      </c>
      <c r="R66" s="97">
        <f>HLOOKUP(R$55,'Jadual2&amp;3-Industryindex'!$K$9:$MP$155,ROWS(U$38:U46)+72,0)</f>
        <v>178.28704929473801</v>
      </c>
      <c r="S66" s="97">
        <f>HLOOKUP(S$55,'Jadual2&amp;3-Industryindex'!$K$9:$MP$155,ROWS(V$38:V46)+72,0)</f>
        <v>212.905257172288</v>
      </c>
      <c r="T66" s="97">
        <f>HLOOKUP(T$55,'Jadual2&amp;3-Industryindex'!$K$9:$MP$155,ROWS(W$38:W46)+72,0)</f>
        <v>211.205181001835</v>
      </c>
      <c r="U66" s="97">
        <f>HLOOKUP(U$55,'Jadual2&amp;3-Industryindex'!$K$9:$MP$155,ROWS(X$38:X46)+72,0)</f>
        <v>145.77176553907799</v>
      </c>
      <c r="V66" s="97">
        <f>HLOOKUP(V$55,'Jadual2&amp;3-Industryindex'!$K$9:$MP$155,ROWS(Y$38:Y46)+72,0)</f>
        <v>92.8042262336904</v>
      </c>
      <c r="W66" s="97">
        <f>HLOOKUP(W$55,'Jadual2&amp;3-Industryindex'!$K$9:$MP$155,ROWS(Z$38:Z46)+72,0)</f>
        <v>170.74021998140799</v>
      </c>
      <c r="X66" s="97">
        <f>HLOOKUP(X$55,'Jadual2&amp;3-Industryindex'!$K$9:$MP$155,ROWS(AA$38:AA46)+72,0)</f>
        <v>152.802913840038</v>
      </c>
      <c r="Y66" s="97">
        <f>HLOOKUP(Y$55,'Jadual2&amp;3-Industryindex'!$K$9:$MP$155,ROWS(AB$38:AB46)+72,0)</f>
        <v>122.30284757626301</v>
      </c>
      <c r="Z66" s="97">
        <f>HLOOKUP(Z$55,'Jadual2&amp;3-Industryindex'!$K$9:$MP$155,ROWS(AC$38:AC46)+72,0)</f>
        <v>264.86281435341499</v>
      </c>
      <c r="AA66" s="97">
        <f>HLOOKUP(AA$55,'Jadual2&amp;3-Industryindex'!$K$9:$MP$155,ROWS(AD$38:AD46)+72,0)</f>
        <v>143.11944368778299</v>
      </c>
      <c r="AB66" s="97" t="e">
        <f>HLOOKUP(AB$55,'Jadual2&amp;3-Industryindex'!$K$9:$MP$155,ROWS(AE$38:AE46)+72,0)</f>
        <v>#N/A</v>
      </c>
      <c r="AC66" s="97">
        <f>HLOOKUP(AC$55,'Jadual2&amp;3-Industryindex'!$K$9:$MP$155,ROWS(AF$38:AF46)+72,0)</f>
        <v>175.91618164154301</v>
      </c>
      <c r="AD66" s="97">
        <f>HLOOKUP(AD$55,'Jadual2&amp;3-Industryindex'!$K$9:$MP$155,ROWS(AG$38:AG46)+72,0)</f>
        <v>184.50393723386301</v>
      </c>
      <c r="AE66" s="97">
        <f>HLOOKUP(AE$55,'Jadual2&amp;3-Industryindex'!$K$9:$MP$155,ROWS(AH$38:AH46)+72,0)</f>
        <v>129.18139592633699</v>
      </c>
      <c r="AF66" s="97">
        <f>HLOOKUP(AF$55,'Jadual2&amp;3-Industryindex'!$K$9:$MP$155,ROWS(AI$38:AI46)+72,0)</f>
        <v>145.60514881951499</v>
      </c>
      <c r="AG66" s="97">
        <f>HLOOKUP(AG$55,'Jadual2&amp;3-Industryindex'!$K$9:$MP$155,ROWS(AJ$38:AJ46)+72,0)</f>
        <v>99.813899236717603</v>
      </c>
      <c r="AH66" s="97">
        <f>HLOOKUP(AH$55,'Jadual2&amp;3-Industryindex'!$K$9:$MP$155,ROWS(AK$38:AK46)+72,0)</f>
        <v>78.895921244164796</v>
      </c>
      <c r="AI66" s="97">
        <f>HLOOKUP(AI$55,'Jadual2&amp;3-Industryindex'!$K$9:$MP$155,ROWS(AL$38:AL46)+72,0)</f>
        <v>134.63853423095199</v>
      </c>
      <c r="AJ66" s="97">
        <f>HLOOKUP(AJ$55,'Jadual2&amp;3-Industryindex'!$K$9:$MP$155,ROWS(AM$38:AM46)+72,0)</f>
        <v>271.12055244554898</v>
      </c>
      <c r="AK66" s="97">
        <f>HLOOKUP(AK$55,'Jadual2&amp;3-Industryindex'!$K$9:$MP$155,ROWS(AN$38:AN46)+72,0)</f>
        <v>101.664091230426</v>
      </c>
      <c r="AL66" s="97">
        <f>HLOOKUP(AL$55,'Jadual2&amp;3-Industryindex'!$K$9:$MP$155,ROWS(AO$38:AO46)+72,0)</f>
        <v>140.199330912797</v>
      </c>
      <c r="AM66" s="97">
        <f>HLOOKUP(AM$55,'Jadual2&amp;3-Industryindex'!$K$9:$MP$155,ROWS(AP$38:AP46)+72,0)</f>
        <v>160.86141312152799</v>
      </c>
      <c r="AN66" s="97">
        <f>HLOOKUP(AN$55,'Jadual2&amp;3-Industryindex'!$K$9:$MP$155,ROWS(AQ$38:AQ46)+72,0)</f>
        <v>68.060269223750296</v>
      </c>
      <c r="AO66" s="97">
        <f>HLOOKUP(AO$55,'Jadual2&amp;3-Industryindex'!$K$9:$MP$155,ROWS(AR$38:AR46)+72,0)</f>
        <v>155.605102098412</v>
      </c>
      <c r="AP66" s="97">
        <f>HLOOKUP(AP$55,'Jadual2&amp;3-Industryindex'!$K$9:$MP$155,ROWS(AS$38:AS46)+72,0)</f>
        <v>86.882251763796106</v>
      </c>
      <c r="AQ66" s="97">
        <f>HLOOKUP(AQ$55,'Jadual2&amp;3-Industryindex'!$K$9:$MP$155,ROWS(AT$38:AT46)+72,0)</f>
        <v>358.20711550840201</v>
      </c>
      <c r="AR66" s="97">
        <f>HLOOKUP(AR$55,'Jadual2&amp;3-Industryindex'!$K$9:$MP$155,ROWS(AU$38:AU46)+72,0)</f>
        <v>97.451397450855893</v>
      </c>
      <c r="AS66" s="97">
        <f>HLOOKUP(AS$55,'Jadual2&amp;3-Industryindex'!$K$9:$MP$155,ROWS(AV$38:AV46)+72,0)</f>
        <v>178.93229047912899</v>
      </c>
      <c r="AT66" s="97">
        <f>HLOOKUP(AT$55,'Jadual2&amp;3-Industryindex'!$K$9:$MP$155,ROWS(AW$38:AW46)+72,0)</f>
        <v>60.531509328715799</v>
      </c>
      <c r="AU66" s="97">
        <f>HLOOKUP(AU$55,'Jadual2&amp;3-Industryindex'!$K$9:$MP$155,ROWS(AX$38:AX46)+72,0)</f>
        <v>129.62297674464401</v>
      </c>
      <c r="AV66" s="97">
        <f>HLOOKUP(AV$55,'Jadual2&amp;3-Industryindex'!$K$9:$MP$155,ROWS(AY$38:AY46)+72,0)</f>
        <v>207.42534574077399</v>
      </c>
      <c r="AW66" s="97">
        <f>HLOOKUP(AW$55,'Jadual2&amp;3-Industryindex'!$K$9:$MP$155,ROWS(AZ$38:AZ46)+72,0)</f>
        <v>166.42578239396599</v>
      </c>
      <c r="AX66" s="97">
        <f>HLOOKUP(AX$55,'Jadual2&amp;3-Industryindex'!$K$9:$MP$155,ROWS(BA$38:BA46)+72,0)</f>
        <v>111.37626992246</v>
      </c>
      <c r="AY66" s="97">
        <f>HLOOKUP(AY$55,'Jadual2&amp;3-Industryindex'!$K$9:$MP$155,ROWS(BB$38:BB46)+72,0)</f>
        <v>118.43850838459799</v>
      </c>
      <c r="AZ66" s="97">
        <f>HLOOKUP(AZ$55,'Jadual2&amp;3-Industryindex'!$K$9:$MP$155,ROWS(BC$38:BC46)+72,0)</f>
        <v>132.99527138430199</v>
      </c>
      <c r="BA66" s="97">
        <f>HLOOKUP(BA$55,'Jadual2&amp;3-Industryindex'!$K$9:$MP$155,ROWS(BD$38:BD46)+72,0)</f>
        <v>149.03561766359701</v>
      </c>
      <c r="BB66" s="97">
        <f>HLOOKUP(BB$55,'Jadual2&amp;3-Industryindex'!$K$9:$MP$155,ROWS(BE$38:BE46)+72,0)</f>
        <v>145.313257998007</v>
      </c>
      <c r="BC66" s="97">
        <f>HLOOKUP(BC$55,'Jadual2&amp;3-Industryindex'!$K$9:$MP$155,ROWS(BF$38:BF46)+72,0)</f>
        <v>150.74705949566001</v>
      </c>
      <c r="BD66" s="97">
        <f>HLOOKUP(BD$55,'Jadual2&amp;3-Industryindex'!$K$9:$MP$155,ROWS(BG$38:BG46)+72,0)</f>
        <v>139.08255474155601</v>
      </c>
      <c r="BE66" s="97">
        <f>HLOOKUP(BE$55,'Jadual2&amp;3-Industryindex'!$K$9:$MP$155,ROWS(BH$38:BH46)+72,0)</f>
        <v>61.901902323589198</v>
      </c>
      <c r="BF66" s="97">
        <f>HLOOKUP(BF$55,'Jadual2&amp;3-Industryindex'!$K$9:$MP$155,ROWS(BI$38:BI46)+72,0)</f>
        <v>148.18147736863901</v>
      </c>
      <c r="BG66" s="97">
        <f>HLOOKUP(BG$55,'Jadual2&amp;3-Industryindex'!$K$9:$MP$155,ROWS(BJ$38:BJ46)+72,0)</f>
        <v>51.977667631959797</v>
      </c>
      <c r="BH66" s="97">
        <f>HLOOKUP(BH$55,'Jadual2&amp;3-Industryindex'!$K$9:$MP$155,ROWS(BK$38:BK46)+72,0)</f>
        <v>86.0483513034266</v>
      </c>
      <c r="BI66" s="97">
        <f>HLOOKUP(BI$55,'Jadual2&amp;3-Industryindex'!$K$9:$MP$155,ROWS(BL$38:BL46)+72,0)</f>
        <v>87.268909145272104</v>
      </c>
      <c r="BJ66" s="97">
        <f>HLOOKUP(BJ$55,'Jadual2&amp;3-Industryindex'!$K$9:$MP$155,ROWS(BM$38:BM46)+72,0)</f>
        <v>279.59838915046799</v>
      </c>
      <c r="BK66" s="97">
        <f>HLOOKUP(BK$55,'Jadual2&amp;3-Industryindex'!$K$9:$MP$155,ROWS(BN$38:BN46)+72,0)</f>
        <v>114.33538034303299</v>
      </c>
      <c r="BL66" s="97">
        <f>HLOOKUP(BL$55,'Jadual2&amp;3-Industryindex'!$K$9:$MP$155,ROWS(BO$38:BO46)+72,0)</f>
        <v>207.03201505375799</v>
      </c>
      <c r="BM66" s="97">
        <f>HLOOKUP(BM$55,'Jadual2&amp;3-Industryindex'!$K$9:$MP$155,ROWS(BP$38:BP46)+72,0)</f>
        <v>70.150102489626207</v>
      </c>
      <c r="BN66" s="97">
        <f>HLOOKUP(BN$55,'Jadual2&amp;3-Industryindex'!$K$9:$MP$155,ROWS(BQ$38:BQ46)+72,0)</f>
        <v>96.667744536184401</v>
      </c>
      <c r="BO66" s="97">
        <f>HLOOKUP(BO$55,'Jadual2&amp;3-Industryindex'!$K$9:$MP$155,ROWS(BR$38:BR46)+72,0)</f>
        <v>254.82229847656501</v>
      </c>
      <c r="BP66" s="97">
        <f>HLOOKUP(BP$55,'Jadual2&amp;3-Industryindex'!$K$9:$MP$155,ROWS(BS$38:BS46)+72,0)</f>
        <v>119.291038648233</v>
      </c>
      <c r="BQ66" s="97">
        <f>HLOOKUP(BQ$55,'Jadual2&amp;3-Industryindex'!$K$9:$MP$155,ROWS(BT$38:BT46)+72,0)</f>
        <v>123.71582355896599</v>
      </c>
      <c r="BR66" s="97">
        <f>HLOOKUP(BR$55,'Jadual2&amp;3-Industryindex'!$K$9:$MP$155,ROWS(BU$38:BU46)+72,0)</f>
        <v>186.03019774615399</v>
      </c>
      <c r="BS66" s="97">
        <f>HLOOKUP(BS$55,'Jadual2&amp;3-Industryindex'!$K$9:$MP$155,ROWS(BV$38:BV46)+72,0)</f>
        <v>119.25540315178399</v>
      </c>
      <c r="BT66" s="97">
        <f>HLOOKUP(BT$55,'Jadual2&amp;3-Industryindex'!$K$9:$MP$155,ROWS(BW$38:BW46)+72,0)</f>
        <v>145.05790571277299</v>
      </c>
      <c r="BU66" s="97">
        <f>HLOOKUP(BU$55,'Jadual2&amp;3-Industryindex'!$K$9:$MP$155,ROWS(BX$38:BX46)+72,0)</f>
        <v>109.419545957769</v>
      </c>
      <c r="BV66" s="97">
        <f>HLOOKUP(BV$55,'Jadual2&amp;3-Industryindex'!$K$9:$MP$155,ROWS(BY$38:BY46)+72,0)</f>
        <v>54.468217237974898</v>
      </c>
      <c r="BW66" s="97">
        <f>HLOOKUP(BW$55,'Jadual2&amp;3-Industryindex'!$K$9:$MP$155,ROWS(BZ$38:BZ46)+72,0)</f>
        <v>136.11078788243799</v>
      </c>
      <c r="BX66" s="97">
        <f>HLOOKUP(BX$55,'Jadual2&amp;3-Industryindex'!$K$9:$MP$155,ROWS(CA$38:CA46)+72,0)</f>
        <v>113.65185657001101</v>
      </c>
      <c r="BY66" s="97">
        <f>HLOOKUP(BY$55,'Jadual2&amp;3-Industryindex'!$K$9:$MP$155,ROWS(CB$38:CB46)+72,0)</f>
        <v>121.696856674312</v>
      </c>
      <c r="BZ66" s="97">
        <f>HLOOKUP(BZ$55,'Jadual2&amp;3-Industryindex'!$K$9:$MP$155,ROWS(CC$38:CC46)+72,0)</f>
        <v>93.157620475586498</v>
      </c>
      <c r="CA66" s="97">
        <f>HLOOKUP(CA$55,'Jadual2&amp;3-Industryindex'!$K$9:$MP$155,ROWS(CD$38:CD46)+72,0)</f>
        <v>94.297945901745706</v>
      </c>
      <c r="CB66" s="97">
        <f>HLOOKUP(CB$55,'Jadual2&amp;3-Industryindex'!$K$9:$MP$155,ROWS(CE$38:CE46)+72,0)</f>
        <v>196.021003237364</v>
      </c>
      <c r="CC66" s="97">
        <f>HLOOKUP(CC$55,'Jadual2&amp;3-Industryindex'!$K$9:$MP$155,ROWS(CF$38:CF46)+72,0)</f>
        <v>174.31712106505799</v>
      </c>
      <c r="CD66" s="97">
        <f>HLOOKUP(CD$55,'Jadual2&amp;3-Industryindex'!$K$9:$MP$155,ROWS(CG$38:CG46)+72,0)</f>
        <v>146.91305364849001</v>
      </c>
      <c r="CE66" s="97">
        <f>HLOOKUP(CE$55,'Jadual2&amp;3-Industryindex'!$K$9:$MP$155,ROWS(CH$38:CH46)+72,0)</f>
        <v>75.133300825330494</v>
      </c>
      <c r="CF66" s="97">
        <f>HLOOKUP(CF$55,'Jadual2&amp;3-Industryindex'!$K$9:$MP$155,ROWS(CI$38:CI46)+72,0)</f>
        <v>65.896282563988393</v>
      </c>
      <c r="CG66" s="97">
        <f>HLOOKUP(CG$55,'Jadual2&amp;3-Industryindex'!$K$9:$MP$155,ROWS(CJ$38:CJ46)+72,0)</f>
        <v>80.180536576217804</v>
      </c>
      <c r="CH66" s="97">
        <f>HLOOKUP(CH$55,'Jadual2&amp;3-Industryindex'!$K$9:$MP$155,ROWS(CK$38:CK46)+72,0)</f>
        <v>94.217229974500398</v>
      </c>
      <c r="CI66" s="97">
        <f>HLOOKUP(CI$55,'Jadual2&amp;3-Industryindex'!$K$9:$MP$155,ROWS(CL$38:CL46)+72,0)</f>
        <v>126.23089684344301</v>
      </c>
      <c r="CJ66" s="97">
        <f>HLOOKUP(CJ$55,'Jadual2&amp;3-Industryindex'!$K$9:$MP$155,ROWS(CN$38:CN46)+72,0)</f>
        <v>175.682592726004</v>
      </c>
      <c r="CK66" s="97">
        <f>HLOOKUP(CK$55,'Jadual2&amp;3-Industryindex'!$K$9:$MP$155,ROWS(CO$38:CO46)+72,0)</f>
        <v>53.672900684591703</v>
      </c>
      <c r="CL66" s="97">
        <f>HLOOKUP(CL$55,'Jadual2&amp;3-Industryindex'!$K$9:$MP$155,ROWS(CP$38:CP46)+72,0)</f>
        <v>87.158435135418401</v>
      </c>
      <c r="CM66" s="97">
        <f>HLOOKUP(CM$55,'Jadual2&amp;3-Industryindex'!$K$9:$MP$155,ROWS(CQ$38:CQ46)+72,0)</f>
        <v>139.167216225587</v>
      </c>
      <c r="CN66" s="97">
        <f>HLOOKUP(CN$55,'Jadual2&amp;3-Industryindex'!$K$9:$MP$155,ROWS(CQ$38:CQ46)+72,0)</f>
        <v>113.883365808682</v>
      </c>
      <c r="CO66" s="97">
        <f>HLOOKUP(CO$55,'Jadual2&amp;3-Industryindex'!$K$9:$MP$155,ROWS(CR$38:CR46)+72,0)</f>
        <v>144.09294576847199</v>
      </c>
      <c r="CP66" s="97">
        <f>HLOOKUP(CP$55,'Jadual2&amp;3-Industryindex'!$K$9:$MP$155,ROWS(CS$38:CS46)+72,0)</f>
        <v>165.58289905438599</v>
      </c>
      <c r="CQ66" s="97">
        <f>HLOOKUP(CQ$55,'Jadual2&amp;3-Industryindex'!$K$9:$MP$155,ROWS(CT$38:CT46)+72,0)</f>
        <v>146.43353762107199</v>
      </c>
      <c r="CR66" s="97">
        <f>HLOOKUP(CR$55,'Jadual2&amp;3-Industryindex'!$K$9:$MP$155,ROWS(CU$38:CU46)+72,0)</f>
        <v>271.14344156143801</v>
      </c>
      <c r="CS66" s="97">
        <f>HLOOKUP(CS$55,'Jadual2&amp;3-Industryindex'!$K$9:$MP$155,ROWS(CV$38:CV46)+72,0)</f>
        <v>88.395481746390402</v>
      </c>
      <c r="CT66" s="97">
        <f>HLOOKUP(CT$55,'Jadual2&amp;3-Industryindex'!$K$9:$MP$155,ROWS(CW$38:CW46)+72,0)</f>
        <v>98.380349470818402</v>
      </c>
      <c r="CU66" s="97">
        <f>HLOOKUP(CU$55,'Jadual2&amp;3-Industryindex'!$K$9:$MP$155,ROWS(CX$38:CX46)+72,0)</f>
        <v>100.861357419361</v>
      </c>
      <c r="CV66" s="97">
        <f>HLOOKUP(CV$55,'Jadual2&amp;3-Industryindex'!$K$9:$MP$155,ROWS(CY$38:CY46)+72,0)</f>
        <v>176.314702782518</v>
      </c>
      <c r="CW66" s="97">
        <f>HLOOKUP(CW$55,'Jadual2&amp;3-Industryindex'!$K$9:$MP$155,ROWS(CZ$38:CZ46)+72,0)</f>
        <v>182.144170847949</v>
      </c>
      <c r="CX66" s="97">
        <f>HLOOKUP(CX$55,'Jadual2&amp;3-Industryindex'!$K$9:$MP$155,ROWS(DA$38:DA46)+72,0)</f>
        <v>114.08894619689799</v>
      </c>
      <c r="CY66" s="97">
        <f>HLOOKUP(CY$55,'Jadual2&amp;3-Industryindex'!$K$9:$MP$155,ROWS(DB$38:DB46)+72,0)</f>
        <v>180.48020928563301</v>
      </c>
      <c r="CZ66" s="97">
        <f>HLOOKUP(CZ$55,'Jadual2&amp;3-Industryindex'!$K$9:$MP$155,ROWS(DC$38:DC46)+72,0)</f>
        <v>317.97923089029803</v>
      </c>
      <c r="DA66" s="97">
        <f>HLOOKUP(DA$55,'Jadual2&amp;3-Industryindex'!$K$9:$MP$155,ROWS(DD$38:DD46)+72,0)</f>
        <v>132.74363647196299</v>
      </c>
      <c r="DB66" s="97">
        <f>HLOOKUP(DB$55,'Jadual2&amp;3-Industryindex'!$K$9:$MP$155,ROWS(DE$38:DE46)+72,0)</f>
        <v>97.022685070467304</v>
      </c>
      <c r="DC66" s="97">
        <f>HLOOKUP(DC$55,'Jadual2&amp;3-Industryindex'!$K$9:$MP$155,ROWS(DF$38:DF46)+72,0)</f>
        <v>114.401567928509</v>
      </c>
      <c r="DD66" s="97">
        <f>HLOOKUP(DD$55,'Jadual2&amp;3-Industryindex'!$K$9:$MP$155,ROWS(DG$38:DG46)+72,0)</f>
        <v>181.880011979476</v>
      </c>
      <c r="DE66" s="97">
        <f>HLOOKUP(DE$55,'Jadual2&amp;3-Industryindex'!$K$9:$MP$155,ROWS(DH$38:DH46)+72,0)</f>
        <v>97.454293136205294</v>
      </c>
      <c r="DF66" s="97">
        <f>HLOOKUP(DF$55,'Jadual2&amp;3-Industryindex'!$K$9:$MP$155,ROWS(DI$38:DI46)+72,0)</f>
        <v>258.21306779427402</v>
      </c>
      <c r="DG66" s="97">
        <f>HLOOKUP(DG$55,'Jadual2&amp;3-Industryindex'!$K$9:$MP$155,ROWS(DJ$38:DJ46)+72,0)</f>
        <v>180.45311880438501</v>
      </c>
      <c r="DH66" s="97">
        <f>HLOOKUP(DH$55,'Jadual2&amp;3-Industryindex'!$K$9:$MP$155,ROWS(DK$38:DK46)+72,0)</f>
        <v>104.79453945889701</v>
      </c>
      <c r="DI66" s="97">
        <f>HLOOKUP(DI$55,'Jadual2&amp;3-Industryindex'!$K$9:$MP$155,ROWS(DL$38:DL46)+72,0)</f>
        <v>190.24235485968899</v>
      </c>
      <c r="DJ66" s="97">
        <f>HLOOKUP(DJ$55,'Jadual2&amp;3-Industryindex'!$K$9:$MP$155,ROWS(DM$38:DM46)+72,0)</f>
        <v>112.07760011891401</v>
      </c>
      <c r="DK66" s="97">
        <f>HLOOKUP(DK$55,'Jadual2&amp;3-Industryindex'!$K$9:$MP$155,ROWS(DN$38:DN46)+72,0)</f>
        <v>32.475826418780699</v>
      </c>
      <c r="DL66" s="97">
        <f>HLOOKUP(DL$55,'Jadual2&amp;3-Industryindex'!$K$9:$MP$155,ROWS(DO$38:DO46)+72,0)</f>
        <v>181.918540431319</v>
      </c>
      <c r="DM66" s="97">
        <f>HLOOKUP(DM$55,'Jadual2&amp;3-Industryindex'!$K$9:$MP$155,ROWS(DP$38:DP46)+72,0)</f>
        <v>114.902018116321</v>
      </c>
      <c r="DN66" s="97">
        <f>HLOOKUP(DN$55,'Jadual2&amp;3-Industryindex'!$K$9:$MP$155,ROWS(DQ$38:DQ46)+72,0)</f>
        <v>131.13811596538901</v>
      </c>
      <c r="DO66" s="97">
        <f>HLOOKUP(DO$55,'Jadual2&amp;3-Industryindex'!$K$9:$MP$155,ROWS(DR$38:DR46)+72,0)</f>
        <v>126.47643531714201</v>
      </c>
      <c r="DP66" s="97">
        <f>HLOOKUP(DP$55,'Jadual2&amp;3-Industryindex'!$K$9:$MP$155,ROWS(DS$38:DS46)+72,0)</f>
        <v>138.94383890418601</v>
      </c>
      <c r="DQ66" s="97">
        <f>HLOOKUP(DQ$55,'Jadual2&amp;3-Industryindex'!$K$9:$MP$155,ROWS(DT$38:DT46)+72,0)</f>
        <v>153.690999830001</v>
      </c>
      <c r="DR66" s="97">
        <f>HLOOKUP(DR$55,'Jadual2&amp;3-Industryindex'!$K$9:$MP$155,ROWS(DU$38:DU46)+72,0)</f>
        <v>89.702506957544102</v>
      </c>
      <c r="DS66" s="97">
        <f>HLOOKUP(DS$55,'Jadual2&amp;3-Industryindex'!$K$9:$MP$155,ROWS(DV$38:DV46)+72,0)</f>
        <v>47.956804221720702</v>
      </c>
      <c r="DT66" s="97">
        <f>HLOOKUP(DT$55,'Jadual2&amp;3-Industryindex'!$K$9:$MP$155,ROWS(DW$38:DW46)+72,0)</f>
        <v>173.48955330359601</v>
      </c>
      <c r="DU66" s="97">
        <f>HLOOKUP(DU$55,'Jadual2&amp;3-Industryindex'!$K$9:$MP$155,ROWS(DX$38:DX46)+72,0)</f>
        <v>71.153264374807705</v>
      </c>
      <c r="DV66" s="97">
        <f>HLOOKUP(DV$55,'Jadual2&amp;3-Industryindex'!$K$9:$MP$155,ROWS(DY$38:DY46)+72,0)</f>
        <v>246.424604962854</v>
      </c>
      <c r="DW66" s="97">
        <f>HLOOKUP(DW$55,'Jadual2&amp;3-Industryindex'!$K$9:$MP$155,ROWS(DZ$38:DZ46)+72,0)</f>
        <v>91.582219021558501</v>
      </c>
      <c r="DX66" s="97">
        <f>HLOOKUP(DX$55,'Jadual2&amp;3-Industryindex'!$K$9:$MP$155,ROWS(EA$38:EA46)+72,0)</f>
        <v>161.57646742116299</v>
      </c>
      <c r="DY66" s="97">
        <f>HLOOKUP(DY$55,'Jadual2&amp;3-Industryindex'!$K$9:$MP$155,ROWS(EB$38:EB46)+72,0)</f>
        <v>137.72724548381399</v>
      </c>
      <c r="DZ66" s="97">
        <f>HLOOKUP(DZ$55,'Jadual2&amp;3-Industryindex'!$K$9:$MP$155,ROWS(EC$38:EC46)+72,0)</f>
        <v>154.08958201022801</v>
      </c>
      <c r="EA66" s="97">
        <f>HLOOKUP(EA$55,'Jadual2&amp;3-Industryindex'!$K$9:$MP$155,ROWS(ED$38:ED46)+72,0)</f>
        <v>125.91007313228</v>
      </c>
      <c r="EB66" s="97">
        <f>HLOOKUP(EB$55,'Jadual2&amp;3-Industryindex'!$K$9:$MP$155,ROWS(EE$38:EE46)+72,0)</f>
        <v>60.738923234980703</v>
      </c>
      <c r="EC66" s="97">
        <f>HLOOKUP(EC$55,'Jadual2&amp;3-Industryindex'!$K$9:$MP$155,ROWS(EF$38:EF46)+72,0)</f>
        <v>117.76370137927</v>
      </c>
      <c r="ED66" s="97">
        <f>HLOOKUP(ED$55,'Jadual2&amp;3-Industryindex'!$K$9:$MP$155,ROWS(EG$38:EG46)+72,0)</f>
        <v>125.751886335347</v>
      </c>
      <c r="EE66" s="97">
        <f>HLOOKUP(EE$55,'Jadual2&amp;3-Industryindex'!$K$9:$MP$155,ROWS(EH$38:EH46)+72,0)</f>
        <v>265.45759487079999</v>
      </c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  <c r="GZ66" s="75"/>
      <c r="HA66" s="75"/>
      <c r="HB66" s="75"/>
      <c r="HC66" s="75"/>
      <c r="HD66" s="75"/>
      <c r="HE66" s="75"/>
      <c r="HF66" s="75"/>
      <c r="HG66" s="75"/>
      <c r="HH66" s="75"/>
      <c r="HI66" s="75"/>
      <c r="HJ66" s="75"/>
      <c r="HK66" s="75"/>
      <c r="HL66" s="75"/>
      <c r="HM66" s="75"/>
      <c r="HN66" s="75"/>
      <c r="HO66" s="75"/>
      <c r="HP66" s="75"/>
      <c r="HQ66" s="75"/>
      <c r="HR66" s="75"/>
      <c r="HS66" s="75"/>
      <c r="HT66" s="75"/>
      <c r="HU66" s="75"/>
      <c r="HV66" s="75"/>
      <c r="HW66" s="75"/>
      <c r="HX66" s="75"/>
      <c r="HY66" s="75"/>
      <c r="HZ66" s="75"/>
      <c r="IA66" s="75"/>
      <c r="IB66" s="75"/>
      <c r="IC66" s="75"/>
      <c r="ID66" s="75"/>
      <c r="IE66" s="75"/>
      <c r="IF66" s="75"/>
      <c r="IG66" s="75"/>
      <c r="IH66" s="75"/>
      <c r="II66" s="75"/>
      <c r="IJ66" s="75"/>
      <c r="IK66" s="75"/>
      <c r="IL66" s="75"/>
      <c r="IM66" s="75"/>
      <c r="IN66" s="75"/>
    </row>
    <row r="67" spans="1:248">
      <c r="A67" s="83" t="s">
        <v>862</v>
      </c>
      <c r="B67" s="1" t="e">
        <f t="shared" si="5"/>
        <v>#REF!</v>
      </c>
      <c r="C67" s="87">
        <f>'Jadual1-IPP'!E140</f>
        <v>121.673695843115</v>
      </c>
      <c r="F67" s="97">
        <f>HLOOKUP(F$55,'Jadual2&amp;3-Industryindex'!$K$9:$MP$155,ROWS(I$38:I47)+72,0)</f>
        <v>0</v>
      </c>
      <c r="G67" s="97">
        <f>HLOOKUP(G$55,'Jadual2&amp;3-Industryindex'!$K$9:$MP$155,ROWS(J$38:J47)+72,0)</f>
        <v>0</v>
      </c>
      <c r="H67" s="97">
        <f>HLOOKUP(H$55,'Jadual2&amp;3-Industryindex'!$K$9:$MP$155,ROWS(K$38:K47)+72,0)</f>
        <v>0</v>
      </c>
      <c r="I67" s="97">
        <f>HLOOKUP(I$55,'Jadual2&amp;3-Industryindex'!$K$9:$MP$155,ROWS(L$38:L47)+72,0)</f>
        <v>0</v>
      </c>
      <c r="J67" s="97">
        <f>HLOOKUP(J$55,'Jadual2&amp;3-Industryindex'!$K$9:$MP$155,ROWS(M$38:M47)+72,0)</f>
        <v>0</v>
      </c>
      <c r="K67" s="97">
        <f>HLOOKUP(K$55,'Jadual2&amp;3-Industryindex'!$K$9:$MP$155,ROWS(N$38:N47)+72,0)</f>
        <v>0</v>
      </c>
      <c r="L67" s="97">
        <f>HLOOKUP(L$55,'Jadual2&amp;3-Industryindex'!$K$9:$MP$155,ROWS(O$38:O47)+72,0)</f>
        <v>0</v>
      </c>
      <c r="M67" s="97">
        <f>HLOOKUP(M$55,'Jadual2&amp;3-Industryindex'!$K$9:$MP$155,ROWS(P$38:P47)+72,0)</f>
        <v>0</v>
      </c>
      <c r="N67" s="97">
        <f>HLOOKUP(N$55,'Jadual2&amp;3-Industryindex'!$K$9:$MP$155,ROWS(Q$38:Q47)+72,0)</f>
        <v>0</v>
      </c>
      <c r="O67" s="97">
        <f>HLOOKUP(O$55,'Jadual2&amp;3-Industryindex'!$K$9:$MP$155,ROWS(R$38:R47)+72,0)</f>
        <v>0</v>
      </c>
      <c r="P67" s="97">
        <f>HLOOKUP(P$55,'Jadual2&amp;3-Industryindex'!$K$9:$MP$155,ROWS(S$38:S47)+72,0)</f>
        <v>0</v>
      </c>
      <c r="Q67" s="97">
        <f>HLOOKUP(Q$55,'Jadual2&amp;3-Industryindex'!$K$9:$MP$155,ROWS(T$38:T47)+72,0)</f>
        <v>0</v>
      </c>
      <c r="R67" s="97">
        <f>HLOOKUP(R$55,'Jadual2&amp;3-Industryindex'!$K$9:$MP$155,ROWS(U$38:U47)+72,0)</f>
        <v>0</v>
      </c>
      <c r="S67" s="97">
        <f>HLOOKUP(S$55,'Jadual2&amp;3-Industryindex'!$K$9:$MP$155,ROWS(V$38:V47)+72,0)</f>
        <v>0</v>
      </c>
      <c r="T67" s="97">
        <f>HLOOKUP(T$55,'Jadual2&amp;3-Industryindex'!$K$9:$MP$155,ROWS(W$38:W47)+72,0)</f>
        <v>0</v>
      </c>
      <c r="U67" s="97">
        <f>HLOOKUP(U$55,'Jadual2&amp;3-Industryindex'!$K$9:$MP$155,ROWS(X$38:X47)+72,0)</f>
        <v>0</v>
      </c>
      <c r="V67" s="97">
        <f>HLOOKUP(V$55,'Jadual2&amp;3-Industryindex'!$K$9:$MP$155,ROWS(Y$38:Y47)+72,0)</f>
        <v>0</v>
      </c>
      <c r="W67" s="97">
        <f>HLOOKUP(W$55,'Jadual2&amp;3-Industryindex'!$K$9:$MP$155,ROWS(Z$38:Z47)+72,0)</f>
        <v>0</v>
      </c>
      <c r="X67" s="97">
        <f>HLOOKUP(X$55,'Jadual2&amp;3-Industryindex'!$K$9:$MP$155,ROWS(AA$38:AA47)+72,0)</f>
        <v>0</v>
      </c>
      <c r="Y67" s="97">
        <f>HLOOKUP(Y$55,'Jadual2&amp;3-Industryindex'!$K$9:$MP$155,ROWS(AB$38:AB47)+72,0)</f>
        <v>0</v>
      </c>
      <c r="Z67" s="97">
        <f>HLOOKUP(Z$55,'Jadual2&amp;3-Industryindex'!$K$9:$MP$155,ROWS(AC$38:AC47)+72,0)</f>
        <v>0</v>
      </c>
      <c r="AA67" s="97">
        <f>HLOOKUP(AA$55,'Jadual2&amp;3-Industryindex'!$K$9:$MP$155,ROWS(AD$38:AD47)+72,0)</f>
        <v>0</v>
      </c>
      <c r="AB67" s="97" t="e">
        <f>HLOOKUP(AB$55,'Jadual2&amp;3-Industryindex'!$K$9:$MP$155,ROWS(AE$38:AE47)+72,0)</f>
        <v>#N/A</v>
      </c>
      <c r="AC67" s="97">
        <f>HLOOKUP(AC$55,'Jadual2&amp;3-Industryindex'!$K$9:$MP$155,ROWS(AF$38:AF47)+72,0)</f>
        <v>0</v>
      </c>
      <c r="AD67" s="97">
        <f>HLOOKUP(AD$55,'Jadual2&amp;3-Industryindex'!$K$9:$MP$155,ROWS(AG$38:AG47)+72,0)</f>
        <v>0</v>
      </c>
      <c r="AE67" s="97">
        <f>HLOOKUP(AE$55,'Jadual2&amp;3-Industryindex'!$K$9:$MP$155,ROWS(AH$38:AH47)+72,0)</f>
        <v>0</v>
      </c>
      <c r="AF67" s="97">
        <f>HLOOKUP(AF$55,'Jadual2&amp;3-Industryindex'!$K$9:$MP$155,ROWS(AI$38:AI47)+72,0)</f>
        <v>0</v>
      </c>
      <c r="AG67" s="97">
        <f>HLOOKUP(AG$55,'Jadual2&amp;3-Industryindex'!$K$9:$MP$155,ROWS(AJ$38:AJ47)+72,0)</f>
        <v>0</v>
      </c>
      <c r="AH67" s="97">
        <f>HLOOKUP(AH$55,'Jadual2&amp;3-Industryindex'!$K$9:$MP$155,ROWS(AK$38:AK47)+72,0)</f>
        <v>0</v>
      </c>
      <c r="AI67" s="97">
        <f>HLOOKUP(AI$55,'Jadual2&amp;3-Industryindex'!$K$9:$MP$155,ROWS(AL$38:AL47)+72,0)</f>
        <v>0</v>
      </c>
      <c r="AJ67" s="97">
        <f>HLOOKUP(AJ$55,'Jadual2&amp;3-Industryindex'!$K$9:$MP$155,ROWS(AM$38:AM47)+72,0)</f>
        <v>0</v>
      </c>
      <c r="AK67" s="97">
        <f>HLOOKUP(AK$55,'Jadual2&amp;3-Industryindex'!$K$9:$MP$155,ROWS(AN$38:AN47)+72,0)</f>
        <v>0</v>
      </c>
      <c r="AL67" s="97">
        <f>HLOOKUP(AL$55,'Jadual2&amp;3-Industryindex'!$K$9:$MP$155,ROWS(AO$38:AO47)+72,0)</f>
        <v>0</v>
      </c>
      <c r="AM67" s="97">
        <f>HLOOKUP(AM$55,'Jadual2&amp;3-Industryindex'!$K$9:$MP$155,ROWS(AP$38:AP47)+72,0)</f>
        <v>0</v>
      </c>
      <c r="AN67" s="97">
        <f>HLOOKUP(AN$55,'Jadual2&amp;3-Industryindex'!$K$9:$MP$155,ROWS(AQ$38:AQ47)+72,0)</f>
        <v>0</v>
      </c>
      <c r="AO67" s="97">
        <f>HLOOKUP(AO$55,'Jadual2&amp;3-Industryindex'!$K$9:$MP$155,ROWS(AR$38:AR47)+72,0)</f>
        <v>0</v>
      </c>
      <c r="AP67" s="97">
        <f>HLOOKUP(AP$55,'Jadual2&amp;3-Industryindex'!$K$9:$MP$155,ROWS(AS$38:AS47)+72,0)</f>
        <v>0</v>
      </c>
      <c r="AQ67" s="97">
        <f>HLOOKUP(AQ$55,'Jadual2&amp;3-Industryindex'!$K$9:$MP$155,ROWS(AT$38:AT47)+72,0)</f>
        <v>0</v>
      </c>
      <c r="AR67" s="97">
        <f>HLOOKUP(AR$55,'Jadual2&amp;3-Industryindex'!$K$9:$MP$155,ROWS(AU$38:AU47)+72,0)</f>
        <v>0</v>
      </c>
      <c r="AS67" s="97">
        <f>HLOOKUP(AS$55,'Jadual2&amp;3-Industryindex'!$K$9:$MP$155,ROWS(AV$38:AV47)+72,0)</f>
        <v>0</v>
      </c>
      <c r="AT67" s="97">
        <f>HLOOKUP(AT$55,'Jadual2&amp;3-Industryindex'!$K$9:$MP$155,ROWS(AW$38:AW47)+72,0)</f>
        <v>0</v>
      </c>
      <c r="AU67" s="97">
        <f>HLOOKUP(AU$55,'Jadual2&amp;3-Industryindex'!$K$9:$MP$155,ROWS(AX$38:AX47)+72,0)</f>
        <v>0</v>
      </c>
      <c r="AV67" s="97">
        <f>HLOOKUP(AV$55,'Jadual2&amp;3-Industryindex'!$K$9:$MP$155,ROWS(AY$38:AY47)+72,0)</f>
        <v>0</v>
      </c>
      <c r="AW67" s="97">
        <f>HLOOKUP(AW$55,'Jadual2&amp;3-Industryindex'!$K$9:$MP$155,ROWS(AZ$38:AZ47)+72,0)</f>
        <v>0</v>
      </c>
      <c r="AX67" s="97">
        <f>HLOOKUP(AX$55,'Jadual2&amp;3-Industryindex'!$K$9:$MP$155,ROWS(BA$38:BA47)+72,0)</f>
        <v>0</v>
      </c>
      <c r="AY67" s="97">
        <f>HLOOKUP(AY$55,'Jadual2&amp;3-Industryindex'!$K$9:$MP$155,ROWS(BB$38:BB47)+72,0)</f>
        <v>0</v>
      </c>
      <c r="AZ67" s="97">
        <f>HLOOKUP(AZ$55,'Jadual2&amp;3-Industryindex'!$K$9:$MP$155,ROWS(BC$38:BC47)+72,0)</f>
        <v>0</v>
      </c>
      <c r="BA67" s="97">
        <f>HLOOKUP(BA$55,'Jadual2&amp;3-Industryindex'!$K$9:$MP$155,ROWS(BD$38:BD47)+72,0)</f>
        <v>0</v>
      </c>
      <c r="BB67" s="97">
        <f>HLOOKUP(BB$55,'Jadual2&amp;3-Industryindex'!$K$9:$MP$155,ROWS(BE$38:BE47)+72,0)</f>
        <v>0</v>
      </c>
      <c r="BC67" s="97">
        <f>HLOOKUP(BC$55,'Jadual2&amp;3-Industryindex'!$K$9:$MP$155,ROWS(BF$38:BF47)+72,0)</f>
        <v>0</v>
      </c>
      <c r="BD67" s="97">
        <f>HLOOKUP(BD$55,'Jadual2&amp;3-Industryindex'!$K$9:$MP$155,ROWS(BG$38:BG47)+72,0)</f>
        <v>0</v>
      </c>
      <c r="BE67" s="97">
        <f>HLOOKUP(BE$55,'Jadual2&amp;3-Industryindex'!$K$9:$MP$155,ROWS(BH$38:BH47)+72,0)</f>
        <v>0</v>
      </c>
      <c r="BF67" s="97">
        <f>HLOOKUP(BF$55,'Jadual2&amp;3-Industryindex'!$K$9:$MP$155,ROWS(BI$38:BI47)+72,0)</f>
        <v>0</v>
      </c>
      <c r="BG67" s="97">
        <f>HLOOKUP(BG$55,'Jadual2&amp;3-Industryindex'!$K$9:$MP$155,ROWS(BJ$38:BJ47)+72,0)</f>
        <v>0</v>
      </c>
      <c r="BH67" s="97">
        <f>HLOOKUP(BH$55,'Jadual2&amp;3-Industryindex'!$K$9:$MP$155,ROWS(BK$38:BK47)+72,0)</f>
        <v>0</v>
      </c>
      <c r="BI67" s="97">
        <f>HLOOKUP(BI$55,'Jadual2&amp;3-Industryindex'!$K$9:$MP$155,ROWS(BL$38:BL47)+72,0)</f>
        <v>0</v>
      </c>
      <c r="BJ67" s="97">
        <f>HLOOKUP(BJ$55,'Jadual2&amp;3-Industryindex'!$K$9:$MP$155,ROWS(BM$38:BM47)+72,0)</f>
        <v>0</v>
      </c>
      <c r="BK67" s="97">
        <f>HLOOKUP(BK$55,'Jadual2&amp;3-Industryindex'!$K$9:$MP$155,ROWS(BN$38:BN47)+72,0)</f>
        <v>0</v>
      </c>
      <c r="BL67" s="97">
        <f>HLOOKUP(BL$55,'Jadual2&amp;3-Industryindex'!$K$9:$MP$155,ROWS(BO$38:BO47)+72,0)</f>
        <v>0</v>
      </c>
      <c r="BM67" s="97">
        <f>HLOOKUP(BM$55,'Jadual2&amp;3-Industryindex'!$K$9:$MP$155,ROWS(BP$38:BP47)+72,0)</f>
        <v>0</v>
      </c>
      <c r="BN67" s="97">
        <f>HLOOKUP(BN$55,'Jadual2&amp;3-Industryindex'!$K$9:$MP$155,ROWS(BQ$38:BQ47)+72,0)</f>
        <v>0</v>
      </c>
      <c r="BO67" s="97">
        <f>HLOOKUP(BO$55,'Jadual2&amp;3-Industryindex'!$K$9:$MP$155,ROWS(BR$38:BR47)+72,0)</f>
        <v>0</v>
      </c>
      <c r="BP67" s="97">
        <f>HLOOKUP(BP$55,'Jadual2&amp;3-Industryindex'!$K$9:$MP$155,ROWS(BS$38:BS47)+72,0)</f>
        <v>0</v>
      </c>
      <c r="BQ67" s="97">
        <f>HLOOKUP(BQ$55,'Jadual2&amp;3-Industryindex'!$K$9:$MP$155,ROWS(BT$38:BT47)+72,0)</f>
        <v>0</v>
      </c>
      <c r="BR67" s="97">
        <f>HLOOKUP(BR$55,'Jadual2&amp;3-Industryindex'!$K$9:$MP$155,ROWS(BU$38:BU47)+72,0)</f>
        <v>0</v>
      </c>
      <c r="BS67" s="97">
        <f>HLOOKUP(BS$55,'Jadual2&amp;3-Industryindex'!$K$9:$MP$155,ROWS(BV$38:BV47)+72,0)</f>
        <v>0</v>
      </c>
      <c r="BT67" s="97">
        <f>HLOOKUP(BT$55,'Jadual2&amp;3-Industryindex'!$K$9:$MP$155,ROWS(BW$38:BW47)+72,0)</f>
        <v>0</v>
      </c>
      <c r="BU67" s="97">
        <f>HLOOKUP(BU$55,'Jadual2&amp;3-Industryindex'!$K$9:$MP$155,ROWS(BX$38:BX47)+72,0)</f>
        <v>0</v>
      </c>
      <c r="BV67" s="97">
        <f>HLOOKUP(BV$55,'Jadual2&amp;3-Industryindex'!$K$9:$MP$155,ROWS(BY$38:BY47)+72,0)</f>
        <v>0</v>
      </c>
      <c r="BW67" s="97">
        <f>HLOOKUP(BW$55,'Jadual2&amp;3-Industryindex'!$K$9:$MP$155,ROWS(BZ$38:BZ47)+72,0)</f>
        <v>0</v>
      </c>
      <c r="BX67" s="97">
        <f>HLOOKUP(BX$55,'Jadual2&amp;3-Industryindex'!$K$9:$MP$155,ROWS(CA$38:CA47)+72,0)</f>
        <v>0</v>
      </c>
      <c r="BY67" s="97">
        <f>HLOOKUP(BY$55,'Jadual2&amp;3-Industryindex'!$K$9:$MP$155,ROWS(CB$38:CB47)+72,0)</f>
        <v>0</v>
      </c>
      <c r="BZ67" s="97">
        <f>HLOOKUP(BZ$55,'Jadual2&amp;3-Industryindex'!$K$9:$MP$155,ROWS(CC$38:CC47)+72,0)</f>
        <v>0</v>
      </c>
      <c r="CA67" s="97">
        <f>HLOOKUP(CA$55,'Jadual2&amp;3-Industryindex'!$K$9:$MP$155,ROWS(CD$38:CD47)+72,0)</f>
        <v>0</v>
      </c>
      <c r="CB67" s="97">
        <f>HLOOKUP(CB$55,'Jadual2&amp;3-Industryindex'!$K$9:$MP$155,ROWS(CE$38:CE47)+72,0)</f>
        <v>0</v>
      </c>
      <c r="CC67" s="97">
        <f>HLOOKUP(CC$55,'Jadual2&amp;3-Industryindex'!$K$9:$MP$155,ROWS(CF$38:CF47)+72,0)</f>
        <v>0</v>
      </c>
      <c r="CD67" s="97">
        <f>HLOOKUP(CD$55,'Jadual2&amp;3-Industryindex'!$K$9:$MP$155,ROWS(CG$38:CG47)+72,0)</f>
        <v>0</v>
      </c>
      <c r="CE67" s="97">
        <f>HLOOKUP(CE$55,'Jadual2&amp;3-Industryindex'!$K$9:$MP$155,ROWS(CH$38:CH47)+72,0)</f>
        <v>0</v>
      </c>
      <c r="CF67" s="97">
        <f>HLOOKUP(CF$55,'Jadual2&amp;3-Industryindex'!$K$9:$MP$155,ROWS(CI$38:CI47)+72,0)</f>
        <v>0</v>
      </c>
      <c r="CG67" s="97">
        <f>HLOOKUP(CG$55,'Jadual2&amp;3-Industryindex'!$K$9:$MP$155,ROWS(CJ$38:CJ47)+72,0)</f>
        <v>0</v>
      </c>
      <c r="CH67" s="97">
        <f>HLOOKUP(CH$55,'Jadual2&amp;3-Industryindex'!$K$9:$MP$155,ROWS(CK$38:CK47)+72,0)</f>
        <v>0</v>
      </c>
      <c r="CI67" s="97">
        <f>HLOOKUP(CI$55,'Jadual2&amp;3-Industryindex'!$K$9:$MP$155,ROWS(CL$38:CL47)+72,0)</f>
        <v>0</v>
      </c>
      <c r="CJ67" s="97">
        <f>HLOOKUP(CJ$55,'Jadual2&amp;3-Industryindex'!$K$9:$MP$155,ROWS(CN$38:CN47)+72,0)</f>
        <v>0</v>
      </c>
      <c r="CK67" s="97">
        <f>HLOOKUP(CK$55,'Jadual2&amp;3-Industryindex'!$K$9:$MP$155,ROWS(CO$38:CO47)+72,0)</f>
        <v>0</v>
      </c>
      <c r="CL67" s="97">
        <f>HLOOKUP(CL$55,'Jadual2&amp;3-Industryindex'!$K$9:$MP$155,ROWS(CP$38:CP47)+72,0)</f>
        <v>0</v>
      </c>
      <c r="CM67" s="97">
        <f>HLOOKUP(CM$55,'Jadual2&amp;3-Industryindex'!$K$9:$MP$155,ROWS(CQ$38:CQ47)+72,0)</f>
        <v>0</v>
      </c>
      <c r="CN67" s="97">
        <f>HLOOKUP(CN$55,'Jadual2&amp;3-Industryindex'!$K$9:$MP$155,ROWS(CQ$38:CQ47)+72,0)</f>
        <v>0</v>
      </c>
      <c r="CO67" s="97">
        <f>HLOOKUP(CO$55,'Jadual2&amp;3-Industryindex'!$K$9:$MP$155,ROWS(CR$38:CR47)+72,0)</f>
        <v>0</v>
      </c>
      <c r="CP67" s="97">
        <f>HLOOKUP(CP$55,'Jadual2&amp;3-Industryindex'!$K$9:$MP$155,ROWS(CS$38:CS47)+72,0)</f>
        <v>0</v>
      </c>
      <c r="CQ67" s="97">
        <f>HLOOKUP(CQ$55,'Jadual2&amp;3-Industryindex'!$K$9:$MP$155,ROWS(CT$38:CT47)+72,0)</f>
        <v>0</v>
      </c>
      <c r="CR67" s="97">
        <f>HLOOKUP(CR$55,'Jadual2&amp;3-Industryindex'!$K$9:$MP$155,ROWS(CU$38:CU47)+72,0)</f>
        <v>0</v>
      </c>
      <c r="CS67" s="97">
        <f>HLOOKUP(CS$55,'Jadual2&amp;3-Industryindex'!$K$9:$MP$155,ROWS(CV$38:CV47)+72,0)</f>
        <v>0</v>
      </c>
      <c r="CT67" s="97">
        <f>HLOOKUP(CT$55,'Jadual2&amp;3-Industryindex'!$K$9:$MP$155,ROWS(CW$38:CW47)+72,0)</f>
        <v>0</v>
      </c>
      <c r="CU67" s="97">
        <f>HLOOKUP(CU$55,'Jadual2&amp;3-Industryindex'!$K$9:$MP$155,ROWS(CX$38:CX47)+72,0)</f>
        <v>0</v>
      </c>
      <c r="CV67" s="97">
        <f>HLOOKUP(CV$55,'Jadual2&amp;3-Industryindex'!$K$9:$MP$155,ROWS(CY$38:CY47)+72,0)</f>
        <v>0</v>
      </c>
      <c r="CW67" s="97">
        <f>HLOOKUP(CW$55,'Jadual2&amp;3-Industryindex'!$K$9:$MP$155,ROWS(CZ$38:CZ47)+72,0)</f>
        <v>0</v>
      </c>
      <c r="CX67" s="97">
        <f>HLOOKUP(CX$55,'Jadual2&amp;3-Industryindex'!$K$9:$MP$155,ROWS(DA$38:DA47)+72,0)</f>
        <v>0</v>
      </c>
      <c r="CY67" s="97">
        <f>HLOOKUP(CY$55,'Jadual2&amp;3-Industryindex'!$K$9:$MP$155,ROWS(DB$38:DB47)+72,0)</f>
        <v>0</v>
      </c>
      <c r="CZ67" s="97">
        <f>HLOOKUP(CZ$55,'Jadual2&amp;3-Industryindex'!$K$9:$MP$155,ROWS(DC$38:DC47)+72,0)</f>
        <v>0</v>
      </c>
      <c r="DA67" s="97">
        <f>HLOOKUP(DA$55,'Jadual2&amp;3-Industryindex'!$K$9:$MP$155,ROWS(DD$38:DD47)+72,0)</f>
        <v>0</v>
      </c>
      <c r="DB67" s="97">
        <f>HLOOKUP(DB$55,'Jadual2&amp;3-Industryindex'!$K$9:$MP$155,ROWS(DE$38:DE47)+72,0)</f>
        <v>0</v>
      </c>
      <c r="DC67" s="97">
        <f>HLOOKUP(DC$55,'Jadual2&amp;3-Industryindex'!$K$9:$MP$155,ROWS(DF$38:DF47)+72,0)</f>
        <v>0</v>
      </c>
      <c r="DD67" s="97">
        <f>HLOOKUP(DD$55,'Jadual2&amp;3-Industryindex'!$K$9:$MP$155,ROWS(DG$38:DG47)+72,0)</f>
        <v>0</v>
      </c>
      <c r="DE67" s="97">
        <f>HLOOKUP(DE$55,'Jadual2&amp;3-Industryindex'!$K$9:$MP$155,ROWS(DH$38:DH47)+72,0)</f>
        <v>0</v>
      </c>
      <c r="DF67" s="97">
        <f>HLOOKUP(DF$55,'Jadual2&amp;3-Industryindex'!$K$9:$MP$155,ROWS(DI$38:DI47)+72,0)</f>
        <v>0</v>
      </c>
      <c r="DG67" s="97">
        <f>HLOOKUP(DG$55,'Jadual2&amp;3-Industryindex'!$K$9:$MP$155,ROWS(DJ$38:DJ47)+72,0)</f>
        <v>0</v>
      </c>
      <c r="DH67" s="97">
        <f>HLOOKUP(DH$55,'Jadual2&amp;3-Industryindex'!$K$9:$MP$155,ROWS(DK$38:DK47)+72,0)</f>
        <v>0</v>
      </c>
      <c r="DI67" s="97">
        <f>HLOOKUP(DI$55,'Jadual2&amp;3-Industryindex'!$K$9:$MP$155,ROWS(DL$38:DL47)+72,0)</f>
        <v>0</v>
      </c>
      <c r="DJ67" s="97">
        <f>HLOOKUP(DJ$55,'Jadual2&amp;3-Industryindex'!$K$9:$MP$155,ROWS(DM$38:DM47)+72,0)</f>
        <v>0</v>
      </c>
      <c r="DK67" s="97">
        <f>HLOOKUP(DK$55,'Jadual2&amp;3-Industryindex'!$K$9:$MP$155,ROWS(DN$38:DN47)+72,0)</f>
        <v>0</v>
      </c>
      <c r="DL67" s="97">
        <f>HLOOKUP(DL$55,'Jadual2&amp;3-Industryindex'!$K$9:$MP$155,ROWS(DO$38:DO47)+72,0)</f>
        <v>0</v>
      </c>
      <c r="DM67" s="97">
        <f>HLOOKUP(DM$55,'Jadual2&amp;3-Industryindex'!$K$9:$MP$155,ROWS(DP$38:DP47)+72,0)</f>
        <v>0</v>
      </c>
      <c r="DN67" s="97">
        <f>HLOOKUP(DN$55,'Jadual2&amp;3-Industryindex'!$K$9:$MP$155,ROWS(DQ$38:DQ47)+72,0)</f>
        <v>0</v>
      </c>
      <c r="DO67" s="97">
        <f>HLOOKUP(DO$55,'Jadual2&amp;3-Industryindex'!$K$9:$MP$155,ROWS(DR$38:DR47)+72,0)</f>
        <v>0</v>
      </c>
      <c r="DP67" s="97">
        <f>HLOOKUP(DP$55,'Jadual2&amp;3-Industryindex'!$K$9:$MP$155,ROWS(DS$38:DS47)+72,0)</f>
        <v>0</v>
      </c>
      <c r="DQ67" s="97">
        <f>HLOOKUP(DQ$55,'Jadual2&amp;3-Industryindex'!$K$9:$MP$155,ROWS(DT$38:DT47)+72,0)</f>
        <v>0</v>
      </c>
      <c r="DR67" s="97">
        <f>HLOOKUP(DR$55,'Jadual2&amp;3-Industryindex'!$K$9:$MP$155,ROWS(DU$38:DU47)+72,0)</f>
        <v>0</v>
      </c>
      <c r="DS67" s="97">
        <f>HLOOKUP(DS$55,'Jadual2&amp;3-Industryindex'!$K$9:$MP$155,ROWS(DV$38:DV47)+72,0)</f>
        <v>0</v>
      </c>
      <c r="DT67" s="97">
        <f>HLOOKUP(DT$55,'Jadual2&amp;3-Industryindex'!$K$9:$MP$155,ROWS(DW$38:DW47)+72,0)</f>
        <v>0</v>
      </c>
      <c r="DU67" s="97">
        <f>HLOOKUP(DU$55,'Jadual2&amp;3-Industryindex'!$K$9:$MP$155,ROWS(DX$38:DX47)+72,0)</f>
        <v>0</v>
      </c>
      <c r="DV67" s="97">
        <f>HLOOKUP(DV$55,'Jadual2&amp;3-Industryindex'!$K$9:$MP$155,ROWS(DY$38:DY47)+72,0)</f>
        <v>0</v>
      </c>
      <c r="DW67" s="97">
        <f>HLOOKUP(DW$55,'Jadual2&amp;3-Industryindex'!$K$9:$MP$155,ROWS(DZ$38:DZ47)+72,0)</f>
        <v>0</v>
      </c>
      <c r="DX67" s="97">
        <f>HLOOKUP(DX$55,'Jadual2&amp;3-Industryindex'!$K$9:$MP$155,ROWS(EA$38:EA47)+72,0)</f>
        <v>0</v>
      </c>
      <c r="DY67" s="97">
        <f>HLOOKUP(DY$55,'Jadual2&amp;3-Industryindex'!$K$9:$MP$155,ROWS(EB$38:EB47)+72,0)</f>
        <v>0</v>
      </c>
      <c r="DZ67" s="97">
        <f>HLOOKUP(DZ$55,'Jadual2&amp;3-Industryindex'!$K$9:$MP$155,ROWS(EC$38:EC47)+72,0)</f>
        <v>0</v>
      </c>
      <c r="EA67" s="97">
        <f>HLOOKUP(EA$55,'Jadual2&amp;3-Industryindex'!$K$9:$MP$155,ROWS(ED$38:ED47)+72,0)</f>
        <v>0</v>
      </c>
      <c r="EB67" s="97">
        <f>HLOOKUP(EB$55,'Jadual2&amp;3-Industryindex'!$K$9:$MP$155,ROWS(EE$38:EE47)+72,0)</f>
        <v>0</v>
      </c>
      <c r="EC67" s="97">
        <f>HLOOKUP(EC$55,'Jadual2&amp;3-Industryindex'!$K$9:$MP$155,ROWS(EF$38:EF47)+72,0)</f>
        <v>0</v>
      </c>
      <c r="ED67" s="97">
        <f>HLOOKUP(ED$55,'Jadual2&amp;3-Industryindex'!$K$9:$MP$155,ROWS(EG$38:EG47)+72,0)</f>
        <v>0</v>
      </c>
      <c r="EE67" s="97">
        <f>HLOOKUP(EE$55,'Jadual2&amp;3-Industryindex'!$K$9:$MP$155,ROWS(EH$38:EH47)+72,0)</f>
        <v>0</v>
      </c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75"/>
      <c r="FD67" s="75"/>
      <c r="FE67" s="75"/>
      <c r="FF67" s="75"/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  <c r="FS67" s="75"/>
      <c r="FT67" s="75"/>
      <c r="FU67" s="75"/>
      <c r="FV67" s="75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/>
      <c r="GV67" s="75"/>
      <c r="GW67" s="75"/>
      <c r="GX67" s="75"/>
      <c r="GY67" s="75"/>
      <c r="GZ67" s="75"/>
      <c r="HA67" s="75"/>
      <c r="HB67" s="75"/>
      <c r="HC67" s="75"/>
      <c r="HD67" s="75"/>
      <c r="HE67" s="75"/>
      <c r="HF67" s="75"/>
      <c r="HG67" s="75"/>
      <c r="HH67" s="75"/>
      <c r="HI67" s="75"/>
      <c r="HJ67" s="75"/>
      <c r="HK67" s="75"/>
      <c r="HL67" s="75"/>
      <c r="HM67" s="75"/>
      <c r="HN67" s="75"/>
      <c r="HO67" s="75"/>
      <c r="HP67" s="75"/>
      <c r="HQ67" s="75"/>
      <c r="HR67" s="75"/>
      <c r="HS67" s="75"/>
      <c r="HT67" s="75"/>
      <c r="HU67" s="75"/>
      <c r="HV67" s="75"/>
      <c r="HW67" s="75"/>
      <c r="HX67" s="75"/>
      <c r="HY67" s="75"/>
      <c r="HZ67" s="75"/>
      <c r="IA67" s="75"/>
      <c r="IB67" s="75"/>
      <c r="IC67" s="75"/>
      <c r="ID67" s="75"/>
      <c r="IE67" s="75"/>
      <c r="IF67" s="75"/>
      <c r="IG67" s="75"/>
      <c r="IH67" s="75"/>
      <c r="II67" s="75"/>
      <c r="IJ67" s="75"/>
      <c r="IK67" s="75"/>
      <c r="IL67" s="75"/>
      <c r="IM67" s="75"/>
      <c r="IN67" s="75"/>
    </row>
    <row r="68" spans="1:248">
      <c r="A68" s="83" t="s">
        <v>863</v>
      </c>
      <c r="B68" s="1" t="b">
        <f t="shared" si="5"/>
        <v>0</v>
      </c>
      <c r="C68" s="87">
        <f>'Jadual1-IPP'!E141</f>
        <v>118.07452392486</v>
      </c>
      <c r="F68" s="97">
        <f>HLOOKUP(F$55,'Jadual2&amp;3-Industryindex'!$K$9:$MP$155,ROWS(I$38:I48)+72,0)</f>
        <v>69.776789323977297</v>
      </c>
      <c r="G68" s="97">
        <f>HLOOKUP(G$55,'Jadual2&amp;3-Industryindex'!$K$9:$MP$155,ROWS(J$38:J48)+72,0)</f>
        <v>74.560572993853498</v>
      </c>
      <c r="H68" s="97">
        <f>HLOOKUP(H$55,'Jadual2&amp;3-Industryindex'!$K$9:$MP$155,ROWS(K$38:K48)+72,0)</f>
        <v>76.844485916272305</v>
      </c>
      <c r="I68" s="97">
        <f>HLOOKUP(I$55,'Jadual2&amp;3-Industryindex'!$K$9:$MP$155,ROWS(L$38:L48)+72,0)</f>
        <v>128.02812447760499</v>
      </c>
      <c r="J68" s="97">
        <f>HLOOKUP(J$55,'Jadual2&amp;3-Industryindex'!$K$9:$MP$155,ROWS(M$38:M48)+72,0)</f>
        <v>112.346958459779</v>
      </c>
      <c r="K68" s="97">
        <f>HLOOKUP(K$55,'Jadual2&amp;3-Industryindex'!$K$9:$MP$155,ROWS(N$38:N48)+72,0)</f>
        <v>87.106734652327006</v>
      </c>
      <c r="L68" s="97">
        <f>HLOOKUP(L$55,'Jadual2&amp;3-Industryindex'!$K$9:$MP$155,ROWS(O$38:O48)+72,0)</f>
        <v>99.658849157286298</v>
      </c>
      <c r="M68" s="97">
        <f>HLOOKUP(M$55,'Jadual2&amp;3-Industryindex'!$K$9:$MP$155,ROWS(P$38:P48)+72,0)</f>
        <v>100.40687016613199</v>
      </c>
      <c r="N68" s="97">
        <f>HLOOKUP(N$55,'Jadual2&amp;3-Industryindex'!$K$9:$MP$155,ROWS(Q$38:Q48)+72,0)</f>
        <v>107.242354039025</v>
      </c>
      <c r="O68" s="97">
        <f>HLOOKUP(O$55,'Jadual2&amp;3-Industryindex'!$K$9:$MP$155,ROWS(R$38:R48)+72,0)</f>
        <v>96.091990381112495</v>
      </c>
      <c r="P68" s="97">
        <f>HLOOKUP(P$55,'Jadual2&amp;3-Industryindex'!$K$9:$MP$155,ROWS(S$38:S48)+72,0)</f>
        <v>115.24978364498099</v>
      </c>
      <c r="Q68" s="97">
        <f>HLOOKUP(Q$55,'Jadual2&amp;3-Industryindex'!$K$9:$MP$155,ROWS(T$38:T48)+72,0)</f>
        <v>136.64064041354601</v>
      </c>
      <c r="R68" s="97">
        <f>HLOOKUP(R$55,'Jadual2&amp;3-Industryindex'!$K$9:$MP$155,ROWS(U$38:U48)+72,0)</f>
        <v>96.785022369179799</v>
      </c>
      <c r="S68" s="97">
        <f>HLOOKUP(S$55,'Jadual2&amp;3-Industryindex'!$K$9:$MP$155,ROWS(V$38:V48)+72,0)</f>
        <v>108.165501287734</v>
      </c>
      <c r="T68" s="97">
        <f>HLOOKUP(T$55,'Jadual2&amp;3-Industryindex'!$K$9:$MP$155,ROWS(W$38:W48)+72,0)</f>
        <v>90.080923305906197</v>
      </c>
      <c r="U68" s="97">
        <f>HLOOKUP(U$55,'Jadual2&amp;3-Industryindex'!$K$9:$MP$155,ROWS(X$38:X48)+72,0)</f>
        <v>111.151520182966</v>
      </c>
      <c r="V68" s="97">
        <f>HLOOKUP(V$55,'Jadual2&amp;3-Industryindex'!$K$9:$MP$155,ROWS(Y$38:Y48)+72,0)</f>
        <v>98.828316785071095</v>
      </c>
      <c r="W68" s="97">
        <f>HLOOKUP(W$55,'Jadual2&amp;3-Industryindex'!$K$9:$MP$155,ROWS(Z$38:Z48)+72,0)</f>
        <v>90.723281779082299</v>
      </c>
      <c r="X68" s="97">
        <f>HLOOKUP(X$55,'Jadual2&amp;3-Industryindex'!$K$9:$MP$155,ROWS(AA$38:AA48)+72,0)</f>
        <v>119.57827251160801</v>
      </c>
      <c r="Y68" s="97">
        <f>HLOOKUP(Y$55,'Jadual2&amp;3-Industryindex'!$K$9:$MP$155,ROWS(AB$38:AB48)+72,0)</f>
        <v>101.21187288885299</v>
      </c>
      <c r="Z68" s="97">
        <f>HLOOKUP(Z$55,'Jadual2&amp;3-Industryindex'!$K$9:$MP$155,ROWS(AC$38:AC48)+72,0)</f>
        <v>117.835041139274</v>
      </c>
      <c r="AA68" s="97">
        <f>HLOOKUP(AA$55,'Jadual2&amp;3-Industryindex'!$K$9:$MP$155,ROWS(AD$38:AD48)+72,0)</f>
        <v>114.578465187928</v>
      </c>
      <c r="AB68" s="97" t="e">
        <f>HLOOKUP(AB$55,'Jadual2&amp;3-Industryindex'!$K$9:$MP$155,ROWS(AE$38:AE48)+72,0)</f>
        <v>#N/A</v>
      </c>
      <c r="AC68" s="97">
        <f>HLOOKUP(AC$55,'Jadual2&amp;3-Industryindex'!$K$9:$MP$155,ROWS(AF$38:AF48)+72,0)</f>
        <v>96.289711745386597</v>
      </c>
      <c r="AD68" s="97">
        <f>HLOOKUP(AD$55,'Jadual2&amp;3-Industryindex'!$K$9:$MP$155,ROWS(AG$38:AG48)+72,0)</f>
        <v>97.409636337903606</v>
      </c>
      <c r="AE68" s="97">
        <f>HLOOKUP(AE$55,'Jadual2&amp;3-Industryindex'!$K$9:$MP$155,ROWS(AH$38:AH48)+72,0)</f>
        <v>98.092769272604002</v>
      </c>
      <c r="AF68" s="97">
        <f>HLOOKUP(AF$55,'Jadual2&amp;3-Industryindex'!$K$9:$MP$155,ROWS(AI$38:AI48)+72,0)</f>
        <v>73.147871783992997</v>
      </c>
      <c r="AG68" s="97">
        <f>HLOOKUP(AG$55,'Jadual2&amp;3-Industryindex'!$K$9:$MP$155,ROWS(AJ$38:AJ48)+72,0)</f>
        <v>95.991187425020698</v>
      </c>
      <c r="AH68" s="97">
        <f>HLOOKUP(AH$55,'Jadual2&amp;3-Industryindex'!$K$9:$MP$155,ROWS(AK$38:AK48)+72,0)</f>
        <v>85.606588779537205</v>
      </c>
      <c r="AI68" s="97">
        <f>HLOOKUP(AI$55,'Jadual2&amp;3-Industryindex'!$K$9:$MP$155,ROWS(AL$38:AL48)+72,0)</f>
        <v>93.807047926627604</v>
      </c>
      <c r="AJ68" s="97">
        <f>HLOOKUP(AJ$55,'Jadual2&amp;3-Industryindex'!$K$9:$MP$155,ROWS(AM$38:AM48)+72,0)</f>
        <v>69.116888593965101</v>
      </c>
      <c r="AK68" s="97">
        <f>HLOOKUP(AK$55,'Jadual2&amp;3-Industryindex'!$K$9:$MP$155,ROWS(AN$38:AN48)+72,0)</f>
        <v>140.226153762606</v>
      </c>
      <c r="AL68" s="97">
        <f>HLOOKUP(AL$55,'Jadual2&amp;3-Industryindex'!$K$9:$MP$155,ROWS(AO$38:AO48)+72,0)</f>
        <v>112.961855757762</v>
      </c>
      <c r="AM68" s="97">
        <f>HLOOKUP(AM$55,'Jadual2&amp;3-Industryindex'!$K$9:$MP$155,ROWS(AP$38:AP48)+72,0)</f>
        <v>84.6127729123276</v>
      </c>
      <c r="AN68" s="97">
        <f>HLOOKUP(AN$55,'Jadual2&amp;3-Industryindex'!$K$9:$MP$155,ROWS(AQ$38:AQ48)+72,0)</f>
        <v>90.063722542924395</v>
      </c>
      <c r="AO68" s="97">
        <f>HLOOKUP(AO$55,'Jadual2&amp;3-Industryindex'!$K$9:$MP$155,ROWS(AR$38:AR48)+72,0)</f>
        <v>103.85223225692501</v>
      </c>
      <c r="AP68" s="97">
        <f>HLOOKUP(AP$55,'Jadual2&amp;3-Industryindex'!$K$9:$MP$155,ROWS(AS$38:AS48)+72,0)</f>
        <v>102.173935541753</v>
      </c>
      <c r="AQ68" s="97">
        <f>HLOOKUP(AQ$55,'Jadual2&amp;3-Industryindex'!$K$9:$MP$155,ROWS(AT$38:AT48)+72,0)</f>
        <v>81.814593294613303</v>
      </c>
      <c r="AR68" s="97">
        <f>HLOOKUP(AR$55,'Jadual2&amp;3-Industryindex'!$K$9:$MP$155,ROWS(AU$38:AU48)+72,0)</f>
        <v>96.319133472210297</v>
      </c>
      <c r="AS68" s="97">
        <f>HLOOKUP(AS$55,'Jadual2&amp;3-Industryindex'!$K$9:$MP$155,ROWS(AV$38:AV48)+72,0)</f>
        <v>82.936160899188906</v>
      </c>
      <c r="AT68" s="97">
        <f>HLOOKUP(AT$55,'Jadual2&amp;3-Industryindex'!$K$9:$MP$155,ROWS(AW$38:AW48)+72,0)</f>
        <v>88.827565336564504</v>
      </c>
      <c r="AU68" s="97">
        <f>HLOOKUP(AU$55,'Jadual2&amp;3-Industryindex'!$K$9:$MP$155,ROWS(AX$38:AX48)+72,0)</f>
        <v>112.904998404371</v>
      </c>
      <c r="AV68" s="97">
        <f>HLOOKUP(AV$55,'Jadual2&amp;3-Industryindex'!$K$9:$MP$155,ROWS(AY$38:AY48)+72,0)</f>
        <v>93.900766685438398</v>
      </c>
      <c r="AW68" s="97">
        <f>HLOOKUP(AW$55,'Jadual2&amp;3-Industryindex'!$K$9:$MP$155,ROWS(AZ$38:AZ48)+72,0)</f>
        <v>94.838011270700406</v>
      </c>
      <c r="AX68" s="97">
        <f>HLOOKUP(AX$55,'Jadual2&amp;3-Industryindex'!$K$9:$MP$155,ROWS(BA$38:BA48)+72,0)</f>
        <v>72.011278494583195</v>
      </c>
      <c r="AY68" s="97">
        <f>HLOOKUP(AY$55,'Jadual2&amp;3-Industryindex'!$K$9:$MP$155,ROWS(BB$38:BB48)+72,0)</f>
        <v>107.815382044329</v>
      </c>
      <c r="AZ68" s="97">
        <f>HLOOKUP(AZ$55,'Jadual2&amp;3-Industryindex'!$K$9:$MP$155,ROWS(BC$38:BC48)+72,0)</f>
        <v>82.825271813002601</v>
      </c>
      <c r="BA68" s="97">
        <f>HLOOKUP(BA$55,'Jadual2&amp;3-Industryindex'!$K$9:$MP$155,ROWS(BD$38:BD48)+72,0)</f>
        <v>99.618177588546601</v>
      </c>
      <c r="BB68" s="97">
        <f>HLOOKUP(BB$55,'Jadual2&amp;3-Industryindex'!$K$9:$MP$155,ROWS(BE$38:BE48)+72,0)</f>
        <v>88.078980715823107</v>
      </c>
      <c r="BC68" s="97">
        <f>HLOOKUP(BC$55,'Jadual2&amp;3-Industryindex'!$K$9:$MP$155,ROWS(BF$38:BF48)+72,0)</f>
        <v>88.050417331802606</v>
      </c>
      <c r="BD68" s="97">
        <f>HLOOKUP(BD$55,'Jadual2&amp;3-Industryindex'!$K$9:$MP$155,ROWS(BG$38:BG48)+72,0)</f>
        <v>103.700801198479</v>
      </c>
      <c r="BE68" s="97">
        <f>HLOOKUP(BE$55,'Jadual2&amp;3-Industryindex'!$K$9:$MP$155,ROWS(BH$38:BH48)+72,0)</f>
        <v>103.22002334144599</v>
      </c>
      <c r="BF68" s="97">
        <f>HLOOKUP(BF$55,'Jadual2&amp;3-Industryindex'!$K$9:$MP$155,ROWS(BI$38:BI48)+72,0)</f>
        <v>102.655928474736</v>
      </c>
      <c r="BG68" s="97">
        <f>HLOOKUP(BG$55,'Jadual2&amp;3-Industryindex'!$K$9:$MP$155,ROWS(BJ$38:BJ48)+72,0)</f>
        <v>107.65244858440499</v>
      </c>
      <c r="BH68" s="97">
        <f>HLOOKUP(BH$55,'Jadual2&amp;3-Industryindex'!$K$9:$MP$155,ROWS(BK$38:BK48)+72,0)</f>
        <v>118.744595855236</v>
      </c>
      <c r="BI68" s="97">
        <f>HLOOKUP(BI$55,'Jadual2&amp;3-Industryindex'!$K$9:$MP$155,ROWS(BL$38:BL48)+72,0)</f>
        <v>103.79111646141</v>
      </c>
      <c r="BJ68" s="97">
        <f>HLOOKUP(BJ$55,'Jadual2&amp;3-Industryindex'!$K$9:$MP$155,ROWS(BM$38:BM48)+72,0)</f>
        <v>91.5530327620245</v>
      </c>
      <c r="BK68" s="97">
        <f>HLOOKUP(BK$55,'Jadual2&amp;3-Industryindex'!$K$9:$MP$155,ROWS(BN$38:BN48)+72,0)</f>
        <v>88.628678793469703</v>
      </c>
      <c r="BL68" s="97">
        <f>HLOOKUP(BL$55,'Jadual2&amp;3-Industryindex'!$K$9:$MP$155,ROWS(BO$38:BO48)+72,0)</f>
        <v>77.308025694589801</v>
      </c>
      <c r="BM68" s="97">
        <f>HLOOKUP(BM$55,'Jadual2&amp;3-Industryindex'!$K$9:$MP$155,ROWS(BP$38:BP48)+72,0)</f>
        <v>85.698816345969504</v>
      </c>
      <c r="BN68" s="97">
        <f>HLOOKUP(BN$55,'Jadual2&amp;3-Industryindex'!$K$9:$MP$155,ROWS(BQ$38:BQ48)+72,0)</f>
        <v>96.075627478719497</v>
      </c>
      <c r="BO68" s="97">
        <f>HLOOKUP(BO$55,'Jadual2&amp;3-Industryindex'!$K$9:$MP$155,ROWS(BR$38:BR48)+72,0)</f>
        <v>95.981911634913104</v>
      </c>
      <c r="BP68" s="97">
        <f>HLOOKUP(BP$55,'Jadual2&amp;3-Industryindex'!$K$9:$MP$155,ROWS(BS$38:BS48)+72,0)</f>
        <v>89.465049496837096</v>
      </c>
      <c r="BQ68" s="97">
        <f>HLOOKUP(BQ$55,'Jadual2&amp;3-Industryindex'!$K$9:$MP$155,ROWS(BT$38:BT48)+72,0)</f>
        <v>102.948399810487</v>
      </c>
      <c r="BR68" s="97">
        <f>HLOOKUP(BR$55,'Jadual2&amp;3-Industryindex'!$K$9:$MP$155,ROWS(BU$38:BU48)+72,0)</f>
        <v>101.60410689795199</v>
      </c>
      <c r="BS68" s="97">
        <f>HLOOKUP(BS$55,'Jadual2&amp;3-Industryindex'!$K$9:$MP$155,ROWS(BV$38:BV48)+72,0)</f>
        <v>101.73121146558201</v>
      </c>
      <c r="BT68" s="97">
        <f>HLOOKUP(BT$55,'Jadual2&amp;3-Industryindex'!$K$9:$MP$155,ROWS(BW$38:BW48)+72,0)</f>
        <v>107.082318913546</v>
      </c>
      <c r="BU68" s="97">
        <f>HLOOKUP(BU$55,'Jadual2&amp;3-Industryindex'!$K$9:$MP$155,ROWS(BX$38:BX48)+72,0)</f>
        <v>101.873128279726</v>
      </c>
      <c r="BV68" s="97">
        <f>HLOOKUP(BV$55,'Jadual2&amp;3-Industryindex'!$K$9:$MP$155,ROWS(BY$38:BY48)+72,0)</f>
        <v>91.414266826114101</v>
      </c>
      <c r="BW68" s="97">
        <f>HLOOKUP(BW$55,'Jadual2&amp;3-Industryindex'!$K$9:$MP$155,ROWS(BZ$38:BZ48)+72,0)</f>
        <v>92.367963644556397</v>
      </c>
      <c r="BX68" s="97">
        <f>HLOOKUP(BX$55,'Jadual2&amp;3-Industryindex'!$K$9:$MP$155,ROWS(CA$38:CA48)+72,0)</f>
        <v>82.922522497216605</v>
      </c>
      <c r="BY68" s="97">
        <f>HLOOKUP(BY$55,'Jadual2&amp;3-Industryindex'!$K$9:$MP$155,ROWS(CB$38:CB48)+72,0)</f>
        <v>83.833864494420595</v>
      </c>
      <c r="BZ68" s="97">
        <f>HLOOKUP(BZ$55,'Jadual2&amp;3-Industryindex'!$K$9:$MP$155,ROWS(CC$38:CC48)+72,0)</f>
        <v>116.787453906127</v>
      </c>
      <c r="CA68" s="97">
        <f>HLOOKUP(CA$55,'Jadual2&amp;3-Industryindex'!$K$9:$MP$155,ROWS(CD$38:CD48)+72,0)</f>
        <v>101.21395708449199</v>
      </c>
      <c r="CB68" s="97">
        <f>HLOOKUP(CB$55,'Jadual2&amp;3-Industryindex'!$K$9:$MP$155,ROWS(CE$38:CE48)+72,0)</f>
        <v>92.471404315625406</v>
      </c>
      <c r="CC68" s="97">
        <f>HLOOKUP(CC$55,'Jadual2&amp;3-Industryindex'!$K$9:$MP$155,ROWS(CF$38:CF48)+72,0)</f>
        <v>92.389831195354205</v>
      </c>
      <c r="CD68" s="97">
        <f>HLOOKUP(CD$55,'Jadual2&amp;3-Industryindex'!$K$9:$MP$155,ROWS(CG$38:CG48)+72,0)</f>
        <v>100.26986620933</v>
      </c>
      <c r="CE68" s="97">
        <f>HLOOKUP(CE$55,'Jadual2&amp;3-Industryindex'!$K$9:$MP$155,ROWS(CH$38:CH48)+72,0)</f>
        <v>88.092617206829104</v>
      </c>
      <c r="CF68" s="97">
        <f>HLOOKUP(CF$55,'Jadual2&amp;3-Industryindex'!$K$9:$MP$155,ROWS(CI$38:CI48)+72,0)</f>
        <v>81.488374884532703</v>
      </c>
      <c r="CG68" s="97">
        <f>HLOOKUP(CG$55,'Jadual2&amp;3-Industryindex'!$K$9:$MP$155,ROWS(CJ$38:CJ48)+72,0)</f>
        <v>119.59704730583</v>
      </c>
      <c r="CH68" s="97">
        <f>HLOOKUP(CH$55,'Jadual2&amp;3-Industryindex'!$K$9:$MP$155,ROWS(CK$38:CK48)+72,0)</f>
        <v>87.490250937396397</v>
      </c>
      <c r="CI68" s="97">
        <f>HLOOKUP(CI$55,'Jadual2&amp;3-Industryindex'!$K$9:$MP$155,ROWS(CL$38:CL48)+72,0)</f>
        <v>104.250272350437</v>
      </c>
      <c r="CJ68" s="97">
        <f>HLOOKUP(CJ$55,'Jadual2&amp;3-Industryindex'!$K$9:$MP$155,ROWS(CN$38:CN48)+72,0)</f>
        <v>97.8460935145783</v>
      </c>
      <c r="CK68" s="97">
        <f>HLOOKUP(CK$55,'Jadual2&amp;3-Industryindex'!$K$9:$MP$155,ROWS(CO$38:CO48)+72,0)</f>
        <v>89.417476719404604</v>
      </c>
      <c r="CL68" s="97">
        <f>HLOOKUP(CL$55,'Jadual2&amp;3-Industryindex'!$K$9:$MP$155,ROWS(CP$38:CP48)+72,0)</f>
        <v>103.266933261324</v>
      </c>
      <c r="CM68" s="97">
        <f>HLOOKUP(CM$55,'Jadual2&amp;3-Industryindex'!$K$9:$MP$155,ROWS(CQ$38:CQ48)+72,0)</f>
        <v>78.895987714796604</v>
      </c>
      <c r="CN68" s="97">
        <f>HLOOKUP(CN$55,'Jadual2&amp;3-Industryindex'!$K$9:$MP$155,ROWS(CQ$38:CQ48)+72,0)</f>
        <v>75.442266713069301</v>
      </c>
      <c r="CO68" s="97">
        <f>HLOOKUP(CO$55,'Jadual2&amp;3-Industryindex'!$K$9:$MP$155,ROWS(CR$38:CR48)+72,0)</f>
        <v>103.84457771374601</v>
      </c>
      <c r="CP68" s="97">
        <f>HLOOKUP(CP$55,'Jadual2&amp;3-Industryindex'!$K$9:$MP$155,ROWS(CS$38:CS48)+72,0)</f>
        <v>99.957330128711604</v>
      </c>
      <c r="CQ68" s="97">
        <f>HLOOKUP(CQ$55,'Jadual2&amp;3-Industryindex'!$K$9:$MP$155,ROWS(CT$38:CT48)+72,0)</f>
        <v>76.945998512392407</v>
      </c>
      <c r="CR68" s="97">
        <f>HLOOKUP(CR$55,'Jadual2&amp;3-Industryindex'!$K$9:$MP$155,ROWS(CU$38:CU48)+72,0)</f>
        <v>99.946902633354696</v>
      </c>
      <c r="CS68" s="97">
        <f>HLOOKUP(CS$55,'Jadual2&amp;3-Industryindex'!$K$9:$MP$155,ROWS(CV$38:CV48)+72,0)</f>
        <v>92.887325262851803</v>
      </c>
      <c r="CT68" s="97">
        <f>HLOOKUP(CT$55,'Jadual2&amp;3-Industryindex'!$K$9:$MP$155,ROWS(CW$38:CW48)+72,0)</f>
        <v>237.2154530288</v>
      </c>
      <c r="CU68" s="97">
        <f>HLOOKUP(CU$55,'Jadual2&amp;3-Industryindex'!$K$9:$MP$155,ROWS(CX$38:CX48)+72,0)</f>
        <v>106.49222084377</v>
      </c>
      <c r="CV68" s="97">
        <f>HLOOKUP(CV$55,'Jadual2&amp;3-Industryindex'!$K$9:$MP$155,ROWS(CY$38:CY48)+72,0)</f>
        <v>94.123448177584194</v>
      </c>
      <c r="CW68" s="97">
        <f>HLOOKUP(CW$55,'Jadual2&amp;3-Industryindex'!$K$9:$MP$155,ROWS(CZ$38:CZ48)+72,0)</f>
        <v>100.135551468854</v>
      </c>
      <c r="CX68" s="97">
        <f>HLOOKUP(CX$55,'Jadual2&amp;3-Industryindex'!$K$9:$MP$155,ROWS(DA$38:DA48)+72,0)</f>
        <v>105.517974458515</v>
      </c>
      <c r="CY68" s="97">
        <f>HLOOKUP(CY$55,'Jadual2&amp;3-Industryindex'!$K$9:$MP$155,ROWS(DB$38:DB48)+72,0)</f>
        <v>94.768736317483402</v>
      </c>
      <c r="CZ68" s="97">
        <f>HLOOKUP(CZ$55,'Jadual2&amp;3-Industryindex'!$K$9:$MP$155,ROWS(DC$38:DC48)+72,0)</f>
        <v>101.22465501278</v>
      </c>
      <c r="DA68" s="97">
        <f>HLOOKUP(DA$55,'Jadual2&amp;3-Industryindex'!$K$9:$MP$155,ROWS(DD$38:DD48)+72,0)</f>
        <v>81.164252003398602</v>
      </c>
      <c r="DB68" s="97">
        <f>HLOOKUP(DB$55,'Jadual2&amp;3-Industryindex'!$K$9:$MP$155,ROWS(DE$38:DE48)+72,0)</f>
        <v>91.656703516924793</v>
      </c>
      <c r="DC68" s="97">
        <f>HLOOKUP(DC$55,'Jadual2&amp;3-Industryindex'!$K$9:$MP$155,ROWS(DF$38:DF48)+72,0)</f>
        <v>121.963006453623</v>
      </c>
      <c r="DD68" s="97">
        <f>HLOOKUP(DD$55,'Jadual2&amp;3-Industryindex'!$K$9:$MP$155,ROWS(DG$38:DG48)+72,0)</f>
        <v>100.03097194244</v>
      </c>
      <c r="DE68" s="97">
        <f>HLOOKUP(DE$55,'Jadual2&amp;3-Industryindex'!$K$9:$MP$155,ROWS(DH$38:DH48)+72,0)</f>
        <v>103.16781659896</v>
      </c>
      <c r="DF68" s="97">
        <f>HLOOKUP(DF$55,'Jadual2&amp;3-Industryindex'!$K$9:$MP$155,ROWS(DI$38:DI48)+72,0)</f>
        <v>90.948941205218006</v>
      </c>
      <c r="DG68" s="97">
        <f>HLOOKUP(DG$55,'Jadual2&amp;3-Industryindex'!$K$9:$MP$155,ROWS(DJ$38:DJ48)+72,0)</f>
        <v>82.769498177459795</v>
      </c>
      <c r="DH68" s="97">
        <f>HLOOKUP(DH$55,'Jadual2&amp;3-Industryindex'!$K$9:$MP$155,ROWS(DK$38:DK48)+72,0)</f>
        <v>103.475472248648</v>
      </c>
      <c r="DI68" s="97">
        <f>HLOOKUP(DI$55,'Jadual2&amp;3-Industryindex'!$K$9:$MP$155,ROWS(DL$38:DL48)+72,0)</f>
        <v>99.623526723525202</v>
      </c>
      <c r="DJ68" s="97">
        <f>HLOOKUP(DJ$55,'Jadual2&amp;3-Industryindex'!$K$9:$MP$155,ROWS(DM$38:DM48)+72,0)</f>
        <v>88.302700116928705</v>
      </c>
      <c r="DK68" s="97">
        <f>HLOOKUP(DK$55,'Jadual2&amp;3-Industryindex'!$K$9:$MP$155,ROWS(DN$38:DN48)+72,0)</f>
        <v>85.894100649552797</v>
      </c>
      <c r="DL68" s="97">
        <f>HLOOKUP(DL$55,'Jadual2&amp;3-Industryindex'!$K$9:$MP$155,ROWS(DO$38:DO48)+72,0)</f>
        <v>96.160624502645803</v>
      </c>
      <c r="DM68" s="97">
        <f>HLOOKUP(DM$55,'Jadual2&amp;3-Industryindex'!$K$9:$MP$155,ROWS(DP$38:DP48)+72,0)</f>
        <v>91.913964510061106</v>
      </c>
      <c r="DN68" s="97">
        <f>HLOOKUP(DN$55,'Jadual2&amp;3-Industryindex'!$K$9:$MP$155,ROWS(DQ$38:DQ48)+72,0)</f>
        <v>84.621176909078798</v>
      </c>
      <c r="DO68" s="97">
        <f>HLOOKUP(DO$55,'Jadual2&amp;3-Industryindex'!$K$9:$MP$155,ROWS(DR$38:DR48)+72,0)</f>
        <v>98.518067773311202</v>
      </c>
      <c r="DP68" s="97">
        <f>HLOOKUP(DP$55,'Jadual2&amp;3-Industryindex'!$K$9:$MP$155,ROWS(DS$38:DS48)+72,0)</f>
        <v>103.89070063922399</v>
      </c>
      <c r="DQ68" s="97">
        <f>HLOOKUP(DQ$55,'Jadual2&amp;3-Industryindex'!$K$9:$MP$155,ROWS(DT$38:DT48)+72,0)</f>
        <v>136.926324532819</v>
      </c>
      <c r="DR68" s="97">
        <f>HLOOKUP(DR$55,'Jadual2&amp;3-Industryindex'!$K$9:$MP$155,ROWS(DU$38:DU48)+72,0)</f>
        <v>119.10056583250299</v>
      </c>
      <c r="DS68" s="97">
        <f>HLOOKUP(DS$55,'Jadual2&amp;3-Industryindex'!$K$9:$MP$155,ROWS(DV$38:DV48)+72,0)</f>
        <v>106.571496951656</v>
      </c>
      <c r="DT68" s="97">
        <f>HLOOKUP(DT$55,'Jadual2&amp;3-Industryindex'!$K$9:$MP$155,ROWS(DW$38:DW48)+72,0)</f>
        <v>89.308769661242707</v>
      </c>
      <c r="DU68" s="97">
        <f>HLOOKUP(DU$55,'Jadual2&amp;3-Industryindex'!$K$9:$MP$155,ROWS(DX$38:DX48)+72,0)</f>
        <v>119.76795221029199</v>
      </c>
      <c r="DV68" s="97">
        <f>HLOOKUP(DV$55,'Jadual2&amp;3-Industryindex'!$K$9:$MP$155,ROWS(DY$38:DY48)+72,0)</f>
        <v>112.44981187933099</v>
      </c>
      <c r="DW68" s="97">
        <f>HLOOKUP(DW$55,'Jadual2&amp;3-Industryindex'!$K$9:$MP$155,ROWS(DZ$38:DZ48)+72,0)</f>
        <v>94.711632525923903</v>
      </c>
      <c r="DX68" s="97">
        <f>HLOOKUP(DX$55,'Jadual2&amp;3-Industryindex'!$K$9:$MP$155,ROWS(EA$38:EA48)+72,0)</f>
        <v>65.183097753070996</v>
      </c>
      <c r="DY68" s="97">
        <f>HLOOKUP(DY$55,'Jadual2&amp;3-Industryindex'!$K$9:$MP$155,ROWS(EB$38:EB48)+72,0)</f>
        <v>106.426873129181</v>
      </c>
      <c r="DZ68" s="97">
        <f>HLOOKUP(DZ$55,'Jadual2&amp;3-Industryindex'!$K$9:$MP$155,ROWS(EC$38:EC48)+72,0)</f>
        <v>108.605737311224</v>
      </c>
      <c r="EA68" s="97">
        <f>HLOOKUP(EA$55,'Jadual2&amp;3-Industryindex'!$K$9:$MP$155,ROWS(ED$38:ED48)+72,0)</f>
        <v>100.203136792412</v>
      </c>
      <c r="EB68" s="97">
        <f>HLOOKUP(EB$55,'Jadual2&amp;3-Industryindex'!$K$9:$MP$155,ROWS(EE$38:EE48)+72,0)</f>
        <v>79.897829088997497</v>
      </c>
      <c r="EC68" s="97">
        <f>HLOOKUP(EC$55,'Jadual2&amp;3-Industryindex'!$K$9:$MP$155,ROWS(EF$38:EF48)+72,0)</f>
        <v>101.641570292796</v>
      </c>
      <c r="ED68" s="97">
        <f>HLOOKUP(ED$55,'Jadual2&amp;3-Industryindex'!$K$9:$MP$155,ROWS(EG$38:EG48)+72,0)</f>
        <v>102.746749649975</v>
      </c>
      <c r="EE68" s="97">
        <f>HLOOKUP(EE$55,'Jadual2&amp;3-Industryindex'!$K$9:$MP$155,ROWS(EH$38:EH48)+72,0)</f>
        <v>129.347283799211</v>
      </c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  <c r="FS68" s="75"/>
      <c r="FT68" s="75"/>
      <c r="FU68" s="75"/>
      <c r="FV68" s="75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/>
      <c r="GV68" s="75"/>
      <c r="GW68" s="75"/>
      <c r="GX68" s="75"/>
      <c r="GY68" s="75"/>
      <c r="GZ68" s="75"/>
      <c r="HA68" s="75"/>
      <c r="HB68" s="75"/>
      <c r="HC68" s="75"/>
      <c r="HD68" s="75"/>
      <c r="HE68" s="75"/>
      <c r="HF68" s="75"/>
      <c r="HG68" s="75"/>
      <c r="HH68" s="75"/>
      <c r="HI68" s="75"/>
      <c r="HJ68" s="75"/>
      <c r="HK68" s="75"/>
      <c r="HL68" s="75"/>
      <c r="HM68" s="75"/>
      <c r="HN68" s="75"/>
      <c r="HO68" s="75"/>
      <c r="HP68" s="75"/>
      <c r="HQ68" s="75"/>
      <c r="HR68" s="75"/>
      <c r="HS68" s="75"/>
      <c r="HT68" s="75"/>
      <c r="HU68" s="75"/>
      <c r="HV68" s="75"/>
      <c r="HW68" s="75"/>
      <c r="HX68" s="75"/>
      <c r="HY68" s="75"/>
      <c r="HZ68" s="75"/>
      <c r="IA68" s="75"/>
      <c r="IB68" s="75"/>
      <c r="IC68" s="75"/>
      <c r="ID68" s="75"/>
      <c r="IE68" s="75"/>
      <c r="IF68" s="75"/>
      <c r="IG68" s="75"/>
      <c r="IH68" s="75"/>
      <c r="II68" s="75"/>
      <c r="IJ68" s="75"/>
      <c r="IK68" s="75"/>
      <c r="IL68" s="75"/>
      <c r="IM68" s="75"/>
      <c r="IN68" s="75"/>
    </row>
    <row r="69" spans="1:248">
      <c r="A69" s="83" t="s">
        <v>864</v>
      </c>
      <c r="B69" s="1" t="b">
        <f t="shared" si="5"/>
        <v>0</v>
      </c>
      <c r="C69" s="87">
        <f>'Jadual1-IPP'!E142</f>
        <v>118.67555222509201</v>
      </c>
      <c r="F69" s="97">
        <f>HLOOKUP(F$55,'Jadual2&amp;3-Industryindex'!$K$9:$MP$155,ROWS(I$38:I49)+72,0)</f>
        <v>67.428687196353707</v>
      </c>
      <c r="G69" s="97">
        <f>HLOOKUP(G$55,'Jadual2&amp;3-Industryindex'!$K$9:$MP$155,ROWS(J$38:J49)+72,0)</f>
        <v>58.2403529986358</v>
      </c>
      <c r="H69" s="97">
        <f>HLOOKUP(H$55,'Jadual2&amp;3-Industryindex'!$K$9:$MP$155,ROWS(K$38:K49)+72,0)</f>
        <v>60.647276829724703</v>
      </c>
      <c r="I69" s="97">
        <f>HLOOKUP(I$55,'Jadual2&amp;3-Industryindex'!$K$9:$MP$155,ROWS(L$38:L49)+72,0)</f>
        <v>104.96638395628599</v>
      </c>
      <c r="J69" s="97">
        <f>HLOOKUP(J$55,'Jadual2&amp;3-Industryindex'!$K$9:$MP$155,ROWS(M$38:M49)+72,0)</f>
        <v>96.095997706394499</v>
      </c>
      <c r="K69" s="97">
        <f>HLOOKUP(K$55,'Jadual2&amp;3-Industryindex'!$K$9:$MP$155,ROWS(N$38:N49)+72,0)</f>
        <v>99.386404988076194</v>
      </c>
      <c r="L69" s="97">
        <f>HLOOKUP(L$55,'Jadual2&amp;3-Industryindex'!$K$9:$MP$155,ROWS(O$38:O49)+72,0)</f>
        <v>89.440795537495006</v>
      </c>
      <c r="M69" s="97">
        <f>HLOOKUP(M$55,'Jadual2&amp;3-Industryindex'!$K$9:$MP$155,ROWS(P$38:P49)+72,0)</f>
        <v>97.256981172269505</v>
      </c>
      <c r="N69" s="97">
        <f>HLOOKUP(N$55,'Jadual2&amp;3-Industryindex'!$K$9:$MP$155,ROWS(Q$38:Q49)+72,0)</f>
        <v>83.189629317539797</v>
      </c>
      <c r="O69" s="97">
        <f>HLOOKUP(O$55,'Jadual2&amp;3-Industryindex'!$K$9:$MP$155,ROWS(R$38:R49)+72,0)</f>
        <v>77.4029374465415</v>
      </c>
      <c r="P69" s="97">
        <f>HLOOKUP(P$55,'Jadual2&amp;3-Industryindex'!$K$9:$MP$155,ROWS(S$38:S49)+72,0)</f>
        <v>91.418268634730097</v>
      </c>
      <c r="Q69" s="97">
        <f>HLOOKUP(Q$55,'Jadual2&amp;3-Industryindex'!$K$9:$MP$155,ROWS(T$38:T49)+72,0)</f>
        <v>107.176914521385</v>
      </c>
      <c r="R69" s="97">
        <f>HLOOKUP(R$55,'Jadual2&amp;3-Industryindex'!$K$9:$MP$155,ROWS(U$38:U49)+72,0)</f>
        <v>89.026747203903696</v>
      </c>
      <c r="S69" s="97">
        <f>HLOOKUP(S$55,'Jadual2&amp;3-Industryindex'!$K$9:$MP$155,ROWS(V$38:V49)+72,0)</f>
        <v>82.497604852908196</v>
      </c>
      <c r="T69" s="97">
        <f>HLOOKUP(T$55,'Jadual2&amp;3-Industryindex'!$K$9:$MP$155,ROWS(W$38:W49)+72,0)</f>
        <v>84.077942479422802</v>
      </c>
      <c r="U69" s="97">
        <f>HLOOKUP(U$55,'Jadual2&amp;3-Industryindex'!$K$9:$MP$155,ROWS(X$38:X49)+72,0)</f>
        <v>93.151649804639504</v>
      </c>
      <c r="V69" s="97">
        <f>HLOOKUP(V$55,'Jadual2&amp;3-Industryindex'!$K$9:$MP$155,ROWS(Y$38:Y49)+72,0)</f>
        <v>94.175568388664601</v>
      </c>
      <c r="W69" s="97">
        <f>HLOOKUP(W$55,'Jadual2&amp;3-Industryindex'!$K$9:$MP$155,ROWS(Z$38:Z49)+72,0)</f>
        <v>89.784068626209702</v>
      </c>
      <c r="X69" s="97">
        <f>HLOOKUP(X$55,'Jadual2&amp;3-Industryindex'!$K$9:$MP$155,ROWS(AA$38:AA49)+72,0)</f>
        <v>93.885624595086895</v>
      </c>
      <c r="Y69" s="97">
        <f>HLOOKUP(Y$55,'Jadual2&amp;3-Industryindex'!$K$9:$MP$155,ROWS(AB$38:AB49)+72,0)</f>
        <v>92.383450481981995</v>
      </c>
      <c r="Z69" s="97">
        <f>HLOOKUP(Z$55,'Jadual2&amp;3-Industryindex'!$K$9:$MP$155,ROWS(AC$38:AC49)+72,0)</f>
        <v>82.757936310206205</v>
      </c>
      <c r="AA69" s="97">
        <f>HLOOKUP(AA$55,'Jadual2&amp;3-Industryindex'!$K$9:$MP$155,ROWS(AD$38:AD49)+72,0)</f>
        <v>90.411729338580599</v>
      </c>
      <c r="AB69" s="97" t="e">
        <f>HLOOKUP(AB$55,'Jadual2&amp;3-Industryindex'!$K$9:$MP$155,ROWS(AE$38:AE49)+72,0)</f>
        <v>#N/A</v>
      </c>
      <c r="AC69" s="97">
        <f>HLOOKUP(AC$55,'Jadual2&amp;3-Industryindex'!$K$9:$MP$155,ROWS(AF$38:AF49)+72,0)</f>
        <v>80.839116840198002</v>
      </c>
      <c r="AD69" s="97">
        <f>HLOOKUP(AD$55,'Jadual2&amp;3-Industryindex'!$K$9:$MP$155,ROWS(AG$38:AG49)+72,0)</f>
        <v>71.987354602948898</v>
      </c>
      <c r="AE69" s="97">
        <f>HLOOKUP(AE$55,'Jadual2&amp;3-Industryindex'!$K$9:$MP$155,ROWS(AH$38:AH49)+72,0)</f>
        <v>99.136474830002896</v>
      </c>
      <c r="AF69" s="97">
        <f>HLOOKUP(AF$55,'Jadual2&amp;3-Industryindex'!$K$9:$MP$155,ROWS(AI$38:AI49)+72,0)</f>
        <v>84.603278940276198</v>
      </c>
      <c r="AG69" s="97">
        <f>HLOOKUP(AG$55,'Jadual2&amp;3-Industryindex'!$K$9:$MP$155,ROWS(AJ$38:AJ49)+72,0)</f>
        <v>94.0458513295942</v>
      </c>
      <c r="AH69" s="97">
        <f>HLOOKUP(AH$55,'Jadual2&amp;3-Industryindex'!$K$9:$MP$155,ROWS(AK$38:AK49)+72,0)</f>
        <v>90.362924977152602</v>
      </c>
      <c r="AI69" s="97">
        <f>HLOOKUP(AI$55,'Jadual2&amp;3-Industryindex'!$K$9:$MP$155,ROWS(AL$38:AL49)+72,0)</f>
        <v>87.029469626979704</v>
      </c>
      <c r="AJ69" s="97">
        <f>HLOOKUP(AJ$55,'Jadual2&amp;3-Industryindex'!$K$9:$MP$155,ROWS(AM$38:AM49)+72,0)</f>
        <v>70.013132969596697</v>
      </c>
      <c r="AK69" s="97">
        <f>HLOOKUP(AK$55,'Jadual2&amp;3-Industryindex'!$K$9:$MP$155,ROWS(AN$38:AN49)+72,0)</f>
        <v>97.6930110447733</v>
      </c>
      <c r="AL69" s="97">
        <f>HLOOKUP(AL$55,'Jadual2&amp;3-Industryindex'!$K$9:$MP$155,ROWS(AO$38:AO49)+72,0)</f>
        <v>109.74652477087</v>
      </c>
      <c r="AM69" s="97">
        <f>HLOOKUP(AM$55,'Jadual2&amp;3-Industryindex'!$K$9:$MP$155,ROWS(AP$38:AP49)+72,0)</f>
        <v>81.865957161635606</v>
      </c>
      <c r="AN69" s="97">
        <f>HLOOKUP(AN$55,'Jadual2&amp;3-Industryindex'!$K$9:$MP$155,ROWS(AQ$38:AQ49)+72,0)</f>
        <v>94.935453006068499</v>
      </c>
      <c r="AO69" s="97">
        <f>HLOOKUP(AO$55,'Jadual2&amp;3-Industryindex'!$K$9:$MP$155,ROWS(AR$38:AR49)+72,0)</f>
        <v>95.010583228973005</v>
      </c>
      <c r="AP69" s="97">
        <f>HLOOKUP(AP$55,'Jadual2&amp;3-Industryindex'!$K$9:$MP$155,ROWS(AS$38:AS49)+72,0)</f>
        <v>89.774429295473396</v>
      </c>
      <c r="AQ69" s="97">
        <f>HLOOKUP(AQ$55,'Jadual2&amp;3-Industryindex'!$K$9:$MP$155,ROWS(AT$38:AT49)+72,0)</f>
        <v>80.744239712982903</v>
      </c>
      <c r="AR69" s="97">
        <f>HLOOKUP(AR$55,'Jadual2&amp;3-Industryindex'!$K$9:$MP$155,ROWS(AU$38:AU49)+72,0)</f>
        <v>91.081328745507903</v>
      </c>
      <c r="AS69" s="97">
        <f>HLOOKUP(AS$55,'Jadual2&amp;3-Industryindex'!$K$9:$MP$155,ROWS(AV$38:AV49)+72,0)</f>
        <v>93.022165310500895</v>
      </c>
      <c r="AT69" s="97">
        <f>HLOOKUP(AT$55,'Jadual2&amp;3-Industryindex'!$K$9:$MP$155,ROWS(AW$38:AW49)+72,0)</f>
        <v>107.603444822594</v>
      </c>
      <c r="AU69" s="97">
        <f>HLOOKUP(AU$55,'Jadual2&amp;3-Industryindex'!$K$9:$MP$155,ROWS(AX$38:AX49)+72,0)</f>
        <v>74.576978980046405</v>
      </c>
      <c r="AV69" s="97">
        <f>HLOOKUP(AV$55,'Jadual2&amp;3-Industryindex'!$K$9:$MP$155,ROWS(AY$38:AY49)+72,0)</f>
        <v>81.112032375261194</v>
      </c>
      <c r="AW69" s="97">
        <f>HLOOKUP(AW$55,'Jadual2&amp;3-Industryindex'!$K$9:$MP$155,ROWS(AZ$38:AZ49)+72,0)</f>
        <v>70.073441267909701</v>
      </c>
      <c r="AX69" s="97">
        <f>HLOOKUP(AX$55,'Jadual2&amp;3-Industryindex'!$K$9:$MP$155,ROWS(BA$38:BA49)+72,0)</f>
        <v>113.607504588168</v>
      </c>
      <c r="AY69" s="97">
        <f>HLOOKUP(AY$55,'Jadual2&amp;3-Industryindex'!$K$9:$MP$155,ROWS(BB$38:BB49)+72,0)</f>
        <v>99.881007387093902</v>
      </c>
      <c r="AZ69" s="97">
        <f>HLOOKUP(AZ$55,'Jadual2&amp;3-Industryindex'!$K$9:$MP$155,ROWS(BC$38:BC49)+72,0)</f>
        <v>96.243539259849001</v>
      </c>
      <c r="BA69" s="97">
        <f>HLOOKUP(BA$55,'Jadual2&amp;3-Industryindex'!$K$9:$MP$155,ROWS(BD$38:BD49)+72,0)</f>
        <v>91.9522123752553</v>
      </c>
      <c r="BB69" s="97">
        <f>HLOOKUP(BB$55,'Jadual2&amp;3-Industryindex'!$K$9:$MP$155,ROWS(BE$38:BE49)+72,0)</f>
        <v>88.640784397037805</v>
      </c>
      <c r="BC69" s="97">
        <f>HLOOKUP(BC$55,'Jadual2&amp;3-Industryindex'!$K$9:$MP$155,ROWS(BF$38:BF49)+72,0)</f>
        <v>85.329115665586698</v>
      </c>
      <c r="BD69" s="97">
        <f>HLOOKUP(BD$55,'Jadual2&amp;3-Industryindex'!$K$9:$MP$155,ROWS(BG$38:BG49)+72,0)</f>
        <v>98.186605661577204</v>
      </c>
      <c r="BE69" s="97">
        <f>HLOOKUP(BE$55,'Jadual2&amp;3-Industryindex'!$K$9:$MP$155,ROWS(BH$38:BH49)+72,0)</f>
        <v>98.486610386668403</v>
      </c>
      <c r="BF69" s="97">
        <f>HLOOKUP(BF$55,'Jadual2&amp;3-Industryindex'!$K$9:$MP$155,ROWS(BI$38:BI49)+72,0)</f>
        <v>88.173723243195198</v>
      </c>
      <c r="BG69" s="97">
        <f>HLOOKUP(BG$55,'Jadual2&amp;3-Industryindex'!$K$9:$MP$155,ROWS(BJ$38:BJ49)+72,0)</f>
        <v>92.724780854604901</v>
      </c>
      <c r="BH69" s="97">
        <f>HLOOKUP(BH$55,'Jadual2&amp;3-Industryindex'!$K$9:$MP$155,ROWS(BK$38:BK49)+72,0)</f>
        <v>98.860578277981801</v>
      </c>
      <c r="BI69" s="97">
        <f>HLOOKUP(BI$55,'Jadual2&amp;3-Industryindex'!$K$9:$MP$155,ROWS(BL$38:BL49)+72,0)</f>
        <v>94.688880127047298</v>
      </c>
      <c r="BJ69" s="97">
        <f>HLOOKUP(BJ$55,'Jadual2&amp;3-Industryindex'!$K$9:$MP$155,ROWS(BM$38:BM49)+72,0)</f>
        <v>99.694592433664297</v>
      </c>
      <c r="BK69" s="97">
        <f>HLOOKUP(BK$55,'Jadual2&amp;3-Industryindex'!$K$9:$MP$155,ROWS(BN$38:BN49)+72,0)</f>
        <v>88.154719527861005</v>
      </c>
      <c r="BL69" s="97">
        <f>HLOOKUP(BL$55,'Jadual2&amp;3-Industryindex'!$K$9:$MP$155,ROWS(BO$38:BO49)+72,0)</f>
        <v>86.762921916194102</v>
      </c>
      <c r="BM69" s="97">
        <f>HLOOKUP(BM$55,'Jadual2&amp;3-Industryindex'!$K$9:$MP$155,ROWS(BP$38:BP49)+72,0)</f>
        <v>79.3008130738924</v>
      </c>
      <c r="BN69" s="97">
        <f>HLOOKUP(BN$55,'Jadual2&amp;3-Industryindex'!$K$9:$MP$155,ROWS(BQ$38:BQ49)+72,0)</f>
        <v>89.135071421745494</v>
      </c>
      <c r="BO69" s="97">
        <f>HLOOKUP(BO$55,'Jadual2&amp;3-Industryindex'!$K$9:$MP$155,ROWS(BR$38:BR49)+72,0)</f>
        <v>88.459176075373705</v>
      </c>
      <c r="BP69" s="97">
        <f>HLOOKUP(BP$55,'Jadual2&amp;3-Industryindex'!$K$9:$MP$155,ROWS(BS$38:BS49)+72,0)</f>
        <v>90.230805263711204</v>
      </c>
      <c r="BQ69" s="97">
        <f>HLOOKUP(BQ$55,'Jadual2&amp;3-Industryindex'!$K$9:$MP$155,ROWS(BT$38:BT49)+72,0)</f>
        <v>86.683320904846497</v>
      </c>
      <c r="BR69" s="97">
        <f>HLOOKUP(BR$55,'Jadual2&amp;3-Industryindex'!$K$9:$MP$155,ROWS(BU$38:BU49)+72,0)</f>
        <v>96.090826999497494</v>
      </c>
      <c r="BS69" s="97">
        <f>HLOOKUP(BS$55,'Jadual2&amp;3-Industryindex'!$K$9:$MP$155,ROWS(BV$38:BV49)+72,0)</f>
        <v>103.770519068767</v>
      </c>
      <c r="BT69" s="97">
        <f>HLOOKUP(BT$55,'Jadual2&amp;3-Industryindex'!$K$9:$MP$155,ROWS(BW$38:BW49)+72,0)</f>
        <v>96.260982556104807</v>
      </c>
      <c r="BU69" s="97">
        <f>HLOOKUP(BU$55,'Jadual2&amp;3-Industryindex'!$K$9:$MP$155,ROWS(BX$38:BX49)+72,0)</f>
        <v>94.118724679812203</v>
      </c>
      <c r="BV69" s="97">
        <f>HLOOKUP(BV$55,'Jadual2&amp;3-Industryindex'!$K$9:$MP$155,ROWS(BY$38:BY49)+72,0)</f>
        <v>79.337056366235302</v>
      </c>
      <c r="BW69" s="97">
        <f>HLOOKUP(BW$55,'Jadual2&amp;3-Industryindex'!$K$9:$MP$155,ROWS(BZ$38:BZ49)+72,0)</f>
        <v>93.229167704420306</v>
      </c>
      <c r="BX69" s="97">
        <f>HLOOKUP(BX$55,'Jadual2&amp;3-Industryindex'!$K$9:$MP$155,ROWS(CA$38:CA49)+72,0)</f>
        <v>82.889451661010995</v>
      </c>
      <c r="BY69" s="97">
        <f>HLOOKUP(BY$55,'Jadual2&amp;3-Industryindex'!$K$9:$MP$155,ROWS(CB$38:CB49)+72,0)</f>
        <v>86.371627593598703</v>
      </c>
      <c r="BZ69" s="97">
        <f>HLOOKUP(BZ$55,'Jadual2&amp;3-Industryindex'!$K$9:$MP$155,ROWS(CC$38:CC49)+72,0)</f>
        <v>109.316306398146</v>
      </c>
      <c r="CA69" s="97">
        <f>HLOOKUP(CA$55,'Jadual2&amp;3-Industryindex'!$K$9:$MP$155,ROWS(CD$38:CD49)+72,0)</f>
        <v>91.749272037709005</v>
      </c>
      <c r="CB69" s="97">
        <f>HLOOKUP(CB$55,'Jadual2&amp;3-Industryindex'!$K$9:$MP$155,ROWS(CE$38:CE49)+72,0)</f>
        <v>79.492975142774796</v>
      </c>
      <c r="CC69" s="97">
        <f>HLOOKUP(CC$55,'Jadual2&amp;3-Industryindex'!$K$9:$MP$155,ROWS(CF$38:CF49)+72,0)</f>
        <v>86.550887093912607</v>
      </c>
      <c r="CD69" s="97">
        <f>HLOOKUP(CD$55,'Jadual2&amp;3-Industryindex'!$K$9:$MP$155,ROWS(CG$38:CG49)+72,0)</f>
        <v>82.016104929911904</v>
      </c>
      <c r="CE69" s="97">
        <f>HLOOKUP(CE$55,'Jadual2&amp;3-Industryindex'!$K$9:$MP$155,ROWS(CH$38:CH49)+72,0)</f>
        <v>95.114477603597194</v>
      </c>
      <c r="CF69" s="97">
        <f>HLOOKUP(CF$55,'Jadual2&amp;3-Industryindex'!$K$9:$MP$155,ROWS(CI$38:CI49)+72,0)</f>
        <v>75.036622033340507</v>
      </c>
      <c r="CG69" s="97">
        <f>HLOOKUP(CG$55,'Jadual2&amp;3-Industryindex'!$K$9:$MP$155,ROWS(CJ$38:CJ49)+72,0)</f>
        <v>107.654465621694</v>
      </c>
      <c r="CH69" s="97">
        <f>HLOOKUP(CH$55,'Jadual2&amp;3-Industryindex'!$K$9:$MP$155,ROWS(CK$38:CK49)+72,0)</f>
        <v>84.060599654544305</v>
      </c>
      <c r="CI69" s="97">
        <f>HLOOKUP(CI$55,'Jadual2&amp;3-Industryindex'!$K$9:$MP$155,ROWS(CL$38:CL49)+72,0)</f>
        <v>100.684775628822</v>
      </c>
      <c r="CJ69" s="97">
        <f>HLOOKUP(CJ$55,'Jadual2&amp;3-Industryindex'!$K$9:$MP$155,ROWS(CN$38:CN49)+72,0)</f>
        <v>100.914478021542</v>
      </c>
      <c r="CK69" s="97">
        <f>HLOOKUP(CK$55,'Jadual2&amp;3-Industryindex'!$K$9:$MP$155,ROWS(CO$38:CO49)+72,0)</f>
        <v>79.030492970692407</v>
      </c>
      <c r="CL69" s="97">
        <f>HLOOKUP(CL$55,'Jadual2&amp;3-Industryindex'!$K$9:$MP$155,ROWS(CP$38:CP49)+72,0)</f>
        <v>114.624469668868</v>
      </c>
      <c r="CM69" s="97">
        <f>HLOOKUP(CM$55,'Jadual2&amp;3-Industryindex'!$K$9:$MP$155,ROWS(CQ$38:CQ49)+72,0)</f>
        <v>80.960999036783505</v>
      </c>
      <c r="CN69" s="97">
        <f>HLOOKUP(CN$55,'Jadual2&amp;3-Industryindex'!$K$9:$MP$155,ROWS(CQ$38:CQ49)+72,0)</f>
        <v>81.233513074985595</v>
      </c>
      <c r="CO69" s="97">
        <f>HLOOKUP(CO$55,'Jadual2&amp;3-Industryindex'!$K$9:$MP$155,ROWS(CR$38:CR49)+72,0)</f>
        <v>103.25395546387099</v>
      </c>
      <c r="CP69" s="97">
        <f>HLOOKUP(CP$55,'Jadual2&amp;3-Industryindex'!$K$9:$MP$155,ROWS(CS$38:CS49)+72,0)</f>
        <v>82.9700925431586</v>
      </c>
      <c r="CQ69" s="97">
        <f>HLOOKUP(CQ$55,'Jadual2&amp;3-Industryindex'!$K$9:$MP$155,ROWS(CT$38:CT49)+72,0)</f>
        <v>89.826183398833393</v>
      </c>
      <c r="CR69" s="97">
        <f>HLOOKUP(CR$55,'Jadual2&amp;3-Industryindex'!$K$9:$MP$155,ROWS(CU$38:CU49)+72,0)</f>
        <v>96.885995724461395</v>
      </c>
      <c r="CS69" s="97">
        <f>HLOOKUP(CS$55,'Jadual2&amp;3-Industryindex'!$K$9:$MP$155,ROWS(CV$38:CV49)+72,0)</f>
        <v>83.894061090838207</v>
      </c>
      <c r="CT69" s="97">
        <f>HLOOKUP(CT$55,'Jadual2&amp;3-Industryindex'!$K$9:$MP$155,ROWS(CW$38:CW49)+72,0)</f>
        <v>84.647765614943594</v>
      </c>
      <c r="CU69" s="97">
        <f>HLOOKUP(CU$55,'Jadual2&amp;3-Industryindex'!$K$9:$MP$155,ROWS(CX$38:CX49)+72,0)</f>
        <v>76.283544818121698</v>
      </c>
      <c r="CV69" s="97">
        <f>HLOOKUP(CV$55,'Jadual2&amp;3-Industryindex'!$K$9:$MP$155,ROWS(CY$38:CY49)+72,0)</f>
        <v>77.777132064301099</v>
      </c>
      <c r="CW69" s="97">
        <f>HLOOKUP(CW$55,'Jadual2&amp;3-Industryindex'!$K$9:$MP$155,ROWS(CZ$38:CZ49)+72,0)</f>
        <v>83.218186702344894</v>
      </c>
      <c r="CX69" s="97">
        <f>HLOOKUP(CX$55,'Jadual2&amp;3-Industryindex'!$K$9:$MP$155,ROWS(DA$38:DA49)+72,0)</f>
        <v>59.556511489272197</v>
      </c>
      <c r="CY69" s="97">
        <f>HLOOKUP(CY$55,'Jadual2&amp;3-Industryindex'!$K$9:$MP$155,ROWS(DB$38:DB49)+72,0)</f>
        <v>78.2443042079896</v>
      </c>
      <c r="CZ69" s="97">
        <f>HLOOKUP(CZ$55,'Jadual2&amp;3-Industryindex'!$K$9:$MP$155,ROWS(DC$38:DC49)+72,0)</f>
        <v>73.760847235329095</v>
      </c>
      <c r="DA69" s="97">
        <f>HLOOKUP(DA$55,'Jadual2&amp;3-Industryindex'!$K$9:$MP$155,ROWS(DD$38:DD49)+72,0)</f>
        <v>114.62592690741501</v>
      </c>
      <c r="DB69" s="97">
        <f>HLOOKUP(DB$55,'Jadual2&amp;3-Industryindex'!$K$9:$MP$155,ROWS(DE$38:DE49)+72,0)</f>
        <v>85.280360502996302</v>
      </c>
      <c r="DC69" s="97">
        <f>HLOOKUP(DC$55,'Jadual2&amp;3-Industryindex'!$K$9:$MP$155,ROWS(DF$38:DF49)+72,0)</f>
        <v>90.630155777673295</v>
      </c>
      <c r="DD69" s="97">
        <f>HLOOKUP(DD$55,'Jadual2&amp;3-Industryindex'!$K$9:$MP$155,ROWS(DG$38:DG49)+72,0)</f>
        <v>82.187445380720604</v>
      </c>
      <c r="DE69" s="97">
        <f>HLOOKUP(DE$55,'Jadual2&amp;3-Industryindex'!$K$9:$MP$155,ROWS(DH$38:DH49)+72,0)</f>
        <v>79.978125653849204</v>
      </c>
      <c r="DF69" s="97">
        <f>HLOOKUP(DF$55,'Jadual2&amp;3-Industryindex'!$K$9:$MP$155,ROWS(DI$38:DI49)+72,0)</f>
        <v>79.344450233876699</v>
      </c>
      <c r="DG69" s="97">
        <f>HLOOKUP(DG$55,'Jadual2&amp;3-Industryindex'!$K$9:$MP$155,ROWS(DJ$38:DJ49)+72,0)</f>
        <v>72.630886190524393</v>
      </c>
      <c r="DH69" s="97">
        <f>HLOOKUP(DH$55,'Jadual2&amp;3-Industryindex'!$K$9:$MP$155,ROWS(DK$38:DK49)+72,0)</f>
        <v>164.27936148259201</v>
      </c>
      <c r="DI69" s="97">
        <f>HLOOKUP(DI$55,'Jadual2&amp;3-Industryindex'!$K$9:$MP$155,ROWS(DL$38:DL49)+72,0)</f>
        <v>101.856477005212</v>
      </c>
      <c r="DJ69" s="97">
        <f>HLOOKUP(DJ$55,'Jadual2&amp;3-Industryindex'!$K$9:$MP$155,ROWS(DM$38:DM49)+72,0)</f>
        <v>82.870757612209005</v>
      </c>
      <c r="DK69" s="97">
        <f>HLOOKUP(DK$55,'Jadual2&amp;3-Industryindex'!$K$9:$MP$155,ROWS(DN$38:DN49)+72,0)</f>
        <v>72.889370864651994</v>
      </c>
      <c r="DL69" s="97">
        <f>HLOOKUP(DL$55,'Jadual2&amp;3-Industryindex'!$K$9:$MP$155,ROWS(DO$38:DO49)+72,0)</f>
        <v>96.799975883736906</v>
      </c>
      <c r="DM69" s="97">
        <f>HLOOKUP(DM$55,'Jadual2&amp;3-Industryindex'!$K$9:$MP$155,ROWS(DP$38:DP49)+72,0)</f>
        <v>83.7009578865121</v>
      </c>
      <c r="DN69" s="97">
        <f>HLOOKUP(DN$55,'Jadual2&amp;3-Industryindex'!$K$9:$MP$155,ROWS(DQ$38:DQ49)+72,0)</f>
        <v>90.102762261389898</v>
      </c>
      <c r="DO69" s="97">
        <f>HLOOKUP(DO$55,'Jadual2&amp;3-Industryindex'!$K$9:$MP$155,ROWS(DR$38:DR49)+72,0)</f>
        <v>92.891961942047104</v>
      </c>
      <c r="DP69" s="97">
        <f>HLOOKUP(DP$55,'Jadual2&amp;3-Industryindex'!$K$9:$MP$155,ROWS(DS$38:DS49)+72,0)</f>
        <v>67.372458324758995</v>
      </c>
      <c r="DQ69" s="97">
        <f>HLOOKUP(DQ$55,'Jadual2&amp;3-Industryindex'!$K$9:$MP$155,ROWS(DT$38:DT49)+72,0)</f>
        <v>84.056414885381599</v>
      </c>
      <c r="DR69" s="97">
        <f>HLOOKUP(DR$55,'Jadual2&amp;3-Industryindex'!$K$9:$MP$155,ROWS(DU$38:DU49)+72,0)</f>
        <v>98.252234879091304</v>
      </c>
      <c r="DS69" s="97">
        <f>HLOOKUP(DS$55,'Jadual2&amp;3-Industryindex'!$K$9:$MP$155,ROWS(DV$38:DV49)+72,0)</f>
        <v>101.873850808082</v>
      </c>
      <c r="DT69" s="97">
        <f>HLOOKUP(DT$55,'Jadual2&amp;3-Industryindex'!$K$9:$MP$155,ROWS(DW$38:DW49)+72,0)</f>
        <v>120.83280542755401</v>
      </c>
      <c r="DU69" s="97">
        <f>HLOOKUP(DU$55,'Jadual2&amp;3-Industryindex'!$K$9:$MP$155,ROWS(DX$38:DX49)+72,0)</f>
        <v>99.473007348379397</v>
      </c>
      <c r="DV69" s="97">
        <f>HLOOKUP(DV$55,'Jadual2&amp;3-Industryindex'!$K$9:$MP$155,ROWS(DY$38:DY49)+72,0)</f>
        <v>80.921876894445006</v>
      </c>
      <c r="DW69" s="97">
        <f>HLOOKUP(DW$55,'Jadual2&amp;3-Industryindex'!$K$9:$MP$155,ROWS(DZ$38:DZ49)+72,0)</f>
        <v>70.824211183945295</v>
      </c>
      <c r="DX69" s="97">
        <f>HLOOKUP(DX$55,'Jadual2&amp;3-Industryindex'!$K$9:$MP$155,ROWS(EA$38:EA49)+72,0)</f>
        <v>108.149466405833</v>
      </c>
      <c r="DY69" s="97">
        <f>HLOOKUP(DY$55,'Jadual2&amp;3-Industryindex'!$K$9:$MP$155,ROWS(EB$38:EB49)+72,0)</f>
        <v>97.950043268669603</v>
      </c>
      <c r="DZ69" s="97">
        <f>HLOOKUP(DZ$55,'Jadual2&amp;3-Industryindex'!$K$9:$MP$155,ROWS(EC$38:EC49)+72,0)</f>
        <v>98.791253687228306</v>
      </c>
      <c r="EA69" s="97">
        <f>HLOOKUP(EA$55,'Jadual2&amp;3-Industryindex'!$K$9:$MP$155,ROWS(ED$38:ED49)+72,0)</f>
        <v>88.981695499260795</v>
      </c>
      <c r="EB69" s="97">
        <f>HLOOKUP(EB$55,'Jadual2&amp;3-Industryindex'!$K$9:$MP$155,ROWS(EE$38:EE49)+72,0)</f>
        <v>94.759330739432201</v>
      </c>
      <c r="EC69" s="97">
        <f>HLOOKUP(EC$55,'Jadual2&amp;3-Industryindex'!$K$9:$MP$155,ROWS(EF$38:EF49)+72,0)</f>
        <v>102.897225307132</v>
      </c>
      <c r="ED69" s="97">
        <f>HLOOKUP(ED$55,'Jadual2&amp;3-Industryindex'!$K$9:$MP$155,ROWS(EG$38:EG49)+72,0)</f>
        <v>99.191981516792794</v>
      </c>
      <c r="EE69" s="97">
        <f>HLOOKUP(EE$55,'Jadual2&amp;3-Industryindex'!$K$9:$MP$155,ROWS(EH$38:EH49)+72,0)</f>
        <v>128.314512074525</v>
      </c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  <c r="HJ69" s="75"/>
      <c r="HK69" s="75"/>
      <c r="HL69" s="75"/>
      <c r="HM69" s="75"/>
      <c r="HN69" s="75"/>
      <c r="HO69" s="75"/>
      <c r="HP69" s="75"/>
      <c r="HQ69" s="75"/>
      <c r="HR69" s="75"/>
      <c r="HS69" s="75"/>
      <c r="HT69" s="75"/>
      <c r="HU69" s="75"/>
      <c r="HV69" s="75"/>
      <c r="HW69" s="75"/>
      <c r="HX69" s="75"/>
      <c r="HY69" s="75"/>
      <c r="HZ69" s="75"/>
      <c r="IA69" s="75"/>
      <c r="IB69" s="75"/>
      <c r="IC69" s="75"/>
      <c r="ID69" s="75"/>
      <c r="IE69" s="75"/>
      <c r="IF69" s="75"/>
      <c r="IG69" s="75"/>
      <c r="IH69" s="75"/>
      <c r="II69" s="75"/>
      <c r="IJ69" s="75"/>
      <c r="IK69" s="75"/>
      <c r="IL69" s="75"/>
      <c r="IM69" s="75"/>
      <c r="IN69" s="75"/>
    </row>
    <row r="70" spans="1:248">
      <c r="H70" s="75"/>
    </row>
    <row r="71" spans="1:248">
      <c r="C71" s="414" t="s">
        <v>848</v>
      </c>
      <c r="D71" s="414"/>
      <c r="E71" s="93"/>
      <c r="F71" s="95">
        <v>10401</v>
      </c>
      <c r="G71" s="95">
        <v>10402</v>
      </c>
      <c r="H71" s="95">
        <v>10403</v>
      </c>
      <c r="I71" s="1">
        <v>10404</v>
      </c>
      <c r="J71" s="1">
        <v>10406</v>
      </c>
      <c r="K71" s="1">
        <v>10501</v>
      </c>
      <c r="L71" s="1">
        <v>10502</v>
      </c>
      <c r="M71" s="1">
        <v>10611</v>
      </c>
      <c r="N71" s="1">
        <v>10613</v>
      </c>
      <c r="O71" s="1">
        <v>10711</v>
      </c>
      <c r="P71" s="1">
        <v>10712</v>
      </c>
      <c r="Q71" s="1">
        <v>10713</v>
      </c>
      <c r="R71" s="1">
        <v>10721</v>
      </c>
      <c r="S71" s="1">
        <v>10731</v>
      </c>
      <c r="T71" s="1">
        <v>10732</v>
      </c>
      <c r="U71" s="1">
        <v>10733</v>
      </c>
      <c r="V71" s="1">
        <v>10741</v>
      </c>
      <c r="W71" s="1">
        <v>10750</v>
      </c>
      <c r="X71" s="1">
        <v>10791</v>
      </c>
      <c r="Y71" s="1">
        <v>10793</v>
      </c>
      <c r="Z71" s="1">
        <v>10794</v>
      </c>
      <c r="AA71" s="1">
        <v>10799</v>
      </c>
      <c r="AB71" s="1">
        <v>11030</v>
      </c>
      <c r="AC71" s="1">
        <v>11041</v>
      </c>
      <c r="AD71" s="1">
        <v>11042</v>
      </c>
      <c r="AE71" s="1">
        <v>12000</v>
      </c>
      <c r="AF71" s="1">
        <v>13110</v>
      </c>
      <c r="AG71" s="1">
        <v>13120</v>
      </c>
      <c r="AH71" s="1">
        <v>13132</v>
      </c>
      <c r="AI71" s="1">
        <v>14102</v>
      </c>
      <c r="AJ71" s="1">
        <v>15120</v>
      </c>
      <c r="AK71" s="1">
        <v>15201</v>
      </c>
      <c r="AL71" s="1">
        <v>15203</v>
      </c>
      <c r="AM71" s="1">
        <v>16100</v>
      </c>
      <c r="AN71" s="1">
        <v>16211</v>
      </c>
      <c r="AO71" s="1">
        <v>16212</v>
      </c>
      <c r="AP71" s="1">
        <v>16221</v>
      </c>
      <c r="AQ71" s="1">
        <v>16230</v>
      </c>
      <c r="AR71" s="1">
        <v>17010</v>
      </c>
      <c r="AS71" s="1">
        <v>17020</v>
      </c>
      <c r="AT71" s="1">
        <v>17091</v>
      </c>
      <c r="AU71" s="1">
        <v>17092</v>
      </c>
      <c r="AV71" s="1">
        <v>17093</v>
      </c>
      <c r="AW71" s="1">
        <v>18110</v>
      </c>
      <c r="AX71" s="1">
        <v>18120</v>
      </c>
      <c r="AY71" s="1">
        <v>19201</v>
      </c>
      <c r="AZ71" s="1">
        <v>20111</v>
      </c>
      <c r="BA71" s="1">
        <v>20112</v>
      </c>
      <c r="BB71" s="1">
        <v>20113</v>
      </c>
      <c r="BC71" s="1">
        <v>20121</v>
      </c>
      <c r="BD71" s="1">
        <v>20131</v>
      </c>
      <c r="BE71" s="1">
        <v>20210</v>
      </c>
      <c r="BF71" s="1">
        <v>20221</v>
      </c>
      <c r="BG71" s="1">
        <v>20222</v>
      </c>
      <c r="BH71" s="1">
        <v>20231</v>
      </c>
      <c r="BI71" s="1">
        <v>20232</v>
      </c>
      <c r="BJ71" s="1">
        <v>20291</v>
      </c>
      <c r="BK71" s="1">
        <v>20299</v>
      </c>
      <c r="BL71" s="1">
        <v>21001</v>
      </c>
      <c r="BM71" s="1">
        <v>22111</v>
      </c>
      <c r="BN71" s="1">
        <v>22112</v>
      </c>
      <c r="BO71" s="1">
        <v>22192</v>
      </c>
      <c r="BP71" s="1">
        <v>22193</v>
      </c>
      <c r="BQ71" s="1">
        <v>22199</v>
      </c>
      <c r="BR71" s="1">
        <v>22201</v>
      </c>
      <c r="BS71" s="1">
        <v>22202</v>
      </c>
      <c r="BT71" s="1">
        <v>22203</v>
      </c>
      <c r="BU71" s="1">
        <v>22204</v>
      </c>
      <c r="BV71" s="1">
        <v>22205</v>
      </c>
      <c r="BW71" s="1">
        <v>22209</v>
      </c>
      <c r="BX71" s="1">
        <v>23101</v>
      </c>
      <c r="BY71" s="1">
        <v>23109</v>
      </c>
      <c r="BZ71" s="1">
        <v>23921</v>
      </c>
      <c r="CA71" s="1">
        <v>23930</v>
      </c>
      <c r="CB71" s="1">
        <v>23941</v>
      </c>
      <c r="CC71" s="1">
        <v>23942</v>
      </c>
      <c r="CD71" s="1">
        <v>23951</v>
      </c>
      <c r="CE71" s="1">
        <v>23952</v>
      </c>
      <c r="CF71" s="1">
        <v>23953</v>
      </c>
      <c r="CG71" s="1">
        <v>23959</v>
      </c>
      <c r="CH71" s="1">
        <v>23990</v>
      </c>
      <c r="CI71" s="1">
        <v>24101</v>
      </c>
      <c r="CJ71" s="1">
        <v>24102</v>
      </c>
      <c r="CK71" s="1">
        <v>24103</v>
      </c>
      <c r="CL71" s="1">
        <v>24109</v>
      </c>
      <c r="CM71" s="1" t="s">
        <v>337</v>
      </c>
      <c r="CN71" s="1">
        <v>25113</v>
      </c>
      <c r="CO71" s="1">
        <v>25119</v>
      </c>
      <c r="CP71" s="1">
        <v>25120</v>
      </c>
      <c r="CQ71" s="1">
        <v>25910</v>
      </c>
      <c r="CR71" s="1">
        <v>25920</v>
      </c>
      <c r="CS71" s="1">
        <v>25991</v>
      </c>
      <c r="CT71" s="1">
        <v>25992</v>
      </c>
      <c r="CU71" s="1">
        <v>25993</v>
      </c>
      <c r="CV71" s="1">
        <v>25999</v>
      </c>
      <c r="CW71" s="1">
        <v>26101</v>
      </c>
      <c r="CX71" s="1">
        <v>26102</v>
      </c>
      <c r="CY71" s="1">
        <v>26103</v>
      </c>
      <c r="CZ71" s="1">
        <v>26104</v>
      </c>
      <c r="DA71" s="1">
        <v>26105</v>
      </c>
      <c r="DB71" s="1">
        <v>26109</v>
      </c>
      <c r="DC71" s="1">
        <v>26201</v>
      </c>
      <c r="DD71" s="1">
        <v>26202</v>
      </c>
      <c r="DE71" s="1">
        <v>26300</v>
      </c>
      <c r="DF71" s="1">
        <v>26400</v>
      </c>
      <c r="DG71" s="1">
        <v>26511</v>
      </c>
      <c r="DH71" s="1">
        <v>26520</v>
      </c>
      <c r="DI71" s="1">
        <v>26600</v>
      </c>
      <c r="DJ71" s="1">
        <v>26701</v>
      </c>
      <c r="DK71" s="1">
        <v>26702</v>
      </c>
      <c r="DL71" s="1">
        <v>27101</v>
      </c>
      <c r="DM71" s="1">
        <v>27102</v>
      </c>
      <c r="DN71" s="1">
        <v>27310</v>
      </c>
      <c r="DO71" s="1">
        <v>27320</v>
      </c>
      <c r="DP71" s="1">
        <v>27500</v>
      </c>
      <c r="DQ71" s="1">
        <v>28120</v>
      </c>
      <c r="DR71" s="1">
        <v>28130</v>
      </c>
      <c r="DS71" s="1">
        <v>28140</v>
      </c>
      <c r="DT71" s="1">
        <v>28160</v>
      </c>
      <c r="DU71" s="1">
        <v>28180</v>
      </c>
      <c r="DV71" s="1">
        <v>28192</v>
      </c>
      <c r="DW71" s="1">
        <v>28220</v>
      </c>
      <c r="DX71" s="1">
        <v>28290</v>
      </c>
      <c r="DY71" s="1">
        <v>29101</v>
      </c>
      <c r="DZ71" s="1">
        <v>29300</v>
      </c>
      <c r="EA71" s="1">
        <v>30110</v>
      </c>
      <c r="EB71" s="1">
        <v>30300</v>
      </c>
      <c r="EC71" s="1">
        <v>30910</v>
      </c>
      <c r="ED71" s="1">
        <v>31001</v>
      </c>
      <c r="EE71" s="1">
        <v>33150</v>
      </c>
      <c r="EF71" s="118">
        <v>10101</v>
      </c>
      <c r="EG71" s="118">
        <v>10102</v>
      </c>
      <c r="EH71" s="118">
        <v>10103</v>
      </c>
      <c r="EI71" s="118">
        <v>10104</v>
      </c>
      <c r="EJ71" s="118">
        <v>10201</v>
      </c>
      <c r="EK71" s="118">
        <v>10202</v>
      </c>
      <c r="EL71" s="118">
        <v>10203</v>
      </c>
      <c r="EM71" s="118">
        <v>10204</v>
      </c>
      <c r="EN71" s="118">
        <v>10205</v>
      </c>
      <c r="EO71" s="118">
        <v>10301</v>
      </c>
      <c r="EP71" s="118">
        <v>10302</v>
      </c>
      <c r="EQ71" s="118">
        <v>10303</v>
      </c>
      <c r="ER71" s="118">
        <v>10304</v>
      </c>
      <c r="ES71" s="118">
        <v>10305</v>
      </c>
      <c r="ET71" s="118">
        <v>10306</v>
      </c>
      <c r="EU71" s="118">
        <v>10405</v>
      </c>
      <c r="EV71" s="118">
        <v>10509</v>
      </c>
      <c r="EW71" s="118">
        <v>10619</v>
      </c>
      <c r="EX71" s="118">
        <v>10621</v>
      </c>
      <c r="EY71" s="118">
        <v>10622</v>
      </c>
      <c r="EZ71" s="118">
        <v>10623</v>
      </c>
      <c r="FA71" s="118">
        <v>10714</v>
      </c>
      <c r="FB71" s="118">
        <v>10722</v>
      </c>
      <c r="FC71" s="118">
        <v>10792</v>
      </c>
      <c r="FD71" s="118">
        <v>10795</v>
      </c>
      <c r="FE71" s="118">
        <v>10800</v>
      </c>
      <c r="FF71" s="118">
        <v>11010</v>
      </c>
      <c r="FG71" s="118">
        <v>11020</v>
      </c>
      <c r="FH71" s="118">
        <v>13131</v>
      </c>
      <c r="FI71" s="118">
        <v>13910</v>
      </c>
      <c r="FJ71" s="118">
        <v>13921</v>
      </c>
      <c r="FK71" s="118">
        <v>13922</v>
      </c>
      <c r="FL71" s="118">
        <v>13930</v>
      </c>
      <c r="FM71" s="118">
        <v>13940</v>
      </c>
      <c r="FN71" s="118">
        <v>13990</v>
      </c>
      <c r="FO71" s="118">
        <v>14101</v>
      </c>
      <c r="FP71" s="118">
        <v>14103</v>
      </c>
      <c r="FQ71" s="118">
        <v>14109</v>
      </c>
      <c r="FR71" s="118">
        <v>14200</v>
      </c>
      <c r="FS71" s="118">
        <v>14300</v>
      </c>
      <c r="FT71" s="118">
        <v>15110</v>
      </c>
      <c r="FU71" s="118">
        <v>15202</v>
      </c>
      <c r="FV71" s="118">
        <v>15209</v>
      </c>
      <c r="FW71" s="118">
        <v>16222</v>
      </c>
      <c r="FX71" s="118">
        <v>16291</v>
      </c>
      <c r="FY71" s="118">
        <v>16292</v>
      </c>
      <c r="FZ71" s="118">
        <v>17094</v>
      </c>
      <c r="GA71" s="118">
        <v>17099</v>
      </c>
      <c r="GB71" s="118">
        <v>18200</v>
      </c>
      <c r="GC71" s="118">
        <v>19202</v>
      </c>
      <c r="GD71" s="118">
        <v>20119</v>
      </c>
      <c r="GE71" s="118">
        <v>20129</v>
      </c>
      <c r="GF71" s="118">
        <v>20132</v>
      </c>
      <c r="GG71" s="118">
        <v>20292</v>
      </c>
      <c r="GH71" s="118">
        <v>20300</v>
      </c>
      <c r="GI71" s="118">
        <v>21003</v>
      </c>
      <c r="GJ71" s="118">
        <v>21007</v>
      </c>
      <c r="GK71" s="118">
        <v>21009</v>
      </c>
      <c r="GL71" s="118">
        <v>22191</v>
      </c>
      <c r="GM71" s="118">
        <v>23911</v>
      </c>
      <c r="GN71" s="118">
        <v>23912</v>
      </c>
      <c r="GO71" s="118">
        <v>23929</v>
      </c>
      <c r="GP71" s="118">
        <v>23960</v>
      </c>
      <c r="GQ71" s="118">
        <v>24104</v>
      </c>
      <c r="GR71" s="118">
        <v>24311</v>
      </c>
      <c r="GS71" s="118">
        <v>24312</v>
      </c>
      <c r="GT71" s="118">
        <v>24320</v>
      </c>
      <c r="GU71" s="118">
        <v>25111</v>
      </c>
      <c r="GV71" s="118">
        <v>25112</v>
      </c>
      <c r="GW71" s="118">
        <v>25130</v>
      </c>
      <c r="GX71" s="118">
        <v>25200</v>
      </c>
      <c r="GY71" s="118">
        <v>25930</v>
      </c>
      <c r="GZ71" s="118">
        <v>25994</v>
      </c>
      <c r="HA71" s="118">
        <v>26512</v>
      </c>
      <c r="HB71" s="118">
        <v>26800</v>
      </c>
      <c r="HC71" s="118">
        <v>27200</v>
      </c>
      <c r="HD71" s="118">
        <v>27330</v>
      </c>
      <c r="HE71" s="118">
        <v>27400</v>
      </c>
      <c r="HF71" s="118">
        <v>27900</v>
      </c>
      <c r="HG71" s="118">
        <v>28110</v>
      </c>
      <c r="HH71" s="118">
        <v>28150</v>
      </c>
      <c r="HI71" s="118">
        <v>28170</v>
      </c>
      <c r="HJ71" s="118">
        <v>28191</v>
      </c>
      <c r="HK71" s="118">
        <v>28199</v>
      </c>
      <c r="HL71" s="118">
        <v>28210</v>
      </c>
      <c r="HM71" s="118">
        <v>28230</v>
      </c>
      <c r="HN71" s="118">
        <v>28240</v>
      </c>
      <c r="HO71" s="118">
        <v>28250</v>
      </c>
      <c r="HP71" s="118">
        <v>28260</v>
      </c>
      <c r="HQ71" s="118">
        <v>29102</v>
      </c>
      <c r="HR71" s="118">
        <v>29200</v>
      </c>
      <c r="HS71" s="118">
        <v>30120</v>
      </c>
      <c r="HT71" s="118">
        <v>30200</v>
      </c>
      <c r="HU71" s="118">
        <v>30400</v>
      </c>
      <c r="HV71" s="118">
        <v>30920</v>
      </c>
      <c r="HW71" s="118">
        <v>30990</v>
      </c>
      <c r="HX71" s="118">
        <v>31002</v>
      </c>
      <c r="HY71" s="118">
        <v>31003</v>
      </c>
      <c r="HZ71" s="118">
        <v>31009</v>
      </c>
      <c r="IA71" s="118">
        <v>32110</v>
      </c>
      <c r="IB71" s="118">
        <v>32120</v>
      </c>
      <c r="IC71" s="118">
        <v>32200</v>
      </c>
      <c r="ID71" s="118">
        <v>32300</v>
      </c>
      <c r="IE71" s="118">
        <v>32400</v>
      </c>
      <c r="IF71" s="118">
        <v>32500</v>
      </c>
      <c r="IG71" s="118">
        <v>32901</v>
      </c>
      <c r="IH71" s="118">
        <v>32909</v>
      </c>
      <c r="II71" s="118">
        <v>33110</v>
      </c>
      <c r="IJ71" s="118">
        <v>33120</v>
      </c>
      <c r="IK71" s="118">
        <v>33131</v>
      </c>
      <c r="IL71" s="118">
        <v>33140</v>
      </c>
      <c r="IM71" s="118">
        <v>33190</v>
      </c>
      <c r="IN71" s="118">
        <v>33200</v>
      </c>
    </row>
    <row r="72" spans="1:248" ht="30">
      <c r="A72" s="80" t="s">
        <v>852</v>
      </c>
      <c r="B72" s="80" t="s">
        <v>853</v>
      </c>
      <c r="C72" s="87" t="s">
        <v>850</v>
      </c>
      <c r="D72" s="78" t="s">
        <v>851</v>
      </c>
      <c r="E72" s="78" t="s">
        <v>869</v>
      </c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</row>
    <row r="73" spans="1:248">
      <c r="A73" s="80"/>
      <c r="B73" s="80"/>
      <c r="C73" s="1"/>
      <c r="D73" s="78"/>
      <c r="E73" s="78"/>
      <c r="F73" s="1"/>
      <c r="G73" s="1"/>
      <c r="H73"/>
      <c r="I73"/>
    </row>
    <row r="74" spans="1:248">
      <c r="A74" s="83" t="s">
        <v>854</v>
      </c>
      <c r="B74" s="1" t="e">
        <f t="shared" ref="B74:B85" si="6">D74=D55</f>
        <v>#N/A</v>
      </c>
      <c r="C74" s="108">
        <f>C58</f>
        <v>115.720319861706</v>
      </c>
      <c r="D74" s="85" t="e">
        <f>E74/$E$56</f>
        <v>#N/A</v>
      </c>
      <c r="E74" s="84" t="e">
        <f t="shared" ref="E74:E85" si="7">SUM(F74:IN74)</f>
        <v>#N/A</v>
      </c>
      <c r="F74" s="97">
        <f t="shared" ref="F74:AK74" si="8">+F58*F$56</f>
        <v>193.59488358036734</v>
      </c>
      <c r="G74" s="97">
        <f t="shared" si="8"/>
        <v>187.87604090920456</v>
      </c>
      <c r="H74" s="97">
        <f t="shared" si="8"/>
        <v>16.690249820605434</v>
      </c>
      <c r="I74" s="97">
        <f t="shared" si="8"/>
        <v>4.5112054665179695</v>
      </c>
      <c r="J74" s="97">
        <f t="shared" si="8"/>
        <v>20.238524177233998</v>
      </c>
      <c r="K74" s="97">
        <f t="shared" si="8"/>
        <v>2.6709263543029165</v>
      </c>
      <c r="L74" s="97">
        <f t="shared" si="8"/>
        <v>46.551528611614259</v>
      </c>
      <c r="M74" s="97">
        <f t="shared" si="8"/>
        <v>10.49761430389632</v>
      </c>
      <c r="N74" s="97">
        <f t="shared" si="8"/>
        <v>13.936582847953161</v>
      </c>
      <c r="O74" s="97">
        <f t="shared" si="8"/>
        <v>16.638738525711549</v>
      </c>
      <c r="P74" s="97">
        <f t="shared" si="8"/>
        <v>45.60834828033034</v>
      </c>
      <c r="Q74" s="97">
        <f t="shared" si="8"/>
        <v>9.0287890325830578</v>
      </c>
      <c r="R74" s="97">
        <f t="shared" si="8"/>
        <v>12.244269677872749</v>
      </c>
      <c r="S74" s="97">
        <f t="shared" si="8"/>
        <v>17.400371187426327</v>
      </c>
      <c r="T74" s="97">
        <f t="shared" si="8"/>
        <v>11.267183525085368</v>
      </c>
      <c r="U74" s="97">
        <f t="shared" si="8"/>
        <v>6.0440274935030232</v>
      </c>
      <c r="V74" s="97">
        <f t="shared" si="8"/>
        <v>10.295293003425638</v>
      </c>
      <c r="W74" s="97">
        <f t="shared" si="8"/>
        <v>16.860572256891974</v>
      </c>
      <c r="X74" s="97">
        <f t="shared" si="8"/>
        <v>14.478276854793181</v>
      </c>
      <c r="Y74" s="97">
        <f t="shared" si="8"/>
        <v>14.457921659685482</v>
      </c>
      <c r="Z74" s="97">
        <f t="shared" si="8"/>
        <v>8.3491272299166592</v>
      </c>
      <c r="AA74" s="97">
        <f t="shared" si="8"/>
        <v>17.016021162628224</v>
      </c>
      <c r="AB74" s="97" t="e">
        <f t="shared" si="8"/>
        <v>#N/A</v>
      </c>
      <c r="AC74" s="97">
        <f t="shared" si="8"/>
        <v>45.351243307055675</v>
      </c>
      <c r="AD74" s="97">
        <f t="shared" si="8"/>
        <v>7.2879377191073074</v>
      </c>
      <c r="AE74" s="97">
        <f t="shared" si="8"/>
        <v>54.405880911861935</v>
      </c>
      <c r="AF74" s="97">
        <f t="shared" si="8"/>
        <v>7.6139358276708693</v>
      </c>
      <c r="AG74" s="97">
        <f t="shared" si="8"/>
        <v>24.125186290212771</v>
      </c>
      <c r="AH74" s="97">
        <f t="shared" si="8"/>
        <v>11.640245143935683</v>
      </c>
      <c r="AI74" s="97">
        <f t="shared" si="8"/>
        <v>55.078899309528325</v>
      </c>
      <c r="AJ74" s="97">
        <f t="shared" si="8"/>
        <v>6.4794510725885841</v>
      </c>
      <c r="AK74" s="97">
        <f t="shared" si="8"/>
        <v>1.9973675035791236</v>
      </c>
      <c r="AL74" s="97">
        <f t="shared" ref="AL74:BS74" si="9">+AL58*AL$56</f>
        <v>4.5128833452673209</v>
      </c>
      <c r="AM74" s="97">
        <f t="shared" si="9"/>
        <v>43.120121921711473</v>
      </c>
      <c r="AN74" s="97">
        <f t="shared" si="9"/>
        <v>47.937139314439335</v>
      </c>
      <c r="AO74" s="97">
        <f t="shared" si="9"/>
        <v>29.655689825521197</v>
      </c>
      <c r="AP74" s="97">
        <f t="shared" si="9"/>
        <v>12.87042265862601</v>
      </c>
      <c r="AQ74" s="97">
        <f t="shared" si="9"/>
        <v>12.124898281529291</v>
      </c>
      <c r="AR74" s="97">
        <f t="shared" si="9"/>
        <v>26.184953106046279</v>
      </c>
      <c r="AS74" s="97">
        <f t="shared" si="9"/>
        <v>49.522932987869758</v>
      </c>
      <c r="AT74" s="97">
        <f t="shared" si="9"/>
        <v>3.7419935123006152</v>
      </c>
      <c r="AU74" s="97">
        <f t="shared" si="9"/>
        <v>25.688165205167696</v>
      </c>
      <c r="AV74" s="97">
        <f t="shared" si="9"/>
        <v>12.057106699445011</v>
      </c>
      <c r="AW74" s="97">
        <f t="shared" si="9"/>
        <v>78.720869935772541</v>
      </c>
      <c r="AX74" s="97">
        <f t="shared" si="9"/>
        <v>22.986844049118886</v>
      </c>
      <c r="AY74" s="97">
        <f t="shared" si="9"/>
        <v>987.78505648876069</v>
      </c>
      <c r="AZ74" s="97">
        <f t="shared" si="9"/>
        <v>116.84443826108182</v>
      </c>
      <c r="BA74" s="97">
        <f t="shared" si="9"/>
        <v>223.55368656506656</v>
      </c>
      <c r="BB74" s="97">
        <f t="shared" si="9"/>
        <v>32.689386852900576</v>
      </c>
      <c r="BC74" s="97">
        <f t="shared" si="9"/>
        <v>41.967320982362764</v>
      </c>
      <c r="BD74" s="97">
        <f t="shared" si="9"/>
        <v>123.67604361025555</v>
      </c>
      <c r="BE74" s="97">
        <f t="shared" si="9"/>
        <v>14.937538558093655</v>
      </c>
      <c r="BF74" s="97">
        <f t="shared" si="9"/>
        <v>34.857756272332978</v>
      </c>
      <c r="BG74" s="97">
        <f t="shared" si="9"/>
        <v>10.516198737299918</v>
      </c>
      <c r="BH74" s="97">
        <f t="shared" si="9"/>
        <v>24.863844252483375</v>
      </c>
      <c r="BI74" s="97">
        <f t="shared" si="9"/>
        <v>16.547727506802598</v>
      </c>
      <c r="BJ74" s="97">
        <f t="shared" si="9"/>
        <v>0.70260057256851649</v>
      </c>
      <c r="BK74" s="97">
        <f t="shared" si="9"/>
        <v>45.612400416501941</v>
      </c>
      <c r="BL74" s="97">
        <f t="shared" si="9"/>
        <v>32.744216302963437</v>
      </c>
      <c r="BM74" s="97">
        <f t="shared" si="9"/>
        <v>18.567679705364803</v>
      </c>
      <c r="BN74" s="97">
        <f t="shared" si="9"/>
        <v>3.6900976076287475</v>
      </c>
      <c r="BO74" s="97">
        <f t="shared" si="9"/>
        <v>128.80262201305052</v>
      </c>
      <c r="BP74" s="97">
        <f t="shared" si="9"/>
        <v>26.614276660267436</v>
      </c>
      <c r="BQ74" s="97">
        <f t="shared" si="9"/>
        <v>42.153495416713071</v>
      </c>
      <c r="BR74" s="97">
        <f t="shared" si="9"/>
        <v>38.728927026098226</v>
      </c>
      <c r="BS74" s="97">
        <f t="shared" si="9"/>
        <v>18.538922572862905</v>
      </c>
      <c r="BT74" s="97">
        <f t="shared" ref="BT74:EE77" si="10">+BT58*BT$56</f>
        <v>66.816971864945842</v>
      </c>
      <c r="BU74" s="97">
        <f t="shared" si="10"/>
        <v>7.9969006414986792</v>
      </c>
      <c r="BV74" s="97">
        <f t="shared" si="10"/>
        <v>17.145766639481476</v>
      </c>
      <c r="BW74" s="97">
        <f t="shared" si="10"/>
        <v>92.101242126251009</v>
      </c>
      <c r="BX74" s="97">
        <f t="shared" si="10"/>
        <v>18.512503909178445</v>
      </c>
      <c r="BY74" s="97">
        <f t="shared" si="10"/>
        <v>28.716080468303609</v>
      </c>
      <c r="BZ74" s="97">
        <f t="shared" si="10"/>
        <v>24.409529166598141</v>
      </c>
      <c r="CA74" s="97">
        <f t="shared" si="10"/>
        <v>7.6215000421473</v>
      </c>
      <c r="CB74" s="97">
        <f t="shared" si="10"/>
        <v>80.102636114964341</v>
      </c>
      <c r="CC74" s="97">
        <f t="shared" si="10"/>
        <v>9.8160175808932255</v>
      </c>
      <c r="CD74" s="97">
        <f t="shared" si="10"/>
        <v>38.349965711682245</v>
      </c>
      <c r="CE74" s="97">
        <f t="shared" si="10"/>
        <v>38.167330701855178</v>
      </c>
      <c r="CF74" s="97">
        <f t="shared" si="10"/>
        <v>19.70496801527344</v>
      </c>
      <c r="CG74" s="97">
        <f t="shared" si="10"/>
        <v>20.984627977985106</v>
      </c>
      <c r="CH74" s="97">
        <f t="shared" si="10"/>
        <v>22.22768765201544</v>
      </c>
      <c r="CI74" s="97">
        <f t="shared" si="10"/>
        <v>25.625039542801805</v>
      </c>
      <c r="CJ74" s="97">
        <f t="shared" si="10"/>
        <v>85.604014424599924</v>
      </c>
      <c r="CK74" s="97">
        <f t="shared" si="10"/>
        <v>12.133030548453551</v>
      </c>
      <c r="CL74" s="97">
        <f t="shared" si="10"/>
        <v>35.555131097496279</v>
      </c>
      <c r="CM74" s="97">
        <f>+CM58*CM$56</f>
        <v>74.628912562951015</v>
      </c>
      <c r="CN74" s="97">
        <f t="shared" si="10"/>
        <v>33.145385199238099</v>
      </c>
      <c r="CO74" s="97">
        <f t="shared" si="10"/>
        <v>57.140304154355583</v>
      </c>
      <c r="CP74" s="97">
        <f t="shared" si="10"/>
        <v>33.973550885715547</v>
      </c>
      <c r="CQ74" s="97">
        <f t="shared" si="10"/>
        <v>36.242596115662053</v>
      </c>
      <c r="CR74" s="97">
        <f t="shared" si="10"/>
        <v>27.822612096814996</v>
      </c>
      <c r="CS74" s="97">
        <f t="shared" si="10"/>
        <v>46.472152655807321</v>
      </c>
      <c r="CT74" s="97">
        <f t="shared" si="10"/>
        <v>39.115508485744144</v>
      </c>
      <c r="CU74" s="97">
        <f t="shared" si="10"/>
        <v>34.308893246244246</v>
      </c>
      <c r="CV74" s="97">
        <f t="shared" si="10"/>
        <v>50.876805493579077</v>
      </c>
      <c r="CW74" s="97">
        <f t="shared" si="10"/>
        <v>386.71661476633909</v>
      </c>
      <c r="CX74" s="97">
        <f t="shared" si="10"/>
        <v>238.7023140399229</v>
      </c>
      <c r="CY74" s="97">
        <f t="shared" si="10"/>
        <v>36.303346351544633</v>
      </c>
      <c r="CZ74" s="97">
        <f t="shared" si="10"/>
        <v>285.25287479442443</v>
      </c>
      <c r="DA74" s="97">
        <f t="shared" si="10"/>
        <v>0.78798642975695177</v>
      </c>
      <c r="DB74" s="97">
        <f t="shared" si="10"/>
        <v>21.357546023206151</v>
      </c>
      <c r="DC74" s="97">
        <f t="shared" si="10"/>
        <v>63.786500272558499</v>
      </c>
      <c r="DD74" s="97">
        <f t="shared" si="10"/>
        <v>112.07258158355721</v>
      </c>
      <c r="DE74" s="97">
        <f t="shared" si="10"/>
        <v>94.385759997381015</v>
      </c>
      <c r="DF74" s="97">
        <f t="shared" si="10"/>
        <v>259.18071826148031</v>
      </c>
      <c r="DG74" s="97">
        <f t="shared" si="10"/>
        <v>44.212466851177851</v>
      </c>
      <c r="DH74" s="97">
        <f t="shared" si="10"/>
        <v>13.128405340569994</v>
      </c>
      <c r="DI74" s="97">
        <f t="shared" si="10"/>
        <v>44.20289476298916</v>
      </c>
      <c r="DJ74" s="97">
        <f t="shared" si="10"/>
        <v>4.2668275736566814</v>
      </c>
      <c r="DK74" s="97">
        <f t="shared" si="10"/>
        <v>5.4220599672038468</v>
      </c>
      <c r="DL74" s="97">
        <f t="shared" si="10"/>
        <v>25.192349436962566</v>
      </c>
      <c r="DM74" s="97">
        <f t="shared" si="10"/>
        <v>47.201638649835637</v>
      </c>
      <c r="DN74" s="97">
        <f t="shared" si="10"/>
        <v>3.0609433424048351</v>
      </c>
      <c r="DO74" s="97">
        <f t="shared" si="10"/>
        <v>54.9451474073092</v>
      </c>
      <c r="DP74" s="97">
        <f t="shared" si="10"/>
        <v>49.610049242334384</v>
      </c>
      <c r="DQ74" s="97">
        <f t="shared" si="10"/>
        <v>0.16536116301106862</v>
      </c>
      <c r="DR74" s="97">
        <f t="shared" si="10"/>
        <v>15.799819220219836</v>
      </c>
      <c r="DS74" s="97">
        <f t="shared" si="10"/>
        <v>5.609956480364632</v>
      </c>
      <c r="DT74" s="97">
        <f t="shared" si="10"/>
        <v>9.6193782988081988</v>
      </c>
      <c r="DU74" s="97">
        <f t="shared" si="10"/>
        <v>6.5757582918845454</v>
      </c>
      <c r="DV74" s="97">
        <f t="shared" si="10"/>
        <v>74.954887787923482</v>
      </c>
      <c r="DW74" s="97">
        <f t="shared" si="10"/>
        <v>35.156326347911929</v>
      </c>
      <c r="DX74" s="97">
        <f t="shared" si="10"/>
        <v>30.271604968915433</v>
      </c>
      <c r="DY74" s="97">
        <f t="shared" si="10"/>
        <v>119.03749027922724</v>
      </c>
      <c r="DZ74" s="97">
        <f t="shared" si="10"/>
        <v>184.89565316512173</v>
      </c>
      <c r="EA74" s="97">
        <f t="shared" si="10"/>
        <v>46.244427922902027</v>
      </c>
      <c r="EB74" s="97">
        <f t="shared" si="10"/>
        <v>28.663460831336387</v>
      </c>
      <c r="EC74" s="97">
        <f t="shared" si="10"/>
        <v>23.738453963135978</v>
      </c>
      <c r="ED74" s="97">
        <f t="shared" si="10"/>
        <v>83.502536777779397</v>
      </c>
      <c r="EE74" s="97">
        <f t="shared" si="10"/>
        <v>28.493354679357001</v>
      </c>
      <c r="EF74" s="97">
        <f t="shared" ref="EF74:GQ77" si="11">+EF58*EF$56</f>
        <v>6.2850842712303896</v>
      </c>
      <c r="EG74" s="97">
        <f t="shared" si="11"/>
        <v>41.774505504581597</v>
      </c>
      <c r="EH74" s="97">
        <f t="shared" si="11"/>
        <v>7.3642823118031595E-2</v>
      </c>
      <c r="EI74" s="97">
        <f t="shared" si="11"/>
        <v>1.3167997036665799</v>
      </c>
      <c r="EJ74" s="97">
        <f t="shared" si="11"/>
        <v>7.3172711084102904</v>
      </c>
      <c r="EK74" s="97">
        <f t="shared" si="11"/>
        <v>11.913955935635199</v>
      </c>
      <c r="EL74" s="97">
        <f t="shared" si="11"/>
        <v>1.24413123587621</v>
      </c>
      <c r="EM74" s="97">
        <f t="shared" si="11"/>
        <v>1.03494647138895</v>
      </c>
      <c r="EN74" s="97">
        <f t="shared" si="11"/>
        <v>0.240160373180725</v>
      </c>
      <c r="EO74" s="97">
        <f t="shared" si="11"/>
        <v>3.4770953348990599</v>
      </c>
      <c r="EP74" s="97">
        <f t="shared" si="11"/>
        <v>1.9091852419150399</v>
      </c>
      <c r="EQ74" s="97">
        <f t="shared" si="11"/>
        <v>0.29772571369399797</v>
      </c>
      <c r="ER74" s="97">
        <f t="shared" si="11"/>
        <v>0.89764143722756395</v>
      </c>
      <c r="ES74" s="97">
        <f t="shared" si="11"/>
        <v>2.13259700348602</v>
      </c>
      <c r="ET74" s="97">
        <f t="shared" si="11"/>
        <v>4.14185319229406</v>
      </c>
      <c r="EU74" s="97">
        <f t="shared" si="11"/>
        <v>1.55319584278261</v>
      </c>
      <c r="EV74" s="97">
        <f t="shared" si="11"/>
        <v>1.5084799666128701</v>
      </c>
      <c r="EW74" s="97">
        <f t="shared" si="11"/>
        <v>0.462970985450535</v>
      </c>
      <c r="EX74" s="97">
        <f t="shared" si="11"/>
        <v>2.0740089727570899E-2</v>
      </c>
      <c r="EY74" s="97">
        <f t="shared" si="11"/>
        <v>0.33340119573692301</v>
      </c>
      <c r="EZ74" s="97">
        <f t="shared" si="11"/>
        <v>0.59015887326430305</v>
      </c>
      <c r="FA74" s="97">
        <f t="shared" si="11"/>
        <v>1.6491517752798399</v>
      </c>
      <c r="FB74" s="97">
        <f t="shared" si="11"/>
        <v>6.4942010116966502</v>
      </c>
      <c r="FC74" s="97">
        <f t="shared" si="11"/>
        <v>2.0890717700710302</v>
      </c>
      <c r="FD74" s="97">
        <f t="shared" si="11"/>
        <v>0.62976889870022501</v>
      </c>
      <c r="FE74" s="97">
        <f t="shared" si="11"/>
        <v>57.563637240652596</v>
      </c>
      <c r="FF74" s="97">
        <f t="shared" si="11"/>
        <v>2.5628752658452498</v>
      </c>
      <c r="FG74" s="97">
        <f t="shared" si="11"/>
        <v>1.53199704481133</v>
      </c>
      <c r="FH74" s="97">
        <f t="shared" si="11"/>
        <v>0.94059132431563997</v>
      </c>
      <c r="FI74" s="97">
        <f t="shared" si="11"/>
        <v>6.7151312398244096</v>
      </c>
      <c r="FJ74" s="97">
        <f t="shared" si="11"/>
        <v>1.6512603275226301</v>
      </c>
      <c r="FK74" s="97">
        <f t="shared" si="11"/>
        <v>4.4232535779341999</v>
      </c>
      <c r="FL74" s="97">
        <f t="shared" si="11"/>
        <v>2.0564401850029399</v>
      </c>
      <c r="FM74" s="97">
        <f t="shared" si="11"/>
        <v>1.2909734281607801</v>
      </c>
      <c r="FN74" s="97">
        <f t="shared" si="11"/>
        <v>3.29630742824058</v>
      </c>
      <c r="FO74" s="97">
        <f t="shared" si="11"/>
        <v>3.4983125095193701</v>
      </c>
      <c r="FP74" s="97">
        <f t="shared" si="11"/>
        <v>10.3377272247586</v>
      </c>
      <c r="FQ74" s="97">
        <f t="shared" si="11"/>
        <v>1.6253306714901601</v>
      </c>
      <c r="FR74" s="97">
        <f t="shared" si="11"/>
        <v>0.56493360059680797</v>
      </c>
      <c r="FS74" s="97">
        <f t="shared" si="11"/>
        <v>2.0048975973762801</v>
      </c>
      <c r="FT74" s="97">
        <f t="shared" si="11"/>
        <v>1.7741146387843501</v>
      </c>
      <c r="FU74" s="97">
        <f t="shared" si="11"/>
        <v>1.3641001963108299</v>
      </c>
      <c r="FV74" s="97">
        <f t="shared" si="11"/>
        <v>1.67006951951855</v>
      </c>
      <c r="FW74" s="97">
        <f t="shared" si="11"/>
        <v>1.1666793531169699</v>
      </c>
      <c r="FX74" s="97">
        <f t="shared" si="11"/>
        <v>1.87742239289559</v>
      </c>
      <c r="FY74" s="97">
        <f t="shared" si="11"/>
        <v>5.3533214408010803</v>
      </c>
      <c r="FZ74" s="97">
        <f t="shared" si="11"/>
        <v>1.4337060228045799</v>
      </c>
      <c r="GA74" s="97">
        <f t="shared" si="11"/>
        <v>9.8363065499209199</v>
      </c>
      <c r="GB74" s="97">
        <f t="shared" si="11"/>
        <v>0.43595502299720901</v>
      </c>
      <c r="GC74" s="97">
        <f t="shared" si="11"/>
        <v>9.6674213849388604</v>
      </c>
      <c r="GD74" s="97">
        <f t="shared" si="11"/>
        <v>6.9278955451372299</v>
      </c>
      <c r="GE74" s="97">
        <f t="shared" si="11"/>
        <v>1.07668176211337</v>
      </c>
      <c r="GF74" s="97">
        <f t="shared" si="11"/>
        <v>8.0794607201209807</v>
      </c>
      <c r="GG74" s="97">
        <f t="shared" si="11"/>
        <v>2.08079496944743E-2</v>
      </c>
      <c r="GH74" s="97">
        <f t="shared" si="11"/>
        <v>3.0091793670325901</v>
      </c>
      <c r="GI74" s="97">
        <f t="shared" si="11"/>
        <v>2.3799494828435699</v>
      </c>
      <c r="GJ74" s="97">
        <f t="shared" si="11"/>
        <v>1.44737258565461</v>
      </c>
      <c r="GK74" s="97">
        <f t="shared" si="11"/>
        <v>5.93585243465962</v>
      </c>
      <c r="GL74" s="97">
        <f t="shared" si="11"/>
        <v>27.110578725884601</v>
      </c>
      <c r="GM74" s="97">
        <f t="shared" si="11"/>
        <v>1.3407211577742599</v>
      </c>
      <c r="GN74" s="97">
        <f t="shared" si="11"/>
        <v>9.1832886017556294</v>
      </c>
      <c r="GO74" s="97">
        <f t="shared" si="11"/>
        <v>2.2713902688136098</v>
      </c>
      <c r="GP74" s="97">
        <f t="shared" si="11"/>
        <v>3.8962431098364401</v>
      </c>
      <c r="GQ74" s="97">
        <f t="shared" si="11"/>
        <v>1.28139425258498</v>
      </c>
      <c r="GR74" s="97">
        <f t="shared" ref="GR74:IN78" si="12">+GR58*GR$56</f>
        <v>8.3447859414683396</v>
      </c>
      <c r="GS74" s="97">
        <f t="shared" si="12"/>
        <v>3.5720911500333998</v>
      </c>
      <c r="GT74" s="97">
        <f t="shared" si="12"/>
        <v>6.2686335610683201</v>
      </c>
      <c r="GU74" s="97">
        <f t="shared" si="12"/>
        <v>10.958349216145701</v>
      </c>
      <c r="GV74" s="97">
        <f t="shared" si="12"/>
        <v>1.7908513236582699</v>
      </c>
      <c r="GW74" s="97">
        <f t="shared" si="12"/>
        <v>6.6034996314171099</v>
      </c>
      <c r="GX74" s="97">
        <f t="shared" si="12"/>
        <v>1.00894189116452</v>
      </c>
      <c r="GY74" s="97">
        <f t="shared" si="12"/>
        <v>30.353222042703401</v>
      </c>
      <c r="GZ74" s="97">
        <f t="shared" si="12"/>
        <v>7.6990713328063896</v>
      </c>
      <c r="HA74" s="97">
        <f t="shared" si="12"/>
        <v>3.6910746516658199</v>
      </c>
      <c r="HB74" s="97">
        <f t="shared" si="12"/>
        <v>0.90988602078236802</v>
      </c>
      <c r="HC74" s="97">
        <f t="shared" si="12"/>
        <v>18.614269282267099</v>
      </c>
      <c r="HD74" s="97">
        <f t="shared" si="12"/>
        <v>1.9742104719784499</v>
      </c>
      <c r="HE74" s="97">
        <f t="shared" si="12"/>
        <v>8.1335199457319707</v>
      </c>
      <c r="HF74" s="97">
        <f t="shared" si="12"/>
        <v>38.773611973785599</v>
      </c>
      <c r="HG74" s="97">
        <f t="shared" si="12"/>
        <v>1.9146532048256</v>
      </c>
      <c r="HH74" s="97">
        <f t="shared" si="12"/>
        <v>8.2040120452220699E-2</v>
      </c>
      <c r="HI74" s="97">
        <f t="shared" si="12"/>
        <v>1.63962263261811</v>
      </c>
      <c r="HJ74" s="97">
        <f t="shared" si="12"/>
        <v>4.2490765656892604</v>
      </c>
      <c r="HK74" s="97">
        <f t="shared" si="12"/>
        <v>19.2051139018104</v>
      </c>
      <c r="HL74" s="97">
        <f t="shared" si="12"/>
        <v>7.6492550379550304</v>
      </c>
      <c r="HM74" s="97">
        <f t="shared" si="12"/>
        <v>1.0310480465229099</v>
      </c>
      <c r="HN74" s="97">
        <f t="shared" si="12"/>
        <v>15.259141309839499</v>
      </c>
      <c r="HO74" s="97">
        <f t="shared" si="12"/>
        <v>2.4931844695140501</v>
      </c>
      <c r="HP74" s="97">
        <f t="shared" si="12"/>
        <v>1.0426606297080601</v>
      </c>
      <c r="HQ74" s="97">
        <f t="shared" si="12"/>
        <v>6.6645148257369797</v>
      </c>
      <c r="HR74" s="97">
        <f t="shared" si="12"/>
        <v>7.6598857580777899</v>
      </c>
      <c r="HS74" s="97">
        <f t="shared" si="12"/>
        <v>0.99867088710698704</v>
      </c>
      <c r="HT74" s="97">
        <f t="shared" si="12"/>
        <v>4.9571307633448196</v>
      </c>
      <c r="HU74" s="97">
        <f t="shared" si="12"/>
        <v>12.6370878032468</v>
      </c>
      <c r="HV74" s="97">
        <f t="shared" si="12"/>
        <v>7.8965930079915401</v>
      </c>
      <c r="HW74" s="97">
        <f t="shared" si="12"/>
        <v>1.4095312039180701</v>
      </c>
      <c r="HX74" s="97">
        <f t="shared" si="12"/>
        <v>18.240591076526599</v>
      </c>
      <c r="HY74" s="97">
        <f t="shared" si="12"/>
        <v>7.0496450692950301</v>
      </c>
      <c r="HZ74" s="97">
        <f t="shared" si="12"/>
        <v>14.719938288286199</v>
      </c>
      <c r="IA74" s="97">
        <f t="shared" si="12"/>
        <v>23.106978737801601</v>
      </c>
      <c r="IB74" s="97">
        <f t="shared" si="12"/>
        <v>0.25570393047218598</v>
      </c>
      <c r="IC74" s="97">
        <f t="shared" si="12"/>
        <v>1.53116751921639E-2</v>
      </c>
      <c r="ID74" s="97">
        <f t="shared" si="12"/>
        <v>2.16738061913553</v>
      </c>
      <c r="IE74" s="97">
        <f t="shared" si="12"/>
        <v>7.7259916694092299</v>
      </c>
      <c r="IF74" s="97">
        <f t="shared" si="12"/>
        <v>14.4365699168882</v>
      </c>
      <c r="IG74" s="97">
        <f t="shared" si="12"/>
        <v>13.7517815693759</v>
      </c>
      <c r="IH74" s="97">
        <f t="shared" si="12"/>
        <v>23.337303166298799</v>
      </c>
      <c r="II74" s="97">
        <f t="shared" si="12"/>
        <v>1.8234633354557299</v>
      </c>
      <c r="IJ74" s="97">
        <f t="shared" si="12"/>
        <v>35.467019760408697</v>
      </c>
      <c r="IK74" s="97">
        <f t="shared" si="12"/>
        <v>3.2549623777055001</v>
      </c>
      <c r="IL74" s="97">
        <f t="shared" si="12"/>
        <v>3.4690562534141001</v>
      </c>
      <c r="IM74" s="97">
        <f t="shared" si="12"/>
        <v>3.5428128528548601</v>
      </c>
      <c r="IN74" s="97">
        <f t="shared" si="12"/>
        <v>7.8075265091511703</v>
      </c>
    </row>
    <row r="75" spans="1:248">
      <c r="A75" s="83" t="s">
        <v>855</v>
      </c>
      <c r="B75" s="1" t="e">
        <f t="shared" si="6"/>
        <v>#N/A</v>
      </c>
      <c r="C75" s="108">
        <f t="shared" ref="C75:C85" si="13">C59</f>
        <v>104.428600772265</v>
      </c>
      <c r="D75" s="85" t="e">
        <f>E75/$E$56</f>
        <v>#N/A</v>
      </c>
      <c r="E75" s="84" t="e">
        <f t="shared" si="7"/>
        <v>#N/A</v>
      </c>
      <c r="F75" s="97">
        <f>+F59*F$56</f>
        <v>189.66766471521103</v>
      </c>
      <c r="G75" s="97">
        <f t="shared" ref="G75:BQ76" si="14">+G59*G$56</f>
        <v>190.4620983786827</v>
      </c>
      <c r="H75" s="97">
        <f t="shared" si="14"/>
        <v>16.829212404108954</v>
      </c>
      <c r="I75" s="97">
        <f t="shared" si="14"/>
        <v>4.6240980937815666</v>
      </c>
      <c r="J75" s="97">
        <f t="shared" si="14"/>
        <v>20.60522318399849</v>
      </c>
      <c r="K75" s="97">
        <f t="shared" si="14"/>
        <v>2.7289457836730473</v>
      </c>
      <c r="L75" s="97">
        <f t="shared" si="14"/>
        <v>47.041683665315304</v>
      </c>
      <c r="M75" s="97">
        <f t="shared" si="14"/>
        <v>11.021427780530448</v>
      </c>
      <c r="N75" s="97">
        <f t="shared" si="14"/>
        <v>14.425947837747325</v>
      </c>
      <c r="O75" s="97">
        <f t="shared" si="14"/>
        <v>17.582798902641667</v>
      </c>
      <c r="P75" s="97">
        <f t="shared" si="14"/>
        <v>48.181534377301759</v>
      </c>
      <c r="Q75" s="97">
        <f t="shared" si="14"/>
        <v>9.4361375227420474</v>
      </c>
      <c r="R75" s="97">
        <f t="shared" si="14"/>
        <v>13.713721080273464</v>
      </c>
      <c r="S75" s="97">
        <f t="shared" si="14"/>
        <v>18.140003498408877</v>
      </c>
      <c r="T75" s="97">
        <f t="shared" si="14"/>
        <v>11.738051770196231</v>
      </c>
      <c r="U75" s="97">
        <f t="shared" si="14"/>
        <v>6.5128416896636354</v>
      </c>
      <c r="V75" s="97">
        <f t="shared" si="14"/>
        <v>10.595102983597302</v>
      </c>
      <c r="W75" s="97">
        <f t="shared" si="14"/>
        <v>18.576645029064345</v>
      </c>
      <c r="X75" s="97">
        <f t="shared" si="14"/>
        <v>15.766219600059282</v>
      </c>
      <c r="Y75" s="97">
        <f t="shared" si="14"/>
        <v>15.158694719851159</v>
      </c>
      <c r="Z75" s="97">
        <f t="shared" si="14"/>
        <v>8.7485854981774143</v>
      </c>
      <c r="AA75" s="97">
        <f t="shared" si="14"/>
        <v>17.332037061440641</v>
      </c>
      <c r="AB75" s="97" t="e">
        <f t="shared" si="14"/>
        <v>#N/A</v>
      </c>
      <c r="AC75" s="97">
        <f t="shared" si="14"/>
        <v>44.418695931192126</v>
      </c>
      <c r="AD75" s="97">
        <f t="shared" si="14"/>
        <v>7.7551189918295123</v>
      </c>
      <c r="AE75" s="97">
        <f t="shared" si="14"/>
        <v>55.407576315194603</v>
      </c>
      <c r="AF75" s="97">
        <f t="shared" si="14"/>
        <v>7.5564611106517292</v>
      </c>
      <c r="AG75" s="97">
        <f t="shared" si="14"/>
        <v>24.847794187199199</v>
      </c>
      <c r="AH75" s="97">
        <f t="shared" si="14"/>
        <v>11.647485296495597</v>
      </c>
      <c r="AI75" s="97">
        <f t="shared" si="14"/>
        <v>57.993000407946248</v>
      </c>
      <c r="AJ75" s="97">
        <f t="shared" si="14"/>
        <v>6.7877496080609623</v>
      </c>
      <c r="AK75" s="97">
        <f t="shared" si="14"/>
        <v>1.9793191637864911</v>
      </c>
      <c r="AL75" s="97">
        <f t="shared" si="14"/>
        <v>4.7366459461345523</v>
      </c>
      <c r="AM75" s="97">
        <f t="shared" si="14"/>
        <v>45.444690337668334</v>
      </c>
      <c r="AN75" s="97">
        <f t="shared" si="14"/>
        <v>49.820568197192564</v>
      </c>
      <c r="AO75" s="97">
        <f t="shared" si="14"/>
        <v>31.194312794995163</v>
      </c>
      <c r="AP75" s="97">
        <f t="shared" si="14"/>
        <v>13.971998015461832</v>
      </c>
      <c r="AQ75" s="97">
        <f t="shared" si="14"/>
        <v>13.744020101795584</v>
      </c>
      <c r="AR75" s="97">
        <f t="shared" si="14"/>
        <v>26.578530447020082</v>
      </c>
      <c r="AS75" s="97">
        <f t="shared" si="14"/>
        <v>52.907228942205762</v>
      </c>
      <c r="AT75" s="97">
        <f t="shared" si="14"/>
        <v>3.7929744107545451</v>
      </c>
      <c r="AU75" s="97">
        <f t="shared" si="14"/>
        <v>26.532419191061862</v>
      </c>
      <c r="AV75" s="97">
        <f t="shared" si="14"/>
        <v>12.659310865796304</v>
      </c>
      <c r="AW75" s="97">
        <f t="shared" si="14"/>
        <v>81.179580552636835</v>
      </c>
      <c r="AX75" s="97">
        <f t="shared" si="14"/>
        <v>24.467450388095347</v>
      </c>
      <c r="AY75" s="97">
        <f t="shared" si="14"/>
        <v>1021.054421862883</v>
      </c>
      <c r="AZ75" s="97">
        <f t="shared" si="14"/>
        <v>124.29385347526589</v>
      </c>
      <c r="BA75" s="97">
        <f t="shared" si="14"/>
        <v>232.18393685326288</v>
      </c>
      <c r="BB75" s="97">
        <f t="shared" si="14"/>
        <v>34.627783214485682</v>
      </c>
      <c r="BC75" s="97">
        <f t="shared" si="14"/>
        <v>42.48586743235338</v>
      </c>
      <c r="BD75" s="97">
        <f t="shared" si="14"/>
        <v>129.49935796517829</v>
      </c>
      <c r="BE75" s="97">
        <f t="shared" si="14"/>
        <v>15.369012883130994</v>
      </c>
      <c r="BF75" s="97">
        <f t="shared" si="14"/>
        <v>36.900348984582841</v>
      </c>
      <c r="BG75" s="97">
        <f t="shared" si="14"/>
        <v>10.963367193714559</v>
      </c>
      <c r="BH75" s="97">
        <f t="shared" si="14"/>
        <v>24.572947055754859</v>
      </c>
      <c r="BI75" s="97">
        <f t="shared" si="14"/>
        <v>16.707666799191273</v>
      </c>
      <c r="BJ75" s="97">
        <f t="shared" si="14"/>
        <v>0.75466453507897024</v>
      </c>
      <c r="BK75" s="97">
        <f t="shared" si="14"/>
        <v>48.929920407726833</v>
      </c>
      <c r="BL75" s="97">
        <f t="shared" si="14"/>
        <v>34.61801039512013</v>
      </c>
      <c r="BM75" s="97">
        <f t="shared" si="14"/>
        <v>19.670067013178741</v>
      </c>
      <c r="BN75" s="97">
        <f t="shared" si="14"/>
        <v>3.794391226027237</v>
      </c>
      <c r="BO75" s="97">
        <f t="shared" si="14"/>
        <v>135.35622889682298</v>
      </c>
      <c r="BP75" s="97">
        <f t="shared" si="14"/>
        <v>28.236853573620603</v>
      </c>
      <c r="BQ75" s="97">
        <f t="shared" si="14"/>
        <v>42.804785325709609</v>
      </c>
      <c r="BR75" s="97">
        <f t="shared" ref="BR75:BS85" si="15">+BR59*BR$56</f>
        <v>40.089762968563981</v>
      </c>
      <c r="BS75" s="97">
        <f t="shared" si="15"/>
        <v>18.564783546825495</v>
      </c>
      <c r="BT75" s="97">
        <f t="shared" si="10"/>
        <v>68.712021323742917</v>
      </c>
      <c r="BU75" s="97">
        <f t="shared" si="10"/>
        <v>8.4814686032093807</v>
      </c>
      <c r="BV75" s="97">
        <f t="shared" si="10"/>
        <v>18.136229496741155</v>
      </c>
      <c r="BW75" s="97">
        <f t="shared" si="10"/>
        <v>97.139900184728944</v>
      </c>
      <c r="BX75" s="97">
        <f t="shared" si="10"/>
        <v>18.615293359307376</v>
      </c>
      <c r="BY75" s="97">
        <f t="shared" si="10"/>
        <v>29.612625350653559</v>
      </c>
      <c r="BZ75" s="97">
        <f t="shared" si="10"/>
        <v>26.96358037660843</v>
      </c>
      <c r="CA75" s="97">
        <f t="shared" si="10"/>
        <v>7.5281168902395601</v>
      </c>
      <c r="CB75" s="97">
        <f t="shared" si="10"/>
        <v>90.58806055949772</v>
      </c>
      <c r="CC75" s="97">
        <f t="shared" si="10"/>
        <v>10.271901492307505</v>
      </c>
      <c r="CD75" s="97">
        <f t="shared" si="10"/>
        <v>39.604261716434031</v>
      </c>
      <c r="CE75" s="97">
        <f t="shared" si="10"/>
        <v>40.220220689585574</v>
      </c>
      <c r="CF75" s="97">
        <f t="shared" si="10"/>
        <v>19.570286365318566</v>
      </c>
      <c r="CG75" s="97">
        <f t="shared" si="10"/>
        <v>21.325559598062522</v>
      </c>
      <c r="CH75" s="97">
        <f t="shared" si="10"/>
        <v>21.578070012592757</v>
      </c>
      <c r="CI75" s="97">
        <f t="shared" si="10"/>
        <v>27.324949117202383</v>
      </c>
      <c r="CJ75" s="97">
        <f t="shared" si="10"/>
        <v>86.204774551161961</v>
      </c>
      <c r="CK75" s="97">
        <f t="shared" si="10"/>
        <v>12.516766845687807</v>
      </c>
      <c r="CL75" s="97">
        <f t="shared" si="10"/>
        <v>36.801663007627376</v>
      </c>
      <c r="CM75" s="97">
        <f t="shared" si="10"/>
        <v>79.606394434393337</v>
      </c>
      <c r="CN75" s="97">
        <f t="shared" si="10"/>
        <v>34.466957272836282</v>
      </c>
      <c r="CO75" s="97">
        <f t="shared" si="10"/>
        <v>64.060813706735161</v>
      </c>
      <c r="CP75" s="97">
        <f t="shared" si="10"/>
        <v>35.24934735858993</v>
      </c>
      <c r="CQ75" s="97">
        <f t="shared" si="10"/>
        <v>38.398178095164162</v>
      </c>
      <c r="CR75" s="97">
        <f t="shared" si="10"/>
        <v>31.424367415287843</v>
      </c>
      <c r="CS75" s="97">
        <f t="shared" si="10"/>
        <v>43.813784998040248</v>
      </c>
      <c r="CT75" s="97">
        <f t="shared" si="10"/>
        <v>38.557921310624657</v>
      </c>
      <c r="CU75" s="97">
        <f t="shared" si="10"/>
        <v>34.793583336899331</v>
      </c>
      <c r="CV75" s="97">
        <f t="shared" si="10"/>
        <v>55.16182444988646</v>
      </c>
      <c r="CW75" s="97">
        <f t="shared" si="10"/>
        <v>426.47786583509759</v>
      </c>
      <c r="CX75" s="97">
        <f t="shared" si="10"/>
        <v>253.73572158366321</v>
      </c>
      <c r="CY75" s="97">
        <f t="shared" si="10"/>
        <v>39.149894320549073</v>
      </c>
      <c r="CZ75" s="97">
        <f t="shared" si="10"/>
        <v>295.85732239999754</v>
      </c>
      <c r="DA75" s="97">
        <f t="shared" si="10"/>
        <v>0.76124743504322467</v>
      </c>
      <c r="DB75" s="97">
        <f t="shared" si="10"/>
        <v>21.988371414900907</v>
      </c>
      <c r="DC75" s="97">
        <f t="shared" si="10"/>
        <v>67.215977415347666</v>
      </c>
      <c r="DD75" s="97">
        <f t="shared" si="10"/>
        <v>115.5923703612029</v>
      </c>
      <c r="DE75" s="97">
        <f t="shared" si="10"/>
        <v>100.5090574103054</v>
      </c>
      <c r="DF75" s="97">
        <f t="shared" si="10"/>
        <v>277.50510672272543</v>
      </c>
      <c r="DG75" s="97">
        <f t="shared" si="10"/>
        <v>48.298379597653948</v>
      </c>
      <c r="DH75" s="97">
        <f t="shared" si="10"/>
        <v>14.33654236112795</v>
      </c>
      <c r="DI75" s="97">
        <f t="shared" si="10"/>
        <v>46.296670924415913</v>
      </c>
      <c r="DJ75" s="97">
        <f t="shared" si="10"/>
        <v>4.7188668108664444</v>
      </c>
      <c r="DK75" s="97">
        <f t="shared" si="10"/>
        <v>5.8148036696276586</v>
      </c>
      <c r="DL75" s="97">
        <f t="shared" si="10"/>
        <v>25.855383039874091</v>
      </c>
      <c r="DM75" s="97">
        <f t="shared" si="10"/>
        <v>46.137349469555623</v>
      </c>
      <c r="DN75" s="97">
        <f t="shared" si="10"/>
        <v>3.2903320427335809</v>
      </c>
      <c r="DO75" s="97">
        <f t="shared" si="10"/>
        <v>55.881253779188974</v>
      </c>
      <c r="DP75" s="97">
        <f t="shared" si="10"/>
        <v>54.941340870535932</v>
      </c>
      <c r="DQ75" s="97">
        <f t="shared" si="10"/>
        <v>0.18038872328755851</v>
      </c>
      <c r="DR75" s="97">
        <f t="shared" si="10"/>
        <v>17.107520837667266</v>
      </c>
      <c r="DS75" s="97">
        <f t="shared" si="10"/>
        <v>5.9024470402181546</v>
      </c>
      <c r="DT75" s="97">
        <f t="shared" si="10"/>
        <v>11.449152563349346</v>
      </c>
      <c r="DU75" s="97">
        <f t="shared" si="10"/>
        <v>6.5930819359994217</v>
      </c>
      <c r="DV75" s="97">
        <f t="shared" si="10"/>
        <v>78.927806679022254</v>
      </c>
      <c r="DW75" s="97">
        <f t="shared" si="10"/>
        <v>35.729458351584384</v>
      </c>
      <c r="DX75" s="97">
        <f t="shared" si="10"/>
        <v>31.544640484167981</v>
      </c>
      <c r="DY75" s="97">
        <f t="shared" si="10"/>
        <v>132.30438261220232</v>
      </c>
      <c r="DZ75" s="97">
        <f t="shared" si="10"/>
        <v>192.85006023802507</v>
      </c>
      <c r="EA75" s="97">
        <f t="shared" si="10"/>
        <v>45.035217928889224</v>
      </c>
      <c r="EB75" s="97">
        <f t="shared" si="10"/>
        <v>34.584464287137259</v>
      </c>
      <c r="EC75" s="97">
        <f t="shared" si="10"/>
        <v>22.16209704938198</v>
      </c>
      <c r="ED75" s="97">
        <f t="shared" si="10"/>
        <v>87.398702313271698</v>
      </c>
      <c r="EE75" s="97">
        <f t="shared" si="10"/>
        <v>33.831829039369367</v>
      </c>
      <c r="EF75" s="97">
        <f t="shared" si="11"/>
        <v>5.9937018032945897</v>
      </c>
      <c r="EG75" s="97">
        <f t="shared" si="11"/>
        <v>36.6659731357597</v>
      </c>
      <c r="EH75" s="97">
        <f t="shared" si="11"/>
        <v>6.0833896943606101E-2</v>
      </c>
      <c r="EI75" s="97">
        <f t="shared" si="11"/>
        <v>1.2488105684434501</v>
      </c>
      <c r="EJ75" s="97">
        <f t="shared" si="11"/>
        <v>7.7465353298619597</v>
      </c>
      <c r="EK75" s="97">
        <f t="shared" si="11"/>
        <v>11.3923983655956</v>
      </c>
      <c r="EL75" s="97">
        <f t="shared" si="11"/>
        <v>1.2468516241594101</v>
      </c>
      <c r="EM75" s="97">
        <f t="shared" si="11"/>
        <v>1.12081179360939</v>
      </c>
      <c r="EN75" s="97">
        <f t="shared" si="11"/>
        <v>0.194599189564262</v>
      </c>
      <c r="EO75" s="97">
        <f t="shared" si="11"/>
        <v>3.7441916589344899</v>
      </c>
      <c r="EP75" s="97">
        <f t="shared" si="11"/>
        <v>1.9170481392301399</v>
      </c>
      <c r="EQ75" s="97">
        <f t="shared" si="11"/>
        <v>0.30974469499451102</v>
      </c>
      <c r="ER75" s="97">
        <f t="shared" si="11"/>
        <v>0.84532948644902095</v>
      </c>
      <c r="ES75" s="97">
        <f t="shared" si="11"/>
        <v>1.6032045790257701</v>
      </c>
      <c r="ET75" s="97">
        <f t="shared" si="11"/>
        <v>3.8888226078798298</v>
      </c>
      <c r="EU75" s="97">
        <f t="shared" si="11"/>
        <v>1.72995777674701</v>
      </c>
      <c r="EV75" s="97">
        <f t="shared" si="11"/>
        <v>1.4605170397981799</v>
      </c>
      <c r="EW75" s="97">
        <f t="shared" si="11"/>
        <v>0.43828816215557298</v>
      </c>
      <c r="EX75" s="97">
        <f t="shared" si="11"/>
        <v>2.29739621811192E-2</v>
      </c>
      <c r="EY75" s="97">
        <f t="shared" si="11"/>
        <v>0.31870026854705003</v>
      </c>
      <c r="EZ75" s="97">
        <f t="shared" si="11"/>
        <v>0.46398111416939802</v>
      </c>
      <c r="FA75" s="97">
        <f t="shared" si="11"/>
        <v>1.6490874852180399</v>
      </c>
      <c r="FB75" s="97">
        <f t="shared" si="11"/>
        <v>6.3740753916998196</v>
      </c>
      <c r="FC75" s="97">
        <f t="shared" si="11"/>
        <v>1.9619838711779101</v>
      </c>
      <c r="FD75" s="97">
        <f t="shared" si="11"/>
        <v>0.53113254837760404</v>
      </c>
      <c r="FE75" s="97">
        <f t="shared" si="11"/>
        <v>53.152835362451199</v>
      </c>
      <c r="FF75" s="97">
        <f t="shared" si="11"/>
        <v>2.3558360175705202</v>
      </c>
      <c r="FG75" s="97">
        <f t="shared" si="11"/>
        <v>1.49613811233322</v>
      </c>
      <c r="FH75" s="97">
        <f t="shared" si="11"/>
        <v>1.0036528935883799</v>
      </c>
      <c r="FI75" s="97">
        <f t="shared" si="11"/>
        <v>6.6951769269334998</v>
      </c>
      <c r="FJ75" s="97">
        <f t="shared" si="11"/>
        <v>1.44737160731062</v>
      </c>
      <c r="FK75" s="97">
        <f t="shared" si="11"/>
        <v>4.4653025198447303</v>
      </c>
      <c r="FL75" s="97">
        <f t="shared" si="11"/>
        <v>1.9427259703713899</v>
      </c>
      <c r="FM75" s="97">
        <f t="shared" si="11"/>
        <v>1.28303472888541</v>
      </c>
      <c r="FN75" s="97">
        <f t="shared" si="11"/>
        <v>2.95795458388986</v>
      </c>
      <c r="FO75" s="97">
        <f t="shared" si="11"/>
        <v>3.4973656009060901</v>
      </c>
      <c r="FP75" s="97">
        <f t="shared" si="11"/>
        <v>10.0609346631152</v>
      </c>
      <c r="FQ75" s="97">
        <f t="shared" si="11"/>
        <v>1.84476736671246</v>
      </c>
      <c r="FR75" s="97">
        <f t="shared" si="11"/>
        <v>0.53274207272706098</v>
      </c>
      <c r="FS75" s="97">
        <f t="shared" si="11"/>
        <v>1.8599015979575899</v>
      </c>
      <c r="FT75" s="97">
        <f t="shared" si="11"/>
        <v>1.0791864915862199</v>
      </c>
      <c r="FU75" s="97">
        <f t="shared" si="11"/>
        <v>1.2665565907685301</v>
      </c>
      <c r="FV75" s="97">
        <f t="shared" si="11"/>
        <v>1.7674845665244201</v>
      </c>
      <c r="FW75" s="97">
        <f t="shared" si="11"/>
        <v>1.25472257012636</v>
      </c>
      <c r="FX75" s="97">
        <f t="shared" si="11"/>
        <v>1.9044251453360701</v>
      </c>
      <c r="FY75" s="97">
        <f t="shared" si="11"/>
        <v>5.3817990918227201</v>
      </c>
      <c r="FZ75" s="97">
        <f t="shared" si="11"/>
        <v>1.3641715739095699</v>
      </c>
      <c r="GA75" s="97">
        <f t="shared" si="11"/>
        <v>8.7490555492848205</v>
      </c>
      <c r="GB75" s="97">
        <f t="shared" si="11"/>
        <v>0.407491724505538</v>
      </c>
      <c r="GC75" s="97">
        <f t="shared" si="11"/>
        <v>11.859511047305</v>
      </c>
      <c r="GD75" s="97">
        <f t="shared" si="11"/>
        <v>7.1651846015915304</v>
      </c>
      <c r="GE75" s="97">
        <f t="shared" si="11"/>
        <v>1.0888311063065499</v>
      </c>
      <c r="GF75" s="97">
        <f t="shared" si="11"/>
        <v>7.3252558636972802</v>
      </c>
      <c r="GG75" s="97">
        <f t="shared" si="11"/>
        <v>2.0183531503292201E-2</v>
      </c>
      <c r="GH75" s="97">
        <f t="shared" si="11"/>
        <v>2.8550938709082798</v>
      </c>
      <c r="GI75" s="97">
        <f t="shared" si="11"/>
        <v>2.53507528597711</v>
      </c>
      <c r="GJ75" s="97">
        <f t="shared" si="11"/>
        <v>1.1954715353998999</v>
      </c>
      <c r="GK75" s="97">
        <f t="shared" si="11"/>
        <v>5.5182531787225102</v>
      </c>
      <c r="GL75" s="97">
        <f t="shared" si="11"/>
        <v>23.0110796487836</v>
      </c>
      <c r="GM75" s="97">
        <f t="shared" si="11"/>
        <v>1.33354086379212</v>
      </c>
      <c r="GN75" s="97">
        <f t="shared" si="11"/>
        <v>9.4122140828507206</v>
      </c>
      <c r="GO75" s="97">
        <f t="shared" si="11"/>
        <v>2.3267316839596099</v>
      </c>
      <c r="GP75" s="97">
        <f t="shared" si="11"/>
        <v>3.4509978420928902</v>
      </c>
      <c r="GQ75" s="97">
        <f t="shared" si="11"/>
        <v>1.5072635004239801</v>
      </c>
      <c r="GR75" s="97">
        <f t="shared" si="12"/>
        <v>8.1995488387988207</v>
      </c>
      <c r="GS75" s="97">
        <f t="shared" si="12"/>
        <v>3.9202866626228698</v>
      </c>
      <c r="GT75" s="97">
        <f t="shared" si="12"/>
        <v>5.8659641454753499</v>
      </c>
      <c r="GU75" s="97">
        <f t="shared" si="12"/>
        <v>10.4000604471027</v>
      </c>
      <c r="GV75" s="97">
        <f t="shared" si="12"/>
        <v>2.11469692304042</v>
      </c>
      <c r="GW75" s="97">
        <f t="shared" si="12"/>
        <v>8.69567651523049</v>
      </c>
      <c r="GX75" s="97">
        <f t="shared" si="12"/>
        <v>1.32635533753179</v>
      </c>
      <c r="GY75" s="97">
        <f t="shared" si="12"/>
        <v>26.7423097814683</v>
      </c>
      <c r="GZ75" s="97">
        <f t="shared" si="12"/>
        <v>7.3470552876884101</v>
      </c>
      <c r="HA75" s="97">
        <f t="shared" si="12"/>
        <v>3.2358581180285002</v>
      </c>
      <c r="HB75" s="97">
        <f t="shared" si="12"/>
        <v>0.64749130358310902</v>
      </c>
      <c r="HC75" s="97">
        <f t="shared" si="12"/>
        <v>17.824909102928</v>
      </c>
      <c r="HD75" s="97">
        <f t="shared" si="12"/>
        <v>2.0619962587639602</v>
      </c>
      <c r="HE75" s="97">
        <f t="shared" si="12"/>
        <v>7.2488268559314504</v>
      </c>
      <c r="HF75" s="97">
        <f t="shared" si="12"/>
        <v>30.6803782986233</v>
      </c>
      <c r="HG75" s="97">
        <f t="shared" si="12"/>
        <v>2.8694193686563501</v>
      </c>
      <c r="HH75" s="97">
        <f t="shared" si="12"/>
        <v>7.98259285823716E-2</v>
      </c>
      <c r="HI75" s="97">
        <f t="shared" si="12"/>
        <v>1.64641927507829</v>
      </c>
      <c r="HJ75" s="97">
        <f t="shared" si="12"/>
        <v>5.2330758130392896</v>
      </c>
      <c r="HK75" s="97">
        <f t="shared" si="12"/>
        <v>21.016474002818299</v>
      </c>
      <c r="HL75" s="97">
        <f t="shared" si="12"/>
        <v>5.9774912182091704</v>
      </c>
      <c r="HM75" s="97">
        <f t="shared" si="12"/>
        <v>0.92762236561946798</v>
      </c>
      <c r="HN75" s="97">
        <f t="shared" si="12"/>
        <v>14.4054156663546</v>
      </c>
      <c r="HO75" s="97">
        <f t="shared" si="12"/>
        <v>2.5578968252102099</v>
      </c>
      <c r="HP75" s="97">
        <f t="shared" si="12"/>
        <v>0.81793465214662497</v>
      </c>
      <c r="HQ75" s="97">
        <f t="shared" si="12"/>
        <v>5.8543302652302902</v>
      </c>
      <c r="HR75" s="97">
        <f t="shared" si="12"/>
        <v>7.5848725448238996</v>
      </c>
      <c r="HS75" s="97">
        <f t="shared" si="12"/>
        <v>0.70590918505706202</v>
      </c>
      <c r="HT75" s="97">
        <f t="shared" si="12"/>
        <v>3.9621072016820502</v>
      </c>
      <c r="HU75" s="97">
        <f t="shared" si="12"/>
        <v>8.7842876543852704</v>
      </c>
      <c r="HV75" s="97">
        <f t="shared" si="12"/>
        <v>6.2441178724344804</v>
      </c>
      <c r="HW75" s="97">
        <f t="shared" si="12"/>
        <v>1.00946648351698</v>
      </c>
      <c r="HX75" s="97">
        <f t="shared" si="12"/>
        <v>17.772367130133301</v>
      </c>
      <c r="HY75" s="97">
        <f t="shared" si="12"/>
        <v>6.9936631989213502</v>
      </c>
      <c r="HZ75" s="97">
        <f t="shared" si="12"/>
        <v>14.488825135864801</v>
      </c>
      <c r="IA75" s="97">
        <f t="shared" si="12"/>
        <v>22.326576155897602</v>
      </c>
      <c r="IB75" s="97">
        <f t="shared" si="12"/>
        <v>0.234513613813289</v>
      </c>
      <c r="IC75" s="97">
        <f t="shared" si="12"/>
        <v>1.53099409056781E-2</v>
      </c>
      <c r="ID75" s="97">
        <f t="shared" si="12"/>
        <v>1.83270213516106</v>
      </c>
      <c r="IE75" s="97">
        <f t="shared" si="12"/>
        <v>7.2529743823659798</v>
      </c>
      <c r="IF75" s="97">
        <f t="shared" si="12"/>
        <v>14.1113564268564</v>
      </c>
      <c r="IG75" s="97">
        <f t="shared" si="12"/>
        <v>12.397652002114899</v>
      </c>
      <c r="IH75" s="97">
        <f t="shared" si="12"/>
        <v>18.907433172341602</v>
      </c>
      <c r="II75" s="97">
        <f t="shared" si="12"/>
        <v>1.98849973503688</v>
      </c>
      <c r="IJ75" s="97">
        <f t="shared" si="12"/>
        <v>29.819936649430101</v>
      </c>
      <c r="IK75" s="97">
        <f t="shared" si="12"/>
        <v>3.4870692440262698</v>
      </c>
      <c r="IL75" s="97">
        <f t="shared" si="12"/>
        <v>2.8535181511053298</v>
      </c>
      <c r="IM75" s="97">
        <f t="shared" si="12"/>
        <v>3.9986412785871202</v>
      </c>
      <c r="IN75" s="97">
        <f t="shared" si="12"/>
        <v>7.8500312510720196</v>
      </c>
    </row>
    <row r="76" spans="1:248">
      <c r="A76" s="83" t="s">
        <v>856</v>
      </c>
      <c r="B76" s="1" t="e">
        <f t="shared" si="6"/>
        <v>#N/A</v>
      </c>
      <c r="C76" s="109">
        <f t="shared" si="13"/>
        <v>114.008810108277</v>
      </c>
      <c r="D76" s="110" t="e">
        <f>E76/$E$56</f>
        <v>#N/A</v>
      </c>
      <c r="E76" s="107" t="e">
        <f t="shared" si="7"/>
        <v>#N/A</v>
      </c>
      <c r="F76" s="97">
        <f>+F60*F$56</f>
        <v>192.99991789169837</v>
      </c>
      <c r="G76" s="97">
        <f>+G60*G$56</f>
        <v>178.22745860548306</v>
      </c>
      <c r="H76" s="97">
        <f t="shared" si="14"/>
        <v>16.991644631344705</v>
      </c>
      <c r="I76" s="97">
        <f t="shared" si="14"/>
        <v>4.7763776364842174</v>
      </c>
      <c r="J76" s="97">
        <f t="shared" si="14"/>
        <v>22.953321191334034</v>
      </c>
      <c r="K76" s="97">
        <f t="shared" si="14"/>
        <v>2.9910459447752649</v>
      </c>
      <c r="L76" s="97">
        <f t="shared" si="14"/>
        <v>54.451760376643904</v>
      </c>
      <c r="M76" s="97">
        <f t="shared" si="14"/>
        <v>11.188729084521384</v>
      </c>
      <c r="N76" s="97">
        <f t="shared" si="14"/>
        <v>15.812843459165805</v>
      </c>
      <c r="O76" s="97">
        <f t="shared" si="14"/>
        <v>15.760710488691544</v>
      </c>
      <c r="P76" s="97">
        <f t="shared" si="14"/>
        <v>50.170468042922892</v>
      </c>
      <c r="Q76" s="97">
        <f t="shared" si="14"/>
        <v>10.300167891965144</v>
      </c>
      <c r="R76" s="97">
        <f t="shared" si="14"/>
        <v>14.601283798769549</v>
      </c>
      <c r="S76" s="97">
        <f t="shared" si="14"/>
        <v>20.140012783813251</v>
      </c>
      <c r="T76" s="97">
        <f t="shared" si="14"/>
        <v>12.341106561488445</v>
      </c>
      <c r="U76" s="97">
        <f t="shared" si="14"/>
        <v>6.616048080865566</v>
      </c>
      <c r="V76" s="97">
        <f t="shared" si="14"/>
        <v>10.756567119775728</v>
      </c>
      <c r="W76" s="97">
        <f t="shared" si="14"/>
        <v>19.888318055202419</v>
      </c>
      <c r="X76" s="97">
        <f t="shared" si="14"/>
        <v>17.770732682071394</v>
      </c>
      <c r="Y76" s="97">
        <f t="shared" si="14"/>
        <v>14.918088203566095</v>
      </c>
      <c r="Z76" s="97">
        <f t="shared" si="14"/>
        <v>8.7387954994590604</v>
      </c>
      <c r="AA76" s="97">
        <f t="shared" si="14"/>
        <v>17.677467656727202</v>
      </c>
      <c r="AB76" s="97" t="e">
        <f t="shared" si="14"/>
        <v>#N/A</v>
      </c>
      <c r="AC76" s="97">
        <f t="shared" si="14"/>
        <v>46.923938828947421</v>
      </c>
      <c r="AD76" s="97">
        <f t="shared" si="14"/>
        <v>7.443454808006603</v>
      </c>
      <c r="AE76" s="97">
        <f t="shared" si="14"/>
        <v>58.64799458747995</v>
      </c>
      <c r="AF76" s="97">
        <f t="shared" si="14"/>
        <v>7.5120487346799596</v>
      </c>
      <c r="AG76" s="97">
        <f t="shared" si="14"/>
        <v>27.377147764713552</v>
      </c>
      <c r="AH76" s="97">
        <f t="shared" si="14"/>
        <v>11.203385698996163</v>
      </c>
      <c r="AI76" s="97">
        <f t="shared" si="14"/>
        <v>61.950672901095452</v>
      </c>
      <c r="AJ76" s="97">
        <f t="shared" si="14"/>
        <v>7.3967880644251371</v>
      </c>
      <c r="AK76" s="97">
        <f t="shared" si="14"/>
        <v>2.0702349357730738</v>
      </c>
      <c r="AL76" s="97">
        <f t="shared" si="14"/>
        <v>4.7810203585386581</v>
      </c>
      <c r="AM76" s="97">
        <f t="shared" si="14"/>
        <v>44.126770219122179</v>
      </c>
      <c r="AN76" s="97">
        <f t="shared" si="14"/>
        <v>56.73465981628955</v>
      </c>
      <c r="AO76" s="97">
        <f t="shared" si="14"/>
        <v>33.313159331862131</v>
      </c>
      <c r="AP76" s="97">
        <f t="shared" si="14"/>
        <v>14.59789730814251</v>
      </c>
      <c r="AQ76" s="97">
        <f t="shared" si="14"/>
        <v>12.785784985143827</v>
      </c>
      <c r="AR76" s="97">
        <f t="shared" si="14"/>
        <v>27.209763555136501</v>
      </c>
      <c r="AS76" s="97">
        <f t="shared" si="14"/>
        <v>55.323402931084395</v>
      </c>
      <c r="AT76" s="97">
        <f t="shared" si="14"/>
        <v>4.273223207591081</v>
      </c>
      <c r="AU76" s="97">
        <f t="shared" si="14"/>
        <v>26.364222420054254</v>
      </c>
      <c r="AV76" s="97">
        <f t="shared" si="14"/>
        <v>13.336236618648382</v>
      </c>
      <c r="AW76" s="97">
        <f t="shared" si="14"/>
        <v>84.146254081719803</v>
      </c>
      <c r="AX76" s="97">
        <f t="shared" si="14"/>
        <v>25.866912254060939</v>
      </c>
      <c r="AY76" s="97">
        <f t="shared" si="14"/>
        <v>1048.8699569989176</v>
      </c>
      <c r="AZ76" s="97">
        <f t="shared" si="14"/>
        <v>124.68937654824697</v>
      </c>
      <c r="BA76" s="97">
        <f t="shared" si="14"/>
        <v>239.86933089196617</v>
      </c>
      <c r="BB76" s="97">
        <f t="shared" si="14"/>
        <v>35.889308656918203</v>
      </c>
      <c r="BC76" s="97">
        <f t="shared" si="14"/>
        <v>43.653532840805312</v>
      </c>
      <c r="BD76" s="97">
        <f t="shared" si="14"/>
        <v>131.08028303901867</v>
      </c>
      <c r="BE76" s="97">
        <f t="shared" si="14"/>
        <v>15.293193656598703</v>
      </c>
      <c r="BF76" s="97">
        <f t="shared" si="14"/>
        <v>37.497966359870603</v>
      </c>
      <c r="BG76" s="97">
        <f t="shared" si="14"/>
        <v>10.947732105117041</v>
      </c>
      <c r="BH76" s="97">
        <f t="shared" si="14"/>
        <v>24.283664057184129</v>
      </c>
      <c r="BI76" s="97">
        <f t="shared" si="14"/>
        <v>16.411118445378104</v>
      </c>
      <c r="BJ76" s="97">
        <f t="shared" si="14"/>
        <v>0.94388631562855752</v>
      </c>
      <c r="BK76" s="97">
        <f t="shared" si="14"/>
        <v>48.286603415278357</v>
      </c>
      <c r="BL76" s="97">
        <f t="shared" si="14"/>
        <v>35.804406799996848</v>
      </c>
      <c r="BM76" s="97">
        <f t="shared" si="14"/>
        <v>20.239315655431373</v>
      </c>
      <c r="BN76" s="97">
        <f t="shared" si="14"/>
        <v>3.7141151184167236</v>
      </c>
      <c r="BO76" s="97">
        <f t="shared" si="14"/>
        <v>144.53601348566085</v>
      </c>
      <c r="BP76" s="97">
        <f t="shared" si="14"/>
        <v>29.932491598045381</v>
      </c>
      <c r="BQ76" s="97">
        <f t="shared" si="14"/>
        <v>45.18294720282109</v>
      </c>
      <c r="BR76" s="97">
        <f t="shared" si="15"/>
        <v>40.771336210069215</v>
      </c>
      <c r="BS76" s="97">
        <f t="shared" si="15"/>
        <v>20.367826405266051</v>
      </c>
      <c r="BT76" s="97">
        <f t="shared" si="10"/>
        <v>72.504410239373101</v>
      </c>
      <c r="BU76" s="97">
        <f t="shared" si="10"/>
        <v>9.0204042180525974</v>
      </c>
      <c r="BV76" s="97">
        <f t="shared" si="10"/>
        <v>17.253149272001576</v>
      </c>
      <c r="BW76" s="97">
        <f t="shared" si="10"/>
        <v>98.470771102584536</v>
      </c>
      <c r="BX76" s="97">
        <f t="shared" si="10"/>
        <v>19.787707746630694</v>
      </c>
      <c r="BY76" s="97">
        <f t="shared" si="10"/>
        <v>28.803989910458327</v>
      </c>
      <c r="BZ76" s="97">
        <f t="shared" si="10"/>
        <v>27.170572450938518</v>
      </c>
      <c r="CA76" s="97">
        <f t="shared" si="10"/>
        <v>8.3608150830095251</v>
      </c>
      <c r="CB76" s="97">
        <f t="shared" si="10"/>
        <v>93.34847744810348</v>
      </c>
      <c r="CC76" s="97">
        <f t="shared" si="10"/>
        <v>10.79487355301719</v>
      </c>
      <c r="CD76" s="97">
        <f t="shared" si="10"/>
        <v>42.094893139617049</v>
      </c>
      <c r="CE76" s="97">
        <f t="shared" si="10"/>
        <v>42.859348504835381</v>
      </c>
      <c r="CF76" s="97">
        <f t="shared" si="10"/>
        <v>21.153276913949796</v>
      </c>
      <c r="CG76" s="97">
        <f t="shared" si="10"/>
        <v>21.493023884828904</v>
      </c>
      <c r="CH76" s="97">
        <f t="shared" si="10"/>
        <v>23.79064556261725</v>
      </c>
      <c r="CI76" s="97">
        <f t="shared" si="10"/>
        <v>28.399964378507704</v>
      </c>
      <c r="CJ76" s="97">
        <f t="shared" si="10"/>
        <v>92.112023831062288</v>
      </c>
      <c r="CK76" s="97">
        <f t="shared" si="10"/>
        <v>12.586102872941199</v>
      </c>
      <c r="CL76" s="97">
        <f t="shared" si="10"/>
        <v>37.171121936939407</v>
      </c>
      <c r="CM76" s="97">
        <f t="shared" si="10"/>
        <v>82.334067358068623</v>
      </c>
      <c r="CN76" s="97">
        <f t="shared" si="10"/>
        <v>36.248499349417671</v>
      </c>
      <c r="CO76" s="97">
        <f t="shared" si="10"/>
        <v>66.865747736659998</v>
      </c>
      <c r="CP76" s="97">
        <f t="shared" si="10"/>
        <v>36.488612471254051</v>
      </c>
      <c r="CQ76" s="97">
        <f t="shared" si="10"/>
        <v>41.278482070577461</v>
      </c>
      <c r="CR76" s="97">
        <f t="shared" si="10"/>
        <v>31.816983100569395</v>
      </c>
      <c r="CS76" s="97">
        <f t="shared" si="10"/>
        <v>46.716447940003782</v>
      </c>
      <c r="CT76" s="97">
        <f t="shared" si="10"/>
        <v>38.64931978065745</v>
      </c>
      <c r="CU76" s="97">
        <f t="shared" si="10"/>
        <v>37.372910685699928</v>
      </c>
      <c r="CV76" s="97">
        <f t="shared" si="10"/>
        <v>55.286950722723219</v>
      </c>
      <c r="CW76" s="97">
        <f t="shared" si="10"/>
        <v>440.62338247682482</v>
      </c>
      <c r="CX76" s="97">
        <f t="shared" si="10"/>
        <v>266.21179573519782</v>
      </c>
      <c r="CY76" s="97">
        <f t="shared" si="10"/>
        <v>40.016778104168075</v>
      </c>
      <c r="CZ76" s="97">
        <f t="shared" si="10"/>
        <v>290.74626619631067</v>
      </c>
      <c r="DA76" s="97">
        <f t="shared" si="10"/>
        <v>0.80065070246612691</v>
      </c>
      <c r="DB76" s="97">
        <f t="shared" si="10"/>
        <v>22.433619567940191</v>
      </c>
      <c r="DC76" s="97">
        <f t="shared" si="10"/>
        <v>70.577972412860518</v>
      </c>
      <c r="DD76" s="97">
        <f t="shared" si="10"/>
        <v>121.13477865393972</v>
      </c>
      <c r="DE76" s="97">
        <f t="shared" si="10"/>
        <v>105.98033876276993</v>
      </c>
      <c r="DF76" s="97">
        <f t="shared" si="10"/>
        <v>291.28189642352925</v>
      </c>
      <c r="DG76" s="97">
        <f t="shared" si="10"/>
        <v>47.733477415875683</v>
      </c>
      <c r="DH76" s="97">
        <f t="shared" si="10"/>
        <v>14.320236807446356</v>
      </c>
      <c r="DI76" s="97">
        <f t="shared" si="10"/>
        <v>46.307485729776921</v>
      </c>
      <c r="DJ76" s="97">
        <f t="shared" si="10"/>
        <v>4.8104783966081746</v>
      </c>
      <c r="DK76" s="97">
        <f t="shared" si="10"/>
        <v>5.0020475039859162</v>
      </c>
      <c r="DL76" s="97">
        <f t="shared" si="10"/>
        <v>26.181396898444895</v>
      </c>
      <c r="DM76" s="97">
        <f t="shared" si="10"/>
        <v>45.304838318801316</v>
      </c>
      <c r="DN76" s="97">
        <f t="shared" si="10"/>
        <v>3.4784982450775073</v>
      </c>
      <c r="DO76" s="97">
        <f t="shared" si="10"/>
        <v>56.049792986455273</v>
      </c>
      <c r="DP76" s="97">
        <f t="shared" si="10"/>
        <v>58.416619622009819</v>
      </c>
      <c r="DQ76" s="97">
        <f t="shared" si="10"/>
        <v>0.19750899011783615</v>
      </c>
      <c r="DR76" s="97">
        <f t="shared" si="10"/>
        <v>17.042922253139537</v>
      </c>
      <c r="DS76" s="97">
        <f t="shared" si="10"/>
        <v>5.6075014385283994</v>
      </c>
      <c r="DT76" s="97">
        <f t="shared" si="10"/>
        <v>11.523091185863144</v>
      </c>
      <c r="DU76" s="97">
        <f t="shared" si="10"/>
        <v>6.4092467240336486</v>
      </c>
      <c r="DV76" s="97">
        <f t="shared" si="10"/>
        <v>85.294790466764965</v>
      </c>
      <c r="DW76" s="97">
        <f t="shared" si="10"/>
        <v>36.076810455014027</v>
      </c>
      <c r="DX76" s="97">
        <f t="shared" si="10"/>
        <v>28.496088942036906</v>
      </c>
      <c r="DY76" s="97">
        <f t="shared" si="10"/>
        <v>152.82132642606683</v>
      </c>
      <c r="DZ76" s="97">
        <f t="shared" si="10"/>
        <v>196.58658585949158</v>
      </c>
      <c r="EA76" s="97">
        <f t="shared" si="10"/>
        <v>46.382345223024835</v>
      </c>
      <c r="EB76" s="97">
        <f t="shared" si="10"/>
        <v>36.710494952480353</v>
      </c>
      <c r="EC76" s="97">
        <f t="shared" si="10"/>
        <v>23.97090171181808</v>
      </c>
      <c r="ED76" s="97">
        <f t="shared" si="10"/>
        <v>92.201940490508576</v>
      </c>
      <c r="EE76" s="97">
        <f t="shared" si="10"/>
        <v>36.805321076103425</v>
      </c>
      <c r="EF76" s="97">
        <f t="shared" si="11"/>
        <v>5.9631961948118901</v>
      </c>
      <c r="EG76" s="97">
        <f t="shared" si="11"/>
        <v>36.550866058905598</v>
      </c>
      <c r="EH76" s="97">
        <f t="shared" si="11"/>
        <v>5.8754094154724101E-2</v>
      </c>
      <c r="EI76" s="97">
        <f t="shared" si="11"/>
        <v>1.27395826220199</v>
      </c>
      <c r="EJ76" s="97">
        <f t="shared" si="11"/>
        <v>7.81922342804158</v>
      </c>
      <c r="EK76" s="97">
        <f t="shared" si="11"/>
        <v>11.4622701611721</v>
      </c>
      <c r="EL76" s="97">
        <f t="shared" si="11"/>
        <v>1.2646913528422601</v>
      </c>
      <c r="EM76" s="97">
        <f t="shared" si="11"/>
        <v>1.05555789326924</v>
      </c>
      <c r="EN76" s="97">
        <f t="shared" si="11"/>
        <v>0.19811604238771199</v>
      </c>
      <c r="EO76" s="97">
        <f t="shared" si="11"/>
        <v>3.1745939144217101</v>
      </c>
      <c r="EP76" s="97">
        <f t="shared" si="11"/>
        <v>1.7219149859313501</v>
      </c>
      <c r="EQ76" s="97">
        <f t="shared" si="11"/>
        <v>0.18217760935973401</v>
      </c>
      <c r="ER76" s="97">
        <f t="shared" si="11"/>
        <v>0.98043933586184195</v>
      </c>
      <c r="ES76" s="97">
        <f t="shared" si="11"/>
        <v>1.3357269868706001</v>
      </c>
      <c r="ET76" s="97">
        <f t="shared" si="11"/>
        <v>3.6590946995520399</v>
      </c>
      <c r="EU76" s="97">
        <f t="shared" si="11"/>
        <v>1.39677768601423</v>
      </c>
      <c r="EV76" s="97">
        <f t="shared" si="11"/>
        <v>1.44336194567024</v>
      </c>
      <c r="EW76" s="97">
        <f t="shared" si="11"/>
        <v>0.462970985450535</v>
      </c>
      <c r="EX76" s="97">
        <f t="shared" si="11"/>
        <v>2.0740089727570899E-2</v>
      </c>
      <c r="EY76" s="97">
        <f t="shared" si="11"/>
        <v>0.30700959419743101</v>
      </c>
      <c r="EZ76" s="97">
        <f t="shared" si="11"/>
        <v>0.52611347982212298</v>
      </c>
      <c r="FA76" s="97">
        <f t="shared" si="11"/>
        <v>1.6491517752798399</v>
      </c>
      <c r="FB76" s="97">
        <f t="shared" si="11"/>
        <v>6.1652202323493004</v>
      </c>
      <c r="FC76" s="97">
        <f t="shared" si="11"/>
        <v>2.2370727838994502</v>
      </c>
      <c r="FD76" s="97">
        <f t="shared" si="11"/>
        <v>0.70344234598410205</v>
      </c>
      <c r="FE76" s="97">
        <f t="shared" si="11"/>
        <v>57.716951367232603</v>
      </c>
      <c r="FF76" s="97">
        <f t="shared" si="11"/>
        <v>2.32375901441607</v>
      </c>
      <c r="FG76" s="97">
        <f t="shared" si="11"/>
        <v>1.47101035450494</v>
      </c>
      <c r="FH76" s="97">
        <f t="shared" si="11"/>
        <v>1.0190840724839301</v>
      </c>
      <c r="FI76" s="97">
        <f t="shared" si="11"/>
        <v>7.0125089061784198</v>
      </c>
      <c r="FJ76" s="97">
        <f t="shared" si="11"/>
        <v>1.4037194329715701</v>
      </c>
      <c r="FK76" s="97">
        <f t="shared" si="11"/>
        <v>4.4232535779341999</v>
      </c>
      <c r="FL76" s="97">
        <f t="shared" si="11"/>
        <v>2.25381617504318</v>
      </c>
      <c r="FM76" s="97">
        <f t="shared" si="11"/>
        <v>1.2909734281607801</v>
      </c>
      <c r="FN76" s="97">
        <f t="shared" si="11"/>
        <v>3.2533725637490298</v>
      </c>
      <c r="FO76" s="97">
        <f t="shared" si="11"/>
        <v>3.4239319382083901</v>
      </c>
      <c r="FP76" s="97">
        <f t="shared" si="11"/>
        <v>11.024837113097499</v>
      </c>
      <c r="FQ76" s="97">
        <f t="shared" si="11"/>
        <v>1.8463791505068601</v>
      </c>
      <c r="FR76" s="97">
        <f t="shared" si="11"/>
        <v>0.59556606441565296</v>
      </c>
      <c r="FS76" s="97">
        <f t="shared" si="11"/>
        <v>1.66287080014846</v>
      </c>
      <c r="FT76" s="97">
        <f t="shared" si="11"/>
        <v>1.43999584904448</v>
      </c>
      <c r="FU76" s="97">
        <f t="shared" si="11"/>
        <v>1.22894113508801</v>
      </c>
      <c r="FV76" s="97">
        <f t="shared" si="11"/>
        <v>1.6511406902936701</v>
      </c>
      <c r="FW76" s="97">
        <f t="shared" si="11"/>
        <v>0.956197614426475</v>
      </c>
      <c r="FX76" s="97">
        <f t="shared" si="11"/>
        <v>1.93672679639874</v>
      </c>
      <c r="FY76" s="97">
        <f t="shared" si="11"/>
        <v>4.2858597195584602</v>
      </c>
      <c r="FZ76" s="97">
        <f t="shared" si="11"/>
        <v>1.4073321717682901</v>
      </c>
      <c r="GA76" s="97">
        <f t="shared" si="11"/>
        <v>10.519104934472001</v>
      </c>
      <c r="GB76" s="97">
        <f t="shared" si="11"/>
        <v>0.43288399727850602</v>
      </c>
      <c r="GC76" s="97">
        <f t="shared" si="11"/>
        <v>10.358755993160701</v>
      </c>
      <c r="GD76" s="97">
        <f t="shared" si="11"/>
        <v>8.1977691896020808</v>
      </c>
      <c r="GE76" s="97">
        <f t="shared" si="11"/>
        <v>1.1421765819287799</v>
      </c>
      <c r="GF76" s="97">
        <f t="shared" si="11"/>
        <v>7.3155435503766801</v>
      </c>
      <c r="GG76" s="97">
        <f t="shared" si="11"/>
        <v>2.0893353520756101E-2</v>
      </c>
      <c r="GH76" s="97">
        <f t="shared" si="11"/>
        <v>2.7853995976242998</v>
      </c>
      <c r="GI76" s="97">
        <f t="shared" si="11"/>
        <v>2.6365342913788101</v>
      </c>
      <c r="GJ76" s="97">
        <f t="shared" si="11"/>
        <v>1.2316725439434599</v>
      </c>
      <c r="GK76" s="97">
        <f t="shared" si="11"/>
        <v>5.8018223299095597</v>
      </c>
      <c r="GL76" s="97">
        <f t="shared" si="11"/>
        <v>24.0761196550948</v>
      </c>
      <c r="GM76" s="97">
        <f t="shared" si="11"/>
        <v>1.26227986113792</v>
      </c>
      <c r="GN76" s="97">
        <f t="shared" si="11"/>
        <v>9.3571317380359798</v>
      </c>
      <c r="GO76" s="97">
        <f t="shared" si="11"/>
        <v>2.22335669885222</v>
      </c>
      <c r="GP76" s="97">
        <f t="shared" si="11"/>
        <v>3.72497737934391</v>
      </c>
      <c r="GQ76" s="97">
        <f t="shared" si="11"/>
        <v>1.3506563318603699</v>
      </c>
      <c r="GR76" s="97">
        <f t="shared" si="12"/>
        <v>8.6572274763527801</v>
      </c>
      <c r="GS76" s="97">
        <f t="shared" si="12"/>
        <v>3.8536361866545898</v>
      </c>
      <c r="GT76" s="97">
        <f t="shared" si="12"/>
        <v>7.4007345891082901</v>
      </c>
      <c r="GU76" s="97">
        <f t="shared" si="12"/>
        <v>13.102030260762801</v>
      </c>
      <c r="GV76" s="97">
        <f t="shared" si="12"/>
        <v>1.95277407027893</v>
      </c>
      <c r="GW76" s="97">
        <f t="shared" si="12"/>
        <v>9.0667702361105693</v>
      </c>
      <c r="GX76" s="97">
        <f t="shared" si="12"/>
        <v>0.95813058334303103</v>
      </c>
      <c r="GY76" s="97">
        <f t="shared" si="12"/>
        <v>29.885759444797198</v>
      </c>
      <c r="GZ76" s="97">
        <f t="shared" si="12"/>
        <v>6.8937594465186898</v>
      </c>
      <c r="HA76" s="97">
        <f t="shared" si="12"/>
        <v>3.6240051359238201</v>
      </c>
      <c r="HB76" s="97">
        <f t="shared" si="12"/>
        <v>0.71627638399137605</v>
      </c>
      <c r="HC76" s="97">
        <f t="shared" si="12"/>
        <v>18.027167335919899</v>
      </c>
      <c r="HD76" s="97">
        <f t="shared" si="12"/>
        <v>2.1875718765810501</v>
      </c>
      <c r="HE76" s="97">
        <f t="shared" si="12"/>
        <v>7.2492834966682498</v>
      </c>
      <c r="HF76" s="97">
        <f t="shared" si="12"/>
        <v>41.898709665778199</v>
      </c>
      <c r="HG76" s="97">
        <f t="shared" si="12"/>
        <v>2.9084277861502801</v>
      </c>
      <c r="HH76" s="97">
        <f t="shared" si="12"/>
        <v>7.7604943515366606E-2</v>
      </c>
      <c r="HI76" s="97">
        <f t="shared" si="12"/>
        <v>1.4290674933313801</v>
      </c>
      <c r="HJ76" s="97">
        <f t="shared" si="12"/>
        <v>4.4650897382982899</v>
      </c>
      <c r="HK76" s="97">
        <f t="shared" si="12"/>
        <v>22.169070792940602</v>
      </c>
      <c r="HL76" s="97">
        <f t="shared" si="12"/>
        <v>9.1135623889519692</v>
      </c>
      <c r="HM76" s="97">
        <f t="shared" si="12"/>
        <v>0.94883518484122498</v>
      </c>
      <c r="HN76" s="97">
        <f t="shared" si="12"/>
        <v>21.984307233317601</v>
      </c>
      <c r="HO76" s="97">
        <f t="shared" si="12"/>
        <v>2.6079558885539602</v>
      </c>
      <c r="HP76" s="97">
        <f t="shared" si="12"/>
        <v>0.99424860149861005</v>
      </c>
      <c r="HQ76" s="97">
        <f t="shared" si="12"/>
        <v>5.5287235894076598</v>
      </c>
      <c r="HR76" s="97">
        <f t="shared" si="12"/>
        <v>7.9911666968222299</v>
      </c>
      <c r="HS76" s="97">
        <f t="shared" si="12"/>
        <v>1.1210192858630099</v>
      </c>
      <c r="HT76" s="97">
        <f t="shared" si="12"/>
        <v>4.6931008362021602</v>
      </c>
      <c r="HU76" s="97">
        <f t="shared" si="12"/>
        <v>11.7996454978689</v>
      </c>
      <c r="HV76" s="97">
        <f t="shared" si="12"/>
        <v>6.9560767423638801</v>
      </c>
      <c r="HW76" s="97">
        <f t="shared" si="12"/>
        <v>1.3593983860744301</v>
      </c>
      <c r="HX76" s="97">
        <f t="shared" si="12"/>
        <v>21.493308275329301</v>
      </c>
      <c r="HY76" s="97">
        <f t="shared" si="12"/>
        <v>3.9447358932132999</v>
      </c>
      <c r="HZ76" s="97">
        <f t="shared" si="12"/>
        <v>16.825111825050101</v>
      </c>
      <c r="IA76" s="97">
        <f t="shared" si="12"/>
        <v>23.694968170865099</v>
      </c>
      <c r="IB76" s="97">
        <f t="shared" si="12"/>
        <v>0.24375478435905601</v>
      </c>
      <c r="IC76" s="97">
        <f t="shared" si="12"/>
        <v>1.5404857719518199E-2</v>
      </c>
      <c r="ID76" s="97">
        <f t="shared" si="12"/>
        <v>1.9615627488765901</v>
      </c>
      <c r="IE76" s="97">
        <f t="shared" si="12"/>
        <v>7.7946397687901197</v>
      </c>
      <c r="IF76" s="97">
        <f t="shared" si="12"/>
        <v>14.1701945930176</v>
      </c>
      <c r="IG76" s="97">
        <f t="shared" si="12"/>
        <v>12.4053744795788</v>
      </c>
      <c r="IH76" s="97">
        <f t="shared" si="12"/>
        <v>18.5792420043101</v>
      </c>
      <c r="II76" s="97">
        <f t="shared" si="12"/>
        <v>2.33534619284683</v>
      </c>
      <c r="IJ76" s="97">
        <f t="shared" si="12"/>
        <v>39.1100365294649</v>
      </c>
      <c r="IK76" s="97">
        <f t="shared" si="12"/>
        <v>4.0239988215239304</v>
      </c>
      <c r="IL76" s="97">
        <f t="shared" si="12"/>
        <v>2.9935500790924001</v>
      </c>
      <c r="IM76" s="97">
        <f t="shared" si="12"/>
        <v>4.1311950001058904</v>
      </c>
      <c r="IN76" s="97">
        <f t="shared" si="12"/>
        <v>8.78882390678924</v>
      </c>
    </row>
    <row r="77" spans="1:248">
      <c r="A77" s="83" t="s">
        <v>857</v>
      </c>
      <c r="B77" s="1" t="e">
        <f t="shared" si="6"/>
        <v>#N/A</v>
      </c>
      <c r="C77" s="111">
        <f t="shared" si="13"/>
        <v>111.561992076466</v>
      </c>
      <c r="D77" s="112" t="e">
        <f>E77/$E$56</f>
        <v>#N/A</v>
      </c>
      <c r="E77" s="84" t="e">
        <f t="shared" si="7"/>
        <v>#N/A</v>
      </c>
      <c r="F77" s="97">
        <f t="shared" ref="F77:BQ78" si="16">+F61*F$56</f>
        <v>185.98368741776372</v>
      </c>
      <c r="G77" s="97">
        <f t="shared" si="16"/>
        <v>170.55911205177435</v>
      </c>
      <c r="H77" s="97">
        <f t="shared" si="16"/>
        <v>16.121854042410895</v>
      </c>
      <c r="I77" s="97">
        <f t="shared" si="16"/>
        <v>4.9033495757419887</v>
      </c>
      <c r="J77" s="97">
        <f t="shared" si="16"/>
        <v>21.815710218343071</v>
      </c>
      <c r="K77" s="97">
        <f t="shared" si="16"/>
        <v>3.1209969591900313</v>
      </c>
      <c r="L77" s="97">
        <f t="shared" si="16"/>
        <v>58.041064193852591</v>
      </c>
      <c r="M77" s="97">
        <f t="shared" si="16"/>
        <v>11.756028346778034</v>
      </c>
      <c r="N77" s="97">
        <f t="shared" si="16"/>
        <v>15.34396678863548</v>
      </c>
      <c r="O77" s="97">
        <f t="shared" si="16"/>
        <v>13.916615465126917</v>
      </c>
      <c r="P77" s="97">
        <f t="shared" si="16"/>
        <v>53.414671545846424</v>
      </c>
      <c r="Q77" s="97">
        <f t="shared" si="16"/>
        <v>10.403722850216507</v>
      </c>
      <c r="R77" s="97">
        <f t="shared" si="16"/>
        <v>14.403251424793842</v>
      </c>
      <c r="S77" s="97">
        <f t="shared" si="16"/>
        <v>20.588812726376101</v>
      </c>
      <c r="T77" s="97">
        <f t="shared" si="16"/>
        <v>13.564281803038069</v>
      </c>
      <c r="U77" s="97">
        <f t="shared" si="16"/>
        <v>6.7369229272213591</v>
      </c>
      <c r="V77" s="97">
        <f t="shared" si="16"/>
        <v>10.960958020794115</v>
      </c>
      <c r="W77" s="97">
        <f t="shared" si="16"/>
        <v>21.554642731825815</v>
      </c>
      <c r="X77" s="97">
        <f t="shared" si="16"/>
        <v>18.947489381571746</v>
      </c>
      <c r="Y77" s="97">
        <f t="shared" si="16"/>
        <v>15.010238035173494</v>
      </c>
      <c r="Z77" s="97">
        <f t="shared" si="16"/>
        <v>8.988848681105253</v>
      </c>
      <c r="AA77" s="97">
        <f t="shared" si="16"/>
        <v>18.196857295595773</v>
      </c>
      <c r="AB77" s="97" t="e">
        <f t="shared" si="16"/>
        <v>#N/A</v>
      </c>
      <c r="AC77" s="97">
        <f t="shared" si="16"/>
        <v>42.56658775797051</v>
      </c>
      <c r="AD77" s="97">
        <f t="shared" si="16"/>
        <v>6.9590843416018782</v>
      </c>
      <c r="AE77" s="97">
        <f t="shared" si="16"/>
        <v>49.288671588678085</v>
      </c>
      <c r="AF77" s="97">
        <f t="shared" si="16"/>
        <v>6.476041852354534</v>
      </c>
      <c r="AG77" s="97">
        <f t="shared" si="16"/>
        <v>22.501154007798327</v>
      </c>
      <c r="AH77" s="97">
        <f t="shared" si="16"/>
        <v>9.4381476871527941</v>
      </c>
      <c r="AI77" s="97">
        <f t="shared" si="16"/>
        <v>54.204316845371807</v>
      </c>
      <c r="AJ77" s="97">
        <f t="shared" si="16"/>
        <v>6.3331477198844457</v>
      </c>
      <c r="AK77" s="97">
        <f t="shared" si="16"/>
        <v>1.5900505295642293</v>
      </c>
      <c r="AL77" s="97">
        <f t="shared" si="16"/>
        <v>3.5545071779627677</v>
      </c>
      <c r="AM77" s="97">
        <f t="shared" si="16"/>
        <v>38.12897984904712</v>
      </c>
      <c r="AN77" s="97">
        <f t="shared" si="16"/>
        <v>46.227532395650059</v>
      </c>
      <c r="AO77" s="97">
        <f t="shared" si="16"/>
        <v>30.869461647817442</v>
      </c>
      <c r="AP77" s="97">
        <f t="shared" si="16"/>
        <v>13.052185591735718</v>
      </c>
      <c r="AQ77" s="97">
        <f t="shared" si="16"/>
        <v>13.944103574279163</v>
      </c>
      <c r="AR77" s="97">
        <f t="shared" si="16"/>
        <v>24.34795571296489</v>
      </c>
      <c r="AS77" s="97">
        <f t="shared" si="16"/>
        <v>58.049070082821707</v>
      </c>
      <c r="AT77" s="97">
        <f t="shared" si="16"/>
        <v>3.1672831388861473</v>
      </c>
      <c r="AU77" s="97">
        <f t="shared" si="16"/>
        <v>24.157152823636562</v>
      </c>
      <c r="AV77" s="97">
        <f t="shared" si="16"/>
        <v>14.382239840902351</v>
      </c>
      <c r="AW77" s="97">
        <f t="shared" si="16"/>
        <v>79.549520062219088</v>
      </c>
      <c r="AX77" s="97">
        <f t="shared" si="16"/>
        <v>24.884387629794144</v>
      </c>
      <c r="AY77" s="97">
        <f t="shared" si="16"/>
        <v>935.99463228497336</v>
      </c>
      <c r="AZ77" s="97">
        <f t="shared" si="16"/>
        <v>107.3289725182856</v>
      </c>
      <c r="BA77" s="97">
        <f t="shared" si="16"/>
        <v>230.44573574899584</v>
      </c>
      <c r="BB77" s="97">
        <f t="shared" si="16"/>
        <v>37.455237271998108</v>
      </c>
      <c r="BC77" s="97">
        <f t="shared" si="16"/>
        <v>43.108767299314067</v>
      </c>
      <c r="BD77" s="97">
        <f t="shared" si="16"/>
        <v>110.62317535312333</v>
      </c>
      <c r="BE77" s="97">
        <f t="shared" si="16"/>
        <v>15.06857206108066</v>
      </c>
      <c r="BF77" s="97">
        <f t="shared" si="16"/>
        <v>34.693762945497504</v>
      </c>
      <c r="BG77" s="97">
        <f t="shared" si="16"/>
        <v>10.857796779489771</v>
      </c>
      <c r="BH77" s="97">
        <f t="shared" si="16"/>
        <v>21.859473671020726</v>
      </c>
      <c r="BI77" s="97">
        <f t="shared" si="16"/>
        <v>14.138648281750829</v>
      </c>
      <c r="BJ77" s="97">
        <f t="shared" si="16"/>
        <v>0.89947182096110334</v>
      </c>
      <c r="BK77" s="97">
        <f t="shared" si="16"/>
        <v>50.677300568327247</v>
      </c>
      <c r="BL77" s="97">
        <f t="shared" si="16"/>
        <v>41.506827607408255</v>
      </c>
      <c r="BM77" s="97">
        <f t="shared" si="16"/>
        <v>18.365699977824153</v>
      </c>
      <c r="BN77" s="97">
        <f t="shared" si="16"/>
        <v>5.0061883294760241</v>
      </c>
      <c r="BO77" s="97">
        <f t="shared" si="16"/>
        <v>269.77675129142807</v>
      </c>
      <c r="BP77" s="97">
        <f t="shared" si="16"/>
        <v>29.333474389062772</v>
      </c>
      <c r="BQ77" s="97">
        <f t="shared" si="16"/>
        <v>52.185031610831302</v>
      </c>
      <c r="BR77" s="97">
        <f t="shared" si="15"/>
        <v>42.209525223194952</v>
      </c>
      <c r="BS77" s="97">
        <f t="shared" si="15"/>
        <v>18.36619220353063</v>
      </c>
      <c r="BT77" s="97">
        <f t="shared" si="10"/>
        <v>76.984004430341059</v>
      </c>
      <c r="BU77" s="97">
        <f t="shared" si="10"/>
        <v>7.9369800574290634</v>
      </c>
      <c r="BV77" s="97">
        <f t="shared" si="10"/>
        <v>16.150891316078877</v>
      </c>
      <c r="BW77" s="97">
        <f t="shared" si="10"/>
        <v>102.26091811856773</v>
      </c>
      <c r="BX77" s="97">
        <f t="shared" si="10"/>
        <v>19.227229626343885</v>
      </c>
      <c r="BY77" s="97">
        <f t="shared" si="10"/>
        <v>26.358558328286911</v>
      </c>
      <c r="BZ77" s="99">
        <f t="shared" si="10"/>
        <v>21.660170479646929</v>
      </c>
      <c r="CA77" s="97">
        <f t="shared" si="10"/>
        <v>6.5618421692084237</v>
      </c>
      <c r="CB77" s="97">
        <f t="shared" si="10"/>
        <v>84.752526836271514</v>
      </c>
      <c r="CC77" s="97">
        <f t="shared" si="10"/>
        <v>8.6923167237217918</v>
      </c>
      <c r="CD77" s="97">
        <f t="shared" si="10"/>
        <v>40.540651790008233</v>
      </c>
      <c r="CE77" s="97">
        <f t="shared" si="10"/>
        <v>32.735778905668539</v>
      </c>
      <c r="CF77" s="97">
        <f t="shared" si="10"/>
        <v>16.849638507417563</v>
      </c>
      <c r="CG77" s="97">
        <f t="shared" si="10"/>
        <v>17.335996574115423</v>
      </c>
      <c r="CH77" s="97">
        <f t="shared" si="10"/>
        <v>18.126345537480546</v>
      </c>
      <c r="CI77" s="97">
        <f t="shared" si="10"/>
        <v>24.594142857937804</v>
      </c>
      <c r="CJ77" s="97">
        <f t="shared" si="10"/>
        <v>98.534973763449074</v>
      </c>
      <c r="CK77" s="97">
        <f t="shared" si="10"/>
        <v>10.707904853563429</v>
      </c>
      <c r="CL77" s="97">
        <f t="shared" si="10"/>
        <v>31.804462494615219</v>
      </c>
      <c r="CM77" s="97">
        <f t="shared" si="10"/>
        <v>75.608809255982607</v>
      </c>
      <c r="CN77" s="97">
        <f t="shared" si="10"/>
        <v>35.924984357252534</v>
      </c>
      <c r="CO77" s="97">
        <f t="shared" si="10"/>
        <v>61.745435314378938</v>
      </c>
      <c r="CP77" s="97">
        <f t="shared" si="10"/>
        <v>30.867891746929828</v>
      </c>
      <c r="CQ77" s="97">
        <f t="shared" si="10"/>
        <v>28.833946424825232</v>
      </c>
      <c r="CR77" s="97">
        <f t="shared" si="10"/>
        <v>29.7722487475565</v>
      </c>
      <c r="CS77" s="97">
        <f t="shared" si="10"/>
        <v>36.511739530362597</v>
      </c>
      <c r="CT77" s="97">
        <f t="shared" si="10"/>
        <v>31.426425287443987</v>
      </c>
      <c r="CU77" s="97">
        <f t="shared" si="10"/>
        <v>28.175340193094993</v>
      </c>
      <c r="CV77" s="97">
        <f t="shared" si="10"/>
        <v>50.216879444456687</v>
      </c>
      <c r="CW77" s="97">
        <f t="shared" si="10"/>
        <v>432.09263003969903</v>
      </c>
      <c r="CX77" s="97">
        <f t="shared" si="10"/>
        <v>278.94051220137391</v>
      </c>
      <c r="CY77" s="97">
        <f t="shared" si="10"/>
        <v>49.656253417085061</v>
      </c>
      <c r="CZ77" s="97">
        <f t="shared" si="10"/>
        <v>315.90094687297164</v>
      </c>
      <c r="DA77" s="97">
        <f t="shared" si="10"/>
        <v>0.95271667780136782</v>
      </c>
      <c r="DB77" s="97">
        <f t="shared" si="10"/>
        <v>22.82735312599889</v>
      </c>
      <c r="DC77" s="97">
        <f t="shared" si="10"/>
        <v>73.157003493937481</v>
      </c>
      <c r="DD77" s="97">
        <f t="shared" si="10"/>
        <v>115.8889211405732</v>
      </c>
      <c r="DE77" s="97">
        <f t="shared" si="10"/>
        <v>101.08178352870976</v>
      </c>
      <c r="DF77" s="97">
        <f t="shared" si="10"/>
        <v>304.82906675528352</v>
      </c>
      <c r="DG77" s="97">
        <f t="shared" si="10"/>
        <v>45.171768627577961</v>
      </c>
      <c r="DH77" s="97">
        <f t="shared" si="10"/>
        <v>15.917525827000981</v>
      </c>
      <c r="DI77" s="97">
        <f t="shared" si="10"/>
        <v>48.73402401176714</v>
      </c>
      <c r="DJ77" s="97">
        <f t="shared" si="10"/>
        <v>4.1144438361708264</v>
      </c>
      <c r="DK77" s="97">
        <f t="shared" si="10"/>
        <v>3.8103772307060564</v>
      </c>
      <c r="DL77" s="97">
        <f t="shared" si="10"/>
        <v>28.168039869735555</v>
      </c>
      <c r="DM77" s="97">
        <f t="shared" si="10"/>
        <v>44.615920837722086</v>
      </c>
      <c r="DN77" s="97">
        <f t="shared" si="10"/>
        <v>2.9391800718273884</v>
      </c>
      <c r="DO77" s="97">
        <f t="shared" si="10"/>
        <v>59.840715589476133</v>
      </c>
      <c r="DP77" s="97">
        <f t="shared" si="10"/>
        <v>60.090150668321961</v>
      </c>
      <c r="DQ77" s="97">
        <f t="shared" si="10"/>
        <v>0.19130944428510746</v>
      </c>
      <c r="DR77" s="97">
        <f t="shared" si="10"/>
        <v>16.713088452650439</v>
      </c>
      <c r="DS77" s="97">
        <f t="shared" si="10"/>
        <v>4.3829674886175365</v>
      </c>
      <c r="DT77" s="97">
        <f t="shared" si="10"/>
        <v>11.42000361623429</v>
      </c>
      <c r="DU77" s="97">
        <f t="shared" si="10"/>
        <v>6.4647854942279812</v>
      </c>
      <c r="DV77" s="97">
        <f t="shared" si="10"/>
        <v>82.878733685654311</v>
      </c>
      <c r="DW77" s="97">
        <f t="shared" si="10"/>
        <v>37.233765246940436</v>
      </c>
      <c r="DX77" s="97">
        <f t="shared" si="10"/>
        <v>32.718504064303346</v>
      </c>
      <c r="DY77" s="97">
        <f t="shared" si="10"/>
        <v>158.14726526095811</v>
      </c>
      <c r="DZ77" s="97">
        <f t="shared" si="10"/>
        <v>187.42006294291141</v>
      </c>
      <c r="EA77" s="97">
        <f t="shared" si="10"/>
        <v>38.453077284232492</v>
      </c>
      <c r="EB77" s="97">
        <f t="shared" si="10"/>
        <v>29.548918768547729</v>
      </c>
      <c r="EC77" s="97">
        <f t="shared" si="10"/>
        <v>22.476455876987412</v>
      </c>
      <c r="ED77" s="97">
        <f t="shared" si="10"/>
        <v>85.939289139145458</v>
      </c>
      <c r="EE77" s="97">
        <f t="shared" si="10"/>
        <v>39.487346285003916</v>
      </c>
      <c r="EF77" s="97">
        <f t="shared" si="11"/>
        <v>5.8283823353791799</v>
      </c>
      <c r="EG77" s="97">
        <f t="shared" si="11"/>
        <v>37.6144345364279</v>
      </c>
      <c r="EH77" s="97">
        <f t="shared" si="11"/>
        <v>6.1235548981942001E-2</v>
      </c>
      <c r="EI77" s="97">
        <f t="shared" si="11"/>
        <v>1.29880420546578</v>
      </c>
      <c r="EJ77" s="97">
        <f t="shared" si="11"/>
        <v>10.6499828279645</v>
      </c>
      <c r="EK77" s="97">
        <f t="shared" si="11"/>
        <v>11.785601433373699</v>
      </c>
      <c r="EL77" s="97">
        <f t="shared" si="11"/>
        <v>1.4907620243359401</v>
      </c>
      <c r="EM77" s="97">
        <f t="shared" si="11"/>
        <v>1.0318284572881</v>
      </c>
      <c r="EN77" s="97">
        <f t="shared" si="11"/>
        <v>0.212072773237551</v>
      </c>
      <c r="EO77" s="97">
        <f t="shared" si="11"/>
        <v>3.0679226130687201</v>
      </c>
      <c r="EP77" s="97">
        <f t="shared" si="11"/>
        <v>1.6961528273678199</v>
      </c>
      <c r="EQ77" s="97">
        <f t="shared" si="11"/>
        <v>0.26853356695758301</v>
      </c>
      <c r="ER77" s="97">
        <f t="shared" si="11"/>
        <v>0.931307036241657</v>
      </c>
      <c r="ES77" s="97">
        <f t="shared" si="11"/>
        <v>1.31192046877987</v>
      </c>
      <c r="ET77" s="97">
        <f t="shared" si="11"/>
        <v>3.7055377140425598</v>
      </c>
      <c r="EU77" s="97">
        <f t="shared" si="11"/>
        <v>1.6454956796423601</v>
      </c>
      <c r="EV77" s="97">
        <f t="shared" si="11"/>
        <v>1.5648679031172399</v>
      </c>
      <c r="EW77" s="97">
        <f t="shared" si="11"/>
        <v>0.49842415583156602</v>
      </c>
      <c r="EX77" s="97">
        <f t="shared" si="11"/>
        <v>2.0740089727570899E-2</v>
      </c>
      <c r="EY77" s="97">
        <f t="shared" si="11"/>
        <v>0.30700959419743101</v>
      </c>
      <c r="EZ77" s="97">
        <f t="shared" si="11"/>
        <v>0.52611347982212298</v>
      </c>
      <c r="FA77" s="97">
        <f t="shared" si="11"/>
        <v>1.6491517752798399</v>
      </c>
      <c r="FB77" s="97">
        <f t="shared" si="11"/>
        <v>6.1652202323493004</v>
      </c>
      <c r="FC77" s="97">
        <f t="shared" si="11"/>
        <v>2.4256576590110099</v>
      </c>
      <c r="FD77" s="97">
        <f t="shared" si="11"/>
        <v>0.622862554280606</v>
      </c>
      <c r="FE77" s="97">
        <f t="shared" si="11"/>
        <v>60.176933447473701</v>
      </c>
      <c r="FF77" s="97">
        <f t="shared" si="11"/>
        <v>2.2334433405195102</v>
      </c>
      <c r="FG77" s="97">
        <f t="shared" si="11"/>
        <v>1.5754246498639899</v>
      </c>
      <c r="FH77" s="97">
        <f t="shared" si="11"/>
        <v>0.96222707673981001</v>
      </c>
      <c r="FI77" s="97">
        <f t="shared" si="11"/>
        <v>6.6811077465668403</v>
      </c>
      <c r="FJ77" s="97">
        <f t="shared" si="11"/>
        <v>1.58951809685195</v>
      </c>
      <c r="FK77" s="97">
        <f t="shared" si="11"/>
        <v>4.4372698919043696</v>
      </c>
      <c r="FL77" s="97">
        <f t="shared" si="11"/>
        <v>2.1457316359958201</v>
      </c>
      <c r="FM77" s="97">
        <f t="shared" si="11"/>
        <v>1.2883271950689901</v>
      </c>
      <c r="FN77" s="97">
        <f t="shared" si="11"/>
        <v>3.3700599032257101</v>
      </c>
      <c r="FO77" s="97">
        <f t="shared" si="11"/>
        <v>3.14326028289002</v>
      </c>
      <c r="FP77" s="97">
        <f t="shared" si="11"/>
        <v>13.149172815621201</v>
      </c>
      <c r="FQ77" s="97">
        <f t="shared" si="11"/>
        <v>2.4729087961581602</v>
      </c>
      <c r="FR77" s="97">
        <f t="shared" si="11"/>
        <v>0.75500894780252104</v>
      </c>
      <c r="FS77" s="97">
        <f t="shared" si="11"/>
        <v>1.8425566651607801</v>
      </c>
      <c r="FT77" s="97">
        <f t="shared" si="11"/>
        <v>1.33088793263835</v>
      </c>
      <c r="FU77" s="97">
        <f t="shared" si="11"/>
        <v>1.3479927505733</v>
      </c>
      <c r="FV77" s="97">
        <f t="shared" si="11"/>
        <v>1.5987319379212099</v>
      </c>
      <c r="FW77" s="97">
        <f t="shared" si="11"/>
        <v>1.05765851291694</v>
      </c>
      <c r="FX77" s="97">
        <f t="shared" si="11"/>
        <v>1.79406543822205</v>
      </c>
      <c r="FY77" s="97">
        <f t="shared" si="11"/>
        <v>3.9923007997742999</v>
      </c>
      <c r="FZ77" s="97">
        <f t="shared" si="11"/>
        <v>1.3410393600033801</v>
      </c>
      <c r="GA77" s="97">
        <f t="shared" si="11"/>
        <v>8.5722855137637808</v>
      </c>
      <c r="GB77" s="97">
        <f t="shared" si="11"/>
        <v>0.43758497900682902</v>
      </c>
      <c r="GC77" s="97">
        <f t="shared" si="11"/>
        <v>7.6987069429047503</v>
      </c>
      <c r="GD77" s="97">
        <f t="shared" si="11"/>
        <v>6.16514155097029</v>
      </c>
      <c r="GE77" s="97">
        <f t="shared" si="11"/>
        <v>1.14541282082733</v>
      </c>
      <c r="GF77" s="97">
        <f t="shared" si="11"/>
        <v>7.3493868646741598</v>
      </c>
      <c r="GG77" s="97">
        <f t="shared" si="11"/>
        <v>2.09406991632318E-2</v>
      </c>
      <c r="GH77" s="97">
        <f t="shared" si="11"/>
        <v>2.79687144706359</v>
      </c>
      <c r="GI77" s="97">
        <f t="shared" si="11"/>
        <v>3.2051593893930201</v>
      </c>
      <c r="GJ77" s="97">
        <f t="shared" si="11"/>
        <v>1.2687816073793901</v>
      </c>
      <c r="GK77" s="97">
        <f t="shared" si="11"/>
        <v>5.8448903326959902</v>
      </c>
      <c r="GL77" s="97">
        <f t="shared" si="11"/>
        <v>24.992002889095598</v>
      </c>
      <c r="GM77" s="97">
        <f t="shared" si="11"/>
        <v>1.55756859191351</v>
      </c>
      <c r="GN77" s="97">
        <f t="shared" si="11"/>
        <v>9.3571317380359798</v>
      </c>
      <c r="GO77" s="97">
        <f t="shared" si="11"/>
        <v>2.52421448449598</v>
      </c>
      <c r="GP77" s="97">
        <f t="shared" si="11"/>
        <v>3.8785821009593899</v>
      </c>
      <c r="GQ77" s="97">
        <f>+GQ61*GQ$56</f>
        <v>1.16551963839664</v>
      </c>
      <c r="GR77" s="97">
        <f t="shared" si="12"/>
        <v>8.5643189274740195</v>
      </c>
      <c r="GS77" s="97">
        <f t="shared" si="12"/>
        <v>3.7532999491650498</v>
      </c>
      <c r="GT77" s="97">
        <f t="shared" si="12"/>
        <v>7.7630947478752796</v>
      </c>
      <c r="GU77" s="97">
        <f t="shared" si="12"/>
        <v>12.6552488656297</v>
      </c>
      <c r="GV77" s="97">
        <f t="shared" si="12"/>
        <v>2.03384716153279</v>
      </c>
      <c r="GW77" s="97">
        <f t="shared" si="12"/>
        <v>9.3905834588288108</v>
      </c>
      <c r="GX77" s="97">
        <f t="shared" si="12"/>
        <v>1.14223899235777</v>
      </c>
      <c r="GY77" s="97">
        <f t="shared" si="12"/>
        <v>36.2080734655584</v>
      </c>
      <c r="GZ77" s="97">
        <f t="shared" si="12"/>
        <v>5.6713546409845099</v>
      </c>
      <c r="HA77" s="97">
        <f t="shared" si="12"/>
        <v>3.73880837413782</v>
      </c>
      <c r="HB77" s="97">
        <f t="shared" si="12"/>
        <v>0.75832310297390804</v>
      </c>
      <c r="HC77" s="97">
        <f t="shared" si="12"/>
        <v>20.428577501724799</v>
      </c>
      <c r="HD77" s="97">
        <f t="shared" si="12"/>
        <v>2.0745928691078199</v>
      </c>
      <c r="HE77" s="97">
        <f t="shared" si="12"/>
        <v>6.8491364749557402</v>
      </c>
      <c r="HF77" s="97">
        <f t="shared" si="12"/>
        <v>41.702762973312701</v>
      </c>
      <c r="HG77" s="97">
        <f t="shared" si="12"/>
        <v>2.7853092032413902</v>
      </c>
      <c r="HH77" s="97">
        <f t="shared" si="12"/>
        <v>7.9823664183319598E-2</v>
      </c>
      <c r="HI77" s="97">
        <f t="shared" si="12"/>
        <v>1.34496063261705</v>
      </c>
      <c r="HJ77" s="97">
        <f t="shared" si="12"/>
        <v>4.19401385515242</v>
      </c>
      <c r="HK77" s="97">
        <f t="shared" si="12"/>
        <v>20.7968862325231</v>
      </c>
      <c r="HL77" s="97">
        <f t="shared" si="12"/>
        <v>8.4957264298905297</v>
      </c>
      <c r="HM77" s="97">
        <f t="shared" si="12"/>
        <v>0.96916853232786704</v>
      </c>
      <c r="HN77" s="97">
        <f t="shared" si="12"/>
        <v>23.566880208080502</v>
      </c>
      <c r="HO77" s="97">
        <f t="shared" si="12"/>
        <v>2.6915510677063499</v>
      </c>
      <c r="HP77" s="97">
        <f t="shared" si="12"/>
        <v>0.95161462778443195</v>
      </c>
      <c r="HQ77" s="97">
        <f t="shared" si="12"/>
        <v>5.3527905695646201</v>
      </c>
      <c r="HR77" s="97">
        <f t="shared" si="12"/>
        <v>5.7674775257262203</v>
      </c>
      <c r="HS77" s="97">
        <f t="shared" si="12"/>
        <v>1.13234271299294</v>
      </c>
      <c r="HT77" s="97">
        <f t="shared" si="12"/>
        <v>4.7405058951537002</v>
      </c>
      <c r="HU77" s="97">
        <f t="shared" si="12"/>
        <v>11.918833836231199</v>
      </c>
      <c r="HV77" s="97">
        <f t="shared" si="12"/>
        <v>6.1427616730916403</v>
      </c>
      <c r="HW77" s="97">
        <f t="shared" si="12"/>
        <v>1.37312968290347</v>
      </c>
      <c r="HX77" s="97">
        <f t="shared" si="12"/>
        <v>14.4358229661389</v>
      </c>
      <c r="HY77" s="97">
        <f t="shared" si="12"/>
        <v>5.7498245259442697</v>
      </c>
      <c r="HZ77" s="97">
        <f t="shared" si="12"/>
        <v>11.294894547238499</v>
      </c>
      <c r="IA77" s="97">
        <f t="shared" si="12"/>
        <v>20.682107227075601</v>
      </c>
      <c r="IB77" s="97">
        <f t="shared" si="12"/>
        <v>0.27095250888296701</v>
      </c>
      <c r="IC77" s="97">
        <f t="shared" si="12"/>
        <v>1.84858292634218E-2</v>
      </c>
      <c r="ID77" s="97">
        <f t="shared" si="12"/>
        <v>2.2449928646579802</v>
      </c>
      <c r="IE77" s="97">
        <f t="shared" si="12"/>
        <v>6.76982636112814</v>
      </c>
      <c r="IF77" s="97">
        <f t="shared" si="12"/>
        <v>13.6268166467634</v>
      </c>
      <c r="IG77" s="97">
        <f t="shared" si="12"/>
        <v>11.7291284985315</v>
      </c>
      <c r="IH77" s="97">
        <f t="shared" si="12"/>
        <v>20.757676029704498</v>
      </c>
      <c r="II77" s="97">
        <f t="shared" si="12"/>
        <v>2.47803603622526</v>
      </c>
      <c r="IJ77" s="97">
        <f t="shared" si="12"/>
        <v>36.737935387776297</v>
      </c>
      <c r="IK77" s="97">
        <f t="shared" si="12"/>
        <v>4.2698654786204102</v>
      </c>
      <c r="IL77" s="97">
        <f t="shared" si="12"/>
        <v>3.1764562337514199</v>
      </c>
      <c r="IM77" s="97">
        <f t="shared" si="12"/>
        <v>4.2678056025006601</v>
      </c>
      <c r="IN77" s="97">
        <f t="shared" si="12"/>
        <v>8.88552693092144</v>
      </c>
    </row>
    <row r="78" spans="1:248" ht="18.75">
      <c r="A78" s="83" t="s">
        <v>37</v>
      </c>
      <c r="B78" s="1" t="e">
        <f t="shared" si="6"/>
        <v>#N/A</v>
      </c>
      <c r="C78" s="113">
        <f t="shared" si="13"/>
        <v>115.140182195241</v>
      </c>
      <c r="D78" s="114" t="e">
        <f>E78/$E$56</f>
        <v>#N/A</v>
      </c>
      <c r="E78" s="84" t="e">
        <f t="shared" si="7"/>
        <v>#N/A</v>
      </c>
      <c r="F78" s="97">
        <f>+F62*F$56</f>
        <v>176.02041894441734</v>
      </c>
      <c r="G78" s="97">
        <f t="shared" si="16"/>
        <v>145.45032772341997</v>
      </c>
      <c r="H78" s="97">
        <f t="shared" si="16"/>
        <v>14.996806538881016</v>
      </c>
      <c r="I78" s="97">
        <f t="shared" si="16"/>
        <v>5.2608603017861846</v>
      </c>
      <c r="J78" s="97">
        <f t="shared" si="16"/>
        <v>23.818824733756664</v>
      </c>
      <c r="K78" s="97">
        <f t="shared" si="16"/>
        <v>3.3924694567270071</v>
      </c>
      <c r="L78" s="97">
        <f t="shared" si="16"/>
        <v>61.961150491094095</v>
      </c>
      <c r="M78" s="97">
        <f t="shared" si="16"/>
        <v>12.154067760364974</v>
      </c>
      <c r="N78" s="97">
        <f t="shared" si="16"/>
        <v>18.395177628516745</v>
      </c>
      <c r="O78" s="97">
        <f t="shared" si="16"/>
        <v>14.360951189802588</v>
      </c>
      <c r="P78" s="97">
        <f t="shared" si="16"/>
        <v>62.232700404381347</v>
      </c>
      <c r="Q78" s="97">
        <f t="shared" si="16"/>
        <v>8.8775915843664119</v>
      </c>
      <c r="R78" s="97">
        <f t="shared" si="16"/>
        <v>17.591158758381969</v>
      </c>
      <c r="S78" s="97">
        <f t="shared" si="16"/>
        <v>21.326905897492164</v>
      </c>
      <c r="T78" s="97">
        <f t="shared" si="16"/>
        <v>14.563681634282204</v>
      </c>
      <c r="U78" s="97">
        <f t="shared" si="16"/>
        <v>6.6789556993641233</v>
      </c>
      <c r="V78" s="97">
        <f t="shared" si="16"/>
        <v>10.380050478725986</v>
      </c>
      <c r="W78" s="97">
        <f t="shared" si="16"/>
        <v>25.070927631763912</v>
      </c>
      <c r="X78" s="97">
        <f t="shared" si="16"/>
        <v>18.486534624377704</v>
      </c>
      <c r="Y78" s="97">
        <f t="shared" si="16"/>
        <v>15.296854242804921</v>
      </c>
      <c r="Z78" s="97">
        <f t="shared" si="16"/>
        <v>11.355038323381804</v>
      </c>
      <c r="AA78" s="97">
        <f t="shared" si="16"/>
        <v>16.97026637004485</v>
      </c>
      <c r="AB78" s="97" t="e">
        <f t="shared" si="16"/>
        <v>#N/A</v>
      </c>
      <c r="AC78" s="97">
        <f t="shared" si="16"/>
        <v>47.357577518268769</v>
      </c>
      <c r="AD78" s="97">
        <f t="shared" si="16"/>
        <v>7.5126566976205931</v>
      </c>
      <c r="AE78" s="97">
        <f t="shared" si="16"/>
        <v>43.188715821236869</v>
      </c>
      <c r="AF78" s="97">
        <f t="shared" si="16"/>
        <v>7.7692248666011272</v>
      </c>
      <c r="AG78" s="97">
        <f t="shared" si="16"/>
        <v>27.425248978092046</v>
      </c>
      <c r="AH78" s="97">
        <f t="shared" si="16"/>
        <v>9.6707319807099577</v>
      </c>
      <c r="AI78" s="97">
        <f t="shared" si="16"/>
        <v>56.143275321222973</v>
      </c>
      <c r="AJ78" s="97">
        <f t="shared" si="16"/>
        <v>8.0355384423283578</v>
      </c>
      <c r="AK78" s="97">
        <f t="shared" si="16"/>
        <v>1.6366223869790975</v>
      </c>
      <c r="AL78" s="97">
        <f t="shared" si="16"/>
        <v>3.6577057480460717</v>
      </c>
      <c r="AM78" s="97">
        <f t="shared" si="16"/>
        <v>43.301540809347856</v>
      </c>
      <c r="AN78" s="97">
        <f t="shared" si="16"/>
        <v>52.582183100797181</v>
      </c>
      <c r="AO78" s="97">
        <f t="shared" si="16"/>
        <v>32.845898417441781</v>
      </c>
      <c r="AP78" s="97">
        <f t="shared" si="16"/>
        <v>11.221414367239433</v>
      </c>
      <c r="AQ78" s="97">
        <f t="shared" si="16"/>
        <v>15.412930545083976</v>
      </c>
      <c r="AR78" s="97">
        <f t="shared" si="16"/>
        <v>28.921661172646832</v>
      </c>
      <c r="AS78" s="97">
        <f t="shared" si="16"/>
        <v>72.14552926342337</v>
      </c>
      <c r="AT78" s="97">
        <f t="shared" si="16"/>
        <v>2.5663293217897163</v>
      </c>
      <c r="AU78" s="97">
        <f t="shared" si="16"/>
        <v>24.801227101215922</v>
      </c>
      <c r="AV78" s="97">
        <f t="shared" si="16"/>
        <v>14.831130078923829</v>
      </c>
      <c r="AW78" s="97">
        <f t="shared" si="16"/>
        <v>84.080155953592367</v>
      </c>
      <c r="AX78" s="97">
        <f t="shared" si="16"/>
        <v>23.608026756673951</v>
      </c>
      <c r="AY78" s="97">
        <f t="shared" si="16"/>
        <v>1044.945874954574</v>
      </c>
      <c r="AZ78" s="97">
        <f t="shared" si="16"/>
        <v>127.50770995754837</v>
      </c>
      <c r="BA78" s="97">
        <f t="shared" si="16"/>
        <v>245.42956398622209</v>
      </c>
      <c r="BB78" s="97">
        <f t="shared" si="16"/>
        <v>40.170799861024136</v>
      </c>
      <c r="BC78" s="97">
        <f t="shared" si="16"/>
        <v>49.633532912182332</v>
      </c>
      <c r="BD78" s="97">
        <f t="shared" si="16"/>
        <v>122.14322334372257</v>
      </c>
      <c r="BE78" s="97">
        <f t="shared" si="16"/>
        <v>11.678664459792703</v>
      </c>
      <c r="BF78" s="97">
        <f t="shared" si="16"/>
        <v>45.886331200398239</v>
      </c>
      <c r="BG78" s="97">
        <f t="shared" si="16"/>
        <v>8.2097321627567563</v>
      </c>
      <c r="BH78" s="97">
        <f t="shared" si="16"/>
        <v>21.755949981428937</v>
      </c>
      <c r="BI78" s="97">
        <f t="shared" si="16"/>
        <v>15.189558598037383</v>
      </c>
      <c r="BJ78" s="97">
        <f t="shared" si="16"/>
        <v>1.3715836145613294</v>
      </c>
      <c r="BK78" s="97">
        <f t="shared" si="16"/>
        <v>52.433722938790318</v>
      </c>
      <c r="BL78" s="97">
        <f t="shared" si="16"/>
        <v>49.308431098171717</v>
      </c>
      <c r="BM78" s="97">
        <f t="shared" si="16"/>
        <v>21.49786682169302</v>
      </c>
      <c r="BN78" s="97">
        <f t="shared" si="16"/>
        <v>4.3059790478899895</v>
      </c>
      <c r="BO78" s="97">
        <f t="shared" si="16"/>
        <v>356.31934756485106</v>
      </c>
      <c r="BP78" s="97">
        <f t="shared" si="16"/>
        <v>32.056982726905773</v>
      </c>
      <c r="BQ78" s="97">
        <f t="shared" si="16"/>
        <v>48.945396111661843</v>
      </c>
      <c r="BR78" s="97">
        <f t="shared" si="15"/>
        <v>55.71088153025908</v>
      </c>
      <c r="BS78" s="97">
        <f t="shared" si="15"/>
        <v>17.990383679334442</v>
      </c>
      <c r="BT78" s="97">
        <f t="shared" ref="BT78:EE81" si="17">+BT62*BT$56</f>
        <v>86.530171704305843</v>
      </c>
      <c r="BU78" s="97">
        <f t="shared" si="17"/>
        <v>9.6987813784232149</v>
      </c>
      <c r="BV78" s="97">
        <f t="shared" si="17"/>
        <v>14.860786211084832</v>
      </c>
      <c r="BW78" s="97">
        <f t="shared" si="17"/>
        <v>110.99930082535023</v>
      </c>
      <c r="BX78" s="97">
        <f t="shared" si="17"/>
        <v>17.342804115092321</v>
      </c>
      <c r="BY78" s="97">
        <f t="shared" si="17"/>
        <v>21.490779040278237</v>
      </c>
      <c r="BZ78" s="99">
        <f t="shared" si="17"/>
        <v>18.189902068733947</v>
      </c>
      <c r="CA78" s="97">
        <f t="shared" si="17"/>
        <v>7.3655566672949355</v>
      </c>
      <c r="CB78" s="97">
        <f t="shared" si="17"/>
        <v>84.527070967873826</v>
      </c>
      <c r="CC78" s="97">
        <f t="shared" si="17"/>
        <v>8.7436657288165662</v>
      </c>
      <c r="CD78" s="97">
        <f t="shared" si="17"/>
        <v>51.214852308083358</v>
      </c>
      <c r="CE78" s="97">
        <f t="shared" si="17"/>
        <v>29.783854674636331</v>
      </c>
      <c r="CF78" s="97">
        <f t="shared" si="17"/>
        <v>16.678401708353441</v>
      </c>
      <c r="CG78" s="97">
        <f t="shared" si="17"/>
        <v>17.877454286800912</v>
      </c>
      <c r="CH78" s="97">
        <f t="shared" si="17"/>
        <v>20.520083325041526</v>
      </c>
      <c r="CI78" s="97">
        <f t="shared" si="17"/>
        <v>24.13617416125749</v>
      </c>
      <c r="CJ78" s="97">
        <f t="shared" si="17"/>
        <v>102.82345830633592</v>
      </c>
      <c r="CK78" s="97">
        <f t="shared" si="17"/>
        <v>9.1556237027278815</v>
      </c>
      <c r="CL78" s="97">
        <f t="shared" si="17"/>
        <v>30.742493493701414</v>
      </c>
      <c r="CM78" s="97">
        <f t="shared" si="17"/>
        <v>80.01417190218649</v>
      </c>
      <c r="CN78" s="97">
        <f t="shared" si="17"/>
        <v>34.080105276699378</v>
      </c>
      <c r="CO78" s="97">
        <f t="shared" si="17"/>
        <v>60.519338061408519</v>
      </c>
      <c r="CP78" s="97">
        <f t="shared" si="17"/>
        <v>35.195025246756131</v>
      </c>
      <c r="CQ78" s="97">
        <f t="shared" si="17"/>
        <v>31.267128168330448</v>
      </c>
      <c r="CR78" s="97">
        <f t="shared" si="17"/>
        <v>29.571974151711043</v>
      </c>
      <c r="CS78" s="97">
        <f t="shared" si="17"/>
        <v>38.7233586182453</v>
      </c>
      <c r="CT78" s="97">
        <f t="shared" si="17"/>
        <v>29.495663457310179</v>
      </c>
      <c r="CU78" s="97">
        <f t="shared" si="17"/>
        <v>33.410075649058115</v>
      </c>
      <c r="CV78" s="97">
        <f t="shared" si="17"/>
        <v>55.553368511689982</v>
      </c>
      <c r="CW78" s="97">
        <f t="shared" si="17"/>
        <v>504.59090372596455</v>
      </c>
      <c r="CX78" s="97">
        <f t="shared" si="17"/>
        <v>306.74716259235976</v>
      </c>
      <c r="CY78" s="97">
        <f t="shared" si="17"/>
        <v>52.841872872248459</v>
      </c>
      <c r="CZ78" s="97">
        <f t="shared" si="17"/>
        <v>398.35263015617505</v>
      </c>
      <c r="DA78" s="97">
        <f t="shared" si="17"/>
        <v>0.87150755678114233</v>
      </c>
      <c r="DB78" s="97">
        <f t="shared" si="17"/>
        <v>20.066301128524273</v>
      </c>
      <c r="DC78" s="97">
        <f t="shared" si="17"/>
        <v>74.283649202162408</v>
      </c>
      <c r="DD78" s="97">
        <f t="shared" si="17"/>
        <v>141.11194182364443</v>
      </c>
      <c r="DE78" s="97">
        <f t="shared" si="17"/>
        <v>88.338551469625131</v>
      </c>
      <c r="DF78" s="97">
        <f t="shared" si="17"/>
        <v>379.02311629356433</v>
      </c>
      <c r="DG78" s="97">
        <f t="shared" si="17"/>
        <v>54.663700939631596</v>
      </c>
      <c r="DH78" s="97">
        <f t="shared" si="17"/>
        <v>13.462113303894558</v>
      </c>
      <c r="DI78" s="97">
        <f t="shared" si="17"/>
        <v>53.237228052718017</v>
      </c>
      <c r="DJ78" s="97">
        <f t="shared" si="17"/>
        <v>4.3299659592253548</v>
      </c>
      <c r="DK78" s="97">
        <f t="shared" si="17"/>
        <v>3.1718417214711381</v>
      </c>
      <c r="DL78" s="97">
        <f t="shared" si="17"/>
        <v>29.597920436111725</v>
      </c>
      <c r="DM78" s="97">
        <f t="shared" si="17"/>
        <v>47.036646651111056</v>
      </c>
      <c r="DN78" s="97">
        <f t="shared" si="17"/>
        <v>3.2813093257827854</v>
      </c>
      <c r="DO78" s="97">
        <f t="shared" si="17"/>
        <v>67.046642988792968</v>
      </c>
      <c r="DP78" s="97">
        <f t="shared" si="17"/>
        <v>64.29625242060176</v>
      </c>
      <c r="DQ78" s="97">
        <f t="shared" si="17"/>
        <v>0.19522190197349623</v>
      </c>
      <c r="DR78" s="97">
        <f t="shared" si="17"/>
        <v>17.706648798564942</v>
      </c>
      <c r="DS78" s="97">
        <f t="shared" si="17"/>
        <v>3.5626851400574537</v>
      </c>
      <c r="DT78" s="97">
        <f t="shared" si="17"/>
        <v>14.097064425782269</v>
      </c>
      <c r="DU78" s="97">
        <f t="shared" si="17"/>
        <v>5.5963164586513967</v>
      </c>
      <c r="DV78" s="97">
        <f t="shared" si="17"/>
        <v>104.40336381009095</v>
      </c>
      <c r="DW78" s="97">
        <f t="shared" si="17"/>
        <v>35.172114423212726</v>
      </c>
      <c r="DX78" s="97">
        <f t="shared" si="17"/>
        <v>36.205215754567796</v>
      </c>
      <c r="DY78" s="97">
        <f t="shared" si="17"/>
        <v>156.02468059483095</v>
      </c>
      <c r="DZ78" s="97">
        <f t="shared" si="17"/>
        <v>190.87972812158907</v>
      </c>
      <c r="EA78" s="97">
        <f t="shared" si="17"/>
        <v>40.750952861105688</v>
      </c>
      <c r="EB78" s="97">
        <f t="shared" si="17"/>
        <v>28.21555361835258</v>
      </c>
      <c r="EC78" s="97">
        <f t="shared" si="17"/>
        <v>21.883943172882773</v>
      </c>
      <c r="ED78" s="97">
        <f t="shared" si="17"/>
        <v>84.230128516577835</v>
      </c>
      <c r="EE78" s="97">
        <f t="shared" si="17"/>
        <v>36.005376085970241</v>
      </c>
      <c r="EF78" s="97">
        <f t="shared" ref="EF78:GQ78" si="18">+EF62*EF$56</f>
        <v>5.8283823353791799</v>
      </c>
      <c r="EG78" s="97">
        <f t="shared" si="18"/>
        <v>37.6144345364279</v>
      </c>
      <c r="EH78" s="97">
        <f t="shared" si="18"/>
        <v>6.1235548981942001E-2</v>
      </c>
      <c r="EI78" s="97">
        <f t="shared" si="18"/>
        <v>1.29880420546578</v>
      </c>
      <c r="EJ78" s="97">
        <f t="shared" si="18"/>
        <v>10.6499828279645</v>
      </c>
      <c r="EK78" s="97">
        <f t="shared" si="18"/>
        <v>11.785601433373699</v>
      </c>
      <c r="EL78" s="97">
        <f t="shared" si="18"/>
        <v>1.4907620243359401</v>
      </c>
      <c r="EM78" s="97">
        <f t="shared" si="18"/>
        <v>1.0318284572881</v>
      </c>
      <c r="EN78" s="97">
        <f t="shared" si="18"/>
        <v>0.212072773237551</v>
      </c>
      <c r="EO78" s="97">
        <f t="shared" si="18"/>
        <v>3.0679226130687201</v>
      </c>
      <c r="EP78" s="97">
        <f t="shared" si="18"/>
        <v>1.6961528273678199</v>
      </c>
      <c r="EQ78" s="97">
        <f t="shared" si="18"/>
        <v>0.26853356695758301</v>
      </c>
      <c r="ER78" s="97">
        <f t="shared" si="18"/>
        <v>0.931307036241657</v>
      </c>
      <c r="ES78" s="97">
        <f t="shared" si="18"/>
        <v>1.31192046877987</v>
      </c>
      <c r="ET78" s="97">
        <f t="shared" si="18"/>
        <v>3.7055377140425598</v>
      </c>
      <c r="EU78" s="97">
        <f t="shared" si="18"/>
        <v>1.6454956796423601</v>
      </c>
      <c r="EV78" s="97">
        <f t="shared" si="18"/>
        <v>1.5648679031172399</v>
      </c>
      <c r="EW78" s="97">
        <f t="shared" si="18"/>
        <v>0.49842415583156602</v>
      </c>
      <c r="EX78" s="97">
        <f t="shared" si="18"/>
        <v>2.0740089727570899E-2</v>
      </c>
      <c r="EY78" s="97">
        <f t="shared" si="18"/>
        <v>0.30700959419743101</v>
      </c>
      <c r="EZ78" s="97">
        <f t="shared" si="18"/>
        <v>0.52611347982212298</v>
      </c>
      <c r="FA78" s="97">
        <f t="shared" si="18"/>
        <v>1.6491517752798399</v>
      </c>
      <c r="FB78" s="97">
        <f t="shared" si="18"/>
        <v>6.1652202323493004</v>
      </c>
      <c r="FC78" s="97">
        <f t="shared" si="18"/>
        <v>2.4256576590110099</v>
      </c>
      <c r="FD78" s="97">
        <f t="shared" si="18"/>
        <v>0.622862554280606</v>
      </c>
      <c r="FE78" s="97">
        <f t="shared" si="18"/>
        <v>60.176933447473701</v>
      </c>
      <c r="FF78" s="97">
        <f t="shared" si="18"/>
        <v>2.2334433405195102</v>
      </c>
      <c r="FG78" s="97">
        <f t="shared" si="18"/>
        <v>1.5754246498639899</v>
      </c>
      <c r="FH78" s="97">
        <f t="shared" si="18"/>
        <v>0.96222707673981001</v>
      </c>
      <c r="FI78" s="97">
        <f t="shared" si="18"/>
        <v>6.6811077465668403</v>
      </c>
      <c r="FJ78" s="97">
        <f t="shared" si="18"/>
        <v>1.58951809685195</v>
      </c>
      <c r="FK78" s="97">
        <f t="shared" si="18"/>
        <v>4.4372698919043696</v>
      </c>
      <c r="FL78" s="97">
        <f t="shared" si="18"/>
        <v>2.1457316359958201</v>
      </c>
      <c r="FM78" s="97">
        <f t="shared" si="18"/>
        <v>1.2883271950689901</v>
      </c>
      <c r="FN78" s="97">
        <f t="shared" si="18"/>
        <v>3.3700599032257101</v>
      </c>
      <c r="FO78" s="97">
        <f t="shared" si="18"/>
        <v>3.14326028289002</v>
      </c>
      <c r="FP78" s="97">
        <f t="shared" si="18"/>
        <v>13.149172815621201</v>
      </c>
      <c r="FQ78" s="97">
        <f t="shared" si="18"/>
        <v>2.4729087961581602</v>
      </c>
      <c r="FR78" s="97">
        <f t="shared" si="18"/>
        <v>0.75500894780252104</v>
      </c>
      <c r="FS78" s="97">
        <f t="shared" si="18"/>
        <v>1.8425566651607801</v>
      </c>
      <c r="FT78" s="97">
        <f t="shared" si="18"/>
        <v>1.33088793263835</v>
      </c>
      <c r="FU78" s="97">
        <f t="shared" si="18"/>
        <v>1.3479927505733</v>
      </c>
      <c r="FV78" s="97">
        <f t="shared" si="18"/>
        <v>1.5987319379212099</v>
      </c>
      <c r="FW78" s="97">
        <f t="shared" si="18"/>
        <v>1.05765851291694</v>
      </c>
      <c r="FX78" s="97">
        <f t="shared" si="18"/>
        <v>1.79406543822205</v>
      </c>
      <c r="FY78" s="97">
        <f t="shared" si="18"/>
        <v>3.9923007997742999</v>
      </c>
      <c r="FZ78" s="97">
        <f t="shared" si="18"/>
        <v>1.3410393600033801</v>
      </c>
      <c r="GA78" s="97">
        <f t="shared" si="18"/>
        <v>8.5722855137637808</v>
      </c>
      <c r="GB78" s="97">
        <f t="shared" si="18"/>
        <v>0.43758497900682902</v>
      </c>
      <c r="GC78" s="97">
        <f t="shared" si="18"/>
        <v>7.6987069429047503</v>
      </c>
      <c r="GD78" s="97">
        <f t="shared" si="18"/>
        <v>6.16514155097029</v>
      </c>
      <c r="GE78" s="97">
        <f t="shared" si="18"/>
        <v>1.14541282082733</v>
      </c>
      <c r="GF78" s="97">
        <f t="shared" si="18"/>
        <v>7.3493868646741598</v>
      </c>
      <c r="GG78" s="97">
        <f t="shared" si="18"/>
        <v>2.09406991632318E-2</v>
      </c>
      <c r="GH78" s="97">
        <f t="shared" si="18"/>
        <v>2.79687144706359</v>
      </c>
      <c r="GI78" s="97">
        <f t="shared" si="18"/>
        <v>3.2051593893930201</v>
      </c>
      <c r="GJ78" s="97">
        <f t="shared" si="18"/>
        <v>1.2687816073793901</v>
      </c>
      <c r="GK78" s="97">
        <f t="shared" si="18"/>
        <v>5.8448903326959902</v>
      </c>
      <c r="GL78" s="97">
        <f t="shared" si="18"/>
        <v>24.992002889095598</v>
      </c>
      <c r="GM78" s="97">
        <f t="shared" si="18"/>
        <v>1.55756859191351</v>
      </c>
      <c r="GN78" s="97">
        <f t="shared" si="18"/>
        <v>9.3571317380359798</v>
      </c>
      <c r="GO78" s="97">
        <f t="shared" si="18"/>
        <v>2.52421448449598</v>
      </c>
      <c r="GP78" s="97">
        <f t="shared" si="18"/>
        <v>3.8785821009593899</v>
      </c>
      <c r="GQ78" s="97">
        <f t="shared" si="18"/>
        <v>1.16551963839664</v>
      </c>
      <c r="GR78" s="97">
        <f t="shared" si="12"/>
        <v>8.5643189274740195</v>
      </c>
      <c r="GS78" s="97">
        <f t="shared" si="12"/>
        <v>3.7532999491650498</v>
      </c>
      <c r="GT78" s="97">
        <f t="shared" si="12"/>
        <v>7.7630947478752796</v>
      </c>
      <c r="GU78" s="97">
        <f t="shared" si="12"/>
        <v>12.6552488656297</v>
      </c>
      <c r="GV78" s="97">
        <f t="shared" si="12"/>
        <v>2.03384716153279</v>
      </c>
      <c r="GW78" s="97">
        <f t="shared" si="12"/>
        <v>9.3905834588288108</v>
      </c>
      <c r="GX78" s="97">
        <f t="shared" si="12"/>
        <v>1.14223899235777</v>
      </c>
      <c r="GY78" s="97">
        <f t="shared" si="12"/>
        <v>36.2080734655584</v>
      </c>
      <c r="GZ78" s="97">
        <f t="shared" si="12"/>
        <v>5.6713546409845099</v>
      </c>
      <c r="HA78" s="97">
        <f t="shared" si="12"/>
        <v>3.73880837413782</v>
      </c>
      <c r="HB78" s="97">
        <f t="shared" si="12"/>
        <v>0.75832310297390804</v>
      </c>
      <c r="HC78" s="97">
        <f t="shared" si="12"/>
        <v>20.428577501724799</v>
      </c>
      <c r="HD78" s="97">
        <f t="shared" si="12"/>
        <v>2.0745928691078199</v>
      </c>
      <c r="HE78" s="97">
        <f t="shared" si="12"/>
        <v>6.8491364749557402</v>
      </c>
      <c r="HF78" s="97">
        <f t="shared" si="12"/>
        <v>41.702762973312701</v>
      </c>
      <c r="HG78" s="97">
        <f t="shared" si="12"/>
        <v>2.7853092032413902</v>
      </c>
      <c r="HH78" s="97">
        <f t="shared" si="12"/>
        <v>7.9823664183319598E-2</v>
      </c>
      <c r="HI78" s="97">
        <f t="shared" si="12"/>
        <v>1.34496063261705</v>
      </c>
      <c r="HJ78" s="97">
        <f t="shared" si="12"/>
        <v>4.19401385515242</v>
      </c>
      <c r="HK78" s="97">
        <f t="shared" si="12"/>
        <v>20.7968862325231</v>
      </c>
      <c r="HL78" s="97">
        <f t="shared" si="12"/>
        <v>8.4957264298905297</v>
      </c>
      <c r="HM78" s="97">
        <f t="shared" si="12"/>
        <v>0.96916853232786704</v>
      </c>
      <c r="HN78" s="97">
        <f t="shared" si="12"/>
        <v>23.566880208080502</v>
      </c>
      <c r="HO78" s="97">
        <f t="shared" si="12"/>
        <v>2.6915510677063499</v>
      </c>
      <c r="HP78" s="97">
        <f t="shared" si="12"/>
        <v>0.95161462778443195</v>
      </c>
      <c r="HQ78" s="97">
        <f t="shared" si="12"/>
        <v>5.3527905695646201</v>
      </c>
      <c r="HR78" s="97">
        <f t="shared" si="12"/>
        <v>5.7674775257262203</v>
      </c>
      <c r="HS78" s="97">
        <f t="shared" si="12"/>
        <v>1.13234271299294</v>
      </c>
      <c r="HT78" s="97">
        <f t="shared" si="12"/>
        <v>4.7405058951537002</v>
      </c>
      <c r="HU78" s="97">
        <f t="shared" si="12"/>
        <v>11.918833836231199</v>
      </c>
      <c r="HV78" s="97">
        <f t="shared" si="12"/>
        <v>6.1427616730916403</v>
      </c>
      <c r="HW78" s="97">
        <f t="shared" si="12"/>
        <v>1.37312968290347</v>
      </c>
      <c r="HX78" s="97">
        <f t="shared" si="12"/>
        <v>14.4358229661389</v>
      </c>
      <c r="HY78" s="97">
        <f t="shared" si="12"/>
        <v>5.7498245259442697</v>
      </c>
      <c r="HZ78" s="97">
        <f t="shared" si="12"/>
        <v>11.294894547238499</v>
      </c>
      <c r="IA78" s="97">
        <f t="shared" si="12"/>
        <v>20.682107227075601</v>
      </c>
      <c r="IB78" s="97">
        <f t="shared" si="12"/>
        <v>0.27095250888296701</v>
      </c>
      <c r="IC78" s="97">
        <f t="shared" si="12"/>
        <v>1.84858292634218E-2</v>
      </c>
      <c r="ID78" s="97">
        <f t="shared" si="12"/>
        <v>2.2449928646579802</v>
      </c>
      <c r="IE78" s="97">
        <f t="shared" si="12"/>
        <v>6.76982636112814</v>
      </c>
      <c r="IF78" s="97">
        <f t="shared" si="12"/>
        <v>13.6268166467634</v>
      </c>
      <c r="IG78" s="97">
        <f t="shared" si="12"/>
        <v>11.7291284985315</v>
      </c>
      <c r="IH78" s="97">
        <f t="shared" si="12"/>
        <v>20.757676029704498</v>
      </c>
      <c r="II78" s="97">
        <f t="shared" si="12"/>
        <v>2.47803603622526</v>
      </c>
      <c r="IJ78" s="97">
        <f t="shared" si="12"/>
        <v>36.737935387776297</v>
      </c>
      <c r="IK78" s="97">
        <f t="shared" si="12"/>
        <v>4.2698654786204102</v>
      </c>
      <c r="IL78" s="97">
        <f t="shared" si="12"/>
        <v>3.1764562337514199</v>
      </c>
      <c r="IM78" s="97">
        <f t="shared" si="12"/>
        <v>4.2678056025006601</v>
      </c>
      <c r="IN78" s="97">
        <f t="shared" si="12"/>
        <v>8.88552693092144</v>
      </c>
    </row>
    <row r="79" spans="1:248" ht="18.75">
      <c r="A79" s="83" t="s">
        <v>858</v>
      </c>
      <c r="B79" s="1" t="e">
        <f t="shared" si="6"/>
        <v>#N/A</v>
      </c>
      <c r="C79" s="115">
        <f t="shared" si="13"/>
        <v>116.875097837333</v>
      </c>
      <c r="D79" s="114" t="e">
        <f t="shared" ref="D79:D85" si="19">E79/$E$56</f>
        <v>#N/A</v>
      </c>
      <c r="E79" s="84" t="e">
        <f t="shared" si="7"/>
        <v>#N/A</v>
      </c>
      <c r="F79" s="97">
        <f t="shared" ref="F79:BQ81" si="20">+F63*F$56</f>
        <v>179.34401265166511</v>
      </c>
      <c r="G79" s="97">
        <f t="shared" si="20"/>
        <v>130.00069521509434</v>
      </c>
      <c r="H79" s="97">
        <f t="shared" si="20"/>
        <v>15.343314965070318</v>
      </c>
      <c r="I79" s="97">
        <f t="shared" si="20"/>
        <v>4.814138456425769</v>
      </c>
      <c r="J79" s="97">
        <f t="shared" si="20"/>
        <v>29.471982662142135</v>
      </c>
      <c r="K79" s="97">
        <f t="shared" si="20"/>
        <v>3.622838888102883</v>
      </c>
      <c r="L79" s="97">
        <f t="shared" si="20"/>
        <v>66.904351897317355</v>
      </c>
      <c r="M79" s="97">
        <f t="shared" si="20"/>
        <v>12.451538611110919</v>
      </c>
      <c r="N79" s="97">
        <f t="shared" si="20"/>
        <v>21.216434570356466</v>
      </c>
      <c r="O79" s="97">
        <f t="shared" si="20"/>
        <v>14.351865931763722</v>
      </c>
      <c r="P79" s="97">
        <f t="shared" si="20"/>
        <v>66.605462483413021</v>
      </c>
      <c r="Q79" s="97">
        <f t="shared" si="20"/>
        <v>8.2635747351885147</v>
      </c>
      <c r="R79" s="97">
        <f t="shared" si="20"/>
        <v>19.54125960997921</v>
      </c>
      <c r="S79" s="97">
        <f t="shared" si="20"/>
        <v>24.549195298328808</v>
      </c>
      <c r="T79" s="97">
        <f t="shared" si="20"/>
        <v>16.702972892685491</v>
      </c>
      <c r="U79" s="97">
        <f t="shared" si="20"/>
        <v>7.2164298349013043</v>
      </c>
      <c r="V79" s="97">
        <f t="shared" si="20"/>
        <v>9.9350251703523398</v>
      </c>
      <c r="W79" s="97">
        <f t="shared" si="20"/>
        <v>24.977733970687666</v>
      </c>
      <c r="X79" s="97">
        <f t="shared" si="20"/>
        <v>18.902394389389883</v>
      </c>
      <c r="Y79" s="97">
        <f t="shared" si="20"/>
        <v>13.982768905708683</v>
      </c>
      <c r="Z79" s="97">
        <f t="shared" si="20"/>
        <v>13.194571414594309</v>
      </c>
      <c r="AA79" s="97">
        <f t="shared" si="20"/>
        <v>17.424806211867658</v>
      </c>
      <c r="AB79" s="97" t="e">
        <f t="shared" si="20"/>
        <v>#N/A</v>
      </c>
      <c r="AC79" s="97">
        <f t="shared" si="20"/>
        <v>51.880837799274858</v>
      </c>
      <c r="AD79" s="97">
        <f t="shared" si="20"/>
        <v>8.5997820572754939</v>
      </c>
      <c r="AE79" s="97">
        <f t="shared" si="20"/>
        <v>52.752875618452926</v>
      </c>
      <c r="AF79" s="97">
        <f t="shared" si="20"/>
        <v>8.4238655465979697</v>
      </c>
      <c r="AG79" s="97">
        <f t="shared" si="20"/>
        <v>29.813021879664703</v>
      </c>
      <c r="AH79" s="97">
        <f t="shared" si="20"/>
        <v>9.0158186175162474</v>
      </c>
      <c r="AI79" s="97">
        <f t="shared" si="20"/>
        <v>56.79827818569327</v>
      </c>
      <c r="AJ79" s="97">
        <f t="shared" si="20"/>
        <v>10.732097363950606</v>
      </c>
      <c r="AK79" s="97">
        <f t="shared" si="20"/>
        <v>1.7119951973859537</v>
      </c>
      <c r="AL79" s="97">
        <f t="shared" si="20"/>
        <v>4.46179751123129</v>
      </c>
      <c r="AM79" s="97">
        <f t="shared" si="20"/>
        <v>46.825149602109882</v>
      </c>
      <c r="AN79" s="97">
        <f t="shared" si="20"/>
        <v>55.067642097212001</v>
      </c>
      <c r="AO79" s="97">
        <f t="shared" si="20"/>
        <v>34.197633888108221</v>
      </c>
      <c r="AP79" s="97">
        <f t="shared" si="20"/>
        <v>11.007599029515371</v>
      </c>
      <c r="AQ79" s="97">
        <f t="shared" si="20"/>
        <v>19.443211239731639</v>
      </c>
      <c r="AR79" s="97">
        <f t="shared" si="20"/>
        <v>26.614907869714418</v>
      </c>
      <c r="AS79" s="97">
        <f t="shared" si="20"/>
        <v>80.93784684481777</v>
      </c>
      <c r="AT79" s="97">
        <f t="shared" si="20"/>
        <v>2.3151581826603516</v>
      </c>
      <c r="AU79" s="97">
        <f t="shared" si="20"/>
        <v>27.390663362432864</v>
      </c>
      <c r="AV79" s="97">
        <f t="shared" si="20"/>
        <v>15.882043152975179</v>
      </c>
      <c r="AW79" s="97">
        <f t="shared" si="20"/>
        <v>88.821971653739155</v>
      </c>
      <c r="AX79" s="97">
        <f t="shared" si="20"/>
        <v>26.253760660859697</v>
      </c>
      <c r="AY79" s="97">
        <f t="shared" si="20"/>
        <v>1109.9330903336149</v>
      </c>
      <c r="AZ79" s="97">
        <f t="shared" si="20"/>
        <v>151.07331162790132</v>
      </c>
      <c r="BA79" s="97">
        <f t="shared" si="20"/>
        <v>245.92291418359102</v>
      </c>
      <c r="BB79" s="97">
        <f t="shared" si="20"/>
        <v>40.301853686160996</v>
      </c>
      <c r="BC79" s="97">
        <f t="shared" si="20"/>
        <v>57.37747624533835</v>
      </c>
      <c r="BD79" s="97">
        <f t="shared" si="20"/>
        <v>122.44321155368171</v>
      </c>
      <c r="BE79" s="97">
        <f t="shared" si="20"/>
        <v>9.5179296503839339</v>
      </c>
      <c r="BF79" s="97">
        <f t="shared" si="20"/>
        <v>45.94436177930433</v>
      </c>
      <c r="BG79" s="97">
        <f t="shared" si="20"/>
        <v>6.7134246496934216</v>
      </c>
      <c r="BH79" s="97">
        <f t="shared" si="20"/>
        <v>21.484649489453936</v>
      </c>
      <c r="BI79" s="97">
        <f t="shared" si="20"/>
        <v>14.267364533282445</v>
      </c>
      <c r="BJ79" s="97">
        <f t="shared" si="20"/>
        <v>1.576999792744757</v>
      </c>
      <c r="BK79" s="97">
        <f t="shared" si="20"/>
        <v>53.740516654976318</v>
      </c>
      <c r="BL79" s="97">
        <f t="shared" si="20"/>
        <v>53.189834908651086</v>
      </c>
      <c r="BM79" s="97">
        <f t="shared" si="20"/>
        <v>19.899194785587508</v>
      </c>
      <c r="BN79" s="97">
        <f t="shared" si="20"/>
        <v>4.5425580984373575</v>
      </c>
      <c r="BO79" s="97">
        <f t="shared" si="20"/>
        <v>264.50371849852127</v>
      </c>
      <c r="BP79" s="97">
        <f t="shared" si="20"/>
        <v>34.111903399853638</v>
      </c>
      <c r="BQ79" s="97">
        <f t="shared" si="20"/>
        <v>52.463468553087615</v>
      </c>
      <c r="BR79" s="97">
        <f t="shared" si="15"/>
        <v>64.306210923988829</v>
      </c>
      <c r="BS79" s="97">
        <f t="shared" si="15"/>
        <v>16.687440486492708</v>
      </c>
      <c r="BT79" s="97">
        <f t="shared" si="17"/>
        <v>90.686880556225631</v>
      </c>
      <c r="BU79" s="97">
        <f t="shared" si="17"/>
        <v>8.9607575988820614</v>
      </c>
      <c r="BV79" s="97">
        <f t="shared" si="17"/>
        <v>12.836798563483631</v>
      </c>
      <c r="BW79" s="97">
        <f t="shared" si="17"/>
        <v>110.45915000374369</v>
      </c>
      <c r="BX79" s="97">
        <f t="shared" si="17"/>
        <v>18.209541837882629</v>
      </c>
      <c r="BY79" s="97">
        <f t="shared" si="17"/>
        <v>23.661065356623748</v>
      </c>
      <c r="BZ79" s="97">
        <f t="shared" si="17"/>
        <v>15.176621624104747</v>
      </c>
      <c r="CA79" s="97">
        <f t="shared" si="17"/>
        <v>7.7541826653738726</v>
      </c>
      <c r="CB79" s="97">
        <f t="shared" si="17"/>
        <v>89.778595643252658</v>
      </c>
      <c r="CC79" s="97">
        <f t="shared" si="17"/>
        <v>9.340350665695814</v>
      </c>
      <c r="CD79" s="97">
        <f t="shared" si="17"/>
        <v>63.517074066129865</v>
      </c>
      <c r="CE79" s="97">
        <f t="shared" si="17"/>
        <v>35.651956901874648</v>
      </c>
      <c r="CF79" s="97">
        <f t="shared" si="17"/>
        <v>16.052139199244078</v>
      </c>
      <c r="CG79" s="97">
        <f t="shared" si="17"/>
        <v>20.244581790434424</v>
      </c>
      <c r="CH79" s="97">
        <f t="shared" si="17"/>
        <v>19.752447040557126</v>
      </c>
      <c r="CI79" s="97">
        <f t="shared" si="17"/>
        <v>25.183488398729398</v>
      </c>
      <c r="CJ79" s="97">
        <f t="shared" si="17"/>
        <v>111.26278757782451</v>
      </c>
      <c r="CK79" s="97">
        <f t="shared" si="17"/>
        <v>9.0518221294948322</v>
      </c>
      <c r="CL79" s="97">
        <f t="shared" si="17"/>
        <v>32.653555091529867</v>
      </c>
      <c r="CM79" s="97">
        <f t="shared" si="17"/>
        <v>85.849359482388735</v>
      </c>
      <c r="CN79" s="97">
        <f t="shared" si="17"/>
        <v>33.247997926374687</v>
      </c>
      <c r="CO79" s="97">
        <f t="shared" si="17"/>
        <v>65.177999229021012</v>
      </c>
      <c r="CP79" s="97">
        <f t="shared" si="17"/>
        <v>40.78272728003293</v>
      </c>
      <c r="CQ79" s="97">
        <f t="shared" si="17"/>
        <v>32.68193450134136</v>
      </c>
      <c r="CR79" s="97">
        <f t="shared" si="17"/>
        <v>35.259584921144523</v>
      </c>
      <c r="CS79" s="97">
        <f t="shared" si="17"/>
        <v>37.153944160316271</v>
      </c>
      <c r="CT79" s="97">
        <f t="shared" si="17"/>
        <v>32.157481986787325</v>
      </c>
      <c r="CU79" s="97">
        <f t="shared" si="17"/>
        <v>29.81894080558552</v>
      </c>
      <c r="CV79" s="97">
        <f t="shared" si="17"/>
        <v>64.335854554189808</v>
      </c>
      <c r="CW79" s="97">
        <f t="shared" si="17"/>
        <v>574.8422293039024</v>
      </c>
      <c r="CX79" s="97">
        <f t="shared" si="17"/>
        <v>358.95657859212815</v>
      </c>
      <c r="CY79" s="97">
        <f t="shared" si="17"/>
        <v>45.463532346473926</v>
      </c>
      <c r="CZ79" s="97">
        <f t="shared" si="17"/>
        <v>526.17914309356433</v>
      </c>
      <c r="DA79" s="97">
        <f t="shared" si="17"/>
        <v>0.8565418930392259</v>
      </c>
      <c r="DB79" s="97">
        <f t="shared" si="17"/>
        <v>20.903501202356029</v>
      </c>
      <c r="DC79" s="97">
        <f t="shared" si="17"/>
        <v>84.633137265808045</v>
      </c>
      <c r="DD79" s="97">
        <f t="shared" si="17"/>
        <v>143.04816898421569</v>
      </c>
      <c r="DE79" s="97">
        <f t="shared" si="17"/>
        <v>86.701954879060978</v>
      </c>
      <c r="DF79" s="97">
        <f t="shared" si="17"/>
        <v>444.80663191231179</v>
      </c>
      <c r="DG79" s="97">
        <f t="shared" si="17"/>
        <v>67.509654022706187</v>
      </c>
      <c r="DH79" s="97">
        <f t="shared" si="17"/>
        <v>11.263573873540654</v>
      </c>
      <c r="DI79" s="97">
        <f t="shared" si="17"/>
        <v>58.142103978192168</v>
      </c>
      <c r="DJ79" s="97">
        <f t="shared" si="17"/>
        <v>4.3380788732427611</v>
      </c>
      <c r="DK79" s="97">
        <f t="shared" si="17"/>
        <v>2.2582496083761328</v>
      </c>
      <c r="DL79" s="97">
        <f t="shared" si="17"/>
        <v>32.627674465491253</v>
      </c>
      <c r="DM79" s="97">
        <f t="shared" si="17"/>
        <v>44.854923379007587</v>
      </c>
      <c r="DN79" s="97">
        <f t="shared" si="17"/>
        <v>3.7133849546593085</v>
      </c>
      <c r="DO79" s="97">
        <f t="shared" si="17"/>
        <v>75.970610170643923</v>
      </c>
      <c r="DP79" s="97">
        <f t="shared" si="17"/>
        <v>67.350848851580707</v>
      </c>
      <c r="DQ79" s="97">
        <f t="shared" si="17"/>
        <v>0.20636422474241192</v>
      </c>
      <c r="DR79" s="97">
        <f t="shared" si="17"/>
        <v>15.841709749637621</v>
      </c>
      <c r="DS79" s="97">
        <f t="shared" si="17"/>
        <v>3.18384883312897</v>
      </c>
      <c r="DT79" s="97">
        <f t="shared" si="17"/>
        <v>16.755385064231856</v>
      </c>
      <c r="DU79" s="97">
        <f t="shared" si="17"/>
        <v>5.0775260291403281</v>
      </c>
      <c r="DV79" s="97">
        <f t="shared" si="17"/>
        <v>115.85415592325079</v>
      </c>
      <c r="DW79" s="97">
        <f t="shared" si="17"/>
        <v>35.493363933759227</v>
      </c>
      <c r="DX79" s="97">
        <f t="shared" si="17"/>
        <v>34.49887093453485</v>
      </c>
      <c r="DY79" s="97">
        <f t="shared" si="17"/>
        <v>216.46257718830665</v>
      </c>
      <c r="DZ79" s="97">
        <f t="shared" si="17"/>
        <v>218.91154750971384</v>
      </c>
      <c r="EA79" s="97">
        <f t="shared" si="17"/>
        <v>43.776642633875255</v>
      </c>
      <c r="EB79" s="97">
        <f t="shared" si="17"/>
        <v>28.600993854075842</v>
      </c>
      <c r="EC79" s="97">
        <f t="shared" si="17"/>
        <v>25.671089081316261</v>
      </c>
      <c r="ED79" s="97">
        <f t="shared" si="17"/>
        <v>89.258105520987471</v>
      </c>
      <c r="EE79" s="97">
        <f t="shared" si="17"/>
        <v>39.589527566724023</v>
      </c>
    </row>
    <row r="80" spans="1:248" ht="18.75">
      <c r="A80" s="83" t="s">
        <v>859</v>
      </c>
      <c r="B80" s="1" t="e">
        <f t="shared" si="6"/>
        <v>#N/A</v>
      </c>
      <c r="C80" s="87">
        <f t="shared" si="13"/>
        <v>118.998813854048</v>
      </c>
      <c r="D80" s="114" t="e">
        <f t="shared" si="19"/>
        <v>#N/A</v>
      </c>
      <c r="E80" s="84" t="e">
        <f t="shared" si="7"/>
        <v>#N/A</v>
      </c>
      <c r="F80" s="97">
        <f t="shared" si="20"/>
        <v>180.31339314715245</v>
      </c>
      <c r="G80" s="97">
        <f t="shared" si="20"/>
        <v>143.15021208484134</v>
      </c>
      <c r="H80" s="97">
        <f t="shared" si="20"/>
        <v>15.488802003920961</v>
      </c>
      <c r="I80" s="97">
        <f t="shared" si="20"/>
        <v>4.0841800934931118</v>
      </c>
      <c r="J80" s="97">
        <f t="shared" si="20"/>
        <v>32.268100211598835</v>
      </c>
      <c r="K80" s="97">
        <f t="shared" si="20"/>
        <v>3.7067529364055902</v>
      </c>
      <c r="L80" s="97">
        <f t="shared" si="20"/>
        <v>68.248258092384063</v>
      </c>
      <c r="M80" s="97">
        <f t="shared" si="20"/>
        <v>11.539139335622849</v>
      </c>
      <c r="N80" s="97">
        <f t="shared" si="20"/>
        <v>23.144083195458894</v>
      </c>
      <c r="O80" s="97">
        <f t="shared" si="20"/>
        <v>13.452310499014942</v>
      </c>
      <c r="P80" s="97">
        <f t="shared" si="20"/>
        <v>71.435659925535447</v>
      </c>
      <c r="Q80" s="97">
        <f t="shared" si="20"/>
        <v>7.0514276575859194</v>
      </c>
      <c r="R80" s="97">
        <f t="shared" si="20"/>
        <v>18.186700338292326</v>
      </c>
      <c r="S80" s="97">
        <f t="shared" si="20"/>
        <v>26.229544302655569</v>
      </c>
      <c r="T80" s="97">
        <f t="shared" si="20"/>
        <v>17.544514307531934</v>
      </c>
      <c r="U80" s="97">
        <f t="shared" si="20"/>
        <v>7.6634495847888999</v>
      </c>
      <c r="V80" s="97">
        <f t="shared" si="20"/>
        <v>8.9928810636846315</v>
      </c>
      <c r="W80" s="97">
        <f t="shared" si="20"/>
        <v>25.01536780802644</v>
      </c>
      <c r="X80" s="97">
        <f t="shared" si="20"/>
        <v>20.917303896194607</v>
      </c>
      <c r="Y80" s="97">
        <f t="shared" si="20"/>
        <v>14.137962348286853</v>
      </c>
      <c r="Z80" s="97">
        <f t="shared" si="20"/>
        <v>15.070596098129384</v>
      </c>
      <c r="AA80" s="97">
        <f t="shared" si="20"/>
        <v>18.782561413117438</v>
      </c>
      <c r="AB80" s="97" t="e">
        <f t="shared" si="20"/>
        <v>#N/A</v>
      </c>
      <c r="AC80" s="97">
        <f t="shared" si="20"/>
        <v>54.15493195683959</v>
      </c>
      <c r="AD80" s="97">
        <f t="shared" si="20"/>
        <v>8.882366028387219</v>
      </c>
      <c r="AE80" s="97">
        <f t="shared" si="20"/>
        <v>60.084441408486988</v>
      </c>
      <c r="AF80" s="97">
        <f t="shared" si="20"/>
        <v>9.2562211483716723</v>
      </c>
      <c r="AG80" s="97">
        <f t="shared" si="20"/>
        <v>25.10041531525097</v>
      </c>
      <c r="AH80" s="97">
        <f t="shared" si="20"/>
        <v>7.3845153451501409</v>
      </c>
      <c r="AI80" s="97">
        <f t="shared" si="20"/>
        <v>58.958791047866647</v>
      </c>
      <c r="AJ80" s="97">
        <f t="shared" si="20"/>
        <v>11.642447054355339</v>
      </c>
      <c r="AK80" s="97">
        <f t="shared" si="20"/>
        <v>1.612089488236252</v>
      </c>
      <c r="AL80" s="97">
        <f t="shared" si="20"/>
        <v>5.1556729367297844</v>
      </c>
      <c r="AM80" s="97">
        <f t="shared" si="20"/>
        <v>44.493840541461239</v>
      </c>
      <c r="AN80" s="97">
        <f t="shared" si="20"/>
        <v>46.670648995369959</v>
      </c>
      <c r="AO80" s="97">
        <f t="shared" si="20"/>
        <v>38.265199935252305</v>
      </c>
      <c r="AP80" s="97">
        <f t="shared" si="20"/>
        <v>10.56263169052639</v>
      </c>
      <c r="AQ80" s="97">
        <f t="shared" si="20"/>
        <v>18.004542669333972</v>
      </c>
      <c r="AR80" s="97">
        <f t="shared" si="20"/>
        <v>24.875906137986515</v>
      </c>
      <c r="AS80" s="97">
        <f t="shared" si="20"/>
        <v>81.853523277051522</v>
      </c>
      <c r="AT80" s="97">
        <f t="shared" si="20"/>
        <v>2.208310219258522</v>
      </c>
      <c r="AU80" s="97">
        <f t="shared" si="20"/>
        <v>28.60618754138919</v>
      </c>
      <c r="AV80" s="97">
        <f t="shared" si="20"/>
        <v>18.647441257908095</v>
      </c>
      <c r="AW80" s="97">
        <f t="shared" si="20"/>
        <v>95.695558333681504</v>
      </c>
      <c r="AX80" s="97">
        <f t="shared" si="20"/>
        <v>26.489533184502058</v>
      </c>
      <c r="AY80" s="97">
        <f t="shared" si="20"/>
        <v>1095.2473254205975</v>
      </c>
      <c r="AZ80" s="97">
        <f t="shared" si="20"/>
        <v>153.9130341392501</v>
      </c>
      <c r="BA80" s="97">
        <f t="shared" si="20"/>
        <v>261.83775066909254</v>
      </c>
      <c r="BB80" s="97">
        <f t="shared" si="20"/>
        <v>41.689833779466007</v>
      </c>
      <c r="BC80" s="97">
        <f t="shared" si="20"/>
        <v>57.319989787578749</v>
      </c>
      <c r="BD80" s="97">
        <f t="shared" si="20"/>
        <v>133.19679978225045</v>
      </c>
      <c r="BE80" s="97">
        <f t="shared" si="20"/>
        <v>9.7702656760400224</v>
      </c>
      <c r="BF80" s="97">
        <f t="shared" si="20"/>
        <v>51.591659606440139</v>
      </c>
      <c r="BG80" s="97">
        <f t="shared" si="20"/>
        <v>4.9099202532113457</v>
      </c>
      <c r="BH80" s="97">
        <f t="shared" si="20"/>
        <v>21.153010408376851</v>
      </c>
      <c r="BI80" s="97">
        <f t="shared" si="20"/>
        <v>15.935883228599327</v>
      </c>
      <c r="BJ80" s="97">
        <f t="shared" si="20"/>
        <v>1.7109738916064916</v>
      </c>
      <c r="BK80" s="97">
        <f t="shared" si="20"/>
        <v>50.611299875215366</v>
      </c>
      <c r="BL80" s="97">
        <f t="shared" si="20"/>
        <v>52.929929183184719</v>
      </c>
      <c r="BM80" s="97">
        <f t="shared" si="20"/>
        <v>17.937746637862041</v>
      </c>
      <c r="BN80" s="97">
        <f t="shared" si="20"/>
        <v>4.0907817346821025</v>
      </c>
      <c r="BO80" s="97">
        <f t="shared" si="20"/>
        <v>242.37129556760547</v>
      </c>
      <c r="BP80" s="97">
        <f t="shared" si="20"/>
        <v>32.715907287162082</v>
      </c>
      <c r="BQ80" s="97">
        <f t="shared" si="20"/>
        <v>53.140514979820843</v>
      </c>
      <c r="BR80" s="97">
        <f t="shared" si="15"/>
        <v>56.240935672120052</v>
      </c>
      <c r="BS80" s="97">
        <f t="shared" si="15"/>
        <v>18.433003280485465</v>
      </c>
      <c r="BT80" s="97">
        <f t="shared" si="17"/>
        <v>90.389890861701758</v>
      </c>
      <c r="BU80" s="97">
        <f t="shared" si="17"/>
        <v>7.9438234278236957</v>
      </c>
      <c r="BV80" s="97">
        <f t="shared" si="17"/>
        <v>11.717567204225926</v>
      </c>
      <c r="BW80" s="97">
        <f t="shared" si="17"/>
        <v>110.43511235181261</v>
      </c>
      <c r="BX80" s="97">
        <f t="shared" si="17"/>
        <v>19.390040979113806</v>
      </c>
      <c r="BY80" s="97">
        <f t="shared" si="17"/>
        <v>22.424144654717871</v>
      </c>
      <c r="BZ80" s="97">
        <f t="shared" si="17"/>
        <v>16.728816239568168</v>
      </c>
      <c r="CA80" s="97">
        <f t="shared" si="17"/>
        <v>6.6445966922178235</v>
      </c>
      <c r="CB80" s="97">
        <f t="shared" si="17"/>
        <v>99.895327521208941</v>
      </c>
      <c r="CC80" s="97">
        <f t="shared" si="17"/>
        <v>11.449277613092319</v>
      </c>
      <c r="CD80" s="97">
        <f t="shared" si="17"/>
        <v>66.461148211916566</v>
      </c>
      <c r="CE80" s="97">
        <f t="shared" si="17"/>
        <v>36.391193298330037</v>
      </c>
      <c r="CF80" s="97">
        <f t="shared" si="17"/>
        <v>15.699849996381927</v>
      </c>
      <c r="CG80" s="97">
        <f t="shared" si="17"/>
        <v>18.574382723957914</v>
      </c>
      <c r="CH80" s="97">
        <f t="shared" si="17"/>
        <v>19.01584244191438</v>
      </c>
      <c r="CI80" s="97">
        <f t="shared" si="17"/>
        <v>28.807188629541994</v>
      </c>
      <c r="CJ80" s="97">
        <f t="shared" si="17"/>
        <v>120.91879407743659</v>
      </c>
      <c r="CK80" s="97">
        <f t="shared" si="17"/>
        <v>8.4033633357115338</v>
      </c>
      <c r="CL80" s="97">
        <f t="shared" si="17"/>
        <v>28.711943853758456</v>
      </c>
      <c r="CM80" s="97">
        <f t="shared" si="17"/>
        <v>85.738387220996657</v>
      </c>
      <c r="CN80" s="97">
        <f t="shared" si="17"/>
        <v>34.11996220857084</v>
      </c>
      <c r="CO80" s="97">
        <f t="shared" si="17"/>
        <v>69.434738121298395</v>
      </c>
      <c r="CP80" s="97">
        <f t="shared" si="17"/>
        <v>47.367222478440638</v>
      </c>
      <c r="CQ80" s="97">
        <f t="shared" si="17"/>
        <v>37.554840034362527</v>
      </c>
      <c r="CR80" s="97">
        <f t="shared" si="17"/>
        <v>42.380246802929832</v>
      </c>
      <c r="CS80" s="97">
        <f t="shared" si="17"/>
        <v>36.112755603429434</v>
      </c>
      <c r="CT80" s="97">
        <f t="shared" si="17"/>
        <v>32.726896616473375</v>
      </c>
      <c r="CU80" s="97">
        <f t="shared" si="17"/>
        <v>30.392554817599905</v>
      </c>
      <c r="CV80" s="97">
        <f t="shared" si="17"/>
        <v>65.444225545893929</v>
      </c>
      <c r="CW80" s="97">
        <f t="shared" si="17"/>
        <v>545.55847006423392</v>
      </c>
      <c r="CX80" s="97">
        <f t="shared" si="17"/>
        <v>289.4830421558047</v>
      </c>
      <c r="CY80" s="97">
        <f t="shared" si="17"/>
        <v>42.626177544804825</v>
      </c>
      <c r="CZ80" s="97">
        <f t="shared" si="17"/>
        <v>511.19905905729905</v>
      </c>
      <c r="DA80" s="97">
        <f t="shared" si="17"/>
        <v>0.84351912266465012</v>
      </c>
      <c r="DB80" s="97">
        <f t="shared" si="17"/>
        <v>25.033486124847219</v>
      </c>
      <c r="DC80" s="97">
        <f t="shared" si="17"/>
        <v>79.887150797270266</v>
      </c>
      <c r="DD80" s="97">
        <f t="shared" si="17"/>
        <v>158.19037737216007</v>
      </c>
      <c r="DE80" s="97">
        <f t="shared" si="17"/>
        <v>102.13741249424181</v>
      </c>
      <c r="DF80" s="97">
        <f t="shared" si="17"/>
        <v>472.35637010005456</v>
      </c>
      <c r="DG80" s="97">
        <f t="shared" si="17"/>
        <v>77.584698598659458</v>
      </c>
      <c r="DH80" s="97">
        <f t="shared" si="17"/>
        <v>10.409894096061624</v>
      </c>
      <c r="DI80" s="97">
        <f t="shared" si="17"/>
        <v>60.382158682939043</v>
      </c>
      <c r="DJ80" s="97">
        <f t="shared" si="17"/>
        <v>4.1737621466551218</v>
      </c>
      <c r="DK80" s="97">
        <f t="shared" si="17"/>
        <v>1.820811838196337</v>
      </c>
      <c r="DL80" s="97">
        <f t="shared" si="17"/>
        <v>31.803017973896399</v>
      </c>
      <c r="DM80" s="97">
        <f t="shared" si="17"/>
        <v>42.23631246831453</v>
      </c>
      <c r="DN80" s="97">
        <f t="shared" si="17"/>
        <v>3.8838193487775845</v>
      </c>
      <c r="DO80" s="97">
        <f t="shared" si="17"/>
        <v>70.195165153596207</v>
      </c>
      <c r="DP80" s="97">
        <f t="shared" si="17"/>
        <v>59.285921060629853</v>
      </c>
      <c r="DQ80" s="97">
        <f t="shared" si="17"/>
        <v>0.21286529913130733</v>
      </c>
      <c r="DR80" s="97">
        <f t="shared" si="17"/>
        <v>15.314218031926393</v>
      </c>
      <c r="DS80" s="97">
        <f t="shared" si="17"/>
        <v>2.6127424464585625</v>
      </c>
      <c r="DT80" s="97">
        <f t="shared" si="17"/>
        <v>15.90813726223843</v>
      </c>
      <c r="DU80" s="97">
        <f t="shared" si="17"/>
        <v>4.4746437318946315</v>
      </c>
      <c r="DV80" s="97">
        <f t="shared" si="17"/>
        <v>119.25147560893947</v>
      </c>
      <c r="DW80" s="97">
        <f t="shared" si="17"/>
        <v>35.122701559446561</v>
      </c>
      <c r="DX80" s="97">
        <f t="shared" si="17"/>
        <v>35.831438302478837</v>
      </c>
      <c r="DY80" s="97">
        <f t="shared" si="17"/>
        <v>229.35872516220775</v>
      </c>
      <c r="DZ80" s="97">
        <f t="shared" si="17"/>
        <v>226.36515879376103</v>
      </c>
      <c r="EA80" s="97">
        <f t="shared" si="17"/>
        <v>46.896310610931963</v>
      </c>
      <c r="EB80" s="97">
        <f t="shared" si="17"/>
        <v>25.222945537889967</v>
      </c>
      <c r="EC80" s="97">
        <f t="shared" si="17"/>
        <v>28.685712724120979</v>
      </c>
      <c r="ED80" s="97">
        <f t="shared" si="17"/>
        <v>84.228600726803364</v>
      </c>
      <c r="EE80" s="97">
        <f t="shared" si="17"/>
        <v>46.946899502536233</v>
      </c>
    </row>
    <row r="81" spans="1:156" ht="18.75">
      <c r="A81" s="83" t="s">
        <v>860</v>
      </c>
      <c r="B81" s="1" t="e">
        <f t="shared" si="6"/>
        <v>#N/A</v>
      </c>
      <c r="C81" s="87">
        <f t="shared" si="13"/>
        <v>117.78989389104299</v>
      </c>
      <c r="D81" s="114" t="e">
        <f t="shared" si="19"/>
        <v>#N/A</v>
      </c>
      <c r="E81" s="84" t="e">
        <f t="shared" si="7"/>
        <v>#N/A</v>
      </c>
      <c r="F81" s="97">
        <f>+F65*F$56</f>
        <v>187.97665918618995</v>
      </c>
      <c r="G81" s="97">
        <f t="shared" si="20"/>
        <v>156.84984701117438</v>
      </c>
      <c r="H81" s="97">
        <f t="shared" si="20"/>
        <v>15.634000597409349</v>
      </c>
      <c r="I81" s="97">
        <f t="shared" si="20"/>
        <v>3.8765511507691111</v>
      </c>
      <c r="J81" s="97">
        <f t="shared" si="20"/>
        <v>30.353936159809294</v>
      </c>
      <c r="K81" s="97">
        <f t="shared" si="20"/>
        <v>3.586748028738922</v>
      </c>
      <c r="L81" s="97">
        <f t="shared" si="20"/>
        <v>65.553583069037117</v>
      </c>
      <c r="M81" s="97">
        <f t="shared" si="20"/>
        <v>11.288957604397654</v>
      </c>
      <c r="N81" s="97">
        <f t="shared" si="20"/>
        <v>21.914461078959601</v>
      </c>
      <c r="O81" s="97">
        <f t="shared" si="20"/>
        <v>13.371429645597306</v>
      </c>
      <c r="P81" s="97">
        <f t="shared" si="20"/>
        <v>80.369226234987835</v>
      </c>
      <c r="Q81" s="97">
        <f t="shared" si="20"/>
        <v>7.628359604222819</v>
      </c>
      <c r="R81" s="97">
        <f t="shared" si="20"/>
        <v>17.952726125660796</v>
      </c>
      <c r="S81" s="97">
        <f t="shared" si="20"/>
        <v>29.279189476116805</v>
      </c>
      <c r="T81" s="97">
        <f t="shared" si="20"/>
        <v>20.740948212439054</v>
      </c>
      <c r="U81" s="97">
        <f t="shared" si="20"/>
        <v>6.8487678152638551</v>
      </c>
      <c r="V81" s="97">
        <f t="shared" si="20"/>
        <v>8.0277201673687149</v>
      </c>
      <c r="W81" s="97">
        <f t="shared" si="20"/>
        <v>25.537775764095258</v>
      </c>
      <c r="X81" s="97">
        <f t="shared" si="20"/>
        <v>20.777310405412816</v>
      </c>
      <c r="Y81" s="97">
        <f t="shared" si="20"/>
        <v>14.896852464205248</v>
      </c>
      <c r="Z81" s="97">
        <f t="shared" si="20"/>
        <v>17.044880728112421</v>
      </c>
      <c r="AA81" s="97">
        <f t="shared" si="20"/>
        <v>18.835447025612222</v>
      </c>
      <c r="AB81" s="97" t="e">
        <f t="shared" si="20"/>
        <v>#N/A</v>
      </c>
      <c r="AC81" s="97">
        <f t="shared" si="20"/>
        <v>58.429460797884978</v>
      </c>
      <c r="AD81" s="97">
        <f t="shared" si="20"/>
        <v>10.584989723306194</v>
      </c>
      <c r="AE81" s="97">
        <f t="shared" si="20"/>
        <v>66.07023152124232</v>
      </c>
      <c r="AF81" s="97">
        <f t="shared" si="20"/>
        <v>10.374576193079708</v>
      </c>
      <c r="AG81" s="97">
        <f t="shared" si="20"/>
        <v>23.638315359947406</v>
      </c>
      <c r="AH81" s="97">
        <f t="shared" si="20"/>
        <v>8.5662100985585798</v>
      </c>
      <c r="AI81" s="97">
        <f t="shared" si="20"/>
        <v>60.553611750794175</v>
      </c>
      <c r="AJ81" s="97">
        <f t="shared" si="20"/>
        <v>12.818200071734164</v>
      </c>
      <c r="AK81" s="97">
        <f t="shared" si="20"/>
        <v>1.7297751677612898</v>
      </c>
      <c r="AL81" s="97">
        <f t="shared" si="20"/>
        <v>5.3107748430844177</v>
      </c>
      <c r="AM81" s="97">
        <f t="shared" si="20"/>
        <v>46.7418598750046</v>
      </c>
      <c r="AN81" s="97">
        <f t="shared" si="20"/>
        <v>44.541992796323669</v>
      </c>
      <c r="AO81" s="97">
        <f t="shared" si="20"/>
        <v>40.865605155448314</v>
      </c>
      <c r="AP81" s="97">
        <f t="shared" si="20"/>
        <v>11.557711484874664</v>
      </c>
      <c r="AQ81" s="97">
        <f t="shared" si="20"/>
        <v>19.06278414241682</v>
      </c>
      <c r="AR81" s="97">
        <f t="shared" si="20"/>
        <v>23.306663645047827</v>
      </c>
      <c r="AS81" s="97">
        <f t="shared" si="20"/>
        <v>84.536355994063911</v>
      </c>
      <c r="AT81" s="97">
        <f t="shared" si="20"/>
        <v>2.133213724178781</v>
      </c>
      <c r="AU81" s="97">
        <f t="shared" si="20"/>
        <v>27.883815547058934</v>
      </c>
      <c r="AV81" s="97">
        <f t="shared" si="20"/>
        <v>23.481942739587495</v>
      </c>
      <c r="AW81" s="97">
        <f t="shared" si="20"/>
        <v>106.52942603037737</v>
      </c>
      <c r="AX81" s="97">
        <f t="shared" si="20"/>
        <v>25.889265917121971</v>
      </c>
      <c r="AY81" s="97">
        <f t="shared" si="20"/>
        <v>1116.2504939920045</v>
      </c>
      <c r="AZ81" s="97">
        <f t="shared" si="20"/>
        <v>140.73199851371984</v>
      </c>
      <c r="BA81" s="97">
        <f t="shared" si="20"/>
        <v>288.15580694807409</v>
      </c>
      <c r="BB81" s="97">
        <f t="shared" si="20"/>
        <v>41.899793327938475</v>
      </c>
      <c r="BC81" s="97">
        <f t="shared" si="20"/>
        <v>58.857739165955316</v>
      </c>
      <c r="BD81" s="97">
        <f t="shared" si="20"/>
        <v>144.19264545171725</v>
      </c>
      <c r="BE81" s="97">
        <f t="shared" si="20"/>
        <v>9.4579878380254065</v>
      </c>
      <c r="BF81" s="97">
        <f t="shared" si="20"/>
        <v>50.821621019786463</v>
      </c>
      <c r="BG81" s="97">
        <f t="shared" si="20"/>
        <v>5.1601365025381858</v>
      </c>
      <c r="BH81" s="97">
        <f t="shared" si="20"/>
        <v>22.179102437571462</v>
      </c>
      <c r="BI81" s="97">
        <f t="shared" si="20"/>
        <v>14.889650012180635</v>
      </c>
      <c r="BJ81" s="97">
        <f t="shared" si="20"/>
        <v>1.8193083691597598</v>
      </c>
      <c r="BK81" s="97">
        <f t="shared" si="20"/>
        <v>47.31906081108221</v>
      </c>
      <c r="BL81" s="97">
        <f t="shared" si="20"/>
        <v>55.809767167103168</v>
      </c>
      <c r="BM81" s="97">
        <f t="shared" si="20"/>
        <v>14.402152539326421</v>
      </c>
      <c r="BN81" s="97">
        <f t="shared" si="20"/>
        <v>3.8006821171116596</v>
      </c>
      <c r="BO81" s="97">
        <f t="shared" si="20"/>
        <v>282.67230164374814</v>
      </c>
      <c r="BP81" s="97">
        <f t="shared" si="20"/>
        <v>32.059608388193077</v>
      </c>
      <c r="BQ81" s="97">
        <f t="shared" si="20"/>
        <v>48.698176618999106</v>
      </c>
      <c r="BR81" s="97">
        <f t="shared" si="15"/>
        <v>63.983431217905256</v>
      </c>
      <c r="BS81" s="97">
        <f t="shared" si="15"/>
        <v>20.240023132845714</v>
      </c>
      <c r="BT81" s="97">
        <f t="shared" si="17"/>
        <v>92.694643562417909</v>
      </c>
      <c r="BU81" s="97">
        <f t="shared" si="17"/>
        <v>8.2520927436792153</v>
      </c>
      <c r="BV81" s="97">
        <f t="shared" si="17"/>
        <v>10.604467230403644</v>
      </c>
      <c r="BW81" s="97">
        <f t="shared" si="17"/>
        <v>115.36776251802922</v>
      </c>
      <c r="BX81" s="97">
        <f t="shared" si="17"/>
        <v>17.747970550309113</v>
      </c>
      <c r="BY81" s="97">
        <f t="shared" si="17"/>
        <v>27.560218796536109</v>
      </c>
      <c r="BZ81" s="97">
        <f t="shared" si="17"/>
        <v>17.467756371583793</v>
      </c>
      <c r="CA81" s="97">
        <f t="shared" si="17"/>
        <v>6.7273712775871966</v>
      </c>
      <c r="CB81" s="97">
        <f t="shared" si="17"/>
        <v>127.3950973342898</v>
      </c>
      <c r="CC81" s="97">
        <f t="shared" si="17"/>
        <v>13.091902830173265</v>
      </c>
      <c r="CD81" s="97">
        <f t="shared" si="17"/>
        <v>64.836089871840343</v>
      </c>
      <c r="CE81" s="97">
        <f t="shared" si="17"/>
        <v>32.478287017067203</v>
      </c>
      <c r="CF81" s="97">
        <f t="shared" si="17"/>
        <v>15.464154544113507</v>
      </c>
      <c r="CG81" s="97">
        <f t="shared" si="17"/>
        <v>14.673495206174396</v>
      </c>
      <c r="CH81" s="97">
        <f t="shared" si="17"/>
        <v>19.23183219062663</v>
      </c>
      <c r="CI81" s="97">
        <f t="shared" si="17"/>
        <v>31.020464369910503</v>
      </c>
      <c r="CJ81" s="97">
        <f t="shared" si="17"/>
        <v>131.3308437077921</v>
      </c>
      <c r="CK81" s="97">
        <f t="shared" si="17"/>
        <v>6.9489583586002537</v>
      </c>
      <c r="CL81" s="97">
        <f t="shared" si="17"/>
        <v>28.67811333828995</v>
      </c>
      <c r="CM81" s="97">
        <f t="shared" si="17"/>
        <v>87.395817162701704</v>
      </c>
      <c r="CN81" s="97">
        <f t="shared" si="17"/>
        <v>35.057897856212982</v>
      </c>
      <c r="CO81" s="97">
        <f t="shared" si="17"/>
        <v>77.151670604854843</v>
      </c>
      <c r="CP81" s="97">
        <f t="shared" si="17"/>
        <v>49.467086070429097</v>
      </c>
      <c r="CQ81" s="97">
        <f t="shared" si="17"/>
        <v>43.716866589611421</v>
      </c>
      <c r="CR81" s="97">
        <f t="shared" si="17"/>
        <v>53.933421194352853</v>
      </c>
      <c r="CS81" s="97">
        <f t="shared" si="17"/>
        <v>36.27466461170642</v>
      </c>
      <c r="CT81" s="97">
        <f t="shared" si="17"/>
        <v>33.645082701079765</v>
      </c>
      <c r="CU81" s="97">
        <f t="shared" si="17"/>
        <v>31.892843233080036</v>
      </c>
      <c r="CV81" s="97">
        <f t="shared" si="17"/>
        <v>75.587570208103102</v>
      </c>
      <c r="CW81" s="97">
        <f t="shared" si="17"/>
        <v>563.47453645821042</v>
      </c>
      <c r="CX81" s="97">
        <f t="shared" si="17"/>
        <v>219.2374006125207</v>
      </c>
      <c r="CY81" s="97">
        <f t="shared" si="17"/>
        <v>48.474950927303389</v>
      </c>
      <c r="CZ81" s="97">
        <f t="shared" si="17"/>
        <v>540.28455015437657</v>
      </c>
      <c r="DA81" s="97">
        <f t="shared" si="17"/>
        <v>0.90067435083710312</v>
      </c>
      <c r="DB81" s="97">
        <f t="shared" si="17"/>
        <v>21.483903458321283</v>
      </c>
      <c r="DC81" s="97">
        <f t="shared" si="17"/>
        <v>78.654294522529838</v>
      </c>
      <c r="DD81" s="97">
        <f t="shared" si="17"/>
        <v>193.38389294458617</v>
      </c>
      <c r="DE81" s="97">
        <f t="shared" si="17"/>
        <v>99.436657035910315</v>
      </c>
      <c r="DF81" s="97">
        <f t="shared" si="17"/>
        <v>577.56674383043105</v>
      </c>
      <c r="DG81" s="97">
        <f t="shared" si="17"/>
        <v>67.882416440207578</v>
      </c>
      <c r="DH81" s="97">
        <f t="shared" si="17"/>
        <v>12.14782984441238</v>
      </c>
      <c r="DI81" s="97">
        <f t="shared" si="17"/>
        <v>70.612439777771655</v>
      </c>
      <c r="DJ81" s="97">
        <f t="shared" si="17"/>
        <v>4.2971441318775554</v>
      </c>
      <c r="DK81" s="97">
        <f t="shared" si="17"/>
        <v>1.5820758092946818</v>
      </c>
      <c r="DL81" s="97">
        <f t="shared" si="17"/>
        <v>34.310996473063952</v>
      </c>
      <c r="DM81" s="97">
        <f t="shared" si="17"/>
        <v>44.639309683458606</v>
      </c>
      <c r="DN81" s="97">
        <f t="shared" si="17"/>
        <v>3.9513502780507266</v>
      </c>
      <c r="DO81" s="97">
        <f t="shared" si="17"/>
        <v>62.915099283090747</v>
      </c>
      <c r="DP81" s="97">
        <f t="shared" si="17"/>
        <v>62.146246741642628</v>
      </c>
      <c r="DQ81" s="97">
        <f t="shared" si="17"/>
        <v>0.21717483546225994</v>
      </c>
      <c r="DR81" s="97">
        <f t="shared" si="17"/>
        <v>14.23681870067751</v>
      </c>
      <c r="DS81" s="97">
        <f t="shared" si="17"/>
        <v>2.6144698991711794</v>
      </c>
      <c r="DT81" s="97">
        <f t="shared" si="17"/>
        <v>14.823780674582634</v>
      </c>
      <c r="DU81" s="97">
        <f t="shared" si="17"/>
        <v>4.4797254816434764</v>
      </c>
      <c r="DV81" s="97">
        <f t="shared" si="17"/>
        <v>135.33840149812417</v>
      </c>
      <c r="DW81" s="97">
        <f t="shared" si="17"/>
        <v>30.607477244778345</v>
      </c>
      <c r="DX81" s="97">
        <f t="shared" si="17"/>
        <v>39.502400061139618</v>
      </c>
      <c r="DY81" s="97">
        <f t="shared" si="17"/>
        <v>232.94818338978595</v>
      </c>
      <c r="DZ81" s="97">
        <f t="shared" si="17"/>
        <v>224.17242599620215</v>
      </c>
      <c r="EA81" s="97">
        <f t="shared" si="17"/>
        <v>50.874467017545761</v>
      </c>
      <c r="EB81" s="97">
        <f t="shared" si="17"/>
        <v>21.310579488404993</v>
      </c>
      <c r="EC81" s="97">
        <f t="shared" si="17"/>
        <v>30.808395957838592</v>
      </c>
      <c r="ED81" s="97">
        <f t="shared" si="17"/>
        <v>87.651456727931418</v>
      </c>
      <c r="EE81" s="97">
        <f>+EE65*EE$56</f>
        <v>50.89729408907602</v>
      </c>
    </row>
    <row r="82" spans="1:156" ht="18.75">
      <c r="A82" s="83" t="s">
        <v>861</v>
      </c>
      <c r="B82" s="1" t="e">
        <f t="shared" si="6"/>
        <v>#N/A</v>
      </c>
      <c r="C82" s="87">
        <f t="shared" si="13"/>
        <v>119.123086573043</v>
      </c>
      <c r="D82" s="114" t="e">
        <f t="shared" si="19"/>
        <v>#N/A</v>
      </c>
      <c r="E82" s="84" t="e">
        <f t="shared" si="7"/>
        <v>#N/A</v>
      </c>
      <c r="F82" s="97">
        <f t="shared" ref="F82:BQ85" si="21">+F66*F$56</f>
        <v>197.12895828537123</v>
      </c>
      <c r="G82" s="97">
        <f t="shared" si="21"/>
        <v>187.34714399103214</v>
      </c>
      <c r="H82" s="97">
        <f t="shared" si="21"/>
        <v>16.462426129243305</v>
      </c>
      <c r="I82" s="97">
        <f t="shared" si="21"/>
        <v>4.4006021903554888</v>
      </c>
      <c r="J82" s="97">
        <f t="shared" si="21"/>
        <v>27.052644135364972</v>
      </c>
      <c r="K82" s="97">
        <f t="shared" si="21"/>
        <v>3.841614174825231</v>
      </c>
      <c r="L82" s="97">
        <f t="shared" si="21"/>
        <v>63.376760452882571</v>
      </c>
      <c r="M82" s="97">
        <f t="shared" si="21"/>
        <v>10.453927946632088</v>
      </c>
      <c r="N82" s="97">
        <f t="shared" si="21"/>
        <v>19.010241118136136</v>
      </c>
      <c r="O82" s="97">
        <f t="shared" si="21"/>
        <v>11.638891396137268</v>
      </c>
      <c r="P82" s="97">
        <f t="shared" si="21"/>
        <v>93.998199674399984</v>
      </c>
      <c r="Q82" s="97">
        <f t="shared" si="21"/>
        <v>7.9788306987036446</v>
      </c>
      <c r="R82" s="97">
        <f t="shared" si="21"/>
        <v>20.970682386127152</v>
      </c>
      <c r="S82" s="97">
        <f t="shared" si="21"/>
        <v>35.33699115438808</v>
      </c>
      <c r="T82" s="97">
        <f t="shared" si="21"/>
        <v>22.486214484895903</v>
      </c>
      <c r="U82" s="97">
        <f t="shared" si="21"/>
        <v>7.3182335550896749</v>
      </c>
      <c r="V82" s="97">
        <f t="shared" si="21"/>
        <v>7.9406295508993141</v>
      </c>
      <c r="W82" s="97">
        <f t="shared" si="21"/>
        <v>28.68697174547043</v>
      </c>
      <c r="X82" s="97">
        <f t="shared" si="21"/>
        <v>22.819984471130542</v>
      </c>
      <c r="Y82" s="97">
        <f t="shared" si="21"/>
        <v>15.466543845766376</v>
      </c>
      <c r="Z82" s="97">
        <f t="shared" si="21"/>
        <v>17.608907499793247</v>
      </c>
      <c r="AA82" s="97">
        <f t="shared" si="21"/>
        <v>20.868931254688782</v>
      </c>
      <c r="AB82" s="97" t="e">
        <f t="shared" si="21"/>
        <v>#N/A</v>
      </c>
      <c r="AC82" s="97">
        <f t="shared" si="21"/>
        <v>66.504546659708922</v>
      </c>
      <c r="AD82" s="97">
        <f t="shared" si="21"/>
        <v>11.209865883268245</v>
      </c>
      <c r="AE82" s="97">
        <f t="shared" si="21"/>
        <v>66.710567650941542</v>
      </c>
      <c r="AF82" s="97">
        <f t="shared" si="21"/>
        <v>10.104500831035274</v>
      </c>
      <c r="AG82" s="97">
        <f t="shared" si="21"/>
        <v>21.927615577432508</v>
      </c>
      <c r="AH82" s="97">
        <f t="shared" si="21"/>
        <v>8.3657018955411999</v>
      </c>
      <c r="AI82" s="97">
        <f t="shared" si="21"/>
        <v>61.382013637531728</v>
      </c>
      <c r="AJ82" s="97">
        <f t="shared" si="21"/>
        <v>14.259974477797641</v>
      </c>
      <c r="AK82" s="97">
        <f t="shared" si="21"/>
        <v>1.8573644678499723</v>
      </c>
      <c r="AL82" s="97">
        <f t="shared" si="21"/>
        <v>5.7685709890841759</v>
      </c>
      <c r="AM82" s="97">
        <f t="shared" si="21"/>
        <v>55.969180709426126</v>
      </c>
      <c r="AN82" s="97">
        <f t="shared" si="21"/>
        <v>38.481083014387032</v>
      </c>
      <c r="AO82" s="97">
        <f t="shared" si="21"/>
        <v>39.586132134968857</v>
      </c>
      <c r="AP82" s="97">
        <f t="shared" si="21"/>
        <v>11.960148578596133</v>
      </c>
      <c r="AQ82" s="97">
        <f t="shared" si="21"/>
        <v>19.827767641527949</v>
      </c>
      <c r="AR82" s="97">
        <f t="shared" si="21"/>
        <v>23.376325628366082</v>
      </c>
      <c r="AS82" s="97">
        <f t="shared" si="21"/>
        <v>81.284278090527152</v>
      </c>
      <c r="AT82" s="97">
        <f t="shared" si="21"/>
        <v>2.4292192153528198</v>
      </c>
      <c r="AU82" s="97">
        <f t="shared" si="21"/>
        <v>27.880264259421157</v>
      </c>
      <c r="AV82" s="97">
        <f t="shared" si="21"/>
        <v>23.085656340905743</v>
      </c>
      <c r="AW82" s="97">
        <f t="shared" si="21"/>
        <v>121.59609883595374</v>
      </c>
      <c r="AX82" s="97">
        <f t="shared" si="21"/>
        <v>21.453010136512653</v>
      </c>
      <c r="AY82" s="97">
        <f t="shared" si="21"/>
        <v>1096.941322402105</v>
      </c>
      <c r="AZ82" s="97">
        <f t="shared" si="21"/>
        <v>139.14869075853051</v>
      </c>
      <c r="BA82" s="97">
        <f t="shared" si="21"/>
        <v>298.67409482336421</v>
      </c>
      <c r="BB82" s="97">
        <f t="shared" si="21"/>
        <v>42.541712861229442</v>
      </c>
      <c r="BC82" s="97">
        <f t="shared" si="21"/>
        <v>56.714485092046921</v>
      </c>
      <c r="BD82" s="97">
        <f t="shared" si="21"/>
        <v>154.28186669018791</v>
      </c>
      <c r="BE82" s="97">
        <f t="shared" si="21"/>
        <v>8.638425889409362</v>
      </c>
      <c r="BF82" s="97">
        <f t="shared" si="21"/>
        <v>48.267638475162123</v>
      </c>
      <c r="BG82" s="97">
        <f t="shared" si="21"/>
        <v>5.1038495852176231</v>
      </c>
      <c r="BH82" s="97">
        <f t="shared" si="21"/>
        <v>19.986410860255948</v>
      </c>
      <c r="BI82" s="97">
        <f t="shared" si="21"/>
        <v>13.498909401754347</v>
      </c>
      <c r="BJ82" s="97">
        <f t="shared" si="21"/>
        <v>1.8315950829970742</v>
      </c>
      <c r="BK82" s="97">
        <f t="shared" si="21"/>
        <v>48.683493459493455</v>
      </c>
      <c r="BL82" s="97">
        <f t="shared" si="21"/>
        <v>61.932651241251321</v>
      </c>
      <c r="BM82" s="97">
        <f t="shared" si="21"/>
        <v>12.271056992864596</v>
      </c>
      <c r="BN82" s="97">
        <f t="shared" si="21"/>
        <v>3.7142122040099648</v>
      </c>
      <c r="BO82" s="97">
        <f t="shared" si="21"/>
        <v>295.81139600418226</v>
      </c>
      <c r="BP82" s="97">
        <f t="shared" si="21"/>
        <v>29.172104688007217</v>
      </c>
      <c r="BQ82" s="97">
        <f t="shared" si="21"/>
        <v>46.362076348967442</v>
      </c>
      <c r="BR82" s="97">
        <f t="shared" si="15"/>
        <v>67.344481707454264</v>
      </c>
      <c r="BS82" s="97">
        <f t="shared" si="15"/>
        <v>20.677461720917563</v>
      </c>
      <c r="BT82" s="97">
        <f t="shared" ref="BT82:EE85" si="22">+BT66*BT$56</f>
        <v>90.625618819122025</v>
      </c>
      <c r="BU82" s="97">
        <f t="shared" si="22"/>
        <v>8.1883265792587547</v>
      </c>
      <c r="BV82" s="97">
        <f t="shared" si="22"/>
        <v>9.1723182860252486</v>
      </c>
      <c r="BW82" s="97">
        <f t="shared" si="22"/>
        <v>117.19838041485417</v>
      </c>
      <c r="BX82" s="97">
        <f t="shared" si="22"/>
        <v>16.815642752275732</v>
      </c>
      <c r="BY82" s="97">
        <f t="shared" si="22"/>
        <v>27.866620005517841</v>
      </c>
      <c r="BZ82" s="97">
        <f t="shared" si="22"/>
        <v>21.096598041732971</v>
      </c>
      <c r="CA82" s="97">
        <f t="shared" si="22"/>
        <v>6.9111109542711384</v>
      </c>
      <c r="CB82" s="97">
        <f t="shared" si="22"/>
        <v>145.70383835293606</v>
      </c>
      <c r="CC82" s="97">
        <f t="shared" si="22"/>
        <v>15.886199578453549</v>
      </c>
      <c r="CD82" s="97">
        <f t="shared" si="22"/>
        <v>52.276647245311217</v>
      </c>
      <c r="CE82" s="97">
        <f t="shared" si="22"/>
        <v>28.842201112206503</v>
      </c>
      <c r="CF82" s="97">
        <f t="shared" si="22"/>
        <v>12.028808711163602</v>
      </c>
      <c r="CG82" s="97">
        <f t="shared" si="22"/>
        <v>14.973817826231292</v>
      </c>
      <c r="CH82" s="97">
        <f t="shared" si="22"/>
        <v>19.438759088990686</v>
      </c>
      <c r="CI82" s="97">
        <f t="shared" si="22"/>
        <v>29.54103001759173</v>
      </c>
      <c r="CJ82" s="97">
        <f t="shared" si="22"/>
        <v>138.36206709641536</v>
      </c>
      <c r="CK82" s="97">
        <f t="shared" si="22"/>
        <v>5.9436203644938228</v>
      </c>
      <c r="CL82" s="97">
        <f t="shared" si="22"/>
        <v>28.404187036042703</v>
      </c>
      <c r="CM82" s="97">
        <f t="shared" si="22"/>
        <v>98.775282479015928</v>
      </c>
      <c r="CN82" s="97">
        <f t="shared" si="22"/>
        <v>36.098930694984212</v>
      </c>
      <c r="CO82" s="97">
        <f t="shared" si="22"/>
        <v>77.37227301657262</v>
      </c>
      <c r="CP82" s="97">
        <f t="shared" si="22"/>
        <v>51.354161726202115</v>
      </c>
      <c r="CQ82" s="97">
        <f t="shared" si="22"/>
        <v>47.348488610076075</v>
      </c>
      <c r="CR82" s="97">
        <f t="shared" si="22"/>
        <v>67.42478120940774</v>
      </c>
      <c r="CS82" s="97">
        <f t="shared" si="22"/>
        <v>36.673702870561563</v>
      </c>
      <c r="CT82" s="97">
        <f t="shared" si="22"/>
        <v>34.215956858070598</v>
      </c>
      <c r="CU82" s="97">
        <f t="shared" si="22"/>
        <v>30.916396419584768</v>
      </c>
      <c r="CV82" s="97">
        <f t="shared" si="22"/>
        <v>80.140133043217958</v>
      </c>
      <c r="CW82" s="97">
        <f t="shared" si="22"/>
        <v>592.32751905146608</v>
      </c>
      <c r="CX82" s="97">
        <f t="shared" si="22"/>
        <v>200.39652376889109</v>
      </c>
      <c r="CY82" s="97">
        <f t="shared" si="22"/>
        <v>53.196223223561169</v>
      </c>
      <c r="CZ82" s="97">
        <f t="shared" si="22"/>
        <v>695.12901524288509</v>
      </c>
      <c r="DA82" s="97">
        <f t="shared" si="22"/>
        <v>0.95693124694184395</v>
      </c>
      <c r="DB82" s="97">
        <f t="shared" si="22"/>
        <v>18.131543246033047</v>
      </c>
      <c r="DC82" s="97">
        <f t="shared" si="22"/>
        <v>75.071647866630173</v>
      </c>
      <c r="DD82" s="97">
        <f t="shared" si="22"/>
        <v>210.85604437205549</v>
      </c>
      <c r="DE82" s="97">
        <f t="shared" si="22"/>
        <v>88.563730442631453</v>
      </c>
      <c r="DF82" s="97">
        <f t="shared" si="22"/>
        <v>627.71101677534591</v>
      </c>
      <c r="DG82" s="97">
        <f t="shared" si="22"/>
        <v>70.727557075609809</v>
      </c>
      <c r="DH82" s="97">
        <f t="shared" si="22"/>
        <v>13.643922181900434</v>
      </c>
      <c r="DI82" s="97">
        <f t="shared" si="22"/>
        <v>76.400205471994838</v>
      </c>
      <c r="DJ82" s="97">
        <f t="shared" si="22"/>
        <v>4.3418960543285401</v>
      </c>
      <c r="DK82" s="97">
        <f t="shared" si="22"/>
        <v>1.6213632294078257</v>
      </c>
      <c r="DL82" s="97">
        <f t="shared" si="22"/>
        <v>37.963292195089053</v>
      </c>
      <c r="DM82" s="97">
        <f t="shared" si="22"/>
        <v>50.26042304128157</v>
      </c>
      <c r="DN82" s="97">
        <f t="shared" si="22"/>
        <v>3.7812880124253794</v>
      </c>
      <c r="DO82" s="97">
        <f t="shared" si="22"/>
        <v>58.088374480761772</v>
      </c>
      <c r="DP82" s="97">
        <f t="shared" si="22"/>
        <v>65.635867582163314</v>
      </c>
      <c r="DQ82" s="97">
        <f t="shared" si="22"/>
        <v>0.21809932311142896</v>
      </c>
      <c r="DR82" s="97">
        <f t="shared" si="22"/>
        <v>12.417342405143689</v>
      </c>
      <c r="DS82" s="97">
        <f t="shared" si="22"/>
        <v>2.4500155968758293</v>
      </c>
      <c r="DT82" s="97">
        <f t="shared" si="22"/>
        <v>14.634849747410408</v>
      </c>
      <c r="DU82" s="97">
        <f t="shared" si="22"/>
        <v>4.0932362961118516</v>
      </c>
      <c r="DV82" s="97">
        <f t="shared" si="22"/>
        <v>163.49295019617841</v>
      </c>
      <c r="DW82" s="97">
        <f t="shared" si="22"/>
        <v>29.934475614229179</v>
      </c>
      <c r="DX82" s="97">
        <f t="shared" si="22"/>
        <v>42.198640843585899</v>
      </c>
      <c r="DY82" s="97">
        <f t="shared" si="22"/>
        <v>217.88196230710136</v>
      </c>
      <c r="DZ82" s="97">
        <f t="shared" si="22"/>
        <v>218.66408203870262</v>
      </c>
      <c r="EA82" s="97">
        <f t="shared" si="22"/>
        <v>55.27950195956786</v>
      </c>
      <c r="EB82" s="97">
        <f t="shared" si="22"/>
        <v>16.887506865690206</v>
      </c>
      <c r="EC82" s="97">
        <f t="shared" si="22"/>
        <v>31.130821218743215</v>
      </c>
      <c r="ED82" s="97">
        <f t="shared" si="22"/>
        <v>90.524337163006862</v>
      </c>
      <c r="EE82" s="97">
        <f t="shared" si="22"/>
        <v>65.032009328981971</v>
      </c>
    </row>
    <row r="83" spans="1:156" ht="18.75">
      <c r="A83" s="83" t="s">
        <v>862</v>
      </c>
      <c r="B83" s="1" t="e">
        <f t="shared" si="6"/>
        <v>#N/A</v>
      </c>
      <c r="C83" s="87">
        <f t="shared" si="13"/>
        <v>121.673695843115</v>
      </c>
      <c r="D83" s="114" t="e">
        <f t="shared" si="19"/>
        <v>#N/A</v>
      </c>
      <c r="E83" s="84" t="e">
        <f t="shared" si="7"/>
        <v>#N/A</v>
      </c>
      <c r="F83" s="97">
        <f t="shared" si="21"/>
        <v>0</v>
      </c>
      <c r="G83" s="97">
        <f t="shared" si="21"/>
        <v>0</v>
      </c>
      <c r="H83" s="97">
        <f t="shared" si="21"/>
        <v>0</v>
      </c>
      <c r="I83" s="97">
        <f t="shared" si="21"/>
        <v>0</v>
      </c>
      <c r="J83" s="97">
        <f t="shared" si="21"/>
        <v>0</v>
      </c>
      <c r="K83" s="97">
        <f t="shared" si="21"/>
        <v>0</v>
      </c>
      <c r="L83" s="97">
        <f t="shared" si="21"/>
        <v>0</v>
      </c>
      <c r="M83" s="97">
        <f t="shared" si="21"/>
        <v>0</v>
      </c>
      <c r="N83" s="97">
        <f t="shared" si="21"/>
        <v>0</v>
      </c>
      <c r="O83" s="97">
        <f t="shared" si="21"/>
        <v>0</v>
      </c>
      <c r="P83" s="97">
        <f t="shared" si="21"/>
        <v>0</v>
      </c>
      <c r="Q83" s="97">
        <f t="shared" si="21"/>
        <v>0</v>
      </c>
      <c r="R83" s="97">
        <f t="shared" si="21"/>
        <v>0</v>
      </c>
      <c r="S83" s="97">
        <f t="shared" si="21"/>
        <v>0</v>
      </c>
      <c r="T83" s="97">
        <f t="shared" si="21"/>
        <v>0</v>
      </c>
      <c r="U83" s="97">
        <f t="shared" si="21"/>
        <v>0</v>
      </c>
      <c r="V83" s="97">
        <f t="shared" si="21"/>
        <v>0</v>
      </c>
      <c r="W83" s="97">
        <f t="shared" si="21"/>
        <v>0</v>
      </c>
      <c r="X83" s="97">
        <f t="shared" si="21"/>
        <v>0</v>
      </c>
      <c r="Y83" s="97">
        <f t="shared" si="21"/>
        <v>0</v>
      </c>
      <c r="Z83" s="97">
        <f t="shared" si="21"/>
        <v>0</v>
      </c>
      <c r="AA83" s="97">
        <f t="shared" si="21"/>
        <v>0</v>
      </c>
      <c r="AB83" s="97" t="e">
        <f t="shared" si="21"/>
        <v>#N/A</v>
      </c>
      <c r="AC83" s="97">
        <f t="shared" si="21"/>
        <v>0</v>
      </c>
      <c r="AD83" s="97">
        <f t="shared" si="21"/>
        <v>0</v>
      </c>
      <c r="AE83" s="97">
        <f t="shared" si="21"/>
        <v>0</v>
      </c>
      <c r="AF83" s="97">
        <f t="shared" si="21"/>
        <v>0</v>
      </c>
      <c r="AG83" s="97">
        <f t="shared" si="21"/>
        <v>0</v>
      </c>
      <c r="AH83" s="97">
        <f t="shared" si="21"/>
        <v>0</v>
      </c>
      <c r="AI83" s="97">
        <f t="shared" si="21"/>
        <v>0</v>
      </c>
      <c r="AJ83" s="97">
        <f t="shared" si="21"/>
        <v>0</v>
      </c>
      <c r="AK83" s="97">
        <f t="shared" si="21"/>
        <v>0</v>
      </c>
      <c r="AL83" s="97">
        <f t="shared" si="21"/>
        <v>0</v>
      </c>
      <c r="AM83" s="97">
        <f t="shared" si="21"/>
        <v>0</v>
      </c>
      <c r="AN83" s="97">
        <f t="shared" si="21"/>
        <v>0</v>
      </c>
      <c r="AO83" s="97">
        <f t="shared" si="21"/>
        <v>0</v>
      </c>
      <c r="AP83" s="97">
        <f t="shared" si="21"/>
        <v>0</v>
      </c>
      <c r="AQ83" s="97">
        <f t="shared" si="21"/>
        <v>0</v>
      </c>
      <c r="AR83" s="97">
        <f t="shared" si="21"/>
        <v>0</v>
      </c>
      <c r="AS83" s="97">
        <f t="shared" si="21"/>
        <v>0</v>
      </c>
      <c r="AT83" s="97">
        <f t="shared" si="21"/>
        <v>0</v>
      </c>
      <c r="AU83" s="97">
        <f t="shared" si="21"/>
        <v>0</v>
      </c>
      <c r="AV83" s="97">
        <f t="shared" si="21"/>
        <v>0</v>
      </c>
      <c r="AW83" s="97">
        <f t="shared" si="21"/>
        <v>0</v>
      </c>
      <c r="AX83" s="97">
        <f t="shared" si="21"/>
        <v>0</v>
      </c>
      <c r="AY83" s="97">
        <f t="shared" si="21"/>
        <v>0</v>
      </c>
      <c r="AZ83" s="97">
        <f t="shared" si="21"/>
        <v>0</v>
      </c>
      <c r="BA83" s="97">
        <f t="shared" si="21"/>
        <v>0</v>
      </c>
      <c r="BB83" s="97">
        <f t="shared" si="21"/>
        <v>0</v>
      </c>
      <c r="BC83" s="97">
        <f t="shared" si="21"/>
        <v>0</v>
      </c>
      <c r="BD83" s="97">
        <f t="shared" si="21"/>
        <v>0</v>
      </c>
      <c r="BE83" s="97">
        <f t="shared" si="21"/>
        <v>0</v>
      </c>
      <c r="BF83" s="97">
        <f t="shared" si="21"/>
        <v>0</v>
      </c>
      <c r="BG83" s="97">
        <f t="shared" si="21"/>
        <v>0</v>
      </c>
      <c r="BH83" s="97">
        <f t="shared" si="21"/>
        <v>0</v>
      </c>
      <c r="BI83" s="97">
        <f t="shared" si="21"/>
        <v>0</v>
      </c>
      <c r="BJ83" s="97">
        <f t="shared" si="21"/>
        <v>0</v>
      </c>
      <c r="BK83" s="97">
        <f t="shared" si="21"/>
        <v>0</v>
      </c>
      <c r="BL83" s="97">
        <f t="shared" si="21"/>
        <v>0</v>
      </c>
      <c r="BM83" s="97">
        <f t="shared" si="21"/>
        <v>0</v>
      </c>
      <c r="BN83" s="97">
        <f t="shared" si="21"/>
        <v>0</v>
      </c>
      <c r="BO83" s="97">
        <f t="shared" si="21"/>
        <v>0</v>
      </c>
      <c r="BP83" s="97">
        <f t="shared" si="21"/>
        <v>0</v>
      </c>
      <c r="BQ83" s="97">
        <f t="shared" si="21"/>
        <v>0</v>
      </c>
      <c r="BR83" s="97">
        <f t="shared" si="15"/>
        <v>0</v>
      </c>
      <c r="BS83" s="97">
        <f t="shared" si="15"/>
        <v>0</v>
      </c>
      <c r="BT83" s="97">
        <f t="shared" si="22"/>
        <v>0</v>
      </c>
      <c r="BU83" s="97">
        <f t="shared" si="22"/>
        <v>0</v>
      </c>
      <c r="BV83" s="97">
        <f t="shared" si="22"/>
        <v>0</v>
      </c>
      <c r="BW83" s="97">
        <f t="shared" si="22"/>
        <v>0</v>
      </c>
      <c r="BX83" s="97">
        <f t="shared" si="22"/>
        <v>0</v>
      </c>
      <c r="BY83" s="97">
        <f t="shared" si="22"/>
        <v>0</v>
      </c>
      <c r="BZ83" s="97">
        <f t="shared" si="22"/>
        <v>0</v>
      </c>
      <c r="CA83" s="97">
        <f t="shared" si="22"/>
        <v>0</v>
      </c>
      <c r="CB83" s="97">
        <f t="shared" si="22"/>
        <v>0</v>
      </c>
      <c r="CC83" s="97">
        <f t="shared" si="22"/>
        <v>0</v>
      </c>
      <c r="CD83" s="97">
        <f t="shared" si="22"/>
        <v>0</v>
      </c>
      <c r="CE83" s="97">
        <f t="shared" si="22"/>
        <v>0</v>
      </c>
      <c r="CF83" s="97">
        <f t="shared" si="22"/>
        <v>0</v>
      </c>
      <c r="CG83" s="97">
        <f t="shared" si="22"/>
        <v>0</v>
      </c>
      <c r="CH83" s="97">
        <f t="shared" si="22"/>
        <v>0</v>
      </c>
      <c r="CI83" s="97">
        <f t="shared" si="22"/>
        <v>0</v>
      </c>
      <c r="CJ83" s="97">
        <f t="shared" si="22"/>
        <v>0</v>
      </c>
      <c r="CK83" s="97">
        <f t="shared" si="22"/>
        <v>0</v>
      </c>
      <c r="CL83" s="97">
        <f t="shared" si="22"/>
        <v>0</v>
      </c>
      <c r="CM83" s="97">
        <f t="shared" si="22"/>
        <v>0</v>
      </c>
      <c r="CN83" s="97">
        <f t="shared" si="22"/>
        <v>0</v>
      </c>
      <c r="CO83" s="97">
        <f t="shared" si="22"/>
        <v>0</v>
      </c>
      <c r="CP83" s="97">
        <f t="shared" si="22"/>
        <v>0</v>
      </c>
      <c r="CQ83" s="97">
        <f t="shared" si="22"/>
        <v>0</v>
      </c>
      <c r="CR83" s="97">
        <f t="shared" si="22"/>
        <v>0</v>
      </c>
      <c r="CS83" s="97">
        <f t="shared" si="22"/>
        <v>0</v>
      </c>
      <c r="CT83" s="97">
        <f t="shared" si="22"/>
        <v>0</v>
      </c>
      <c r="CU83" s="97">
        <f t="shared" si="22"/>
        <v>0</v>
      </c>
      <c r="CV83" s="97">
        <f t="shared" si="22"/>
        <v>0</v>
      </c>
      <c r="CW83" s="97">
        <f t="shared" si="22"/>
        <v>0</v>
      </c>
      <c r="CX83" s="97">
        <f t="shared" si="22"/>
        <v>0</v>
      </c>
      <c r="CY83" s="97">
        <f t="shared" si="22"/>
        <v>0</v>
      </c>
      <c r="CZ83" s="97">
        <f t="shared" si="22"/>
        <v>0</v>
      </c>
      <c r="DA83" s="97">
        <f t="shared" si="22"/>
        <v>0</v>
      </c>
      <c r="DB83" s="97">
        <f t="shared" si="22"/>
        <v>0</v>
      </c>
      <c r="DC83" s="97">
        <f t="shared" si="22"/>
        <v>0</v>
      </c>
      <c r="DD83" s="97">
        <f t="shared" si="22"/>
        <v>0</v>
      </c>
      <c r="DE83" s="97">
        <f t="shared" si="22"/>
        <v>0</v>
      </c>
      <c r="DF83" s="97">
        <f t="shared" si="22"/>
        <v>0</v>
      </c>
      <c r="DG83" s="97">
        <f t="shared" si="22"/>
        <v>0</v>
      </c>
      <c r="DH83" s="97">
        <f t="shared" si="22"/>
        <v>0</v>
      </c>
      <c r="DI83" s="97">
        <f t="shared" si="22"/>
        <v>0</v>
      </c>
      <c r="DJ83" s="97">
        <f t="shared" si="22"/>
        <v>0</v>
      </c>
      <c r="DK83" s="97">
        <f t="shared" si="22"/>
        <v>0</v>
      </c>
      <c r="DL83" s="97">
        <f t="shared" si="22"/>
        <v>0</v>
      </c>
      <c r="DM83" s="97">
        <f t="shared" si="22"/>
        <v>0</v>
      </c>
      <c r="DN83" s="97">
        <f t="shared" si="22"/>
        <v>0</v>
      </c>
      <c r="DO83" s="97">
        <f t="shared" si="22"/>
        <v>0</v>
      </c>
      <c r="DP83" s="97">
        <f t="shared" si="22"/>
        <v>0</v>
      </c>
      <c r="DQ83" s="97">
        <f t="shared" si="22"/>
        <v>0</v>
      </c>
      <c r="DR83" s="97">
        <f t="shared" si="22"/>
        <v>0</v>
      </c>
      <c r="DS83" s="97">
        <f t="shared" si="22"/>
        <v>0</v>
      </c>
      <c r="DT83" s="97">
        <f t="shared" si="22"/>
        <v>0</v>
      </c>
      <c r="DU83" s="97">
        <f t="shared" si="22"/>
        <v>0</v>
      </c>
      <c r="DV83" s="97">
        <f t="shared" si="22"/>
        <v>0</v>
      </c>
      <c r="DW83" s="97">
        <f t="shared" si="22"/>
        <v>0</v>
      </c>
      <c r="DX83" s="97">
        <f t="shared" si="22"/>
        <v>0</v>
      </c>
      <c r="DY83" s="97">
        <f t="shared" si="22"/>
        <v>0</v>
      </c>
      <c r="DZ83" s="97">
        <f t="shared" si="22"/>
        <v>0</v>
      </c>
      <c r="EA83" s="97">
        <f t="shared" si="22"/>
        <v>0</v>
      </c>
      <c r="EB83" s="97">
        <f t="shared" si="22"/>
        <v>0</v>
      </c>
      <c r="EC83" s="97">
        <f t="shared" si="22"/>
        <v>0</v>
      </c>
      <c r="ED83" s="97">
        <f t="shared" si="22"/>
        <v>0</v>
      </c>
      <c r="EE83" s="97">
        <f t="shared" si="22"/>
        <v>0</v>
      </c>
    </row>
    <row r="84" spans="1:156" ht="18.75">
      <c r="A84" s="83" t="s">
        <v>863</v>
      </c>
      <c r="B84" s="1" t="e">
        <f t="shared" si="6"/>
        <v>#N/A</v>
      </c>
      <c r="C84" s="87">
        <f t="shared" si="13"/>
        <v>118.07452392486</v>
      </c>
      <c r="D84" s="114" t="e">
        <f t="shared" si="19"/>
        <v>#N/A</v>
      </c>
      <c r="E84" s="84" t="e">
        <f t="shared" si="7"/>
        <v>#N/A</v>
      </c>
      <c r="F84" s="97">
        <f t="shared" si="21"/>
        <v>135.36610603527598</v>
      </c>
      <c r="G84" s="97">
        <f t="shared" si="21"/>
        <v>101.86887327906911</v>
      </c>
      <c r="H84" s="97">
        <f t="shared" si="21"/>
        <v>12.798831210842796</v>
      </c>
      <c r="I84" s="97">
        <f t="shared" si="21"/>
        <v>5.4271828308479568</v>
      </c>
      <c r="J84" s="97">
        <f t="shared" si="21"/>
        <v>20.565196895241694</v>
      </c>
      <c r="K84" s="97">
        <f t="shared" si="21"/>
        <v>2.1871084067408613</v>
      </c>
      <c r="L84" s="97">
        <f t="shared" si="21"/>
        <v>43.347576789822568</v>
      </c>
      <c r="M84" s="97">
        <f t="shared" si="21"/>
        <v>8.9232877477280628</v>
      </c>
      <c r="N84" s="97">
        <f t="shared" si="21"/>
        <v>14.188286719529797</v>
      </c>
      <c r="O84" s="97">
        <f t="shared" si="21"/>
        <v>12.602806990906053</v>
      </c>
      <c r="P84" s="97">
        <f t="shared" si="21"/>
        <v>41.953270892986112</v>
      </c>
      <c r="Q84" s="97">
        <f t="shared" si="21"/>
        <v>11.968331752118043</v>
      </c>
      <c r="R84" s="97">
        <f t="shared" si="21"/>
        <v>11.384158141979999</v>
      </c>
      <c r="S84" s="97">
        <f t="shared" si="21"/>
        <v>17.9527899544611</v>
      </c>
      <c r="T84" s="97">
        <f t="shared" si="21"/>
        <v>9.5905742124596181</v>
      </c>
      <c r="U84" s="97">
        <f t="shared" si="21"/>
        <v>5.580180645367478</v>
      </c>
      <c r="V84" s="97">
        <f t="shared" si="21"/>
        <v>8.4560702090556941</v>
      </c>
      <c r="W84" s="97">
        <f t="shared" si="21"/>
        <v>15.242900713940058</v>
      </c>
      <c r="X84" s="97">
        <f t="shared" si="21"/>
        <v>17.858130144403745</v>
      </c>
      <c r="Y84" s="97">
        <f t="shared" si="21"/>
        <v>12.799357502869755</v>
      </c>
      <c r="Z84" s="97">
        <f t="shared" si="21"/>
        <v>7.8340417273039309</v>
      </c>
      <c r="AA84" s="97">
        <f t="shared" si="21"/>
        <v>16.707234542435089</v>
      </c>
      <c r="AB84" s="97" t="e">
        <f t="shared" si="21"/>
        <v>#N/A</v>
      </c>
      <c r="AC84" s="97">
        <f t="shared" si="21"/>
        <v>36.402015822907877</v>
      </c>
      <c r="AD84" s="97">
        <f t="shared" si="21"/>
        <v>5.9182962459048323</v>
      </c>
      <c r="AE84" s="97">
        <f t="shared" si="21"/>
        <v>50.656089243374709</v>
      </c>
      <c r="AF84" s="97">
        <f t="shared" si="21"/>
        <v>5.0762128758647078</v>
      </c>
      <c r="AG84" s="97">
        <f t="shared" si="21"/>
        <v>21.087823166644039</v>
      </c>
      <c r="AH84" s="97">
        <f t="shared" si="21"/>
        <v>9.0772652214484157</v>
      </c>
      <c r="AI84" s="97">
        <f t="shared" si="21"/>
        <v>42.766846267441977</v>
      </c>
      <c r="AJ84" s="97">
        <f t="shared" si="21"/>
        <v>3.6353019291396995</v>
      </c>
      <c r="AK84" s="97">
        <f t="shared" si="21"/>
        <v>2.5618787549244662</v>
      </c>
      <c r="AL84" s="97">
        <f t="shared" si="21"/>
        <v>4.6478715679652245</v>
      </c>
      <c r="AM84" s="97">
        <f t="shared" si="21"/>
        <v>29.43967409933142</v>
      </c>
      <c r="AN84" s="97">
        <f t="shared" si="21"/>
        <v>50.921773059187181</v>
      </c>
      <c r="AO84" s="97">
        <f t="shared" si="21"/>
        <v>26.4201374710326</v>
      </c>
      <c r="AP84" s="97">
        <f t="shared" si="21"/>
        <v>14.065190820117358</v>
      </c>
      <c r="AQ84" s="97">
        <f t="shared" si="21"/>
        <v>4.5286670065984582</v>
      </c>
      <c r="AR84" s="97">
        <f t="shared" si="21"/>
        <v>23.104721811956612</v>
      </c>
      <c r="AS84" s="97">
        <f t="shared" si="21"/>
        <v>37.675737276032386</v>
      </c>
      <c r="AT84" s="97">
        <f t="shared" si="21"/>
        <v>3.5647818956039976</v>
      </c>
      <c r="AU84" s="97">
        <f t="shared" si="21"/>
        <v>24.284438382591418</v>
      </c>
      <c r="AV84" s="97">
        <f t="shared" si="21"/>
        <v>10.450800128142108</v>
      </c>
      <c r="AW84" s="97">
        <f t="shared" si="21"/>
        <v>69.291740894922114</v>
      </c>
      <c r="AX84" s="97">
        <f t="shared" si="21"/>
        <v>13.870626916874279</v>
      </c>
      <c r="AY84" s="97">
        <f t="shared" si="21"/>
        <v>998.5531679523765</v>
      </c>
      <c r="AZ84" s="97">
        <f t="shared" si="21"/>
        <v>86.657427850920428</v>
      </c>
      <c r="BA84" s="97">
        <f t="shared" si="21"/>
        <v>199.63931767217932</v>
      </c>
      <c r="BB84" s="97">
        <f t="shared" si="21"/>
        <v>25.785883259005196</v>
      </c>
      <c r="BC84" s="97">
        <f t="shared" si="21"/>
        <v>33.126577047805021</v>
      </c>
      <c r="BD84" s="97">
        <f t="shared" si="21"/>
        <v>115.03350090095148</v>
      </c>
      <c r="BE84" s="97">
        <f t="shared" si="21"/>
        <v>14.404379970054618</v>
      </c>
      <c r="BF84" s="97">
        <f t="shared" si="21"/>
        <v>33.438452166487316</v>
      </c>
      <c r="BG84" s="97">
        <f t="shared" si="21"/>
        <v>10.570730278734912</v>
      </c>
      <c r="BH84" s="97">
        <f t="shared" si="21"/>
        <v>27.580752498430311</v>
      </c>
      <c r="BI84" s="97">
        <f t="shared" si="21"/>
        <v>16.054593686821764</v>
      </c>
      <c r="BJ84" s="97">
        <f t="shared" si="21"/>
        <v>0.59974624728668058</v>
      </c>
      <c r="BK84" s="97">
        <f t="shared" si="21"/>
        <v>37.737694941147296</v>
      </c>
      <c r="BL84" s="97">
        <f t="shared" si="21"/>
        <v>23.126331414247698</v>
      </c>
      <c r="BM84" s="97">
        <f t="shared" si="21"/>
        <v>14.990926916435233</v>
      </c>
      <c r="BN84" s="97">
        <f t="shared" si="21"/>
        <v>3.691461612159594</v>
      </c>
      <c r="BO84" s="97">
        <f t="shared" si="21"/>
        <v>111.42095272515901</v>
      </c>
      <c r="BP84" s="97">
        <f t="shared" si="21"/>
        <v>21.878288758433392</v>
      </c>
      <c r="BQ84" s="97">
        <f t="shared" si="21"/>
        <v>38.579556233911681</v>
      </c>
      <c r="BR84" s="97">
        <f t="shared" si="15"/>
        <v>36.781533327875081</v>
      </c>
      <c r="BS84" s="97">
        <f t="shared" si="15"/>
        <v>17.638976308895856</v>
      </c>
      <c r="BT84" s="97">
        <f t="shared" si="22"/>
        <v>66.900189744516396</v>
      </c>
      <c r="BU84" s="97">
        <f t="shared" si="22"/>
        <v>7.6235962844067116</v>
      </c>
      <c r="BV84" s="97">
        <f t="shared" si="22"/>
        <v>15.393945198341724</v>
      </c>
      <c r="BW84" s="97">
        <f t="shared" si="22"/>
        <v>79.533561665297725</v>
      </c>
      <c r="BX84" s="97">
        <f t="shared" si="22"/>
        <v>12.269007797261775</v>
      </c>
      <c r="BY84" s="97">
        <f t="shared" si="22"/>
        <v>19.19660465604462</v>
      </c>
      <c r="BZ84" s="97">
        <f t="shared" si="22"/>
        <v>26.447841398231752</v>
      </c>
      <c r="CA84" s="97">
        <f t="shared" si="22"/>
        <v>7.417986477251695</v>
      </c>
      <c r="CB84" s="97">
        <f t="shared" si="22"/>
        <v>68.734667837393644</v>
      </c>
      <c r="CC84" s="97">
        <f t="shared" si="22"/>
        <v>8.419845901661331</v>
      </c>
      <c r="CD84" s="97">
        <f t="shared" si="22"/>
        <v>35.679419186952359</v>
      </c>
      <c r="CE84" s="97">
        <f t="shared" si="22"/>
        <v>33.817028588785043</v>
      </c>
      <c r="CF84" s="97">
        <f t="shared" si="22"/>
        <v>14.87501321061327</v>
      </c>
      <c r="CG84" s="97">
        <f t="shared" si="22"/>
        <v>22.334901652975933</v>
      </c>
      <c r="CH84" s="97">
        <f t="shared" si="22"/>
        <v>18.0508587555342</v>
      </c>
      <c r="CI84" s="97">
        <f t="shared" si="22"/>
        <v>24.397041468111411</v>
      </c>
      <c r="CJ84" s="97">
        <f t="shared" si="22"/>
        <v>77.060496124966022</v>
      </c>
      <c r="CK84" s="97">
        <f t="shared" si="22"/>
        <v>9.9018970242403341</v>
      </c>
      <c r="CL84" s="97">
        <f t="shared" si="22"/>
        <v>33.653808520493065</v>
      </c>
      <c r="CM84" s="97">
        <f t="shared" si="22"/>
        <v>55.997193048381206</v>
      </c>
      <c r="CN84" s="97">
        <f t="shared" si="22"/>
        <v>23.913809872134841</v>
      </c>
      <c r="CO84" s="97">
        <f t="shared" si="22"/>
        <v>55.760474430641182</v>
      </c>
      <c r="CP84" s="97">
        <f t="shared" si="22"/>
        <v>31.000936246823496</v>
      </c>
      <c r="CQ84" s="97">
        <f t="shared" si="22"/>
        <v>24.8800704629748</v>
      </c>
      <c r="CR84" s="97">
        <f t="shared" si="22"/>
        <v>24.8536273044427</v>
      </c>
      <c r="CS84" s="97">
        <f t="shared" si="22"/>
        <v>38.537288330012842</v>
      </c>
      <c r="CT84" s="97">
        <f t="shared" si="22"/>
        <v>82.501777545612669</v>
      </c>
      <c r="CU84" s="97">
        <f t="shared" si="22"/>
        <v>32.642389508194064</v>
      </c>
      <c r="CV84" s="97">
        <f t="shared" si="22"/>
        <v>42.781830104902291</v>
      </c>
      <c r="CW84" s="97">
        <f t="shared" si="22"/>
        <v>325.63788615508457</v>
      </c>
      <c r="CX84" s="97">
        <f t="shared" si="22"/>
        <v>185.34166526639348</v>
      </c>
      <c r="CY84" s="97">
        <f t="shared" si="22"/>
        <v>27.932917806966255</v>
      </c>
      <c r="CZ84" s="97">
        <f t="shared" si="22"/>
        <v>221.28550522096833</v>
      </c>
      <c r="DA84" s="97">
        <f t="shared" si="22"/>
        <v>0.58510231406172752</v>
      </c>
      <c r="DB84" s="97">
        <f t="shared" si="22"/>
        <v>17.128751718208317</v>
      </c>
      <c r="DC84" s="97">
        <f t="shared" si="22"/>
        <v>80.033552328265358</v>
      </c>
      <c r="DD84" s="97">
        <f t="shared" si="22"/>
        <v>115.96730629671984</v>
      </c>
      <c r="DE84" s="97">
        <f t="shared" si="22"/>
        <v>93.756020443912774</v>
      </c>
      <c r="DF84" s="97">
        <f t="shared" si="22"/>
        <v>221.09513219545323</v>
      </c>
      <c r="DG84" s="97">
        <f t="shared" si="22"/>
        <v>32.441026485177133</v>
      </c>
      <c r="DH84" s="97">
        <f t="shared" si="22"/>
        <v>13.472183745315263</v>
      </c>
      <c r="DI84" s="97">
        <f t="shared" si="22"/>
        <v>40.008219605648222</v>
      </c>
      <c r="DJ84" s="97">
        <f t="shared" si="22"/>
        <v>3.4208543439318966</v>
      </c>
      <c r="DK84" s="97">
        <f t="shared" si="22"/>
        <v>4.2882830638515426</v>
      </c>
      <c r="DL84" s="97">
        <f t="shared" si="22"/>
        <v>20.067079897413809</v>
      </c>
      <c r="DM84" s="97">
        <f t="shared" si="22"/>
        <v>40.204992178643252</v>
      </c>
      <c r="DN84" s="97">
        <f t="shared" si="22"/>
        <v>2.4400002965429044</v>
      </c>
      <c r="DO84" s="97">
        <f t="shared" si="22"/>
        <v>45.24759414342487</v>
      </c>
      <c r="DP84" s="97">
        <f t="shared" si="22"/>
        <v>49.077068288551793</v>
      </c>
      <c r="DQ84" s="97">
        <f t="shared" si="22"/>
        <v>0.19430896233205588</v>
      </c>
      <c r="DR84" s="97">
        <f t="shared" si="22"/>
        <v>16.486858135286134</v>
      </c>
      <c r="DS84" s="97">
        <f t="shared" si="22"/>
        <v>5.4445210424531014</v>
      </c>
      <c r="DT84" s="97">
        <f t="shared" si="22"/>
        <v>7.5337125505831875</v>
      </c>
      <c r="DU84" s="97">
        <f t="shared" si="22"/>
        <v>6.8898951215473554</v>
      </c>
      <c r="DV84" s="97">
        <f t="shared" si="22"/>
        <v>74.605989511187033</v>
      </c>
      <c r="DW84" s="97">
        <f t="shared" si="22"/>
        <v>30.9573526883391</v>
      </c>
      <c r="DX84" s="97">
        <f t="shared" si="22"/>
        <v>17.023754603969763</v>
      </c>
      <c r="DY84" s="97">
        <f t="shared" si="22"/>
        <v>168.36535050227255</v>
      </c>
      <c r="DZ84" s="97">
        <f t="shared" si="22"/>
        <v>154.11926973569788</v>
      </c>
      <c r="EA84" s="97">
        <f t="shared" si="22"/>
        <v>43.993140174349456</v>
      </c>
      <c r="EB84" s="97">
        <f t="shared" si="22"/>
        <v>22.214340746118374</v>
      </c>
      <c r="EC84" s="97">
        <f t="shared" si="22"/>
        <v>26.868937678740004</v>
      </c>
      <c r="ED84" s="97">
        <f t="shared" si="22"/>
        <v>73.963752582715713</v>
      </c>
      <c r="EE84" s="97">
        <f t="shared" si="22"/>
        <v>31.687598807646868</v>
      </c>
    </row>
    <row r="85" spans="1:156" ht="18.75">
      <c r="A85" s="83" t="s">
        <v>864</v>
      </c>
      <c r="B85" s="1" t="e">
        <f t="shared" si="6"/>
        <v>#N/A</v>
      </c>
      <c r="C85" s="87">
        <f t="shared" si="13"/>
        <v>118.67555222509201</v>
      </c>
      <c r="D85" s="114" t="e">
        <f t="shared" si="19"/>
        <v>#N/A</v>
      </c>
      <c r="E85" s="84" t="e">
        <f t="shared" si="7"/>
        <v>#N/A</v>
      </c>
      <c r="F85" s="97">
        <f t="shared" si="21"/>
        <v>130.81081702486105</v>
      </c>
      <c r="G85" s="97">
        <f t="shared" si="21"/>
        <v>79.571265363469877</v>
      </c>
      <c r="H85" s="97">
        <f t="shared" si="21"/>
        <v>10.101105502698605</v>
      </c>
      <c r="I85" s="97">
        <f t="shared" si="21"/>
        <v>4.4495829267841716</v>
      </c>
      <c r="J85" s="97">
        <f t="shared" si="21"/>
        <v>17.590446067876439</v>
      </c>
      <c r="K85" s="97">
        <f t="shared" si="21"/>
        <v>2.4954309529885061</v>
      </c>
      <c r="L85" s="97">
        <f t="shared" si="21"/>
        <v>38.903135903019049</v>
      </c>
      <c r="M85" s="97">
        <f t="shared" si="21"/>
        <v>8.6433530598015249</v>
      </c>
      <c r="N85" s="97">
        <f t="shared" si="21"/>
        <v>11.006083589130691</v>
      </c>
      <c r="O85" s="97">
        <f t="shared" si="21"/>
        <v>10.151671094531483</v>
      </c>
      <c r="P85" s="97">
        <f t="shared" si="21"/>
        <v>33.278113566052063</v>
      </c>
      <c r="Q85" s="97">
        <f t="shared" si="21"/>
        <v>9.387608732498073</v>
      </c>
      <c r="R85" s="97">
        <f t="shared" si="21"/>
        <v>10.471605463595495</v>
      </c>
      <c r="S85" s="97">
        <f t="shared" si="21"/>
        <v>13.692555889243998</v>
      </c>
      <c r="T85" s="97">
        <f t="shared" si="21"/>
        <v>8.9514596141683462</v>
      </c>
      <c r="U85" s="97">
        <f t="shared" si="21"/>
        <v>4.6765265330447416</v>
      </c>
      <c r="V85" s="97">
        <f t="shared" si="21"/>
        <v>8.0579660180205597</v>
      </c>
      <c r="W85" s="97">
        <f t="shared" si="21"/>
        <v>15.085098520746421</v>
      </c>
      <c r="X85" s="97">
        <f t="shared" si="21"/>
        <v>14.02112329850674</v>
      </c>
      <c r="Y85" s="97">
        <f t="shared" si="21"/>
        <v>11.682906128672007</v>
      </c>
      <c r="Z85" s="97">
        <f t="shared" si="21"/>
        <v>5.5020061948587102</v>
      </c>
      <c r="AA85" s="97">
        <f t="shared" si="21"/>
        <v>13.18336709231793</v>
      </c>
      <c r="AB85" s="97" t="e">
        <f t="shared" si="21"/>
        <v>#N/A</v>
      </c>
      <c r="AC85" s="97">
        <f t="shared" si="21"/>
        <v>30.560968113686105</v>
      </c>
      <c r="AD85" s="97">
        <f t="shared" si="21"/>
        <v>4.3737201627707201</v>
      </c>
      <c r="AE85" s="97">
        <f t="shared" si="21"/>
        <v>51.195069254352646</v>
      </c>
      <c r="AF85" s="97">
        <f t="shared" si="21"/>
        <v>5.8711790708719356</v>
      </c>
      <c r="AG85" s="97">
        <f t="shared" si="21"/>
        <v>20.660462023600708</v>
      </c>
      <c r="AH85" s="97">
        <f t="shared" si="21"/>
        <v>9.5816016955873149</v>
      </c>
      <c r="AI85" s="97">
        <f t="shared" si="21"/>
        <v>39.676932922835853</v>
      </c>
      <c r="AJ85" s="97">
        <f t="shared" si="21"/>
        <v>3.6824411880674894</v>
      </c>
      <c r="AK85" s="97">
        <f t="shared" si="21"/>
        <v>1.7848143358756752</v>
      </c>
      <c r="AL85" s="97">
        <f t="shared" si="21"/>
        <v>4.5155751801684438</v>
      </c>
      <c r="AM85" s="97">
        <f t="shared" si="21"/>
        <v>28.483963067439436</v>
      </c>
      <c r="AN85" s="97">
        <f t="shared" si="21"/>
        <v>53.67623563352192</v>
      </c>
      <c r="AO85" s="97">
        <f t="shared" si="21"/>
        <v>24.170810925877507</v>
      </c>
      <c r="AP85" s="97">
        <f t="shared" si="21"/>
        <v>12.358283667090143</v>
      </c>
      <c r="AQ85" s="97">
        <f t="shared" si="21"/>
        <v>4.4694199364202918</v>
      </c>
      <c r="AR85" s="97">
        <f t="shared" si="21"/>
        <v>21.848294176519815</v>
      </c>
      <c r="AS85" s="97">
        <f t="shared" si="21"/>
        <v>42.257546323444068</v>
      </c>
      <c r="AT85" s="97">
        <f t="shared" si="21"/>
        <v>4.3182857771101242</v>
      </c>
      <c r="AU85" s="97">
        <f t="shared" si="21"/>
        <v>16.040565753470123</v>
      </c>
      <c r="AV85" s="97">
        <f t="shared" si="21"/>
        <v>9.0274623761160484</v>
      </c>
      <c r="AW85" s="97">
        <f t="shared" si="21"/>
        <v>51.197939211232914</v>
      </c>
      <c r="AX85" s="97">
        <f t="shared" si="21"/>
        <v>21.882784808744869</v>
      </c>
      <c r="AY85" s="97">
        <f t="shared" si="21"/>
        <v>925.06741110141422</v>
      </c>
      <c r="AZ85" s="97">
        <f t="shared" si="21"/>
        <v>100.6965311065635</v>
      </c>
      <c r="BA85" s="97">
        <f t="shared" si="21"/>
        <v>184.27637788019405</v>
      </c>
      <c r="BB85" s="97">
        <f t="shared" si="21"/>
        <v>25.950356144823676</v>
      </c>
      <c r="BC85" s="97">
        <f t="shared" si="21"/>
        <v>32.102761238090949</v>
      </c>
      <c r="BD85" s="97">
        <f t="shared" si="21"/>
        <v>108.91669939188542</v>
      </c>
      <c r="BE85" s="97">
        <f t="shared" si="21"/>
        <v>13.743831013092523</v>
      </c>
      <c r="BF85" s="97">
        <f t="shared" si="21"/>
        <v>28.721115972705697</v>
      </c>
      <c r="BG85" s="97">
        <f t="shared" si="21"/>
        <v>9.1049359439356294</v>
      </c>
      <c r="BH85" s="97">
        <f t="shared" si="21"/>
        <v>22.962300908925794</v>
      </c>
      <c r="BI85" s="97">
        <f t="shared" si="21"/>
        <v>14.646643652447178</v>
      </c>
      <c r="BJ85" s="97">
        <f t="shared" si="21"/>
        <v>0.65308003332104037</v>
      </c>
      <c r="BK85" s="97">
        <f t="shared" si="21"/>
        <v>37.535885206154511</v>
      </c>
      <c r="BL85" s="97">
        <f t="shared" si="21"/>
        <v>25.954719043391894</v>
      </c>
      <c r="BM85" s="97">
        <f t="shared" si="21"/>
        <v>13.871751605126137</v>
      </c>
      <c r="BN85" s="97">
        <f t="shared" si="21"/>
        <v>3.4247883993613093</v>
      </c>
      <c r="BO85" s="97">
        <f t="shared" si="21"/>
        <v>102.68815767173749</v>
      </c>
      <c r="BP85" s="97">
        <f t="shared" si="21"/>
        <v>22.065551000843481</v>
      </c>
      <c r="BQ85" s="97">
        <f>+BQ69*BQ$56</f>
        <v>32.484274253382559</v>
      </c>
      <c r="BR85" s="97">
        <f t="shared" si="15"/>
        <v>34.785680064437805</v>
      </c>
      <c r="BS85" s="97">
        <f t="shared" si="15"/>
        <v>17.992567876133812</v>
      </c>
      <c r="BT85" s="97">
        <f t="shared" si="22"/>
        <v>60.139508215135827</v>
      </c>
      <c r="BU85" s="97">
        <f t="shared" si="22"/>
        <v>7.0433015249312847</v>
      </c>
      <c r="BV85" s="97">
        <f t="shared" si="22"/>
        <v>13.360171670169603</v>
      </c>
      <c r="BW85" s="97">
        <f t="shared" si="22"/>
        <v>80.275102601126591</v>
      </c>
      <c r="BX85" s="97">
        <f t="shared" si="22"/>
        <v>12.264114719542363</v>
      </c>
      <c r="BY85" s="97">
        <f t="shared" si="22"/>
        <v>19.777711529972198</v>
      </c>
      <c r="BZ85" s="97">
        <f t="shared" si="22"/>
        <v>24.755915444330039</v>
      </c>
      <c r="CA85" s="97">
        <f t="shared" si="22"/>
        <v>6.7243182548950378</v>
      </c>
      <c r="CB85" s="97">
        <f t="shared" si="22"/>
        <v>59.087706975826102</v>
      </c>
      <c r="CC85" s="97">
        <f t="shared" si="22"/>
        <v>7.8877201370996479</v>
      </c>
      <c r="CD85" s="97">
        <f t="shared" si="22"/>
        <v>29.184111822452085</v>
      </c>
      <c r="CE85" s="97">
        <f t="shared" si="22"/>
        <v>36.512583123468069</v>
      </c>
      <c r="CF85" s="97">
        <f t="shared" si="22"/>
        <v>13.697300327897384</v>
      </c>
      <c r="CG85" s="97">
        <f t="shared" si="22"/>
        <v>20.104609238517583</v>
      </c>
      <c r="CH85" s="97">
        <f t="shared" si="22"/>
        <v>17.343258191766267</v>
      </c>
      <c r="CI85" s="97">
        <f t="shared" si="22"/>
        <v>23.562630493344379</v>
      </c>
      <c r="CJ85" s="97">
        <f t="shared" si="22"/>
        <v>79.477058952520821</v>
      </c>
      <c r="CK85" s="97">
        <f t="shared" si="22"/>
        <v>8.7516650198755066</v>
      </c>
      <c r="CL85" s="97">
        <f t="shared" si="22"/>
        <v>37.355132298132226</v>
      </c>
      <c r="CM85" s="97">
        <f t="shared" si="22"/>
        <v>57.462854877248915</v>
      </c>
      <c r="CN85" s="97">
        <f t="shared" si="22"/>
        <v>25.749528368614843</v>
      </c>
      <c r="CO85" s="97">
        <f t="shared" si="22"/>
        <v>55.443333395573312</v>
      </c>
      <c r="CP85" s="97">
        <f t="shared" si="22"/>
        <v>25.732485511682196</v>
      </c>
      <c r="CQ85" s="97">
        <f t="shared" si="22"/>
        <v>29.044808249816096</v>
      </c>
      <c r="CR85" s="97">
        <f t="shared" si="22"/>
        <v>24.092476758274199</v>
      </c>
      <c r="CS85" s="97">
        <f t="shared" si="22"/>
        <v>34.80614402755689</v>
      </c>
      <c r="CT85" s="97">
        <f t="shared" si="22"/>
        <v>29.439865908100725</v>
      </c>
      <c r="CU85" s="97">
        <f t="shared" si="22"/>
        <v>23.382714373775613</v>
      </c>
      <c r="CV85" s="97">
        <f t="shared" si="22"/>
        <v>35.351956546933231</v>
      </c>
      <c r="CW85" s="97">
        <f t="shared" si="22"/>
        <v>270.62311047280332</v>
      </c>
      <c r="CX85" s="97">
        <f t="shared" si="22"/>
        <v>104.61064167999716</v>
      </c>
      <c r="CY85" s="97">
        <f t="shared" si="22"/>
        <v>23.062370600607331</v>
      </c>
      <c r="CZ85" s="97">
        <f t="shared" si="22"/>
        <v>161.24733982976502</v>
      </c>
      <c r="DA85" s="97">
        <f t="shared" si="22"/>
        <v>0.82632308472688965</v>
      </c>
      <c r="DB85" s="97">
        <f t="shared" si="22"/>
        <v>15.937144425288977</v>
      </c>
      <c r="DC85" s="97">
        <f t="shared" si="22"/>
        <v>59.472568985165317</v>
      </c>
      <c r="DD85" s="97">
        <f t="shared" si="22"/>
        <v>95.281056128249318</v>
      </c>
      <c r="DE85" s="97">
        <f t="shared" si="22"/>
        <v>72.681879204795536</v>
      </c>
      <c r="DF85" s="97">
        <f t="shared" si="22"/>
        <v>192.88483715111192</v>
      </c>
      <c r="DG85" s="97">
        <f t="shared" si="22"/>
        <v>28.467256108003635</v>
      </c>
      <c r="DH85" s="97">
        <f t="shared" si="22"/>
        <v>21.388660475385883</v>
      </c>
      <c r="DI85" s="97">
        <f t="shared" si="22"/>
        <v>40.90495924312507</v>
      </c>
      <c r="DJ85" s="97">
        <f t="shared" si="22"/>
        <v>3.2104204150865394</v>
      </c>
      <c r="DK85" s="97">
        <f t="shared" si="22"/>
        <v>3.6390188877925991</v>
      </c>
      <c r="DL85" s="97">
        <f t="shared" si="22"/>
        <v>20.200501610440682</v>
      </c>
      <c r="DM85" s="97">
        <f t="shared" si="22"/>
        <v>36.612460088192641</v>
      </c>
      <c r="DN85" s="97">
        <f t="shared" si="22"/>
        <v>2.5980584845014008</v>
      </c>
      <c r="DO85" s="97">
        <f t="shared" si="22"/>
        <v>42.663623923396287</v>
      </c>
      <c r="DP85" s="97">
        <f t="shared" si="22"/>
        <v>31.82616651565306</v>
      </c>
      <c r="DQ85" s="97">
        <f t="shared" si="22"/>
        <v>0.11928250326924202</v>
      </c>
      <c r="DR85" s="97">
        <f t="shared" si="22"/>
        <v>13.600864501386958</v>
      </c>
      <c r="DS85" s="97">
        <f t="shared" si="22"/>
        <v>5.204527854684617</v>
      </c>
      <c r="DT85" s="97">
        <f t="shared" si="22"/>
        <v>10.192947749976573</v>
      </c>
      <c r="DU85" s="97">
        <f t="shared" si="22"/>
        <v>5.7223871278342582</v>
      </c>
      <c r="DV85" s="97">
        <f t="shared" si="22"/>
        <v>53.688455302095704</v>
      </c>
      <c r="DW85" s="97">
        <f t="shared" si="22"/>
        <v>23.149533230721989</v>
      </c>
      <c r="DX85" s="97">
        <f t="shared" si="22"/>
        <v>28.245205277259654</v>
      </c>
      <c r="DY85" s="97">
        <f t="shared" si="22"/>
        <v>154.95516199771328</v>
      </c>
      <c r="DZ85" s="97">
        <f t="shared" si="22"/>
        <v>140.19181906494165</v>
      </c>
      <c r="EA85" s="97">
        <f t="shared" si="22"/>
        <v>39.066483628751001</v>
      </c>
      <c r="EB85" s="97">
        <f t="shared" si="22"/>
        <v>26.346348654543753</v>
      </c>
      <c r="EC85" s="97">
        <f t="shared" si="22"/>
        <v>27.200869940599031</v>
      </c>
      <c r="ED85" s="97">
        <f t="shared" si="22"/>
        <v>71.40480067827778</v>
      </c>
      <c r="EE85" s="97">
        <f>+EE69*EE$56</f>
        <v>31.434589582323415</v>
      </c>
    </row>
    <row r="86" spans="1:156">
      <c r="EX86" s="1">
        <v>104.065255440705</v>
      </c>
      <c r="EY86" s="1">
        <v>99.694040974186805</v>
      </c>
      <c r="EZ86" s="1">
        <v>103.555162104875</v>
      </c>
    </row>
    <row r="93" spans="1:156">
      <c r="A93" s="83" t="s">
        <v>870</v>
      </c>
      <c r="F93" s="116">
        <v>43101</v>
      </c>
      <c r="G93" s="116">
        <v>43132</v>
      </c>
      <c r="H93" s="116">
        <v>43160</v>
      </c>
      <c r="I93" s="116">
        <v>43191</v>
      </c>
      <c r="J93" s="116">
        <v>43221</v>
      </c>
    </row>
    <row r="94" spans="1:156">
      <c r="A94" s="117">
        <v>10401</v>
      </c>
      <c r="B94" s="1" t="s">
        <v>871</v>
      </c>
      <c r="C94" s="75" t="e">
        <f>VLOOKUP(A94,#REF!,61,0)</f>
        <v>#REF!</v>
      </c>
      <c r="D94" s="117">
        <v>10401</v>
      </c>
      <c r="E94" s="75" t="str">
        <f t="shared" ref="E94:E157" si="23">VLOOKUP(D94,$A$94:$B$223,2,0)</f>
        <v>Sediada</v>
      </c>
      <c r="F94" s="75" t="e">
        <f>VLOOKUP($D94,#REF!,38,0)</f>
        <v>#REF!</v>
      </c>
      <c r="G94" s="75" t="e">
        <f>VLOOKUP($D94,#REF!,39,0)</f>
        <v>#REF!</v>
      </c>
      <c r="H94" s="75" t="e">
        <f>VLOOKUP($D94,#REF!,40,0)</f>
        <v>#REF!</v>
      </c>
      <c r="I94" s="75" t="e">
        <f>VLOOKUP($D94,#REF!,41,0)</f>
        <v>#REF!</v>
      </c>
      <c r="J94" s="75" t="e">
        <f>VLOOKUP($D94,#REF!,42,0)</f>
        <v>#REF!</v>
      </c>
    </row>
    <row r="95" spans="1:156">
      <c r="A95" s="117">
        <v>10402</v>
      </c>
      <c r="B95" s="1" t="s">
        <v>871</v>
      </c>
      <c r="C95" s="75" t="e">
        <f>VLOOKUP(A95,#REF!,61,0)</f>
        <v>#REF!</v>
      </c>
      <c r="D95" s="117">
        <v>10402</v>
      </c>
      <c r="E95" s="75" t="str">
        <f t="shared" si="23"/>
        <v>Sediada</v>
      </c>
      <c r="F95" s="75" t="e">
        <f>VLOOKUP($D95,#REF!,38,0)</f>
        <v>#REF!</v>
      </c>
      <c r="G95" s="75" t="e">
        <f>VLOOKUP($D95,#REF!,39,0)</f>
        <v>#REF!</v>
      </c>
      <c r="H95" s="75" t="e">
        <f>VLOOKUP($D95,#REF!,40,0)</f>
        <v>#REF!</v>
      </c>
      <c r="I95" s="75" t="e">
        <f>VLOOKUP($D95,#REF!,41,0)</f>
        <v>#REF!</v>
      </c>
      <c r="J95" s="75" t="e">
        <f>VLOOKUP($D95,#REF!,42,0)</f>
        <v>#REF!</v>
      </c>
    </row>
    <row r="96" spans="1:156">
      <c r="A96" s="117">
        <v>10403</v>
      </c>
      <c r="B96" s="1" t="s">
        <v>871</v>
      </c>
      <c r="C96" s="75" t="e">
        <f>VLOOKUP(A96,#REF!,61,0)</f>
        <v>#REF!</v>
      </c>
      <c r="D96" s="117">
        <v>10403</v>
      </c>
      <c r="E96" s="75" t="str">
        <f t="shared" si="23"/>
        <v>Sediada</v>
      </c>
      <c r="F96" s="75" t="e">
        <f>VLOOKUP($D96,#REF!,38,0)</f>
        <v>#REF!</v>
      </c>
      <c r="G96" s="75" t="e">
        <f>VLOOKUP($D96,#REF!,39,0)</f>
        <v>#REF!</v>
      </c>
      <c r="H96" s="75" t="e">
        <f>VLOOKUP($D96,#REF!,40,0)</f>
        <v>#REF!</v>
      </c>
      <c r="I96" s="75" t="e">
        <f>VLOOKUP($D96,#REF!,41,0)</f>
        <v>#REF!</v>
      </c>
      <c r="J96" s="75" t="e">
        <f>VLOOKUP($D96,#REF!,42,0)</f>
        <v>#REF!</v>
      </c>
    </row>
    <row r="97" spans="1:10">
      <c r="A97" s="93">
        <v>10404</v>
      </c>
      <c r="B97" s="1" t="s">
        <v>871</v>
      </c>
      <c r="C97" s="75" t="e">
        <f>VLOOKUP(A97,#REF!,61,0)</f>
        <v>#REF!</v>
      </c>
      <c r="D97" s="117">
        <v>10404</v>
      </c>
      <c r="E97" s="75" t="str">
        <f t="shared" si="23"/>
        <v>Sediada</v>
      </c>
      <c r="F97" s="75" t="e">
        <f>VLOOKUP($D97,#REF!,38,0)</f>
        <v>#REF!</v>
      </c>
      <c r="G97" s="75" t="e">
        <f>VLOOKUP($D97,#REF!,39,0)</f>
        <v>#REF!</v>
      </c>
      <c r="H97" s="75" t="e">
        <f>VLOOKUP($D97,#REF!,40,0)</f>
        <v>#REF!</v>
      </c>
      <c r="I97" s="75" t="e">
        <f>VLOOKUP($D97,#REF!,41,0)</f>
        <v>#REF!</v>
      </c>
      <c r="J97" s="75" t="e">
        <f>VLOOKUP($D97,#REF!,42,0)</f>
        <v>#REF!</v>
      </c>
    </row>
    <row r="98" spans="1:10">
      <c r="A98" s="93">
        <v>10406</v>
      </c>
      <c r="B98" s="1" t="s">
        <v>871</v>
      </c>
      <c r="C98" s="75" t="e">
        <f>VLOOKUP(A98,#REF!,61,0)</f>
        <v>#REF!</v>
      </c>
      <c r="D98" s="117">
        <v>10406</v>
      </c>
      <c r="E98" s="75" t="str">
        <f t="shared" si="23"/>
        <v>Sediada</v>
      </c>
      <c r="F98" s="75" t="e">
        <f>VLOOKUP($D98,#REF!,38,0)</f>
        <v>#REF!</v>
      </c>
      <c r="G98" s="75" t="e">
        <f>VLOOKUP($D98,#REF!,39,0)</f>
        <v>#REF!</v>
      </c>
      <c r="H98" s="75" t="e">
        <f>VLOOKUP($D98,#REF!,40,0)</f>
        <v>#REF!</v>
      </c>
      <c r="I98" s="75" t="e">
        <f>VLOOKUP($D98,#REF!,41,0)</f>
        <v>#REF!</v>
      </c>
      <c r="J98" s="75" t="e">
        <f>VLOOKUP($D98,#REF!,42,0)</f>
        <v>#REF!</v>
      </c>
    </row>
    <row r="99" spans="1:10">
      <c r="A99" s="93">
        <v>10501</v>
      </c>
      <c r="B99" s="1" t="s">
        <v>871</v>
      </c>
      <c r="C99" s="75" t="e">
        <f>VLOOKUP(A99,#REF!,61,0)</f>
        <v>#REF!</v>
      </c>
      <c r="D99" s="117">
        <v>10501</v>
      </c>
      <c r="E99" s="75" t="str">
        <f t="shared" si="23"/>
        <v>Sediada</v>
      </c>
      <c r="F99" s="75" t="e">
        <f>VLOOKUP($D99,#REF!,38,0)</f>
        <v>#REF!</v>
      </c>
      <c r="G99" s="75" t="e">
        <f>VLOOKUP($D99,#REF!,39,0)</f>
        <v>#REF!</v>
      </c>
      <c r="H99" s="75" t="e">
        <f>VLOOKUP($D99,#REF!,40,0)</f>
        <v>#REF!</v>
      </c>
      <c r="I99" s="75" t="e">
        <f>VLOOKUP($D99,#REF!,41,0)</f>
        <v>#REF!</v>
      </c>
      <c r="J99" s="75" t="e">
        <f>VLOOKUP($D99,#REF!,42,0)</f>
        <v>#REF!</v>
      </c>
    </row>
    <row r="100" spans="1:10">
      <c r="A100" s="93">
        <v>10502</v>
      </c>
      <c r="B100" s="1" t="s">
        <v>871</v>
      </c>
      <c r="C100" s="75" t="e">
        <f>VLOOKUP(A100,#REF!,61,0)</f>
        <v>#REF!</v>
      </c>
      <c r="D100" s="117">
        <v>10502</v>
      </c>
      <c r="E100" s="75" t="str">
        <f t="shared" si="23"/>
        <v>Sediada</v>
      </c>
      <c r="F100" s="75" t="e">
        <f>VLOOKUP($D100,#REF!,38,0)</f>
        <v>#REF!</v>
      </c>
      <c r="G100" s="75" t="e">
        <f>VLOOKUP($D100,#REF!,39,0)</f>
        <v>#REF!</v>
      </c>
      <c r="H100" s="75" t="e">
        <f>VLOOKUP($D100,#REF!,40,0)</f>
        <v>#REF!</v>
      </c>
      <c r="I100" s="75" t="e">
        <f>VLOOKUP($D100,#REF!,41,0)</f>
        <v>#REF!</v>
      </c>
      <c r="J100" s="75" t="e">
        <f>VLOOKUP($D100,#REF!,42,0)</f>
        <v>#REF!</v>
      </c>
    </row>
    <row r="101" spans="1:10">
      <c r="A101" s="93">
        <v>10611</v>
      </c>
      <c r="B101" s="1" t="s">
        <v>871</v>
      </c>
      <c r="C101" s="75" t="e">
        <f>VLOOKUP(A101,#REF!,61,0)</f>
        <v>#REF!</v>
      </c>
      <c r="D101" s="117">
        <v>10611</v>
      </c>
      <c r="E101" s="75" t="str">
        <f t="shared" si="23"/>
        <v>Sediada</v>
      </c>
      <c r="F101" s="75" t="e">
        <f>VLOOKUP($D101,#REF!,38,0)</f>
        <v>#REF!</v>
      </c>
      <c r="G101" s="75" t="e">
        <f>VLOOKUP($D101,#REF!,39,0)</f>
        <v>#REF!</v>
      </c>
      <c r="H101" s="75" t="e">
        <f>VLOOKUP($D101,#REF!,40,0)</f>
        <v>#REF!</v>
      </c>
      <c r="I101" s="75" t="e">
        <f>VLOOKUP($D101,#REF!,41,0)</f>
        <v>#REF!</v>
      </c>
      <c r="J101" s="75" t="e">
        <f>VLOOKUP($D101,#REF!,42,0)</f>
        <v>#REF!</v>
      </c>
    </row>
    <row r="102" spans="1:10">
      <c r="A102" s="93">
        <v>10613</v>
      </c>
      <c r="B102" s="1" t="s">
        <v>871</v>
      </c>
      <c r="C102" s="75" t="e">
        <f>VLOOKUP(A102,#REF!,61,0)</f>
        <v>#REF!</v>
      </c>
      <c r="D102" s="117">
        <v>10613</v>
      </c>
      <c r="E102" s="75" t="str">
        <f t="shared" si="23"/>
        <v>Sediada</v>
      </c>
      <c r="F102" s="75" t="e">
        <f>VLOOKUP($D102,#REF!,38,0)</f>
        <v>#REF!</v>
      </c>
      <c r="G102" s="75" t="e">
        <f>VLOOKUP($D102,#REF!,39,0)</f>
        <v>#REF!</v>
      </c>
      <c r="H102" s="75" t="e">
        <f>VLOOKUP($D102,#REF!,40,0)</f>
        <v>#REF!</v>
      </c>
      <c r="I102" s="75" t="e">
        <f>VLOOKUP($D102,#REF!,41,0)</f>
        <v>#REF!</v>
      </c>
      <c r="J102" s="75" t="e">
        <f>VLOOKUP($D102,#REF!,42,0)</f>
        <v>#REF!</v>
      </c>
    </row>
    <row r="103" spans="1:10">
      <c r="A103" s="93">
        <v>10711</v>
      </c>
      <c r="B103" s="1" t="s">
        <v>871</v>
      </c>
      <c r="C103" s="75" t="e">
        <f>VLOOKUP(A103,#REF!,61,0)</f>
        <v>#REF!</v>
      </c>
      <c r="D103" s="117">
        <v>10711</v>
      </c>
      <c r="E103" s="75" t="str">
        <f t="shared" si="23"/>
        <v>Sediada</v>
      </c>
      <c r="F103" s="75" t="e">
        <f>VLOOKUP($D103,#REF!,38,0)</f>
        <v>#REF!</v>
      </c>
      <c r="G103" s="75" t="e">
        <f>VLOOKUP($D103,#REF!,39,0)</f>
        <v>#REF!</v>
      </c>
      <c r="H103" s="75" t="e">
        <f>VLOOKUP($D103,#REF!,40,0)</f>
        <v>#REF!</v>
      </c>
      <c r="I103" s="75" t="e">
        <f>VLOOKUP($D103,#REF!,41,0)</f>
        <v>#REF!</v>
      </c>
      <c r="J103" s="75" t="e">
        <f>VLOOKUP($D103,#REF!,42,0)</f>
        <v>#REF!</v>
      </c>
    </row>
    <row r="104" spans="1:10">
      <c r="A104" s="93">
        <v>10712</v>
      </c>
      <c r="B104" s="1" t="s">
        <v>871</v>
      </c>
      <c r="C104" s="75" t="e">
        <f>VLOOKUP(A104,#REF!,61,0)</f>
        <v>#REF!</v>
      </c>
      <c r="D104" s="117">
        <v>10712</v>
      </c>
      <c r="E104" s="75" t="str">
        <f t="shared" si="23"/>
        <v>Sediada</v>
      </c>
      <c r="F104" s="75" t="e">
        <f>VLOOKUP($D104,#REF!,38,0)</f>
        <v>#REF!</v>
      </c>
      <c r="G104" s="75" t="e">
        <f>VLOOKUP($D104,#REF!,39,0)</f>
        <v>#REF!</v>
      </c>
      <c r="H104" s="75" t="e">
        <f>VLOOKUP($D104,#REF!,40,0)</f>
        <v>#REF!</v>
      </c>
      <c r="I104" s="75" t="e">
        <f>VLOOKUP($D104,#REF!,41,0)</f>
        <v>#REF!</v>
      </c>
      <c r="J104" s="75" t="e">
        <f>VLOOKUP($D104,#REF!,42,0)</f>
        <v>#REF!</v>
      </c>
    </row>
    <row r="105" spans="1:10">
      <c r="A105" s="93">
        <v>10713</v>
      </c>
      <c r="B105" s="1" t="s">
        <v>871</v>
      </c>
      <c r="C105" s="75" t="e">
        <f>VLOOKUP(A105,#REF!,61,0)</f>
        <v>#REF!</v>
      </c>
      <c r="D105" s="117">
        <v>10713</v>
      </c>
      <c r="E105" s="75" t="str">
        <f t="shared" si="23"/>
        <v>Sediada</v>
      </c>
      <c r="F105" s="75" t="e">
        <f>VLOOKUP($D105,#REF!,38,0)</f>
        <v>#REF!</v>
      </c>
      <c r="G105" s="75" t="e">
        <f>VLOOKUP($D105,#REF!,39,0)</f>
        <v>#REF!</v>
      </c>
      <c r="H105" s="75" t="e">
        <f>VLOOKUP($D105,#REF!,40,0)</f>
        <v>#REF!</v>
      </c>
      <c r="I105" s="75" t="e">
        <f>VLOOKUP($D105,#REF!,41,0)</f>
        <v>#REF!</v>
      </c>
      <c r="J105" s="75" t="e">
        <f>VLOOKUP($D105,#REF!,42,0)</f>
        <v>#REF!</v>
      </c>
    </row>
    <row r="106" spans="1:10">
      <c r="A106" s="93">
        <v>10721</v>
      </c>
      <c r="B106" s="1" t="s">
        <v>871</v>
      </c>
      <c r="C106" s="75" t="e">
        <f>VLOOKUP(A106,#REF!,61,0)</f>
        <v>#REF!</v>
      </c>
      <c r="D106" s="117">
        <v>10721</v>
      </c>
      <c r="E106" s="75" t="str">
        <f t="shared" si="23"/>
        <v>Sediada</v>
      </c>
      <c r="F106" s="75" t="e">
        <f>VLOOKUP($D106,#REF!,38,0)</f>
        <v>#REF!</v>
      </c>
      <c r="G106" s="75" t="e">
        <f>VLOOKUP($D106,#REF!,39,0)</f>
        <v>#REF!</v>
      </c>
      <c r="H106" s="75" t="e">
        <f>VLOOKUP($D106,#REF!,40,0)</f>
        <v>#REF!</v>
      </c>
      <c r="I106" s="75" t="e">
        <f>VLOOKUP($D106,#REF!,41,0)</f>
        <v>#REF!</v>
      </c>
      <c r="J106" s="75" t="e">
        <f>VLOOKUP($D106,#REF!,42,0)</f>
        <v>#REF!</v>
      </c>
    </row>
    <row r="107" spans="1:10">
      <c r="A107" s="93">
        <v>10731</v>
      </c>
      <c r="B107" s="1" t="s">
        <v>871</v>
      </c>
      <c r="C107" s="75" t="e">
        <f>VLOOKUP(A107,#REF!,61,0)</f>
        <v>#REF!</v>
      </c>
      <c r="D107" s="117">
        <v>10731</v>
      </c>
      <c r="E107" s="75" t="str">
        <f t="shared" si="23"/>
        <v>Sediada</v>
      </c>
      <c r="F107" s="75" t="e">
        <f>VLOOKUP($D107,#REF!,38,0)</f>
        <v>#REF!</v>
      </c>
      <c r="G107" s="75" t="e">
        <f>VLOOKUP($D107,#REF!,39,0)</f>
        <v>#REF!</v>
      </c>
      <c r="H107" s="75" t="e">
        <f>VLOOKUP($D107,#REF!,40,0)</f>
        <v>#REF!</v>
      </c>
      <c r="I107" s="75" t="e">
        <f>VLOOKUP($D107,#REF!,41,0)</f>
        <v>#REF!</v>
      </c>
      <c r="J107" s="75" t="e">
        <f>VLOOKUP($D107,#REF!,42,0)</f>
        <v>#REF!</v>
      </c>
    </row>
    <row r="108" spans="1:10">
      <c r="A108" s="93">
        <v>10732</v>
      </c>
      <c r="B108" s="1" t="s">
        <v>871</v>
      </c>
      <c r="C108" s="75" t="e">
        <f>VLOOKUP(A108,#REF!,61,0)</f>
        <v>#REF!</v>
      </c>
      <c r="D108" s="117">
        <v>10732</v>
      </c>
      <c r="E108" s="75" t="str">
        <f t="shared" si="23"/>
        <v>Sediada</v>
      </c>
      <c r="F108" s="75" t="e">
        <f>VLOOKUP($D108,#REF!,38,0)</f>
        <v>#REF!</v>
      </c>
      <c r="G108" s="75" t="e">
        <f>VLOOKUP($D108,#REF!,39,0)</f>
        <v>#REF!</v>
      </c>
      <c r="H108" s="75" t="e">
        <f>VLOOKUP($D108,#REF!,40,0)</f>
        <v>#REF!</v>
      </c>
      <c r="I108" s="75" t="e">
        <f>VLOOKUP($D108,#REF!,41,0)</f>
        <v>#REF!</v>
      </c>
      <c r="J108" s="75" t="e">
        <f>VLOOKUP($D108,#REF!,42,0)</f>
        <v>#REF!</v>
      </c>
    </row>
    <row r="109" spans="1:10">
      <c r="A109" s="93">
        <v>10733</v>
      </c>
      <c r="B109" s="1" t="s">
        <v>871</v>
      </c>
      <c r="C109" s="75" t="e">
        <f>VLOOKUP(A109,#REF!,61,0)</f>
        <v>#REF!</v>
      </c>
      <c r="D109" s="117">
        <v>10733</v>
      </c>
      <c r="E109" s="75" t="str">
        <f t="shared" si="23"/>
        <v>Sediada</v>
      </c>
      <c r="F109" s="75" t="e">
        <f>VLOOKUP($D109,#REF!,38,0)</f>
        <v>#REF!</v>
      </c>
      <c r="G109" s="75" t="e">
        <f>VLOOKUP($D109,#REF!,39,0)</f>
        <v>#REF!</v>
      </c>
      <c r="H109" s="75" t="e">
        <f>VLOOKUP($D109,#REF!,40,0)</f>
        <v>#REF!</v>
      </c>
      <c r="I109" s="75" t="e">
        <f>VLOOKUP($D109,#REF!,41,0)</f>
        <v>#REF!</v>
      </c>
      <c r="J109" s="75" t="e">
        <f>VLOOKUP($D109,#REF!,42,0)</f>
        <v>#REF!</v>
      </c>
    </row>
    <row r="110" spans="1:10">
      <c r="A110" s="93">
        <v>10741</v>
      </c>
      <c r="B110" s="1" t="s">
        <v>871</v>
      </c>
      <c r="C110" s="75" t="e">
        <f>VLOOKUP(A110,#REF!,61,0)</f>
        <v>#REF!</v>
      </c>
      <c r="D110" s="117">
        <v>10741</v>
      </c>
      <c r="E110" s="75" t="str">
        <f t="shared" si="23"/>
        <v>Sediada</v>
      </c>
      <c r="F110" s="75" t="e">
        <f>VLOOKUP($D110,#REF!,38,0)</f>
        <v>#REF!</v>
      </c>
      <c r="G110" s="75" t="e">
        <f>VLOOKUP($D110,#REF!,39,0)</f>
        <v>#REF!</v>
      </c>
      <c r="H110" s="75" t="e">
        <f>VLOOKUP($D110,#REF!,40,0)</f>
        <v>#REF!</v>
      </c>
      <c r="I110" s="75" t="e">
        <f>VLOOKUP($D110,#REF!,41,0)</f>
        <v>#REF!</v>
      </c>
      <c r="J110" s="75" t="e">
        <f>VLOOKUP($D110,#REF!,42,0)</f>
        <v>#REF!</v>
      </c>
    </row>
    <row r="111" spans="1:10">
      <c r="A111" s="93">
        <v>10750</v>
      </c>
      <c r="B111" s="1" t="s">
        <v>871</v>
      </c>
      <c r="C111" s="75" t="e">
        <f>VLOOKUP(A111,#REF!,61,0)</f>
        <v>#REF!</v>
      </c>
      <c r="D111" s="117">
        <v>10750</v>
      </c>
      <c r="E111" s="75" t="str">
        <f t="shared" si="23"/>
        <v>Sediada</v>
      </c>
      <c r="F111" s="75" t="e">
        <f>VLOOKUP($D111,#REF!,38,0)</f>
        <v>#REF!</v>
      </c>
      <c r="G111" s="75" t="e">
        <f>VLOOKUP($D111,#REF!,39,0)</f>
        <v>#REF!</v>
      </c>
      <c r="H111" s="75" t="e">
        <f>VLOOKUP($D111,#REF!,40,0)</f>
        <v>#REF!</v>
      </c>
      <c r="I111" s="75" t="e">
        <f>VLOOKUP($D111,#REF!,41,0)</f>
        <v>#REF!</v>
      </c>
      <c r="J111" s="75" t="e">
        <f>VLOOKUP($D111,#REF!,42,0)</f>
        <v>#REF!</v>
      </c>
    </row>
    <row r="112" spans="1:10">
      <c r="A112" s="93">
        <v>10791</v>
      </c>
      <c r="B112" s="1" t="s">
        <v>871</v>
      </c>
      <c r="C112" s="75" t="e">
        <f>VLOOKUP(A112,#REF!,61,0)</f>
        <v>#REF!</v>
      </c>
      <c r="D112" s="117">
        <v>10791</v>
      </c>
      <c r="E112" s="75" t="str">
        <f t="shared" si="23"/>
        <v>Sediada</v>
      </c>
      <c r="F112" s="75" t="e">
        <f>VLOOKUP($D112,#REF!,38,0)</f>
        <v>#REF!</v>
      </c>
      <c r="G112" s="75" t="e">
        <f>VLOOKUP($D112,#REF!,39,0)</f>
        <v>#REF!</v>
      </c>
      <c r="H112" s="75" t="e">
        <f>VLOOKUP($D112,#REF!,40,0)</f>
        <v>#REF!</v>
      </c>
      <c r="I112" s="75" t="e">
        <f>VLOOKUP($D112,#REF!,41,0)</f>
        <v>#REF!</v>
      </c>
      <c r="J112" s="75" t="e">
        <f>VLOOKUP($D112,#REF!,42,0)</f>
        <v>#REF!</v>
      </c>
    </row>
    <row r="113" spans="1:10">
      <c r="A113" s="93">
        <v>10793</v>
      </c>
      <c r="B113" s="1" t="s">
        <v>871</v>
      </c>
      <c r="C113" s="75" t="e">
        <f>VLOOKUP(A113,#REF!,61,0)</f>
        <v>#REF!</v>
      </c>
      <c r="D113" s="117">
        <v>10793</v>
      </c>
      <c r="E113" s="75" t="str">
        <f t="shared" si="23"/>
        <v>Sediada</v>
      </c>
      <c r="F113" s="75" t="e">
        <f>VLOOKUP($D113,#REF!,38,0)</f>
        <v>#REF!</v>
      </c>
      <c r="G113" s="75" t="e">
        <f>VLOOKUP($D113,#REF!,39,0)</f>
        <v>#REF!</v>
      </c>
      <c r="H113" s="75" t="e">
        <f>VLOOKUP($D113,#REF!,40,0)</f>
        <v>#REF!</v>
      </c>
      <c r="I113" s="75" t="e">
        <f>VLOOKUP($D113,#REF!,41,0)</f>
        <v>#REF!</v>
      </c>
      <c r="J113" s="75" t="e">
        <f>VLOOKUP($D113,#REF!,42,0)</f>
        <v>#REF!</v>
      </c>
    </row>
    <row r="114" spans="1:10">
      <c r="A114" s="93">
        <v>10794</v>
      </c>
      <c r="B114" s="1" t="s">
        <v>871</v>
      </c>
      <c r="C114" s="75" t="e">
        <f>VLOOKUP(A114,#REF!,61,0)</f>
        <v>#REF!</v>
      </c>
      <c r="D114" s="117">
        <v>10794</v>
      </c>
      <c r="E114" s="75" t="str">
        <f t="shared" si="23"/>
        <v>Sediada</v>
      </c>
      <c r="F114" s="75" t="e">
        <f>VLOOKUP($D114,#REF!,38,0)</f>
        <v>#REF!</v>
      </c>
      <c r="G114" s="75" t="e">
        <f>VLOOKUP($D114,#REF!,39,0)</f>
        <v>#REF!</v>
      </c>
      <c r="H114" s="75" t="e">
        <f>VLOOKUP($D114,#REF!,40,0)</f>
        <v>#REF!</v>
      </c>
      <c r="I114" s="75" t="e">
        <f>VLOOKUP($D114,#REF!,41,0)</f>
        <v>#REF!</v>
      </c>
      <c r="J114" s="75" t="e">
        <f>VLOOKUP($D114,#REF!,42,0)</f>
        <v>#REF!</v>
      </c>
    </row>
    <row r="115" spans="1:10">
      <c r="A115" s="93">
        <v>10799</v>
      </c>
      <c r="B115" s="1" t="s">
        <v>871</v>
      </c>
      <c r="C115" s="75" t="e">
        <f>VLOOKUP(A115,#REF!,61,0)</f>
        <v>#REF!</v>
      </c>
      <c r="D115" s="117">
        <v>10799</v>
      </c>
      <c r="E115" s="75" t="str">
        <f t="shared" si="23"/>
        <v>Sediada</v>
      </c>
      <c r="F115" s="75" t="e">
        <f>VLOOKUP($D115,#REF!,38,0)</f>
        <v>#REF!</v>
      </c>
      <c r="G115" s="75" t="e">
        <f>VLOOKUP($D115,#REF!,39,0)</f>
        <v>#REF!</v>
      </c>
      <c r="H115" s="75" t="e">
        <f>VLOOKUP($D115,#REF!,40,0)</f>
        <v>#REF!</v>
      </c>
      <c r="I115" s="75" t="e">
        <f>VLOOKUP($D115,#REF!,41,0)</f>
        <v>#REF!</v>
      </c>
      <c r="J115" s="75" t="e">
        <f>VLOOKUP($D115,#REF!,42,0)</f>
        <v>#REF!</v>
      </c>
    </row>
    <row r="116" spans="1:10">
      <c r="A116" s="93">
        <v>11030</v>
      </c>
      <c r="B116" s="1" t="s">
        <v>871</v>
      </c>
      <c r="C116" s="75" t="e">
        <f>VLOOKUP(A116,#REF!,61,0)</f>
        <v>#REF!</v>
      </c>
      <c r="D116" s="117">
        <v>11030</v>
      </c>
      <c r="E116" s="75" t="str">
        <f t="shared" si="23"/>
        <v>Sediada</v>
      </c>
      <c r="F116" s="75" t="e">
        <f>VLOOKUP($D116,#REF!,38,0)</f>
        <v>#REF!</v>
      </c>
      <c r="G116" s="75" t="e">
        <f>VLOOKUP($D116,#REF!,39,0)</f>
        <v>#REF!</v>
      </c>
      <c r="H116" s="75" t="e">
        <f>VLOOKUP($D116,#REF!,40,0)</f>
        <v>#REF!</v>
      </c>
      <c r="I116" s="75" t="e">
        <f>VLOOKUP($D116,#REF!,41,0)</f>
        <v>#REF!</v>
      </c>
      <c r="J116" s="75" t="e">
        <f>VLOOKUP($D116,#REF!,42,0)</f>
        <v>#REF!</v>
      </c>
    </row>
    <row r="117" spans="1:10">
      <c r="A117" s="93">
        <v>11041</v>
      </c>
      <c r="B117" s="1" t="s">
        <v>871</v>
      </c>
      <c r="C117" s="75" t="e">
        <f>VLOOKUP(A117,#REF!,61,0)</f>
        <v>#REF!</v>
      </c>
      <c r="D117" s="117">
        <v>11041</v>
      </c>
      <c r="E117" s="75" t="str">
        <f t="shared" si="23"/>
        <v>Sediada</v>
      </c>
      <c r="F117" s="75" t="e">
        <f>VLOOKUP($D117,#REF!,38,0)</f>
        <v>#REF!</v>
      </c>
      <c r="G117" s="75" t="e">
        <f>VLOOKUP($D117,#REF!,39,0)</f>
        <v>#REF!</v>
      </c>
      <c r="H117" s="75" t="e">
        <f>VLOOKUP($D117,#REF!,40,0)</f>
        <v>#REF!</v>
      </c>
      <c r="I117" s="75" t="e">
        <f>VLOOKUP($D117,#REF!,41,0)</f>
        <v>#REF!</v>
      </c>
      <c r="J117" s="75" t="e">
        <f>VLOOKUP($D117,#REF!,42,0)</f>
        <v>#REF!</v>
      </c>
    </row>
    <row r="118" spans="1:10">
      <c r="A118" s="93">
        <v>11042</v>
      </c>
      <c r="B118" s="1" t="s">
        <v>871</v>
      </c>
      <c r="C118" s="75" t="e">
        <f>VLOOKUP(A118,#REF!,61,0)</f>
        <v>#REF!</v>
      </c>
      <c r="D118" s="117">
        <v>11042</v>
      </c>
      <c r="E118" s="75" t="str">
        <f t="shared" si="23"/>
        <v>Sediada</v>
      </c>
      <c r="F118" s="75" t="e">
        <f>VLOOKUP($D118,#REF!,38,0)</f>
        <v>#REF!</v>
      </c>
      <c r="G118" s="75" t="e">
        <f>VLOOKUP($D118,#REF!,39,0)</f>
        <v>#REF!</v>
      </c>
      <c r="H118" s="75" t="e">
        <f>VLOOKUP($D118,#REF!,40,0)</f>
        <v>#REF!</v>
      </c>
      <c r="I118" s="75" t="e">
        <f>VLOOKUP($D118,#REF!,41,0)</f>
        <v>#REF!</v>
      </c>
      <c r="J118" s="75" t="e">
        <f>VLOOKUP($D118,#REF!,42,0)</f>
        <v>#REF!</v>
      </c>
    </row>
    <row r="119" spans="1:10">
      <c r="A119" s="93">
        <v>12000</v>
      </c>
      <c r="B119" s="1" t="s">
        <v>871</v>
      </c>
      <c r="C119" s="75" t="e">
        <f>VLOOKUP(A119,#REF!,61,0)</f>
        <v>#REF!</v>
      </c>
      <c r="D119" s="117">
        <v>12000</v>
      </c>
      <c r="E119" s="75" t="str">
        <f t="shared" si="23"/>
        <v>Sediada</v>
      </c>
      <c r="F119" s="75" t="e">
        <f>VLOOKUP($D119,#REF!,38,0)</f>
        <v>#REF!</v>
      </c>
      <c r="G119" s="75" t="e">
        <f>VLOOKUP($D119,#REF!,39,0)</f>
        <v>#REF!</v>
      </c>
      <c r="H119" s="75" t="e">
        <f>VLOOKUP($D119,#REF!,40,0)</f>
        <v>#REF!</v>
      </c>
      <c r="I119" s="75" t="e">
        <f>VLOOKUP($D119,#REF!,41,0)</f>
        <v>#REF!</v>
      </c>
      <c r="J119" s="75" t="e">
        <f>VLOOKUP($D119,#REF!,42,0)</f>
        <v>#REF!</v>
      </c>
    </row>
    <row r="120" spans="1:10">
      <c r="A120" s="93">
        <v>13110</v>
      </c>
      <c r="B120" s="1" t="s">
        <v>871</v>
      </c>
      <c r="C120" s="75" t="e">
        <f>VLOOKUP(A120,#REF!,61,0)</f>
        <v>#REF!</v>
      </c>
      <c r="D120" s="117">
        <v>13110</v>
      </c>
      <c r="E120" s="75" t="str">
        <f t="shared" si="23"/>
        <v>Sediada</v>
      </c>
      <c r="F120" s="75" t="e">
        <f>VLOOKUP($D120,#REF!,38,0)</f>
        <v>#REF!</v>
      </c>
      <c r="G120" s="75" t="e">
        <f>VLOOKUP($D120,#REF!,39,0)</f>
        <v>#REF!</v>
      </c>
      <c r="H120" s="75" t="e">
        <f>VLOOKUP($D120,#REF!,40,0)</f>
        <v>#REF!</v>
      </c>
      <c r="I120" s="75" t="e">
        <f>VLOOKUP($D120,#REF!,41,0)</f>
        <v>#REF!</v>
      </c>
      <c r="J120" s="75" t="e">
        <f>VLOOKUP($D120,#REF!,42,0)</f>
        <v>#REF!</v>
      </c>
    </row>
    <row r="121" spans="1:10">
      <c r="A121" s="93">
        <v>13120</v>
      </c>
      <c r="B121" s="1" t="s">
        <v>871</v>
      </c>
      <c r="C121" s="75" t="e">
        <f>VLOOKUP(A121,#REF!,61,0)</f>
        <v>#REF!</v>
      </c>
      <c r="D121" s="117">
        <v>13120</v>
      </c>
      <c r="E121" s="75" t="str">
        <f t="shared" si="23"/>
        <v>Sediada</v>
      </c>
      <c r="F121" s="75" t="e">
        <f>VLOOKUP($D121,#REF!,38,0)</f>
        <v>#REF!</v>
      </c>
      <c r="G121" s="75" t="e">
        <f>VLOOKUP($D121,#REF!,39,0)</f>
        <v>#REF!</v>
      </c>
      <c r="H121" s="75" t="e">
        <f>VLOOKUP($D121,#REF!,40,0)</f>
        <v>#REF!</v>
      </c>
      <c r="I121" s="75" t="e">
        <f>VLOOKUP($D121,#REF!,41,0)</f>
        <v>#REF!</v>
      </c>
      <c r="J121" s="75" t="e">
        <f>VLOOKUP($D121,#REF!,42,0)</f>
        <v>#REF!</v>
      </c>
    </row>
    <row r="122" spans="1:10">
      <c r="A122" s="93">
        <v>13132</v>
      </c>
      <c r="B122" s="1" t="s">
        <v>871</v>
      </c>
      <c r="C122" s="75" t="e">
        <f>VLOOKUP(A122,#REF!,61,0)</f>
        <v>#REF!</v>
      </c>
      <c r="D122" s="117">
        <v>13132</v>
      </c>
      <c r="E122" s="75" t="str">
        <f t="shared" si="23"/>
        <v>Sediada</v>
      </c>
      <c r="F122" s="75" t="e">
        <f>VLOOKUP($D122,#REF!,38,0)</f>
        <v>#REF!</v>
      </c>
      <c r="G122" s="75" t="e">
        <f>VLOOKUP($D122,#REF!,39,0)</f>
        <v>#REF!</v>
      </c>
      <c r="H122" s="75" t="e">
        <f>VLOOKUP($D122,#REF!,40,0)</f>
        <v>#REF!</v>
      </c>
      <c r="I122" s="75" t="e">
        <f>VLOOKUP($D122,#REF!,41,0)</f>
        <v>#REF!</v>
      </c>
      <c r="J122" s="75" t="e">
        <f>VLOOKUP($D122,#REF!,42,0)</f>
        <v>#REF!</v>
      </c>
    </row>
    <row r="123" spans="1:10">
      <c r="A123" s="93">
        <v>14102</v>
      </c>
      <c r="B123" s="1" t="s">
        <v>871</v>
      </c>
      <c r="C123" s="75" t="e">
        <f>VLOOKUP(A123,#REF!,61,0)</f>
        <v>#REF!</v>
      </c>
      <c r="D123" s="117">
        <v>14102</v>
      </c>
      <c r="E123" s="75" t="str">
        <f t="shared" si="23"/>
        <v>Sediada</v>
      </c>
      <c r="F123" s="75" t="e">
        <f>VLOOKUP($D123,#REF!,38,0)</f>
        <v>#REF!</v>
      </c>
      <c r="G123" s="75" t="e">
        <f>VLOOKUP($D123,#REF!,39,0)</f>
        <v>#REF!</v>
      </c>
      <c r="H123" s="75" t="e">
        <f>VLOOKUP($D123,#REF!,40,0)</f>
        <v>#REF!</v>
      </c>
      <c r="I123" s="75" t="e">
        <f>VLOOKUP($D123,#REF!,41,0)</f>
        <v>#REF!</v>
      </c>
      <c r="J123" s="75" t="e">
        <f>VLOOKUP($D123,#REF!,42,0)</f>
        <v>#REF!</v>
      </c>
    </row>
    <row r="124" spans="1:10">
      <c r="A124" s="93">
        <v>15120</v>
      </c>
      <c r="B124" s="1" t="s">
        <v>871</v>
      </c>
      <c r="C124" s="75" t="e">
        <f>VLOOKUP(A124,#REF!,61,0)</f>
        <v>#REF!</v>
      </c>
      <c r="D124" s="117">
        <v>15120</v>
      </c>
      <c r="E124" s="75" t="str">
        <f t="shared" si="23"/>
        <v>Sediada</v>
      </c>
      <c r="F124" s="75" t="e">
        <f>VLOOKUP($D124,#REF!,38,0)</f>
        <v>#REF!</v>
      </c>
      <c r="G124" s="75" t="e">
        <f>VLOOKUP($D124,#REF!,39,0)</f>
        <v>#REF!</v>
      </c>
      <c r="H124" s="75" t="e">
        <f>VLOOKUP($D124,#REF!,40,0)</f>
        <v>#REF!</v>
      </c>
      <c r="I124" s="75" t="e">
        <f>VLOOKUP($D124,#REF!,41,0)</f>
        <v>#REF!</v>
      </c>
      <c r="J124" s="75" t="e">
        <f>VLOOKUP($D124,#REF!,42,0)</f>
        <v>#REF!</v>
      </c>
    </row>
    <row r="125" spans="1:10">
      <c r="A125" s="93">
        <v>15201</v>
      </c>
      <c r="B125" s="1" t="s">
        <v>871</v>
      </c>
      <c r="C125" s="75" t="e">
        <f>VLOOKUP(A125,#REF!,61,0)</f>
        <v>#REF!</v>
      </c>
      <c r="D125" s="117">
        <v>15201</v>
      </c>
      <c r="E125" s="75" t="str">
        <f t="shared" si="23"/>
        <v>Sediada</v>
      </c>
      <c r="F125" s="75" t="e">
        <f>VLOOKUP($D125,#REF!,38,0)</f>
        <v>#REF!</v>
      </c>
      <c r="G125" s="75" t="e">
        <f>VLOOKUP($D125,#REF!,39,0)</f>
        <v>#REF!</v>
      </c>
      <c r="H125" s="75" t="e">
        <f>VLOOKUP($D125,#REF!,40,0)</f>
        <v>#REF!</v>
      </c>
      <c r="I125" s="75" t="e">
        <f>VLOOKUP($D125,#REF!,41,0)</f>
        <v>#REF!</v>
      </c>
      <c r="J125" s="75" t="e">
        <f>VLOOKUP($D125,#REF!,42,0)</f>
        <v>#REF!</v>
      </c>
    </row>
    <row r="126" spans="1:10">
      <c r="A126" s="93">
        <v>15203</v>
      </c>
      <c r="B126" s="1" t="s">
        <v>871</v>
      </c>
      <c r="C126" s="75" t="e">
        <f>VLOOKUP(A126,#REF!,61,0)</f>
        <v>#REF!</v>
      </c>
      <c r="D126" s="117">
        <v>15203</v>
      </c>
      <c r="E126" s="75" t="str">
        <f t="shared" si="23"/>
        <v>Sediada</v>
      </c>
      <c r="F126" s="75" t="e">
        <f>VLOOKUP($D126,#REF!,38,0)</f>
        <v>#REF!</v>
      </c>
      <c r="G126" s="75" t="e">
        <f>VLOOKUP($D126,#REF!,39,0)</f>
        <v>#REF!</v>
      </c>
      <c r="H126" s="75" t="e">
        <f>VLOOKUP($D126,#REF!,40,0)</f>
        <v>#REF!</v>
      </c>
      <c r="I126" s="75" t="e">
        <f>VLOOKUP($D126,#REF!,41,0)</f>
        <v>#REF!</v>
      </c>
      <c r="J126" s="75" t="e">
        <f>VLOOKUP($D126,#REF!,42,0)</f>
        <v>#REF!</v>
      </c>
    </row>
    <row r="127" spans="1:10">
      <c r="A127" s="93">
        <v>16100</v>
      </c>
      <c r="B127" s="1" t="s">
        <v>871</v>
      </c>
      <c r="C127" s="75" t="e">
        <f>VLOOKUP(A127,#REF!,61,0)</f>
        <v>#REF!</v>
      </c>
      <c r="D127" s="117">
        <v>16100</v>
      </c>
      <c r="E127" s="75" t="str">
        <f t="shared" si="23"/>
        <v>Sediada</v>
      </c>
      <c r="F127" s="75" t="e">
        <f>VLOOKUP($D127,#REF!,38,0)</f>
        <v>#REF!</v>
      </c>
      <c r="G127" s="75" t="e">
        <f>VLOOKUP($D127,#REF!,39,0)</f>
        <v>#REF!</v>
      </c>
      <c r="H127" s="75" t="e">
        <f>VLOOKUP($D127,#REF!,40,0)</f>
        <v>#REF!</v>
      </c>
      <c r="I127" s="75" t="e">
        <f>VLOOKUP($D127,#REF!,41,0)</f>
        <v>#REF!</v>
      </c>
      <c r="J127" s="75" t="e">
        <f>VLOOKUP($D127,#REF!,42,0)</f>
        <v>#REF!</v>
      </c>
    </row>
    <row r="128" spans="1:10">
      <c r="A128" s="93">
        <v>16211</v>
      </c>
      <c r="B128" s="1" t="s">
        <v>871</v>
      </c>
      <c r="C128" s="75" t="e">
        <f>VLOOKUP(A128,#REF!,61,0)</f>
        <v>#REF!</v>
      </c>
      <c r="D128" s="117">
        <v>16211</v>
      </c>
      <c r="E128" s="75" t="str">
        <f t="shared" si="23"/>
        <v>Sediada</v>
      </c>
      <c r="F128" s="75" t="e">
        <f>VLOOKUP($D128,#REF!,38,0)</f>
        <v>#REF!</v>
      </c>
      <c r="G128" s="75" t="e">
        <f>VLOOKUP($D128,#REF!,39,0)</f>
        <v>#REF!</v>
      </c>
      <c r="H128" s="75" t="e">
        <f>VLOOKUP($D128,#REF!,40,0)</f>
        <v>#REF!</v>
      </c>
      <c r="I128" s="75" t="e">
        <f>VLOOKUP($D128,#REF!,41,0)</f>
        <v>#REF!</v>
      </c>
      <c r="J128" s="75" t="e">
        <f>VLOOKUP($D128,#REF!,42,0)</f>
        <v>#REF!</v>
      </c>
    </row>
    <row r="129" spans="1:10">
      <c r="A129" s="93">
        <v>16212</v>
      </c>
      <c r="B129" s="1" t="s">
        <v>871</v>
      </c>
      <c r="C129" s="75" t="e">
        <f>VLOOKUP(A129,#REF!,61,0)</f>
        <v>#REF!</v>
      </c>
      <c r="D129" s="117">
        <v>16212</v>
      </c>
      <c r="E129" s="75" t="str">
        <f t="shared" si="23"/>
        <v>Sediada</v>
      </c>
      <c r="F129" s="75" t="e">
        <f>VLOOKUP($D129,#REF!,38,0)</f>
        <v>#REF!</v>
      </c>
      <c r="G129" s="75" t="e">
        <f>VLOOKUP($D129,#REF!,39,0)</f>
        <v>#REF!</v>
      </c>
      <c r="H129" s="75" t="e">
        <f>VLOOKUP($D129,#REF!,40,0)</f>
        <v>#REF!</v>
      </c>
      <c r="I129" s="75" t="e">
        <f>VLOOKUP($D129,#REF!,41,0)</f>
        <v>#REF!</v>
      </c>
      <c r="J129" s="75" t="e">
        <f>VLOOKUP($D129,#REF!,42,0)</f>
        <v>#REF!</v>
      </c>
    </row>
    <row r="130" spans="1:10">
      <c r="A130" s="93">
        <v>16221</v>
      </c>
      <c r="B130" s="1" t="s">
        <v>871</v>
      </c>
      <c r="C130" s="75" t="e">
        <f>VLOOKUP(A130,#REF!,61,0)</f>
        <v>#REF!</v>
      </c>
      <c r="D130" s="117">
        <v>16221</v>
      </c>
      <c r="E130" s="75" t="str">
        <f t="shared" si="23"/>
        <v>Sediada</v>
      </c>
      <c r="F130" s="75" t="e">
        <f>VLOOKUP($D130,#REF!,38,0)</f>
        <v>#REF!</v>
      </c>
      <c r="G130" s="75" t="e">
        <f>VLOOKUP($D130,#REF!,39,0)</f>
        <v>#REF!</v>
      </c>
      <c r="H130" s="75" t="e">
        <f>VLOOKUP($D130,#REF!,40,0)</f>
        <v>#REF!</v>
      </c>
      <c r="I130" s="75" t="e">
        <f>VLOOKUP($D130,#REF!,41,0)</f>
        <v>#REF!</v>
      </c>
      <c r="J130" s="75" t="e">
        <f>VLOOKUP($D130,#REF!,42,0)</f>
        <v>#REF!</v>
      </c>
    </row>
    <row r="131" spans="1:10">
      <c r="A131" s="93">
        <v>16230</v>
      </c>
      <c r="B131" s="1" t="s">
        <v>871</v>
      </c>
      <c r="C131" s="75" t="e">
        <f>VLOOKUP(A131,#REF!,61,0)</f>
        <v>#REF!</v>
      </c>
      <c r="D131" s="117">
        <v>16230</v>
      </c>
      <c r="E131" s="75" t="str">
        <f t="shared" si="23"/>
        <v>Sediada</v>
      </c>
      <c r="F131" s="75" t="e">
        <f>VLOOKUP($D131,#REF!,38,0)</f>
        <v>#REF!</v>
      </c>
      <c r="G131" s="75" t="e">
        <f>VLOOKUP($D131,#REF!,39,0)</f>
        <v>#REF!</v>
      </c>
      <c r="H131" s="75" t="e">
        <f>VLOOKUP($D131,#REF!,40,0)</f>
        <v>#REF!</v>
      </c>
      <c r="I131" s="75" t="e">
        <f>VLOOKUP($D131,#REF!,41,0)</f>
        <v>#REF!</v>
      </c>
      <c r="J131" s="75" t="e">
        <f>VLOOKUP($D131,#REF!,42,0)</f>
        <v>#REF!</v>
      </c>
    </row>
    <row r="132" spans="1:10">
      <c r="A132" s="93">
        <v>17010</v>
      </c>
      <c r="B132" s="1" t="s">
        <v>871</v>
      </c>
      <c r="C132" s="75" t="e">
        <f>VLOOKUP(A132,#REF!,61,0)</f>
        <v>#REF!</v>
      </c>
      <c r="D132" s="117">
        <v>17010</v>
      </c>
      <c r="E132" s="75" t="str">
        <f t="shared" si="23"/>
        <v>Sediada</v>
      </c>
      <c r="F132" s="75" t="e">
        <f>VLOOKUP($D132,#REF!,38,0)</f>
        <v>#REF!</v>
      </c>
      <c r="G132" s="75" t="e">
        <f>VLOOKUP($D132,#REF!,39,0)</f>
        <v>#REF!</v>
      </c>
      <c r="H132" s="75" t="e">
        <f>VLOOKUP($D132,#REF!,40,0)</f>
        <v>#REF!</v>
      </c>
      <c r="I132" s="75" t="e">
        <f>VLOOKUP($D132,#REF!,41,0)</f>
        <v>#REF!</v>
      </c>
      <c r="J132" s="75" t="e">
        <f>VLOOKUP($D132,#REF!,42,0)</f>
        <v>#REF!</v>
      </c>
    </row>
    <row r="133" spans="1:10">
      <c r="A133" s="93">
        <v>17020</v>
      </c>
      <c r="B133" s="1" t="s">
        <v>871</v>
      </c>
      <c r="C133" s="75" t="e">
        <f>VLOOKUP(A133,#REF!,61,0)</f>
        <v>#REF!</v>
      </c>
      <c r="D133" s="117">
        <v>17020</v>
      </c>
      <c r="E133" s="75" t="str">
        <f t="shared" si="23"/>
        <v>Sediada</v>
      </c>
      <c r="F133" s="75" t="e">
        <f>VLOOKUP($D133,#REF!,38,0)</f>
        <v>#REF!</v>
      </c>
      <c r="G133" s="75" t="e">
        <f>VLOOKUP($D133,#REF!,39,0)</f>
        <v>#REF!</v>
      </c>
      <c r="H133" s="75" t="e">
        <f>VLOOKUP($D133,#REF!,40,0)</f>
        <v>#REF!</v>
      </c>
      <c r="I133" s="75" t="e">
        <f>VLOOKUP($D133,#REF!,41,0)</f>
        <v>#REF!</v>
      </c>
      <c r="J133" s="75" t="e">
        <f>VLOOKUP($D133,#REF!,42,0)</f>
        <v>#REF!</v>
      </c>
    </row>
    <row r="134" spans="1:10">
      <c r="A134" s="93">
        <v>17091</v>
      </c>
      <c r="B134" s="1" t="s">
        <v>871</v>
      </c>
      <c r="C134" s="75" t="e">
        <f>VLOOKUP(A134,#REF!,61,0)</f>
        <v>#REF!</v>
      </c>
      <c r="D134" s="117">
        <v>17091</v>
      </c>
      <c r="E134" s="75" t="str">
        <f t="shared" si="23"/>
        <v>Sediada</v>
      </c>
      <c r="F134" s="75" t="e">
        <f>VLOOKUP($D134,#REF!,38,0)</f>
        <v>#REF!</v>
      </c>
      <c r="G134" s="75" t="e">
        <f>VLOOKUP($D134,#REF!,39,0)</f>
        <v>#REF!</v>
      </c>
      <c r="H134" s="75" t="e">
        <f>VLOOKUP($D134,#REF!,40,0)</f>
        <v>#REF!</v>
      </c>
      <c r="I134" s="75" t="e">
        <f>VLOOKUP($D134,#REF!,41,0)</f>
        <v>#REF!</v>
      </c>
      <c r="J134" s="75" t="e">
        <f>VLOOKUP($D134,#REF!,42,0)</f>
        <v>#REF!</v>
      </c>
    </row>
    <row r="135" spans="1:10">
      <c r="A135" s="93">
        <v>17092</v>
      </c>
      <c r="B135" s="1" t="s">
        <v>871</v>
      </c>
      <c r="C135" s="75" t="e">
        <f>VLOOKUP(A135,#REF!,61,0)</f>
        <v>#REF!</v>
      </c>
      <c r="D135" s="117">
        <v>17092</v>
      </c>
      <c r="E135" s="75" t="str">
        <f t="shared" si="23"/>
        <v>Sediada</v>
      </c>
      <c r="F135" s="75" t="e">
        <f>VLOOKUP($D135,#REF!,38,0)</f>
        <v>#REF!</v>
      </c>
      <c r="G135" s="75" t="e">
        <f>VLOOKUP($D135,#REF!,39,0)</f>
        <v>#REF!</v>
      </c>
      <c r="H135" s="75" t="e">
        <f>VLOOKUP($D135,#REF!,40,0)</f>
        <v>#REF!</v>
      </c>
      <c r="I135" s="75" t="e">
        <f>VLOOKUP($D135,#REF!,41,0)</f>
        <v>#REF!</v>
      </c>
      <c r="J135" s="75" t="e">
        <f>VLOOKUP($D135,#REF!,42,0)</f>
        <v>#REF!</v>
      </c>
    </row>
    <row r="136" spans="1:10">
      <c r="A136" s="93">
        <v>17093</v>
      </c>
      <c r="B136" s="1" t="s">
        <v>871</v>
      </c>
      <c r="C136" s="75" t="e">
        <f>VLOOKUP(A136,#REF!,61,0)</f>
        <v>#REF!</v>
      </c>
      <c r="D136" s="117">
        <v>17093</v>
      </c>
      <c r="E136" s="75" t="str">
        <f t="shared" si="23"/>
        <v>Sediada</v>
      </c>
      <c r="F136" s="75" t="e">
        <f>VLOOKUP($D136,#REF!,38,0)</f>
        <v>#REF!</v>
      </c>
      <c r="G136" s="75" t="e">
        <f>VLOOKUP($D136,#REF!,39,0)</f>
        <v>#REF!</v>
      </c>
      <c r="H136" s="75" t="e">
        <f>VLOOKUP($D136,#REF!,40,0)</f>
        <v>#REF!</v>
      </c>
      <c r="I136" s="75" t="e">
        <f>VLOOKUP($D136,#REF!,41,0)</f>
        <v>#REF!</v>
      </c>
      <c r="J136" s="75" t="e">
        <f>VLOOKUP($D136,#REF!,42,0)</f>
        <v>#REF!</v>
      </c>
    </row>
    <row r="137" spans="1:10">
      <c r="A137" s="93">
        <v>18110</v>
      </c>
      <c r="B137" s="1" t="s">
        <v>871</v>
      </c>
      <c r="C137" s="75" t="e">
        <f>VLOOKUP(A137,#REF!,61,0)</f>
        <v>#REF!</v>
      </c>
      <c r="D137" s="117">
        <v>18110</v>
      </c>
      <c r="E137" s="75" t="str">
        <f t="shared" si="23"/>
        <v>Sediada</v>
      </c>
      <c r="F137" s="75" t="e">
        <f>VLOOKUP($D137,#REF!,38,0)</f>
        <v>#REF!</v>
      </c>
      <c r="G137" s="75" t="e">
        <f>VLOOKUP($D137,#REF!,39,0)</f>
        <v>#REF!</v>
      </c>
      <c r="H137" s="75" t="e">
        <f>VLOOKUP($D137,#REF!,40,0)</f>
        <v>#REF!</v>
      </c>
      <c r="I137" s="75" t="e">
        <f>VLOOKUP($D137,#REF!,41,0)</f>
        <v>#REF!</v>
      </c>
      <c r="J137" s="75" t="e">
        <f>VLOOKUP($D137,#REF!,42,0)</f>
        <v>#REF!</v>
      </c>
    </row>
    <row r="138" spans="1:10">
      <c r="A138" s="93">
        <v>18120</v>
      </c>
      <c r="B138" s="1" t="s">
        <v>871</v>
      </c>
      <c r="C138" s="75" t="e">
        <f>VLOOKUP(A138,#REF!,61,0)</f>
        <v>#REF!</v>
      </c>
      <c r="D138" s="117">
        <v>18120</v>
      </c>
      <c r="E138" s="75" t="str">
        <f t="shared" si="23"/>
        <v>Sediada</v>
      </c>
      <c r="F138" s="75" t="e">
        <f>VLOOKUP($D138,#REF!,38,0)</f>
        <v>#REF!</v>
      </c>
      <c r="G138" s="75" t="e">
        <f>VLOOKUP($D138,#REF!,39,0)</f>
        <v>#REF!</v>
      </c>
      <c r="H138" s="75" t="e">
        <f>VLOOKUP($D138,#REF!,40,0)</f>
        <v>#REF!</v>
      </c>
      <c r="I138" s="75" t="e">
        <f>VLOOKUP($D138,#REF!,41,0)</f>
        <v>#REF!</v>
      </c>
      <c r="J138" s="75" t="e">
        <f>VLOOKUP($D138,#REF!,42,0)</f>
        <v>#REF!</v>
      </c>
    </row>
    <row r="139" spans="1:10">
      <c r="A139" s="93">
        <v>19201</v>
      </c>
      <c r="B139" s="1" t="s">
        <v>871</v>
      </c>
      <c r="C139" s="75" t="e">
        <f>VLOOKUP(A139,#REF!,61,0)</f>
        <v>#REF!</v>
      </c>
      <c r="D139" s="117">
        <v>19201</v>
      </c>
      <c r="E139" s="75" t="str">
        <f t="shared" si="23"/>
        <v>Sediada</v>
      </c>
      <c r="F139" s="75" t="e">
        <f>VLOOKUP($D139,#REF!,38,0)</f>
        <v>#REF!</v>
      </c>
      <c r="G139" s="75" t="e">
        <f>VLOOKUP($D139,#REF!,39,0)</f>
        <v>#REF!</v>
      </c>
      <c r="H139" s="75" t="e">
        <f>VLOOKUP($D139,#REF!,40,0)</f>
        <v>#REF!</v>
      </c>
      <c r="I139" s="75" t="e">
        <f>VLOOKUP($D139,#REF!,41,0)</f>
        <v>#REF!</v>
      </c>
      <c r="J139" s="75" t="e">
        <f>VLOOKUP($D139,#REF!,42,0)</f>
        <v>#REF!</v>
      </c>
    </row>
    <row r="140" spans="1:10">
      <c r="A140" s="93">
        <v>20111</v>
      </c>
      <c r="B140" s="1" t="s">
        <v>871</v>
      </c>
      <c r="C140" s="75" t="e">
        <f>VLOOKUP(A140,#REF!,61,0)</f>
        <v>#REF!</v>
      </c>
      <c r="D140" s="117">
        <v>20111</v>
      </c>
      <c r="E140" s="75" t="str">
        <f t="shared" si="23"/>
        <v>Sediada</v>
      </c>
      <c r="F140" s="75" t="e">
        <f>VLOOKUP($D140,#REF!,38,0)</f>
        <v>#REF!</v>
      </c>
      <c r="G140" s="75" t="e">
        <f>VLOOKUP($D140,#REF!,39,0)</f>
        <v>#REF!</v>
      </c>
      <c r="H140" s="75" t="e">
        <f>VLOOKUP($D140,#REF!,40,0)</f>
        <v>#REF!</v>
      </c>
      <c r="I140" s="75" t="e">
        <f>VLOOKUP($D140,#REF!,41,0)</f>
        <v>#REF!</v>
      </c>
      <c r="J140" s="75" t="e">
        <f>VLOOKUP($D140,#REF!,42,0)</f>
        <v>#REF!</v>
      </c>
    </row>
    <row r="141" spans="1:10">
      <c r="A141" s="93">
        <v>20112</v>
      </c>
      <c r="B141" s="1" t="s">
        <v>871</v>
      </c>
      <c r="C141" s="75" t="e">
        <f>VLOOKUP(A141,#REF!,61,0)</f>
        <v>#REF!</v>
      </c>
      <c r="D141" s="117">
        <v>20112</v>
      </c>
      <c r="E141" s="75" t="str">
        <f t="shared" si="23"/>
        <v>Sediada</v>
      </c>
      <c r="F141" s="75" t="e">
        <f>VLOOKUP($D141,#REF!,38,0)</f>
        <v>#REF!</v>
      </c>
      <c r="G141" s="75" t="e">
        <f>VLOOKUP($D141,#REF!,39,0)</f>
        <v>#REF!</v>
      </c>
      <c r="H141" s="75" t="e">
        <f>VLOOKUP($D141,#REF!,40,0)</f>
        <v>#REF!</v>
      </c>
      <c r="I141" s="75" t="e">
        <f>VLOOKUP($D141,#REF!,41,0)</f>
        <v>#REF!</v>
      </c>
      <c r="J141" s="75" t="e">
        <f>VLOOKUP($D141,#REF!,42,0)</f>
        <v>#REF!</v>
      </c>
    </row>
    <row r="142" spans="1:10">
      <c r="A142" s="93">
        <v>20113</v>
      </c>
      <c r="B142" s="1" t="s">
        <v>871</v>
      </c>
      <c r="C142" s="75" t="e">
        <f>VLOOKUP(A142,#REF!,61,0)</f>
        <v>#REF!</v>
      </c>
      <c r="D142" s="117">
        <v>20113</v>
      </c>
      <c r="E142" s="75" t="str">
        <f t="shared" si="23"/>
        <v>Sediada</v>
      </c>
      <c r="F142" s="75" t="e">
        <f>VLOOKUP($D142,#REF!,38,0)</f>
        <v>#REF!</v>
      </c>
      <c r="G142" s="75" t="e">
        <f>VLOOKUP($D142,#REF!,39,0)</f>
        <v>#REF!</v>
      </c>
      <c r="H142" s="75" t="e">
        <f>VLOOKUP($D142,#REF!,40,0)</f>
        <v>#REF!</v>
      </c>
      <c r="I142" s="75" t="e">
        <f>VLOOKUP($D142,#REF!,41,0)</f>
        <v>#REF!</v>
      </c>
      <c r="J142" s="75" t="e">
        <f>VLOOKUP($D142,#REF!,42,0)</f>
        <v>#REF!</v>
      </c>
    </row>
    <row r="143" spans="1:10">
      <c r="A143" s="93">
        <v>20121</v>
      </c>
      <c r="B143" s="1" t="s">
        <v>871</v>
      </c>
      <c r="C143" s="75" t="e">
        <f>VLOOKUP(A143,#REF!,61,0)</f>
        <v>#REF!</v>
      </c>
      <c r="D143" s="117">
        <v>20121</v>
      </c>
      <c r="E143" s="75" t="str">
        <f t="shared" si="23"/>
        <v>Sediada</v>
      </c>
      <c r="F143" s="75" t="e">
        <f>VLOOKUP($D143,#REF!,38,0)</f>
        <v>#REF!</v>
      </c>
      <c r="G143" s="75" t="e">
        <f>VLOOKUP($D143,#REF!,39,0)</f>
        <v>#REF!</v>
      </c>
      <c r="H143" s="75" t="e">
        <f>VLOOKUP($D143,#REF!,40,0)</f>
        <v>#REF!</v>
      </c>
      <c r="I143" s="75" t="e">
        <f>VLOOKUP($D143,#REF!,41,0)</f>
        <v>#REF!</v>
      </c>
      <c r="J143" s="75" t="e">
        <f>VLOOKUP($D143,#REF!,42,0)</f>
        <v>#REF!</v>
      </c>
    </row>
    <row r="144" spans="1:10">
      <c r="A144" s="93">
        <v>20131</v>
      </c>
      <c r="B144" s="1" t="s">
        <v>871</v>
      </c>
      <c r="C144" s="75" t="e">
        <f>VLOOKUP(A144,#REF!,61,0)</f>
        <v>#REF!</v>
      </c>
      <c r="D144" s="117">
        <v>20131</v>
      </c>
      <c r="E144" s="75" t="str">
        <f t="shared" si="23"/>
        <v>Sediada</v>
      </c>
      <c r="F144" s="75" t="e">
        <f>VLOOKUP($D144,#REF!,38,0)</f>
        <v>#REF!</v>
      </c>
      <c r="G144" s="75" t="e">
        <f>VLOOKUP($D144,#REF!,39,0)</f>
        <v>#REF!</v>
      </c>
      <c r="H144" s="75" t="e">
        <f>VLOOKUP($D144,#REF!,40,0)</f>
        <v>#REF!</v>
      </c>
      <c r="I144" s="75" t="e">
        <f>VLOOKUP($D144,#REF!,41,0)</f>
        <v>#REF!</v>
      </c>
      <c r="J144" s="75" t="e">
        <f>VLOOKUP($D144,#REF!,42,0)</f>
        <v>#REF!</v>
      </c>
    </row>
    <row r="145" spans="1:10">
      <c r="A145" s="93">
        <v>20210</v>
      </c>
      <c r="B145" s="1" t="s">
        <v>871</v>
      </c>
      <c r="C145" s="75" t="e">
        <f>VLOOKUP(A145,#REF!,61,0)</f>
        <v>#REF!</v>
      </c>
      <c r="D145" s="117">
        <v>20210</v>
      </c>
      <c r="E145" s="75" t="str">
        <f t="shared" si="23"/>
        <v>Sediada</v>
      </c>
      <c r="F145" s="75" t="e">
        <f>VLOOKUP($D145,#REF!,38,0)</f>
        <v>#REF!</v>
      </c>
      <c r="G145" s="75" t="e">
        <f>VLOOKUP($D145,#REF!,39,0)</f>
        <v>#REF!</v>
      </c>
      <c r="H145" s="75" t="e">
        <f>VLOOKUP($D145,#REF!,40,0)</f>
        <v>#REF!</v>
      </c>
      <c r="I145" s="75" t="e">
        <f>VLOOKUP($D145,#REF!,41,0)</f>
        <v>#REF!</v>
      </c>
      <c r="J145" s="75" t="e">
        <f>VLOOKUP($D145,#REF!,42,0)</f>
        <v>#REF!</v>
      </c>
    </row>
    <row r="146" spans="1:10">
      <c r="A146" s="93">
        <v>20221</v>
      </c>
      <c r="B146" s="1" t="s">
        <v>871</v>
      </c>
      <c r="C146" s="75" t="e">
        <f>VLOOKUP(A146,#REF!,61,0)</f>
        <v>#REF!</v>
      </c>
      <c r="D146" s="117">
        <v>20221</v>
      </c>
      <c r="E146" s="75" t="str">
        <f t="shared" si="23"/>
        <v>Sediada</v>
      </c>
      <c r="F146" s="75" t="e">
        <f>VLOOKUP($D146,#REF!,38,0)</f>
        <v>#REF!</v>
      </c>
      <c r="G146" s="75" t="e">
        <f>VLOOKUP($D146,#REF!,39,0)</f>
        <v>#REF!</v>
      </c>
      <c r="H146" s="75" t="e">
        <f>VLOOKUP($D146,#REF!,40,0)</f>
        <v>#REF!</v>
      </c>
      <c r="I146" s="75" t="e">
        <f>VLOOKUP($D146,#REF!,41,0)</f>
        <v>#REF!</v>
      </c>
      <c r="J146" s="75" t="e">
        <f>VLOOKUP($D146,#REF!,42,0)</f>
        <v>#REF!</v>
      </c>
    </row>
    <row r="147" spans="1:10">
      <c r="A147" s="93">
        <v>20222</v>
      </c>
      <c r="B147" s="1" t="s">
        <v>871</v>
      </c>
      <c r="C147" s="75" t="e">
        <f>VLOOKUP(A147,#REF!,61,0)</f>
        <v>#REF!</v>
      </c>
      <c r="D147" s="117">
        <v>20222</v>
      </c>
      <c r="E147" s="75" t="str">
        <f t="shared" si="23"/>
        <v>Sediada</v>
      </c>
      <c r="F147" s="75" t="e">
        <f>VLOOKUP($D147,#REF!,38,0)</f>
        <v>#REF!</v>
      </c>
      <c r="G147" s="75" t="e">
        <f>VLOOKUP($D147,#REF!,39,0)</f>
        <v>#REF!</v>
      </c>
      <c r="H147" s="75" t="e">
        <f>VLOOKUP($D147,#REF!,40,0)</f>
        <v>#REF!</v>
      </c>
      <c r="I147" s="75" t="e">
        <f>VLOOKUP($D147,#REF!,41,0)</f>
        <v>#REF!</v>
      </c>
      <c r="J147" s="75" t="e">
        <f>VLOOKUP($D147,#REF!,42,0)</f>
        <v>#REF!</v>
      </c>
    </row>
    <row r="148" spans="1:10">
      <c r="A148" s="93">
        <v>20231</v>
      </c>
      <c r="B148" s="1" t="s">
        <v>871</v>
      </c>
      <c r="C148" s="75" t="e">
        <f>VLOOKUP(A148,#REF!,61,0)</f>
        <v>#REF!</v>
      </c>
      <c r="D148" s="117">
        <v>20231</v>
      </c>
      <c r="E148" s="75" t="str">
        <f t="shared" si="23"/>
        <v>Sediada</v>
      </c>
      <c r="F148" s="75" t="e">
        <f>VLOOKUP($D148,#REF!,38,0)</f>
        <v>#REF!</v>
      </c>
      <c r="G148" s="75" t="e">
        <f>VLOOKUP($D148,#REF!,39,0)</f>
        <v>#REF!</v>
      </c>
      <c r="H148" s="75" t="e">
        <f>VLOOKUP($D148,#REF!,40,0)</f>
        <v>#REF!</v>
      </c>
      <c r="I148" s="75" t="e">
        <f>VLOOKUP($D148,#REF!,41,0)</f>
        <v>#REF!</v>
      </c>
      <c r="J148" s="75" t="e">
        <f>VLOOKUP($D148,#REF!,42,0)</f>
        <v>#REF!</v>
      </c>
    </row>
    <row r="149" spans="1:10">
      <c r="A149" s="93">
        <v>20232</v>
      </c>
      <c r="B149" s="1" t="s">
        <v>871</v>
      </c>
      <c r="C149" s="75" t="e">
        <f>VLOOKUP(A149,#REF!,61,0)</f>
        <v>#REF!</v>
      </c>
      <c r="D149" s="117">
        <v>20232</v>
      </c>
      <c r="E149" s="75" t="str">
        <f t="shared" si="23"/>
        <v>Sediada</v>
      </c>
      <c r="F149" s="75" t="e">
        <f>VLOOKUP($D149,#REF!,38,0)</f>
        <v>#REF!</v>
      </c>
      <c r="G149" s="75" t="e">
        <f>VLOOKUP($D149,#REF!,39,0)</f>
        <v>#REF!</v>
      </c>
      <c r="H149" s="75" t="e">
        <f>VLOOKUP($D149,#REF!,40,0)</f>
        <v>#REF!</v>
      </c>
      <c r="I149" s="75" t="e">
        <f>VLOOKUP($D149,#REF!,41,0)</f>
        <v>#REF!</v>
      </c>
      <c r="J149" s="75" t="e">
        <f>VLOOKUP($D149,#REF!,42,0)</f>
        <v>#REF!</v>
      </c>
    </row>
    <row r="150" spans="1:10">
      <c r="A150" s="93">
        <v>20291</v>
      </c>
      <c r="B150" s="1" t="s">
        <v>871</v>
      </c>
      <c r="C150" s="75" t="e">
        <f>VLOOKUP(A150,#REF!,61,0)</f>
        <v>#REF!</v>
      </c>
      <c r="D150" s="117">
        <v>20291</v>
      </c>
      <c r="E150" s="75" t="str">
        <f t="shared" si="23"/>
        <v>Sediada</v>
      </c>
      <c r="F150" s="75" t="e">
        <f>VLOOKUP($D150,#REF!,38,0)</f>
        <v>#REF!</v>
      </c>
      <c r="G150" s="75" t="e">
        <f>VLOOKUP($D150,#REF!,39,0)</f>
        <v>#REF!</v>
      </c>
      <c r="H150" s="75" t="e">
        <f>VLOOKUP($D150,#REF!,40,0)</f>
        <v>#REF!</v>
      </c>
      <c r="I150" s="75" t="e">
        <f>VLOOKUP($D150,#REF!,41,0)</f>
        <v>#REF!</v>
      </c>
      <c r="J150" s="75" t="e">
        <f>VLOOKUP($D150,#REF!,42,0)</f>
        <v>#REF!</v>
      </c>
    </row>
    <row r="151" spans="1:10">
      <c r="A151" s="93">
        <v>20299</v>
      </c>
      <c r="B151" s="1" t="s">
        <v>871</v>
      </c>
      <c r="C151" s="75" t="e">
        <f>VLOOKUP(A151,#REF!,61,0)</f>
        <v>#REF!</v>
      </c>
      <c r="D151" s="117">
        <v>20299</v>
      </c>
      <c r="E151" s="75" t="str">
        <f t="shared" si="23"/>
        <v>Sediada</v>
      </c>
      <c r="F151" s="75" t="e">
        <f>VLOOKUP($D151,#REF!,38,0)</f>
        <v>#REF!</v>
      </c>
      <c r="G151" s="75" t="e">
        <f>VLOOKUP($D151,#REF!,39,0)</f>
        <v>#REF!</v>
      </c>
      <c r="H151" s="75" t="e">
        <f>VLOOKUP($D151,#REF!,40,0)</f>
        <v>#REF!</v>
      </c>
      <c r="I151" s="75" t="e">
        <f>VLOOKUP($D151,#REF!,41,0)</f>
        <v>#REF!</v>
      </c>
      <c r="J151" s="75" t="e">
        <f>VLOOKUP($D151,#REF!,42,0)</f>
        <v>#REF!</v>
      </c>
    </row>
    <row r="152" spans="1:10">
      <c r="A152" s="93">
        <v>21001</v>
      </c>
      <c r="B152" s="1" t="s">
        <v>871</v>
      </c>
      <c r="C152" s="75" t="e">
        <f>VLOOKUP(A152,#REF!,61,0)</f>
        <v>#REF!</v>
      </c>
      <c r="D152" s="117">
        <v>21001</v>
      </c>
      <c r="E152" s="75" t="str">
        <f t="shared" si="23"/>
        <v>Sediada</v>
      </c>
      <c r="F152" s="75" t="e">
        <f>VLOOKUP($D152,#REF!,38,0)</f>
        <v>#REF!</v>
      </c>
      <c r="G152" s="75" t="e">
        <f>VLOOKUP($D152,#REF!,39,0)</f>
        <v>#REF!</v>
      </c>
      <c r="H152" s="75" t="e">
        <f>VLOOKUP($D152,#REF!,40,0)</f>
        <v>#REF!</v>
      </c>
      <c r="I152" s="75" t="e">
        <f>VLOOKUP($D152,#REF!,41,0)</f>
        <v>#REF!</v>
      </c>
      <c r="J152" s="75" t="e">
        <f>VLOOKUP($D152,#REF!,42,0)</f>
        <v>#REF!</v>
      </c>
    </row>
    <row r="153" spans="1:10">
      <c r="A153" s="93">
        <v>22111</v>
      </c>
      <c r="B153" s="1" t="s">
        <v>871</v>
      </c>
      <c r="C153" s="75" t="e">
        <f>VLOOKUP(A153,#REF!,61,0)</f>
        <v>#REF!</v>
      </c>
      <c r="D153" s="117">
        <v>22111</v>
      </c>
      <c r="E153" s="75" t="str">
        <f t="shared" si="23"/>
        <v>Sediada</v>
      </c>
      <c r="F153" s="75" t="e">
        <f>VLOOKUP($D153,#REF!,38,0)</f>
        <v>#REF!</v>
      </c>
      <c r="G153" s="75" t="e">
        <f>VLOOKUP($D153,#REF!,39,0)</f>
        <v>#REF!</v>
      </c>
      <c r="H153" s="75" t="e">
        <f>VLOOKUP($D153,#REF!,40,0)</f>
        <v>#REF!</v>
      </c>
      <c r="I153" s="75" t="e">
        <f>VLOOKUP($D153,#REF!,41,0)</f>
        <v>#REF!</v>
      </c>
      <c r="J153" s="75" t="e">
        <f>VLOOKUP($D153,#REF!,42,0)</f>
        <v>#REF!</v>
      </c>
    </row>
    <row r="154" spans="1:10">
      <c r="A154" s="93">
        <v>22112</v>
      </c>
      <c r="B154" s="1" t="s">
        <v>871</v>
      </c>
      <c r="C154" s="75" t="e">
        <f>VLOOKUP(A154,#REF!,61,0)</f>
        <v>#REF!</v>
      </c>
      <c r="D154" s="117">
        <v>22112</v>
      </c>
      <c r="E154" s="75" t="str">
        <f t="shared" si="23"/>
        <v>Sediada</v>
      </c>
      <c r="F154" s="75" t="e">
        <f>VLOOKUP($D154,#REF!,38,0)</f>
        <v>#REF!</v>
      </c>
      <c r="G154" s="75" t="e">
        <f>VLOOKUP($D154,#REF!,39,0)</f>
        <v>#REF!</v>
      </c>
      <c r="H154" s="75" t="e">
        <f>VLOOKUP($D154,#REF!,40,0)</f>
        <v>#REF!</v>
      </c>
      <c r="I154" s="75" t="e">
        <f>VLOOKUP($D154,#REF!,41,0)</f>
        <v>#REF!</v>
      </c>
      <c r="J154" s="75" t="e">
        <f>VLOOKUP($D154,#REF!,42,0)</f>
        <v>#REF!</v>
      </c>
    </row>
    <row r="155" spans="1:10">
      <c r="A155" s="93">
        <v>22192</v>
      </c>
      <c r="B155" s="1" t="s">
        <v>871</v>
      </c>
      <c r="C155" s="75" t="e">
        <f>VLOOKUP(A155,#REF!,61,0)</f>
        <v>#REF!</v>
      </c>
      <c r="D155" s="117">
        <v>22192</v>
      </c>
      <c r="E155" s="75" t="str">
        <f t="shared" si="23"/>
        <v>Sediada</v>
      </c>
      <c r="F155" s="75" t="e">
        <f>VLOOKUP($D155,#REF!,38,0)</f>
        <v>#REF!</v>
      </c>
      <c r="G155" s="75" t="e">
        <f>VLOOKUP($D155,#REF!,39,0)</f>
        <v>#REF!</v>
      </c>
      <c r="H155" s="75" t="e">
        <f>VLOOKUP($D155,#REF!,40,0)</f>
        <v>#REF!</v>
      </c>
      <c r="I155" s="75" t="e">
        <f>VLOOKUP($D155,#REF!,41,0)</f>
        <v>#REF!</v>
      </c>
      <c r="J155" s="75" t="e">
        <f>VLOOKUP($D155,#REF!,42,0)</f>
        <v>#REF!</v>
      </c>
    </row>
    <row r="156" spans="1:10">
      <c r="A156" s="93">
        <v>22193</v>
      </c>
      <c r="B156" s="1" t="s">
        <v>871</v>
      </c>
      <c r="C156" s="75" t="e">
        <f>VLOOKUP(A156,#REF!,61,0)</f>
        <v>#REF!</v>
      </c>
      <c r="D156" s="117">
        <v>22193</v>
      </c>
      <c r="E156" s="75" t="str">
        <f t="shared" si="23"/>
        <v>Sediada</v>
      </c>
      <c r="F156" s="75" t="e">
        <f>VLOOKUP($D156,#REF!,38,0)</f>
        <v>#REF!</v>
      </c>
      <c r="G156" s="75" t="e">
        <f>VLOOKUP($D156,#REF!,39,0)</f>
        <v>#REF!</v>
      </c>
      <c r="H156" s="75" t="e">
        <f>VLOOKUP($D156,#REF!,40,0)</f>
        <v>#REF!</v>
      </c>
      <c r="I156" s="75" t="e">
        <f>VLOOKUP($D156,#REF!,41,0)</f>
        <v>#REF!</v>
      </c>
      <c r="J156" s="75" t="e">
        <f>VLOOKUP($D156,#REF!,42,0)</f>
        <v>#REF!</v>
      </c>
    </row>
    <row r="157" spans="1:10">
      <c r="A157" s="93">
        <v>22199</v>
      </c>
      <c r="B157" s="1" t="s">
        <v>871</v>
      </c>
      <c r="C157" s="75" t="e">
        <f>VLOOKUP(A157,#REF!,61,0)</f>
        <v>#REF!</v>
      </c>
      <c r="D157" s="117">
        <v>22199</v>
      </c>
      <c r="E157" s="75" t="str">
        <f t="shared" si="23"/>
        <v>Sediada</v>
      </c>
      <c r="F157" s="75" t="e">
        <f>VLOOKUP($D157,#REF!,38,0)</f>
        <v>#REF!</v>
      </c>
      <c r="G157" s="75" t="e">
        <f>VLOOKUP($D157,#REF!,39,0)</f>
        <v>#REF!</v>
      </c>
      <c r="H157" s="75" t="e">
        <f>VLOOKUP($D157,#REF!,40,0)</f>
        <v>#REF!</v>
      </c>
      <c r="I157" s="75" t="e">
        <f>VLOOKUP($D157,#REF!,41,0)</f>
        <v>#REF!</v>
      </c>
      <c r="J157" s="75" t="e">
        <f>VLOOKUP($D157,#REF!,42,0)</f>
        <v>#REF!</v>
      </c>
    </row>
    <row r="158" spans="1:10">
      <c r="A158" s="93">
        <v>22201</v>
      </c>
      <c r="B158" s="1" t="s">
        <v>871</v>
      </c>
      <c r="C158" s="75" t="e">
        <f>VLOOKUP(A158,#REF!,61,0)</f>
        <v>#REF!</v>
      </c>
      <c r="D158" s="117">
        <v>22201</v>
      </c>
      <c r="E158" s="75" t="str">
        <f t="shared" ref="E158:E175" si="24">VLOOKUP(D158,$A$94:$B$223,2,0)</f>
        <v>Sediada</v>
      </c>
      <c r="F158" s="75" t="e">
        <f>VLOOKUP($D158,#REF!,38,0)</f>
        <v>#REF!</v>
      </c>
      <c r="G158" s="75" t="e">
        <f>VLOOKUP($D158,#REF!,39,0)</f>
        <v>#REF!</v>
      </c>
      <c r="H158" s="75" t="e">
        <f>VLOOKUP($D158,#REF!,40,0)</f>
        <v>#REF!</v>
      </c>
      <c r="I158" s="75" t="e">
        <f>VLOOKUP($D158,#REF!,41,0)</f>
        <v>#REF!</v>
      </c>
      <c r="J158" s="75" t="e">
        <f>VLOOKUP($D158,#REF!,42,0)</f>
        <v>#REF!</v>
      </c>
    </row>
    <row r="159" spans="1:10">
      <c r="A159" s="93">
        <v>22202</v>
      </c>
      <c r="B159" s="1" t="s">
        <v>871</v>
      </c>
      <c r="C159" s="75" t="e">
        <f>VLOOKUP(A159,#REF!,61,0)</f>
        <v>#REF!</v>
      </c>
      <c r="D159" s="117">
        <v>22202</v>
      </c>
      <c r="E159" s="75" t="str">
        <f t="shared" si="24"/>
        <v>Sediada</v>
      </c>
      <c r="F159" s="75" t="e">
        <f>VLOOKUP($D159,#REF!,38,0)</f>
        <v>#REF!</v>
      </c>
      <c r="G159" s="75" t="e">
        <f>VLOOKUP($D159,#REF!,39,0)</f>
        <v>#REF!</v>
      </c>
      <c r="H159" s="75" t="e">
        <f>VLOOKUP($D159,#REF!,40,0)</f>
        <v>#REF!</v>
      </c>
      <c r="I159" s="75" t="e">
        <f>VLOOKUP($D159,#REF!,41,0)</f>
        <v>#REF!</v>
      </c>
      <c r="J159" s="75" t="e">
        <f>VLOOKUP($D159,#REF!,42,0)</f>
        <v>#REF!</v>
      </c>
    </row>
    <row r="160" spans="1:10">
      <c r="A160" s="93">
        <v>22203</v>
      </c>
      <c r="B160" s="1" t="s">
        <v>871</v>
      </c>
      <c r="C160" s="75" t="e">
        <f>VLOOKUP(A160,#REF!,61,0)</f>
        <v>#REF!</v>
      </c>
      <c r="D160" s="117">
        <v>22203</v>
      </c>
      <c r="E160" s="75" t="str">
        <f t="shared" si="24"/>
        <v>Sediada</v>
      </c>
      <c r="F160" s="75" t="e">
        <f>VLOOKUP($D160,#REF!,38,0)</f>
        <v>#REF!</v>
      </c>
      <c r="G160" s="75" t="e">
        <f>VLOOKUP($D160,#REF!,39,0)</f>
        <v>#REF!</v>
      </c>
      <c r="H160" s="75" t="e">
        <f>VLOOKUP($D160,#REF!,40,0)</f>
        <v>#REF!</v>
      </c>
      <c r="I160" s="75" t="e">
        <f>VLOOKUP($D160,#REF!,41,0)</f>
        <v>#REF!</v>
      </c>
      <c r="J160" s="75" t="e">
        <f>VLOOKUP($D160,#REF!,42,0)</f>
        <v>#REF!</v>
      </c>
    </row>
    <row r="161" spans="1:10">
      <c r="A161" s="93">
        <v>22204</v>
      </c>
      <c r="B161" s="1" t="s">
        <v>871</v>
      </c>
      <c r="C161" s="75" t="e">
        <f>VLOOKUP(A161,#REF!,61,0)</f>
        <v>#REF!</v>
      </c>
      <c r="D161" s="117">
        <v>22204</v>
      </c>
      <c r="E161" s="75" t="str">
        <f t="shared" si="24"/>
        <v>Sediada</v>
      </c>
      <c r="F161" s="75" t="e">
        <f>VLOOKUP($D161,#REF!,38,0)</f>
        <v>#REF!</v>
      </c>
      <c r="G161" s="75" t="e">
        <f>VLOOKUP($D161,#REF!,39,0)</f>
        <v>#REF!</v>
      </c>
      <c r="H161" s="75" t="e">
        <f>VLOOKUP($D161,#REF!,40,0)</f>
        <v>#REF!</v>
      </c>
      <c r="I161" s="75" t="e">
        <f>VLOOKUP($D161,#REF!,41,0)</f>
        <v>#REF!</v>
      </c>
      <c r="J161" s="75" t="e">
        <f>VLOOKUP($D161,#REF!,42,0)</f>
        <v>#REF!</v>
      </c>
    </row>
    <row r="162" spans="1:10">
      <c r="A162" s="93">
        <v>22205</v>
      </c>
      <c r="B162" s="1" t="s">
        <v>871</v>
      </c>
      <c r="C162" s="75" t="e">
        <f>VLOOKUP(A162,#REF!,61,0)</f>
        <v>#REF!</v>
      </c>
      <c r="D162" s="117">
        <v>22205</v>
      </c>
      <c r="E162" s="75" t="str">
        <f t="shared" si="24"/>
        <v>Sediada</v>
      </c>
      <c r="F162" s="75" t="e">
        <f>VLOOKUP($D162,#REF!,38,0)</f>
        <v>#REF!</v>
      </c>
      <c r="G162" s="75" t="e">
        <f>VLOOKUP($D162,#REF!,39,0)</f>
        <v>#REF!</v>
      </c>
      <c r="H162" s="75" t="e">
        <f>VLOOKUP($D162,#REF!,40,0)</f>
        <v>#REF!</v>
      </c>
      <c r="I162" s="75" t="e">
        <f>VLOOKUP($D162,#REF!,41,0)</f>
        <v>#REF!</v>
      </c>
      <c r="J162" s="75" t="e">
        <f>VLOOKUP($D162,#REF!,42,0)</f>
        <v>#REF!</v>
      </c>
    </row>
    <row r="163" spans="1:10">
      <c r="A163" s="93">
        <v>22209</v>
      </c>
      <c r="B163" s="1" t="s">
        <v>871</v>
      </c>
      <c r="C163" s="75" t="e">
        <f>VLOOKUP(A163,#REF!,61,0)</f>
        <v>#REF!</v>
      </c>
      <c r="D163" s="117">
        <v>22209</v>
      </c>
      <c r="E163" s="75" t="str">
        <f t="shared" si="24"/>
        <v>Sediada</v>
      </c>
      <c r="F163" s="75" t="e">
        <f>VLOOKUP($D163,#REF!,38,0)</f>
        <v>#REF!</v>
      </c>
      <c r="G163" s="75" t="e">
        <f>VLOOKUP($D163,#REF!,39,0)</f>
        <v>#REF!</v>
      </c>
      <c r="H163" s="75" t="e">
        <f>VLOOKUP($D163,#REF!,40,0)</f>
        <v>#REF!</v>
      </c>
      <c r="I163" s="75" t="e">
        <f>VLOOKUP($D163,#REF!,41,0)</f>
        <v>#REF!</v>
      </c>
      <c r="J163" s="75" t="e">
        <f>VLOOKUP($D163,#REF!,42,0)</f>
        <v>#REF!</v>
      </c>
    </row>
    <row r="164" spans="1:10">
      <c r="A164" s="93">
        <v>23101</v>
      </c>
      <c r="B164" s="1" t="s">
        <v>871</v>
      </c>
      <c r="C164" s="75" t="e">
        <f>VLOOKUP(A164,#REF!,61,0)</f>
        <v>#REF!</v>
      </c>
      <c r="D164" s="117">
        <v>23101</v>
      </c>
      <c r="E164" s="75" t="str">
        <f t="shared" si="24"/>
        <v>Sediada</v>
      </c>
      <c r="F164" s="75" t="e">
        <f>VLOOKUP($D164,#REF!,38,0)</f>
        <v>#REF!</v>
      </c>
      <c r="G164" s="75" t="e">
        <f>VLOOKUP($D164,#REF!,39,0)</f>
        <v>#REF!</v>
      </c>
      <c r="H164" s="75" t="e">
        <f>VLOOKUP($D164,#REF!,40,0)</f>
        <v>#REF!</v>
      </c>
      <c r="I164" s="75" t="e">
        <f>VLOOKUP($D164,#REF!,41,0)</f>
        <v>#REF!</v>
      </c>
      <c r="J164" s="75" t="e">
        <f>VLOOKUP($D164,#REF!,42,0)</f>
        <v>#REF!</v>
      </c>
    </row>
    <row r="165" spans="1:10">
      <c r="A165" s="93">
        <v>23109</v>
      </c>
      <c r="B165" s="1" t="s">
        <v>871</v>
      </c>
      <c r="C165" s="75" t="e">
        <f>VLOOKUP(A165,#REF!,61,0)</f>
        <v>#REF!</v>
      </c>
      <c r="D165" s="117">
        <v>23109</v>
      </c>
      <c r="E165" s="75" t="str">
        <f t="shared" si="24"/>
        <v>Sediada</v>
      </c>
      <c r="F165" s="75" t="e">
        <f>VLOOKUP($D165,#REF!,38,0)</f>
        <v>#REF!</v>
      </c>
      <c r="G165" s="75" t="e">
        <f>VLOOKUP($D165,#REF!,39,0)</f>
        <v>#REF!</v>
      </c>
      <c r="H165" s="75" t="e">
        <f>VLOOKUP($D165,#REF!,40,0)</f>
        <v>#REF!</v>
      </c>
      <c r="I165" s="75" t="e">
        <f>VLOOKUP($D165,#REF!,41,0)</f>
        <v>#REF!</v>
      </c>
      <c r="J165" s="75" t="e">
        <f>VLOOKUP($D165,#REF!,42,0)</f>
        <v>#REF!</v>
      </c>
    </row>
    <row r="166" spans="1:10">
      <c r="A166" s="93">
        <v>23921</v>
      </c>
      <c r="B166" s="1" t="s">
        <v>871</v>
      </c>
      <c r="C166" s="75" t="e">
        <f>VLOOKUP(A166,#REF!,61,0)</f>
        <v>#REF!</v>
      </c>
      <c r="D166" s="117">
        <v>23921</v>
      </c>
      <c r="E166" s="75" t="str">
        <f t="shared" si="24"/>
        <v>Sediada</v>
      </c>
      <c r="F166" s="75" t="e">
        <f>VLOOKUP($D166,#REF!,38,0)</f>
        <v>#REF!</v>
      </c>
      <c r="G166" s="75" t="e">
        <f>VLOOKUP($D166,#REF!,39,0)</f>
        <v>#REF!</v>
      </c>
      <c r="H166" s="75" t="e">
        <f>VLOOKUP($D166,#REF!,40,0)</f>
        <v>#REF!</v>
      </c>
      <c r="I166" s="75" t="e">
        <f>VLOOKUP($D166,#REF!,41,0)</f>
        <v>#REF!</v>
      </c>
      <c r="J166" s="75" t="e">
        <f>VLOOKUP($D166,#REF!,42,0)</f>
        <v>#REF!</v>
      </c>
    </row>
    <row r="167" spans="1:10">
      <c r="A167" s="93">
        <v>23930</v>
      </c>
      <c r="B167" s="1" t="s">
        <v>871</v>
      </c>
      <c r="C167" s="75" t="e">
        <f>VLOOKUP(A167,#REF!,61,0)</f>
        <v>#REF!</v>
      </c>
      <c r="D167" s="117">
        <v>23930</v>
      </c>
      <c r="E167" s="75" t="str">
        <f t="shared" si="24"/>
        <v>Sediada</v>
      </c>
      <c r="F167" s="75" t="e">
        <f>VLOOKUP($D167,#REF!,38,0)</f>
        <v>#REF!</v>
      </c>
      <c r="G167" s="75" t="e">
        <f>VLOOKUP($D167,#REF!,39,0)</f>
        <v>#REF!</v>
      </c>
      <c r="H167" s="75" t="e">
        <f>VLOOKUP($D167,#REF!,40,0)</f>
        <v>#REF!</v>
      </c>
      <c r="I167" s="75" t="e">
        <f>VLOOKUP($D167,#REF!,41,0)</f>
        <v>#REF!</v>
      </c>
      <c r="J167" s="75" t="e">
        <f>VLOOKUP($D167,#REF!,42,0)</f>
        <v>#REF!</v>
      </c>
    </row>
    <row r="168" spans="1:10">
      <c r="A168" s="93">
        <v>23941</v>
      </c>
      <c r="B168" s="1" t="s">
        <v>871</v>
      </c>
      <c r="C168" s="75" t="e">
        <f>VLOOKUP(A168,#REF!,61,0)</f>
        <v>#REF!</v>
      </c>
      <c r="D168" s="117">
        <v>23941</v>
      </c>
      <c r="E168" s="75" t="str">
        <f t="shared" si="24"/>
        <v>Sediada</v>
      </c>
      <c r="F168" s="75" t="e">
        <f>VLOOKUP($D168,#REF!,38,0)</f>
        <v>#REF!</v>
      </c>
      <c r="G168" s="75" t="e">
        <f>VLOOKUP($D168,#REF!,39,0)</f>
        <v>#REF!</v>
      </c>
      <c r="H168" s="75" t="e">
        <f>VLOOKUP($D168,#REF!,40,0)</f>
        <v>#REF!</v>
      </c>
      <c r="I168" s="75" t="e">
        <f>VLOOKUP($D168,#REF!,41,0)</f>
        <v>#REF!</v>
      </c>
      <c r="J168" s="75" t="e">
        <f>VLOOKUP($D168,#REF!,42,0)</f>
        <v>#REF!</v>
      </c>
    </row>
    <row r="169" spans="1:10">
      <c r="A169" s="93">
        <v>23942</v>
      </c>
      <c r="B169" s="1" t="s">
        <v>871</v>
      </c>
      <c r="C169" s="75" t="e">
        <f>VLOOKUP(A169,#REF!,61,0)</f>
        <v>#REF!</v>
      </c>
      <c r="D169" s="117">
        <v>23942</v>
      </c>
      <c r="E169" s="75" t="str">
        <f t="shared" si="24"/>
        <v>Sediada</v>
      </c>
      <c r="F169" s="75" t="e">
        <f>VLOOKUP($D169,#REF!,38,0)</f>
        <v>#REF!</v>
      </c>
      <c r="G169" s="75" t="e">
        <f>VLOOKUP($D169,#REF!,39,0)</f>
        <v>#REF!</v>
      </c>
      <c r="H169" s="75" t="e">
        <f>VLOOKUP($D169,#REF!,40,0)</f>
        <v>#REF!</v>
      </c>
      <c r="I169" s="75" t="e">
        <f>VLOOKUP($D169,#REF!,41,0)</f>
        <v>#REF!</v>
      </c>
      <c r="J169" s="75" t="e">
        <f>VLOOKUP($D169,#REF!,42,0)</f>
        <v>#REF!</v>
      </c>
    </row>
    <row r="170" spans="1:10">
      <c r="A170" s="93">
        <v>23951</v>
      </c>
      <c r="B170" s="1" t="s">
        <v>871</v>
      </c>
      <c r="C170" s="75" t="e">
        <f>VLOOKUP(A170,#REF!,61,0)</f>
        <v>#REF!</v>
      </c>
      <c r="D170" s="117">
        <v>23951</v>
      </c>
      <c r="E170" s="75" t="str">
        <f t="shared" si="24"/>
        <v>Sediada</v>
      </c>
      <c r="F170" s="75" t="e">
        <f>VLOOKUP($D170,#REF!,38,0)</f>
        <v>#REF!</v>
      </c>
      <c r="G170" s="75" t="e">
        <f>VLOOKUP($D170,#REF!,39,0)</f>
        <v>#REF!</v>
      </c>
      <c r="H170" s="75" t="e">
        <f>VLOOKUP($D170,#REF!,40,0)</f>
        <v>#REF!</v>
      </c>
      <c r="I170" s="75" t="e">
        <f>VLOOKUP($D170,#REF!,41,0)</f>
        <v>#REF!</v>
      </c>
      <c r="J170" s="75" t="e">
        <f>VLOOKUP($D170,#REF!,42,0)</f>
        <v>#REF!</v>
      </c>
    </row>
    <row r="171" spans="1:10">
      <c r="A171" s="93">
        <v>23952</v>
      </c>
      <c r="B171" s="1" t="s">
        <v>871</v>
      </c>
      <c r="C171" s="75" t="e">
        <f>VLOOKUP(A171,#REF!,61,0)</f>
        <v>#REF!</v>
      </c>
      <c r="D171" s="117">
        <v>23952</v>
      </c>
      <c r="E171" s="75" t="str">
        <f t="shared" si="24"/>
        <v>Sediada</v>
      </c>
      <c r="F171" s="75" t="e">
        <f>VLOOKUP($D171,#REF!,38,0)</f>
        <v>#REF!</v>
      </c>
      <c r="G171" s="75" t="e">
        <f>VLOOKUP($D171,#REF!,39,0)</f>
        <v>#REF!</v>
      </c>
      <c r="H171" s="75" t="e">
        <f>VLOOKUP($D171,#REF!,40,0)</f>
        <v>#REF!</v>
      </c>
      <c r="I171" s="75" t="e">
        <f>VLOOKUP($D171,#REF!,41,0)</f>
        <v>#REF!</v>
      </c>
      <c r="J171" s="75" t="e">
        <f>VLOOKUP($D171,#REF!,42,0)</f>
        <v>#REF!</v>
      </c>
    </row>
    <row r="172" spans="1:10">
      <c r="A172" s="93">
        <v>23953</v>
      </c>
      <c r="B172" s="1" t="s">
        <v>871</v>
      </c>
      <c r="C172" s="75" t="e">
        <f>VLOOKUP(A172,#REF!,61,0)</f>
        <v>#REF!</v>
      </c>
      <c r="D172" s="117">
        <v>23953</v>
      </c>
      <c r="E172" s="75" t="str">
        <f t="shared" si="24"/>
        <v>Sediada</v>
      </c>
      <c r="F172" s="75" t="e">
        <f>VLOOKUP($D172,#REF!,38,0)</f>
        <v>#REF!</v>
      </c>
      <c r="G172" s="75" t="e">
        <f>VLOOKUP($D172,#REF!,39,0)</f>
        <v>#REF!</v>
      </c>
      <c r="H172" s="75" t="e">
        <f>VLOOKUP($D172,#REF!,40,0)</f>
        <v>#REF!</v>
      </c>
      <c r="I172" s="75" t="e">
        <f>VLOOKUP($D172,#REF!,41,0)</f>
        <v>#REF!</v>
      </c>
      <c r="J172" s="75" t="e">
        <f>VLOOKUP($D172,#REF!,42,0)</f>
        <v>#REF!</v>
      </c>
    </row>
    <row r="173" spans="1:10">
      <c r="A173" s="93">
        <v>23959</v>
      </c>
      <c r="B173" s="1" t="s">
        <v>871</v>
      </c>
      <c r="C173" s="75" t="e">
        <f>VLOOKUP(A173,#REF!,61,0)</f>
        <v>#REF!</v>
      </c>
      <c r="D173" s="117">
        <v>23959</v>
      </c>
      <c r="E173" s="75" t="str">
        <f t="shared" si="24"/>
        <v>Sediada</v>
      </c>
      <c r="F173" s="75" t="e">
        <f>VLOOKUP($D173,#REF!,38,0)</f>
        <v>#REF!</v>
      </c>
      <c r="G173" s="75" t="e">
        <f>VLOOKUP($D173,#REF!,39,0)</f>
        <v>#REF!</v>
      </c>
      <c r="H173" s="75" t="e">
        <f>VLOOKUP($D173,#REF!,40,0)</f>
        <v>#REF!</v>
      </c>
      <c r="I173" s="75" t="e">
        <f>VLOOKUP($D173,#REF!,41,0)</f>
        <v>#REF!</v>
      </c>
      <c r="J173" s="75" t="e">
        <f>VLOOKUP($D173,#REF!,42,0)</f>
        <v>#REF!</v>
      </c>
    </row>
    <row r="174" spans="1:10">
      <c r="A174" s="93">
        <v>23990</v>
      </c>
      <c r="B174" s="1" t="s">
        <v>871</v>
      </c>
      <c r="C174" s="75" t="e">
        <f>VLOOKUP(A174,#REF!,61,0)</f>
        <v>#REF!</v>
      </c>
      <c r="D174" s="117">
        <v>23990</v>
      </c>
      <c r="E174" s="75" t="str">
        <f t="shared" si="24"/>
        <v>Sediada</v>
      </c>
      <c r="F174" s="75" t="e">
        <f>VLOOKUP($D174,#REF!,38,0)</f>
        <v>#REF!</v>
      </c>
      <c r="G174" s="75" t="e">
        <f>VLOOKUP($D174,#REF!,39,0)</f>
        <v>#REF!</v>
      </c>
      <c r="H174" s="75" t="e">
        <f>VLOOKUP($D174,#REF!,40,0)</f>
        <v>#REF!</v>
      </c>
      <c r="I174" s="75" t="e">
        <f>VLOOKUP($D174,#REF!,41,0)</f>
        <v>#REF!</v>
      </c>
      <c r="J174" s="75" t="e">
        <f>VLOOKUP($D174,#REF!,42,0)</f>
        <v>#REF!</v>
      </c>
    </row>
    <row r="175" spans="1:10">
      <c r="A175" s="93">
        <v>24101</v>
      </c>
      <c r="B175" s="1" t="s">
        <v>871</v>
      </c>
      <c r="C175" s="75" t="e">
        <f>VLOOKUP(A175,#REF!,61,0)</f>
        <v>#REF!</v>
      </c>
      <c r="D175" s="117">
        <v>24101</v>
      </c>
      <c r="E175" s="75" t="str">
        <f t="shared" si="24"/>
        <v>Sediada</v>
      </c>
      <c r="F175" s="75" t="e">
        <f>VLOOKUP($D175,#REF!,38,0)</f>
        <v>#REF!</v>
      </c>
      <c r="G175" s="75" t="e">
        <f>VLOOKUP($D175,#REF!,39,0)</f>
        <v>#REF!</v>
      </c>
      <c r="H175" s="75" t="e">
        <f>VLOOKUP($D175,#REF!,40,0)</f>
        <v>#REF!</v>
      </c>
      <c r="I175" s="75" t="e">
        <f>VLOOKUP($D175,#REF!,41,0)</f>
        <v>#REF!</v>
      </c>
      <c r="J175" s="75" t="e">
        <f>VLOOKUP($D175,#REF!,42,0)</f>
        <v>#REF!</v>
      </c>
    </row>
    <row r="176" spans="1:10">
      <c r="A176" s="93">
        <v>24201</v>
      </c>
      <c r="B176" s="1" t="s">
        <v>871</v>
      </c>
      <c r="C176" s="75" t="e">
        <f>VLOOKUP(A176,#REF!,61,0)</f>
        <v>#REF!</v>
      </c>
      <c r="D176" s="117">
        <v>24102</v>
      </c>
      <c r="E176" s="75" t="str">
        <f>VLOOKUP(D176,$A$94:$B$226,2,0)</f>
        <v>Sediada</v>
      </c>
      <c r="F176" s="75" t="e">
        <f>VLOOKUP($D176,#REF!,38,0)</f>
        <v>#REF!</v>
      </c>
      <c r="G176" s="75" t="e">
        <f>VLOOKUP($D176,#REF!,39,0)</f>
        <v>#REF!</v>
      </c>
      <c r="H176" s="75" t="e">
        <f>VLOOKUP($D176,#REF!,40,0)</f>
        <v>#REF!</v>
      </c>
      <c r="I176" s="75" t="e">
        <f>VLOOKUP($D176,#REF!,41,0)</f>
        <v>#REF!</v>
      </c>
      <c r="J176" s="75" t="e">
        <f>VLOOKUP($D176,#REF!,42,0)</f>
        <v>#REF!</v>
      </c>
    </row>
    <row r="177" spans="1:10">
      <c r="A177" s="93">
        <v>24202</v>
      </c>
      <c r="B177" s="1" t="s">
        <v>871</v>
      </c>
      <c r="C177" s="75" t="e">
        <f>VLOOKUP(A177,#REF!,61,0)</f>
        <v>#REF!</v>
      </c>
      <c r="D177" s="117">
        <v>24103</v>
      </c>
      <c r="E177" s="75" t="str">
        <f>VLOOKUP(D177,$A$94:$B$226,2,0)</f>
        <v>Sediada</v>
      </c>
      <c r="F177" s="75" t="e">
        <f>VLOOKUP($D177,#REF!,38,0)</f>
        <v>#REF!</v>
      </c>
      <c r="G177" s="75" t="e">
        <f>VLOOKUP($D177,#REF!,39,0)</f>
        <v>#REF!</v>
      </c>
      <c r="H177" s="75" t="e">
        <f>VLOOKUP($D177,#REF!,40,0)</f>
        <v>#REF!</v>
      </c>
      <c r="I177" s="75" t="e">
        <f>VLOOKUP($D177,#REF!,41,0)</f>
        <v>#REF!</v>
      </c>
      <c r="J177" s="75" t="e">
        <f>VLOOKUP($D177,#REF!,42,0)</f>
        <v>#REF!</v>
      </c>
    </row>
    <row r="178" spans="1:10">
      <c r="A178" s="93">
        <v>24209</v>
      </c>
      <c r="B178" s="1" t="s">
        <v>871</v>
      </c>
      <c r="C178" s="75" t="e">
        <f>VLOOKUP(A178,#REF!,61,0)</f>
        <v>#REF!</v>
      </c>
      <c r="D178" s="117">
        <v>24109</v>
      </c>
      <c r="E178" s="75" t="str">
        <f>VLOOKUP(D178,$A$94:$B$226,2,0)</f>
        <v>Sediada</v>
      </c>
      <c r="F178" s="75" t="e">
        <f>VLOOKUP($D178,#REF!,38,0)</f>
        <v>#REF!</v>
      </c>
      <c r="G178" s="75" t="e">
        <f>VLOOKUP($D178,#REF!,39,0)</f>
        <v>#REF!</v>
      </c>
      <c r="H178" s="75" t="e">
        <f>VLOOKUP($D178,#REF!,40,0)</f>
        <v>#REF!</v>
      </c>
      <c r="I178" s="75" t="e">
        <f>VLOOKUP($D178,#REF!,41,0)</f>
        <v>#REF!</v>
      </c>
      <c r="J178" s="75" t="e">
        <f>VLOOKUP($D178,#REF!,42,0)</f>
        <v>#REF!</v>
      </c>
    </row>
    <row r="179" spans="1:10">
      <c r="A179" s="93"/>
      <c r="C179" s="75" t="e">
        <f>+C224+C225+C226</f>
        <v>#REF!</v>
      </c>
      <c r="D179" s="93" t="s">
        <v>337</v>
      </c>
      <c r="F179" s="75" t="e">
        <f>VLOOKUP($D179,#REF!,38,0)</f>
        <v>#REF!</v>
      </c>
      <c r="G179" s="75" t="e">
        <f>VLOOKUP($D179,#REF!,39,0)</f>
        <v>#REF!</v>
      </c>
      <c r="H179" s="75" t="e">
        <f>VLOOKUP($D179,#REF!,40,0)</f>
        <v>#REF!</v>
      </c>
      <c r="I179" s="75" t="e">
        <f>VLOOKUP($D179,#REF!,41,0)</f>
        <v>#REF!</v>
      </c>
      <c r="J179" s="75" t="e">
        <f>VLOOKUP($D179,#REF!,42,0)</f>
        <v>#REF!</v>
      </c>
    </row>
    <row r="180" spans="1:10">
      <c r="A180" s="93">
        <v>25113</v>
      </c>
      <c r="B180" s="1" t="s">
        <v>871</v>
      </c>
      <c r="C180" s="75" t="e">
        <f>VLOOKUP(A180,#REF!,61,0)</f>
        <v>#REF!</v>
      </c>
      <c r="D180" s="117">
        <v>25113</v>
      </c>
      <c r="E180" s="75" t="str">
        <f t="shared" ref="E180:E226" si="25">VLOOKUP(D180,$A$94:$B$223,2,0)</f>
        <v>Sediada</v>
      </c>
      <c r="F180" s="75" t="e">
        <f>VLOOKUP($D180,#REF!,38,0)</f>
        <v>#REF!</v>
      </c>
      <c r="G180" s="75" t="e">
        <f>VLOOKUP($D180,#REF!,39,0)</f>
        <v>#REF!</v>
      </c>
      <c r="H180" s="75" t="e">
        <f>VLOOKUP($D180,#REF!,40,0)</f>
        <v>#REF!</v>
      </c>
      <c r="I180" s="75" t="e">
        <f>VLOOKUP($D180,#REF!,41,0)</f>
        <v>#REF!</v>
      </c>
      <c r="J180" s="75" t="e">
        <f>VLOOKUP($D180,#REF!,42,0)</f>
        <v>#REF!</v>
      </c>
    </row>
    <row r="181" spans="1:10">
      <c r="A181" s="93">
        <v>25119</v>
      </c>
      <c r="B181" s="1" t="s">
        <v>871</v>
      </c>
      <c r="C181" s="75" t="e">
        <f>VLOOKUP(A181,#REF!,61,0)</f>
        <v>#REF!</v>
      </c>
      <c r="D181" s="117">
        <v>25119</v>
      </c>
      <c r="E181" s="75" t="str">
        <f t="shared" si="25"/>
        <v>Sediada</v>
      </c>
      <c r="F181" s="75" t="e">
        <f>VLOOKUP($D181,#REF!,38,0)</f>
        <v>#REF!</v>
      </c>
      <c r="G181" s="75" t="e">
        <f>VLOOKUP($D181,#REF!,39,0)</f>
        <v>#REF!</v>
      </c>
      <c r="H181" s="75" t="e">
        <f>VLOOKUP($D181,#REF!,40,0)</f>
        <v>#REF!</v>
      </c>
      <c r="I181" s="75" t="e">
        <f>VLOOKUP($D181,#REF!,41,0)</f>
        <v>#REF!</v>
      </c>
      <c r="J181" s="75" t="e">
        <f>VLOOKUP($D181,#REF!,42,0)</f>
        <v>#REF!</v>
      </c>
    </row>
    <row r="182" spans="1:10">
      <c r="A182" s="93">
        <v>25120</v>
      </c>
      <c r="B182" s="1" t="s">
        <v>871</v>
      </c>
      <c r="C182" s="75" t="e">
        <f>VLOOKUP(A182,#REF!,61,0)</f>
        <v>#REF!</v>
      </c>
      <c r="D182" s="117">
        <v>25120</v>
      </c>
      <c r="E182" s="75" t="str">
        <f t="shared" si="25"/>
        <v>Sediada</v>
      </c>
      <c r="F182" s="75" t="e">
        <f>VLOOKUP($D182,#REF!,38,0)</f>
        <v>#REF!</v>
      </c>
      <c r="G182" s="75" t="e">
        <f>VLOOKUP($D182,#REF!,39,0)</f>
        <v>#REF!</v>
      </c>
      <c r="H182" s="75" t="e">
        <f>VLOOKUP($D182,#REF!,40,0)</f>
        <v>#REF!</v>
      </c>
      <c r="I182" s="75" t="e">
        <f>VLOOKUP($D182,#REF!,41,0)</f>
        <v>#REF!</v>
      </c>
      <c r="J182" s="75" t="e">
        <f>VLOOKUP($D182,#REF!,42,0)</f>
        <v>#REF!</v>
      </c>
    </row>
    <row r="183" spans="1:10">
      <c r="A183" s="93">
        <v>25910</v>
      </c>
      <c r="B183" s="1" t="s">
        <v>871</v>
      </c>
      <c r="C183" s="75" t="e">
        <f>VLOOKUP(A183,#REF!,61,0)</f>
        <v>#REF!</v>
      </c>
      <c r="D183" s="117">
        <v>25910</v>
      </c>
      <c r="E183" s="75" t="str">
        <f t="shared" si="25"/>
        <v>Sediada</v>
      </c>
      <c r="F183" s="75" t="e">
        <f>VLOOKUP($D183,#REF!,38,0)</f>
        <v>#REF!</v>
      </c>
      <c r="G183" s="75" t="e">
        <f>VLOOKUP($D183,#REF!,39,0)</f>
        <v>#REF!</v>
      </c>
      <c r="H183" s="75" t="e">
        <f>VLOOKUP($D183,#REF!,40,0)</f>
        <v>#REF!</v>
      </c>
      <c r="I183" s="75" t="e">
        <f>VLOOKUP($D183,#REF!,41,0)</f>
        <v>#REF!</v>
      </c>
      <c r="J183" s="75" t="e">
        <f>VLOOKUP($D183,#REF!,42,0)</f>
        <v>#REF!</v>
      </c>
    </row>
    <row r="184" spans="1:10">
      <c r="A184" s="93">
        <v>25920</v>
      </c>
      <c r="B184" s="1" t="s">
        <v>871</v>
      </c>
      <c r="C184" s="75" t="e">
        <f>VLOOKUP(A184,#REF!,61,0)</f>
        <v>#REF!</v>
      </c>
      <c r="D184" s="117">
        <v>25920</v>
      </c>
      <c r="E184" s="75" t="str">
        <f t="shared" si="25"/>
        <v>Sediada</v>
      </c>
      <c r="F184" s="75" t="e">
        <f>VLOOKUP($D184,#REF!,38,0)</f>
        <v>#REF!</v>
      </c>
      <c r="G184" s="75" t="e">
        <f>VLOOKUP($D184,#REF!,39,0)</f>
        <v>#REF!</v>
      </c>
      <c r="H184" s="75" t="e">
        <f>VLOOKUP($D184,#REF!,40,0)</f>
        <v>#REF!</v>
      </c>
      <c r="I184" s="75" t="e">
        <f>VLOOKUP($D184,#REF!,41,0)</f>
        <v>#REF!</v>
      </c>
      <c r="J184" s="75" t="e">
        <f>VLOOKUP($D184,#REF!,42,0)</f>
        <v>#REF!</v>
      </c>
    </row>
    <row r="185" spans="1:10">
      <c r="A185" s="93">
        <v>25991</v>
      </c>
      <c r="B185" s="1" t="s">
        <v>871</v>
      </c>
      <c r="C185" s="75" t="e">
        <f>VLOOKUP(A185,#REF!,61,0)</f>
        <v>#REF!</v>
      </c>
      <c r="D185" s="117">
        <v>25991</v>
      </c>
      <c r="E185" s="75" t="str">
        <f t="shared" si="25"/>
        <v>Sediada</v>
      </c>
      <c r="F185" s="75" t="e">
        <f>VLOOKUP($D185,#REF!,38,0)</f>
        <v>#REF!</v>
      </c>
      <c r="G185" s="75" t="e">
        <f>VLOOKUP($D185,#REF!,39,0)</f>
        <v>#REF!</v>
      </c>
      <c r="H185" s="75" t="e">
        <f>VLOOKUP($D185,#REF!,40,0)</f>
        <v>#REF!</v>
      </c>
      <c r="I185" s="75" t="e">
        <f>VLOOKUP($D185,#REF!,41,0)</f>
        <v>#REF!</v>
      </c>
      <c r="J185" s="75" t="e">
        <f>VLOOKUP($D185,#REF!,42,0)</f>
        <v>#REF!</v>
      </c>
    </row>
    <row r="186" spans="1:10">
      <c r="A186" s="93">
        <v>25992</v>
      </c>
      <c r="B186" s="1" t="s">
        <v>871</v>
      </c>
      <c r="C186" s="75" t="e">
        <f>VLOOKUP(A186,#REF!,61,0)</f>
        <v>#REF!</v>
      </c>
      <c r="D186" s="117">
        <v>25992</v>
      </c>
      <c r="E186" s="75" t="str">
        <f t="shared" si="25"/>
        <v>Sediada</v>
      </c>
      <c r="F186" s="75" t="e">
        <f>VLOOKUP($D186,#REF!,38,0)</f>
        <v>#REF!</v>
      </c>
      <c r="G186" s="75" t="e">
        <f>VLOOKUP($D186,#REF!,39,0)</f>
        <v>#REF!</v>
      </c>
      <c r="H186" s="75" t="e">
        <f>VLOOKUP($D186,#REF!,40,0)</f>
        <v>#REF!</v>
      </c>
      <c r="I186" s="75" t="e">
        <f>VLOOKUP($D186,#REF!,41,0)</f>
        <v>#REF!</v>
      </c>
      <c r="J186" s="75" t="e">
        <f>VLOOKUP($D186,#REF!,42,0)</f>
        <v>#REF!</v>
      </c>
    </row>
    <row r="187" spans="1:10">
      <c r="A187" s="93">
        <v>25993</v>
      </c>
      <c r="B187" s="1" t="s">
        <v>871</v>
      </c>
      <c r="C187" s="75" t="e">
        <f>VLOOKUP(A187,#REF!,61,0)</f>
        <v>#REF!</v>
      </c>
      <c r="D187" s="117">
        <v>25993</v>
      </c>
      <c r="E187" s="75" t="str">
        <f t="shared" si="25"/>
        <v>Sediada</v>
      </c>
      <c r="F187" s="75" t="e">
        <f>VLOOKUP($D187,#REF!,38,0)</f>
        <v>#REF!</v>
      </c>
      <c r="G187" s="75" t="e">
        <f>VLOOKUP($D187,#REF!,39,0)</f>
        <v>#REF!</v>
      </c>
      <c r="H187" s="75" t="e">
        <f>VLOOKUP($D187,#REF!,40,0)</f>
        <v>#REF!</v>
      </c>
      <c r="I187" s="75" t="e">
        <f>VLOOKUP($D187,#REF!,41,0)</f>
        <v>#REF!</v>
      </c>
      <c r="J187" s="75" t="e">
        <f>VLOOKUP($D187,#REF!,42,0)</f>
        <v>#REF!</v>
      </c>
    </row>
    <row r="188" spans="1:10">
      <c r="A188" s="93">
        <v>25999</v>
      </c>
      <c r="B188" s="1" t="s">
        <v>871</v>
      </c>
      <c r="C188" s="75" t="e">
        <f>VLOOKUP(A188,#REF!,61,0)</f>
        <v>#REF!</v>
      </c>
      <c r="D188" s="117">
        <v>25999</v>
      </c>
      <c r="E188" s="75" t="str">
        <f t="shared" si="25"/>
        <v>Sediada</v>
      </c>
      <c r="F188" s="75" t="e">
        <f>VLOOKUP($D188,#REF!,38,0)</f>
        <v>#REF!</v>
      </c>
      <c r="G188" s="75" t="e">
        <f>VLOOKUP($D188,#REF!,39,0)</f>
        <v>#REF!</v>
      </c>
      <c r="H188" s="75" t="e">
        <f>VLOOKUP($D188,#REF!,40,0)</f>
        <v>#REF!</v>
      </c>
      <c r="I188" s="75" t="e">
        <f>VLOOKUP($D188,#REF!,41,0)</f>
        <v>#REF!</v>
      </c>
      <c r="J188" s="75" t="e">
        <f>VLOOKUP($D188,#REF!,42,0)</f>
        <v>#REF!</v>
      </c>
    </row>
    <row r="189" spans="1:10">
      <c r="A189" s="93">
        <v>26101</v>
      </c>
      <c r="B189" s="1" t="s">
        <v>871</v>
      </c>
      <c r="C189" s="75" t="e">
        <f>VLOOKUP(A189,#REF!,61,0)</f>
        <v>#REF!</v>
      </c>
      <c r="D189" s="117">
        <v>26101</v>
      </c>
      <c r="E189" s="75" t="str">
        <f t="shared" si="25"/>
        <v>Sediada</v>
      </c>
      <c r="F189" s="75" t="e">
        <f>VLOOKUP($D189,#REF!,38,0)</f>
        <v>#REF!</v>
      </c>
      <c r="G189" s="75" t="e">
        <f>VLOOKUP($D189,#REF!,39,0)</f>
        <v>#REF!</v>
      </c>
      <c r="H189" s="75" t="e">
        <f>VLOOKUP($D189,#REF!,40,0)</f>
        <v>#REF!</v>
      </c>
      <c r="I189" s="75" t="e">
        <f>VLOOKUP($D189,#REF!,41,0)</f>
        <v>#REF!</v>
      </c>
      <c r="J189" s="75" t="e">
        <f>VLOOKUP($D189,#REF!,42,0)</f>
        <v>#REF!</v>
      </c>
    </row>
    <row r="190" spans="1:10">
      <c r="A190" s="93">
        <v>26102</v>
      </c>
      <c r="B190" s="1" t="s">
        <v>871</v>
      </c>
      <c r="C190" s="75" t="e">
        <f>VLOOKUP(A190,#REF!,61,0)</f>
        <v>#REF!</v>
      </c>
      <c r="D190" s="117">
        <v>26102</v>
      </c>
      <c r="E190" s="75" t="str">
        <f t="shared" si="25"/>
        <v>Sediada</v>
      </c>
      <c r="F190" s="75" t="e">
        <f>VLOOKUP($D190,#REF!,38,0)</f>
        <v>#REF!</v>
      </c>
      <c r="G190" s="75" t="e">
        <f>VLOOKUP($D190,#REF!,39,0)</f>
        <v>#REF!</v>
      </c>
      <c r="H190" s="75" t="e">
        <f>VLOOKUP($D190,#REF!,40,0)</f>
        <v>#REF!</v>
      </c>
      <c r="I190" s="75" t="e">
        <f>VLOOKUP($D190,#REF!,41,0)</f>
        <v>#REF!</v>
      </c>
      <c r="J190" s="75" t="e">
        <f>VLOOKUP($D190,#REF!,42,0)</f>
        <v>#REF!</v>
      </c>
    </row>
    <row r="191" spans="1:10">
      <c r="A191" s="93">
        <v>26103</v>
      </c>
      <c r="B191" s="1" t="s">
        <v>871</v>
      </c>
      <c r="C191" s="75" t="e">
        <f>VLOOKUP(A191,#REF!,61,0)</f>
        <v>#REF!</v>
      </c>
      <c r="D191" s="117">
        <v>26103</v>
      </c>
      <c r="E191" s="75" t="str">
        <f t="shared" si="25"/>
        <v>Sediada</v>
      </c>
      <c r="F191" s="75" t="e">
        <f>VLOOKUP($D191,#REF!,38,0)</f>
        <v>#REF!</v>
      </c>
      <c r="G191" s="75" t="e">
        <f>VLOOKUP($D191,#REF!,39,0)</f>
        <v>#REF!</v>
      </c>
      <c r="H191" s="75" t="e">
        <f>VLOOKUP($D191,#REF!,40,0)</f>
        <v>#REF!</v>
      </c>
      <c r="I191" s="75" t="e">
        <f>VLOOKUP($D191,#REF!,41,0)</f>
        <v>#REF!</v>
      </c>
      <c r="J191" s="75" t="e">
        <f>VLOOKUP($D191,#REF!,42,0)</f>
        <v>#REF!</v>
      </c>
    </row>
    <row r="192" spans="1:10">
      <c r="A192" s="93">
        <v>26104</v>
      </c>
      <c r="B192" s="1" t="s">
        <v>871</v>
      </c>
      <c r="C192" s="75" t="e">
        <f>VLOOKUP(A192,#REF!,61,0)</f>
        <v>#REF!</v>
      </c>
      <c r="D192" s="117">
        <v>26104</v>
      </c>
      <c r="E192" s="75" t="str">
        <f t="shared" si="25"/>
        <v>Sediada</v>
      </c>
      <c r="F192" s="75" t="e">
        <f>VLOOKUP($D192,#REF!,38,0)</f>
        <v>#REF!</v>
      </c>
      <c r="G192" s="75" t="e">
        <f>VLOOKUP($D192,#REF!,39,0)</f>
        <v>#REF!</v>
      </c>
      <c r="H192" s="75" t="e">
        <f>VLOOKUP($D192,#REF!,40,0)</f>
        <v>#REF!</v>
      </c>
      <c r="I192" s="75" t="e">
        <f>VLOOKUP($D192,#REF!,41,0)</f>
        <v>#REF!</v>
      </c>
      <c r="J192" s="75" t="e">
        <f>VLOOKUP($D192,#REF!,42,0)</f>
        <v>#REF!</v>
      </c>
    </row>
    <row r="193" spans="1:10">
      <c r="A193" s="93">
        <v>26105</v>
      </c>
      <c r="B193" s="1" t="s">
        <v>871</v>
      </c>
      <c r="C193" s="75" t="e">
        <f>VLOOKUP(A193,#REF!,61,0)</f>
        <v>#REF!</v>
      </c>
      <c r="D193" s="117">
        <v>26105</v>
      </c>
      <c r="E193" s="75" t="str">
        <f t="shared" si="25"/>
        <v>Sediada</v>
      </c>
      <c r="F193" s="75" t="e">
        <f>VLOOKUP($D193,#REF!,38,0)</f>
        <v>#REF!</v>
      </c>
      <c r="G193" s="75" t="e">
        <f>VLOOKUP($D193,#REF!,39,0)</f>
        <v>#REF!</v>
      </c>
      <c r="H193" s="75" t="e">
        <f>VLOOKUP($D193,#REF!,40,0)</f>
        <v>#REF!</v>
      </c>
      <c r="I193" s="75" t="e">
        <f>VLOOKUP($D193,#REF!,41,0)</f>
        <v>#REF!</v>
      </c>
      <c r="J193" s="75" t="e">
        <f>VLOOKUP($D193,#REF!,42,0)</f>
        <v>#REF!</v>
      </c>
    </row>
    <row r="194" spans="1:10">
      <c r="A194" s="93">
        <v>26109</v>
      </c>
      <c r="B194" s="1" t="s">
        <v>871</v>
      </c>
      <c r="C194" s="75" t="e">
        <f>VLOOKUP(A194,#REF!,61,0)</f>
        <v>#REF!</v>
      </c>
      <c r="D194" s="117">
        <v>26109</v>
      </c>
      <c r="E194" s="75" t="str">
        <f t="shared" si="25"/>
        <v>Sediada</v>
      </c>
      <c r="F194" s="75" t="e">
        <f>VLOOKUP($D194,#REF!,38,0)</f>
        <v>#REF!</v>
      </c>
      <c r="G194" s="75" t="e">
        <f>VLOOKUP($D194,#REF!,39,0)</f>
        <v>#REF!</v>
      </c>
      <c r="H194" s="75" t="e">
        <f>VLOOKUP($D194,#REF!,40,0)</f>
        <v>#REF!</v>
      </c>
      <c r="I194" s="75" t="e">
        <f>VLOOKUP($D194,#REF!,41,0)</f>
        <v>#REF!</v>
      </c>
      <c r="J194" s="75" t="e">
        <f>VLOOKUP($D194,#REF!,42,0)</f>
        <v>#REF!</v>
      </c>
    </row>
    <row r="195" spans="1:10">
      <c r="A195" s="93">
        <v>26201</v>
      </c>
      <c r="B195" s="1" t="s">
        <v>871</v>
      </c>
      <c r="C195" s="75" t="e">
        <f>VLOOKUP(A195,#REF!,61,0)</f>
        <v>#REF!</v>
      </c>
      <c r="D195" s="117">
        <v>26201</v>
      </c>
      <c r="E195" s="75" t="str">
        <f t="shared" si="25"/>
        <v>Sediada</v>
      </c>
      <c r="F195" s="75" t="e">
        <f>VLOOKUP($D195,#REF!,38,0)</f>
        <v>#REF!</v>
      </c>
      <c r="G195" s="75" t="e">
        <f>VLOOKUP($D195,#REF!,39,0)</f>
        <v>#REF!</v>
      </c>
      <c r="H195" s="75" t="e">
        <f>VLOOKUP($D195,#REF!,40,0)</f>
        <v>#REF!</v>
      </c>
      <c r="I195" s="75" t="e">
        <f>VLOOKUP($D195,#REF!,41,0)</f>
        <v>#REF!</v>
      </c>
      <c r="J195" s="75" t="e">
        <f>VLOOKUP($D195,#REF!,42,0)</f>
        <v>#REF!</v>
      </c>
    </row>
    <row r="196" spans="1:10">
      <c r="A196" s="93">
        <v>26202</v>
      </c>
      <c r="B196" s="1" t="s">
        <v>871</v>
      </c>
      <c r="C196" s="75" t="e">
        <f>VLOOKUP(A196,#REF!,61,0)</f>
        <v>#REF!</v>
      </c>
      <c r="D196" s="117">
        <v>26202</v>
      </c>
      <c r="E196" s="75" t="str">
        <f t="shared" si="25"/>
        <v>Sediada</v>
      </c>
      <c r="F196" s="75" t="e">
        <f>VLOOKUP($D196,#REF!,38,0)</f>
        <v>#REF!</v>
      </c>
      <c r="G196" s="75" t="e">
        <f>VLOOKUP($D196,#REF!,39,0)</f>
        <v>#REF!</v>
      </c>
      <c r="H196" s="75" t="e">
        <f>VLOOKUP($D196,#REF!,40,0)</f>
        <v>#REF!</v>
      </c>
      <c r="I196" s="75" t="e">
        <f>VLOOKUP($D196,#REF!,41,0)</f>
        <v>#REF!</v>
      </c>
      <c r="J196" s="75" t="e">
        <f>VLOOKUP($D196,#REF!,42,0)</f>
        <v>#REF!</v>
      </c>
    </row>
    <row r="197" spans="1:10">
      <c r="A197" s="93">
        <v>26300</v>
      </c>
      <c r="B197" s="1" t="s">
        <v>871</v>
      </c>
      <c r="C197" s="75" t="e">
        <f>VLOOKUP(A197,#REF!,61,0)</f>
        <v>#REF!</v>
      </c>
      <c r="D197" s="117">
        <v>26300</v>
      </c>
      <c r="E197" s="75" t="str">
        <f t="shared" si="25"/>
        <v>Sediada</v>
      </c>
      <c r="F197" s="75" t="e">
        <f>VLOOKUP($D197,#REF!,38,0)</f>
        <v>#REF!</v>
      </c>
      <c r="G197" s="75" t="e">
        <f>VLOOKUP($D197,#REF!,39,0)</f>
        <v>#REF!</v>
      </c>
      <c r="H197" s="75" t="e">
        <f>VLOOKUP($D197,#REF!,40,0)</f>
        <v>#REF!</v>
      </c>
      <c r="I197" s="75" t="e">
        <f>VLOOKUP($D197,#REF!,41,0)</f>
        <v>#REF!</v>
      </c>
      <c r="J197" s="75" t="e">
        <f>VLOOKUP($D197,#REF!,42,0)</f>
        <v>#REF!</v>
      </c>
    </row>
    <row r="198" spans="1:10">
      <c r="A198" s="93">
        <v>26400</v>
      </c>
      <c r="B198" s="1" t="s">
        <v>871</v>
      </c>
      <c r="C198" s="75" t="e">
        <f>VLOOKUP(A198,#REF!,61,0)</f>
        <v>#REF!</v>
      </c>
      <c r="D198" s="117">
        <v>26400</v>
      </c>
      <c r="E198" s="75" t="str">
        <f t="shared" si="25"/>
        <v>Sediada</v>
      </c>
      <c r="F198" s="75" t="e">
        <f>VLOOKUP($D198,#REF!,38,0)</f>
        <v>#REF!</v>
      </c>
      <c r="G198" s="75" t="e">
        <f>VLOOKUP($D198,#REF!,39,0)</f>
        <v>#REF!</v>
      </c>
      <c r="H198" s="75" t="e">
        <f>VLOOKUP($D198,#REF!,40,0)</f>
        <v>#REF!</v>
      </c>
      <c r="I198" s="75" t="e">
        <f>VLOOKUP($D198,#REF!,41,0)</f>
        <v>#REF!</v>
      </c>
      <c r="J198" s="75" t="e">
        <f>VLOOKUP($D198,#REF!,42,0)</f>
        <v>#REF!</v>
      </c>
    </row>
    <row r="199" spans="1:10">
      <c r="A199" s="93">
        <v>26511</v>
      </c>
      <c r="B199" s="1" t="s">
        <v>871</v>
      </c>
      <c r="C199" s="75" t="e">
        <f>VLOOKUP(A199,#REF!,61,0)</f>
        <v>#REF!</v>
      </c>
      <c r="D199" s="117">
        <v>26511</v>
      </c>
      <c r="E199" s="75" t="str">
        <f t="shared" si="25"/>
        <v>Sediada</v>
      </c>
      <c r="F199" s="75" t="e">
        <f>VLOOKUP($D199,#REF!,38,0)</f>
        <v>#REF!</v>
      </c>
      <c r="G199" s="75" t="e">
        <f>VLOOKUP($D199,#REF!,39,0)</f>
        <v>#REF!</v>
      </c>
      <c r="H199" s="75" t="e">
        <f>VLOOKUP($D199,#REF!,40,0)</f>
        <v>#REF!</v>
      </c>
      <c r="I199" s="75" t="e">
        <f>VLOOKUP($D199,#REF!,41,0)</f>
        <v>#REF!</v>
      </c>
      <c r="J199" s="75" t="e">
        <f>VLOOKUP($D199,#REF!,42,0)</f>
        <v>#REF!</v>
      </c>
    </row>
    <row r="200" spans="1:10">
      <c r="A200" s="93">
        <v>26520</v>
      </c>
      <c r="B200" s="1" t="s">
        <v>871</v>
      </c>
      <c r="C200" s="75" t="e">
        <f>VLOOKUP(A200,#REF!,61,0)</f>
        <v>#REF!</v>
      </c>
      <c r="D200" s="117">
        <v>26520</v>
      </c>
      <c r="E200" s="75" t="str">
        <f t="shared" si="25"/>
        <v>Sediada</v>
      </c>
      <c r="F200" s="75" t="e">
        <f>VLOOKUP($D200,#REF!,38,0)</f>
        <v>#REF!</v>
      </c>
      <c r="G200" s="75" t="e">
        <f>VLOOKUP($D200,#REF!,39,0)</f>
        <v>#REF!</v>
      </c>
      <c r="H200" s="75" t="e">
        <f>VLOOKUP($D200,#REF!,40,0)</f>
        <v>#REF!</v>
      </c>
      <c r="I200" s="75" t="e">
        <f>VLOOKUP($D200,#REF!,41,0)</f>
        <v>#REF!</v>
      </c>
      <c r="J200" s="75" t="e">
        <f>VLOOKUP($D200,#REF!,42,0)</f>
        <v>#REF!</v>
      </c>
    </row>
    <row r="201" spans="1:10">
      <c r="A201" s="93">
        <v>26600</v>
      </c>
      <c r="B201" s="1" t="s">
        <v>871</v>
      </c>
      <c r="C201" s="75" t="e">
        <f>VLOOKUP(A201,#REF!,61,0)</f>
        <v>#REF!</v>
      </c>
      <c r="D201" s="117">
        <v>26600</v>
      </c>
      <c r="E201" s="75" t="str">
        <f t="shared" si="25"/>
        <v>Sediada</v>
      </c>
      <c r="F201" s="75" t="e">
        <f>VLOOKUP($D201,#REF!,38,0)</f>
        <v>#REF!</v>
      </c>
      <c r="G201" s="75" t="e">
        <f>VLOOKUP($D201,#REF!,39,0)</f>
        <v>#REF!</v>
      </c>
      <c r="H201" s="75" t="e">
        <f>VLOOKUP($D201,#REF!,40,0)</f>
        <v>#REF!</v>
      </c>
      <c r="I201" s="75" t="e">
        <f>VLOOKUP($D201,#REF!,41,0)</f>
        <v>#REF!</v>
      </c>
      <c r="J201" s="75" t="e">
        <f>VLOOKUP($D201,#REF!,42,0)</f>
        <v>#REF!</v>
      </c>
    </row>
    <row r="202" spans="1:10">
      <c r="A202" s="93">
        <v>26701</v>
      </c>
      <c r="B202" s="1" t="s">
        <v>871</v>
      </c>
      <c r="C202" s="75" t="e">
        <f>VLOOKUP(A202,#REF!,61,0)</f>
        <v>#REF!</v>
      </c>
      <c r="D202" s="117">
        <v>26701</v>
      </c>
      <c r="E202" s="75" t="str">
        <f t="shared" si="25"/>
        <v>Sediada</v>
      </c>
      <c r="F202" s="75" t="e">
        <f>VLOOKUP($D202,#REF!,38,0)</f>
        <v>#REF!</v>
      </c>
      <c r="G202" s="75" t="e">
        <f>VLOOKUP($D202,#REF!,39,0)</f>
        <v>#REF!</v>
      </c>
      <c r="H202" s="75" t="e">
        <f>VLOOKUP($D202,#REF!,40,0)</f>
        <v>#REF!</v>
      </c>
      <c r="I202" s="75" t="e">
        <f>VLOOKUP($D202,#REF!,41,0)</f>
        <v>#REF!</v>
      </c>
      <c r="J202" s="75" t="e">
        <f>VLOOKUP($D202,#REF!,42,0)</f>
        <v>#REF!</v>
      </c>
    </row>
    <row r="203" spans="1:10">
      <c r="A203" s="93">
        <v>26702</v>
      </c>
      <c r="B203" s="1" t="s">
        <v>871</v>
      </c>
      <c r="C203" s="75" t="e">
        <f>VLOOKUP(A203,#REF!,61,0)</f>
        <v>#REF!</v>
      </c>
      <c r="D203" s="117">
        <v>26702</v>
      </c>
      <c r="E203" s="75" t="str">
        <f t="shared" si="25"/>
        <v>Sediada</v>
      </c>
      <c r="F203" s="75" t="e">
        <f>VLOOKUP($D203,#REF!,38,0)</f>
        <v>#REF!</v>
      </c>
      <c r="G203" s="75" t="e">
        <f>VLOOKUP($D203,#REF!,39,0)</f>
        <v>#REF!</v>
      </c>
      <c r="H203" s="75" t="e">
        <f>VLOOKUP($D203,#REF!,40,0)</f>
        <v>#REF!</v>
      </c>
      <c r="I203" s="75" t="e">
        <f>VLOOKUP($D203,#REF!,41,0)</f>
        <v>#REF!</v>
      </c>
      <c r="J203" s="75" t="e">
        <f>VLOOKUP($D203,#REF!,42,0)</f>
        <v>#REF!</v>
      </c>
    </row>
    <row r="204" spans="1:10">
      <c r="A204" s="93">
        <v>27101</v>
      </c>
      <c r="B204" s="1" t="s">
        <v>871</v>
      </c>
      <c r="C204" s="75" t="e">
        <f>VLOOKUP(A204,#REF!,61,0)</f>
        <v>#REF!</v>
      </c>
      <c r="D204" s="117">
        <v>27101</v>
      </c>
      <c r="E204" s="75" t="str">
        <f t="shared" si="25"/>
        <v>Sediada</v>
      </c>
      <c r="F204" s="75" t="e">
        <f>VLOOKUP($D204,#REF!,38,0)</f>
        <v>#REF!</v>
      </c>
      <c r="G204" s="75" t="e">
        <f>VLOOKUP($D204,#REF!,39,0)</f>
        <v>#REF!</v>
      </c>
      <c r="H204" s="75" t="e">
        <f>VLOOKUP($D204,#REF!,40,0)</f>
        <v>#REF!</v>
      </c>
      <c r="I204" s="75" t="e">
        <f>VLOOKUP($D204,#REF!,41,0)</f>
        <v>#REF!</v>
      </c>
      <c r="J204" s="75" t="e">
        <f>VLOOKUP($D204,#REF!,42,0)</f>
        <v>#REF!</v>
      </c>
    </row>
    <row r="205" spans="1:10">
      <c r="A205" s="93">
        <v>27102</v>
      </c>
      <c r="B205" s="1" t="s">
        <v>871</v>
      </c>
      <c r="C205" s="75" t="e">
        <f>VLOOKUP(A205,#REF!,61,0)</f>
        <v>#REF!</v>
      </c>
      <c r="D205" s="117">
        <v>27102</v>
      </c>
      <c r="E205" s="75" t="str">
        <f t="shared" si="25"/>
        <v>Sediada</v>
      </c>
      <c r="F205" s="75" t="e">
        <f>VLOOKUP($D205,#REF!,38,0)</f>
        <v>#REF!</v>
      </c>
      <c r="G205" s="75" t="e">
        <f>VLOOKUP($D205,#REF!,39,0)</f>
        <v>#REF!</v>
      </c>
      <c r="H205" s="75" t="e">
        <f>VLOOKUP($D205,#REF!,40,0)</f>
        <v>#REF!</v>
      </c>
      <c r="I205" s="75" t="e">
        <f>VLOOKUP($D205,#REF!,41,0)</f>
        <v>#REF!</v>
      </c>
      <c r="J205" s="75" t="e">
        <f>VLOOKUP($D205,#REF!,42,0)</f>
        <v>#REF!</v>
      </c>
    </row>
    <row r="206" spans="1:10">
      <c r="A206" s="93">
        <v>27310</v>
      </c>
      <c r="B206" s="1" t="s">
        <v>871</v>
      </c>
      <c r="C206" s="75" t="e">
        <f>VLOOKUP(A206,#REF!,61,0)</f>
        <v>#REF!</v>
      </c>
      <c r="D206" s="117">
        <v>27310</v>
      </c>
      <c r="E206" s="75" t="str">
        <f t="shared" si="25"/>
        <v>Sediada</v>
      </c>
      <c r="F206" s="75" t="e">
        <f>VLOOKUP($D206,#REF!,38,0)</f>
        <v>#REF!</v>
      </c>
      <c r="G206" s="75" t="e">
        <f>VLOOKUP($D206,#REF!,39,0)</f>
        <v>#REF!</v>
      </c>
      <c r="H206" s="75" t="e">
        <f>VLOOKUP($D206,#REF!,40,0)</f>
        <v>#REF!</v>
      </c>
      <c r="I206" s="75" t="e">
        <f>VLOOKUP($D206,#REF!,41,0)</f>
        <v>#REF!</v>
      </c>
      <c r="J206" s="75" t="e">
        <f>VLOOKUP($D206,#REF!,42,0)</f>
        <v>#REF!</v>
      </c>
    </row>
    <row r="207" spans="1:10">
      <c r="A207" s="93">
        <v>27320</v>
      </c>
      <c r="B207" s="1" t="s">
        <v>871</v>
      </c>
      <c r="C207" s="75" t="e">
        <f>VLOOKUP(A207,#REF!,61,0)</f>
        <v>#REF!</v>
      </c>
      <c r="D207" s="117">
        <v>27320</v>
      </c>
      <c r="E207" s="75" t="str">
        <f t="shared" si="25"/>
        <v>Sediada</v>
      </c>
      <c r="F207" s="75" t="e">
        <f>VLOOKUP($D207,#REF!,38,0)</f>
        <v>#REF!</v>
      </c>
      <c r="G207" s="75" t="e">
        <f>VLOOKUP($D207,#REF!,39,0)</f>
        <v>#REF!</v>
      </c>
      <c r="H207" s="75" t="e">
        <f>VLOOKUP($D207,#REF!,40,0)</f>
        <v>#REF!</v>
      </c>
      <c r="I207" s="75" t="e">
        <f>VLOOKUP($D207,#REF!,41,0)</f>
        <v>#REF!</v>
      </c>
      <c r="J207" s="75" t="e">
        <f>VLOOKUP($D207,#REF!,42,0)</f>
        <v>#REF!</v>
      </c>
    </row>
    <row r="208" spans="1:10">
      <c r="A208" s="93">
        <v>27500</v>
      </c>
      <c r="B208" s="1" t="s">
        <v>871</v>
      </c>
      <c r="C208" s="75" t="e">
        <f>VLOOKUP(A208,#REF!,61,0)</f>
        <v>#REF!</v>
      </c>
      <c r="D208" s="117">
        <v>27500</v>
      </c>
      <c r="E208" s="75" t="str">
        <f t="shared" si="25"/>
        <v>Sediada</v>
      </c>
      <c r="F208" s="75" t="e">
        <f>VLOOKUP($D208,#REF!,38,0)</f>
        <v>#REF!</v>
      </c>
      <c r="G208" s="75" t="e">
        <f>VLOOKUP($D208,#REF!,39,0)</f>
        <v>#REF!</v>
      </c>
      <c r="H208" s="75" t="e">
        <f>VLOOKUP($D208,#REF!,40,0)</f>
        <v>#REF!</v>
      </c>
      <c r="I208" s="75" t="e">
        <f>VLOOKUP($D208,#REF!,41,0)</f>
        <v>#REF!</v>
      </c>
      <c r="J208" s="75" t="e">
        <f>VLOOKUP($D208,#REF!,42,0)</f>
        <v>#REF!</v>
      </c>
    </row>
    <row r="209" spans="1:10">
      <c r="A209" s="93">
        <v>28120</v>
      </c>
      <c r="B209" s="1" t="s">
        <v>871</v>
      </c>
      <c r="C209" s="75" t="e">
        <f>VLOOKUP(A209,#REF!,61,0)</f>
        <v>#REF!</v>
      </c>
      <c r="D209" s="117">
        <v>28120</v>
      </c>
      <c r="E209" s="75" t="str">
        <f t="shared" si="25"/>
        <v>Sediada</v>
      </c>
      <c r="F209" s="75" t="e">
        <f>VLOOKUP($D209,#REF!,38,0)</f>
        <v>#REF!</v>
      </c>
      <c r="G209" s="75" t="e">
        <f>VLOOKUP($D209,#REF!,39,0)</f>
        <v>#REF!</v>
      </c>
      <c r="H209" s="75" t="e">
        <f>VLOOKUP($D209,#REF!,40,0)</f>
        <v>#REF!</v>
      </c>
      <c r="I209" s="75" t="e">
        <f>VLOOKUP($D209,#REF!,41,0)</f>
        <v>#REF!</v>
      </c>
      <c r="J209" s="75" t="e">
        <f>VLOOKUP($D209,#REF!,42,0)</f>
        <v>#REF!</v>
      </c>
    </row>
    <row r="210" spans="1:10">
      <c r="A210" s="93">
        <v>28130</v>
      </c>
      <c r="B210" s="1" t="s">
        <v>871</v>
      </c>
      <c r="C210" s="75" t="e">
        <f>VLOOKUP(A210,#REF!,61,0)</f>
        <v>#REF!</v>
      </c>
      <c r="D210" s="117">
        <v>28130</v>
      </c>
      <c r="E210" s="75" t="str">
        <f t="shared" si="25"/>
        <v>Sediada</v>
      </c>
      <c r="F210" s="75" t="e">
        <f>VLOOKUP($D210,#REF!,38,0)</f>
        <v>#REF!</v>
      </c>
      <c r="G210" s="75" t="e">
        <f>VLOOKUP($D210,#REF!,39,0)</f>
        <v>#REF!</v>
      </c>
      <c r="H210" s="75" t="e">
        <f>VLOOKUP($D210,#REF!,40,0)</f>
        <v>#REF!</v>
      </c>
      <c r="I210" s="75" t="e">
        <f>VLOOKUP($D210,#REF!,41,0)</f>
        <v>#REF!</v>
      </c>
      <c r="J210" s="75" t="e">
        <f>VLOOKUP($D210,#REF!,42,0)</f>
        <v>#REF!</v>
      </c>
    </row>
    <row r="211" spans="1:10">
      <c r="A211" s="93">
        <v>28140</v>
      </c>
      <c r="B211" s="1" t="s">
        <v>871</v>
      </c>
      <c r="C211" s="75" t="e">
        <f>VLOOKUP(A211,#REF!,61,0)</f>
        <v>#REF!</v>
      </c>
      <c r="D211" s="117">
        <v>28140</v>
      </c>
      <c r="E211" s="75" t="str">
        <f t="shared" si="25"/>
        <v>Sediada</v>
      </c>
      <c r="F211" s="75" t="e">
        <f>VLOOKUP($D211,#REF!,38,0)</f>
        <v>#REF!</v>
      </c>
      <c r="G211" s="75" t="e">
        <f>VLOOKUP($D211,#REF!,39,0)</f>
        <v>#REF!</v>
      </c>
      <c r="H211" s="75" t="e">
        <f>VLOOKUP($D211,#REF!,40,0)</f>
        <v>#REF!</v>
      </c>
      <c r="I211" s="75" t="e">
        <f>VLOOKUP($D211,#REF!,41,0)</f>
        <v>#REF!</v>
      </c>
      <c r="J211" s="75" t="e">
        <f>VLOOKUP($D211,#REF!,42,0)</f>
        <v>#REF!</v>
      </c>
    </row>
    <row r="212" spans="1:10">
      <c r="A212" s="93">
        <v>28160</v>
      </c>
      <c r="B212" s="1" t="s">
        <v>871</v>
      </c>
      <c r="C212" s="75" t="e">
        <f>VLOOKUP(A212,#REF!,61,0)</f>
        <v>#REF!</v>
      </c>
      <c r="D212" s="117">
        <v>28160</v>
      </c>
      <c r="E212" s="75" t="str">
        <f t="shared" si="25"/>
        <v>Sediada</v>
      </c>
      <c r="F212" s="75" t="e">
        <f>VLOOKUP($D212,#REF!,38,0)</f>
        <v>#REF!</v>
      </c>
      <c r="G212" s="75" t="e">
        <f>VLOOKUP($D212,#REF!,39,0)</f>
        <v>#REF!</v>
      </c>
      <c r="H212" s="75" t="e">
        <f>VLOOKUP($D212,#REF!,40,0)</f>
        <v>#REF!</v>
      </c>
      <c r="I212" s="75" t="e">
        <f>VLOOKUP($D212,#REF!,41,0)</f>
        <v>#REF!</v>
      </c>
      <c r="J212" s="75" t="e">
        <f>VLOOKUP($D212,#REF!,42,0)</f>
        <v>#REF!</v>
      </c>
    </row>
    <row r="213" spans="1:10">
      <c r="A213" s="93">
        <v>28180</v>
      </c>
      <c r="B213" s="1" t="s">
        <v>871</v>
      </c>
      <c r="C213" s="75" t="e">
        <f>VLOOKUP(A213,#REF!,61,0)</f>
        <v>#REF!</v>
      </c>
      <c r="D213" s="117">
        <v>28180</v>
      </c>
      <c r="E213" s="75" t="str">
        <f t="shared" si="25"/>
        <v>Sediada</v>
      </c>
      <c r="F213" s="75" t="e">
        <f>VLOOKUP($D213,#REF!,38,0)</f>
        <v>#REF!</v>
      </c>
      <c r="G213" s="75" t="e">
        <f>VLOOKUP($D213,#REF!,39,0)</f>
        <v>#REF!</v>
      </c>
      <c r="H213" s="75" t="e">
        <f>VLOOKUP($D213,#REF!,40,0)</f>
        <v>#REF!</v>
      </c>
      <c r="I213" s="75" t="e">
        <f>VLOOKUP($D213,#REF!,41,0)</f>
        <v>#REF!</v>
      </c>
      <c r="J213" s="75" t="e">
        <f>VLOOKUP($D213,#REF!,42,0)</f>
        <v>#REF!</v>
      </c>
    </row>
    <row r="214" spans="1:10">
      <c r="A214" s="93">
        <v>28192</v>
      </c>
      <c r="B214" s="1" t="s">
        <v>871</v>
      </c>
      <c r="C214" s="75" t="e">
        <f>VLOOKUP(A214,#REF!,61,0)</f>
        <v>#REF!</v>
      </c>
      <c r="D214" s="117">
        <v>28192</v>
      </c>
      <c r="E214" s="75" t="str">
        <f t="shared" si="25"/>
        <v>Sediada</v>
      </c>
      <c r="F214" s="75" t="e">
        <f>VLOOKUP($D214,#REF!,38,0)</f>
        <v>#REF!</v>
      </c>
      <c r="G214" s="75" t="e">
        <f>VLOOKUP($D214,#REF!,39,0)</f>
        <v>#REF!</v>
      </c>
      <c r="H214" s="75" t="e">
        <f>VLOOKUP($D214,#REF!,40,0)</f>
        <v>#REF!</v>
      </c>
      <c r="I214" s="75" t="e">
        <f>VLOOKUP($D214,#REF!,41,0)</f>
        <v>#REF!</v>
      </c>
      <c r="J214" s="75" t="e">
        <f>VLOOKUP($D214,#REF!,42,0)</f>
        <v>#REF!</v>
      </c>
    </row>
    <row r="215" spans="1:10">
      <c r="A215" s="93">
        <v>28220</v>
      </c>
      <c r="B215" s="1" t="s">
        <v>871</v>
      </c>
      <c r="C215" s="75" t="e">
        <f>VLOOKUP(A215,#REF!,61,0)</f>
        <v>#REF!</v>
      </c>
      <c r="D215" s="117">
        <v>28220</v>
      </c>
      <c r="E215" s="75" t="str">
        <f t="shared" si="25"/>
        <v>Sediada</v>
      </c>
      <c r="F215" s="75" t="e">
        <f>VLOOKUP($D215,#REF!,38,0)</f>
        <v>#REF!</v>
      </c>
      <c r="G215" s="75" t="e">
        <f>VLOOKUP($D215,#REF!,39,0)</f>
        <v>#REF!</v>
      </c>
      <c r="H215" s="75" t="e">
        <f>VLOOKUP($D215,#REF!,40,0)</f>
        <v>#REF!</v>
      </c>
      <c r="I215" s="75" t="e">
        <f>VLOOKUP($D215,#REF!,41,0)</f>
        <v>#REF!</v>
      </c>
      <c r="J215" s="75" t="e">
        <f>VLOOKUP($D215,#REF!,42,0)</f>
        <v>#REF!</v>
      </c>
    </row>
    <row r="216" spans="1:10">
      <c r="A216" s="93">
        <v>28290</v>
      </c>
      <c r="B216" s="1" t="s">
        <v>871</v>
      </c>
      <c r="C216" s="75" t="e">
        <f>VLOOKUP(A216,#REF!,61,0)</f>
        <v>#REF!</v>
      </c>
      <c r="D216" s="117">
        <v>28290</v>
      </c>
      <c r="E216" s="75" t="str">
        <f t="shared" si="25"/>
        <v>Sediada</v>
      </c>
      <c r="F216" s="75" t="e">
        <f>VLOOKUP($D216,#REF!,38,0)</f>
        <v>#REF!</v>
      </c>
      <c r="G216" s="75" t="e">
        <f>VLOOKUP($D216,#REF!,39,0)</f>
        <v>#REF!</v>
      </c>
      <c r="H216" s="75" t="e">
        <f>VLOOKUP($D216,#REF!,40,0)</f>
        <v>#REF!</v>
      </c>
      <c r="I216" s="75" t="e">
        <f>VLOOKUP($D216,#REF!,41,0)</f>
        <v>#REF!</v>
      </c>
      <c r="J216" s="75" t="e">
        <f>VLOOKUP($D216,#REF!,42,0)</f>
        <v>#REF!</v>
      </c>
    </row>
    <row r="217" spans="1:10">
      <c r="A217" s="93">
        <v>29101</v>
      </c>
      <c r="B217" s="1" t="s">
        <v>871</v>
      </c>
      <c r="C217" s="75" t="e">
        <f>VLOOKUP(A217,#REF!,61,0)</f>
        <v>#REF!</v>
      </c>
      <c r="D217" s="117">
        <v>29101</v>
      </c>
      <c r="E217" s="75" t="str">
        <f t="shared" si="25"/>
        <v>Sediada</v>
      </c>
      <c r="F217" s="75" t="e">
        <f>VLOOKUP($D217,#REF!,38,0)</f>
        <v>#REF!</v>
      </c>
      <c r="G217" s="75" t="e">
        <f>VLOOKUP($D217,#REF!,39,0)</f>
        <v>#REF!</v>
      </c>
      <c r="H217" s="75" t="e">
        <f>VLOOKUP($D217,#REF!,40,0)</f>
        <v>#REF!</v>
      </c>
      <c r="I217" s="75" t="e">
        <f>VLOOKUP($D217,#REF!,41,0)</f>
        <v>#REF!</v>
      </c>
      <c r="J217" s="75" t="e">
        <f>VLOOKUP($D217,#REF!,42,0)</f>
        <v>#REF!</v>
      </c>
    </row>
    <row r="218" spans="1:10">
      <c r="A218" s="93">
        <v>29300</v>
      </c>
      <c r="B218" s="1" t="s">
        <v>871</v>
      </c>
      <c r="C218" s="75" t="e">
        <f>VLOOKUP(A218,#REF!,61,0)</f>
        <v>#REF!</v>
      </c>
      <c r="D218" s="117">
        <v>29300</v>
      </c>
      <c r="E218" s="75" t="str">
        <f t="shared" si="25"/>
        <v>Sediada</v>
      </c>
      <c r="F218" s="75" t="e">
        <f>VLOOKUP($D218,#REF!,38,0)</f>
        <v>#REF!</v>
      </c>
      <c r="G218" s="75" t="e">
        <f>VLOOKUP($D218,#REF!,39,0)</f>
        <v>#REF!</v>
      </c>
      <c r="H218" s="75" t="e">
        <f>VLOOKUP($D218,#REF!,40,0)</f>
        <v>#REF!</v>
      </c>
      <c r="I218" s="75" t="e">
        <f>VLOOKUP($D218,#REF!,41,0)</f>
        <v>#REF!</v>
      </c>
      <c r="J218" s="75" t="e">
        <f>VLOOKUP($D218,#REF!,42,0)</f>
        <v>#REF!</v>
      </c>
    </row>
    <row r="219" spans="1:10">
      <c r="A219" s="93">
        <v>30110</v>
      </c>
      <c r="B219" s="1" t="s">
        <v>871</v>
      </c>
      <c r="C219" s="75" t="e">
        <f>VLOOKUP(A219,#REF!,61,0)</f>
        <v>#REF!</v>
      </c>
      <c r="D219" s="117">
        <v>30110</v>
      </c>
      <c r="E219" s="75" t="str">
        <f t="shared" si="25"/>
        <v>Sediada</v>
      </c>
      <c r="F219" s="75" t="e">
        <f>VLOOKUP($D219,#REF!,38,0)</f>
        <v>#REF!</v>
      </c>
      <c r="G219" s="75" t="e">
        <f>VLOOKUP($D219,#REF!,39,0)</f>
        <v>#REF!</v>
      </c>
      <c r="H219" s="75" t="e">
        <f>VLOOKUP($D219,#REF!,40,0)</f>
        <v>#REF!</v>
      </c>
      <c r="I219" s="75" t="e">
        <f>VLOOKUP($D219,#REF!,41,0)</f>
        <v>#REF!</v>
      </c>
      <c r="J219" s="75" t="e">
        <f>VLOOKUP($D219,#REF!,42,0)</f>
        <v>#REF!</v>
      </c>
    </row>
    <row r="220" spans="1:10">
      <c r="A220" s="93">
        <v>30300</v>
      </c>
      <c r="B220" s="1" t="s">
        <v>871</v>
      </c>
      <c r="C220" s="75" t="e">
        <f>VLOOKUP(A220,#REF!,61,0)</f>
        <v>#REF!</v>
      </c>
      <c r="D220" s="117">
        <v>30300</v>
      </c>
      <c r="E220" s="75" t="str">
        <f t="shared" si="25"/>
        <v>Sediada</v>
      </c>
      <c r="F220" s="75" t="e">
        <f>VLOOKUP($D220,#REF!,38,0)</f>
        <v>#REF!</v>
      </c>
      <c r="G220" s="75" t="e">
        <f>VLOOKUP($D220,#REF!,39,0)</f>
        <v>#REF!</v>
      </c>
      <c r="H220" s="75" t="e">
        <f>VLOOKUP($D220,#REF!,40,0)</f>
        <v>#REF!</v>
      </c>
      <c r="I220" s="75" t="e">
        <f>VLOOKUP($D220,#REF!,41,0)</f>
        <v>#REF!</v>
      </c>
      <c r="J220" s="75" t="e">
        <f>VLOOKUP($D220,#REF!,42,0)</f>
        <v>#REF!</v>
      </c>
    </row>
    <row r="221" spans="1:10">
      <c r="A221" s="93">
        <v>30910</v>
      </c>
      <c r="B221" s="1" t="s">
        <v>871</v>
      </c>
      <c r="C221" s="75" t="e">
        <f>VLOOKUP(A221,#REF!,61,0)</f>
        <v>#REF!</v>
      </c>
      <c r="D221" s="117">
        <v>30910</v>
      </c>
      <c r="E221" s="75" t="str">
        <f t="shared" si="25"/>
        <v>Sediada</v>
      </c>
      <c r="F221" s="75" t="e">
        <f>VLOOKUP($D221,#REF!,38,0)</f>
        <v>#REF!</v>
      </c>
      <c r="G221" s="75" t="e">
        <f>VLOOKUP($D221,#REF!,39,0)</f>
        <v>#REF!</v>
      </c>
      <c r="H221" s="75" t="e">
        <f>VLOOKUP($D221,#REF!,40,0)</f>
        <v>#REF!</v>
      </c>
      <c r="I221" s="75" t="e">
        <f>VLOOKUP($D221,#REF!,41,0)</f>
        <v>#REF!</v>
      </c>
      <c r="J221" s="75" t="e">
        <f>VLOOKUP($D221,#REF!,42,0)</f>
        <v>#REF!</v>
      </c>
    </row>
    <row r="222" spans="1:10">
      <c r="A222" s="93">
        <v>31001</v>
      </c>
      <c r="B222" s="1" t="s">
        <v>871</v>
      </c>
      <c r="C222" s="75" t="e">
        <f>VLOOKUP(A222,#REF!,61,0)</f>
        <v>#REF!</v>
      </c>
      <c r="D222" s="117">
        <v>31001</v>
      </c>
      <c r="E222" s="75" t="str">
        <f t="shared" si="25"/>
        <v>Sediada</v>
      </c>
      <c r="F222" s="75" t="e">
        <f>VLOOKUP($D222,#REF!,38,0)</f>
        <v>#REF!</v>
      </c>
      <c r="G222" s="75" t="e">
        <f>VLOOKUP($D222,#REF!,39,0)</f>
        <v>#REF!</v>
      </c>
      <c r="H222" s="75" t="e">
        <f>VLOOKUP($D222,#REF!,40,0)</f>
        <v>#REF!</v>
      </c>
      <c r="I222" s="75" t="e">
        <f>VLOOKUP($D222,#REF!,41,0)</f>
        <v>#REF!</v>
      </c>
      <c r="J222" s="75" t="e">
        <f>VLOOKUP($D222,#REF!,42,0)</f>
        <v>#REF!</v>
      </c>
    </row>
    <row r="223" spans="1:10">
      <c r="A223" s="93">
        <v>33150</v>
      </c>
      <c r="B223" s="1" t="s">
        <v>871</v>
      </c>
      <c r="C223" s="75" t="e">
        <f>VLOOKUP(A223,#REF!,61,0)</f>
        <v>#REF!</v>
      </c>
      <c r="D223" s="117">
        <v>33150</v>
      </c>
      <c r="E223" s="75" t="str">
        <f t="shared" si="25"/>
        <v>Sediada</v>
      </c>
      <c r="F223" s="75" t="e">
        <f>VLOOKUP($D223,#REF!,38,0)</f>
        <v>#REF!</v>
      </c>
      <c r="G223" s="75" t="e">
        <f>VLOOKUP($D223,#REF!,39,0)</f>
        <v>#REF!</v>
      </c>
      <c r="H223" s="75" t="e">
        <f>VLOOKUP($D223,#REF!,40,0)</f>
        <v>#REF!</v>
      </c>
      <c r="I223" s="75" t="e">
        <f>VLOOKUP($D223,#REF!,41,0)</f>
        <v>#REF!</v>
      </c>
      <c r="J223" s="75" t="e">
        <f>VLOOKUP($D223,#REF!,42,0)</f>
        <v>#REF!</v>
      </c>
    </row>
    <row r="224" spans="1:10">
      <c r="A224" s="119">
        <v>24102</v>
      </c>
      <c r="B224" s="120" t="s">
        <v>871</v>
      </c>
      <c r="C224" s="75" t="e">
        <f>VLOOKUP(A224,#REF!,61,0)</f>
        <v>#REF!</v>
      </c>
      <c r="D224" s="121">
        <v>24201</v>
      </c>
      <c r="E224" s="122" t="str">
        <f t="shared" si="25"/>
        <v>Sediada</v>
      </c>
      <c r="F224" s="122" t="e">
        <f>VLOOKUP($D224,#REF!,38,0)</f>
        <v>#REF!</v>
      </c>
      <c r="G224" s="122" t="e">
        <f>VLOOKUP($D224,#REF!,39,0)</f>
        <v>#REF!</v>
      </c>
      <c r="H224" s="122" t="e">
        <f>VLOOKUP($D224,#REF!,40,0)</f>
        <v>#REF!</v>
      </c>
      <c r="I224" s="122" t="e">
        <f>VLOOKUP($D224,#REF!,41,0)</f>
        <v>#REF!</v>
      </c>
      <c r="J224" s="122" t="e">
        <f>VLOOKUP($D224,#REF!,42,0)</f>
        <v>#REF!</v>
      </c>
    </row>
    <row r="225" spans="1:17">
      <c r="A225" s="119">
        <v>24103</v>
      </c>
      <c r="B225" s="120" t="s">
        <v>871</v>
      </c>
      <c r="C225" s="75" t="e">
        <f>VLOOKUP(A225,#REF!,61,0)</f>
        <v>#REF!</v>
      </c>
      <c r="D225" s="121">
        <v>24202</v>
      </c>
      <c r="E225" s="122" t="str">
        <f t="shared" si="25"/>
        <v>Sediada</v>
      </c>
      <c r="F225" s="122" t="e">
        <f>VLOOKUP($D225,#REF!,38,0)</f>
        <v>#REF!</v>
      </c>
      <c r="G225" s="122" t="e">
        <f>VLOOKUP($D225,#REF!,39,0)</f>
        <v>#REF!</v>
      </c>
      <c r="H225" s="122" t="e">
        <f>VLOOKUP($D225,#REF!,40,0)</f>
        <v>#REF!</v>
      </c>
      <c r="I225" s="122" t="e">
        <f>VLOOKUP($D225,#REF!,41,0)</f>
        <v>#REF!</v>
      </c>
      <c r="J225" s="122" t="e">
        <f>VLOOKUP($D225,#REF!,42,0)</f>
        <v>#REF!</v>
      </c>
    </row>
    <row r="226" spans="1:17">
      <c r="A226" s="119">
        <v>24109</v>
      </c>
      <c r="B226" s="120" t="s">
        <v>871</v>
      </c>
      <c r="C226" s="75" t="e">
        <f>VLOOKUP(A226,#REF!,61,0)</f>
        <v>#REF!</v>
      </c>
      <c r="D226" s="121">
        <v>24209</v>
      </c>
      <c r="E226" s="122" t="str">
        <f t="shared" si="25"/>
        <v>Sediada</v>
      </c>
      <c r="F226" s="122" t="e">
        <f>VLOOKUP($D226,#REF!,38,0)</f>
        <v>#REF!</v>
      </c>
      <c r="G226" s="122" t="e">
        <f>VLOOKUP($D226,#REF!,39,0)</f>
        <v>#REF!</v>
      </c>
      <c r="H226" s="122" t="e">
        <f>VLOOKUP($D226,#REF!,40,0)</f>
        <v>#REF!</v>
      </c>
      <c r="I226" s="122" t="e">
        <f>VLOOKUP($D226,#REF!,41,0)</f>
        <v>#REF!</v>
      </c>
      <c r="J226" s="122" t="e">
        <f>VLOOKUP($D226,#REF!,42,0)</f>
        <v>#REF!</v>
      </c>
    </row>
    <row r="227" spans="1:17">
      <c r="A227" s="93"/>
      <c r="D227" s="117"/>
      <c r="H227" s="75"/>
      <c r="I227" s="75"/>
      <c r="J227" s="75"/>
    </row>
    <row r="228" spans="1:17">
      <c r="A228" s="93"/>
      <c r="C228" s="75" t="s">
        <v>872</v>
      </c>
      <c r="D228" s="117"/>
      <c r="F228" s="123">
        <v>43101</v>
      </c>
      <c r="G228" s="123">
        <v>43132</v>
      </c>
      <c r="H228" s="123">
        <v>43160</v>
      </c>
      <c r="I228" s="123">
        <v>43191</v>
      </c>
      <c r="J228" s="123">
        <v>43221</v>
      </c>
      <c r="K228" s="123">
        <v>43252</v>
      </c>
      <c r="L228" s="123">
        <v>43282</v>
      </c>
      <c r="M228" s="123">
        <v>43313</v>
      </c>
      <c r="N228" s="123">
        <v>43344</v>
      </c>
      <c r="O228" s="123">
        <v>43374</v>
      </c>
      <c r="P228" s="123">
        <v>43405</v>
      </c>
      <c r="Q228" s="123">
        <v>43435</v>
      </c>
    </row>
    <row r="229" spans="1:17">
      <c r="D229" s="124">
        <v>10401</v>
      </c>
      <c r="E229" s="75">
        <v>5.0916078889437097E-2</v>
      </c>
      <c r="F229" s="75">
        <f>VLOOKUP($D229,'[2]5D'!$C:$AY,COLUMNS($A228:B228)+36,0)</f>
        <v>95.3850436012128</v>
      </c>
      <c r="G229" s="107">
        <f>VLOOKUP($D229,'[2]5D'!$C:$AY,COLUMNS($A228:C228)+36,0)</f>
        <v>80.7251408762084</v>
      </c>
      <c r="H229" s="75">
        <f>VLOOKUP($D229,'[2]5D'!$C:$AY,COLUMNS($A228:D228)+36,0)</f>
        <v>94.621259645365001</v>
      </c>
      <c r="I229" s="86">
        <f>VLOOKUP($D229,'[2]5D'!$C:$AY,COLUMNS($A228:E228)+36,0)</f>
        <v>93.681874513993193</v>
      </c>
      <c r="J229" s="86">
        <f>VLOOKUP($D229,'[2]5D'!$C:$AY,COLUMNS($A228:F228)+36,0)</f>
        <v>91.702468726488704</v>
      </c>
      <c r="K229" s="75">
        <f>VLOOKUP($D229,'[2]5D'!$C:$AY,COLUMNS($A228:G228)+36,0)</f>
        <v>80.117961186789799</v>
      </c>
      <c r="L229" s="75">
        <f>VLOOKUP($D229,'[2]5D'!$C:$AY,COLUMNS($A228:H228)+36,0)</f>
        <v>90.368777497800494</v>
      </c>
      <c r="M229" s="75">
        <f>VLOOKUP($D229,'[2]5D'!$C:$AY,COLUMNS($A228:I228)+36,0)</f>
        <v>97.425588175265702</v>
      </c>
      <c r="N229" s="75">
        <f>VLOOKUP($D229,'[2]5D'!$C:$AY,COLUMNS($A228:J228)+36,0)</f>
        <v>111.432562325342</v>
      </c>
      <c r="O229" s="75">
        <f>VLOOKUP($D229,'[2]5D'!$C:$AY,COLUMNS($A228:K228)+36,0)</f>
        <v>118.126748459582</v>
      </c>
      <c r="P229" s="75">
        <f>VLOOKUP($D229,'[2]5D'!$C:$AY,COLUMNS($A228:L228)+36,0)</f>
        <v>110.92866329992501</v>
      </c>
      <c r="Q229" s="75">
        <f>VLOOKUP($D229,'[2]5D'!$C:$AY,COLUMNS($A228:M228)+36,0)</f>
        <v>108.693460524453</v>
      </c>
    </row>
    <row r="230" spans="1:17">
      <c r="D230" s="124">
        <v>10402</v>
      </c>
      <c r="E230" s="75">
        <v>0.28019170738698501</v>
      </c>
      <c r="F230" s="75">
        <f>VLOOKUP($D230,'[2]5D'!$C:$AY,COLUMNS($A229:B229)+36,0)</f>
        <v>144.26221024493799</v>
      </c>
      <c r="G230" s="75">
        <f>VLOOKUP($D230,'[2]5D'!$C:$AY,COLUMNS($A229:C229)+36,0)</f>
        <v>89.029095157529795</v>
      </c>
      <c r="H230" s="75">
        <f>VLOOKUP($D230,'[2]5D'!$C:$AY,COLUMNS($A229:D229)+36,0)</f>
        <v>130.983874089003</v>
      </c>
      <c r="I230" s="86">
        <f>VLOOKUP($D230,'[2]5D'!$C:$AY,COLUMNS($A229:E229)+36,0)</f>
        <v>132.41215565198601</v>
      </c>
      <c r="J230" s="86">
        <f>VLOOKUP($D230,'[2]5D'!$C:$AY,COLUMNS($A229:F229)+36,0)</f>
        <v>125.944126655581</v>
      </c>
      <c r="K230" s="75">
        <f>VLOOKUP($D230,'[2]5D'!$C:$AY,COLUMNS($A229:G229)+36,0)</f>
        <v>117.212142881929</v>
      </c>
      <c r="L230" s="75">
        <f>VLOOKUP($D230,'[2]5D'!$C:$AY,COLUMNS($A229:H229)+36,0)</f>
        <v>135.740918325801</v>
      </c>
      <c r="M230" s="75">
        <f>VLOOKUP($D230,'[2]5D'!$C:$AY,COLUMNS($A229:I229)+36,0)</f>
        <v>165.87804009225499</v>
      </c>
      <c r="N230" s="75">
        <f>VLOOKUP($D230,'[2]5D'!$C:$AY,COLUMNS($A229:J229)+36,0)</f>
        <v>172.50286266586701</v>
      </c>
      <c r="O230" s="75">
        <f>VLOOKUP($D230,'[2]5D'!$C:$AY,COLUMNS($A229:K229)+36,0)</f>
        <v>157.64306065224201</v>
      </c>
      <c r="P230" s="75">
        <f>VLOOKUP($D230,'[2]5D'!$C:$AY,COLUMNS($A229:L229)+36,0)</f>
        <v>149.590395535601</v>
      </c>
      <c r="Q230" s="75">
        <f>VLOOKUP($D230,'[2]5D'!$C:$AY,COLUMNS($A229:M229)+36,0)</f>
        <v>151.653214858767</v>
      </c>
    </row>
    <row r="231" spans="1:17">
      <c r="D231" s="124">
        <v>10403</v>
      </c>
      <c r="E231" s="75">
        <v>4.9039101364234297E-4</v>
      </c>
      <c r="F231" s="75">
        <f>VLOOKUP($D231,'[2]5D'!$C:$AY,COLUMNS($A230:B230)+36,0)</f>
        <v>108.914685771824</v>
      </c>
      <c r="G231" s="75">
        <f>VLOOKUP($D231,'[2]5D'!$C:$AY,COLUMNS($A230:C230)+36,0)</f>
        <v>84.942036091034197</v>
      </c>
      <c r="H231" s="75">
        <f>VLOOKUP($D231,'[2]5D'!$C:$AY,COLUMNS($A230:D230)+36,0)</f>
        <v>102.955922124342</v>
      </c>
      <c r="I231" s="86">
        <f>VLOOKUP($D231,'[2]5D'!$C:$AY,COLUMNS($A230:E230)+36,0)</f>
        <v>99.480196323417005</v>
      </c>
      <c r="J231" s="86">
        <f>VLOOKUP($D231,'[2]5D'!$C:$AY,COLUMNS($A230:F230)+36,0)</f>
        <v>94.6100681649243</v>
      </c>
      <c r="K231" s="75">
        <f>VLOOKUP($D231,'[2]5D'!$C:$AY,COLUMNS($A230:G230)+36,0)</f>
        <v>82.444764269559897</v>
      </c>
      <c r="L231" s="75">
        <f>VLOOKUP($D231,'[2]5D'!$C:$AY,COLUMNS($A230:H230)+36,0)</f>
        <v>92.497640850453607</v>
      </c>
      <c r="M231" s="75">
        <f>VLOOKUP($D231,'[2]5D'!$C:$AY,COLUMNS($A230:I230)+36,0)</f>
        <v>94.849409817225194</v>
      </c>
      <c r="N231" s="75">
        <f>VLOOKUP($D231,'[2]5D'!$C:$AY,COLUMNS($A230:J230)+36,0)</f>
        <v>101.054368512339</v>
      </c>
      <c r="O231" s="75">
        <f>VLOOKUP($D231,'[2]5D'!$C:$AY,COLUMNS($A230:K230)+36,0)</f>
        <v>121.87656507826</v>
      </c>
      <c r="P231" s="75">
        <f>VLOOKUP($D231,'[2]5D'!$C:$AY,COLUMNS($A230:L230)+36,0)</f>
        <v>114.33519429375799</v>
      </c>
      <c r="Q231" s="75">
        <f>VLOOKUP($D231,'[2]5D'!$C:$AY,COLUMNS($A230:M230)+36,0)</f>
        <v>114.55503012858</v>
      </c>
    </row>
    <row r="232" spans="1:17">
      <c r="D232" s="124">
        <v>10404</v>
      </c>
      <c r="E232" s="75">
        <v>9.9854980685922298E-3</v>
      </c>
      <c r="F232" s="75">
        <f>VLOOKUP($D232,'[2]5D'!$C:$AY,COLUMNS($A231:B231)+36,0)</f>
        <v>120.57960543179399</v>
      </c>
      <c r="G232" s="75">
        <f>VLOOKUP($D232,'[2]5D'!$C:$AY,COLUMNS($A231:C231)+36,0)</f>
        <v>106.880210885861</v>
      </c>
      <c r="H232" s="75">
        <f>VLOOKUP($D232,'[2]5D'!$C:$AY,COLUMNS($A231:D231)+36,0)</f>
        <v>103.715315421802</v>
      </c>
      <c r="I232" s="86">
        <f>VLOOKUP($D232,'[2]5D'!$C:$AY,COLUMNS($A231:E231)+36,0)</f>
        <v>107.092963900928</v>
      </c>
      <c r="J232" s="86">
        <f>VLOOKUP($D232,'[2]5D'!$C:$AY,COLUMNS($A231:F231)+36,0)</f>
        <v>112.445586006742</v>
      </c>
      <c r="K232" s="75">
        <f>VLOOKUP($D232,'[2]5D'!$C:$AY,COLUMNS($A231:G231)+36,0)</f>
        <v>111.72640948812401</v>
      </c>
      <c r="L232" s="75">
        <f>VLOOKUP($D232,'[2]5D'!$C:$AY,COLUMNS($A231:H231)+36,0)</f>
        <v>104.02524344739599</v>
      </c>
      <c r="M232" s="75">
        <f>VLOOKUP($D232,'[2]5D'!$C:$AY,COLUMNS($A231:I231)+36,0)</f>
        <v>116.361349166485</v>
      </c>
      <c r="N232" s="75">
        <f>VLOOKUP($D232,'[2]5D'!$C:$AY,COLUMNS($A231:J231)+36,0)</f>
        <v>108.058111298073</v>
      </c>
      <c r="O232" s="75">
        <f>VLOOKUP($D232,'[2]5D'!$C:$AY,COLUMNS($A231:K231)+36,0)</f>
        <v>107.390742738612</v>
      </c>
      <c r="P232" s="75">
        <f>VLOOKUP($D232,'[2]5D'!$C:$AY,COLUMNS($A231:L231)+36,0)</f>
        <v>107.308266465435</v>
      </c>
      <c r="Q232" s="75">
        <f>VLOOKUP($D232,'[2]5D'!$C:$AY,COLUMNS($A231:M231)+36,0)</f>
        <v>103.414896840586</v>
      </c>
    </row>
    <row r="233" spans="1:17">
      <c r="D233" s="124">
        <v>10406</v>
      </c>
      <c r="E233" s="75">
        <v>7.0567679378803497E-2</v>
      </c>
      <c r="F233" s="75">
        <f>VLOOKUP($D233,'[2]5D'!$C:$AY,COLUMNS($A232:B232)+36,0)</f>
        <v>116.56105294332799</v>
      </c>
      <c r="G233" s="75">
        <f>VLOOKUP($D233,'[2]5D'!$C:$AY,COLUMNS($A232:C232)+36,0)</f>
        <v>113.72004434231199</v>
      </c>
      <c r="H233" s="75">
        <f>VLOOKUP($D233,'[2]5D'!$C:$AY,COLUMNS($A232:D232)+36,0)</f>
        <v>112.706062726277</v>
      </c>
      <c r="I233" s="86">
        <f>VLOOKUP($D233,'[2]5D'!$C:$AY,COLUMNS($A232:E232)+36,0)</f>
        <v>121.25313826710099</v>
      </c>
      <c r="J233" s="86">
        <f>VLOOKUP($D233,'[2]5D'!$C:$AY,COLUMNS($A232:F232)+36,0)</f>
        <v>124.369729116</v>
      </c>
      <c r="K233" s="75">
        <f>VLOOKUP($D233,'[2]5D'!$C:$AY,COLUMNS($A232:G232)+36,0)</f>
        <v>114.501096941836</v>
      </c>
      <c r="L233" s="75">
        <f>VLOOKUP($D233,'[2]5D'!$C:$AY,COLUMNS($A232:H232)+36,0)</f>
        <v>116.107207990416</v>
      </c>
      <c r="M233" s="75">
        <f>VLOOKUP($D233,'[2]5D'!$C:$AY,COLUMNS($A232:I232)+36,0)</f>
        <v>94.126370701166906</v>
      </c>
      <c r="N233" s="75">
        <f>VLOOKUP($D233,'[2]5D'!$C:$AY,COLUMNS($A232:J232)+36,0)</f>
        <v>99.078522090540702</v>
      </c>
      <c r="O233" s="75">
        <f>VLOOKUP($D233,'[2]5D'!$C:$AY,COLUMNS($A232:K232)+36,0)</f>
        <v>107.122047521901</v>
      </c>
      <c r="P233" s="75">
        <f>VLOOKUP($D233,'[2]5D'!$C:$AY,COLUMNS($A232:L232)+36,0)</f>
        <v>113.81496383224599</v>
      </c>
      <c r="Q233" s="75">
        <f>VLOOKUP($D233,'[2]5D'!$C:$AY,COLUMNS($A232:M232)+36,0)</f>
        <v>117.427211796496</v>
      </c>
    </row>
    <row r="234" spans="1:17">
      <c r="D234" s="124">
        <v>10501</v>
      </c>
      <c r="E234" s="75">
        <v>0.10518755878053899</v>
      </c>
      <c r="F234" s="75">
        <f>VLOOKUP($D234,'[2]5D'!$C:$AY,COLUMNS($A233:B233)+36,0)</f>
        <v>116.85025311379199</v>
      </c>
      <c r="G234" s="75">
        <f>VLOOKUP($D234,'[2]5D'!$C:$AY,COLUMNS($A233:C233)+36,0)</f>
        <v>104.285324292813</v>
      </c>
      <c r="H234" s="75">
        <f>VLOOKUP($D234,'[2]5D'!$C:$AY,COLUMNS($A233:D233)+36,0)</f>
        <v>111.875543356119</v>
      </c>
      <c r="I234" s="86">
        <f>VLOOKUP($D234,'[2]5D'!$C:$AY,COLUMNS($A233:E233)+36,0)</f>
        <v>110.43394590425601</v>
      </c>
      <c r="J234" s="86">
        <f>VLOOKUP($D234,'[2]5D'!$C:$AY,COLUMNS($A233:F233)+36,0)</f>
        <v>106.386170854696</v>
      </c>
      <c r="K234" s="75">
        <f>VLOOKUP($D234,'[2]5D'!$C:$AY,COLUMNS($A233:G233)+36,0)</f>
        <v>101.915099171873</v>
      </c>
      <c r="L234" s="75">
        <f>VLOOKUP($D234,'[2]5D'!$C:$AY,COLUMNS($A233:H233)+36,0)</f>
        <v>119.66157555363201</v>
      </c>
      <c r="M234" s="75">
        <f>VLOOKUP($D234,'[2]5D'!$C:$AY,COLUMNS($A233:I233)+36,0)</f>
        <v>111.556402262031</v>
      </c>
      <c r="N234" s="75">
        <f>VLOOKUP($D234,'[2]5D'!$C:$AY,COLUMNS($A233:J233)+36,0)</f>
        <v>100.132834215841</v>
      </c>
      <c r="O234" s="75">
        <f>VLOOKUP($D234,'[2]5D'!$C:$AY,COLUMNS($A233:K233)+36,0)</f>
        <v>105.161720477307</v>
      </c>
      <c r="P234" s="75">
        <f>VLOOKUP($D234,'[2]5D'!$C:$AY,COLUMNS($A233:L233)+36,0)</f>
        <v>104.74481432853</v>
      </c>
      <c r="Q234" s="75">
        <f>VLOOKUP($D234,'[2]5D'!$C:$AY,COLUMNS($A233:M233)+36,0)</f>
        <v>111.23650242250601</v>
      </c>
    </row>
    <row r="235" spans="1:17">
      <c r="D235" s="124">
        <v>10502</v>
      </c>
      <c r="E235" s="75">
        <v>1.2234704180773499E-2</v>
      </c>
      <c r="F235" s="75">
        <f>VLOOKUP($D235,'[2]5D'!$C:$AY,COLUMNS($A234:B234)+36,0)</f>
        <v>101.179428547143</v>
      </c>
      <c r="G235" s="75">
        <f>VLOOKUP($D235,'[2]5D'!$C:$AY,COLUMNS($A234:C234)+36,0)</f>
        <v>105.410280125098</v>
      </c>
      <c r="H235" s="75">
        <f>VLOOKUP($D235,'[2]5D'!$C:$AY,COLUMNS($A234:D234)+36,0)</f>
        <v>95.335810297111905</v>
      </c>
      <c r="I235" s="86">
        <f>VLOOKUP($D235,'[2]5D'!$C:$AY,COLUMNS($A234:E234)+36,0)</f>
        <v>99.713002139084196</v>
      </c>
      <c r="J235" s="86">
        <f>VLOOKUP($D235,'[2]5D'!$C:$AY,COLUMNS($A234:F234)+36,0)</f>
        <v>109.894581052558</v>
      </c>
      <c r="K235" s="75">
        <f>VLOOKUP($D235,'[2]5D'!$C:$AY,COLUMNS($A234:G234)+36,0)</f>
        <v>108.097588365798</v>
      </c>
      <c r="L235" s="75">
        <f>VLOOKUP($D235,'[2]5D'!$C:$AY,COLUMNS($A234:H234)+36,0)</f>
        <v>120.9456873852</v>
      </c>
      <c r="M235" s="75">
        <f>VLOOKUP($D235,'[2]5D'!$C:$AY,COLUMNS($A234:I234)+36,0)</f>
        <v>119.516462998417</v>
      </c>
      <c r="N235" s="75">
        <f>VLOOKUP($D235,'[2]5D'!$C:$AY,COLUMNS($A234:J234)+36,0)</f>
        <v>108.41728849005401</v>
      </c>
      <c r="O235" s="75">
        <f>VLOOKUP($D235,'[2]5D'!$C:$AY,COLUMNS($A234:K234)+36,0)</f>
        <v>113.24602795912701</v>
      </c>
      <c r="P235" s="75">
        <f>VLOOKUP($D235,'[2]5D'!$C:$AY,COLUMNS($A234:L234)+36,0)</f>
        <v>107.931069495237</v>
      </c>
      <c r="Q235" s="75">
        <f>VLOOKUP($D235,'[2]5D'!$C:$AY,COLUMNS($A234:M234)+36,0)</f>
        <v>108.134816366878</v>
      </c>
    </row>
    <row r="236" spans="1:17">
      <c r="D236" s="124">
        <v>10611</v>
      </c>
      <c r="E236" s="75">
        <v>1.00239311148682E-2</v>
      </c>
      <c r="F236" s="75">
        <f>VLOOKUP($D236,'[2]5D'!$C:$AY,COLUMNS($A235:B235)+36,0)</f>
        <v>124.46520503929899</v>
      </c>
      <c r="G236" s="75">
        <f>VLOOKUP($D236,'[2]5D'!$C:$AY,COLUMNS($A235:C235)+36,0)</f>
        <v>117.455725835593</v>
      </c>
      <c r="H236" s="75">
        <f>VLOOKUP($D236,'[2]5D'!$C:$AY,COLUMNS($A235:D235)+36,0)</f>
        <v>144.39091388080399</v>
      </c>
      <c r="I236" s="86">
        <f>VLOOKUP($D236,'[2]5D'!$C:$AY,COLUMNS($A235:E235)+36,0)</f>
        <v>145.69815360540099</v>
      </c>
      <c r="J236" s="86">
        <f>VLOOKUP($D236,'[2]5D'!$C:$AY,COLUMNS($A235:F235)+36,0)</f>
        <v>124.997518278313</v>
      </c>
      <c r="K236" s="75">
        <f>VLOOKUP($D236,'[2]5D'!$C:$AY,COLUMNS($A235:G235)+36,0)</f>
        <v>119.294760299732</v>
      </c>
      <c r="L236" s="75">
        <f>VLOOKUP($D236,'[2]5D'!$C:$AY,COLUMNS($A235:H235)+36,0)</f>
        <v>116.00460043262601</v>
      </c>
      <c r="M236" s="75">
        <f>VLOOKUP($D236,'[2]5D'!$C:$AY,COLUMNS($A235:I235)+36,0)</f>
        <v>118.111235980842</v>
      </c>
      <c r="N236" s="75">
        <f>VLOOKUP($D236,'[2]5D'!$C:$AY,COLUMNS($A235:J235)+36,0)</f>
        <v>112.054840753205</v>
      </c>
      <c r="O236" s="75">
        <f>VLOOKUP($D236,'[2]5D'!$C:$AY,COLUMNS($A235:K235)+36,0)</f>
        <v>121.905421954584</v>
      </c>
      <c r="P236" s="75">
        <f>VLOOKUP($D236,'[2]5D'!$C:$AY,COLUMNS($A235:L235)+36,0)</f>
        <v>125.721695932055</v>
      </c>
      <c r="Q236" s="75">
        <f>VLOOKUP($D236,'[2]5D'!$C:$AY,COLUMNS($A235:M235)+36,0)</f>
        <v>118.087375716219</v>
      </c>
    </row>
    <row r="237" spans="1:17">
      <c r="D237" s="124">
        <v>10613</v>
      </c>
      <c r="E237" s="75">
        <v>1.65593603759006E-3</v>
      </c>
      <c r="F237" s="75">
        <f>VLOOKUP($D237,'[2]5D'!$C:$AY,COLUMNS($A236:B236)+36,0)</f>
        <v>108.733292806574</v>
      </c>
      <c r="G237" s="75">
        <f>VLOOKUP($D237,'[2]5D'!$C:$AY,COLUMNS($A236:C236)+36,0)</f>
        <v>106.295973446755</v>
      </c>
      <c r="H237" s="75">
        <f>VLOOKUP($D237,'[2]5D'!$C:$AY,COLUMNS($A236:D236)+36,0)</f>
        <v>106.47192474574599</v>
      </c>
      <c r="I237" s="86">
        <f>VLOOKUP($D237,'[2]5D'!$C:$AY,COLUMNS($A236:E236)+36,0)</f>
        <v>114.06569308015</v>
      </c>
      <c r="J237" s="86">
        <f>VLOOKUP($D237,'[2]5D'!$C:$AY,COLUMNS($A236:F236)+36,0)</f>
        <v>111.72672183953701</v>
      </c>
      <c r="K237" s="75">
        <f>VLOOKUP($D237,'[2]5D'!$C:$AY,COLUMNS($A236:G236)+36,0)</f>
        <v>111.44119447831601</v>
      </c>
      <c r="L237" s="75">
        <f>VLOOKUP($D237,'[2]5D'!$C:$AY,COLUMNS($A236:H236)+36,0)</f>
        <v>109.900973732526</v>
      </c>
      <c r="M237" s="75">
        <f>VLOOKUP($D237,'[2]5D'!$C:$AY,COLUMNS($A236:I236)+36,0)</f>
        <v>110.085240372057</v>
      </c>
      <c r="N237" s="75">
        <f>VLOOKUP($D237,'[2]5D'!$C:$AY,COLUMNS($A236:J236)+36,0)</f>
        <v>111.825990531165</v>
      </c>
      <c r="O237" s="75">
        <f>VLOOKUP($D237,'[2]5D'!$C:$AY,COLUMNS($A236:K236)+36,0)</f>
        <v>102.72486823890701</v>
      </c>
      <c r="P237" s="75">
        <f>VLOOKUP($D237,'[2]5D'!$C:$AY,COLUMNS($A236:L236)+36,0)</f>
        <v>102.673182436538</v>
      </c>
      <c r="Q237" s="75">
        <f>VLOOKUP($D237,'[2]5D'!$C:$AY,COLUMNS($A236:M236)+36,0)</f>
        <v>112.519569468528</v>
      </c>
    </row>
    <row r="238" spans="1:17">
      <c r="D238" s="124">
        <v>10711</v>
      </c>
      <c r="E238" s="75">
        <v>2.9691256430221601E-2</v>
      </c>
      <c r="F238" s="75">
        <f>VLOOKUP($D238,'[2]5D'!$C:$AY,COLUMNS($A237:B237)+36,0)</f>
        <v>127.10022443992</v>
      </c>
      <c r="G238" s="75">
        <f>VLOOKUP($D238,'[2]5D'!$C:$AY,COLUMNS($A237:C237)+36,0)</f>
        <v>128.06541619604499</v>
      </c>
      <c r="H238" s="75">
        <f>VLOOKUP($D238,'[2]5D'!$C:$AY,COLUMNS($A237:D237)+36,0)</f>
        <v>129.04901199924501</v>
      </c>
      <c r="I238" s="86">
        <f>VLOOKUP($D238,'[2]5D'!$C:$AY,COLUMNS($A237:E237)+36,0)</f>
        <v>136.00591101064799</v>
      </c>
      <c r="J238" s="86">
        <f>VLOOKUP($D238,'[2]5D'!$C:$AY,COLUMNS($A237:F237)+36,0)</f>
        <v>138.52223578597901</v>
      </c>
      <c r="K238" s="75">
        <f>VLOOKUP($D238,'[2]5D'!$C:$AY,COLUMNS($A237:G237)+36,0)</f>
        <v>138.36905970092999</v>
      </c>
      <c r="L238" s="75">
        <f>VLOOKUP($D238,'[2]5D'!$C:$AY,COLUMNS($A237:H237)+36,0)</f>
        <v>152.494478843026</v>
      </c>
      <c r="M238" s="75">
        <f>VLOOKUP($D238,'[2]5D'!$C:$AY,COLUMNS($A237:I237)+36,0)</f>
        <v>140.333322579059</v>
      </c>
      <c r="N238" s="75">
        <f>VLOOKUP($D238,'[2]5D'!$C:$AY,COLUMNS($A237:J237)+36,0)</f>
        <v>136.87623486549299</v>
      </c>
      <c r="O238" s="75">
        <f>VLOOKUP($D238,'[2]5D'!$C:$AY,COLUMNS($A237:K237)+36,0)</f>
        <v>114.198084839468</v>
      </c>
      <c r="P238" s="75">
        <f>VLOOKUP($D238,'[2]5D'!$C:$AY,COLUMNS($A237:L237)+36,0)</f>
        <v>131.580911933843</v>
      </c>
      <c r="Q238" s="75">
        <f>VLOOKUP($D238,'[2]5D'!$C:$AY,COLUMNS($A237:M237)+36,0)</f>
        <v>136.15732712844201</v>
      </c>
    </row>
    <row r="239" spans="1:17">
      <c r="D239" s="124">
        <v>10712</v>
      </c>
      <c r="E239" s="75">
        <v>1.5874652868030501E-2</v>
      </c>
      <c r="F239" s="75">
        <f>VLOOKUP($D239,'[2]5D'!$C:$AY,COLUMNS($A238:B238)+36,0)</f>
        <v>129.332308094816</v>
      </c>
      <c r="G239" s="75">
        <f>VLOOKUP($D239,'[2]5D'!$C:$AY,COLUMNS($A238:C238)+36,0)</f>
        <v>119.199103452732</v>
      </c>
      <c r="H239" s="75">
        <f>VLOOKUP($D239,'[2]5D'!$C:$AY,COLUMNS($A238:D238)+36,0)</f>
        <v>111.142269032926</v>
      </c>
      <c r="I239" s="86">
        <f>VLOOKUP($D239,'[2]5D'!$C:$AY,COLUMNS($A238:E238)+36,0)</f>
        <v>124.793193759964</v>
      </c>
      <c r="J239" s="86">
        <f>VLOOKUP($D239,'[2]5D'!$C:$AY,COLUMNS($A238:F238)+36,0)</f>
        <v>133.98470730750299</v>
      </c>
      <c r="K239" s="75">
        <f>VLOOKUP($D239,'[2]5D'!$C:$AY,COLUMNS($A238:G238)+36,0)</f>
        <v>133.08194427133199</v>
      </c>
      <c r="L239" s="75">
        <f>VLOOKUP($D239,'[2]5D'!$C:$AY,COLUMNS($A238:H238)+36,0)</f>
        <v>146.749402938473</v>
      </c>
      <c r="M239" s="75">
        <f>VLOOKUP($D239,'[2]5D'!$C:$AY,COLUMNS($A238:I238)+36,0)</f>
        <v>142.80313096201701</v>
      </c>
      <c r="N239" s="75">
        <f>VLOOKUP($D239,'[2]5D'!$C:$AY,COLUMNS($A238:J238)+36,0)</f>
        <v>135.08913175648499</v>
      </c>
      <c r="O239" s="75">
        <f>VLOOKUP($D239,'[2]5D'!$C:$AY,COLUMNS($A238:K238)+36,0)</f>
        <v>134.07999728635599</v>
      </c>
      <c r="P239" s="75">
        <f>VLOOKUP($D239,'[2]5D'!$C:$AY,COLUMNS($A238:L238)+36,0)</f>
        <v>132.98531604672999</v>
      </c>
      <c r="Q239" s="75">
        <f>VLOOKUP($D239,'[2]5D'!$C:$AY,COLUMNS($A238:M238)+36,0)</f>
        <v>145.07276682526401</v>
      </c>
    </row>
    <row r="240" spans="1:17">
      <c r="D240" s="124">
        <v>10713</v>
      </c>
      <c r="E240" s="75">
        <v>2.3343081799267001E-3</v>
      </c>
      <c r="F240" s="75">
        <f>VLOOKUP($D240,'[2]5D'!$C:$AY,COLUMNS($A239:B239)+36,0)</f>
        <v>119.407150476965</v>
      </c>
      <c r="G240" s="75">
        <f>VLOOKUP($D240,'[2]5D'!$C:$AY,COLUMNS($A239:C239)+36,0)</f>
        <v>106.61749525466</v>
      </c>
      <c r="H240" s="75">
        <f>VLOOKUP($D240,'[2]5D'!$C:$AY,COLUMNS($A239:D239)+36,0)</f>
        <v>105.65119058926599</v>
      </c>
      <c r="I240" s="86">
        <f>VLOOKUP($D240,'[2]5D'!$C:$AY,COLUMNS($A239:E239)+36,0)</f>
        <v>108.034721920998</v>
      </c>
      <c r="J240" s="86">
        <f>VLOOKUP($D240,'[2]5D'!$C:$AY,COLUMNS($A239:F239)+36,0)</f>
        <v>110.474502884028</v>
      </c>
      <c r="K240" s="75">
        <f>VLOOKUP($D240,'[2]5D'!$C:$AY,COLUMNS($A239:G239)+36,0)</f>
        <v>115.39556307241</v>
      </c>
      <c r="L240" s="75">
        <f>VLOOKUP($D240,'[2]5D'!$C:$AY,COLUMNS($A239:H239)+36,0)</f>
        <v>114.55613271550099</v>
      </c>
      <c r="M240" s="75">
        <f>VLOOKUP($D240,'[2]5D'!$C:$AY,COLUMNS($A239:I239)+36,0)</f>
        <v>109.640608678498</v>
      </c>
      <c r="N240" s="75">
        <f>VLOOKUP($D240,'[2]5D'!$C:$AY,COLUMNS($A239:J239)+36,0)</f>
        <v>103.199219039045</v>
      </c>
      <c r="O240" s="75">
        <f>VLOOKUP($D240,'[2]5D'!$C:$AY,COLUMNS($A239:K239)+36,0)</f>
        <v>100.489319962762</v>
      </c>
      <c r="P240" s="75">
        <f>VLOOKUP($D240,'[2]5D'!$C:$AY,COLUMNS($A239:L239)+36,0)</f>
        <v>94.607612861068105</v>
      </c>
      <c r="Q240" s="75">
        <f>VLOOKUP($D240,'[2]5D'!$C:$AY,COLUMNS($A239:M239)+36,0)</f>
        <v>104.698007441323</v>
      </c>
    </row>
    <row r="241" spans="4:17">
      <c r="D241" s="124">
        <v>10721</v>
      </c>
      <c r="E241" s="75">
        <v>6.7174318863590697E-3</v>
      </c>
      <c r="F241" s="75">
        <f>VLOOKUP($D241,'[2]5D'!$C:$AY,COLUMNS($A240:B240)+36,0)</f>
        <v>145.05644620030901</v>
      </c>
      <c r="G241" s="75">
        <f>VLOOKUP($D241,'[2]5D'!$C:$AY,COLUMNS($A240:C240)+36,0)</f>
        <v>120.767306824944</v>
      </c>
      <c r="H241" s="75">
        <f>VLOOKUP($D241,'[2]5D'!$C:$AY,COLUMNS($A240:D240)+36,0)</f>
        <v>123.30155128825299</v>
      </c>
      <c r="I241" s="86">
        <f>VLOOKUP($D241,'[2]5D'!$C:$AY,COLUMNS($A240:E240)+36,0)</f>
        <v>128.392117661486</v>
      </c>
      <c r="J241" s="86">
        <f>VLOOKUP($D241,'[2]5D'!$C:$AY,COLUMNS($A240:F240)+36,0)</f>
        <v>111.232629423689</v>
      </c>
      <c r="K241" s="75">
        <f>VLOOKUP($D241,'[2]5D'!$C:$AY,COLUMNS($A240:G240)+36,0)</f>
        <v>109.78648224655799</v>
      </c>
      <c r="L241" s="75">
        <f>VLOOKUP($D241,'[2]5D'!$C:$AY,COLUMNS($A240:H240)+36,0)</f>
        <v>116.016820534499</v>
      </c>
      <c r="M241" s="75">
        <f>VLOOKUP($D241,'[2]5D'!$C:$AY,COLUMNS($A240:I240)+36,0)</f>
        <v>115.47540016558401</v>
      </c>
      <c r="N241" s="75">
        <f>VLOOKUP($D241,'[2]5D'!$C:$AY,COLUMNS($A240:J240)+36,0)</f>
        <v>107.958552690182</v>
      </c>
      <c r="O241" s="75">
        <f>VLOOKUP($D241,'[2]5D'!$C:$AY,COLUMNS($A240:K240)+36,0)</f>
        <v>106.245964377585</v>
      </c>
      <c r="P241" s="75">
        <f>VLOOKUP($D241,'[2]5D'!$C:$AY,COLUMNS($A240:L240)+36,0)</f>
        <v>106.40303055533199</v>
      </c>
      <c r="Q241" s="75">
        <f>VLOOKUP($D241,'[2]5D'!$C:$AY,COLUMNS($A240:M240)+36,0)</f>
        <v>108.44770754599401</v>
      </c>
    </row>
    <row r="242" spans="4:17">
      <c r="D242" s="124">
        <v>10731</v>
      </c>
      <c r="E242" s="75">
        <v>1.30347312726997E-2</v>
      </c>
      <c r="F242" s="75">
        <f>VLOOKUP($D242,'[2]5D'!$C:$AY,COLUMNS($A241:B241)+36,0)</f>
        <v>102.96174739393</v>
      </c>
      <c r="G242" s="75">
        <f>VLOOKUP($D242,'[2]5D'!$C:$AY,COLUMNS($A241:C241)+36,0)</f>
        <v>102.292408023611</v>
      </c>
      <c r="H242" s="75">
        <f>VLOOKUP($D242,'[2]5D'!$C:$AY,COLUMNS($A241:D241)+36,0)</f>
        <v>102.571470998376</v>
      </c>
      <c r="I242" s="86">
        <f>VLOOKUP($D242,'[2]5D'!$C:$AY,COLUMNS($A241:E241)+36,0)</f>
        <v>118.64606242526099</v>
      </c>
      <c r="J242" s="86">
        <f>VLOOKUP($D242,'[2]5D'!$C:$AY,COLUMNS($A241:F241)+36,0)</f>
        <v>114.232222510946</v>
      </c>
      <c r="K242" s="75">
        <f>VLOOKUP($D242,'[2]5D'!$C:$AY,COLUMNS($A241:G241)+36,0)</f>
        <v>113.58020002224799</v>
      </c>
      <c r="L242" s="75">
        <f>VLOOKUP($D242,'[2]5D'!$C:$AY,COLUMNS($A241:H241)+36,0)</f>
        <v>114.86424780890501</v>
      </c>
      <c r="M242" s="75">
        <f>VLOOKUP($D242,'[2]5D'!$C:$AY,COLUMNS($A241:I241)+36,0)</f>
        <v>108.42896802481501</v>
      </c>
      <c r="N242" s="75">
        <f>VLOOKUP($D242,'[2]5D'!$C:$AY,COLUMNS($A241:J241)+36,0)</f>
        <v>108.550928715015</v>
      </c>
      <c r="O242" s="75">
        <f>VLOOKUP($D242,'[2]5D'!$C:$AY,COLUMNS($A241:K241)+36,0)</f>
        <v>108.020252208366</v>
      </c>
      <c r="P242" s="75">
        <f>VLOOKUP($D242,'[2]5D'!$C:$AY,COLUMNS($A241:L241)+36,0)</f>
        <v>103.103756686531</v>
      </c>
      <c r="Q242" s="75">
        <f>VLOOKUP($D242,'[2]5D'!$C:$AY,COLUMNS($A241:M241)+36,0)</f>
        <v>114.26928258075201</v>
      </c>
    </row>
    <row r="243" spans="4:17">
      <c r="D243" s="124">
        <v>10732</v>
      </c>
      <c r="E243" s="75">
        <v>3.3047793599772703E-2</v>
      </c>
      <c r="F243" s="75">
        <f>VLOOKUP($D243,'[2]5D'!$C:$AY,COLUMNS($A242:B242)+36,0)</f>
        <v>107.142325775101</v>
      </c>
      <c r="G243" s="75">
        <f>VLOOKUP($D243,'[2]5D'!$C:$AY,COLUMNS($A242:C242)+36,0)</f>
        <v>109.431519961681</v>
      </c>
      <c r="H243" s="75">
        <f>VLOOKUP($D243,'[2]5D'!$C:$AY,COLUMNS($A242:D242)+36,0)</f>
        <v>110.464953962397</v>
      </c>
      <c r="I243" s="86">
        <f>VLOOKUP($D243,'[2]5D'!$C:$AY,COLUMNS($A242:E242)+36,0)</f>
        <v>125.45625163444301</v>
      </c>
      <c r="J243" s="86">
        <f>VLOOKUP($D243,'[2]5D'!$C:$AY,COLUMNS($A242:F242)+36,0)</f>
        <v>103.511497139686</v>
      </c>
      <c r="K243" s="75">
        <f>VLOOKUP($D243,'[2]5D'!$C:$AY,COLUMNS($A242:G242)+36,0)</f>
        <v>108.214620947041</v>
      </c>
      <c r="L243" s="75">
        <f>VLOOKUP($D243,'[2]5D'!$C:$AY,COLUMNS($A242:H242)+36,0)</f>
        <v>115.686162230017</v>
      </c>
      <c r="M243" s="75">
        <f>VLOOKUP($D243,'[2]5D'!$C:$AY,COLUMNS($A242:I242)+36,0)</f>
        <v>103.70052282144199</v>
      </c>
      <c r="N243" s="75">
        <f>VLOOKUP($D243,'[2]5D'!$C:$AY,COLUMNS($A242:J242)+36,0)</f>
        <v>117.052029120165</v>
      </c>
      <c r="O243" s="75">
        <f>VLOOKUP($D243,'[2]5D'!$C:$AY,COLUMNS($A242:K242)+36,0)</f>
        <v>106.054298151579</v>
      </c>
      <c r="P243" s="75">
        <f>VLOOKUP($D243,'[2]5D'!$C:$AY,COLUMNS($A242:L242)+36,0)</f>
        <v>113.055376482418</v>
      </c>
      <c r="Q243" s="75">
        <f>VLOOKUP($D243,'[2]5D'!$C:$AY,COLUMNS($A242:M242)+36,0)</f>
        <v>103.24762658214</v>
      </c>
    </row>
    <row r="244" spans="4:17">
      <c r="D244" s="124">
        <v>10733</v>
      </c>
      <c r="E244" s="75">
        <v>1.3284492703482099E-2</v>
      </c>
      <c r="F244" s="75">
        <f>VLOOKUP($D244,'[2]5D'!$C:$AY,COLUMNS($A243:B243)+36,0)</f>
        <v>111.424990318206</v>
      </c>
      <c r="G244" s="75">
        <f>VLOOKUP($D244,'[2]5D'!$C:$AY,COLUMNS($A243:C243)+36,0)</f>
        <v>118.353766321097</v>
      </c>
      <c r="H244" s="75">
        <f>VLOOKUP($D244,'[2]5D'!$C:$AY,COLUMNS($A243:D243)+36,0)</f>
        <v>125.292826714149</v>
      </c>
      <c r="I244" s="86">
        <f>VLOOKUP($D244,'[2]5D'!$C:$AY,COLUMNS($A243:E243)+36,0)</f>
        <v>134.41586115569299</v>
      </c>
      <c r="J244" s="86">
        <f>VLOOKUP($D244,'[2]5D'!$C:$AY,COLUMNS($A243:F243)+36,0)</f>
        <v>135.50629425806801</v>
      </c>
      <c r="K244" s="75">
        <f>VLOOKUP($D244,'[2]5D'!$C:$AY,COLUMNS($A243:G243)+36,0)</f>
        <v>132.01353429759601</v>
      </c>
      <c r="L244" s="75">
        <f>VLOOKUP($D244,'[2]5D'!$C:$AY,COLUMNS($A243:H243)+36,0)</f>
        <v>147.94914357534199</v>
      </c>
      <c r="M244" s="75">
        <f>VLOOKUP($D244,'[2]5D'!$C:$AY,COLUMNS($A243:I243)+36,0)</f>
        <v>141.30282137518299</v>
      </c>
      <c r="N244" s="75">
        <f>VLOOKUP($D244,'[2]5D'!$C:$AY,COLUMNS($A243:J243)+36,0)</f>
        <v>125.31102781245301</v>
      </c>
      <c r="O244" s="75">
        <f>VLOOKUP($D244,'[2]5D'!$C:$AY,COLUMNS($A243:K243)+36,0)</f>
        <v>128.14041239494901</v>
      </c>
      <c r="P244" s="75">
        <f>VLOOKUP($D244,'[2]5D'!$C:$AY,COLUMNS($A243:L243)+36,0)</f>
        <v>126.991607909191</v>
      </c>
      <c r="Q244" s="75">
        <f>VLOOKUP($D244,'[2]5D'!$C:$AY,COLUMNS($A243:M243)+36,0)</f>
        <v>130.04786342049201</v>
      </c>
    </row>
    <row r="245" spans="4:17">
      <c r="D245" s="124">
        <v>10741</v>
      </c>
      <c r="E245" s="75">
        <v>1.4557539534143E-2</v>
      </c>
      <c r="F245" s="75">
        <f>VLOOKUP($D245,'[2]5D'!$C:$AY,COLUMNS($A244:B244)+36,0)</f>
        <v>120.07552663847</v>
      </c>
      <c r="G245" s="75">
        <f>VLOOKUP($D245,'[2]5D'!$C:$AY,COLUMNS($A244:C244)+36,0)</f>
        <v>119.708877319476</v>
      </c>
      <c r="H245" s="75">
        <f>VLOOKUP($D245,'[2]5D'!$C:$AY,COLUMNS($A244:D244)+36,0)</f>
        <v>121.557884436406</v>
      </c>
      <c r="I245" s="86">
        <f>VLOOKUP($D245,'[2]5D'!$C:$AY,COLUMNS($A244:E244)+36,0)</f>
        <v>112.419927333465</v>
      </c>
      <c r="J245" s="86">
        <f>VLOOKUP($D245,'[2]5D'!$C:$AY,COLUMNS($A244:F244)+36,0)</f>
        <v>125.100650371901</v>
      </c>
      <c r="K245" s="75">
        <f>VLOOKUP($D245,'[2]5D'!$C:$AY,COLUMNS($A244:G244)+36,0)</f>
        <v>114.808595729076</v>
      </c>
      <c r="L245" s="75">
        <f>VLOOKUP($D245,'[2]5D'!$C:$AY,COLUMNS($A244:H244)+36,0)</f>
        <v>132.953517813133</v>
      </c>
      <c r="M245" s="75">
        <f>VLOOKUP($D245,'[2]5D'!$C:$AY,COLUMNS($A244:I244)+36,0)</f>
        <v>127.147523730101</v>
      </c>
      <c r="N245" s="75">
        <f>VLOOKUP($D245,'[2]5D'!$C:$AY,COLUMNS($A244:J244)+36,0)</f>
        <v>123.49874281180701</v>
      </c>
      <c r="O245" s="75">
        <f>VLOOKUP($D245,'[2]5D'!$C:$AY,COLUMNS($A244:K244)+36,0)</f>
        <v>129.28526107755599</v>
      </c>
      <c r="P245" s="75">
        <f>VLOOKUP($D245,'[2]5D'!$C:$AY,COLUMNS($A244:L244)+36,0)</f>
        <v>122.164460836084</v>
      </c>
      <c r="Q245" s="75">
        <f>VLOOKUP($D245,'[2]5D'!$C:$AY,COLUMNS($A244:M244)+36,0)</f>
        <v>137.21209747058299</v>
      </c>
    </row>
    <row r="246" spans="4:17">
      <c r="D246" s="124">
        <v>10750</v>
      </c>
      <c r="E246" s="75">
        <v>4.3098472118120196E-3</v>
      </c>
      <c r="F246" s="75">
        <f>VLOOKUP($D246,'[2]5D'!$C:$AY,COLUMNS($A245:B245)+36,0)</f>
        <v>122.10124266460799</v>
      </c>
      <c r="G246" s="75">
        <f>VLOOKUP($D246,'[2]5D'!$C:$AY,COLUMNS($A245:C245)+36,0)</f>
        <v>111.476263074627</v>
      </c>
      <c r="H246" s="75">
        <f>VLOOKUP($D246,'[2]5D'!$C:$AY,COLUMNS($A245:D245)+36,0)</f>
        <v>107.79807828165799</v>
      </c>
      <c r="I246" s="86">
        <f>VLOOKUP($D246,'[2]5D'!$C:$AY,COLUMNS($A245:E245)+36,0)</f>
        <v>112.25833766719499</v>
      </c>
      <c r="J246" s="86">
        <f>VLOOKUP($D246,'[2]5D'!$C:$AY,COLUMNS($A245:F245)+36,0)</f>
        <v>103.25199376947801</v>
      </c>
      <c r="K246" s="75">
        <f>VLOOKUP($D246,'[2]5D'!$C:$AY,COLUMNS($A245:G245)+36,0)</f>
        <v>102.518628317276</v>
      </c>
      <c r="L246" s="75">
        <f>VLOOKUP($D246,'[2]5D'!$C:$AY,COLUMNS($A245:H245)+36,0)</f>
        <v>115.593107358315</v>
      </c>
      <c r="M246" s="75">
        <f>VLOOKUP($D246,'[2]5D'!$C:$AY,COLUMNS($A245:I245)+36,0)</f>
        <v>103.004714724238</v>
      </c>
      <c r="N246" s="75">
        <f>VLOOKUP($D246,'[2]5D'!$C:$AY,COLUMNS($A245:J245)+36,0)</f>
        <v>106.596065380363</v>
      </c>
      <c r="O246" s="75">
        <f>VLOOKUP($D246,'[2]5D'!$C:$AY,COLUMNS($A245:K245)+36,0)</f>
        <v>111.58110310353</v>
      </c>
      <c r="P246" s="75">
        <f>VLOOKUP($D246,'[2]5D'!$C:$AY,COLUMNS($A245:L245)+36,0)</f>
        <v>114.908929943158</v>
      </c>
      <c r="Q246" s="75">
        <f>VLOOKUP($D246,'[2]5D'!$C:$AY,COLUMNS($A245:M245)+36,0)</f>
        <v>115.69380618498499</v>
      </c>
    </row>
    <row r="247" spans="4:17">
      <c r="D247" s="124">
        <v>10791</v>
      </c>
      <c r="E247" s="75">
        <v>1.9742523101177E-4</v>
      </c>
      <c r="F247" s="75">
        <f>VLOOKUP($D247,'[2]5D'!$C:$AY,COLUMNS($A246:B246)+36,0)</f>
        <v>107.171853670863</v>
      </c>
      <c r="G247" s="75">
        <f>VLOOKUP($D247,'[2]5D'!$C:$AY,COLUMNS($A246:C246)+36,0)</f>
        <v>105.578465414139</v>
      </c>
      <c r="H247" s="75">
        <f>VLOOKUP($D247,'[2]5D'!$C:$AY,COLUMNS($A246:D246)+36,0)</f>
        <v>109.25378952838</v>
      </c>
      <c r="I247" s="86">
        <f>VLOOKUP($D247,'[2]5D'!$C:$AY,COLUMNS($A246:E246)+36,0)</f>
        <v>107.50974396084401</v>
      </c>
      <c r="J247" s="86">
        <f>VLOOKUP($D247,'[2]5D'!$C:$AY,COLUMNS($A246:F246)+36,0)</f>
        <v>106.658927555034</v>
      </c>
      <c r="K247" s="75">
        <f>VLOOKUP($D247,'[2]5D'!$C:$AY,COLUMNS($A246:G246)+36,0)</f>
        <v>102.547915332638</v>
      </c>
      <c r="L247" s="75">
        <f>VLOOKUP($D247,'[2]5D'!$C:$AY,COLUMNS($A246:H246)+36,0)</f>
        <v>110.50726828280401</v>
      </c>
      <c r="M247" s="75">
        <f>VLOOKUP($D247,'[2]5D'!$C:$AY,COLUMNS($A246:I246)+36,0)</f>
        <v>103.77467605632199</v>
      </c>
      <c r="N247" s="75">
        <f>VLOOKUP($D247,'[2]5D'!$C:$AY,COLUMNS($A246:J246)+36,0)</f>
        <v>104.26570002005801</v>
      </c>
      <c r="O247" s="75">
        <f>VLOOKUP($D247,'[2]5D'!$C:$AY,COLUMNS($A246:K246)+36,0)</f>
        <v>108.822792553754</v>
      </c>
      <c r="P247" s="75">
        <f>VLOOKUP($D247,'[2]5D'!$C:$AY,COLUMNS($A246:L246)+36,0)</f>
        <v>100.171379651702</v>
      </c>
      <c r="Q247" s="75">
        <f>VLOOKUP($D247,'[2]5D'!$C:$AY,COLUMNS($A246:M246)+36,0)</f>
        <v>100.58723443779699</v>
      </c>
    </row>
    <row r="248" spans="4:17">
      <c r="D248" s="124">
        <v>10793</v>
      </c>
      <c r="E248" s="75">
        <v>2.7764224336961399E-3</v>
      </c>
      <c r="F248" s="75">
        <f>VLOOKUP($D248,'[2]5D'!$C:$AY,COLUMNS($A247:B247)+36,0)</f>
        <v>110.40296640571199</v>
      </c>
      <c r="G248" s="75">
        <f>VLOOKUP($D248,'[2]5D'!$C:$AY,COLUMNS($A247:C247)+36,0)</f>
        <v>111.52621654855901</v>
      </c>
      <c r="H248" s="75">
        <f>VLOOKUP($D248,'[2]5D'!$C:$AY,COLUMNS($A247:D247)+36,0)</f>
        <v>104.172609019042</v>
      </c>
      <c r="I248" s="86">
        <f>VLOOKUP($D248,'[2]5D'!$C:$AY,COLUMNS($A247:E247)+36,0)</f>
        <v>101.994460519616</v>
      </c>
      <c r="J248" s="86">
        <f>VLOOKUP($D248,'[2]5D'!$C:$AY,COLUMNS($A247:F247)+36,0)</f>
        <v>126.25763786907299</v>
      </c>
      <c r="K248" s="75">
        <f>VLOOKUP($D248,'[2]5D'!$C:$AY,COLUMNS($A247:G247)+36,0)</f>
        <v>122.325059240531</v>
      </c>
      <c r="L248" s="75">
        <f>VLOOKUP($D248,'[2]5D'!$C:$AY,COLUMNS($A247:H247)+36,0)</f>
        <v>141.05190511251899</v>
      </c>
      <c r="M248" s="75">
        <f>VLOOKUP($D248,'[2]5D'!$C:$AY,COLUMNS($A247:I247)+36,0)</f>
        <v>136.93057377704901</v>
      </c>
      <c r="N248" s="75">
        <f>VLOOKUP($D248,'[2]5D'!$C:$AY,COLUMNS($A247:J247)+36,0)</f>
        <v>127.528078237394</v>
      </c>
      <c r="O248" s="75">
        <f>VLOOKUP($D248,'[2]5D'!$C:$AY,COLUMNS($A247:K247)+36,0)</f>
        <v>121.012280982203</v>
      </c>
      <c r="P248" s="75">
        <f>VLOOKUP($D248,'[2]5D'!$C:$AY,COLUMNS($A247:L247)+36,0)</f>
        <v>125.805654492553</v>
      </c>
      <c r="Q248" s="75">
        <f>VLOOKUP($D248,'[2]5D'!$C:$AY,COLUMNS($A247:M247)+36,0)</f>
        <v>109.41464996952</v>
      </c>
    </row>
    <row r="249" spans="4:17">
      <c r="D249" s="124">
        <v>10794</v>
      </c>
      <c r="E249" s="75">
        <v>4.4875486390549696E-3</v>
      </c>
      <c r="F249" s="75">
        <f>VLOOKUP($D249,'[2]5D'!$C:$AY,COLUMNS($A248:B248)+36,0)</f>
        <v>131.31672075546101</v>
      </c>
      <c r="G249" s="75">
        <f>VLOOKUP($D249,'[2]5D'!$C:$AY,COLUMNS($A248:C248)+36,0)</f>
        <v>124.08449622357701</v>
      </c>
      <c r="H249" s="75">
        <f>VLOOKUP($D249,'[2]5D'!$C:$AY,COLUMNS($A248:D248)+36,0)</f>
        <v>116.771342986287</v>
      </c>
      <c r="I249" s="86">
        <f>VLOOKUP($D249,'[2]5D'!$C:$AY,COLUMNS($A248:E248)+36,0)</f>
        <v>117.390163945662</v>
      </c>
      <c r="J249" s="86">
        <f>VLOOKUP($D249,'[2]5D'!$C:$AY,COLUMNS($A248:F248)+36,0)</f>
        <v>122.549256006226</v>
      </c>
      <c r="K249" s="75">
        <f>VLOOKUP($D249,'[2]5D'!$C:$AY,COLUMNS($A248:G248)+36,0)</f>
        <v>156.00168488595099</v>
      </c>
      <c r="L249" s="75">
        <f>VLOOKUP($D249,'[2]5D'!$C:$AY,COLUMNS($A248:H248)+36,0)</f>
        <v>155.093967853252</v>
      </c>
      <c r="M249" s="75">
        <f>VLOOKUP($D249,'[2]5D'!$C:$AY,COLUMNS($A248:I248)+36,0)</f>
        <v>138.18023528959301</v>
      </c>
      <c r="N249" s="75">
        <f>VLOOKUP($D249,'[2]5D'!$C:$AY,COLUMNS($A248:J248)+36,0)</f>
        <v>123.20900072437701</v>
      </c>
      <c r="O249" s="75">
        <f>VLOOKUP($D249,'[2]5D'!$C:$AY,COLUMNS($A248:K248)+36,0)</f>
        <v>129.742851215847</v>
      </c>
      <c r="P249" s="75">
        <f>VLOOKUP($D249,'[2]5D'!$C:$AY,COLUMNS($A248:L248)+36,0)</f>
        <v>130.22398305163799</v>
      </c>
      <c r="Q249" s="75">
        <f>VLOOKUP($D249,'[2]5D'!$C:$AY,COLUMNS($A248:M248)+36,0)</f>
        <v>134.529135174396</v>
      </c>
    </row>
    <row r="250" spans="4:17">
      <c r="D250" s="124">
        <v>10799</v>
      </c>
      <c r="E250" s="75">
        <v>1.5285610972850701E-2</v>
      </c>
      <c r="F250" s="75">
        <f>VLOOKUP($D250,'[2]5D'!$C:$AY,COLUMNS($A249:B249)+36,0)</f>
        <v>137.649308995046</v>
      </c>
      <c r="G250" s="75">
        <f>VLOOKUP($D250,'[2]5D'!$C:$AY,COLUMNS($A249:C249)+36,0)</f>
        <v>112.752234294053</v>
      </c>
      <c r="H250" s="75">
        <f>VLOOKUP($D250,'[2]5D'!$C:$AY,COLUMNS($A249:D249)+36,0)</f>
        <v>106.189013989822</v>
      </c>
      <c r="I250" s="86">
        <f>VLOOKUP($D250,'[2]5D'!$C:$AY,COLUMNS($A249:E249)+36,0)</f>
        <v>116.633152177732</v>
      </c>
      <c r="J250" s="86">
        <f>VLOOKUP($D250,'[2]5D'!$C:$AY,COLUMNS($A249:F249)+36,0)</f>
        <v>118.50224019027399</v>
      </c>
      <c r="K250" s="75">
        <f>VLOOKUP($D250,'[2]5D'!$C:$AY,COLUMNS($A249:G249)+36,0)</f>
        <v>117.859544796104</v>
      </c>
      <c r="L250" s="75">
        <f>VLOOKUP($D250,'[2]5D'!$C:$AY,COLUMNS($A249:H249)+36,0)</f>
        <v>140.35053282836199</v>
      </c>
      <c r="M250" s="75">
        <f>VLOOKUP($D250,'[2]5D'!$C:$AY,COLUMNS($A249:I249)+36,0)</f>
        <v>132.36631015043</v>
      </c>
      <c r="N250" s="75">
        <f>VLOOKUP($D250,'[2]5D'!$C:$AY,COLUMNS($A249:J249)+36,0)</f>
        <v>124.84788870788</v>
      </c>
      <c r="O250" s="75">
        <f>VLOOKUP($D250,'[2]5D'!$C:$AY,COLUMNS($A249:K249)+36,0)</f>
        <v>110.89934031261301</v>
      </c>
      <c r="P250" s="75">
        <f>VLOOKUP($D250,'[2]5D'!$C:$AY,COLUMNS($A249:L249)+36,0)</f>
        <v>105.238648835416</v>
      </c>
      <c r="Q250" s="75">
        <f>VLOOKUP($D250,'[2]5D'!$C:$AY,COLUMNS($A249:M249)+36,0)</f>
        <v>103.07222758515201</v>
      </c>
    </row>
    <row r="251" spans="4:17">
      <c r="D251" s="124">
        <v>11030</v>
      </c>
      <c r="E251" s="75">
        <v>5.2566764061367302E-2</v>
      </c>
      <c r="F251" s="75">
        <f>VLOOKUP($D251,'[2]5D'!$C:$AY,COLUMNS($A250:B250)+36,0)</f>
        <v>122.82304273006299</v>
      </c>
      <c r="G251" s="75">
        <f>VLOOKUP($D251,'[2]5D'!$C:$AY,COLUMNS($A250:C250)+36,0)</f>
        <v>95.338463442163601</v>
      </c>
      <c r="H251" s="75">
        <f>VLOOKUP($D251,'[2]5D'!$C:$AY,COLUMNS($A250:D250)+36,0)</f>
        <v>126.03676606690399</v>
      </c>
      <c r="I251" s="86">
        <f>VLOOKUP($D251,'[2]5D'!$C:$AY,COLUMNS($A250:E250)+36,0)</f>
        <v>137.81876008986799</v>
      </c>
      <c r="J251" s="86">
        <f>VLOOKUP($D251,'[2]5D'!$C:$AY,COLUMNS($A250:F250)+36,0)</f>
        <v>132.65937755102101</v>
      </c>
      <c r="K251" s="75">
        <f>VLOOKUP($D251,'[2]5D'!$C:$AY,COLUMNS($A250:G250)+36,0)</f>
        <v>124.541239393894</v>
      </c>
      <c r="L251" s="75">
        <f>VLOOKUP($D251,'[2]5D'!$C:$AY,COLUMNS($A250:H250)+36,0)</f>
        <v>156.676134200159</v>
      </c>
      <c r="M251" s="75">
        <f>VLOOKUP($D251,'[2]5D'!$C:$AY,COLUMNS($A250:I250)+36,0)</f>
        <v>139.277165331357</v>
      </c>
      <c r="N251" s="75">
        <f>VLOOKUP($D251,'[2]5D'!$C:$AY,COLUMNS($A250:J250)+36,0)</f>
        <v>143.15197835816301</v>
      </c>
      <c r="O251" s="75">
        <f>VLOOKUP($D251,'[2]5D'!$C:$AY,COLUMNS($A250:K250)+36,0)</f>
        <v>141.238558384513</v>
      </c>
      <c r="P251" s="75">
        <f>VLOOKUP($D251,'[2]5D'!$C:$AY,COLUMNS($A250:L250)+36,0)</f>
        <v>146.92582658332199</v>
      </c>
      <c r="Q251" s="75">
        <f>VLOOKUP($D251,'[2]5D'!$C:$AY,COLUMNS($A250:M250)+36,0)</f>
        <v>156.505942656488</v>
      </c>
    </row>
    <row r="252" spans="4:17">
      <c r="D252" s="124">
        <v>11041</v>
      </c>
      <c r="E252" s="75">
        <v>1.69091774347148E-2</v>
      </c>
      <c r="F252" s="75">
        <f>VLOOKUP($D252,'[2]5D'!$C:$AY,COLUMNS($A251:B251)+36,0)</f>
        <v>116.186337294781</v>
      </c>
      <c r="G252" s="75">
        <f>VLOOKUP($D252,'[2]5D'!$C:$AY,COLUMNS($A251:C251)+36,0)</f>
        <v>108.397701091516</v>
      </c>
      <c r="H252" s="75">
        <f>VLOOKUP($D252,'[2]5D'!$C:$AY,COLUMNS($A251:D251)+36,0)</f>
        <v>107.942272395324</v>
      </c>
      <c r="I252" s="86">
        <f>VLOOKUP($D252,'[2]5D'!$C:$AY,COLUMNS($A251:E251)+36,0)</f>
        <v>111.105862700274</v>
      </c>
      <c r="J252" s="86">
        <f>VLOOKUP($D252,'[2]5D'!$C:$AY,COLUMNS($A251:F251)+36,0)</f>
        <v>125.164118182283</v>
      </c>
      <c r="K252" s="75">
        <f>VLOOKUP($D252,'[2]5D'!$C:$AY,COLUMNS($A251:G251)+36,0)</f>
        <v>138.05279981014499</v>
      </c>
      <c r="L252" s="75">
        <f>VLOOKUP($D252,'[2]5D'!$C:$AY,COLUMNS($A251:H251)+36,0)</f>
        <v>109.295696516793</v>
      </c>
      <c r="M252" s="75">
        <f>VLOOKUP($D252,'[2]5D'!$C:$AY,COLUMNS($A251:I251)+36,0)</f>
        <v>119.945736511837</v>
      </c>
      <c r="N252" s="75">
        <f>VLOOKUP($D252,'[2]5D'!$C:$AY,COLUMNS($A251:J251)+36,0)</f>
        <v>115.278745880502</v>
      </c>
      <c r="O252" s="75">
        <f>VLOOKUP($D252,'[2]5D'!$C:$AY,COLUMNS($A251:K251)+36,0)</f>
        <v>121.207905280932</v>
      </c>
      <c r="P252" s="75">
        <f>VLOOKUP($D252,'[2]5D'!$C:$AY,COLUMNS($A251:L251)+36,0)</f>
        <v>117.41792013002799</v>
      </c>
      <c r="Q252" s="75">
        <f>VLOOKUP($D252,'[2]5D'!$C:$AY,COLUMNS($A251:M251)+36,0)</f>
        <v>119.947732029611</v>
      </c>
    </row>
    <row r="253" spans="4:17">
      <c r="D253" s="124">
        <v>11042</v>
      </c>
      <c r="E253" s="75">
        <v>5.2175487000406199E-3</v>
      </c>
      <c r="F253" s="75">
        <f>VLOOKUP($D253,'[2]5D'!$C:$AY,COLUMNS($A252:B252)+36,0)</f>
        <v>120.824486758982</v>
      </c>
      <c r="G253" s="75">
        <f>VLOOKUP($D253,'[2]5D'!$C:$AY,COLUMNS($A252:C252)+36,0)</f>
        <v>95.809622604596299</v>
      </c>
      <c r="H253" s="75">
        <f>VLOOKUP($D253,'[2]5D'!$C:$AY,COLUMNS($A252:D252)+36,0)</f>
        <v>124.29580120391</v>
      </c>
      <c r="I253" s="86">
        <f>VLOOKUP($D253,'[2]5D'!$C:$AY,COLUMNS($A252:E252)+36,0)</f>
        <v>128.67416856872799</v>
      </c>
      <c r="J253" s="86">
        <f>VLOOKUP($D253,'[2]5D'!$C:$AY,COLUMNS($A252:F252)+36,0)</f>
        <v>135.375575997634</v>
      </c>
      <c r="K253" s="75">
        <f>VLOOKUP($D253,'[2]5D'!$C:$AY,COLUMNS($A252:G252)+36,0)</f>
        <v>122.983286935509</v>
      </c>
      <c r="L253" s="75">
        <f>VLOOKUP($D253,'[2]5D'!$C:$AY,COLUMNS($A252:H252)+36,0)</f>
        <v>139.637670303639</v>
      </c>
      <c r="M253" s="75">
        <f>VLOOKUP($D253,'[2]5D'!$C:$AY,COLUMNS($A252:I252)+36,0)</f>
        <v>131.58685426496001</v>
      </c>
      <c r="N253" s="75">
        <f>VLOOKUP($D253,'[2]5D'!$C:$AY,COLUMNS($A252:J252)+36,0)</f>
        <v>139.220196900345</v>
      </c>
      <c r="O253" s="75">
        <f>VLOOKUP($D253,'[2]5D'!$C:$AY,COLUMNS($A252:K252)+36,0)</f>
        <v>135.265975382281</v>
      </c>
      <c r="P253" s="75">
        <f>VLOOKUP($D253,'[2]5D'!$C:$AY,COLUMNS($A252:L252)+36,0)</f>
        <v>130.245275938882</v>
      </c>
      <c r="Q253" s="75">
        <f>VLOOKUP($D253,'[2]5D'!$C:$AY,COLUMNS($A252:M252)+36,0)</f>
        <v>127.78539198187499</v>
      </c>
    </row>
    <row r="254" spans="4:17">
      <c r="D254" s="124">
        <v>12000</v>
      </c>
      <c r="E254" s="75">
        <v>0.47199720375431697</v>
      </c>
      <c r="F254" s="75">
        <f>VLOOKUP($D254,'[2]5D'!$C:$AY,COLUMNS($A253:B253)+36,0)</f>
        <v>110.0744501913</v>
      </c>
      <c r="G254" s="75">
        <f>VLOOKUP($D254,'[2]5D'!$C:$AY,COLUMNS($A253:C253)+36,0)</f>
        <v>109.52753981635399</v>
      </c>
      <c r="H254" s="75">
        <f>VLOOKUP($D254,'[2]5D'!$C:$AY,COLUMNS($A253:D253)+36,0)</f>
        <v>110.305605732346</v>
      </c>
      <c r="I254" s="86">
        <f>VLOOKUP($D254,'[2]5D'!$C:$AY,COLUMNS($A253:E253)+36,0)</f>
        <v>106.850574744974</v>
      </c>
      <c r="J254" s="86">
        <f>VLOOKUP($D254,'[2]5D'!$C:$AY,COLUMNS($A253:F253)+36,0)</f>
        <v>109.588038800558</v>
      </c>
      <c r="K254" s="75">
        <f>VLOOKUP($D254,'[2]5D'!$C:$AY,COLUMNS($A253:G253)+36,0)</f>
        <v>112.269075848673</v>
      </c>
      <c r="L254" s="75">
        <f>VLOOKUP($D254,'[2]5D'!$C:$AY,COLUMNS($A253:H253)+36,0)</f>
        <v>107.34457124161401</v>
      </c>
      <c r="M254" s="75">
        <f>VLOOKUP($D254,'[2]5D'!$C:$AY,COLUMNS($A253:I253)+36,0)</f>
        <v>109.901673898799</v>
      </c>
      <c r="N254" s="75">
        <f>VLOOKUP($D254,'[2]5D'!$C:$AY,COLUMNS($A253:J253)+36,0)</f>
        <v>103.183100295476</v>
      </c>
      <c r="O254" s="75">
        <f>VLOOKUP($D254,'[2]5D'!$C:$AY,COLUMNS($A253:K253)+36,0)</f>
        <v>100.92015490700101</v>
      </c>
      <c r="P254" s="75">
        <f>VLOOKUP($D254,'[2]5D'!$C:$AY,COLUMNS($A253:L253)+36,0)</f>
        <v>102.067636033646</v>
      </c>
      <c r="Q254" s="75">
        <f>VLOOKUP($D254,'[2]5D'!$C:$AY,COLUMNS($A253:M253)+36,0)</f>
        <v>105.492773731555</v>
      </c>
    </row>
    <row r="255" spans="4:17">
      <c r="D255" s="124">
        <v>13110</v>
      </c>
      <c r="E255" s="75">
        <v>1.9453244628737699E-2</v>
      </c>
      <c r="F255" s="75">
        <f>VLOOKUP($D255,'[2]5D'!$C:$AY,COLUMNS($A254:B254)+36,0)</f>
        <v>105.24575125605401</v>
      </c>
      <c r="G255" s="75">
        <f>VLOOKUP($D255,'[2]5D'!$C:$AY,COLUMNS($A254:C254)+36,0)</f>
        <v>110.32034438629699</v>
      </c>
      <c r="H255" s="75">
        <f>VLOOKUP($D255,'[2]5D'!$C:$AY,COLUMNS($A254:D254)+36,0)</f>
        <v>115.20682703268599</v>
      </c>
      <c r="I255" s="86">
        <f>VLOOKUP($D255,'[2]5D'!$C:$AY,COLUMNS($A254:E254)+36,0)</f>
        <v>116.47039153881001</v>
      </c>
      <c r="J255" s="86">
        <f>VLOOKUP($D255,'[2]5D'!$C:$AY,COLUMNS($A254:F254)+36,0)</f>
        <v>116.523204869585</v>
      </c>
      <c r="K255" s="75">
        <f>VLOOKUP($D255,'[2]5D'!$C:$AY,COLUMNS($A254:G254)+36,0)</f>
        <v>109.51388961591201</v>
      </c>
      <c r="L255" s="75">
        <f>VLOOKUP($D255,'[2]5D'!$C:$AY,COLUMNS($A254:H254)+36,0)</f>
        <v>101.12827004760901</v>
      </c>
      <c r="M255" s="75">
        <f>VLOOKUP($D255,'[2]5D'!$C:$AY,COLUMNS($A254:I254)+36,0)</f>
        <v>106.907538465569</v>
      </c>
      <c r="N255" s="75">
        <f>VLOOKUP($D255,'[2]5D'!$C:$AY,COLUMNS($A254:J254)+36,0)</f>
        <v>109.60356569510201</v>
      </c>
      <c r="O255" s="75">
        <f>VLOOKUP($D255,'[2]5D'!$C:$AY,COLUMNS($A254:K254)+36,0)</f>
        <v>106.627898778974</v>
      </c>
      <c r="P255" s="75">
        <f>VLOOKUP($D255,'[2]5D'!$C:$AY,COLUMNS($A254:L254)+36,0)</f>
        <v>110.491873358728</v>
      </c>
      <c r="Q255" s="75">
        <f>VLOOKUP($D255,'[2]5D'!$C:$AY,COLUMNS($A254:M254)+36,0)</f>
        <v>98.617345237305102</v>
      </c>
    </row>
    <row r="256" spans="4:17">
      <c r="D256" s="124">
        <v>13120</v>
      </c>
      <c r="E256" s="75">
        <v>1.23216941131016E-2</v>
      </c>
      <c r="F256" s="75">
        <f>VLOOKUP($D256,'[2]5D'!$C:$AY,COLUMNS($A255:B255)+36,0)</f>
        <v>105.730249714914</v>
      </c>
      <c r="G256" s="75">
        <f>VLOOKUP($D256,'[2]5D'!$C:$AY,COLUMNS($A255:C255)+36,0)</f>
        <v>110.74097487461199</v>
      </c>
      <c r="H256" s="75">
        <f>VLOOKUP($D256,'[2]5D'!$C:$AY,COLUMNS($A255:D255)+36,0)</f>
        <v>106.424031296382</v>
      </c>
      <c r="I256" s="86">
        <f>VLOOKUP($D256,'[2]5D'!$C:$AY,COLUMNS($A255:E255)+36,0)</f>
        <v>104.594742325452</v>
      </c>
      <c r="J256" s="86">
        <f>VLOOKUP($D256,'[2]5D'!$C:$AY,COLUMNS($A255:F255)+36,0)</f>
        <v>113.16730363426601</v>
      </c>
      <c r="K256" s="75">
        <f>VLOOKUP($D256,'[2]5D'!$C:$AY,COLUMNS($A255:G255)+36,0)</f>
        <v>114.666061460824</v>
      </c>
      <c r="L256" s="75">
        <f>VLOOKUP($D256,'[2]5D'!$C:$AY,COLUMNS($A255:H255)+36,0)</f>
        <v>114.12813534511901</v>
      </c>
      <c r="M256" s="75">
        <f>VLOOKUP($D256,'[2]5D'!$C:$AY,COLUMNS($A255:I255)+36,0)</f>
        <v>111.82471492438501</v>
      </c>
      <c r="N256" s="75">
        <f>VLOOKUP($D256,'[2]5D'!$C:$AY,COLUMNS($A255:J255)+36,0)</f>
        <v>118.404630135342</v>
      </c>
      <c r="O256" s="75">
        <f>VLOOKUP($D256,'[2]5D'!$C:$AY,COLUMNS($A255:K255)+36,0)</f>
        <v>116.303934243904</v>
      </c>
      <c r="P256" s="75">
        <f>VLOOKUP($D256,'[2]5D'!$C:$AY,COLUMNS($A255:L255)+36,0)</f>
        <v>133.98647798248601</v>
      </c>
      <c r="Q256" s="75">
        <f>VLOOKUP($D256,'[2]5D'!$C:$AY,COLUMNS($A255:M255)+36,0)</f>
        <v>107.30640145156001</v>
      </c>
    </row>
    <row r="257" spans="4:17">
      <c r="D257" s="124">
        <v>13132</v>
      </c>
      <c r="E257" s="75">
        <v>8.7633788411321002E-3</v>
      </c>
      <c r="F257" s="75">
        <f>VLOOKUP($D257,'[2]5D'!$C:$AY,COLUMNS($A256:B256)+36,0)</f>
        <v>103.98985223435101</v>
      </c>
      <c r="G257" s="75">
        <f>VLOOKUP($D257,'[2]5D'!$C:$AY,COLUMNS($A256:C256)+36,0)</f>
        <v>109.901146676742</v>
      </c>
      <c r="H257" s="75">
        <f>VLOOKUP($D257,'[2]5D'!$C:$AY,COLUMNS($A256:D256)+36,0)</f>
        <v>114.267332273663</v>
      </c>
      <c r="I257" s="86">
        <f>VLOOKUP($D257,'[2]5D'!$C:$AY,COLUMNS($A256:E256)+36,0)</f>
        <v>118.21427676043101</v>
      </c>
      <c r="J257" s="86">
        <f>VLOOKUP($D257,'[2]5D'!$C:$AY,COLUMNS($A256:F256)+36,0)</f>
        <v>121.125304515876</v>
      </c>
      <c r="K257" s="75">
        <f>VLOOKUP($D257,'[2]5D'!$C:$AY,COLUMNS($A256:G256)+36,0)</f>
        <v>118.53081272825099</v>
      </c>
      <c r="L257" s="75">
        <f>VLOOKUP($D257,'[2]5D'!$C:$AY,COLUMNS($A256:H256)+36,0)</f>
        <v>110.388904556694</v>
      </c>
      <c r="M257" s="75">
        <f>VLOOKUP($D257,'[2]5D'!$C:$AY,COLUMNS($A256:I256)+36,0)</f>
        <v>106.30670231058301</v>
      </c>
      <c r="N257" s="75">
        <f>VLOOKUP($D257,'[2]5D'!$C:$AY,COLUMNS($A256:J256)+36,0)</f>
        <v>109.66991583829601</v>
      </c>
      <c r="O257" s="75">
        <f>VLOOKUP($D257,'[2]5D'!$C:$AY,COLUMNS($A256:K256)+36,0)</f>
        <v>100.687068051596</v>
      </c>
      <c r="P257" s="75">
        <f>VLOOKUP($D257,'[2]5D'!$C:$AY,COLUMNS($A256:L256)+36,0)</f>
        <v>107.050384773563</v>
      </c>
      <c r="Q257" s="75">
        <f>VLOOKUP($D257,'[2]5D'!$C:$AY,COLUMNS($A256:M256)+36,0)</f>
        <v>98.020575016200894</v>
      </c>
    </row>
    <row r="258" spans="4:17">
      <c r="D258" s="124">
        <v>14102</v>
      </c>
      <c r="E258" s="75">
        <v>6.2038166998339299E-2</v>
      </c>
      <c r="F258" s="75">
        <f>VLOOKUP($D258,'[2]5D'!$C:$AY,COLUMNS($A257:B257)+36,0)</f>
        <v>122.98203863633201</v>
      </c>
      <c r="G258" s="75">
        <f>VLOOKUP($D258,'[2]5D'!$C:$AY,COLUMNS($A257:C257)+36,0)</f>
        <v>116.59634149811301</v>
      </c>
      <c r="H258" s="75">
        <f>VLOOKUP($D258,'[2]5D'!$C:$AY,COLUMNS($A257:D257)+36,0)</f>
        <v>121.419160176448</v>
      </c>
      <c r="I258" s="86">
        <f>VLOOKUP($D258,'[2]5D'!$C:$AY,COLUMNS($A257:E257)+36,0)</f>
        <v>113.17319897006099</v>
      </c>
      <c r="J258" s="86">
        <f>VLOOKUP($D258,'[2]5D'!$C:$AY,COLUMNS($A257:F257)+36,0)</f>
        <v>137.04079536759801</v>
      </c>
      <c r="K258" s="75">
        <f>VLOOKUP($D258,'[2]5D'!$C:$AY,COLUMNS($A257:G257)+36,0)</f>
        <v>127.520938786711</v>
      </c>
      <c r="L258" s="75">
        <f>VLOOKUP($D258,'[2]5D'!$C:$AY,COLUMNS($A257:H257)+36,0)</f>
        <v>110.228659412637</v>
      </c>
      <c r="M258" s="75">
        <f>VLOOKUP($D258,'[2]5D'!$C:$AY,COLUMNS($A257:I257)+36,0)</f>
        <v>112.85644848646901</v>
      </c>
      <c r="N258" s="75">
        <f>VLOOKUP($D258,'[2]5D'!$C:$AY,COLUMNS($A257:J257)+36,0)</f>
        <v>126.201542187698</v>
      </c>
      <c r="O258" s="75">
        <f>VLOOKUP($D258,'[2]5D'!$C:$AY,COLUMNS($A257:K257)+36,0)</f>
        <v>141.07484663157899</v>
      </c>
      <c r="P258" s="75">
        <f>VLOOKUP($D258,'[2]5D'!$C:$AY,COLUMNS($A257:L257)+36,0)</f>
        <v>147.53481506212</v>
      </c>
      <c r="Q258" s="75">
        <f>VLOOKUP($D258,'[2]5D'!$C:$AY,COLUMNS($A257:M257)+36,0)</f>
        <v>149.82994910115499</v>
      </c>
    </row>
    <row r="259" spans="4:17">
      <c r="D259" s="124">
        <v>15120</v>
      </c>
      <c r="E259" s="75">
        <v>1.27629103699627E-2</v>
      </c>
      <c r="F259" s="75">
        <f>VLOOKUP($D259,'[2]5D'!$C:$AY,COLUMNS($A258:B258)+36,0)</f>
        <v>125.104936683817</v>
      </c>
      <c r="G259" s="75">
        <f>VLOOKUP($D259,'[2]5D'!$C:$AY,COLUMNS($A258:C258)+36,0)</f>
        <v>137.56243457031499</v>
      </c>
      <c r="H259" s="75">
        <f>VLOOKUP($D259,'[2]5D'!$C:$AY,COLUMNS($A258:D258)+36,0)</f>
        <v>151.53215930887299</v>
      </c>
      <c r="I259" s="86">
        <f>VLOOKUP($D259,'[2]5D'!$C:$AY,COLUMNS($A258:E258)+36,0)</f>
        <v>144.538700014657</v>
      </c>
      <c r="J259" s="86">
        <f>VLOOKUP($D259,'[2]5D'!$C:$AY,COLUMNS($A258:F258)+36,0)</f>
        <v>140.611851217154</v>
      </c>
      <c r="K259" s="75">
        <f>VLOOKUP($D259,'[2]5D'!$C:$AY,COLUMNS($A258:G258)+36,0)</f>
        <v>110.999913612109</v>
      </c>
      <c r="L259" s="75">
        <f>VLOOKUP($D259,'[2]5D'!$C:$AY,COLUMNS($A258:H258)+36,0)</f>
        <v>124.843033855794</v>
      </c>
      <c r="M259" s="75">
        <f>VLOOKUP($D259,'[2]5D'!$C:$AY,COLUMNS($A258:I258)+36,0)</f>
        <v>108.596144287451</v>
      </c>
      <c r="N259" s="75">
        <f>VLOOKUP($D259,'[2]5D'!$C:$AY,COLUMNS($A258:J258)+36,0)</f>
        <v>114.235025636667</v>
      </c>
      <c r="O259" s="75">
        <f>VLOOKUP($D259,'[2]5D'!$C:$AY,COLUMNS($A258:K258)+36,0)</f>
        <v>109.23408033624899</v>
      </c>
      <c r="P259" s="75">
        <f>VLOOKUP($D259,'[2]5D'!$C:$AY,COLUMNS($A258:L258)+36,0)</f>
        <v>132.66366344222499</v>
      </c>
      <c r="Q259" s="75">
        <f>VLOOKUP($D259,'[2]5D'!$C:$AY,COLUMNS($A258:M258)+36,0)</f>
        <v>148.71905338275801</v>
      </c>
    </row>
    <row r="260" spans="4:17">
      <c r="D260" s="124">
        <v>15201</v>
      </c>
      <c r="E260" s="75">
        <v>4.1040784955687998E-2</v>
      </c>
      <c r="F260" s="75">
        <f>VLOOKUP($D260,'[2]5D'!$C:$AY,COLUMNS($A259:B259)+36,0)</f>
        <v>121.21414446580199</v>
      </c>
      <c r="G260" s="75">
        <f>VLOOKUP($D260,'[2]5D'!$C:$AY,COLUMNS($A259:C259)+36,0)</f>
        <v>107.053922514593</v>
      </c>
      <c r="H260" s="75">
        <f>VLOOKUP($D260,'[2]5D'!$C:$AY,COLUMNS($A259:D259)+36,0)</f>
        <v>103.86371307599801</v>
      </c>
      <c r="I260" s="86">
        <f>VLOOKUP($D260,'[2]5D'!$C:$AY,COLUMNS($A259:E259)+36,0)</f>
        <v>101.43191853086201</v>
      </c>
      <c r="J260" s="86">
        <f>VLOOKUP($D260,'[2]5D'!$C:$AY,COLUMNS($A259:F259)+36,0)</f>
        <v>118.742225554965</v>
      </c>
      <c r="K260" s="75">
        <f>VLOOKUP($D260,'[2]5D'!$C:$AY,COLUMNS($A259:G259)+36,0)</f>
        <v>132.20599965606601</v>
      </c>
      <c r="L260" s="75">
        <f>VLOOKUP($D260,'[2]5D'!$C:$AY,COLUMNS($A259:H259)+36,0)</f>
        <v>104.61056270910601</v>
      </c>
      <c r="M260" s="75">
        <f>VLOOKUP($D260,'[2]5D'!$C:$AY,COLUMNS($A259:I259)+36,0)</f>
        <v>104.452379991086</v>
      </c>
      <c r="N260" s="75">
        <f>VLOOKUP($D260,'[2]5D'!$C:$AY,COLUMNS($A259:J259)+36,0)</f>
        <v>103.30062733101499</v>
      </c>
      <c r="O260" s="75">
        <f>VLOOKUP($D260,'[2]5D'!$C:$AY,COLUMNS($A259:K259)+36,0)</f>
        <v>100.036620018541</v>
      </c>
      <c r="P260" s="75">
        <f>VLOOKUP($D260,'[2]5D'!$C:$AY,COLUMNS($A259:L259)+36,0)</f>
        <v>97.551347891353004</v>
      </c>
      <c r="Q260" s="75">
        <f>VLOOKUP($D260,'[2]5D'!$C:$AY,COLUMNS($A259:M259)+36,0)</f>
        <v>105.60889901328299</v>
      </c>
    </row>
    <row r="261" spans="4:17">
      <c r="D261" s="124">
        <v>15203</v>
      </c>
      <c r="E261" s="75">
        <v>1.9440461847199001E-2</v>
      </c>
      <c r="F261" s="75">
        <f>VLOOKUP($D261,'[2]5D'!$C:$AY,COLUMNS($A260:B260)+36,0)</f>
        <v>135.57229372045299</v>
      </c>
      <c r="G261" s="75">
        <f>VLOOKUP($D261,'[2]5D'!$C:$AY,COLUMNS($A260:C260)+36,0)</f>
        <v>103.659641812796</v>
      </c>
      <c r="H261" s="75">
        <f>VLOOKUP($D261,'[2]5D'!$C:$AY,COLUMNS($A260:D260)+36,0)</f>
        <v>112.25171193334801</v>
      </c>
      <c r="I261" s="86">
        <f>VLOOKUP($D261,'[2]5D'!$C:$AY,COLUMNS($A260:E260)+36,0)</f>
        <v>125.046787001647</v>
      </c>
      <c r="J261" s="86">
        <f>VLOOKUP($D261,'[2]5D'!$C:$AY,COLUMNS($A260:F260)+36,0)</f>
        <v>134.62161609852501</v>
      </c>
      <c r="K261" s="75">
        <f>VLOOKUP($D261,'[2]5D'!$C:$AY,COLUMNS($A260:G260)+36,0)</f>
        <v>133.058735026069</v>
      </c>
      <c r="L261" s="75">
        <f>VLOOKUP($D261,'[2]5D'!$C:$AY,COLUMNS($A260:H260)+36,0)</f>
        <v>104.359114182783</v>
      </c>
      <c r="M261" s="75">
        <f>VLOOKUP($D261,'[2]5D'!$C:$AY,COLUMNS($A260:I260)+36,0)</f>
        <v>115.50226056792501</v>
      </c>
      <c r="N261" s="75">
        <f>VLOOKUP($D261,'[2]5D'!$C:$AY,COLUMNS($A260:J260)+36,0)</f>
        <v>106.56326141864101</v>
      </c>
      <c r="O261" s="75">
        <f>VLOOKUP($D261,'[2]5D'!$C:$AY,COLUMNS($A260:K260)+36,0)</f>
        <v>101.742658306217</v>
      </c>
      <c r="P261" s="75">
        <f>VLOOKUP($D261,'[2]5D'!$C:$AY,COLUMNS($A260:L260)+36,0)</f>
        <v>105.116510061699</v>
      </c>
      <c r="Q261" s="75">
        <f>VLOOKUP($D261,'[2]5D'!$C:$AY,COLUMNS($A260:M260)+36,0)</f>
        <v>103.93854540832</v>
      </c>
    </row>
    <row r="262" spans="4:17">
      <c r="D262" s="124">
        <v>16100</v>
      </c>
      <c r="E262" s="75">
        <v>1.144345818162E-2</v>
      </c>
      <c r="F262" s="75">
        <f>VLOOKUP($D262,'[2]5D'!$C:$AY,COLUMNS($A261:B261)+36,0)</f>
        <v>146.84448659083299</v>
      </c>
      <c r="G262" s="75">
        <f>VLOOKUP($D262,'[2]5D'!$C:$AY,COLUMNS($A261:C261)+36,0)</f>
        <v>131.40420606740199</v>
      </c>
      <c r="H262" s="75">
        <f>VLOOKUP($D262,'[2]5D'!$C:$AY,COLUMNS($A261:D261)+36,0)</f>
        <v>145.77553896862801</v>
      </c>
      <c r="I262" s="86">
        <f>VLOOKUP($D262,'[2]5D'!$C:$AY,COLUMNS($A261:E261)+36,0)</f>
        <v>133.33098280692101</v>
      </c>
      <c r="J262" s="86">
        <f>VLOOKUP($D262,'[2]5D'!$C:$AY,COLUMNS($A261:F261)+36,0)</f>
        <v>130.067194571632</v>
      </c>
      <c r="K262" s="75">
        <f>VLOOKUP($D262,'[2]5D'!$C:$AY,COLUMNS($A261:G261)+36,0)</f>
        <v>135.929331786012</v>
      </c>
      <c r="L262" s="75">
        <f>VLOOKUP($D262,'[2]5D'!$C:$AY,COLUMNS($A261:H261)+36,0)</f>
        <v>120.68357910626401</v>
      </c>
      <c r="M262" s="75">
        <f>VLOOKUP($D262,'[2]5D'!$C:$AY,COLUMNS($A261:I261)+36,0)</f>
        <v>123.243926491113</v>
      </c>
      <c r="N262" s="75">
        <f>VLOOKUP($D262,'[2]5D'!$C:$AY,COLUMNS($A261:J261)+36,0)</f>
        <v>119.84206245694</v>
      </c>
      <c r="O262" s="75">
        <f>VLOOKUP($D262,'[2]5D'!$C:$AY,COLUMNS($A261:K261)+36,0)</f>
        <v>129.252836204277</v>
      </c>
      <c r="P262" s="75">
        <f>VLOOKUP($D262,'[2]5D'!$C:$AY,COLUMNS($A261:L261)+36,0)</f>
        <v>125.814879637941</v>
      </c>
      <c r="Q262" s="75">
        <f>VLOOKUP($D262,'[2]5D'!$C:$AY,COLUMNS($A261:M261)+36,0)</f>
        <v>125.165797503972</v>
      </c>
    </row>
    <row r="263" spans="4:17">
      <c r="D263" s="124">
        <v>16211</v>
      </c>
      <c r="E263" s="75">
        <v>2.6154726050791399E-2</v>
      </c>
      <c r="F263" s="75">
        <f>VLOOKUP($D263,'[2]5D'!$C:$AY,COLUMNS($A262:B262)+36,0)</f>
        <v>85.445258933119703</v>
      </c>
      <c r="G263" s="75">
        <f>VLOOKUP($D263,'[2]5D'!$C:$AY,COLUMNS($A262:C262)+36,0)</f>
        <v>83.368754683172</v>
      </c>
      <c r="H263" s="75">
        <f>VLOOKUP($D263,'[2]5D'!$C:$AY,COLUMNS($A262:D262)+36,0)</f>
        <v>91.803625144201504</v>
      </c>
      <c r="I263" s="86">
        <f>VLOOKUP($D263,'[2]5D'!$C:$AY,COLUMNS($A262:E262)+36,0)</f>
        <v>94.017442105286904</v>
      </c>
      <c r="J263" s="86">
        <f>VLOOKUP($D263,'[2]5D'!$C:$AY,COLUMNS($A262:F262)+36,0)</f>
        <v>86.258302086838896</v>
      </c>
      <c r="K263" s="75">
        <f>VLOOKUP($D263,'[2]5D'!$C:$AY,COLUMNS($A262:G262)+36,0)</f>
        <v>79.607506399276801</v>
      </c>
      <c r="L263" s="75">
        <f>VLOOKUP($D263,'[2]5D'!$C:$AY,COLUMNS($A262:H262)+36,0)</f>
        <v>85.117352033941003</v>
      </c>
      <c r="M263" s="75">
        <f>VLOOKUP($D263,'[2]5D'!$C:$AY,COLUMNS($A262:I262)+36,0)</f>
        <v>88.6423007373308</v>
      </c>
      <c r="N263" s="75">
        <f>VLOOKUP($D263,'[2]5D'!$C:$AY,COLUMNS($A262:J262)+36,0)</f>
        <v>86.996250562806594</v>
      </c>
      <c r="O263" s="75">
        <f>VLOOKUP($D263,'[2]5D'!$C:$AY,COLUMNS($A262:K262)+36,0)</f>
        <v>88.639285202229104</v>
      </c>
      <c r="P263" s="75">
        <f>VLOOKUP($D263,'[2]5D'!$C:$AY,COLUMNS($A262:L262)+36,0)</f>
        <v>89.571065284419703</v>
      </c>
      <c r="Q263" s="75">
        <f>VLOOKUP($D263,'[2]5D'!$C:$AY,COLUMNS($A262:M262)+36,0)</f>
        <v>97.925534610404</v>
      </c>
    </row>
    <row r="264" spans="4:17">
      <c r="D264" s="124">
        <v>16212</v>
      </c>
      <c r="E264" s="75">
        <v>2.92689487940163E-2</v>
      </c>
      <c r="F264" s="75">
        <f>VLOOKUP($D264,'[2]5D'!$C:$AY,COLUMNS($A263:B263)+36,0)</f>
        <v>112.353199100347</v>
      </c>
      <c r="G264" s="75">
        <f>VLOOKUP($D264,'[2]5D'!$C:$AY,COLUMNS($A263:C263)+36,0)</f>
        <v>113.37129941863201</v>
      </c>
      <c r="H264" s="75">
        <f>VLOOKUP($D264,'[2]5D'!$C:$AY,COLUMNS($A263:D263)+36,0)</f>
        <v>116.472614514954</v>
      </c>
      <c r="I264" s="86">
        <f>VLOOKUP($D264,'[2]5D'!$C:$AY,COLUMNS($A263:E263)+36,0)</f>
        <v>128.601846623619</v>
      </c>
      <c r="J264" s="86">
        <f>VLOOKUP($D264,'[2]5D'!$C:$AY,COLUMNS($A263:F263)+36,0)</f>
        <v>131.698269145235</v>
      </c>
      <c r="K264" s="75">
        <f>VLOOKUP($D264,'[2]5D'!$C:$AY,COLUMNS($A263:G263)+36,0)</f>
        <v>125.407951143651</v>
      </c>
      <c r="L264" s="75">
        <f>VLOOKUP($D264,'[2]5D'!$C:$AY,COLUMNS($A263:H263)+36,0)</f>
        <v>134.193766146916</v>
      </c>
      <c r="M264" s="75">
        <f>VLOOKUP($D264,'[2]5D'!$C:$AY,COLUMNS($A263:I263)+36,0)</f>
        <v>136.84540914984001</v>
      </c>
      <c r="N264" s="75">
        <f>VLOOKUP($D264,'[2]5D'!$C:$AY,COLUMNS($A263:J263)+36,0)</f>
        <v>141.59603294522901</v>
      </c>
      <c r="O264" s="75">
        <f>VLOOKUP($D264,'[2]5D'!$C:$AY,COLUMNS($A263:K263)+36,0)</f>
        <v>123.749964512272</v>
      </c>
      <c r="P264" s="75">
        <f>VLOOKUP($D264,'[2]5D'!$C:$AY,COLUMNS($A263:L263)+36,0)</f>
        <v>89.774687214074802</v>
      </c>
      <c r="Q264" s="75">
        <f>VLOOKUP($D264,'[2]5D'!$C:$AY,COLUMNS($A263:M263)+36,0)</f>
        <v>117.357591871132</v>
      </c>
    </row>
    <row r="265" spans="4:17">
      <c r="D265" s="124">
        <v>16221</v>
      </c>
      <c r="E265" s="75">
        <v>8.6262505710703902E-2</v>
      </c>
      <c r="F265" s="75">
        <f>VLOOKUP($D265,'[2]5D'!$C:$AY,COLUMNS($A264:B264)+36,0)</f>
        <v>93.635469494373396</v>
      </c>
      <c r="G265" s="75">
        <f>VLOOKUP($D265,'[2]5D'!$C:$AY,COLUMNS($A264:C264)+36,0)</f>
        <v>102.237591896594</v>
      </c>
      <c r="H265" s="75">
        <f>VLOOKUP($D265,'[2]5D'!$C:$AY,COLUMNS($A264:D264)+36,0)</f>
        <v>85.499387126781002</v>
      </c>
      <c r="I265" s="86">
        <f>VLOOKUP($D265,'[2]5D'!$C:$AY,COLUMNS($A264:E264)+36,0)</f>
        <v>89.365948148158907</v>
      </c>
      <c r="J265" s="86">
        <f>VLOOKUP($D265,'[2]5D'!$C:$AY,COLUMNS($A264:F264)+36,0)</f>
        <v>90.314462366481493</v>
      </c>
      <c r="K265" s="75">
        <f>VLOOKUP($D265,'[2]5D'!$C:$AY,COLUMNS($A264:G264)+36,0)</f>
        <v>106.181288976684</v>
      </c>
      <c r="L265" s="75">
        <f>VLOOKUP($D265,'[2]5D'!$C:$AY,COLUMNS($A264:H264)+36,0)</f>
        <v>99.967386780869205</v>
      </c>
      <c r="M265" s="75">
        <f>VLOOKUP($D265,'[2]5D'!$C:$AY,COLUMNS($A264:I264)+36,0)</f>
        <v>89.885581448638206</v>
      </c>
      <c r="N265" s="75">
        <f>VLOOKUP($D265,'[2]5D'!$C:$AY,COLUMNS($A264:J264)+36,0)</f>
        <v>97.117871724236593</v>
      </c>
      <c r="O265" s="75">
        <f>VLOOKUP($D265,'[2]5D'!$C:$AY,COLUMNS($A264:K264)+36,0)</f>
        <v>113.482438423113</v>
      </c>
      <c r="P265" s="75">
        <f>VLOOKUP($D265,'[2]5D'!$C:$AY,COLUMNS($A264:L264)+36,0)</f>
        <v>125.535270052953</v>
      </c>
      <c r="Q265" s="75">
        <f>VLOOKUP($D265,'[2]5D'!$C:$AY,COLUMNS($A264:M264)+36,0)</f>
        <v>124.740750665821</v>
      </c>
    </row>
    <row r="266" spans="4:17">
      <c r="D266" s="124">
        <v>16230</v>
      </c>
      <c r="E266" s="75">
        <v>1.34742681000973E-2</v>
      </c>
      <c r="F266" s="75">
        <f>VLOOKUP($D266,'[2]5D'!$C:$AY,COLUMNS($A265:B265)+36,0)</f>
        <v>209.494522176234</v>
      </c>
      <c r="G266" s="75">
        <f>VLOOKUP($D266,'[2]5D'!$C:$AY,COLUMNS($A265:C265)+36,0)</f>
        <v>283.87401895102801</v>
      </c>
      <c r="H266" s="75">
        <f>VLOOKUP($D266,'[2]5D'!$C:$AY,COLUMNS($A265:D265)+36,0)</f>
        <v>193.954409377361</v>
      </c>
      <c r="I266" s="86">
        <f>VLOOKUP($D266,'[2]5D'!$C:$AY,COLUMNS($A265:E265)+36,0)</f>
        <v>197.65213280992799</v>
      </c>
      <c r="J266" s="86">
        <f>VLOOKUP($D266,'[2]5D'!$C:$AY,COLUMNS($A265:F265)+36,0)</f>
        <v>200.85283948483701</v>
      </c>
      <c r="K266" s="75">
        <f>VLOOKUP($D266,'[2]5D'!$C:$AY,COLUMNS($A265:G265)+36,0)</f>
        <v>248.10350584780801</v>
      </c>
      <c r="L266" s="75">
        <f>VLOOKUP($D266,'[2]5D'!$C:$AY,COLUMNS($A265:H265)+36,0)</f>
        <v>182.062264470169</v>
      </c>
      <c r="M266" s="75">
        <f>VLOOKUP($D266,'[2]5D'!$C:$AY,COLUMNS($A265:I265)+36,0)</f>
        <v>193.84932178102201</v>
      </c>
      <c r="N266" s="75">
        <f>VLOOKUP($D266,'[2]5D'!$C:$AY,COLUMNS($A265:J265)+36,0)</f>
        <v>211.013642386957</v>
      </c>
      <c r="O266" s="75">
        <f>VLOOKUP($D266,'[2]5D'!$C:$AY,COLUMNS($A265:K265)+36,0)</f>
        <v>300.08418274381899</v>
      </c>
      <c r="P266" s="75">
        <f>VLOOKUP($D266,'[2]5D'!$C:$AY,COLUMNS($A265:L265)+36,0)</f>
        <v>436.795463787806</v>
      </c>
      <c r="Q266" s="75">
        <f>VLOOKUP($D266,'[2]5D'!$C:$AY,COLUMNS($A265:M265)+36,0)</f>
        <v>321.84619996971298</v>
      </c>
    </row>
    <row r="267" spans="4:17">
      <c r="D267" s="124">
        <v>17010</v>
      </c>
      <c r="E267" s="75">
        <v>4.1401536759824902E-3</v>
      </c>
      <c r="F267" s="75">
        <f>VLOOKUP($D267,'[2]5D'!$C:$AY,COLUMNS($A266:B266)+36,0)</f>
        <v>121.438329596163</v>
      </c>
      <c r="G267" s="75">
        <f>VLOOKUP($D267,'[2]5D'!$C:$AY,COLUMNS($A266:C266)+36,0)</f>
        <v>108.506720547971</v>
      </c>
      <c r="H267" s="75">
        <f>VLOOKUP($D267,'[2]5D'!$C:$AY,COLUMNS($A266:D266)+36,0)</f>
        <v>120.774503220269</v>
      </c>
      <c r="I267" s="86">
        <f>VLOOKUP($D267,'[2]5D'!$C:$AY,COLUMNS($A266:E266)+36,0)</f>
        <v>112.839444619754</v>
      </c>
      <c r="J267" s="86">
        <f>VLOOKUP($D267,'[2]5D'!$C:$AY,COLUMNS($A266:F266)+36,0)</f>
        <v>111.749725769327</v>
      </c>
      <c r="K267" s="75">
        <f>VLOOKUP($D267,'[2]5D'!$C:$AY,COLUMNS($A266:G266)+36,0)</f>
        <v>105.59872690410501</v>
      </c>
      <c r="L267" s="75">
        <f>VLOOKUP($D267,'[2]5D'!$C:$AY,COLUMNS($A266:H266)+36,0)</f>
        <v>111.25276363288199</v>
      </c>
      <c r="M267" s="75">
        <f>VLOOKUP($D267,'[2]5D'!$C:$AY,COLUMNS($A266:I266)+36,0)</f>
        <v>103.721257409725</v>
      </c>
      <c r="N267" s="75">
        <f>VLOOKUP($D267,'[2]5D'!$C:$AY,COLUMNS($A266:J266)+36,0)</f>
        <v>107.108539360957</v>
      </c>
      <c r="O267" s="75">
        <f>VLOOKUP($D267,'[2]5D'!$C:$AY,COLUMNS($A266:K266)+36,0)</f>
        <v>101.657381555649</v>
      </c>
      <c r="P267" s="75">
        <f>VLOOKUP($D267,'[2]5D'!$C:$AY,COLUMNS($A266:L266)+36,0)</f>
        <v>105.77844075904</v>
      </c>
      <c r="Q267" s="75">
        <f>VLOOKUP($D267,'[2]5D'!$C:$AY,COLUMNS($A266:M266)+36,0)</f>
        <v>119.183434785228</v>
      </c>
    </row>
    <row r="268" spans="4:17">
      <c r="D268" s="124">
        <v>17020</v>
      </c>
      <c r="E268" s="75">
        <v>1.39371817890595E-2</v>
      </c>
      <c r="F268" s="75">
        <f>VLOOKUP($D268,'[2]5D'!$C:$AY,COLUMNS($A267:B267)+36,0)</f>
        <v>114.732454798265</v>
      </c>
      <c r="G268" s="75">
        <f>VLOOKUP($D268,'[2]5D'!$C:$AY,COLUMNS($A267:C267)+36,0)</f>
        <v>113.79712100597401</v>
      </c>
      <c r="H268" s="75">
        <f>VLOOKUP($D268,'[2]5D'!$C:$AY,COLUMNS($A267:D267)+36,0)</f>
        <v>115.344949468129</v>
      </c>
      <c r="I268" s="86">
        <f>VLOOKUP($D268,'[2]5D'!$C:$AY,COLUMNS($A267:E267)+36,0)</f>
        <v>122.779789465197</v>
      </c>
      <c r="J268" s="86">
        <f>VLOOKUP($D268,'[2]5D'!$C:$AY,COLUMNS($A267:F267)+36,0)</f>
        <v>122.41914556259501</v>
      </c>
      <c r="K268" s="75">
        <f>VLOOKUP($D268,'[2]5D'!$C:$AY,COLUMNS($A267:G267)+36,0)</f>
        <v>117.885508314589</v>
      </c>
      <c r="L268" s="75">
        <f>VLOOKUP($D268,'[2]5D'!$C:$AY,COLUMNS($A267:H267)+36,0)</f>
        <v>115.589553016908</v>
      </c>
      <c r="M268" s="75">
        <f>VLOOKUP($D268,'[2]5D'!$C:$AY,COLUMNS($A267:I267)+36,0)</f>
        <v>108.847352610493</v>
      </c>
      <c r="N268" s="75">
        <f>VLOOKUP($D268,'[2]5D'!$C:$AY,COLUMNS($A267:J267)+36,0)</f>
        <v>112.390551421506</v>
      </c>
      <c r="O268" s="75">
        <f>VLOOKUP($D268,'[2]5D'!$C:$AY,COLUMNS($A267:K267)+36,0)</f>
        <v>112.63954405825901</v>
      </c>
      <c r="P268" s="75">
        <f>VLOOKUP($D268,'[2]5D'!$C:$AY,COLUMNS($A267:L267)+36,0)</f>
        <v>116.214751517492</v>
      </c>
      <c r="Q268" s="75">
        <f>VLOOKUP($D268,'[2]5D'!$C:$AY,COLUMNS($A267:M267)+36,0)</f>
        <v>124.944919662403</v>
      </c>
    </row>
    <row r="269" spans="4:17">
      <c r="D269" s="124">
        <v>17091</v>
      </c>
      <c r="E269" s="75">
        <v>7.2621724237098796E-3</v>
      </c>
      <c r="F269" s="75">
        <f>VLOOKUP($D269,'[2]5D'!$C:$AY,COLUMNS($A268:B268)+36,0)</f>
        <v>90.348765920135406</v>
      </c>
      <c r="G269" s="75">
        <f>VLOOKUP($D269,'[2]5D'!$C:$AY,COLUMNS($A268:C268)+36,0)</f>
        <v>92.889129972171602</v>
      </c>
      <c r="H269" s="75">
        <f>VLOOKUP($D269,'[2]5D'!$C:$AY,COLUMNS($A268:D268)+36,0)</f>
        <v>92.8099168952658</v>
      </c>
      <c r="I269" s="86">
        <f>VLOOKUP($D269,'[2]5D'!$C:$AY,COLUMNS($A268:E268)+36,0)</f>
        <v>93.609064538580498</v>
      </c>
      <c r="J269" s="86">
        <f>VLOOKUP($D269,'[2]5D'!$C:$AY,COLUMNS($A268:F268)+36,0)</f>
        <v>94.776974050576897</v>
      </c>
      <c r="K269" s="75">
        <f>VLOOKUP($D269,'[2]5D'!$C:$AY,COLUMNS($A268:G268)+36,0)</f>
        <v>86.561906659457307</v>
      </c>
      <c r="L269" s="75">
        <f>VLOOKUP($D269,'[2]5D'!$C:$AY,COLUMNS($A268:H268)+36,0)</f>
        <v>91.332938210946907</v>
      </c>
      <c r="M269" s="75">
        <f>VLOOKUP($D269,'[2]5D'!$C:$AY,COLUMNS($A268:I268)+36,0)</f>
        <v>95.939530090987702</v>
      </c>
      <c r="N269" s="75">
        <f>VLOOKUP($D269,'[2]5D'!$C:$AY,COLUMNS($A268:J268)+36,0)</f>
        <v>99.854951364720606</v>
      </c>
      <c r="O269" s="75">
        <f>VLOOKUP($D269,'[2]5D'!$C:$AY,COLUMNS($A268:K268)+36,0)</f>
        <v>99.057553666758196</v>
      </c>
      <c r="P269" s="75">
        <f>VLOOKUP($D269,'[2]5D'!$C:$AY,COLUMNS($A268:L268)+36,0)</f>
        <v>97.866414049498502</v>
      </c>
      <c r="Q269" s="75">
        <f>VLOOKUP($D269,'[2]5D'!$C:$AY,COLUMNS($A268:M268)+36,0)</f>
        <v>99.117105269109004</v>
      </c>
    </row>
    <row r="270" spans="4:17">
      <c r="D270" s="124">
        <v>17092</v>
      </c>
      <c r="E270" s="75">
        <v>1.21004180629611E-2</v>
      </c>
      <c r="F270" s="75">
        <f>VLOOKUP($D270,'[2]5D'!$C:$AY,COLUMNS($A269:B269)+36,0)</f>
        <v>130.148171083356</v>
      </c>
      <c r="G270" s="75">
        <f>VLOOKUP($D270,'[2]5D'!$C:$AY,COLUMNS($A269:C269)+36,0)</f>
        <v>116.051260112569</v>
      </c>
      <c r="H270" s="75">
        <f>VLOOKUP($D270,'[2]5D'!$C:$AY,COLUMNS($A269:D269)+36,0)</f>
        <v>118.116315605314</v>
      </c>
      <c r="I270" s="86">
        <f>VLOOKUP($D270,'[2]5D'!$C:$AY,COLUMNS($A269:E269)+36,0)</f>
        <v>125.263391402906</v>
      </c>
      <c r="J270" s="86">
        <f>VLOOKUP($D270,'[2]5D'!$C:$AY,COLUMNS($A269:F269)+36,0)</f>
        <v>114.207267886482</v>
      </c>
      <c r="K270" s="75">
        <f>VLOOKUP($D270,'[2]5D'!$C:$AY,COLUMNS($A269:G269)+36,0)</f>
        <v>113.929875613707</v>
      </c>
      <c r="L270" s="75">
        <f>VLOOKUP($D270,'[2]5D'!$C:$AY,COLUMNS($A269:H269)+36,0)</f>
        <v>111.108674245961</v>
      </c>
      <c r="M270" s="75">
        <f>VLOOKUP($D270,'[2]5D'!$C:$AY,COLUMNS($A269:I269)+36,0)</f>
        <v>102.090354168483</v>
      </c>
      <c r="N270" s="75">
        <f>VLOOKUP($D270,'[2]5D'!$C:$AY,COLUMNS($A269:J269)+36,0)</f>
        <v>151.55005252806001</v>
      </c>
      <c r="O270" s="75">
        <f>VLOOKUP($D270,'[2]5D'!$C:$AY,COLUMNS($A269:K269)+36,0)</f>
        <v>113.58915333433301</v>
      </c>
      <c r="P270" s="75">
        <f>VLOOKUP($D270,'[2]5D'!$C:$AY,COLUMNS($A269:L269)+36,0)</f>
        <v>130.02847731043701</v>
      </c>
      <c r="Q270" s="75">
        <f>VLOOKUP($D270,'[2]5D'!$C:$AY,COLUMNS($A269:M269)+36,0)</f>
        <v>154.19472163141199</v>
      </c>
    </row>
    <row r="271" spans="4:17">
      <c r="D271" s="124">
        <v>17093</v>
      </c>
      <c r="E271" s="75">
        <v>1.6703316953914599E-2</v>
      </c>
      <c r="F271" s="75">
        <f>VLOOKUP($D271,'[2]5D'!$C:$AY,COLUMNS($A270:B270)+36,0)</f>
        <v>105.920471895555</v>
      </c>
      <c r="G271" s="75">
        <f>VLOOKUP($D271,'[2]5D'!$C:$AY,COLUMNS($A270:C270)+36,0)</f>
        <v>111.6982135761</v>
      </c>
      <c r="H271" s="75">
        <f>VLOOKUP($D271,'[2]5D'!$C:$AY,COLUMNS($A270:D270)+36,0)</f>
        <v>109.555607581128</v>
      </c>
      <c r="I271" s="86">
        <f>VLOOKUP($D271,'[2]5D'!$C:$AY,COLUMNS($A270:E270)+36,0)</f>
        <v>114.32821958221299</v>
      </c>
      <c r="J271" s="86">
        <f>VLOOKUP($D271,'[2]5D'!$C:$AY,COLUMNS($A270:F270)+36,0)</f>
        <v>114.751183649219</v>
      </c>
      <c r="K271" s="75">
        <f>VLOOKUP($D271,'[2]5D'!$C:$AY,COLUMNS($A270:G270)+36,0)</f>
        <v>114.451469885131</v>
      </c>
      <c r="L271" s="75">
        <f>VLOOKUP($D271,'[2]5D'!$C:$AY,COLUMNS($A270:H270)+36,0)</f>
        <v>113.903193971338</v>
      </c>
      <c r="M271" s="75">
        <f>VLOOKUP($D271,'[2]5D'!$C:$AY,COLUMNS($A270:I270)+36,0)</f>
        <v>117.04649588354501</v>
      </c>
      <c r="N271" s="75">
        <f>VLOOKUP($D271,'[2]5D'!$C:$AY,COLUMNS($A270:J270)+36,0)</f>
        <v>115.999093860823</v>
      </c>
      <c r="O271" s="75">
        <f>VLOOKUP($D271,'[2]5D'!$C:$AY,COLUMNS($A270:K270)+36,0)</f>
        <v>117.342867570302</v>
      </c>
      <c r="P271" s="75">
        <f>VLOOKUP($D271,'[2]5D'!$C:$AY,COLUMNS($A270:L270)+36,0)</f>
        <v>119.69363527921099</v>
      </c>
      <c r="Q271" s="75">
        <f>VLOOKUP($D271,'[2]5D'!$C:$AY,COLUMNS($A270:M270)+36,0)</f>
        <v>110.241205816518</v>
      </c>
    </row>
    <row r="272" spans="4:17">
      <c r="D272" s="124">
        <v>18110</v>
      </c>
      <c r="E272" s="75">
        <v>1.2217815360148E-2</v>
      </c>
      <c r="F272" s="75">
        <f>VLOOKUP($D272,'[2]5D'!$C:$AY,COLUMNS($A271:B271)+36,0)</f>
        <v>108.401593073529</v>
      </c>
      <c r="G272" s="75">
        <f>VLOOKUP($D272,'[2]5D'!$C:$AY,COLUMNS($A271:C271)+36,0)</f>
        <v>102.64963442049201</v>
      </c>
      <c r="H272" s="75">
        <f>VLOOKUP($D272,'[2]5D'!$C:$AY,COLUMNS($A271:D271)+36,0)</f>
        <v>100.58728413276199</v>
      </c>
      <c r="I272" s="86">
        <f>VLOOKUP($D272,'[2]5D'!$C:$AY,COLUMNS($A271:E271)+36,0)</f>
        <v>103.23203015025599</v>
      </c>
      <c r="J272" s="86">
        <f>VLOOKUP($D272,'[2]5D'!$C:$AY,COLUMNS($A271:F271)+36,0)</f>
        <v>103.417135154823</v>
      </c>
      <c r="K272" s="75">
        <f>VLOOKUP($D272,'[2]5D'!$C:$AY,COLUMNS($A271:G271)+36,0)</f>
        <v>120.24862275129</v>
      </c>
      <c r="L272" s="75">
        <f>VLOOKUP($D272,'[2]5D'!$C:$AY,COLUMNS($A271:H271)+36,0)</f>
        <v>118.396543224783</v>
      </c>
      <c r="M272" s="75">
        <f>VLOOKUP($D272,'[2]5D'!$C:$AY,COLUMNS($A271:I271)+36,0)</f>
        <v>111.624214154794</v>
      </c>
      <c r="N272" s="75">
        <f>VLOOKUP($D272,'[2]5D'!$C:$AY,COLUMNS($A271:J271)+36,0)</f>
        <v>108.54766773205399</v>
      </c>
      <c r="O272" s="75">
        <f>VLOOKUP($D272,'[2]5D'!$C:$AY,COLUMNS($A271:K271)+36,0)</f>
        <v>110.77731807337</v>
      </c>
      <c r="P272" s="75">
        <f>VLOOKUP($D272,'[2]5D'!$C:$AY,COLUMNS($A271:L271)+36,0)</f>
        <v>116.228561368661</v>
      </c>
      <c r="Q272" s="75">
        <f>VLOOKUP($D272,'[2]5D'!$C:$AY,COLUMNS($A271:M271)+36,0)</f>
        <v>129.19288203178399</v>
      </c>
    </row>
    <row r="273" spans="4:17">
      <c r="D273" s="124">
        <v>18120</v>
      </c>
      <c r="E273" s="75">
        <v>1.7191772972740299E-2</v>
      </c>
      <c r="F273" s="75">
        <f>VLOOKUP($D273,'[2]5D'!$C:$AY,COLUMNS($A272:B272)+36,0)</f>
        <v>118.21679092372401</v>
      </c>
      <c r="G273" s="75">
        <f>VLOOKUP($D273,'[2]5D'!$C:$AY,COLUMNS($A272:C272)+36,0)</f>
        <v>118.27734047459001</v>
      </c>
      <c r="H273" s="75">
        <f>VLOOKUP($D273,'[2]5D'!$C:$AY,COLUMNS($A272:D272)+36,0)</f>
        <v>120.719954234909</v>
      </c>
      <c r="I273" s="86">
        <f>VLOOKUP($D273,'[2]5D'!$C:$AY,COLUMNS($A272:E272)+36,0)</f>
        <v>125.805034959536</v>
      </c>
      <c r="J273" s="86">
        <f>VLOOKUP($D273,'[2]5D'!$C:$AY,COLUMNS($A272:F272)+36,0)</f>
        <v>128.64604358929799</v>
      </c>
      <c r="K273" s="75">
        <f>VLOOKUP($D273,'[2]5D'!$C:$AY,COLUMNS($A272:G272)+36,0)</f>
        <v>125.186753860607</v>
      </c>
      <c r="L273" s="75">
        <f>VLOOKUP($D273,'[2]5D'!$C:$AY,COLUMNS($A272:H272)+36,0)</f>
        <v>125.22197953243599</v>
      </c>
      <c r="M273" s="75">
        <f>VLOOKUP($D273,'[2]5D'!$C:$AY,COLUMNS($A272:I272)+36,0)</f>
        <v>129.31430751263599</v>
      </c>
      <c r="N273" s="75">
        <f>VLOOKUP($D273,'[2]5D'!$C:$AY,COLUMNS($A272:J272)+36,0)</f>
        <v>129.338406937131</v>
      </c>
      <c r="O273" s="75">
        <f>VLOOKUP($D273,'[2]5D'!$C:$AY,COLUMNS($A272:K272)+36,0)</f>
        <v>128.87335802573199</v>
      </c>
      <c r="P273" s="75">
        <f>VLOOKUP($D273,'[2]5D'!$C:$AY,COLUMNS($A272:L272)+36,0)</f>
        <v>135.18293885711199</v>
      </c>
      <c r="Q273" s="75">
        <f>VLOOKUP($D273,'[2]5D'!$C:$AY,COLUMNS($A272:M272)+36,0)</f>
        <v>139.53093314889</v>
      </c>
    </row>
    <row r="274" spans="4:17">
      <c r="D274" s="124">
        <v>19201</v>
      </c>
      <c r="E274" s="75">
        <v>4.9362934263836901E-2</v>
      </c>
      <c r="F274" s="75">
        <f>VLOOKUP($D274,'[2]5D'!$C:$AY,COLUMNS($A273:B273)+36,0)</f>
        <v>116.274006338939</v>
      </c>
      <c r="G274" s="75">
        <f>VLOOKUP($D274,'[2]5D'!$C:$AY,COLUMNS($A273:C273)+36,0)</f>
        <v>112.226400117643</v>
      </c>
      <c r="H274" s="75">
        <f>VLOOKUP($D274,'[2]5D'!$C:$AY,COLUMNS($A273:D273)+36,0)</f>
        <v>111.835383236574</v>
      </c>
      <c r="I274" s="86">
        <f>VLOOKUP($D274,'[2]5D'!$C:$AY,COLUMNS($A273:E273)+36,0)</f>
        <v>100.29242734004799</v>
      </c>
      <c r="J274" s="86">
        <f>VLOOKUP($D274,'[2]5D'!$C:$AY,COLUMNS($A273:F273)+36,0)</f>
        <v>111.131596335572</v>
      </c>
      <c r="K274" s="75">
        <f>VLOOKUP($D274,'[2]5D'!$C:$AY,COLUMNS($A273:G273)+36,0)</f>
        <v>111.09099048835</v>
      </c>
      <c r="L274" s="75">
        <f>VLOOKUP($D274,'[2]5D'!$C:$AY,COLUMNS($A273:H273)+36,0)</f>
        <v>106.556079738869</v>
      </c>
      <c r="M274" s="75">
        <f>VLOOKUP($D274,'[2]5D'!$C:$AY,COLUMNS($A273:I273)+36,0)</f>
        <v>103.10788518057601</v>
      </c>
      <c r="N274" s="75">
        <f>VLOOKUP($D274,'[2]5D'!$C:$AY,COLUMNS($A273:J273)+36,0)</f>
        <v>106.556655758546</v>
      </c>
      <c r="O274" s="75">
        <f>VLOOKUP($D274,'[2]5D'!$C:$AY,COLUMNS($A273:K273)+36,0)</f>
        <v>115.17153891529399</v>
      </c>
      <c r="P274" s="75">
        <f>VLOOKUP($D274,'[2]5D'!$C:$AY,COLUMNS($A273:L273)+36,0)</f>
        <v>116.25346657690901</v>
      </c>
      <c r="Q274" s="75">
        <f>VLOOKUP($D274,'[2]5D'!$C:$AY,COLUMNS($A273:M273)+36,0)</f>
        <v>112.442110824997</v>
      </c>
    </row>
    <row r="275" spans="4:17">
      <c r="D275" s="124">
        <v>20111</v>
      </c>
      <c r="E275" s="75">
        <v>1.23011142649707E-2</v>
      </c>
      <c r="F275" s="75">
        <f>VLOOKUP($D275,'[2]5D'!$C:$AY,COLUMNS($A274:B274)+36,0)</f>
        <v>100.5272951508</v>
      </c>
      <c r="G275" s="75">
        <f>VLOOKUP($D275,'[2]5D'!$C:$AY,COLUMNS($A274:C274)+36,0)</f>
        <v>105.5113669932</v>
      </c>
      <c r="H275" s="75">
        <f>VLOOKUP($D275,'[2]5D'!$C:$AY,COLUMNS($A274:D274)+36,0)</f>
        <v>107.97446618412</v>
      </c>
      <c r="I275" s="86">
        <f>VLOOKUP($D275,'[2]5D'!$C:$AY,COLUMNS($A274:E274)+36,0)</f>
        <v>126.121961493475</v>
      </c>
      <c r="J275" s="86">
        <f>VLOOKUP($D275,'[2]5D'!$C:$AY,COLUMNS($A274:F274)+36,0)</f>
        <v>123.36351949777401</v>
      </c>
      <c r="K275" s="75">
        <f>VLOOKUP($D275,'[2]5D'!$C:$AY,COLUMNS($A274:G274)+36,0)</f>
        <v>120.964488171916</v>
      </c>
      <c r="L275" s="75">
        <f>VLOOKUP($D275,'[2]5D'!$C:$AY,COLUMNS($A274:H274)+36,0)</f>
        <v>117.131455609884</v>
      </c>
      <c r="M275" s="75">
        <f>VLOOKUP($D275,'[2]5D'!$C:$AY,COLUMNS($A274:I274)+36,0)</f>
        <v>119.029439225966</v>
      </c>
      <c r="N275" s="75">
        <f>VLOOKUP($D275,'[2]5D'!$C:$AY,COLUMNS($A274:J274)+36,0)</f>
        <v>116.767536285833</v>
      </c>
      <c r="O275" s="75">
        <f>VLOOKUP($D275,'[2]5D'!$C:$AY,COLUMNS($A274:K274)+36,0)</f>
        <v>127.67093813706801</v>
      </c>
      <c r="P275" s="75">
        <f>VLOOKUP($D275,'[2]5D'!$C:$AY,COLUMNS($A274:L274)+36,0)</f>
        <v>131.63585924350099</v>
      </c>
      <c r="Q275" s="75">
        <f>VLOOKUP($D275,'[2]5D'!$C:$AY,COLUMNS($A274:M274)+36,0)</f>
        <v>128.86979261963501</v>
      </c>
    </row>
    <row r="276" spans="4:17">
      <c r="D276" s="124">
        <v>20112</v>
      </c>
      <c r="E276" s="75">
        <v>8.0719738561839199E-2</v>
      </c>
      <c r="F276" s="75">
        <f>VLOOKUP($D276,'[2]5D'!$C:$AY,COLUMNS($A275:B275)+36,0)</f>
        <v>110.363225728073</v>
      </c>
      <c r="G276" s="75">
        <f>VLOOKUP($D276,'[2]5D'!$C:$AY,COLUMNS($A275:C275)+36,0)</f>
        <v>114.63636559747501</v>
      </c>
      <c r="H276" s="75">
        <f>VLOOKUP($D276,'[2]5D'!$C:$AY,COLUMNS($A275:D275)+36,0)</f>
        <v>118.450127489788</v>
      </c>
      <c r="I276" s="86">
        <f>VLOOKUP($D276,'[2]5D'!$C:$AY,COLUMNS($A275:E275)+36,0)</f>
        <v>112.76887399358399</v>
      </c>
      <c r="J276" s="86">
        <f>VLOOKUP($D276,'[2]5D'!$C:$AY,COLUMNS($A275:F275)+36,0)</f>
        <v>113.539751575918</v>
      </c>
      <c r="K276" s="75">
        <f>VLOOKUP($D276,'[2]5D'!$C:$AY,COLUMNS($A275:G275)+36,0)</f>
        <v>117.395383264194</v>
      </c>
      <c r="L276" s="75">
        <f>VLOOKUP($D276,'[2]5D'!$C:$AY,COLUMNS($A275:H275)+36,0)</f>
        <v>122.878851305078</v>
      </c>
      <c r="M276" s="75">
        <f>VLOOKUP($D276,'[2]5D'!$C:$AY,COLUMNS($A275:I275)+36,0)</f>
        <v>120.396158979875</v>
      </c>
      <c r="N276" s="75">
        <f>VLOOKUP($D276,'[2]5D'!$C:$AY,COLUMNS($A275:J275)+36,0)</f>
        <v>118.66590072290499</v>
      </c>
      <c r="O276" s="75">
        <f>VLOOKUP($D276,'[2]5D'!$C:$AY,COLUMNS($A275:K275)+36,0)</f>
        <v>123.19367880125</v>
      </c>
      <c r="P276" s="75">
        <f>VLOOKUP($D276,'[2]5D'!$C:$AY,COLUMNS($A275:L275)+36,0)</f>
        <v>104.171021294512</v>
      </c>
      <c r="Q276" s="75">
        <f>VLOOKUP($D276,'[2]5D'!$C:$AY,COLUMNS($A275:M275)+36,0)</f>
        <v>113.832368773825</v>
      </c>
    </row>
    <row r="277" spans="4:17">
      <c r="D277" s="124">
        <v>20113</v>
      </c>
      <c r="E277" s="75">
        <v>3.85638744949772E-3</v>
      </c>
      <c r="F277" s="75">
        <f>VLOOKUP($D277,'[2]5D'!$C:$AY,COLUMNS($A276:B276)+36,0)</f>
        <v>115.129752751219</v>
      </c>
      <c r="G277" s="75">
        <f>VLOOKUP($D277,'[2]5D'!$C:$AY,COLUMNS($A276:C276)+36,0)</f>
        <v>110.415973774262</v>
      </c>
      <c r="H277" s="75">
        <f>VLOOKUP($D277,'[2]5D'!$C:$AY,COLUMNS($A276:D276)+36,0)</f>
        <v>120.666797181531</v>
      </c>
      <c r="I277" s="86">
        <f>VLOOKUP($D277,'[2]5D'!$C:$AY,COLUMNS($A276:E276)+36,0)</f>
        <v>109.710459240864</v>
      </c>
      <c r="J277" s="86">
        <f>VLOOKUP($D277,'[2]5D'!$C:$AY,COLUMNS($A276:F276)+36,0)</f>
        <v>117.50336300614801</v>
      </c>
      <c r="K277" s="75">
        <f>VLOOKUP($D277,'[2]5D'!$C:$AY,COLUMNS($A276:G276)+36,0)</f>
        <v>120.84741385139399</v>
      </c>
      <c r="L277" s="75">
        <f>VLOOKUP($D277,'[2]5D'!$C:$AY,COLUMNS($A276:H276)+36,0)</f>
        <v>120.670770249131</v>
      </c>
      <c r="M277" s="75">
        <f>VLOOKUP($D277,'[2]5D'!$C:$AY,COLUMNS($A276:I276)+36,0)</f>
        <v>125.73711751129299</v>
      </c>
      <c r="N277" s="75">
        <f>VLOOKUP($D277,'[2]5D'!$C:$AY,COLUMNS($A276:J276)+36,0)</f>
        <v>126.571756067623</v>
      </c>
      <c r="O277" s="75">
        <f>VLOOKUP($D277,'[2]5D'!$C:$AY,COLUMNS($A276:K276)+36,0)</f>
        <v>126.29529976144801</v>
      </c>
      <c r="P277" s="75">
        <f>VLOOKUP($D277,'[2]5D'!$C:$AY,COLUMNS($A276:L276)+36,0)</f>
        <v>111.340726558054</v>
      </c>
      <c r="Q277" s="75">
        <f>VLOOKUP($D277,'[2]5D'!$C:$AY,COLUMNS($A276:M276)+36,0)</f>
        <v>114.48247335319201</v>
      </c>
    </row>
    <row r="278" spans="4:17">
      <c r="D278" s="124">
        <v>20121</v>
      </c>
      <c r="E278" s="75">
        <v>9.5589497893520003E-2</v>
      </c>
      <c r="F278" s="75">
        <f>VLOOKUP($D278,'[2]5D'!$C:$AY,COLUMNS($A277:B277)+36,0)</f>
        <v>103.67242613349001</v>
      </c>
      <c r="G278" s="75">
        <f>VLOOKUP($D278,'[2]5D'!$C:$AY,COLUMNS($A277:C277)+36,0)</f>
        <v>107.259612531586</v>
      </c>
      <c r="H278" s="75">
        <f>VLOOKUP($D278,'[2]5D'!$C:$AY,COLUMNS($A277:D277)+36,0)</f>
        <v>114.5034871126</v>
      </c>
      <c r="I278" s="86">
        <f>VLOOKUP($D278,'[2]5D'!$C:$AY,COLUMNS($A277:E277)+36,0)</f>
        <v>114.616910038288</v>
      </c>
      <c r="J278" s="86">
        <f>VLOOKUP($D278,'[2]5D'!$C:$AY,COLUMNS($A277:F277)+36,0)</f>
        <v>120.062437727381</v>
      </c>
      <c r="K278" s="75">
        <f>VLOOKUP($D278,'[2]5D'!$C:$AY,COLUMNS($A277:G277)+36,0)</f>
        <v>122.9899724819</v>
      </c>
      <c r="L278" s="75">
        <f>VLOOKUP($D278,'[2]5D'!$C:$AY,COLUMNS($A277:H277)+36,0)</f>
        <v>115.738034951762</v>
      </c>
      <c r="M278" s="75">
        <f>VLOOKUP($D278,'[2]5D'!$C:$AY,COLUMNS($A277:I277)+36,0)</f>
        <v>115.254043526739</v>
      </c>
      <c r="N278" s="75">
        <f>VLOOKUP($D278,'[2]5D'!$C:$AY,COLUMNS($A277:J277)+36,0)</f>
        <v>117.435511428713</v>
      </c>
      <c r="O278" s="75">
        <f>VLOOKUP($D278,'[2]5D'!$C:$AY,COLUMNS($A277:K277)+36,0)</f>
        <v>117.92235498411399</v>
      </c>
      <c r="P278" s="75">
        <f>VLOOKUP($D278,'[2]5D'!$C:$AY,COLUMNS($A277:L277)+36,0)</f>
        <v>100.625717744848</v>
      </c>
      <c r="Q278" s="75">
        <f>VLOOKUP($D278,'[2]5D'!$C:$AY,COLUMNS($A277:M277)+36,0)</f>
        <v>105.048342492938</v>
      </c>
    </row>
    <row r="279" spans="4:17">
      <c r="D279" s="124">
        <v>20131</v>
      </c>
      <c r="E279" s="75">
        <v>6.2533727601221098E-2</v>
      </c>
      <c r="F279" s="75">
        <f>VLOOKUP($D279,'[2]5D'!$C:$AY,COLUMNS($A278:B278)+36,0)</f>
        <v>111.880521364491</v>
      </c>
      <c r="G279" s="75">
        <f>VLOOKUP($D279,'[2]5D'!$C:$AY,COLUMNS($A278:C278)+36,0)</f>
        <v>110.66506430138099</v>
      </c>
      <c r="H279" s="75">
        <f>VLOOKUP($D279,'[2]5D'!$C:$AY,COLUMNS($A278:D278)+36,0)</f>
        <v>114.76470096666201</v>
      </c>
      <c r="I279" s="86">
        <f>VLOOKUP($D279,'[2]5D'!$C:$AY,COLUMNS($A278:E278)+36,0)</f>
        <v>114.54236391182199</v>
      </c>
      <c r="J279" s="86">
        <f>VLOOKUP($D279,'[2]5D'!$C:$AY,COLUMNS($A278:F278)+36,0)</f>
        <v>121.041638215367</v>
      </c>
      <c r="K279" s="75">
        <f>VLOOKUP($D279,'[2]5D'!$C:$AY,COLUMNS($A278:G278)+36,0)</f>
        <v>120.577715164252</v>
      </c>
      <c r="L279" s="75">
        <f>VLOOKUP($D279,'[2]5D'!$C:$AY,COLUMNS($A278:H278)+36,0)</f>
        <v>120.525839980008</v>
      </c>
      <c r="M279" s="75">
        <f>VLOOKUP($D279,'[2]5D'!$C:$AY,COLUMNS($A278:I278)+36,0)</f>
        <v>117.951530335515</v>
      </c>
      <c r="N279" s="75">
        <f>VLOOKUP($D279,'[2]5D'!$C:$AY,COLUMNS($A278:J278)+36,0)</f>
        <v>119.947389037726</v>
      </c>
      <c r="O279" s="75">
        <f>VLOOKUP($D279,'[2]5D'!$C:$AY,COLUMNS($A278:K278)+36,0)</f>
        <v>117.63885480789401</v>
      </c>
      <c r="P279" s="75">
        <f>VLOOKUP($D279,'[2]5D'!$C:$AY,COLUMNS($A278:L278)+36,0)</f>
        <v>114.403611299368</v>
      </c>
      <c r="Q279" s="75">
        <f>VLOOKUP($D279,'[2]5D'!$C:$AY,COLUMNS($A278:M278)+36,0)</f>
        <v>116.95915974554499</v>
      </c>
    </row>
    <row r="280" spans="4:17">
      <c r="D280" s="124">
        <v>20210</v>
      </c>
      <c r="E280" s="75">
        <v>1.0205838948681999E-2</v>
      </c>
      <c r="F280" s="75">
        <f>VLOOKUP($D280,'[2]5D'!$C:$AY,COLUMNS($A279:B279)+36,0)</f>
        <v>117.615167008833</v>
      </c>
      <c r="G280" s="75">
        <f>VLOOKUP($D280,'[2]5D'!$C:$AY,COLUMNS($A279:C279)+36,0)</f>
        <v>108.846737937002</v>
      </c>
      <c r="H280" s="75">
        <f>VLOOKUP($D280,'[2]5D'!$C:$AY,COLUMNS($A279:D279)+36,0)</f>
        <v>112.25175345635201</v>
      </c>
      <c r="I280" s="86">
        <f>VLOOKUP($D280,'[2]5D'!$C:$AY,COLUMNS($A279:E279)+36,0)</f>
        <v>103.317706173358</v>
      </c>
      <c r="J280" s="86">
        <f>VLOOKUP($D280,'[2]5D'!$C:$AY,COLUMNS($A279:F279)+36,0)</f>
        <v>109.943138530124</v>
      </c>
      <c r="K280" s="75">
        <f>VLOOKUP($D280,'[2]5D'!$C:$AY,COLUMNS($A279:G279)+36,0)</f>
        <v>106.93386727236</v>
      </c>
      <c r="L280" s="75">
        <f>VLOOKUP($D280,'[2]5D'!$C:$AY,COLUMNS($A279:H279)+36,0)</f>
        <v>108.42119017745399</v>
      </c>
      <c r="M280" s="75">
        <f>VLOOKUP($D280,'[2]5D'!$C:$AY,COLUMNS($A279:I279)+36,0)</f>
        <v>111.1479807094</v>
      </c>
      <c r="N280" s="75">
        <f>VLOOKUP($D280,'[2]5D'!$C:$AY,COLUMNS($A279:J279)+36,0)</f>
        <v>104.81374901122901</v>
      </c>
      <c r="O280" s="75">
        <f>VLOOKUP($D280,'[2]5D'!$C:$AY,COLUMNS($A279:K279)+36,0)</f>
        <v>116.303699216811</v>
      </c>
      <c r="P280" s="75">
        <f>VLOOKUP($D280,'[2]5D'!$C:$AY,COLUMNS($A279:L279)+36,0)</f>
        <v>112.222587080324</v>
      </c>
      <c r="Q280" s="75">
        <f>VLOOKUP($D280,'[2]5D'!$C:$AY,COLUMNS($A279:M279)+36,0)</f>
        <v>109.77199978871499</v>
      </c>
    </row>
    <row r="281" spans="4:17">
      <c r="D281" s="124">
        <v>20221</v>
      </c>
      <c r="E281" s="75">
        <v>6.2159656925729501E-2</v>
      </c>
      <c r="F281" s="75">
        <f>VLOOKUP($D281,'[2]5D'!$C:$AY,COLUMNS($A280:B280)+36,0)</f>
        <v>115.770502605003</v>
      </c>
      <c r="G281" s="75">
        <f>VLOOKUP($D281,'[2]5D'!$C:$AY,COLUMNS($A280:C280)+36,0)</f>
        <v>106.23060492618499</v>
      </c>
      <c r="H281" s="75">
        <f>VLOOKUP($D281,'[2]5D'!$C:$AY,COLUMNS($A280:D280)+36,0)</f>
        <v>118.50965468013899</v>
      </c>
      <c r="I281" s="86">
        <f>VLOOKUP($D281,'[2]5D'!$C:$AY,COLUMNS($A280:E280)+36,0)</f>
        <v>117.22194724202799</v>
      </c>
      <c r="J281" s="86">
        <f>VLOOKUP($D281,'[2]5D'!$C:$AY,COLUMNS($A280:F280)+36,0)</f>
        <v>127.47327423681099</v>
      </c>
      <c r="K281" s="75">
        <f>VLOOKUP($D281,'[2]5D'!$C:$AY,COLUMNS($A280:G280)+36,0)</f>
        <v>119.56296449050799</v>
      </c>
      <c r="L281" s="75">
        <f>VLOOKUP($D281,'[2]5D'!$C:$AY,COLUMNS($A280:H280)+36,0)</f>
        <v>115.872501597953</v>
      </c>
      <c r="M281" s="75">
        <f>VLOOKUP($D281,'[2]5D'!$C:$AY,COLUMNS($A280:I280)+36,0)</f>
        <v>116.49863298800101</v>
      </c>
      <c r="N281" s="75">
        <f>VLOOKUP($D281,'[2]5D'!$C:$AY,COLUMNS($A280:J280)+36,0)</f>
        <v>113.853071292537</v>
      </c>
      <c r="O281" s="75">
        <f>VLOOKUP($D281,'[2]5D'!$C:$AY,COLUMNS($A280:K280)+36,0)</f>
        <v>106.70642521662499</v>
      </c>
      <c r="P281" s="75">
        <f>VLOOKUP($D281,'[2]5D'!$C:$AY,COLUMNS($A280:L280)+36,0)</f>
        <v>100.037109035501</v>
      </c>
      <c r="Q281" s="75">
        <f>VLOOKUP($D281,'[2]5D'!$C:$AY,COLUMNS($A280:M280)+36,0)</f>
        <v>101.67058348243501</v>
      </c>
    </row>
    <row r="282" spans="4:17">
      <c r="D282" s="124">
        <v>20222</v>
      </c>
      <c r="E282" s="75">
        <v>1.9248943428494799E-4</v>
      </c>
      <c r="F282" s="75">
        <f>VLOOKUP($D282,'[2]5D'!$C:$AY,COLUMNS($A281:B281)+36,0)</f>
        <v>115.896527123962</v>
      </c>
      <c r="G282" s="75">
        <f>VLOOKUP($D282,'[2]5D'!$C:$AY,COLUMNS($A281:C281)+36,0)</f>
        <v>112.456428560622</v>
      </c>
      <c r="H282" s="75">
        <f>VLOOKUP($D282,'[2]5D'!$C:$AY,COLUMNS($A281:D281)+36,0)</f>
        <v>114.07055123733301</v>
      </c>
      <c r="I282" s="86">
        <f>VLOOKUP($D282,'[2]5D'!$C:$AY,COLUMNS($A281:E281)+36,0)</f>
        <v>114.78650239671001</v>
      </c>
      <c r="J282" s="86">
        <f>VLOOKUP($D282,'[2]5D'!$C:$AY,COLUMNS($A281:F281)+36,0)</f>
        <v>111.669096023967</v>
      </c>
      <c r="K282" s="75">
        <f>VLOOKUP($D282,'[2]5D'!$C:$AY,COLUMNS($A281:G281)+36,0)</f>
        <v>108.63635311156099</v>
      </c>
      <c r="L282" s="75">
        <f>VLOOKUP($D282,'[2]5D'!$C:$AY,COLUMNS($A281:H281)+36,0)</f>
        <v>112.041050881732</v>
      </c>
      <c r="M282" s="75">
        <f>VLOOKUP($D282,'[2]5D'!$C:$AY,COLUMNS($A281:I281)+36,0)</f>
        <v>103.40077011039099</v>
      </c>
      <c r="N282" s="75">
        <f>VLOOKUP($D282,'[2]5D'!$C:$AY,COLUMNS($A281:J281)+36,0)</f>
        <v>111.896441240035</v>
      </c>
      <c r="O282" s="75">
        <f>VLOOKUP($D282,'[2]5D'!$C:$AY,COLUMNS($A281:K281)+36,0)</f>
        <v>111.506595863846</v>
      </c>
      <c r="P282" s="75">
        <f>VLOOKUP($D282,'[2]5D'!$C:$AY,COLUMNS($A281:L281)+36,0)</f>
        <v>110.83123156531499</v>
      </c>
      <c r="Q282" s="75">
        <f>VLOOKUP($D282,'[2]5D'!$C:$AY,COLUMNS($A281:M281)+36,0)</f>
        <v>112.621265583024</v>
      </c>
    </row>
    <row r="283" spans="4:17">
      <c r="D283" s="124">
        <v>20231</v>
      </c>
      <c r="E283" s="75">
        <v>2.4097017115518801E-2</v>
      </c>
      <c r="F283" s="75">
        <f>VLOOKUP($D283,'[2]5D'!$C:$AY,COLUMNS($A282:B282)+36,0)</f>
        <v>114.38366725838</v>
      </c>
      <c r="G283" s="75">
        <f>VLOOKUP($D283,'[2]5D'!$C:$AY,COLUMNS($A282:C282)+36,0)</f>
        <v>100.88328071926099</v>
      </c>
      <c r="H283" s="75">
        <f>VLOOKUP($D283,'[2]5D'!$C:$AY,COLUMNS($A282:D282)+36,0)</f>
        <v>106.84624687812</v>
      </c>
      <c r="I283" s="86">
        <f>VLOOKUP($D283,'[2]5D'!$C:$AY,COLUMNS($A282:E282)+36,0)</f>
        <v>97.283611941713403</v>
      </c>
      <c r="J283" s="86">
        <f>VLOOKUP($D283,'[2]5D'!$C:$AY,COLUMNS($A282:F282)+36,0)</f>
        <v>108.786145757809</v>
      </c>
      <c r="K283" s="75">
        <f>VLOOKUP($D283,'[2]5D'!$C:$AY,COLUMNS($A282:G282)+36,0)</f>
        <v>108.11889201133999</v>
      </c>
      <c r="L283" s="75">
        <f>VLOOKUP($D283,'[2]5D'!$C:$AY,COLUMNS($A282:H282)+36,0)</f>
        <v>112.266569271999</v>
      </c>
      <c r="M283" s="75">
        <f>VLOOKUP($D283,'[2]5D'!$C:$AY,COLUMNS($A282:I282)+36,0)</f>
        <v>103.12635526152199</v>
      </c>
      <c r="N283" s="75">
        <f>VLOOKUP($D283,'[2]5D'!$C:$AY,COLUMNS($A282:J282)+36,0)</f>
        <v>108.89387602015</v>
      </c>
      <c r="O283" s="75">
        <f>VLOOKUP($D283,'[2]5D'!$C:$AY,COLUMNS($A282:K282)+36,0)</f>
        <v>109.347019499182</v>
      </c>
      <c r="P283" s="75">
        <f>VLOOKUP($D283,'[2]5D'!$C:$AY,COLUMNS($A282:L282)+36,0)</f>
        <v>97.201373779102596</v>
      </c>
      <c r="Q283" s="75">
        <f>VLOOKUP($D283,'[2]5D'!$C:$AY,COLUMNS($A282:M282)+36,0)</f>
        <v>102.402507604946</v>
      </c>
    </row>
    <row r="284" spans="4:17">
      <c r="D284" s="124">
        <v>20232</v>
      </c>
      <c r="E284" s="75">
        <v>2.3607868481395799E-2</v>
      </c>
      <c r="F284" s="75">
        <f>VLOOKUP($D284,'[2]5D'!$C:$AY,COLUMNS($A283:B283)+36,0)</f>
        <v>108.95021903001999</v>
      </c>
      <c r="G284" s="75">
        <f>VLOOKUP($D284,'[2]5D'!$C:$AY,COLUMNS($A283:C283)+36,0)</f>
        <v>104.08406389313301</v>
      </c>
      <c r="H284" s="75">
        <f>VLOOKUP($D284,'[2]5D'!$C:$AY,COLUMNS($A283:D283)+36,0)</f>
        <v>108.087507441604</v>
      </c>
      <c r="I284" s="86">
        <f>VLOOKUP($D284,'[2]5D'!$C:$AY,COLUMNS($A283:E283)+36,0)</f>
        <v>105.48487859283701</v>
      </c>
      <c r="J284" s="86">
        <f>VLOOKUP($D284,'[2]5D'!$C:$AY,COLUMNS($A283:F283)+36,0)</f>
        <v>108.795039225023</v>
      </c>
      <c r="K284" s="75">
        <f>VLOOKUP($D284,'[2]5D'!$C:$AY,COLUMNS($A283:G283)+36,0)</f>
        <v>111.42543663749601</v>
      </c>
      <c r="L284" s="75">
        <f>VLOOKUP($D284,'[2]5D'!$C:$AY,COLUMNS($A283:H283)+36,0)</f>
        <v>112.639468874152</v>
      </c>
      <c r="M284" s="75">
        <f>VLOOKUP($D284,'[2]5D'!$C:$AY,COLUMNS($A283:I283)+36,0)</f>
        <v>111.41421260506</v>
      </c>
      <c r="N284" s="75">
        <f>VLOOKUP($D284,'[2]5D'!$C:$AY,COLUMNS($A283:J283)+36,0)</f>
        <v>113.51200234991001</v>
      </c>
      <c r="O284" s="75">
        <f>VLOOKUP($D284,'[2]5D'!$C:$AY,COLUMNS($A283:K283)+36,0)</f>
        <v>121.45872943646199</v>
      </c>
      <c r="P284" s="75">
        <f>VLOOKUP($D284,'[2]5D'!$C:$AY,COLUMNS($A283:L283)+36,0)</f>
        <v>90.814327497644896</v>
      </c>
      <c r="Q284" s="75">
        <f>VLOOKUP($D284,'[2]5D'!$C:$AY,COLUMNS($A283:M283)+36,0)</f>
        <v>99.492029874876195</v>
      </c>
    </row>
    <row r="285" spans="4:17">
      <c r="D285" s="124">
        <v>20291</v>
      </c>
      <c r="E285" s="75">
        <v>1.1261380147919E-2</v>
      </c>
      <c r="F285" s="75">
        <f>VLOOKUP($D285,'[2]5D'!$C:$AY,COLUMNS($A284:B284)+36,0)</f>
        <v>105.25006194500099</v>
      </c>
      <c r="G285" s="75">
        <f>VLOOKUP($D285,'[2]5D'!$C:$AY,COLUMNS($A284:C284)+36,0)</f>
        <v>107.85522642305</v>
      </c>
      <c r="H285" s="75">
        <f>VLOOKUP($D285,'[2]5D'!$C:$AY,COLUMNS($A284:D284)+36,0)</f>
        <v>112.793053012838</v>
      </c>
      <c r="I285" s="86">
        <f>VLOOKUP($D285,'[2]5D'!$C:$AY,COLUMNS($A284:E284)+36,0)</f>
        <v>113.21579172494999</v>
      </c>
      <c r="J285" s="86">
        <f>VLOOKUP($D285,'[2]5D'!$C:$AY,COLUMNS($A284:F284)+36,0)</f>
        <v>109.73576883753</v>
      </c>
      <c r="K285" s="75">
        <f>VLOOKUP($D285,'[2]5D'!$C:$AY,COLUMNS($A284:G284)+36,0)</f>
        <v>113.71543236067799</v>
      </c>
      <c r="L285" s="75">
        <f>VLOOKUP($D285,'[2]5D'!$C:$AY,COLUMNS($A284:H284)+36,0)</f>
        <v>111.061668782665</v>
      </c>
      <c r="M285" s="75">
        <f>VLOOKUP($D285,'[2]5D'!$C:$AY,COLUMNS($A284:I284)+36,0)</f>
        <v>114.312206710721</v>
      </c>
      <c r="N285" s="75">
        <f>VLOOKUP($D285,'[2]5D'!$C:$AY,COLUMNS($A284:J284)+36,0)</f>
        <v>128.681096756584</v>
      </c>
      <c r="O285" s="75">
        <f>VLOOKUP($D285,'[2]5D'!$C:$AY,COLUMNS($A284:K284)+36,0)</f>
        <v>118.056761222888</v>
      </c>
      <c r="P285" s="75">
        <f>VLOOKUP($D285,'[2]5D'!$C:$AY,COLUMNS($A284:L284)+36,0)</f>
        <v>118.983543954967</v>
      </c>
      <c r="Q285" s="75">
        <f>VLOOKUP($D285,'[2]5D'!$C:$AY,COLUMNS($A284:M284)+36,0)</f>
        <v>128.760581571171</v>
      </c>
    </row>
    <row r="286" spans="4:17">
      <c r="D286" s="124">
        <v>20299</v>
      </c>
      <c r="E286" s="75">
        <v>4.8594111077551599E-2</v>
      </c>
      <c r="F286" s="75">
        <f>VLOOKUP($D286,'[2]5D'!$C:$AY,COLUMNS($A285:B285)+36,0)</f>
        <v>110.836805616208</v>
      </c>
      <c r="G286" s="75">
        <f>VLOOKUP($D286,'[2]5D'!$C:$AY,COLUMNS($A285:C285)+36,0)</f>
        <v>109.454364910199</v>
      </c>
      <c r="H286" s="75">
        <f>VLOOKUP($D286,'[2]5D'!$C:$AY,COLUMNS($A285:D285)+36,0)</f>
        <v>116.218684589793</v>
      </c>
      <c r="I286" s="86">
        <f>VLOOKUP($D286,'[2]5D'!$C:$AY,COLUMNS($A285:E285)+36,0)</f>
        <v>113.32734699331</v>
      </c>
      <c r="J286" s="86">
        <f>VLOOKUP($D286,'[2]5D'!$C:$AY,COLUMNS($A285:F285)+36,0)</f>
        <v>116.897891431866</v>
      </c>
      <c r="K286" s="75">
        <f>VLOOKUP($D286,'[2]5D'!$C:$AY,COLUMNS($A285:G285)+36,0)</f>
        <v>118.26879874113401</v>
      </c>
      <c r="L286" s="75">
        <f>VLOOKUP($D286,'[2]5D'!$C:$AY,COLUMNS($A285:H285)+36,0)</f>
        <v>114.310967814894</v>
      </c>
      <c r="M286" s="75">
        <f>VLOOKUP($D286,'[2]5D'!$C:$AY,COLUMNS($A285:I285)+36,0)</f>
        <v>115.997823512382</v>
      </c>
      <c r="N286" s="75">
        <f>VLOOKUP($D286,'[2]5D'!$C:$AY,COLUMNS($A285:J285)+36,0)</f>
        <v>122.54160455630399</v>
      </c>
      <c r="O286" s="75">
        <f>VLOOKUP($D286,'[2]5D'!$C:$AY,COLUMNS($A285:K285)+36,0)</f>
        <v>120.768650255266</v>
      </c>
      <c r="P286" s="75">
        <f>VLOOKUP($D286,'[2]5D'!$C:$AY,COLUMNS($A285:L285)+36,0)</f>
        <v>109.35964245094</v>
      </c>
      <c r="Q286" s="75">
        <f>VLOOKUP($D286,'[2]5D'!$C:$AY,COLUMNS($A285:M285)+36,0)</f>
        <v>110.98692088539801</v>
      </c>
    </row>
    <row r="287" spans="4:17">
      <c r="D287" s="124">
        <v>21001</v>
      </c>
      <c r="E287" s="75">
        <v>0.227521455873091</v>
      </c>
      <c r="F287" s="75">
        <f>VLOOKUP($D287,'[2]5D'!$C:$AY,COLUMNS($A286:B286)+36,0)</f>
        <v>91.722426333609107</v>
      </c>
      <c r="G287" s="75">
        <f>VLOOKUP($D287,'[2]5D'!$C:$AY,COLUMNS($A286:C286)+36,0)</f>
        <v>107.62921337172401</v>
      </c>
      <c r="H287" s="75">
        <f>VLOOKUP($D287,'[2]5D'!$C:$AY,COLUMNS($A286:D286)+36,0)</f>
        <v>109.444599037343</v>
      </c>
      <c r="I287" s="86">
        <f>VLOOKUP($D287,'[2]5D'!$C:$AY,COLUMNS($A286:E286)+36,0)</f>
        <v>121.36889627516901</v>
      </c>
      <c r="J287" s="86">
        <f>VLOOKUP($D287,'[2]5D'!$C:$AY,COLUMNS($A286:F286)+36,0)</f>
        <v>132.53758575226101</v>
      </c>
      <c r="K287" s="75">
        <f>VLOOKUP($D287,'[2]5D'!$C:$AY,COLUMNS($A286:G286)+36,0)</f>
        <v>100.27937460151</v>
      </c>
      <c r="L287" s="75">
        <f>VLOOKUP($D287,'[2]5D'!$C:$AY,COLUMNS($A286:H286)+36,0)</f>
        <v>119.36883874541201</v>
      </c>
      <c r="M287" s="75">
        <f>VLOOKUP($D287,'[2]5D'!$C:$AY,COLUMNS($A286:I286)+36,0)</f>
        <v>118.01569452730099</v>
      </c>
      <c r="N287" s="75">
        <f>VLOOKUP($D287,'[2]5D'!$C:$AY,COLUMNS($A286:J286)+36,0)</f>
        <v>131.19026369793099</v>
      </c>
      <c r="O287" s="75">
        <f>VLOOKUP($D287,'[2]5D'!$C:$AY,COLUMNS($A286:K286)+36,0)</f>
        <v>127.95183568708801</v>
      </c>
      <c r="P287" s="75">
        <f>VLOOKUP($D287,'[2]5D'!$C:$AY,COLUMNS($A286:L286)+36,0)</f>
        <v>114.916945265997</v>
      </c>
      <c r="Q287" s="75">
        <f>VLOOKUP($D287,'[2]5D'!$C:$AY,COLUMNS($A286:M286)+36,0)</f>
        <v>114.25115011439</v>
      </c>
    </row>
    <row r="288" spans="4:17">
      <c r="D288" s="124">
        <v>22111</v>
      </c>
      <c r="E288" s="75">
        <v>1.3036714725362599E-2</v>
      </c>
      <c r="F288" s="75">
        <f>VLOOKUP($D288,'[2]5D'!$C:$AY,COLUMNS($A287:B287)+36,0)</f>
        <v>102.013769617923</v>
      </c>
      <c r="G288" s="75">
        <f>VLOOKUP($D288,'[2]5D'!$C:$AY,COLUMNS($A287:C287)+36,0)</f>
        <v>104.248294075831</v>
      </c>
      <c r="H288" s="75">
        <f>VLOOKUP($D288,'[2]5D'!$C:$AY,COLUMNS($A287:D287)+36,0)</f>
        <v>101.423910343584</v>
      </c>
      <c r="I288" s="86">
        <f>VLOOKUP($D288,'[2]5D'!$C:$AY,COLUMNS($A287:E287)+36,0)</f>
        <v>101.40343131287899</v>
      </c>
      <c r="J288" s="86">
        <f>VLOOKUP($D288,'[2]5D'!$C:$AY,COLUMNS($A287:F287)+36,0)</f>
        <v>105.214358562584</v>
      </c>
      <c r="K288" s="75">
        <f>VLOOKUP($D288,'[2]5D'!$C:$AY,COLUMNS($A287:G287)+36,0)</f>
        <v>106.00606892227199</v>
      </c>
      <c r="L288" s="75">
        <f>VLOOKUP($D288,'[2]5D'!$C:$AY,COLUMNS($A287:H287)+36,0)</f>
        <v>104.655461789428</v>
      </c>
      <c r="M288" s="75">
        <f>VLOOKUP($D288,'[2]5D'!$C:$AY,COLUMNS($A287:I287)+36,0)</f>
        <v>113.676203617065</v>
      </c>
      <c r="N288" s="75">
        <f>VLOOKUP($D288,'[2]5D'!$C:$AY,COLUMNS($A287:J287)+36,0)</f>
        <v>116.591467108618</v>
      </c>
      <c r="O288" s="75">
        <f>VLOOKUP($D288,'[2]5D'!$C:$AY,COLUMNS($A287:K287)+36,0)</f>
        <v>123.734528671547</v>
      </c>
      <c r="P288" s="75">
        <f>VLOOKUP($D288,'[2]5D'!$C:$AY,COLUMNS($A287:L287)+36,0)</f>
        <v>134.83704595789001</v>
      </c>
      <c r="Q288" s="75">
        <f>VLOOKUP($D288,'[2]5D'!$C:$AY,COLUMNS($A287:M287)+36,0)</f>
        <v>135.57282930942699</v>
      </c>
    </row>
    <row r="289" spans="4:17">
      <c r="D289" s="124">
        <v>22112</v>
      </c>
      <c r="E289" s="75">
        <v>8.1707548941686095E-2</v>
      </c>
      <c r="F289" s="75">
        <f>VLOOKUP($D289,'[2]5D'!$C:$AY,COLUMNS($A288:B288)+36,0)</f>
        <v>100.69283370513099</v>
      </c>
      <c r="G289" s="75">
        <f>VLOOKUP($D289,'[2]5D'!$C:$AY,COLUMNS($A288:C288)+36,0)</f>
        <v>97.1063032908921</v>
      </c>
      <c r="H289" s="75">
        <f>VLOOKUP($D289,'[2]5D'!$C:$AY,COLUMNS($A288:D288)+36,0)</f>
        <v>102.97393013272401</v>
      </c>
      <c r="I289" s="86">
        <f>VLOOKUP($D289,'[2]5D'!$C:$AY,COLUMNS($A288:E288)+36,0)</f>
        <v>96.381239555494602</v>
      </c>
      <c r="J289" s="86">
        <f>VLOOKUP($D289,'[2]5D'!$C:$AY,COLUMNS($A288:F288)+36,0)</f>
        <v>92.399685761207493</v>
      </c>
      <c r="K289" s="75">
        <f>VLOOKUP($D289,'[2]5D'!$C:$AY,COLUMNS($A288:G288)+36,0)</f>
        <v>95.926544057927899</v>
      </c>
      <c r="L289" s="75">
        <f>VLOOKUP($D289,'[2]5D'!$C:$AY,COLUMNS($A288:H288)+36,0)</f>
        <v>101.307615441783</v>
      </c>
      <c r="M289" s="75">
        <f>VLOOKUP($D289,'[2]5D'!$C:$AY,COLUMNS($A288:I288)+36,0)</f>
        <v>106.079233111063</v>
      </c>
      <c r="N289" s="75">
        <f>VLOOKUP($D289,'[2]5D'!$C:$AY,COLUMNS($A288:J288)+36,0)</f>
        <v>104.898611254317</v>
      </c>
      <c r="O289" s="75">
        <f>VLOOKUP($D289,'[2]5D'!$C:$AY,COLUMNS($A288:K288)+36,0)</f>
        <v>104.43072774768</v>
      </c>
      <c r="P289" s="75">
        <f>VLOOKUP($D289,'[2]5D'!$C:$AY,COLUMNS($A288:L288)+36,0)</f>
        <v>86.402182824520295</v>
      </c>
      <c r="Q289" s="75">
        <f>VLOOKUP($D289,'[2]5D'!$C:$AY,COLUMNS($A288:M288)+36,0)</f>
        <v>96.455327698490095</v>
      </c>
    </row>
    <row r="290" spans="4:17">
      <c r="D290" s="124">
        <v>22192</v>
      </c>
      <c r="E290" s="75">
        <v>2.16824365883567E-2</v>
      </c>
      <c r="F290" s="75">
        <f>VLOOKUP($D290,'[2]5D'!$C:$AY,COLUMNS($A289:B289)+36,0)</f>
        <v>114.855625483034</v>
      </c>
      <c r="G290" s="75">
        <f>VLOOKUP($D290,'[2]5D'!$C:$AY,COLUMNS($A289:C289)+36,0)</f>
        <v>102.961420086502</v>
      </c>
      <c r="H290" s="75">
        <f>VLOOKUP($D290,'[2]5D'!$C:$AY,COLUMNS($A289:D289)+36,0)</f>
        <v>117.664947621427</v>
      </c>
      <c r="I290" s="86">
        <f>VLOOKUP($D290,'[2]5D'!$C:$AY,COLUMNS($A289:E289)+36,0)</f>
        <v>115.79649402363501</v>
      </c>
      <c r="J290" s="86">
        <f>VLOOKUP($D290,'[2]5D'!$C:$AY,COLUMNS($A289:F289)+36,0)</f>
        <v>119.64353002694</v>
      </c>
      <c r="K290" s="75">
        <f>VLOOKUP($D290,'[2]5D'!$C:$AY,COLUMNS($A289:G289)+36,0)</f>
        <v>110.161845797073</v>
      </c>
      <c r="L290" s="75">
        <f>VLOOKUP($D290,'[2]5D'!$C:$AY,COLUMNS($A289:H289)+36,0)</f>
        <v>122.228394898057</v>
      </c>
      <c r="M290" s="75">
        <f>VLOOKUP($D290,'[2]5D'!$C:$AY,COLUMNS($A289:I289)+36,0)</f>
        <v>121.214167278658</v>
      </c>
      <c r="N290" s="75">
        <f>VLOOKUP($D290,'[2]5D'!$C:$AY,COLUMNS($A289:J289)+36,0)</f>
        <v>118.546715481851</v>
      </c>
      <c r="O290" s="75">
        <f>VLOOKUP($D290,'[2]5D'!$C:$AY,COLUMNS($A289:K289)+36,0)</f>
        <v>123.225260908751</v>
      </c>
      <c r="P290" s="75">
        <f>VLOOKUP($D290,'[2]5D'!$C:$AY,COLUMNS($A289:L289)+36,0)</f>
        <v>108.420915447081</v>
      </c>
      <c r="Q290" s="75">
        <f>VLOOKUP($D290,'[2]5D'!$C:$AY,COLUMNS($A289:M289)+36,0)</f>
        <v>124.48784642439</v>
      </c>
    </row>
    <row r="291" spans="4:17">
      <c r="D291" s="124">
        <v>22193</v>
      </c>
      <c r="E291" s="75">
        <v>3.0089927996541099E-2</v>
      </c>
      <c r="F291" s="75">
        <f>VLOOKUP($D291,'[2]5D'!$C:$AY,COLUMNS($A290:B290)+36,0)</f>
        <v>105.79992495595999</v>
      </c>
      <c r="G291" s="75">
        <f>VLOOKUP($D291,'[2]5D'!$C:$AY,COLUMNS($A290:C290)+36,0)</f>
        <v>104.53060835619399</v>
      </c>
      <c r="H291" s="75">
        <f>VLOOKUP($D291,'[2]5D'!$C:$AY,COLUMNS($A290:D290)+36,0)</f>
        <v>121.69256520123599</v>
      </c>
      <c r="I291" s="86">
        <f>VLOOKUP($D291,'[2]5D'!$C:$AY,COLUMNS($A290:E290)+36,0)</f>
        <v>118.478252636883</v>
      </c>
      <c r="J291" s="86">
        <f>VLOOKUP($D291,'[2]5D'!$C:$AY,COLUMNS($A290:F290)+36,0)</f>
        <v>116.55780032793901</v>
      </c>
      <c r="K291" s="75">
        <f>VLOOKUP($D291,'[2]5D'!$C:$AY,COLUMNS($A290:G290)+36,0)</f>
        <v>126.507798945521</v>
      </c>
      <c r="L291" s="75">
        <f>VLOOKUP($D291,'[2]5D'!$C:$AY,COLUMNS($A290:H290)+36,0)</f>
        <v>124.01225185432099</v>
      </c>
      <c r="M291" s="75">
        <f>VLOOKUP($D291,'[2]5D'!$C:$AY,COLUMNS($A290:I290)+36,0)</f>
        <v>124.808071878288</v>
      </c>
      <c r="N291" s="75">
        <f>VLOOKUP($D291,'[2]5D'!$C:$AY,COLUMNS($A290:J290)+36,0)</f>
        <v>128.339034013229</v>
      </c>
      <c r="O291" s="75">
        <f>VLOOKUP($D291,'[2]5D'!$C:$AY,COLUMNS($A290:K290)+36,0)</f>
        <v>118.32518448899999</v>
      </c>
      <c r="P291" s="75">
        <f>VLOOKUP($D291,'[2]5D'!$C:$AY,COLUMNS($A290:L290)+36,0)</f>
        <v>97.692350262114999</v>
      </c>
      <c r="Q291" s="75">
        <f>VLOOKUP($D291,'[2]5D'!$C:$AY,COLUMNS($A290:M290)+36,0)</f>
        <v>98.8552944662176</v>
      </c>
    </row>
    <row r="292" spans="4:17">
      <c r="D292" s="124">
        <v>22199</v>
      </c>
      <c r="E292" s="75">
        <v>1.28052879645744E-2</v>
      </c>
      <c r="F292" s="75">
        <f>VLOOKUP($D292,'[2]5D'!$C:$AY,COLUMNS($A291:B291)+36,0)</f>
        <v>109.509647449439</v>
      </c>
      <c r="G292" s="75">
        <f>VLOOKUP($D292,'[2]5D'!$C:$AY,COLUMNS($A291:C291)+36,0)</f>
        <v>110.181181434995</v>
      </c>
      <c r="H292" s="75">
        <f>VLOOKUP($D292,'[2]5D'!$C:$AY,COLUMNS($A291:D291)+36,0)</f>
        <v>112.31485461928401</v>
      </c>
      <c r="I292" s="86">
        <f>VLOOKUP($D292,'[2]5D'!$C:$AY,COLUMNS($A291:E291)+36,0)</f>
        <v>117.697324927157</v>
      </c>
      <c r="J292" s="86">
        <f>VLOOKUP($D292,'[2]5D'!$C:$AY,COLUMNS($A291:F291)+36,0)</f>
        <v>114.551034141458</v>
      </c>
      <c r="K292" s="75">
        <f>VLOOKUP($D292,'[2]5D'!$C:$AY,COLUMNS($A291:G291)+36,0)</f>
        <v>109.68624089977</v>
      </c>
      <c r="L292" s="75">
        <f>VLOOKUP($D292,'[2]5D'!$C:$AY,COLUMNS($A291:H291)+36,0)</f>
        <v>112.710616361208</v>
      </c>
      <c r="M292" s="75">
        <f>VLOOKUP($D292,'[2]5D'!$C:$AY,COLUMNS($A291:I291)+36,0)</f>
        <v>119.40233310745</v>
      </c>
      <c r="N292" s="75">
        <f>VLOOKUP($D292,'[2]5D'!$C:$AY,COLUMNS($A291:J291)+36,0)</f>
        <v>120.119739250167</v>
      </c>
      <c r="O292" s="75">
        <f>VLOOKUP($D292,'[2]5D'!$C:$AY,COLUMNS($A291:K291)+36,0)</f>
        <v>115.722275808538</v>
      </c>
      <c r="P292" s="75">
        <f>VLOOKUP($D292,'[2]5D'!$C:$AY,COLUMNS($A291:L291)+36,0)</f>
        <v>111.39405903333</v>
      </c>
      <c r="Q292" s="75">
        <f>VLOOKUP($D292,'[2]5D'!$C:$AY,COLUMNS($A291:M291)+36,0)</f>
        <v>117.390270553345</v>
      </c>
    </row>
    <row r="293" spans="4:17">
      <c r="D293" s="124">
        <v>22201</v>
      </c>
      <c r="E293" s="75">
        <v>7.6214035277007597E-2</v>
      </c>
      <c r="F293" s="75">
        <f>VLOOKUP($D293,'[2]5D'!$C:$AY,COLUMNS($A292:B292)+36,0)</f>
        <v>107.14818708532199</v>
      </c>
      <c r="G293" s="75">
        <f>VLOOKUP($D293,'[2]5D'!$C:$AY,COLUMNS($A292:C292)+36,0)</f>
        <v>105.928855439667</v>
      </c>
      <c r="H293" s="75">
        <f>VLOOKUP($D293,'[2]5D'!$C:$AY,COLUMNS($A292:D292)+36,0)</f>
        <v>90.884075623073002</v>
      </c>
      <c r="I293" s="86">
        <f>VLOOKUP($D293,'[2]5D'!$C:$AY,COLUMNS($A292:E292)+36,0)</f>
        <v>89.568103972811102</v>
      </c>
      <c r="J293" s="86">
        <f>VLOOKUP($D293,'[2]5D'!$C:$AY,COLUMNS($A292:F292)+36,0)</f>
        <v>116.21193243902501</v>
      </c>
      <c r="K293" s="75">
        <f>VLOOKUP($D293,'[2]5D'!$C:$AY,COLUMNS($A292:G292)+36,0)</f>
        <v>109.968273254834</v>
      </c>
      <c r="L293" s="75">
        <f>VLOOKUP($D293,'[2]5D'!$C:$AY,COLUMNS($A292:H292)+36,0)</f>
        <v>110.593950945364</v>
      </c>
      <c r="M293" s="75">
        <f>VLOOKUP($D293,'[2]5D'!$C:$AY,COLUMNS($A292:I292)+36,0)</f>
        <v>111.36749667008201</v>
      </c>
      <c r="N293" s="75">
        <f>VLOOKUP($D293,'[2]5D'!$C:$AY,COLUMNS($A292:J292)+36,0)</f>
        <v>113.306607108885</v>
      </c>
      <c r="O293" s="75">
        <f>VLOOKUP($D293,'[2]5D'!$C:$AY,COLUMNS($A292:K292)+36,0)</f>
        <v>124.386855766121</v>
      </c>
      <c r="P293" s="75">
        <f>VLOOKUP($D293,'[2]5D'!$C:$AY,COLUMNS($A292:L292)+36,0)</f>
        <v>125.40563300001099</v>
      </c>
      <c r="Q293" s="75">
        <f>VLOOKUP($D293,'[2]5D'!$C:$AY,COLUMNS($A292:M292)+36,0)</f>
        <v>124.14185818111601</v>
      </c>
    </row>
    <row r="294" spans="4:17">
      <c r="D294" s="124">
        <v>22202</v>
      </c>
      <c r="E294" s="75">
        <v>3.4992979327169001E-2</v>
      </c>
      <c r="F294" s="75">
        <f>VLOOKUP($D294,'[2]5D'!$C:$AY,COLUMNS($A293:B293)+36,0)</f>
        <v>107.128720482216</v>
      </c>
      <c r="G294" s="75">
        <f>VLOOKUP($D294,'[2]5D'!$C:$AY,COLUMNS($A293:C293)+36,0)</f>
        <v>110.295232811554</v>
      </c>
      <c r="H294" s="75">
        <f>VLOOKUP($D294,'[2]5D'!$C:$AY,COLUMNS($A293:D293)+36,0)</f>
        <v>89.661343970842196</v>
      </c>
      <c r="I294" s="86">
        <f>VLOOKUP($D294,'[2]5D'!$C:$AY,COLUMNS($A293:E293)+36,0)</f>
        <v>93.141715041237802</v>
      </c>
      <c r="J294" s="86">
        <f>VLOOKUP($D294,'[2]5D'!$C:$AY,COLUMNS($A293:F293)+36,0)</f>
        <v>106.94623985542999</v>
      </c>
      <c r="K294" s="75">
        <f>VLOOKUP($D294,'[2]5D'!$C:$AY,COLUMNS($A293:G293)+36,0)</f>
        <v>94.484112020574102</v>
      </c>
      <c r="L294" s="75">
        <f>VLOOKUP($D294,'[2]5D'!$C:$AY,COLUMNS($A293:H293)+36,0)</f>
        <v>106.84869242532</v>
      </c>
      <c r="M294" s="75">
        <f>VLOOKUP($D294,'[2]5D'!$C:$AY,COLUMNS($A293:I293)+36,0)</f>
        <v>113.87312822695201</v>
      </c>
      <c r="N294" s="75">
        <f>VLOOKUP($D294,'[2]5D'!$C:$AY,COLUMNS($A293:J293)+36,0)</f>
        <v>114.665659555377</v>
      </c>
      <c r="O294" s="75">
        <f>VLOOKUP($D294,'[2]5D'!$C:$AY,COLUMNS($A293:K293)+36,0)</f>
        <v>113.409712780283</v>
      </c>
      <c r="P294" s="75">
        <f>VLOOKUP($D294,'[2]5D'!$C:$AY,COLUMNS($A293:L293)+36,0)</f>
        <v>113.67386633680999</v>
      </c>
      <c r="Q294" s="75">
        <f>VLOOKUP($D294,'[2]5D'!$C:$AY,COLUMNS($A293:M293)+36,0)</f>
        <v>120.72023510566601</v>
      </c>
    </row>
    <row r="295" spans="4:17">
      <c r="D295" s="124">
        <v>22203</v>
      </c>
      <c r="E295" s="75">
        <v>5.7420586110179903E-2</v>
      </c>
      <c r="F295" s="75">
        <f>VLOOKUP($D295,'[2]5D'!$C:$AY,COLUMNS($A294:B294)+36,0)</f>
        <v>109.61268289852801</v>
      </c>
      <c r="G295" s="75">
        <f>VLOOKUP($D295,'[2]5D'!$C:$AY,COLUMNS($A294:C294)+36,0)</f>
        <v>104.56488640591201</v>
      </c>
      <c r="H295" s="75">
        <f>VLOOKUP($D295,'[2]5D'!$C:$AY,COLUMNS($A294:D294)+36,0)</f>
        <v>114.063074522481</v>
      </c>
      <c r="I295" s="86">
        <f>VLOOKUP($D295,'[2]5D'!$C:$AY,COLUMNS($A294:E294)+36,0)</f>
        <v>110.581799175169</v>
      </c>
      <c r="J295" s="86">
        <f>VLOOKUP($D295,'[2]5D'!$C:$AY,COLUMNS($A294:F294)+36,0)</f>
        <v>113.210558087398</v>
      </c>
      <c r="K295" s="75">
        <f>VLOOKUP($D295,'[2]5D'!$C:$AY,COLUMNS($A294:G294)+36,0)</f>
        <v>110.379217173416</v>
      </c>
      <c r="L295" s="75">
        <f>VLOOKUP($D295,'[2]5D'!$C:$AY,COLUMNS($A294:H294)+36,0)</f>
        <v>110.468256022868</v>
      </c>
      <c r="M295" s="75">
        <f>VLOOKUP($D295,'[2]5D'!$C:$AY,COLUMNS($A294:I294)+36,0)</f>
        <v>111.732386462322</v>
      </c>
      <c r="N295" s="75">
        <f>VLOOKUP($D295,'[2]5D'!$C:$AY,COLUMNS($A294:J294)+36,0)</f>
        <v>116.46782454976901</v>
      </c>
      <c r="O295" s="75">
        <f>VLOOKUP($D295,'[2]5D'!$C:$AY,COLUMNS($A294:K294)+36,0)</f>
        <v>116.202256972399</v>
      </c>
      <c r="P295" s="75">
        <f>VLOOKUP($D295,'[2]5D'!$C:$AY,COLUMNS($A294:L294)+36,0)</f>
        <v>99.229965122670805</v>
      </c>
      <c r="Q295" s="75">
        <f>VLOOKUP($D295,'[2]5D'!$C:$AY,COLUMNS($A294:M294)+36,0)</f>
        <v>103.275740504564</v>
      </c>
    </row>
    <row r="296" spans="4:17">
      <c r="D296" s="124">
        <v>22204</v>
      </c>
      <c r="E296" s="75">
        <v>0.11523726781006</v>
      </c>
      <c r="F296" s="75">
        <f>VLOOKUP($D296,'[2]5D'!$C:$AY,COLUMNS($A295:B295)+36,0)</f>
        <v>110.047703612086</v>
      </c>
      <c r="G296" s="75">
        <f>VLOOKUP($D296,'[2]5D'!$C:$AY,COLUMNS($A295:C295)+36,0)</f>
        <v>111.208245002578</v>
      </c>
      <c r="H296" s="75">
        <f>VLOOKUP($D296,'[2]5D'!$C:$AY,COLUMNS($A295:D295)+36,0)</f>
        <v>111.827017390477</v>
      </c>
      <c r="I296" s="86">
        <f>VLOOKUP($D296,'[2]5D'!$C:$AY,COLUMNS($A295:E295)+36,0)</f>
        <v>109.187905010733</v>
      </c>
      <c r="J296" s="86">
        <f>VLOOKUP($D296,'[2]5D'!$C:$AY,COLUMNS($A295:F295)+36,0)</f>
        <v>105.61673301210899</v>
      </c>
      <c r="K296" s="75">
        <f>VLOOKUP($D296,'[2]5D'!$C:$AY,COLUMNS($A295:G295)+36,0)</f>
        <v>112.071712659917</v>
      </c>
      <c r="L296" s="75">
        <f>VLOOKUP($D296,'[2]5D'!$C:$AY,COLUMNS($A295:H295)+36,0)</f>
        <v>112.442310177224</v>
      </c>
      <c r="M296" s="75">
        <f>VLOOKUP($D296,'[2]5D'!$C:$AY,COLUMNS($A295:I295)+36,0)</f>
        <v>113.839988384286</v>
      </c>
      <c r="N296" s="75">
        <f>VLOOKUP($D296,'[2]5D'!$C:$AY,COLUMNS($A295:J295)+36,0)</f>
        <v>116.833802840895</v>
      </c>
      <c r="O296" s="75">
        <f>VLOOKUP($D296,'[2]5D'!$C:$AY,COLUMNS($A295:K295)+36,0)</f>
        <v>117.52813791776801</v>
      </c>
      <c r="P296" s="75">
        <f>VLOOKUP($D296,'[2]5D'!$C:$AY,COLUMNS($A295:L295)+36,0)</f>
        <v>119.49803362786599</v>
      </c>
      <c r="Q296" s="75">
        <f>VLOOKUP($D296,'[2]5D'!$C:$AY,COLUMNS($A295:M295)+36,0)</f>
        <v>119.939587962901</v>
      </c>
    </row>
    <row r="297" spans="4:17">
      <c r="D297" s="124">
        <v>22205</v>
      </c>
      <c r="E297" s="75">
        <v>1.9981902152978698E-2</v>
      </c>
      <c r="F297" s="75">
        <f>VLOOKUP($D297,'[2]5D'!$C:$AY,COLUMNS($A296:B296)+36,0)</f>
        <v>96.121972041285801</v>
      </c>
      <c r="G297" s="75">
        <f>VLOOKUP($D297,'[2]5D'!$C:$AY,COLUMNS($A296:C296)+36,0)</f>
        <v>96.294551892694599</v>
      </c>
      <c r="H297" s="75">
        <f>VLOOKUP($D297,'[2]5D'!$C:$AY,COLUMNS($A296:D296)+36,0)</f>
        <v>103.583761792457</v>
      </c>
      <c r="I297" s="86">
        <f>VLOOKUP($D297,'[2]5D'!$C:$AY,COLUMNS($A296:E296)+36,0)</f>
        <v>99.498854550823296</v>
      </c>
      <c r="J297" s="86">
        <f>VLOOKUP($D297,'[2]5D'!$C:$AY,COLUMNS($A296:F296)+36,0)</f>
        <v>113.32665477198699</v>
      </c>
      <c r="K297" s="75">
        <f>VLOOKUP($D297,'[2]5D'!$C:$AY,COLUMNS($A296:G296)+36,0)</f>
        <v>129.69092654814901</v>
      </c>
      <c r="L297" s="75">
        <f>VLOOKUP($D297,'[2]5D'!$C:$AY,COLUMNS($A296:H296)+36,0)</f>
        <v>127.449428470388</v>
      </c>
      <c r="M297" s="75">
        <f>VLOOKUP($D297,'[2]5D'!$C:$AY,COLUMNS($A296:I296)+36,0)</f>
        <v>105.48375100376499</v>
      </c>
      <c r="N297" s="75">
        <f>VLOOKUP($D297,'[2]5D'!$C:$AY,COLUMNS($A296:J296)+36,0)</f>
        <v>107.043822199538</v>
      </c>
      <c r="O297" s="75">
        <f>VLOOKUP($D297,'[2]5D'!$C:$AY,COLUMNS($A296:K296)+36,0)</f>
        <v>109.44822007595</v>
      </c>
      <c r="P297" s="75">
        <f>VLOOKUP($D297,'[2]5D'!$C:$AY,COLUMNS($A296:L296)+36,0)</f>
        <v>109.025971884561</v>
      </c>
      <c r="Q297" s="75">
        <f>VLOOKUP($D297,'[2]5D'!$C:$AY,COLUMNS($A296:M296)+36,0)</f>
        <v>95.418228338663994</v>
      </c>
    </row>
    <row r="298" spans="4:17">
      <c r="D298" s="124">
        <v>22209</v>
      </c>
      <c r="E298" s="75">
        <v>7.7175484747845899E-2</v>
      </c>
      <c r="F298" s="75">
        <f>VLOOKUP($D298,'[2]5D'!$C:$AY,COLUMNS($A297:B297)+36,0)</f>
        <v>98.475625763400799</v>
      </c>
      <c r="G298" s="75">
        <f>VLOOKUP($D298,'[2]5D'!$C:$AY,COLUMNS($A297:C297)+36,0)</f>
        <v>103.54633569140999</v>
      </c>
      <c r="H298" s="75">
        <f>VLOOKUP($D298,'[2]5D'!$C:$AY,COLUMNS($A297:D297)+36,0)</f>
        <v>101.911367548809</v>
      </c>
      <c r="I298" s="86">
        <f>VLOOKUP($D298,'[2]5D'!$C:$AY,COLUMNS($A297:E297)+36,0)</f>
        <v>96.699837483855006</v>
      </c>
      <c r="J298" s="86">
        <f>VLOOKUP($D298,'[2]5D'!$C:$AY,COLUMNS($A297:F297)+36,0)</f>
        <v>100.533398498792</v>
      </c>
      <c r="K298" s="75">
        <f>VLOOKUP($D298,'[2]5D'!$C:$AY,COLUMNS($A297:G297)+36,0)</f>
        <v>113.75209624148999</v>
      </c>
      <c r="L298" s="75">
        <f>VLOOKUP($D298,'[2]5D'!$C:$AY,COLUMNS($A297:H297)+36,0)</f>
        <v>121.27259543732301</v>
      </c>
      <c r="M298" s="75">
        <f>VLOOKUP($D298,'[2]5D'!$C:$AY,COLUMNS($A297:I297)+36,0)</f>
        <v>121.310085800769</v>
      </c>
      <c r="N298" s="75">
        <f>VLOOKUP($D298,'[2]5D'!$C:$AY,COLUMNS($A297:J297)+36,0)</f>
        <v>122.69427691843001</v>
      </c>
      <c r="O298" s="75">
        <f>VLOOKUP($D298,'[2]5D'!$C:$AY,COLUMNS($A297:K297)+36,0)</f>
        <v>125.72411556505</v>
      </c>
      <c r="P298" s="75">
        <f>VLOOKUP($D298,'[2]5D'!$C:$AY,COLUMNS($A297:L297)+36,0)</f>
        <v>123.364947129857</v>
      </c>
      <c r="Q298" s="75">
        <f>VLOOKUP($D298,'[2]5D'!$C:$AY,COLUMNS($A297:M297)+36,0)</f>
        <v>124.500751012585</v>
      </c>
    </row>
    <row r="299" spans="4:17">
      <c r="D299" s="124">
        <v>23101</v>
      </c>
      <c r="E299" s="75">
        <v>1.1142232101939899E-2</v>
      </c>
      <c r="F299" s="75">
        <f>VLOOKUP($D299,'[2]5D'!$C:$AY,COLUMNS($A298:B298)+36,0)</f>
        <v>124.011112446502</v>
      </c>
      <c r="G299" s="75">
        <f>VLOOKUP($D299,'[2]5D'!$C:$AY,COLUMNS($A298:C298)+36,0)</f>
        <v>115.825347267189</v>
      </c>
      <c r="H299" s="75">
        <f>VLOOKUP($D299,'[2]5D'!$C:$AY,COLUMNS($A298:D298)+36,0)</f>
        <v>111.699317721827</v>
      </c>
      <c r="I299" s="86">
        <f>VLOOKUP($D299,'[2]5D'!$C:$AY,COLUMNS($A298:E298)+36,0)</f>
        <v>119.84253852619101</v>
      </c>
      <c r="J299" s="86">
        <f>VLOOKUP($D299,'[2]5D'!$C:$AY,COLUMNS($A298:F298)+36,0)</f>
        <v>123.32096050597001</v>
      </c>
      <c r="K299" s="75">
        <f>VLOOKUP($D299,'[2]5D'!$C:$AY,COLUMNS($A298:G298)+36,0)</f>
        <v>128.214125892559</v>
      </c>
      <c r="L299" s="75">
        <f>VLOOKUP($D299,'[2]5D'!$C:$AY,COLUMNS($A298:H298)+36,0)</f>
        <v>122.149355106939</v>
      </c>
      <c r="M299" s="75">
        <f>VLOOKUP($D299,'[2]5D'!$C:$AY,COLUMNS($A298:I298)+36,0)</f>
        <v>127.536051961073</v>
      </c>
      <c r="N299" s="75">
        <f>VLOOKUP($D299,'[2]5D'!$C:$AY,COLUMNS($A298:J298)+36,0)</f>
        <v>135.87618203168199</v>
      </c>
      <c r="O299" s="75">
        <f>VLOOKUP($D299,'[2]5D'!$C:$AY,COLUMNS($A298:K298)+36,0)</f>
        <v>129.53034662999599</v>
      </c>
      <c r="P299" s="75">
        <f>VLOOKUP($D299,'[2]5D'!$C:$AY,COLUMNS($A298:L298)+36,0)</f>
        <v>132.69409519067801</v>
      </c>
      <c r="Q299" s="75">
        <f>VLOOKUP($D299,'[2]5D'!$C:$AY,COLUMNS($A298:M298)+36,0)</f>
        <v>139.08239216477199</v>
      </c>
    </row>
    <row r="300" spans="4:17">
      <c r="D300" s="124">
        <v>23109</v>
      </c>
      <c r="E300" s="75">
        <v>0.23887152805841799</v>
      </c>
      <c r="F300" s="75">
        <f>VLOOKUP($D300,'[2]5D'!$C:$AY,COLUMNS($A299:B299)+36,0)</f>
        <v>118.20340663891</v>
      </c>
      <c r="G300" s="75">
        <f>VLOOKUP($D300,'[2]5D'!$C:$AY,COLUMNS($A299:C299)+36,0)</f>
        <v>122.962957794172</v>
      </c>
      <c r="H300" s="75">
        <f>VLOOKUP($D300,'[2]5D'!$C:$AY,COLUMNS($A299:D299)+36,0)</f>
        <v>131.48720602588099</v>
      </c>
      <c r="I300" s="86">
        <f>VLOOKUP($D300,'[2]5D'!$C:$AY,COLUMNS($A299:E299)+36,0)</f>
        <v>131.804857554987</v>
      </c>
      <c r="J300" s="86">
        <f>VLOOKUP($D300,'[2]5D'!$C:$AY,COLUMNS($A299:F299)+36,0)</f>
        <v>139.315774878822</v>
      </c>
      <c r="K300" s="75">
        <f>VLOOKUP($D300,'[2]5D'!$C:$AY,COLUMNS($A299:G299)+36,0)</f>
        <v>133.95581456588999</v>
      </c>
      <c r="L300" s="75">
        <f>VLOOKUP($D300,'[2]5D'!$C:$AY,COLUMNS($A299:H299)+36,0)</f>
        <v>140.63158434312601</v>
      </c>
      <c r="M300" s="75">
        <f>VLOOKUP($D300,'[2]5D'!$C:$AY,COLUMNS($A299:I299)+36,0)</f>
        <v>137.713294694284</v>
      </c>
      <c r="N300" s="75">
        <f>VLOOKUP($D300,'[2]5D'!$C:$AY,COLUMNS($A299:J299)+36,0)</f>
        <v>129.20371013374401</v>
      </c>
      <c r="O300" s="75">
        <f>VLOOKUP($D300,'[2]5D'!$C:$AY,COLUMNS($A299:K299)+36,0)</f>
        <v>124.20585389605399</v>
      </c>
      <c r="P300" s="75">
        <f>VLOOKUP($D300,'[2]5D'!$C:$AY,COLUMNS($A299:L299)+36,0)</f>
        <v>122.43998004852</v>
      </c>
      <c r="Q300" s="75">
        <f>VLOOKUP($D300,'[2]5D'!$C:$AY,COLUMNS($A299:M299)+36,0)</f>
        <v>119.938005176841</v>
      </c>
    </row>
    <row r="301" spans="4:17">
      <c r="D301" s="124">
        <v>23921</v>
      </c>
      <c r="E301" s="75">
        <v>6.9825472852745707E-2</v>
      </c>
      <c r="F301" s="75">
        <f>VLOOKUP($D301,'[2]5D'!$C:$AY,COLUMNS($A300:B300)+36,0)</f>
        <v>125.662278594166</v>
      </c>
      <c r="G301" s="75">
        <f>VLOOKUP($D301,'[2]5D'!$C:$AY,COLUMNS($A300:C300)+36,0)</f>
        <v>104.517910473939</v>
      </c>
      <c r="H301" s="75">
        <f>VLOOKUP($D301,'[2]5D'!$C:$AY,COLUMNS($A300:D300)+36,0)</f>
        <v>130.195412604918</v>
      </c>
      <c r="I301" s="86">
        <f>VLOOKUP($D301,'[2]5D'!$C:$AY,COLUMNS($A300:E300)+36,0)</f>
        <v>119.538949009974</v>
      </c>
      <c r="J301" s="86">
        <f>VLOOKUP($D301,'[2]5D'!$C:$AY,COLUMNS($A300:F300)+36,0)</f>
        <v>121.700239456899</v>
      </c>
      <c r="K301" s="75">
        <f>VLOOKUP($D301,'[2]5D'!$C:$AY,COLUMNS($A300:G300)+36,0)</f>
        <v>118.343969376967</v>
      </c>
      <c r="L301" s="75">
        <f>VLOOKUP($D301,'[2]5D'!$C:$AY,COLUMNS($A300:H300)+36,0)</f>
        <v>125.424200949001</v>
      </c>
      <c r="M301" s="75">
        <f>VLOOKUP($D301,'[2]5D'!$C:$AY,COLUMNS($A300:I300)+36,0)</f>
        <v>125.998504799206</v>
      </c>
      <c r="N301" s="75">
        <f>VLOOKUP($D301,'[2]5D'!$C:$AY,COLUMNS($A300:J300)+36,0)</f>
        <v>122.246712819999</v>
      </c>
      <c r="O301" s="75">
        <f>VLOOKUP($D301,'[2]5D'!$C:$AY,COLUMNS($A300:K300)+36,0)</f>
        <v>121.14413741351601</v>
      </c>
      <c r="P301" s="75">
        <f>VLOOKUP($D301,'[2]5D'!$C:$AY,COLUMNS($A300:L300)+36,0)</f>
        <v>108.401857060914</v>
      </c>
      <c r="Q301" s="75">
        <f>VLOOKUP($D301,'[2]5D'!$C:$AY,COLUMNS($A300:M300)+36,0)</f>
        <v>105.603860231266</v>
      </c>
    </row>
    <row r="302" spans="4:17">
      <c r="D302" s="124">
        <v>23930</v>
      </c>
      <c r="E302" s="75">
        <v>2.8111586640773199E-2</v>
      </c>
      <c r="F302" s="75">
        <f>VLOOKUP($D302,'[2]5D'!$C:$AY,COLUMNS($A301:B301)+36,0)</f>
        <v>106.447477271</v>
      </c>
      <c r="G302" s="75">
        <f>VLOOKUP($D302,'[2]5D'!$C:$AY,COLUMNS($A301:C301)+36,0)</f>
        <v>101.570637542067</v>
      </c>
      <c r="H302" s="75">
        <f>VLOOKUP($D302,'[2]5D'!$C:$AY,COLUMNS($A301:D301)+36,0)</f>
        <v>107.56015780723401</v>
      </c>
      <c r="I302" s="86">
        <f>VLOOKUP($D302,'[2]5D'!$C:$AY,COLUMNS($A301:E301)+36,0)</f>
        <v>111.257833818424</v>
      </c>
      <c r="J302" s="86">
        <f>VLOOKUP($D302,'[2]5D'!$C:$AY,COLUMNS($A301:F301)+36,0)</f>
        <v>110.68185441192399</v>
      </c>
      <c r="K302" s="75">
        <f>VLOOKUP($D302,'[2]5D'!$C:$AY,COLUMNS($A301:G301)+36,0)</f>
        <v>114.383066234059</v>
      </c>
      <c r="L302" s="75">
        <f>VLOOKUP($D302,'[2]5D'!$C:$AY,COLUMNS($A301:H301)+36,0)</f>
        <v>106.499914050038</v>
      </c>
      <c r="M302" s="75">
        <f>VLOOKUP($D302,'[2]5D'!$C:$AY,COLUMNS($A301:I301)+36,0)</f>
        <v>101.804616194609</v>
      </c>
      <c r="N302" s="75">
        <f>VLOOKUP($D302,'[2]5D'!$C:$AY,COLUMNS($A301:J301)+36,0)</f>
        <v>91.006376301480401</v>
      </c>
      <c r="O302" s="75">
        <f>VLOOKUP($D302,'[2]5D'!$C:$AY,COLUMNS($A301:K301)+36,0)</f>
        <v>94.234634615022202</v>
      </c>
      <c r="P302" s="75">
        <f>VLOOKUP($D302,'[2]5D'!$C:$AY,COLUMNS($A301:L301)+36,0)</f>
        <v>92.735215384503505</v>
      </c>
      <c r="Q302" s="75">
        <f>VLOOKUP($D302,'[2]5D'!$C:$AY,COLUMNS($A301:M301)+36,0)</f>
        <v>94.4176591306245</v>
      </c>
    </row>
    <row r="303" spans="4:17">
      <c r="D303" s="124">
        <v>23941</v>
      </c>
      <c r="E303" s="75">
        <v>6.6825008156078903E-3</v>
      </c>
      <c r="F303" s="75">
        <f>VLOOKUP($D303,'[2]5D'!$C:$AY,COLUMNS($A302:B302)+36,0)</f>
        <v>106.80045727936</v>
      </c>
      <c r="G303" s="75">
        <f>VLOOKUP($D303,'[2]5D'!$C:$AY,COLUMNS($A302:C302)+36,0)</f>
        <v>103.158405858584</v>
      </c>
      <c r="H303" s="75">
        <f>VLOOKUP($D303,'[2]5D'!$C:$AY,COLUMNS($A302:D302)+36,0)</f>
        <v>116.505346964127</v>
      </c>
      <c r="I303" s="86">
        <f>VLOOKUP($D303,'[2]5D'!$C:$AY,COLUMNS($A302:E302)+36,0)</f>
        <v>106.687688615786</v>
      </c>
      <c r="J303" s="86">
        <f>VLOOKUP($D303,'[2]5D'!$C:$AY,COLUMNS($A302:F302)+36,0)</f>
        <v>111.61482613475</v>
      </c>
      <c r="K303" s="75">
        <f>VLOOKUP($D303,'[2]5D'!$C:$AY,COLUMNS($A302:G302)+36,0)</f>
        <v>126.791597892176</v>
      </c>
      <c r="L303" s="75">
        <f>VLOOKUP($D303,'[2]5D'!$C:$AY,COLUMNS($A302:H302)+36,0)</f>
        <v>121.94946866149</v>
      </c>
      <c r="M303" s="75">
        <f>VLOOKUP($D303,'[2]5D'!$C:$AY,COLUMNS($A302:I302)+36,0)</f>
        <v>126.013716608648</v>
      </c>
      <c r="N303" s="75">
        <f>VLOOKUP($D303,'[2]5D'!$C:$AY,COLUMNS($A302:J302)+36,0)</f>
        <v>136.33562608994899</v>
      </c>
      <c r="O303" s="75">
        <f>VLOOKUP($D303,'[2]5D'!$C:$AY,COLUMNS($A302:K302)+36,0)</f>
        <v>149.53695864357201</v>
      </c>
      <c r="P303" s="75">
        <f>VLOOKUP($D303,'[2]5D'!$C:$AY,COLUMNS($A302:L302)+36,0)</f>
        <v>127.414499722605</v>
      </c>
      <c r="Q303" s="75">
        <f>VLOOKUP($D303,'[2]5D'!$C:$AY,COLUMNS($A302:M302)+36,0)</f>
        <v>129.650822154959</v>
      </c>
    </row>
    <row r="304" spans="4:17">
      <c r="D304" s="124">
        <v>23942</v>
      </c>
      <c r="E304" s="75">
        <v>0.176825209282053</v>
      </c>
      <c r="F304" s="75">
        <f>VLOOKUP($D304,'[2]5D'!$C:$AY,COLUMNS($A303:B303)+36,0)</f>
        <v>113.95126600144</v>
      </c>
      <c r="G304" s="75">
        <f>VLOOKUP($D304,'[2]5D'!$C:$AY,COLUMNS($A303:C303)+36,0)</f>
        <v>113.538639682829</v>
      </c>
      <c r="H304" s="75">
        <f>VLOOKUP($D304,'[2]5D'!$C:$AY,COLUMNS($A303:D303)+36,0)</f>
        <v>116.509226080517</v>
      </c>
      <c r="I304" s="86">
        <f>VLOOKUP($D304,'[2]5D'!$C:$AY,COLUMNS($A303:E303)+36,0)</f>
        <v>119.33312776755101</v>
      </c>
      <c r="J304" s="86">
        <f>VLOOKUP($D304,'[2]5D'!$C:$AY,COLUMNS($A303:F303)+36,0)</f>
        <v>123.63728532965</v>
      </c>
      <c r="K304" s="75">
        <f>VLOOKUP($D304,'[2]5D'!$C:$AY,COLUMNS($A303:G303)+36,0)</f>
        <v>118.395921175476</v>
      </c>
      <c r="L304" s="75">
        <f>VLOOKUP($D304,'[2]5D'!$C:$AY,COLUMNS($A303:H303)+36,0)</f>
        <v>110.249216403397</v>
      </c>
      <c r="M304" s="75">
        <f>VLOOKUP($D304,'[2]5D'!$C:$AY,COLUMNS($A303:I303)+36,0)</f>
        <v>110.06882509280101</v>
      </c>
      <c r="N304" s="75">
        <f>VLOOKUP($D304,'[2]5D'!$C:$AY,COLUMNS($A303:J303)+36,0)</f>
        <v>108.997742297762</v>
      </c>
      <c r="O304" s="75">
        <f>VLOOKUP($D304,'[2]5D'!$C:$AY,COLUMNS($A303:K303)+36,0)</f>
        <v>107.273478902023</v>
      </c>
      <c r="P304" s="75">
        <f>VLOOKUP($D304,'[2]5D'!$C:$AY,COLUMNS($A303:L303)+36,0)</f>
        <v>100.180843741911</v>
      </c>
      <c r="Q304" s="75">
        <f>VLOOKUP($D304,'[2]5D'!$C:$AY,COLUMNS($A303:M303)+36,0)</f>
        <v>110.410670313737</v>
      </c>
    </row>
    <row r="305" spans="4:17">
      <c r="D305" s="124">
        <v>23951</v>
      </c>
      <c r="E305" s="75">
        <v>1.54153111197572E-2</v>
      </c>
      <c r="F305" s="75">
        <f>VLOOKUP($D305,'[2]5D'!$C:$AY,COLUMNS($A304:B304)+36,0)</f>
        <v>103.278788227098</v>
      </c>
      <c r="G305" s="75">
        <f>VLOOKUP($D305,'[2]5D'!$C:$AY,COLUMNS($A304:C304)+36,0)</f>
        <v>88.959508464357597</v>
      </c>
      <c r="H305" s="75">
        <f>VLOOKUP($D305,'[2]5D'!$C:$AY,COLUMNS($A304:D304)+36,0)</f>
        <v>107.537077277891</v>
      </c>
      <c r="I305" s="86">
        <f>VLOOKUP($D305,'[2]5D'!$C:$AY,COLUMNS($A304:E304)+36,0)</f>
        <v>106.997174854059</v>
      </c>
      <c r="J305" s="86">
        <f>VLOOKUP($D305,'[2]5D'!$C:$AY,COLUMNS($A304:F304)+36,0)</f>
        <v>112.427922057389</v>
      </c>
      <c r="K305" s="75">
        <f>VLOOKUP($D305,'[2]5D'!$C:$AY,COLUMNS($A304:G304)+36,0)</f>
        <v>112.17260829074399</v>
      </c>
      <c r="L305" s="75">
        <f>VLOOKUP($D305,'[2]5D'!$C:$AY,COLUMNS($A304:H304)+36,0)</f>
        <v>118.92031755606</v>
      </c>
      <c r="M305" s="75">
        <f>VLOOKUP($D305,'[2]5D'!$C:$AY,COLUMNS($A304:I304)+36,0)</f>
        <v>119.24254535823</v>
      </c>
      <c r="N305" s="75">
        <f>VLOOKUP($D305,'[2]5D'!$C:$AY,COLUMNS($A304:J304)+36,0)</f>
        <v>96.718424174463394</v>
      </c>
      <c r="O305" s="75">
        <f>VLOOKUP($D305,'[2]5D'!$C:$AY,COLUMNS($A304:K304)+36,0)</f>
        <v>111.599962870871</v>
      </c>
      <c r="P305" s="75">
        <f>VLOOKUP($D305,'[2]5D'!$C:$AY,COLUMNS($A304:L304)+36,0)</f>
        <v>126.914426701922</v>
      </c>
      <c r="Q305" s="75">
        <f>VLOOKUP($D305,'[2]5D'!$C:$AY,COLUMNS($A304:M304)+36,0)</f>
        <v>130.82945090397999</v>
      </c>
    </row>
    <row r="306" spans="4:17">
      <c r="D306" s="124">
        <v>23952</v>
      </c>
      <c r="E306" s="75">
        <v>6.3907583325848005E-2</v>
      </c>
      <c r="F306" s="75">
        <f>VLOOKUP($D306,'[2]5D'!$C:$AY,COLUMNS($A305:B305)+36,0)</f>
        <v>97.369520826812604</v>
      </c>
      <c r="G306" s="75">
        <f>VLOOKUP($D306,'[2]5D'!$C:$AY,COLUMNS($A305:C305)+36,0)</f>
        <v>95.578862805859899</v>
      </c>
      <c r="H306" s="75">
        <f>VLOOKUP($D306,'[2]5D'!$C:$AY,COLUMNS($A305:D305)+36,0)</f>
        <v>113.06581215548999</v>
      </c>
      <c r="I306" s="86">
        <f>VLOOKUP($D306,'[2]5D'!$C:$AY,COLUMNS($A305:E305)+36,0)</f>
        <v>109.28756626240801</v>
      </c>
      <c r="J306" s="86">
        <f>VLOOKUP($D306,'[2]5D'!$C:$AY,COLUMNS($A305:F305)+36,0)</f>
        <v>104.01791452365801</v>
      </c>
      <c r="K306" s="75">
        <f>VLOOKUP($D306,'[2]5D'!$C:$AY,COLUMNS($A305:G305)+36,0)</f>
        <v>106.29042211284801</v>
      </c>
      <c r="L306" s="75">
        <f>VLOOKUP($D306,'[2]5D'!$C:$AY,COLUMNS($A305:H305)+36,0)</f>
        <v>105.720479877363</v>
      </c>
      <c r="M306" s="75">
        <f>VLOOKUP($D306,'[2]5D'!$C:$AY,COLUMNS($A305:I305)+36,0)</f>
        <v>99.716484463804903</v>
      </c>
      <c r="N306" s="75">
        <f>VLOOKUP($D306,'[2]5D'!$C:$AY,COLUMNS($A305:J305)+36,0)</f>
        <v>93.313266113577299</v>
      </c>
      <c r="O306" s="75">
        <f>VLOOKUP($D306,'[2]5D'!$C:$AY,COLUMNS($A305:K305)+36,0)</f>
        <v>100.003413145102</v>
      </c>
      <c r="P306" s="75">
        <f>VLOOKUP($D306,'[2]5D'!$C:$AY,COLUMNS($A305:L305)+36,0)</f>
        <v>113.250287184737</v>
      </c>
      <c r="Q306" s="75">
        <f>VLOOKUP($D306,'[2]5D'!$C:$AY,COLUMNS($A305:M305)+36,0)</f>
        <v>119.659475518737</v>
      </c>
    </row>
    <row r="307" spans="4:17">
      <c r="D307" s="124">
        <v>23953</v>
      </c>
      <c r="E307" s="75">
        <v>0.33527086120400601</v>
      </c>
      <c r="F307" s="75">
        <f>VLOOKUP($D307,'[2]5D'!$C:$AY,COLUMNS($A306:B306)+36,0)</f>
        <v>108.921096781169</v>
      </c>
      <c r="G307" s="75">
        <f>VLOOKUP($D307,'[2]5D'!$C:$AY,COLUMNS($A306:C306)+36,0)</f>
        <v>89.896596582821999</v>
      </c>
      <c r="H307" s="75">
        <f>VLOOKUP($D307,'[2]5D'!$C:$AY,COLUMNS($A306:D306)+36,0)</f>
        <v>89.193605449024403</v>
      </c>
      <c r="I307" s="86">
        <f>VLOOKUP($D307,'[2]5D'!$C:$AY,COLUMNS($A306:E306)+36,0)</f>
        <v>104.88750510842701</v>
      </c>
      <c r="J307" s="86">
        <f>VLOOKUP($D307,'[2]5D'!$C:$AY,COLUMNS($A306:F306)+36,0)</f>
        <v>107.215257513946</v>
      </c>
      <c r="K307" s="75">
        <f>VLOOKUP($D307,'[2]5D'!$C:$AY,COLUMNS($A306:G306)+36,0)</f>
        <v>103.36300871387</v>
      </c>
      <c r="L307" s="75">
        <f>VLOOKUP($D307,'[2]5D'!$C:$AY,COLUMNS($A306:H306)+36,0)</f>
        <v>114.476259165366</v>
      </c>
      <c r="M307" s="75">
        <f>VLOOKUP($D307,'[2]5D'!$C:$AY,COLUMNS($A306:I306)+36,0)</f>
        <v>125.758915247614</v>
      </c>
      <c r="N307" s="75">
        <f>VLOOKUP($D307,'[2]5D'!$C:$AY,COLUMNS($A306:J306)+36,0)</f>
        <v>117.96282171219799</v>
      </c>
      <c r="O307" s="75">
        <f>VLOOKUP($D307,'[2]5D'!$C:$AY,COLUMNS($A306:K306)+36,0)</f>
        <v>110.794564241477</v>
      </c>
      <c r="P307" s="75">
        <f>VLOOKUP($D307,'[2]5D'!$C:$AY,COLUMNS($A306:L306)+36,0)</f>
        <v>113.451944221125</v>
      </c>
      <c r="Q307" s="75">
        <f>VLOOKUP($D307,'[2]5D'!$C:$AY,COLUMNS($A306:M306)+36,0)</f>
        <v>100.59896223718199</v>
      </c>
    </row>
    <row r="308" spans="4:17">
      <c r="D308" s="124">
        <v>23959</v>
      </c>
      <c r="E308" s="75">
        <v>2.1980925237839601E-2</v>
      </c>
      <c r="F308" s="75">
        <f>VLOOKUP($D308,'[2]5D'!$C:$AY,COLUMNS($A307:B307)+36,0)</f>
        <v>145.86680868090701</v>
      </c>
      <c r="G308" s="75">
        <f>VLOOKUP($D308,'[2]5D'!$C:$AY,COLUMNS($A307:C307)+36,0)</f>
        <v>113.734399410601</v>
      </c>
      <c r="H308" s="75">
        <f>VLOOKUP($D308,'[2]5D'!$C:$AY,COLUMNS($A307:D307)+36,0)</f>
        <v>141.44969128288801</v>
      </c>
      <c r="I308" s="86">
        <f>VLOOKUP($D308,'[2]5D'!$C:$AY,COLUMNS($A307:E307)+36,0)</f>
        <v>116.803440049158</v>
      </c>
      <c r="J308" s="86">
        <f>VLOOKUP($D308,'[2]5D'!$C:$AY,COLUMNS($A307:F307)+36,0)</f>
        <v>119.394690810665</v>
      </c>
      <c r="K308" s="75">
        <f>VLOOKUP($D308,'[2]5D'!$C:$AY,COLUMNS($A307:G307)+36,0)</f>
        <v>115.790549995387</v>
      </c>
      <c r="L308" s="75">
        <f>VLOOKUP($D308,'[2]5D'!$C:$AY,COLUMNS($A307:H307)+36,0)</f>
        <v>112.12267479140201</v>
      </c>
      <c r="M308" s="75">
        <f>VLOOKUP($D308,'[2]5D'!$C:$AY,COLUMNS($A307:I307)+36,0)</f>
        <v>105.13978545058301</v>
      </c>
      <c r="N308" s="75">
        <f>VLOOKUP($D308,'[2]5D'!$C:$AY,COLUMNS($A307:J307)+36,0)</f>
        <v>100.02783274088701</v>
      </c>
      <c r="O308" s="75">
        <f>VLOOKUP($D308,'[2]5D'!$C:$AY,COLUMNS($A307:K307)+36,0)</f>
        <v>101.963018511076</v>
      </c>
      <c r="P308" s="75">
        <f>VLOOKUP($D308,'[2]5D'!$C:$AY,COLUMNS($A307:L307)+36,0)</f>
        <v>104.796553840172</v>
      </c>
      <c r="Q308" s="75">
        <f>VLOOKUP($D308,'[2]5D'!$C:$AY,COLUMNS($A307:M307)+36,0)</f>
        <v>93.218245797669098</v>
      </c>
    </row>
    <row r="309" spans="4:17">
      <c r="D309" s="124">
        <v>23990</v>
      </c>
      <c r="E309" s="75">
        <v>7.2716215709538103E-4</v>
      </c>
      <c r="F309" s="75">
        <f>VLOOKUP($D309,'[2]5D'!$C:$AY,COLUMNS($A308:B308)+36,0)</f>
        <v>106.535715841735</v>
      </c>
      <c r="G309" s="75">
        <f>VLOOKUP($D309,'[2]5D'!$C:$AY,COLUMNS($A308:C308)+36,0)</f>
        <v>91.924756909696697</v>
      </c>
      <c r="H309" s="75">
        <f>VLOOKUP($D309,'[2]5D'!$C:$AY,COLUMNS($A308:D308)+36,0)</f>
        <v>91.890022799012897</v>
      </c>
      <c r="I309" s="86">
        <f>VLOOKUP($D309,'[2]5D'!$C:$AY,COLUMNS($A308:E308)+36,0)</f>
        <v>98.116533583179404</v>
      </c>
      <c r="J309" s="86">
        <f>VLOOKUP($D309,'[2]5D'!$C:$AY,COLUMNS($A308:F308)+36,0)</f>
        <v>100.46582366277499</v>
      </c>
      <c r="K309" s="75">
        <f>VLOOKUP($D309,'[2]5D'!$C:$AY,COLUMNS($A308:G308)+36,0)</f>
        <v>101.635909386348</v>
      </c>
      <c r="L309" s="75">
        <f>VLOOKUP($D309,'[2]5D'!$C:$AY,COLUMNS($A308:H308)+36,0)</f>
        <v>112.673469979863</v>
      </c>
      <c r="M309" s="75">
        <f>VLOOKUP($D309,'[2]5D'!$C:$AY,COLUMNS($A308:I308)+36,0)</f>
        <v>103.523322131146</v>
      </c>
      <c r="N309" s="75">
        <f>VLOOKUP($D309,'[2]5D'!$C:$AY,COLUMNS($A308:J308)+36,0)</f>
        <v>98.369457960924294</v>
      </c>
      <c r="O309" s="75">
        <f>VLOOKUP($D309,'[2]5D'!$C:$AY,COLUMNS($A308:K308)+36,0)</f>
        <v>100.028893940231</v>
      </c>
      <c r="P309" s="75">
        <f>VLOOKUP($D309,'[2]5D'!$C:$AY,COLUMNS($A308:L308)+36,0)</f>
        <v>116.52161770389399</v>
      </c>
      <c r="Q309" s="75">
        <f>VLOOKUP($D309,'[2]5D'!$C:$AY,COLUMNS($A308:M308)+36,0)</f>
        <v>133.348900145519</v>
      </c>
    </row>
    <row r="310" spans="4:17">
      <c r="D310" s="124">
        <v>24101</v>
      </c>
      <c r="E310" s="75">
        <v>1.3266506876875901E-2</v>
      </c>
      <c r="F310" s="75">
        <f>VLOOKUP($D310,'[2]5D'!$C:$AY,COLUMNS($A309:B309)+36,0)</f>
        <v>99.527543912270303</v>
      </c>
      <c r="G310" s="75">
        <f>VLOOKUP($D310,'[2]5D'!$C:$AY,COLUMNS($A309:C309)+36,0)</f>
        <v>122.412055518776</v>
      </c>
      <c r="H310" s="75">
        <f>VLOOKUP($D310,'[2]5D'!$C:$AY,COLUMNS($A309:D309)+36,0)</f>
        <v>107.24548021780301</v>
      </c>
      <c r="I310" s="86">
        <f>VLOOKUP($D310,'[2]5D'!$C:$AY,COLUMNS($A309:E309)+36,0)</f>
        <v>104.805346500098</v>
      </c>
      <c r="J310" s="86">
        <f>VLOOKUP($D310,'[2]5D'!$C:$AY,COLUMNS($A309:F309)+36,0)</f>
        <v>105.23120812980601</v>
      </c>
      <c r="K310" s="75">
        <f>VLOOKUP($D310,'[2]5D'!$C:$AY,COLUMNS($A309:G309)+36,0)</f>
        <v>111.289734773188</v>
      </c>
      <c r="L310" s="75">
        <f>VLOOKUP($D310,'[2]5D'!$C:$AY,COLUMNS($A309:H309)+36,0)</f>
        <v>113.62601372144501</v>
      </c>
      <c r="M310" s="75">
        <f>VLOOKUP($D310,'[2]5D'!$C:$AY,COLUMNS($A309:I309)+36,0)</f>
        <v>115.372465745852</v>
      </c>
      <c r="N310" s="75">
        <f>VLOOKUP($D310,'[2]5D'!$C:$AY,COLUMNS($A309:J309)+36,0)</f>
        <v>112.397437816473</v>
      </c>
      <c r="O310" s="75">
        <f>VLOOKUP($D310,'[2]5D'!$C:$AY,COLUMNS($A309:K309)+36,0)</f>
        <v>123.64987006423399</v>
      </c>
      <c r="P310" s="75">
        <f>VLOOKUP($D310,'[2]5D'!$C:$AY,COLUMNS($A309:L309)+36,0)</f>
        <v>152.26904179537499</v>
      </c>
      <c r="Q310" s="75">
        <f>VLOOKUP($D310,'[2]5D'!$C:$AY,COLUMNS($A309:M309)+36,0)</f>
        <v>133.31093123253899</v>
      </c>
    </row>
    <row r="311" spans="4:17">
      <c r="D311" s="124" t="s">
        <v>337</v>
      </c>
      <c r="E311" s="75">
        <v>3.8093443175243602E-2</v>
      </c>
      <c r="F311" s="75">
        <f>VLOOKUP($D311,'[2]5D'!$C:$AY,COLUMNS($A310:B310)+36,0)</f>
        <v>94.713032692486607</v>
      </c>
      <c r="G311" s="75">
        <f>VLOOKUP($D311,'[2]5D'!$C:$AY,COLUMNS($A310:C310)+36,0)</f>
        <v>104.12874378894701</v>
      </c>
      <c r="H311" s="75">
        <f>VLOOKUP($D311,'[2]5D'!$C:$AY,COLUMNS($A310:D310)+36,0)</f>
        <v>101.17097780223899</v>
      </c>
      <c r="I311" s="86">
        <f>VLOOKUP($D311,'[2]5D'!$C:$AY,COLUMNS($A310:E310)+36,0)</f>
        <v>106.891353485883</v>
      </c>
      <c r="J311" s="86">
        <f>VLOOKUP($D311,'[2]5D'!$C:$AY,COLUMNS($A310:F310)+36,0)</f>
        <v>119.32815491989101</v>
      </c>
      <c r="K311" s="75">
        <f>VLOOKUP($D311,'[2]5D'!$C:$AY,COLUMNS($A310:G310)+36,0)</f>
        <v>124.245811956564</v>
      </c>
      <c r="L311" s="75">
        <f>VLOOKUP($D311,'[2]5D'!$C:$AY,COLUMNS($A310:H310)+36,0)</f>
        <v>127.10107063170101</v>
      </c>
      <c r="M311" s="75">
        <f>VLOOKUP($D311,'[2]5D'!$C:$AY,COLUMNS($A310:I310)+36,0)</f>
        <v>117.080411387159</v>
      </c>
      <c r="N311" s="75">
        <f>VLOOKUP($D311,'[2]5D'!$C:$AY,COLUMNS($A310:J310)+36,0)</f>
        <v>117.27774559748801</v>
      </c>
      <c r="O311" s="75">
        <f>VLOOKUP($D311,'[2]5D'!$C:$AY,COLUMNS($A310:K310)+36,0)</f>
        <v>115.58399752542</v>
      </c>
      <c r="P311" s="75">
        <f>VLOOKUP($D311,'[2]5D'!$C:$AY,COLUMNS($A310:L310)+36,0)</f>
        <v>108.77841276062</v>
      </c>
      <c r="Q311" s="75">
        <f>VLOOKUP($D311,'[2]5D'!$C:$AY,COLUMNS($A310:M310)+36,0)</f>
        <v>109.615989738045</v>
      </c>
    </row>
    <row r="312" spans="4:17">
      <c r="D312" s="124">
        <v>24102</v>
      </c>
      <c r="E312" s="75">
        <v>0.20121872057521001</v>
      </c>
      <c r="F312" s="75">
        <f>VLOOKUP($D312,'[2]5D'!$C:$AY,COLUMNS($A311:B311)+36,0)</f>
        <v>108.83830475209299</v>
      </c>
      <c r="G312" s="75">
        <f>VLOOKUP($D312,'[2]5D'!$C:$AY,COLUMNS($A311:C311)+36,0)</f>
        <v>94.203623481007796</v>
      </c>
      <c r="H312" s="75">
        <f>VLOOKUP($D312,'[2]5D'!$C:$AY,COLUMNS($A311:D311)+36,0)</f>
        <v>116.832796748988</v>
      </c>
      <c r="I312" s="86">
        <f>VLOOKUP($D312,'[2]5D'!$C:$AY,COLUMNS($A311:E311)+36,0)</f>
        <v>117.615332348416</v>
      </c>
      <c r="J312" s="86">
        <f>VLOOKUP($D312,'[2]5D'!$C:$AY,COLUMNS($A311:F311)+36,0)</f>
        <v>105.85717360567099</v>
      </c>
      <c r="K312" s="75">
        <f>VLOOKUP($D312,'[2]5D'!$C:$AY,COLUMNS($A311:G311)+36,0)</f>
        <v>107.85472943347401</v>
      </c>
      <c r="L312" s="75">
        <f>VLOOKUP($D312,'[2]5D'!$C:$AY,COLUMNS($A311:H311)+36,0)</f>
        <v>120.962952618511</v>
      </c>
      <c r="M312" s="75">
        <f>VLOOKUP($D312,'[2]5D'!$C:$AY,COLUMNS($A311:I311)+36,0)</f>
        <v>117.363140224999</v>
      </c>
      <c r="N312" s="75">
        <f>VLOOKUP($D312,'[2]5D'!$C:$AY,COLUMNS($A311:J311)+36,0)</f>
        <v>113.723740240125</v>
      </c>
      <c r="O312" s="75">
        <f>VLOOKUP($D312,'[2]5D'!$C:$AY,COLUMNS($A311:K311)+36,0)</f>
        <v>107.13489272069999</v>
      </c>
      <c r="P312" s="75">
        <f>VLOOKUP($D312,'[2]5D'!$C:$AY,COLUMNS($A311:L311)+36,0)</f>
        <v>101.632250726764</v>
      </c>
      <c r="Q312" s="75">
        <f>VLOOKUP($D312,'[2]5D'!$C:$AY,COLUMNS($A311:M311)+36,0)</f>
        <v>101.463460377006</v>
      </c>
    </row>
    <row r="313" spans="4:17">
      <c r="D313" s="124">
        <v>24103</v>
      </c>
      <c r="E313" s="75">
        <v>7.1867546636926502E-2</v>
      </c>
      <c r="F313" s="75">
        <f>VLOOKUP($D313,'[2]5D'!$C:$AY,COLUMNS($A312:B312)+36,0)</f>
        <v>102.93118960036099</v>
      </c>
      <c r="G313" s="75">
        <f>VLOOKUP($D313,'[2]5D'!$C:$AY,COLUMNS($A312:C312)+36,0)</f>
        <v>108.370450583994</v>
      </c>
      <c r="H313" s="75">
        <f>VLOOKUP($D313,'[2]5D'!$C:$AY,COLUMNS($A312:D312)+36,0)</f>
        <v>111.774310751222</v>
      </c>
      <c r="I313" s="86">
        <f>VLOOKUP($D313,'[2]5D'!$C:$AY,COLUMNS($A312:E312)+36,0)</f>
        <v>125.456699130621</v>
      </c>
      <c r="J313" s="86">
        <f>VLOOKUP($D313,'[2]5D'!$C:$AY,COLUMNS($A312:F312)+36,0)</f>
        <v>114.17897944302899</v>
      </c>
      <c r="K313" s="75">
        <f>VLOOKUP($D313,'[2]5D'!$C:$AY,COLUMNS($A312:G312)+36,0)</f>
        <v>129.62578444746899</v>
      </c>
      <c r="L313" s="75">
        <f>VLOOKUP($D313,'[2]5D'!$C:$AY,COLUMNS($A312:H312)+36,0)</f>
        <v>119.61565535054601</v>
      </c>
      <c r="M313" s="75">
        <f>VLOOKUP($D313,'[2]5D'!$C:$AY,COLUMNS($A312:I312)+36,0)</f>
        <v>109.945003259171</v>
      </c>
      <c r="N313" s="75">
        <f>VLOOKUP($D313,'[2]5D'!$C:$AY,COLUMNS($A312:J312)+36,0)</f>
        <v>103.59096224595</v>
      </c>
      <c r="O313" s="75">
        <f>VLOOKUP($D313,'[2]5D'!$C:$AY,COLUMNS($A312:K312)+36,0)</f>
        <v>100.235223730282</v>
      </c>
      <c r="P313" s="75">
        <f>VLOOKUP($D313,'[2]5D'!$C:$AY,COLUMNS($A312:L312)+36,0)</f>
        <v>113.561819530249</v>
      </c>
      <c r="Q313" s="75">
        <f>VLOOKUP($D313,'[2]5D'!$C:$AY,COLUMNS($A312:M312)+36,0)</f>
        <v>117.08154152961799</v>
      </c>
    </row>
    <row r="314" spans="4:17">
      <c r="D314" s="124">
        <v>24109</v>
      </c>
      <c r="E314" s="75">
        <v>8.7956077908608495E-3</v>
      </c>
      <c r="F314" s="75">
        <f>VLOOKUP($D314,'[2]5D'!$C:$AY,COLUMNS($A313:B313)+36,0)</f>
        <v>123.848803134622</v>
      </c>
      <c r="G314" s="75">
        <f>VLOOKUP($D314,'[2]5D'!$C:$AY,COLUMNS($A313:C313)+36,0)</f>
        <v>106.68520603130899</v>
      </c>
      <c r="H314" s="75">
        <f>VLOOKUP($D314,'[2]5D'!$C:$AY,COLUMNS($A313:D313)+36,0)</f>
        <v>126.84208178775199</v>
      </c>
      <c r="I314" s="86">
        <f>VLOOKUP($D314,'[2]5D'!$C:$AY,COLUMNS($A313:E313)+36,0)</f>
        <v>103.513377242674</v>
      </c>
      <c r="J314" s="86">
        <f>VLOOKUP($D314,'[2]5D'!$C:$AY,COLUMNS($A313:F313)+36,0)</f>
        <v>96.733766600641502</v>
      </c>
      <c r="K314" s="75">
        <f>VLOOKUP($D314,'[2]5D'!$C:$AY,COLUMNS($A313:G313)+36,0)</f>
        <v>115.004221882659</v>
      </c>
      <c r="L314" s="75">
        <f>VLOOKUP($D314,'[2]5D'!$C:$AY,COLUMNS($A313:H313)+36,0)</f>
        <v>115.43063606346399</v>
      </c>
      <c r="M314" s="75">
        <f>VLOOKUP($D314,'[2]5D'!$C:$AY,COLUMNS($A313:I313)+36,0)</f>
        <v>111.58801173659801</v>
      </c>
      <c r="N314" s="75">
        <f>VLOOKUP($D314,'[2]5D'!$C:$AY,COLUMNS($A313:J313)+36,0)</f>
        <v>114.801876986632</v>
      </c>
      <c r="O314" s="75">
        <f>VLOOKUP($D314,'[2]5D'!$C:$AY,COLUMNS($A313:K313)+36,0)</f>
        <v>119.24081315429</v>
      </c>
      <c r="P314" s="75">
        <f>VLOOKUP($D314,'[2]5D'!$C:$AY,COLUMNS($A313:L313)+36,0)</f>
        <v>112.43987069085701</v>
      </c>
      <c r="Q314" s="75">
        <f>VLOOKUP($D314,'[2]5D'!$C:$AY,COLUMNS($A313:M313)+36,0)</f>
        <v>108.98508072417501</v>
      </c>
    </row>
    <row r="315" spans="4:17">
      <c r="D315" s="124">
        <v>25113</v>
      </c>
      <c r="E315" s="75">
        <v>0.17493483936233001</v>
      </c>
      <c r="F315" s="75">
        <f>VLOOKUP($D315,'[2]5D'!$C:$AY,COLUMNS($A314:B314)+36,0)</f>
        <v>111.571817054535</v>
      </c>
      <c r="G315" s="75">
        <f>VLOOKUP($D315,'[2]5D'!$C:$AY,COLUMNS($A314:C314)+36,0)</f>
        <v>101.810165636536</v>
      </c>
      <c r="H315" s="75">
        <f>VLOOKUP($D315,'[2]5D'!$C:$AY,COLUMNS($A314:D314)+36,0)</f>
        <v>101.351815085003</v>
      </c>
      <c r="I315" s="86">
        <f>VLOOKUP($D315,'[2]5D'!$C:$AY,COLUMNS($A314:E314)+36,0)</f>
        <v>101.50074575558099</v>
      </c>
      <c r="J315" s="86">
        <f>VLOOKUP($D315,'[2]5D'!$C:$AY,COLUMNS($A314:F314)+36,0)</f>
        <v>105.455610588078</v>
      </c>
      <c r="K315" s="75">
        <f>VLOOKUP($D315,'[2]5D'!$C:$AY,COLUMNS($A314:G314)+36,0)</f>
        <v>106.44691541690599</v>
      </c>
      <c r="L315" s="75">
        <f>VLOOKUP($D315,'[2]5D'!$C:$AY,COLUMNS($A314:H314)+36,0)</f>
        <v>115.302926262621</v>
      </c>
      <c r="M315" s="75">
        <f>VLOOKUP($D315,'[2]5D'!$C:$AY,COLUMNS($A314:I314)+36,0)</f>
        <v>111.14919001280001</v>
      </c>
      <c r="N315" s="75">
        <f>VLOOKUP($D315,'[2]5D'!$C:$AY,COLUMNS($A314:J314)+36,0)</f>
        <v>108.758250008999</v>
      </c>
      <c r="O315" s="75">
        <f>VLOOKUP($D315,'[2]5D'!$C:$AY,COLUMNS($A314:K314)+36,0)</f>
        <v>108.41852253637801</v>
      </c>
      <c r="P315" s="75">
        <f>VLOOKUP($D315,'[2]5D'!$C:$AY,COLUMNS($A314:L314)+36,0)</f>
        <v>115.6843313416</v>
      </c>
      <c r="Q315" s="75">
        <f>VLOOKUP($D315,'[2]5D'!$C:$AY,COLUMNS($A314:M314)+36,0)</f>
        <v>117.368338835027</v>
      </c>
    </row>
    <row r="316" spans="4:17">
      <c r="D316" s="124">
        <v>25119</v>
      </c>
      <c r="E316" s="75">
        <v>2.10073443120198E-2</v>
      </c>
      <c r="F316" s="75">
        <f>VLOOKUP($D316,'[2]5D'!$C:$AY,COLUMNS($A315:B315)+36,0)</f>
        <v>108.24498924184</v>
      </c>
      <c r="G316" s="75">
        <f>VLOOKUP($D316,'[2]5D'!$C:$AY,COLUMNS($A315:C315)+36,0)</f>
        <v>104.388723946525</v>
      </c>
      <c r="H316" s="75">
        <f>VLOOKUP($D316,'[2]5D'!$C:$AY,COLUMNS($A315:D315)+36,0)</f>
        <v>129.388990969395</v>
      </c>
      <c r="I316" s="86">
        <f>VLOOKUP($D316,'[2]5D'!$C:$AY,COLUMNS($A315:E315)+36,0)</f>
        <v>123.75468099426099</v>
      </c>
      <c r="J316" s="86">
        <f>VLOOKUP($D316,'[2]5D'!$C:$AY,COLUMNS($A315:F315)+36,0)</f>
        <v>116.917925345988</v>
      </c>
      <c r="K316" s="75">
        <f>VLOOKUP($D316,'[2]5D'!$C:$AY,COLUMNS($A315:G315)+36,0)</f>
        <v>136.99050784519699</v>
      </c>
      <c r="L316" s="75">
        <f>VLOOKUP($D316,'[2]5D'!$C:$AY,COLUMNS($A315:H315)+36,0)</f>
        <v>133.08756407711701</v>
      </c>
      <c r="M316" s="75">
        <f>VLOOKUP($D316,'[2]5D'!$C:$AY,COLUMNS($A315:I315)+36,0)</f>
        <v>123.455174625871</v>
      </c>
      <c r="N316" s="75">
        <f>VLOOKUP($D316,'[2]5D'!$C:$AY,COLUMNS($A315:J315)+36,0)</f>
        <v>119.194891905248</v>
      </c>
      <c r="O316" s="75">
        <f>VLOOKUP($D316,'[2]5D'!$C:$AY,COLUMNS($A315:K315)+36,0)</f>
        <v>116.604407448074</v>
      </c>
      <c r="P316" s="75">
        <f>VLOOKUP($D316,'[2]5D'!$C:$AY,COLUMNS($A315:L315)+36,0)</f>
        <v>108.06320621951301</v>
      </c>
      <c r="Q316" s="75">
        <f>VLOOKUP($D316,'[2]5D'!$C:$AY,COLUMNS($A315:M315)+36,0)</f>
        <v>111.53982975787901</v>
      </c>
    </row>
    <row r="317" spans="4:17">
      <c r="D317" s="124">
        <v>25120</v>
      </c>
      <c r="E317" s="75">
        <v>8.6036610101068393E-3</v>
      </c>
      <c r="F317" s="75">
        <f>VLOOKUP($D317,'[2]5D'!$C:$AY,COLUMNS($A316:B316)+36,0)</f>
        <v>95.160388032384404</v>
      </c>
      <c r="G317" s="75">
        <f>VLOOKUP($D317,'[2]5D'!$C:$AY,COLUMNS($A316:C316)+36,0)</f>
        <v>86.999256793945705</v>
      </c>
      <c r="H317" s="75">
        <f>VLOOKUP($D317,'[2]5D'!$C:$AY,COLUMNS($A316:D316)+36,0)</f>
        <v>98.056630936391002</v>
      </c>
      <c r="I317" s="86">
        <f>VLOOKUP($D317,'[2]5D'!$C:$AY,COLUMNS($A316:E316)+36,0)</f>
        <v>102.800445672119</v>
      </c>
      <c r="J317" s="86">
        <f>VLOOKUP($D317,'[2]5D'!$C:$AY,COLUMNS($A316:F316)+36,0)</f>
        <v>119.307282008139</v>
      </c>
      <c r="K317" s="75">
        <f>VLOOKUP($D317,'[2]5D'!$C:$AY,COLUMNS($A316:G316)+36,0)</f>
        <v>130.377639415705</v>
      </c>
      <c r="L317" s="75">
        <f>VLOOKUP($D317,'[2]5D'!$C:$AY,COLUMNS($A316:H316)+36,0)</f>
        <v>136.468842464098</v>
      </c>
      <c r="M317" s="75">
        <f>VLOOKUP($D317,'[2]5D'!$C:$AY,COLUMNS($A316:I316)+36,0)</f>
        <v>134.03462154065201</v>
      </c>
      <c r="N317" s="75">
        <f>VLOOKUP($D317,'[2]5D'!$C:$AY,COLUMNS($A316:J316)+36,0)</f>
        <v>122.201143754882</v>
      </c>
      <c r="O317" s="75">
        <f>VLOOKUP($D317,'[2]5D'!$C:$AY,COLUMNS($A316:K316)+36,0)</f>
        <v>105.17654875456</v>
      </c>
      <c r="P317" s="75">
        <f>VLOOKUP($D317,'[2]5D'!$C:$AY,COLUMNS($A316:L316)+36,0)</f>
        <v>122.069705592772</v>
      </c>
      <c r="Q317" s="75">
        <f>VLOOKUP($D317,'[2]5D'!$C:$AY,COLUMNS($A316:M316)+36,0)</f>
        <v>111.214943175146</v>
      </c>
    </row>
    <row r="318" spans="4:17">
      <c r="D318" s="124">
        <v>25910</v>
      </c>
      <c r="E318" s="75">
        <v>7.6816648210208005E-2</v>
      </c>
      <c r="F318" s="75">
        <f>VLOOKUP($D318,'[2]5D'!$C:$AY,COLUMNS($A317:B317)+36,0)</f>
        <v>103.353757291424</v>
      </c>
      <c r="G318" s="75">
        <f>VLOOKUP($D318,'[2]5D'!$C:$AY,COLUMNS($A317:C317)+36,0)</f>
        <v>103.674468733588</v>
      </c>
      <c r="H318" s="75">
        <f>VLOOKUP($D318,'[2]5D'!$C:$AY,COLUMNS($A317:D317)+36,0)</f>
        <v>116.316303875423</v>
      </c>
      <c r="I318" s="86">
        <f>VLOOKUP($D318,'[2]5D'!$C:$AY,COLUMNS($A317:E317)+36,0)</f>
        <v>121.814331131957</v>
      </c>
      <c r="J318" s="86">
        <f>VLOOKUP($D318,'[2]5D'!$C:$AY,COLUMNS($A317:F317)+36,0)</f>
        <v>119.50868618264199</v>
      </c>
      <c r="K318" s="75">
        <f>VLOOKUP($D318,'[2]5D'!$C:$AY,COLUMNS($A317:G317)+36,0)</f>
        <v>115.673265284557</v>
      </c>
      <c r="L318" s="75">
        <f>VLOOKUP($D318,'[2]5D'!$C:$AY,COLUMNS($A317:H317)+36,0)</f>
        <v>124.735916197996</v>
      </c>
      <c r="M318" s="75">
        <f>VLOOKUP($D318,'[2]5D'!$C:$AY,COLUMNS($A317:I317)+36,0)</f>
        <v>113.07385965053599</v>
      </c>
      <c r="N318" s="75">
        <f>VLOOKUP($D318,'[2]5D'!$C:$AY,COLUMNS($A317:J317)+36,0)</f>
        <v>124.645367515582</v>
      </c>
      <c r="O318" s="75">
        <f>VLOOKUP($D318,'[2]5D'!$C:$AY,COLUMNS($A317:K317)+36,0)</f>
        <v>123.440404709232</v>
      </c>
      <c r="P318" s="75">
        <f>VLOOKUP($D318,'[2]5D'!$C:$AY,COLUMNS($A317:L317)+36,0)</f>
        <v>124.4293706097</v>
      </c>
      <c r="Q318" s="75">
        <f>VLOOKUP($D318,'[2]5D'!$C:$AY,COLUMNS($A317:M317)+36,0)</f>
        <v>134.371786610225</v>
      </c>
    </row>
    <row r="319" spans="4:17">
      <c r="D319" s="124">
        <v>25920</v>
      </c>
      <c r="E319" s="75">
        <v>9.3474198865861099E-2</v>
      </c>
      <c r="F319" s="75">
        <f>VLOOKUP($D319,'[2]5D'!$C:$AY,COLUMNS($A318:B318)+36,0)</f>
        <v>119.137217972302</v>
      </c>
      <c r="G319" s="75">
        <f>VLOOKUP($D319,'[2]5D'!$C:$AY,COLUMNS($A318:C318)+36,0)</f>
        <v>98.086373160716406</v>
      </c>
      <c r="H319" s="75">
        <f>VLOOKUP($D319,'[2]5D'!$C:$AY,COLUMNS($A318:D318)+36,0)</f>
        <v>137.627686058384</v>
      </c>
      <c r="I319" s="86">
        <f>VLOOKUP($D319,'[2]5D'!$C:$AY,COLUMNS($A318:E318)+36,0)</f>
        <v>157.79104799659899</v>
      </c>
      <c r="J319" s="86">
        <f>VLOOKUP($D319,'[2]5D'!$C:$AY,COLUMNS($A318:F318)+36,0)</f>
        <v>159.06590608649799</v>
      </c>
      <c r="K319" s="75">
        <f>VLOOKUP($D319,'[2]5D'!$C:$AY,COLUMNS($A318:G318)+36,0)</f>
        <v>138.017033655354</v>
      </c>
      <c r="L319" s="75">
        <f>VLOOKUP($D319,'[2]5D'!$C:$AY,COLUMNS($A318:H318)+36,0)</f>
        <v>134.55549374500001</v>
      </c>
      <c r="M319" s="75">
        <f>VLOOKUP($D319,'[2]5D'!$C:$AY,COLUMNS($A318:I318)+36,0)</f>
        <v>120.902574987915</v>
      </c>
      <c r="N319" s="75">
        <f>VLOOKUP($D319,'[2]5D'!$C:$AY,COLUMNS($A318:J318)+36,0)</f>
        <v>110.330044021349</v>
      </c>
      <c r="O319" s="75">
        <f>VLOOKUP($D319,'[2]5D'!$C:$AY,COLUMNS($A318:K318)+36,0)</f>
        <v>119.333590329705</v>
      </c>
      <c r="P319" s="75">
        <f>VLOOKUP($D319,'[2]5D'!$C:$AY,COLUMNS($A318:L318)+36,0)</f>
        <v>107.39128093482501</v>
      </c>
      <c r="Q319" s="75">
        <f>VLOOKUP($D319,'[2]5D'!$C:$AY,COLUMNS($A318:M318)+36,0)</f>
        <v>114.209142121281</v>
      </c>
    </row>
    <row r="320" spans="4:17">
      <c r="D320" s="124">
        <v>25991</v>
      </c>
      <c r="E320" s="75">
        <v>1.0196466006379801E-2</v>
      </c>
      <c r="F320" s="75">
        <f>VLOOKUP($D320,'[2]5D'!$C:$AY,COLUMNS($A319:B319)+36,0)</f>
        <v>111.91389532969001</v>
      </c>
      <c r="G320" s="75">
        <f>VLOOKUP($D320,'[2]5D'!$C:$AY,COLUMNS($A319:C319)+36,0)</f>
        <v>98.3822275141505</v>
      </c>
      <c r="H320" s="75">
        <f>VLOOKUP($D320,'[2]5D'!$C:$AY,COLUMNS($A319:D319)+36,0)</f>
        <v>100.167534865026</v>
      </c>
      <c r="I320" s="86">
        <f>VLOOKUP($D320,'[2]5D'!$C:$AY,COLUMNS($A319:E319)+36,0)</f>
        <v>99.317647469687799</v>
      </c>
      <c r="J320" s="86">
        <f>VLOOKUP($D320,'[2]5D'!$C:$AY,COLUMNS($A319:F319)+36,0)</f>
        <v>99.386823078629902</v>
      </c>
      <c r="K320" s="75">
        <f>VLOOKUP($D320,'[2]5D'!$C:$AY,COLUMNS($A319:G319)+36,0)</f>
        <v>99.964155113953396</v>
      </c>
      <c r="L320" s="75">
        <f>VLOOKUP($D320,'[2]5D'!$C:$AY,COLUMNS($A319:H319)+36,0)</f>
        <v>108.862995744911</v>
      </c>
      <c r="M320" s="75">
        <f>VLOOKUP($D320,'[2]5D'!$C:$AY,COLUMNS($A319:I319)+36,0)</f>
        <v>110.75110921771299</v>
      </c>
      <c r="N320" s="75">
        <f>VLOOKUP($D320,'[2]5D'!$C:$AY,COLUMNS($A319:J319)+36,0)</f>
        <v>113.416635218539</v>
      </c>
      <c r="O320" s="75">
        <f>VLOOKUP($D320,'[2]5D'!$C:$AY,COLUMNS($A319:K319)+36,0)</f>
        <v>112.84194389309199</v>
      </c>
      <c r="P320" s="75">
        <f>VLOOKUP($D320,'[2]5D'!$C:$AY,COLUMNS($A319:L319)+36,0)</f>
        <v>105.39987808247101</v>
      </c>
      <c r="Q320" s="75">
        <f>VLOOKUP($D320,'[2]5D'!$C:$AY,COLUMNS($A319:M319)+36,0)</f>
        <v>106.859814068887</v>
      </c>
    </row>
    <row r="321" spans="4:17">
      <c r="D321" s="124">
        <v>25992</v>
      </c>
      <c r="E321" s="75">
        <v>3.64538775522577E-2</v>
      </c>
      <c r="F321" s="75">
        <f>VLOOKUP($D321,'[2]5D'!$C:$AY,COLUMNS($A320:B320)+36,0)</f>
        <v>262.67553420629798</v>
      </c>
      <c r="G321" s="75">
        <f>VLOOKUP($D321,'[2]5D'!$C:$AY,COLUMNS($A320:C320)+36,0)</f>
        <v>100.436831059825</v>
      </c>
      <c r="H321" s="75">
        <f>VLOOKUP($D321,'[2]5D'!$C:$AY,COLUMNS($A320:D320)+36,0)</f>
        <v>101.068057183614</v>
      </c>
      <c r="I321" s="86">
        <f>VLOOKUP($D321,'[2]5D'!$C:$AY,COLUMNS($A320:E320)+36,0)</f>
        <v>91.373733956723299</v>
      </c>
      <c r="J321" s="86">
        <f>VLOOKUP($D321,'[2]5D'!$C:$AY,COLUMNS($A320:F320)+36,0)</f>
        <v>94.001751780273693</v>
      </c>
      <c r="K321" s="75">
        <f>VLOOKUP($D321,'[2]5D'!$C:$AY,COLUMNS($A320:G320)+36,0)</f>
        <v>83.414148715058502</v>
      </c>
      <c r="L321" s="75">
        <f>VLOOKUP($D321,'[2]5D'!$C:$AY,COLUMNS($A320:H320)+36,0)</f>
        <v>99.237333035535798</v>
      </c>
      <c r="M321" s="75">
        <f>VLOOKUP($D321,'[2]5D'!$C:$AY,COLUMNS($A320:I320)+36,0)</f>
        <v>91.889473923585001</v>
      </c>
      <c r="N321" s="75">
        <f>VLOOKUP($D321,'[2]5D'!$C:$AY,COLUMNS($A320:J320)+36,0)</f>
        <v>99.373630279803507</v>
      </c>
      <c r="O321" s="75">
        <f>VLOOKUP($D321,'[2]5D'!$C:$AY,COLUMNS($A320:K320)+36,0)</f>
        <v>100.59625215206199</v>
      </c>
      <c r="P321" s="75">
        <f>VLOOKUP($D321,'[2]5D'!$C:$AY,COLUMNS($A320:L320)+36,0)</f>
        <v>103.263085924922</v>
      </c>
      <c r="Q321" s="75">
        <f>VLOOKUP($D321,'[2]5D'!$C:$AY,COLUMNS($A320:M320)+36,0)</f>
        <v>103.04656116244701</v>
      </c>
    </row>
    <row r="322" spans="4:17">
      <c r="D322" s="124">
        <v>25993</v>
      </c>
      <c r="E322" s="75">
        <v>9.0995046200864904E-2</v>
      </c>
      <c r="F322" s="75">
        <f>VLOOKUP($D322,'[2]5D'!$C:$AY,COLUMNS($A321:B321)+36,0)</f>
        <v>116.803959333948</v>
      </c>
      <c r="G322" s="75">
        <f>VLOOKUP($D322,'[2]5D'!$C:$AY,COLUMNS($A321:C321)+36,0)</f>
        <v>94.168747151496007</v>
      </c>
      <c r="H322" s="75">
        <f>VLOOKUP($D322,'[2]5D'!$C:$AY,COLUMNS($A321:D321)+36,0)</f>
        <v>106.67336857425001</v>
      </c>
      <c r="I322" s="86">
        <f>VLOOKUP($D322,'[2]5D'!$C:$AY,COLUMNS($A321:E321)+36,0)</f>
        <v>107.93078555375099</v>
      </c>
      <c r="J322" s="86">
        <f>VLOOKUP($D322,'[2]5D'!$C:$AY,COLUMNS($A321:F321)+36,0)</f>
        <v>104.532077027827</v>
      </c>
      <c r="K322" s="75">
        <f>VLOOKUP($D322,'[2]5D'!$C:$AY,COLUMNS($A321:G321)+36,0)</f>
        <v>111.667958862386</v>
      </c>
      <c r="L322" s="75">
        <f>VLOOKUP($D322,'[2]5D'!$C:$AY,COLUMNS($A321:H321)+36,0)</f>
        <v>122.881863872138</v>
      </c>
      <c r="M322" s="75">
        <f>VLOOKUP($D322,'[2]5D'!$C:$AY,COLUMNS($A321:I321)+36,0)</f>
        <v>119.346803938069</v>
      </c>
      <c r="N322" s="75">
        <f>VLOOKUP($D322,'[2]5D'!$C:$AY,COLUMNS($A321:J321)+36,0)</f>
        <v>109.013595578983</v>
      </c>
      <c r="O322" s="75">
        <f>VLOOKUP($D322,'[2]5D'!$C:$AY,COLUMNS($A321:K321)+36,0)</f>
        <v>121.188437292044</v>
      </c>
      <c r="P322" s="75">
        <f>VLOOKUP($D322,'[2]5D'!$C:$AY,COLUMNS($A321:L321)+36,0)</f>
        <v>125.76834337484</v>
      </c>
      <c r="Q322" s="75">
        <f>VLOOKUP($D322,'[2]5D'!$C:$AY,COLUMNS($A321:M321)+36,0)</f>
        <v>122.147120827946</v>
      </c>
    </row>
    <row r="323" spans="4:17">
      <c r="D323" s="124">
        <v>25999</v>
      </c>
      <c r="E323" s="75">
        <v>6.0934263673763402E-2</v>
      </c>
      <c r="F323" s="75">
        <f>VLOOKUP($D323,'[2]5D'!$C:$AY,COLUMNS($A322:B322)+36,0)</f>
        <v>112.980404371189</v>
      </c>
      <c r="G323" s="75">
        <f>VLOOKUP($D323,'[2]5D'!$C:$AY,COLUMNS($A322:C322)+36,0)</f>
        <v>102.918106755547</v>
      </c>
      <c r="H323" s="75">
        <f>VLOOKUP($D323,'[2]5D'!$C:$AY,COLUMNS($A322:D322)+36,0)</f>
        <v>115.48681596439801</v>
      </c>
      <c r="I323" s="86">
        <f>VLOOKUP($D323,'[2]5D'!$C:$AY,COLUMNS($A322:E322)+36,0)</f>
        <v>120.91480865125899</v>
      </c>
      <c r="J323" s="86">
        <f>VLOOKUP($D323,'[2]5D'!$C:$AY,COLUMNS($A322:F322)+36,0)</f>
        <v>137.146486927322</v>
      </c>
      <c r="K323" s="75">
        <f>VLOOKUP($D323,'[2]5D'!$C:$AY,COLUMNS($A322:G322)+36,0)</f>
        <v>136.55085117025499</v>
      </c>
      <c r="L323" s="75">
        <f>VLOOKUP($D323,'[2]5D'!$C:$AY,COLUMNS($A322:H322)+36,0)</f>
        <v>138.240950717933</v>
      </c>
      <c r="M323" s="75">
        <f>VLOOKUP($D323,'[2]5D'!$C:$AY,COLUMNS($A322:I322)+36,0)</f>
        <v>133.65198229560599</v>
      </c>
      <c r="N323" s="75">
        <f>VLOOKUP($D323,'[2]5D'!$C:$AY,COLUMNS($A322:J322)+36,0)</f>
        <v>125.22906566704</v>
      </c>
      <c r="O323" s="75">
        <f>VLOOKUP($D323,'[2]5D'!$C:$AY,COLUMNS($A322:K322)+36,0)</f>
        <v>119.45701610291501</v>
      </c>
      <c r="P323" s="75">
        <f>VLOOKUP($D323,'[2]5D'!$C:$AY,COLUMNS($A322:L322)+36,0)</f>
        <v>111.995877318499</v>
      </c>
      <c r="Q323" s="75">
        <f>VLOOKUP($D323,'[2]5D'!$C:$AY,COLUMNS($A322:M322)+36,0)</f>
        <v>101.75274560906</v>
      </c>
    </row>
    <row r="324" spans="4:17">
      <c r="D324" s="124">
        <v>26101</v>
      </c>
      <c r="E324" s="75">
        <v>1.02769317867162E-2</v>
      </c>
      <c r="F324" s="75">
        <f>VLOOKUP($D324,'[2]5D'!$C:$AY,COLUMNS($A323:B323)+36,0)</f>
        <v>111.62368650130701</v>
      </c>
      <c r="G324" s="75">
        <f>VLOOKUP($D324,'[2]5D'!$C:$AY,COLUMNS($A323:C323)+36,0)</f>
        <v>109.686089475221</v>
      </c>
      <c r="H324" s="75">
        <f>VLOOKUP($D324,'[2]5D'!$C:$AY,COLUMNS($A323:D323)+36,0)</f>
        <v>133.87395658923</v>
      </c>
      <c r="I324" s="86">
        <f>VLOOKUP($D324,'[2]5D'!$C:$AY,COLUMNS($A323:E323)+36,0)</f>
        <v>121.765905385555</v>
      </c>
      <c r="J324" s="86">
        <f>VLOOKUP($D324,'[2]5D'!$C:$AY,COLUMNS($A323:F323)+36,0)</f>
        <v>126.22124461146301</v>
      </c>
      <c r="K324" s="75">
        <f>VLOOKUP($D324,'[2]5D'!$C:$AY,COLUMNS($A323:G323)+36,0)</f>
        <v>142.32064205100301</v>
      </c>
      <c r="L324" s="75">
        <f>VLOOKUP($D324,'[2]5D'!$C:$AY,COLUMNS($A323:H323)+36,0)</f>
        <v>139.95257930005701</v>
      </c>
      <c r="M324" s="75">
        <f>VLOOKUP($D324,'[2]5D'!$C:$AY,COLUMNS($A323:I323)+36,0)</f>
        <v>133.58533333017999</v>
      </c>
      <c r="N324" s="75">
        <f>VLOOKUP($D324,'[2]5D'!$C:$AY,COLUMNS($A323:J323)+36,0)</f>
        <v>139.66749340167601</v>
      </c>
      <c r="O324" s="75">
        <f>VLOOKUP($D324,'[2]5D'!$C:$AY,COLUMNS($A323:K323)+36,0)</f>
        <v>144.49592906312799</v>
      </c>
      <c r="P324" s="75">
        <f>VLOOKUP($D324,'[2]5D'!$C:$AY,COLUMNS($A323:L323)+36,0)</f>
        <v>137.131805015552</v>
      </c>
      <c r="Q324" s="75">
        <f>VLOOKUP($D324,'[2]5D'!$C:$AY,COLUMNS($A323:M323)+36,0)</f>
        <v>133.40854386127199</v>
      </c>
    </row>
    <row r="325" spans="4:17">
      <c r="D325" s="124">
        <v>26102</v>
      </c>
      <c r="E325" s="75">
        <v>0.151425204361188</v>
      </c>
      <c r="F325" s="75">
        <f>VLOOKUP($D325,'[2]5D'!$C:$AY,COLUMNS($A324:B324)+36,0)</f>
        <v>136.38897463589799</v>
      </c>
      <c r="G325" s="75">
        <f>VLOOKUP($D325,'[2]5D'!$C:$AY,COLUMNS($A324:C324)+36,0)</f>
        <v>84.565433251459893</v>
      </c>
      <c r="H325" s="75">
        <f>VLOOKUP($D325,'[2]5D'!$C:$AY,COLUMNS($A324:D324)+36,0)</f>
        <v>133.07206921794401</v>
      </c>
      <c r="I325" s="86">
        <f>VLOOKUP($D325,'[2]5D'!$C:$AY,COLUMNS($A324:E324)+36,0)</f>
        <v>145.57043603953301</v>
      </c>
      <c r="J325" s="86">
        <f>VLOOKUP($D325,'[2]5D'!$C:$AY,COLUMNS($A324:F324)+36,0)</f>
        <v>145.39242599139399</v>
      </c>
      <c r="K325" s="75">
        <f>VLOOKUP($D325,'[2]5D'!$C:$AY,COLUMNS($A324:G324)+36,0)</f>
        <v>155.26660591883299</v>
      </c>
      <c r="L325" s="75">
        <f>VLOOKUP($D325,'[2]5D'!$C:$AY,COLUMNS($A324:H324)+36,0)</f>
        <v>157.68572254225501</v>
      </c>
      <c r="M325" s="75">
        <f>VLOOKUP($D325,'[2]5D'!$C:$AY,COLUMNS($A324:I324)+36,0)</f>
        <v>141.55201890569899</v>
      </c>
      <c r="N325" s="75">
        <f>VLOOKUP($D325,'[2]5D'!$C:$AY,COLUMNS($A324:J324)+36,0)</f>
        <v>165.92529883346501</v>
      </c>
      <c r="O325" s="75">
        <f>VLOOKUP($D325,'[2]5D'!$C:$AY,COLUMNS($A324:K324)+36,0)</f>
        <v>170.02709958260201</v>
      </c>
      <c r="P325" s="75">
        <f>VLOOKUP($D325,'[2]5D'!$C:$AY,COLUMNS($A324:L324)+36,0)</f>
        <v>142.518953367027</v>
      </c>
      <c r="Q325" s="75">
        <f>VLOOKUP($D325,'[2]5D'!$C:$AY,COLUMNS($A324:M324)+36,0)</f>
        <v>155.50461738763499</v>
      </c>
    </row>
    <row r="326" spans="4:17">
      <c r="D326" s="124">
        <v>26103</v>
      </c>
      <c r="E326" s="75">
        <v>5.6246505402579097E-2</v>
      </c>
      <c r="F326" s="75">
        <f>VLOOKUP($D326,'[2]5D'!$C:$AY,COLUMNS($A325:B325)+36,0)</f>
        <v>99.391670008435895</v>
      </c>
      <c r="G326" s="75">
        <f>VLOOKUP($D326,'[2]5D'!$C:$AY,COLUMNS($A325:C325)+36,0)</f>
        <v>121.537619068038</v>
      </c>
      <c r="H326" s="75">
        <f>VLOOKUP($D326,'[2]5D'!$C:$AY,COLUMNS($A325:D325)+36,0)</f>
        <v>129.834689446597</v>
      </c>
      <c r="I326" s="86">
        <f>VLOOKUP($D326,'[2]5D'!$C:$AY,COLUMNS($A325:E325)+36,0)</f>
        <v>133.92272614840499</v>
      </c>
      <c r="J326" s="86">
        <f>VLOOKUP($D326,'[2]5D'!$C:$AY,COLUMNS($A325:F325)+36,0)</f>
        <v>138.203823473711</v>
      </c>
      <c r="K326" s="75">
        <f>VLOOKUP($D326,'[2]5D'!$C:$AY,COLUMNS($A325:G325)+36,0)</f>
        <v>144.319529392764</v>
      </c>
      <c r="L326" s="75">
        <f>VLOOKUP($D326,'[2]5D'!$C:$AY,COLUMNS($A325:H325)+36,0)</f>
        <v>135.14456116404901</v>
      </c>
      <c r="M326" s="75">
        <f>VLOOKUP($D326,'[2]5D'!$C:$AY,COLUMNS($A325:I325)+36,0)</f>
        <v>124.857428131718</v>
      </c>
      <c r="N326" s="75">
        <f>VLOOKUP($D326,'[2]5D'!$C:$AY,COLUMNS($A325:J325)+36,0)</f>
        <v>147.65922557091599</v>
      </c>
      <c r="O326" s="75">
        <f>VLOOKUP($D326,'[2]5D'!$C:$AY,COLUMNS($A325:K325)+36,0)</f>
        <v>137.82147356771901</v>
      </c>
      <c r="P326" s="75">
        <f>VLOOKUP($D326,'[2]5D'!$C:$AY,COLUMNS($A325:L325)+36,0)</f>
        <v>138.764756447802</v>
      </c>
      <c r="Q326" s="75">
        <f>VLOOKUP($D326,'[2]5D'!$C:$AY,COLUMNS($A325:M325)+36,0)</f>
        <v>142.44086682052799</v>
      </c>
    </row>
    <row r="327" spans="4:17">
      <c r="D327" s="124">
        <v>26104</v>
      </c>
      <c r="E327" s="75">
        <v>0.11529858484186201</v>
      </c>
      <c r="F327" s="75">
        <f>VLOOKUP($D327,'[2]5D'!$C:$AY,COLUMNS($A326:B326)+36,0)</f>
        <v>133.36025173603099</v>
      </c>
      <c r="G327" s="75">
        <f>VLOOKUP($D327,'[2]5D'!$C:$AY,COLUMNS($A326:C326)+36,0)</f>
        <v>99.987321522370706</v>
      </c>
      <c r="H327" s="75">
        <f>VLOOKUP($D327,'[2]5D'!$C:$AY,COLUMNS($A326:D326)+36,0)</f>
        <v>121.79543921426701</v>
      </c>
      <c r="I327" s="86">
        <f>VLOOKUP($D327,'[2]5D'!$C:$AY,COLUMNS($A326:E326)+36,0)</f>
        <v>129.42927868405701</v>
      </c>
      <c r="J327" s="86">
        <f>VLOOKUP($D327,'[2]5D'!$C:$AY,COLUMNS($A326:F326)+36,0)</f>
        <v>136.11073285170301</v>
      </c>
      <c r="K327" s="75">
        <f>VLOOKUP($D327,'[2]5D'!$C:$AY,COLUMNS($A326:G326)+36,0)</f>
        <v>139.270448198016</v>
      </c>
      <c r="L327" s="75">
        <f>VLOOKUP($D327,'[2]5D'!$C:$AY,COLUMNS($A326:H326)+36,0)</f>
        <v>141.846743934762</v>
      </c>
      <c r="M327" s="75">
        <f>VLOOKUP($D327,'[2]5D'!$C:$AY,COLUMNS($A326:I326)+36,0)</f>
        <v>144.89496171687699</v>
      </c>
      <c r="N327" s="75">
        <f>VLOOKUP($D327,'[2]5D'!$C:$AY,COLUMNS($A326:J326)+36,0)</f>
        <v>145.78901575317801</v>
      </c>
      <c r="O327" s="75">
        <f>VLOOKUP($D327,'[2]5D'!$C:$AY,COLUMNS($A326:K326)+36,0)</f>
        <v>145.889438923238</v>
      </c>
      <c r="P327" s="75">
        <f>VLOOKUP($D327,'[2]5D'!$C:$AY,COLUMNS($A326:L326)+36,0)</f>
        <v>141.981454850105</v>
      </c>
      <c r="Q327" s="75">
        <f>VLOOKUP($D327,'[2]5D'!$C:$AY,COLUMNS($A326:M326)+36,0)</f>
        <v>143.68560319959801</v>
      </c>
    </row>
    <row r="328" spans="4:17">
      <c r="D328" s="124">
        <v>26105</v>
      </c>
      <c r="E328" s="75">
        <v>0.21341531153149201</v>
      </c>
      <c r="F328" s="75">
        <f>VLOOKUP($D328,'[2]5D'!$C:$AY,COLUMNS($A327:B327)+36,0)</f>
        <v>97.359315848567505</v>
      </c>
      <c r="G328" s="75">
        <f>VLOOKUP($D328,'[2]5D'!$C:$AY,COLUMNS($A327:C327)+36,0)</f>
        <v>108.280572577927</v>
      </c>
      <c r="H328" s="75">
        <f>VLOOKUP($D328,'[2]5D'!$C:$AY,COLUMNS($A327:D327)+36,0)</f>
        <v>109.801759299659</v>
      </c>
      <c r="I328" s="86">
        <f>VLOOKUP($D328,'[2]5D'!$C:$AY,COLUMNS($A327:E327)+36,0)</f>
        <v>106.901656715812</v>
      </c>
      <c r="J328" s="86">
        <f>VLOOKUP($D328,'[2]5D'!$C:$AY,COLUMNS($A327:F327)+36,0)</f>
        <v>88.004318655595796</v>
      </c>
      <c r="K328" s="75">
        <f>VLOOKUP($D328,'[2]5D'!$C:$AY,COLUMNS($A327:G327)+36,0)</f>
        <v>108.443867690415</v>
      </c>
      <c r="L328" s="75">
        <f>VLOOKUP($D328,'[2]5D'!$C:$AY,COLUMNS($A327:H327)+36,0)</f>
        <v>93.803508803403503</v>
      </c>
      <c r="M328" s="75">
        <f>VLOOKUP($D328,'[2]5D'!$C:$AY,COLUMNS($A327:I327)+36,0)</f>
        <v>101.539228601524</v>
      </c>
      <c r="N328" s="75">
        <f>VLOOKUP($D328,'[2]5D'!$C:$AY,COLUMNS($A327:J327)+36,0)</f>
        <v>100.884176487443</v>
      </c>
      <c r="O328" s="75">
        <f>VLOOKUP($D328,'[2]5D'!$C:$AY,COLUMNS($A327:K327)+36,0)</f>
        <v>115.840757794246</v>
      </c>
      <c r="P328" s="75">
        <f>VLOOKUP($D328,'[2]5D'!$C:$AY,COLUMNS($A327:L327)+36,0)</f>
        <v>120.396374285432</v>
      </c>
      <c r="Q328" s="75">
        <f>VLOOKUP($D328,'[2]5D'!$C:$AY,COLUMNS($A327:M327)+36,0)</f>
        <v>115.929579481454</v>
      </c>
    </row>
    <row r="329" spans="4:17">
      <c r="D329" s="124">
        <v>26109</v>
      </c>
      <c r="E329" s="75">
        <v>2.3131080713646602E-3</v>
      </c>
      <c r="F329" s="75">
        <f>VLOOKUP($D329,'[2]5D'!$C:$AY,COLUMNS($A328:B328)+36,0)</f>
        <v>117.909529166947</v>
      </c>
      <c r="G329" s="75">
        <f>VLOOKUP($D329,'[2]5D'!$C:$AY,COLUMNS($A328:C328)+36,0)</f>
        <v>120.72721982087</v>
      </c>
      <c r="H329" s="75">
        <f>VLOOKUP($D329,'[2]5D'!$C:$AY,COLUMNS($A328:D328)+36,0)</f>
        <v>128.23289931763401</v>
      </c>
      <c r="I329" s="86">
        <f>VLOOKUP($D329,'[2]5D'!$C:$AY,COLUMNS($A328:E328)+36,0)</f>
        <v>116.193355899549</v>
      </c>
      <c r="J329" s="86">
        <f>VLOOKUP($D329,'[2]5D'!$C:$AY,COLUMNS($A328:F328)+36,0)</f>
        <v>118.124692119758</v>
      </c>
      <c r="K329" s="75">
        <f>VLOOKUP($D329,'[2]5D'!$C:$AY,COLUMNS($A328:G328)+36,0)</f>
        <v>111.355681590622</v>
      </c>
      <c r="L329" s="75">
        <f>VLOOKUP($D329,'[2]5D'!$C:$AY,COLUMNS($A328:H328)+36,0)</f>
        <v>111.39020294276099</v>
      </c>
      <c r="M329" s="75">
        <f>VLOOKUP($D329,'[2]5D'!$C:$AY,COLUMNS($A328:I328)+36,0)</f>
        <v>104.829280529016</v>
      </c>
      <c r="N329" s="75">
        <f>VLOOKUP($D329,'[2]5D'!$C:$AY,COLUMNS($A328:J328)+36,0)</f>
        <v>117.42815696936201</v>
      </c>
      <c r="O329" s="75">
        <f>VLOOKUP($D329,'[2]5D'!$C:$AY,COLUMNS($A328:K328)+36,0)</f>
        <v>117.253485602697</v>
      </c>
      <c r="P329" s="75">
        <f>VLOOKUP($D329,'[2]5D'!$C:$AY,COLUMNS($A328:L328)+36,0)</f>
        <v>117.790333448659</v>
      </c>
      <c r="Q329" s="75">
        <f>VLOOKUP($D329,'[2]5D'!$C:$AY,COLUMNS($A328:M328)+36,0)</f>
        <v>130.69406862200199</v>
      </c>
    </row>
    <row r="330" spans="4:17">
      <c r="D330" s="124">
        <v>26201</v>
      </c>
      <c r="E330" s="75">
        <v>1.6512814291323101E-4</v>
      </c>
      <c r="F330" s="75">
        <f>VLOOKUP($D330,'[2]5D'!$C:$AY,COLUMNS($A329:B329)+36,0)</f>
        <v>116.691627111318</v>
      </c>
      <c r="G330" s="75">
        <f>VLOOKUP($D330,'[2]5D'!$C:$AY,COLUMNS($A329:C329)+36,0)</f>
        <v>87.854688747288805</v>
      </c>
      <c r="H330" s="75">
        <f>VLOOKUP($D330,'[2]5D'!$C:$AY,COLUMNS($A329:D329)+36,0)</f>
        <v>102.175790246012</v>
      </c>
      <c r="I330" s="86">
        <f>VLOOKUP($D330,'[2]5D'!$C:$AY,COLUMNS($A329:E329)+36,0)</f>
        <v>102.305602864067</v>
      </c>
      <c r="J330" s="86">
        <f>VLOOKUP($D330,'[2]5D'!$C:$AY,COLUMNS($A329:F329)+36,0)</f>
        <v>97.127351577529694</v>
      </c>
      <c r="K330" s="75">
        <f>VLOOKUP($D330,'[2]5D'!$C:$AY,COLUMNS($A329:G329)+36,0)</f>
        <v>119.163153982108</v>
      </c>
      <c r="L330" s="75">
        <f>VLOOKUP($D330,'[2]5D'!$C:$AY,COLUMNS($A329:H329)+36,0)</f>
        <v>104.643239463024</v>
      </c>
      <c r="M330" s="75">
        <f>VLOOKUP($D330,'[2]5D'!$C:$AY,COLUMNS($A329:I329)+36,0)</f>
        <v>87.147235545486097</v>
      </c>
      <c r="N330" s="75">
        <f>VLOOKUP($D330,'[2]5D'!$C:$AY,COLUMNS($A329:J329)+36,0)</f>
        <v>92.248052862194001</v>
      </c>
      <c r="O330" s="75">
        <f>VLOOKUP($D330,'[2]5D'!$C:$AY,COLUMNS($A329:K329)+36,0)</f>
        <v>117.66105657116999</v>
      </c>
      <c r="P330" s="75">
        <f>VLOOKUP($D330,'[2]5D'!$C:$AY,COLUMNS($A329:L329)+36,0)</f>
        <v>100.305420419101</v>
      </c>
      <c r="Q330" s="75">
        <f>VLOOKUP($D330,'[2]5D'!$C:$AY,COLUMNS($A329:M329)+36,0)</f>
        <v>101.840667327158</v>
      </c>
    </row>
    <row r="331" spans="4:17">
      <c r="D331" s="124">
        <v>26202</v>
      </c>
      <c r="E331" s="75">
        <v>1.8891168130964399E-2</v>
      </c>
      <c r="F331" s="75">
        <f>VLOOKUP($D331,'[2]5D'!$C:$AY,COLUMNS($A330:B330)+36,0)</f>
        <v>103.52804181379</v>
      </c>
      <c r="G331" s="75">
        <f>VLOOKUP($D331,'[2]5D'!$C:$AY,COLUMNS($A330:C330)+36,0)</f>
        <v>93.3836184461274</v>
      </c>
      <c r="H331" s="75">
        <f>VLOOKUP($D331,'[2]5D'!$C:$AY,COLUMNS($A330:D330)+36,0)</f>
        <v>95.784872284252501</v>
      </c>
      <c r="I331" s="86">
        <f>VLOOKUP($D331,'[2]5D'!$C:$AY,COLUMNS($A330:E330)+36,0)</f>
        <v>93.756839011307093</v>
      </c>
      <c r="J331" s="86">
        <f>VLOOKUP($D331,'[2]5D'!$C:$AY,COLUMNS($A330:F330)+36,0)</f>
        <v>94.839616404096802</v>
      </c>
      <c r="K331" s="75">
        <f>VLOOKUP($D331,'[2]5D'!$C:$AY,COLUMNS($A330:G330)+36,0)</f>
        <v>105.985882598015</v>
      </c>
      <c r="L331" s="75">
        <f>VLOOKUP($D331,'[2]5D'!$C:$AY,COLUMNS($A330:H330)+36,0)</f>
        <v>92.824877015439995</v>
      </c>
      <c r="M331" s="75">
        <f>VLOOKUP($D331,'[2]5D'!$C:$AY,COLUMNS($A330:I330)+36,0)</f>
        <v>98.901685685928399</v>
      </c>
      <c r="N331" s="75">
        <f>VLOOKUP($D331,'[2]5D'!$C:$AY,COLUMNS($A330:J330)+36,0)</f>
        <v>99.961835252645599</v>
      </c>
      <c r="O331" s="75">
        <f>VLOOKUP($D331,'[2]5D'!$C:$AY,COLUMNS($A330:K330)+36,0)</f>
        <v>105.984074111913</v>
      </c>
      <c r="P331" s="75">
        <f>VLOOKUP($D331,'[2]5D'!$C:$AY,COLUMNS($A330:L330)+36,0)</f>
        <v>105.655273917614</v>
      </c>
      <c r="Q331" s="75">
        <f>VLOOKUP($D331,'[2]5D'!$C:$AY,COLUMNS($A330:M330)+36,0)</f>
        <v>105.88410405314499</v>
      </c>
    </row>
    <row r="332" spans="4:17">
      <c r="D332" s="124">
        <v>26300</v>
      </c>
      <c r="E332" s="75">
        <v>7.0639437748845596E-2</v>
      </c>
      <c r="F332" s="75">
        <f>VLOOKUP($D332,'[2]5D'!$C:$AY,COLUMNS($A331:B331)+36,0)</f>
        <v>105.466221339707</v>
      </c>
      <c r="G332" s="75">
        <f>VLOOKUP($D332,'[2]5D'!$C:$AY,COLUMNS($A331:C331)+36,0)</f>
        <v>94.461395705506504</v>
      </c>
      <c r="H332" s="75">
        <f>VLOOKUP($D332,'[2]5D'!$C:$AY,COLUMNS($A331:D331)+36,0)</f>
        <v>99.677967773601097</v>
      </c>
      <c r="I332" s="86">
        <f>VLOOKUP($D332,'[2]5D'!$C:$AY,COLUMNS($A331:E331)+36,0)</f>
        <v>110.072572088581</v>
      </c>
      <c r="J332" s="86">
        <f>VLOOKUP($D332,'[2]5D'!$C:$AY,COLUMNS($A331:F331)+36,0)</f>
        <v>101.684451696355</v>
      </c>
      <c r="K332" s="75">
        <f>VLOOKUP($D332,'[2]5D'!$C:$AY,COLUMNS($A331:G331)+36,0)</f>
        <v>112.89276261387801</v>
      </c>
      <c r="L332" s="75">
        <f>VLOOKUP($D332,'[2]5D'!$C:$AY,COLUMNS($A331:H331)+36,0)</f>
        <v>115.85892552407201</v>
      </c>
      <c r="M332" s="75">
        <f>VLOOKUP($D332,'[2]5D'!$C:$AY,COLUMNS($A331:I331)+36,0)</f>
        <v>106.97779507096899</v>
      </c>
      <c r="N332" s="75">
        <f>VLOOKUP($D332,'[2]5D'!$C:$AY,COLUMNS($A331:J331)+36,0)</f>
        <v>119.173656220678</v>
      </c>
      <c r="O332" s="75">
        <f>VLOOKUP($D332,'[2]5D'!$C:$AY,COLUMNS($A331:K331)+36,0)</f>
        <v>122.708310581425</v>
      </c>
      <c r="P332" s="75">
        <f>VLOOKUP($D332,'[2]5D'!$C:$AY,COLUMNS($A331:L331)+36,0)</f>
        <v>114.251851211324</v>
      </c>
      <c r="Q332" s="75">
        <f>VLOOKUP($D332,'[2]5D'!$C:$AY,COLUMNS($A331:M331)+36,0)</f>
        <v>123.959261090231</v>
      </c>
    </row>
    <row r="333" spans="4:17">
      <c r="D333" s="124">
        <v>26400</v>
      </c>
      <c r="E333" s="75">
        <v>0.13246838939029401</v>
      </c>
      <c r="F333" s="75">
        <f>VLOOKUP($D333,'[2]5D'!$C:$AY,COLUMNS($A332:B332)+36,0)</f>
        <v>136.58480927412299</v>
      </c>
      <c r="G333" s="75">
        <f>VLOOKUP($D333,'[2]5D'!$C:$AY,COLUMNS($A332:C332)+36,0)</f>
        <v>80.751724806373502</v>
      </c>
      <c r="H333" s="75">
        <f>VLOOKUP($D333,'[2]5D'!$C:$AY,COLUMNS($A332:D332)+36,0)</f>
        <v>83.214594044182107</v>
      </c>
      <c r="I333" s="86">
        <f>VLOOKUP($D333,'[2]5D'!$C:$AY,COLUMNS($A332:E332)+36,0)</f>
        <v>82.789555627675</v>
      </c>
      <c r="J333" s="86">
        <f>VLOOKUP($D333,'[2]5D'!$C:$AY,COLUMNS($A332:F332)+36,0)</f>
        <v>106.391644378002</v>
      </c>
      <c r="K333" s="75">
        <f>VLOOKUP($D333,'[2]5D'!$C:$AY,COLUMNS($A332:G332)+36,0)</f>
        <v>115.23368098485901</v>
      </c>
      <c r="L333" s="75">
        <f>VLOOKUP($D333,'[2]5D'!$C:$AY,COLUMNS($A332:H332)+36,0)</f>
        <v>126.911737361177</v>
      </c>
      <c r="M333" s="75">
        <f>VLOOKUP($D333,'[2]5D'!$C:$AY,COLUMNS($A332:I332)+36,0)</f>
        <v>126.093949766484</v>
      </c>
      <c r="N333" s="75">
        <f>VLOOKUP($D333,'[2]5D'!$C:$AY,COLUMNS($A332:J332)+36,0)</f>
        <v>135.58182190653699</v>
      </c>
      <c r="O333" s="75">
        <f>VLOOKUP($D333,'[2]5D'!$C:$AY,COLUMNS($A332:K332)+36,0)</f>
        <v>130.460062710654</v>
      </c>
      <c r="P333" s="75">
        <f>VLOOKUP($D333,'[2]5D'!$C:$AY,COLUMNS($A332:L332)+36,0)</f>
        <v>129.09062375202501</v>
      </c>
      <c r="Q333" s="75">
        <f>VLOOKUP($D333,'[2]5D'!$C:$AY,COLUMNS($A332:M332)+36,0)</f>
        <v>116.738471788108</v>
      </c>
    </row>
    <row r="334" spans="4:17">
      <c r="D334" s="124">
        <v>26511</v>
      </c>
      <c r="E334" s="75">
        <v>0.11271618358833101</v>
      </c>
      <c r="F334" s="75">
        <f>VLOOKUP($D334,'[2]5D'!$C:$AY,COLUMNS($A333:B333)+36,0)</f>
        <v>101.60349359000099</v>
      </c>
      <c r="G334" s="75">
        <f>VLOOKUP($D334,'[2]5D'!$C:$AY,COLUMNS($A333:C333)+36,0)</f>
        <v>117.449034976043</v>
      </c>
      <c r="H334" s="75">
        <f>VLOOKUP($D334,'[2]5D'!$C:$AY,COLUMNS($A333:D333)+36,0)</f>
        <v>121.75852840259699</v>
      </c>
      <c r="I334" s="86">
        <f>VLOOKUP($D334,'[2]5D'!$C:$AY,COLUMNS($A333:E333)+36,0)</f>
        <v>111.89374558799599</v>
      </c>
      <c r="J334" s="86">
        <f>VLOOKUP($D334,'[2]5D'!$C:$AY,COLUMNS($A333:F333)+36,0)</f>
        <v>124.271873861185</v>
      </c>
      <c r="K334" s="75">
        <f>VLOOKUP($D334,'[2]5D'!$C:$AY,COLUMNS($A333:G333)+36,0)</f>
        <v>128.098281863783</v>
      </c>
      <c r="L334" s="75">
        <f>VLOOKUP($D334,'[2]5D'!$C:$AY,COLUMNS($A333:H333)+36,0)</f>
        <v>120.77949273405299</v>
      </c>
      <c r="M334" s="75">
        <f>VLOOKUP($D334,'[2]5D'!$C:$AY,COLUMNS($A333:I333)+36,0)</f>
        <v>111.963236055762</v>
      </c>
      <c r="N334" s="75">
        <f>VLOOKUP($D334,'[2]5D'!$C:$AY,COLUMNS($A333:J333)+36,0)</f>
        <v>136.37510567388301</v>
      </c>
      <c r="O334" s="75">
        <f>VLOOKUP($D334,'[2]5D'!$C:$AY,COLUMNS($A333:K333)+36,0)</f>
        <v>139.51356170014401</v>
      </c>
      <c r="P334" s="75">
        <f>VLOOKUP($D334,'[2]5D'!$C:$AY,COLUMNS($A333:L333)+36,0)</f>
        <v>139.82852335981801</v>
      </c>
      <c r="Q334" s="75">
        <f>VLOOKUP($D334,'[2]5D'!$C:$AY,COLUMNS($A333:M333)+36,0)</f>
        <v>125.19736042728</v>
      </c>
    </row>
    <row r="335" spans="4:17">
      <c r="D335" s="124">
        <v>26520</v>
      </c>
      <c r="E335" s="75">
        <v>0.19323105913098601</v>
      </c>
      <c r="F335" s="75">
        <f>VLOOKUP($D335,'[2]5D'!$C:$AY,COLUMNS($A334:B334)+36,0)</f>
        <v>124.42289846448</v>
      </c>
      <c r="G335" s="75">
        <f>VLOOKUP($D335,'[2]5D'!$C:$AY,COLUMNS($A334:C334)+36,0)</f>
        <v>119.517322375977</v>
      </c>
      <c r="H335" s="75">
        <f>VLOOKUP($D335,'[2]5D'!$C:$AY,COLUMNS($A334:D334)+36,0)</f>
        <v>110.685668071582</v>
      </c>
      <c r="I335" s="86">
        <f>VLOOKUP($D335,'[2]5D'!$C:$AY,COLUMNS($A334:E334)+36,0)</f>
        <v>103.574221002915</v>
      </c>
      <c r="J335" s="86">
        <f>VLOOKUP($D335,'[2]5D'!$C:$AY,COLUMNS($A334:F334)+36,0)</f>
        <v>104.270076728207</v>
      </c>
      <c r="K335" s="75">
        <f>VLOOKUP($D335,'[2]5D'!$C:$AY,COLUMNS($A334:G334)+36,0)</f>
        <v>108.033796325374</v>
      </c>
      <c r="L335" s="75">
        <f>VLOOKUP($D335,'[2]5D'!$C:$AY,COLUMNS($A334:H334)+36,0)</f>
        <v>103.53906471843</v>
      </c>
      <c r="M335" s="75">
        <f>VLOOKUP($D335,'[2]5D'!$C:$AY,COLUMNS($A334:I334)+36,0)</f>
        <v>101.21882685145999</v>
      </c>
      <c r="N335" s="75">
        <f>VLOOKUP($D335,'[2]5D'!$C:$AY,COLUMNS($A334:J334)+36,0)</f>
        <v>104.377843109184</v>
      </c>
      <c r="O335" s="75">
        <f>VLOOKUP($D335,'[2]5D'!$C:$AY,COLUMNS($A334:K334)+36,0)</f>
        <v>103.127615201933</v>
      </c>
      <c r="P335" s="75">
        <f>VLOOKUP($D335,'[2]5D'!$C:$AY,COLUMNS($A334:L334)+36,0)</f>
        <v>128.11371939024801</v>
      </c>
      <c r="Q335" s="75">
        <f>VLOOKUP($D335,'[2]5D'!$C:$AY,COLUMNS($A334:M334)+36,0)</f>
        <v>110.49091174903</v>
      </c>
    </row>
    <row r="336" spans="4:17">
      <c r="D336" s="124">
        <v>26600</v>
      </c>
      <c r="E336" s="75">
        <v>1.9354306717437399E-2</v>
      </c>
      <c r="F336" s="75">
        <f>VLOOKUP($D336,'[2]5D'!$C:$AY,COLUMNS($A335:B335)+36,0)</f>
        <v>129.144591357107</v>
      </c>
      <c r="G336" s="75">
        <f>VLOOKUP($D336,'[2]5D'!$C:$AY,COLUMNS($A335:C335)+36,0)</f>
        <v>122.335579073584</v>
      </c>
      <c r="H336" s="75">
        <f>VLOOKUP($D336,'[2]5D'!$C:$AY,COLUMNS($A335:D335)+36,0)</f>
        <v>123.9476491284</v>
      </c>
      <c r="I336" s="86">
        <f>VLOOKUP($D336,'[2]5D'!$C:$AY,COLUMNS($A335:E335)+36,0)</f>
        <v>100.21098675405101</v>
      </c>
      <c r="J336" s="86">
        <f>VLOOKUP($D336,'[2]5D'!$C:$AY,COLUMNS($A335:F335)+36,0)</f>
        <v>104.734916754202</v>
      </c>
      <c r="K336" s="75">
        <f>VLOOKUP($D336,'[2]5D'!$C:$AY,COLUMNS($A335:G335)+36,0)</f>
        <v>108.28091635237099</v>
      </c>
      <c r="L336" s="75">
        <f>VLOOKUP($D336,'[2]5D'!$C:$AY,COLUMNS($A335:H335)+36,0)</f>
        <v>139.97470337924</v>
      </c>
      <c r="M336" s="75">
        <f>VLOOKUP($D336,'[2]5D'!$C:$AY,COLUMNS($A335:I335)+36,0)</f>
        <v>154.556223419303</v>
      </c>
      <c r="N336" s="75">
        <f>VLOOKUP($D336,'[2]5D'!$C:$AY,COLUMNS($A335:J335)+36,0)</f>
        <v>101.15927091194401</v>
      </c>
      <c r="O336" s="75">
        <f>VLOOKUP($D336,'[2]5D'!$C:$AY,COLUMNS($A335:K335)+36,0)</f>
        <v>113.623336368514</v>
      </c>
      <c r="P336" s="75">
        <f>VLOOKUP($D336,'[2]5D'!$C:$AY,COLUMNS($A335:L335)+36,0)</f>
        <v>96.3238244506081</v>
      </c>
      <c r="Q336" s="75">
        <f>VLOOKUP($D336,'[2]5D'!$C:$AY,COLUMNS($A335:M335)+36,0)</f>
        <v>89.095019571745894</v>
      </c>
    </row>
    <row r="337" spans="4:17">
      <c r="D337" s="124">
        <v>26701</v>
      </c>
      <c r="E337" s="75">
        <v>0.32651746159912698</v>
      </c>
      <c r="F337" s="75">
        <f>VLOOKUP($D337,'[2]5D'!$C:$AY,COLUMNS($A336:B336)+36,0)</f>
        <v>115.358699911504</v>
      </c>
      <c r="G337" s="75">
        <f>VLOOKUP($D337,'[2]5D'!$C:$AY,COLUMNS($A336:C336)+36,0)</f>
        <v>121.642064627672</v>
      </c>
      <c r="H337" s="75">
        <f>VLOOKUP($D337,'[2]5D'!$C:$AY,COLUMNS($A336:D336)+36,0)</f>
        <v>130.63295676622101</v>
      </c>
      <c r="I337" s="86">
        <f>VLOOKUP($D337,'[2]5D'!$C:$AY,COLUMNS($A336:E336)+36,0)</f>
        <v>121.513463752612</v>
      </c>
      <c r="J337" s="86">
        <f>VLOOKUP($D337,'[2]5D'!$C:$AY,COLUMNS($A336:F336)+36,0)</f>
        <v>118.17416720784</v>
      </c>
      <c r="K337" s="75">
        <f>VLOOKUP($D337,'[2]5D'!$C:$AY,COLUMNS($A336:G336)+36,0)</f>
        <v>119.611713637595</v>
      </c>
      <c r="L337" s="75">
        <f>VLOOKUP($D337,'[2]5D'!$C:$AY,COLUMNS($A336:H336)+36,0)</f>
        <v>110.779982130671</v>
      </c>
      <c r="M337" s="75">
        <f>VLOOKUP($D337,'[2]5D'!$C:$AY,COLUMNS($A336:I336)+36,0)</f>
        <v>122.229716704699</v>
      </c>
      <c r="N337" s="75">
        <f>VLOOKUP($D337,'[2]5D'!$C:$AY,COLUMNS($A336:J336)+36,0)</f>
        <v>120.12561443753999</v>
      </c>
      <c r="O337" s="75">
        <f>VLOOKUP($D337,'[2]5D'!$C:$AY,COLUMNS($A336:K336)+36,0)</f>
        <v>127.88717285395199</v>
      </c>
      <c r="P337" s="75">
        <f>VLOOKUP($D337,'[2]5D'!$C:$AY,COLUMNS($A336:L336)+36,0)</f>
        <v>130.121949531426</v>
      </c>
      <c r="Q337" s="75">
        <f>VLOOKUP($D337,'[2]5D'!$C:$AY,COLUMNS($A336:M336)+36,0)</f>
        <v>123.622900728056</v>
      </c>
    </row>
    <row r="338" spans="4:17">
      <c r="D338" s="124">
        <v>26702</v>
      </c>
      <c r="E338" s="75">
        <v>3.3563701187601297E-2</v>
      </c>
      <c r="F338" s="75">
        <f>VLOOKUP($D338,'[2]5D'!$C:$AY,COLUMNS($A337:B337)+36,0)</f>
        <v>93.434434609331703</v>
      </c>
      <c r="G338" s="75">
        <f>VLOOKUP($D338,'[2]5D'!$C:$AY,COLUMNS($A337:C337)+36,0)</f>
        <v>115.660494795738</v>
      </c>
      <c r="H338" s="75">
        <f>VLOOKUP($D338,'[2]5D'!$C:$AY,COLUMNS($A337:D337)+36,0)</f>
        <v>127.218001546369</v>
      </c>
      <c r="I338" s="86">
        <f>VLOOKUP($D338,'[2]5D'!$C:$AY,COLUMNS($A337:E337)+36,0)</f>
        <v>122.259326369034</v>
      </c>
      <c r="J338" s="86">
        <f>VLOOKUP($D338,'[2]5D'!$C:$AY,COLUMNS($A337:F337)+36,0)</f>
        <v>117.321407100068</v>
      </c>
      <c r="K338" s="75">
        <f>VLOOKUP($D338,'[2]5D'!$C:$AY,COLUMNS($A337:G337)+36,0)</f>
        <v>114.08512415956601</v>
      </c>
      <c r="L338" s="75">
        <f>VLOOKUP($D338,'[2]5D'!$C:$AY,COLUMNS($A337:H337)+36,0)</f>
        <v>102.169473590544</v>
      </c>
      <c r="M338" s="75">
        <f>VLOOKUP($D338,'[2]5D'!$C:$AY,COLUMNS($A337:I337)+36,0)</f>
        <v>119.748129440228</v>
      </c>
      <c r="N338" s="75">
        <f>VLOOKUP($D338,'[2]5D'!$C:$AY,COLUMNS($A337:J337)+36,0)</f>
        <v>117.490757640505</v>
      </c>
      <c r="O338" s="75">
        <f>VLOOKUP($D338,'[2]5D'!$C:$AY,COLUMNS($A337:K337)+36,0)</f>
        <v>122.643942328126</v>
      </c>
      <c r="P338" s="75">
        <f>VLOOKUP($D338,'[2]5D'!$C:$AY,COLUMNS($A337:L337)+36,0)</f>
        <v>124.641664893013</v>
      </c>
      <c r="Q338" s="75">
        <f>VLOOKUP($D338,'[2]5D'!$C:$AY,COLUMNS($A337:M337)+36,0)</f>
        <v>120.970050831709</v>
      </c>
    </row>
    <row r="339" spans="4:17">
      <c r="D339" s="124">
        <v>27101</v>
      </c>
      <c r="E339" s="75">
        <v>2.5885898913619702E-2</v>
      </c>
      <c r="F339" s="75">
        <f>VLOOKUP($D339,'[2]5D'!$C:$AY,COLUMNS($A338:B338)+36,0)</f>
        <v>120.883128615565</v>
      </c>
      <c r="G339" s="75">
        <f>VLOOKUP($D339,'[2]5D'!$C:$AY,COLUMNS($A338:C338)+36,0)</f>
        <v>112.896968674034</v>
      </c>
      <c r="H339" s="75">
        <f>VLOOKUP($D339,'[2]5D'!$C:$AY,COLUMNS($A338:D338)+36,0)</f>
        <v>126.69638558379199</v>
      </c>
      <c r="I339" s="86">
        <f>VLOOKUP($D339,'[2]5D'!$C:$AY,COLUMNS($A338:E338)+36,0)</f>
        <v>138.660823072266</v>
      </c>
      <c r="J339" s="86">
        <f>VLOOKUP($D339,'[2]5D'!$C:$AY,COLUMNS($A338:F338)+36,0)</f>
        <v>139.20065767654901</v>
      </c>
      <c r="K339" s="75">
        <f>VLOOKUP($D339,'[2]5D'!$C:$AY,COLUMNS($A338:G338)+36,0)</f>
        <v>133.45792579909701</v>
      </c>
      <c r="L339" s="75">
        <f>VLOOKUP($D339,'[2]5D'!$C:$AY,COLUMNS($A338:H338)+36,0)</f>
        <v>108.930086140821</v>
      </c>
      <c r="M339" s="75">
        <f>VLOOKUP($D339,'[2]5D'!$C:$AY,COLUMNS($A338:I338)+36,0)</f>
        <v>117.472427432847</v>
      </c>
      <c r="N339" s="75">
        <f>VLOOKUP($D339,'[2]5D'!$C:$AY,COLUMNS($A338:J338)+36,0)</f>
        <v>120.461415716592</v>
      </c>
      <c r="O339" s="75">
        <f>VLOOKUP($D339,'[2]5D'!$C:$AY,COLUMNS($A338:K338)+36,0)</f>
        <v>114.434591021003</v>
      </c>
      <c r="P339" s="75">
        <f>VLOOKUP($D339,'[2]5D'!$C:$AY,COLUMNS($A338:L338)+36,0)</f>
        <v>118.937628957399</v>
      </c>
      <c r="Q339" s="75">
        <f>VLOOKUP($D339,'[2]5D'!$C:$AY,COLUMNS($A338:M338)+36,0)</f>
        <v>134.743192731628</v>
      </c>
    </row>
    <row r="340" spans="4:17">
      <c r="D340" s="124">
        <v>27102</v>
      </c>
      <c r="E340" s="75">
        <v>3.6791695651790302E-2</v>
      </c>
      <c r="F340" s="75">
        <f>VLOOKUP($D340,'[2]5D'!$C:$AY,COLUMNS($A339:B339)+36,0)</f>
        <v>101.889732782355</v>
      </c>
      <c r="G340" s="75">
        <f>VLOOKUP($D340,'[2]5D'!$C:$AY,COLUMNS($A339:C339)+36,0)</f>
        <v>101.917302613514</v>
      </c>
      <c r="H340" s="75">
        <f>VLOOKUP($D340,'[2]5D'!$C:$AY,COLUMNS($A339:D339)+36,0)</f>
        <v>102.295278663118</v>
      </c>
      <c r="I340" s="86">
        <f>VLOOKUP($D340,'[2]5D'!$C:$AY,COLUMNS($A339:E339)+36,0)</f>
        <v>107.454210587022</v>
      </c>
      <c r="J340" s="86">
        <f>VLOOKUP($D340,'[2]5D'!$C:$AY,COLUMNS($A339:F339)+36,0)</f>
        <v>107.395441112344</v>
      </c>
      <c r="K340" s="75">
        <f>VLOOKUP($D340,'[2]5D'!$C:$AY,COLUMNS($A339:G339)+36,0)</f>
        <v>103.323258105264</v>
      </c>
      <c r="L340" s="75">
        <f>VLOOKUP($D340,'[2]5D'!$C:$AY,COLUMNS($A339:H339)+36,0)</f>
        <v>105.06166329681</v>
      </c>
      <c r="M340" s="75">
        <f>VLOOKUP($D340,'[2]5D'!$C:$AY,COLUMNS($A339:I339)+36,0)</f>
        <v>100.88146324189501</v>
      </c>
      <c r="N340" s="75">
        <f>VLOOKUP($D340,'[2]5D'!$C:$AY,COLUMNS($A339:J339)+36,0)</f>
        <v>112.492883860419</v>
      </c>
      <c r="O340" s="75">
        <f>VLOOKUP($D340,'[2]5D'!$C:$AY,COLUMNS($A339:K339)+36,0)</f>
        <v>110.732697402619</v>
      </c>
      <c r="P340" s="75">
        <f>VLOOKUP($D340,'[2]5D'!$C:$AY,COLUMNS($A339:L339)+36,0)</f>
        <v>101.23689056430899</v>
      </c>
      <c r="Q340" s="75">
        <f>VLOOKUP($D340,'[2]5D'!$C:$AY,COLUMNS($A339:M339)+36,0)</f>
        <v>111.03265421338401</v>
      </c>
    </row>
    <row r="341" spans="4:17">
      <c r="D341" s="124">
        <v>27310</v>
      </c>
      <c r="E341" s="75">
        <v>7.6862024801177306E-2</v>
      </c>
      <c r="F341" s="75">
        <f>VLOOKUP($D341,'[2]5D'!$C:$AY,COLUMNS($A340:B340)+36,0)</f>
        <v>119.400366574475</v>
      </c>
      <c r="G341" s="75">
        <f>VLOOKUP($D341,'[2]5D'!$C:$AY,COLUMNS($A340:C340)+36,0)</f>
        <v>112.879152140676</v>
      </c>
      <c r="H341" s="75">
        <f>VLOOKUP($D341,'[2]5D'!$C:$AY,COLUMNS($A340:D340)+36,0)</f>
        <v>115.111092684704</v>
      </c>
      <c r="I341" s="86">
        <f>VLOOKUP($D341,'[2]5D'!$C:$AY,COLUMNS($A340:E340)+36,0)</f>
        <v>122.5776922698</v>
      </c>
      <c r="J341" s="86">
        <f>VLOOKUP($D341,'[2]5D'!$C:$AY,COLUMNS($A340:F340)+36,0)</f>
        <v>126.33208866868701</v>
      </c>
      <c r="K341" s="75">
        <f>VLOOKUP($D341,'[2]5D'!$C:$AY,COLUMNS($A340:G340)+36,0)</f>
        <v>104.38643032588401</v>
      </c>
      <c r="L341" s="75">
        <f>VLOOKUP($D341,'[2]5D'!$C:$AY,COLUMNS($A340:H340)+36,0)</f>
        <v>104.41910350399</v>
      </c>
      <c r="M341" s="75">
        <f>VLOOKUP($D341,'[2]5D'!$C:$AY,COLUMNS($A340:I340)+36,0)</f>
        <v>123.072241721599</v>
      </c>
      <c r="N341" s="75">
        <f>VLOOKUP($D341,'[2]5D'!$C:$AY,COLUMNS($A340:J340)+36,0)</f>
        <v>101.37546687483299</v>
      </c>
      <c r="O341" s="75">
        <f>VLOOKUP($D341,'[2]5D'!$C:$AY,COLUMNS($A340:K340)+36,0)</f>
        <v>108.601399211303</v>
      </c>
      <c r="P341" s="75">
        <f>VLOOKUP($D341,'[2]5D'!$C:$AY,COLUMNS($A340:L340)+36,0)</f>
        <v>116.40603919784201</v>
      </c>
      <c r="Q341" s="75">
        <f>VLOOKUP($D341,'[2]5D'!$C:$AY,COLUMNS($A340:M340)+36,0)</f>
        <v>114.775333574656</v>
      </c>
    </row>
    <row r="342" spans="4:17">
      <c r="D342" s="124">
        <v>27320</v>
      </c>
      <c r="E342" s="75">
        <v>1.07686202480118</v>
      </c>
      <c r="F342" s="75">
        <f>VLOOKUP($D342,'[2]5D'!$C:$AY,COLUMNS($A341:B341)+36,0)</f>
        <v>125.371072060635</v>
      </c>
      <c r="G342" s="75">
        <f>VLOOKUP($D342,'[2]5D'!$C:$AY,COLUMNS($A341:C341)+36,0)</f>
        <v>115.208404435495</v>
      </c>
      <c r="H342" s="75">
        <f>VLOOKUP($D342,'[2]5D'!$C:$AY,COLUMNS($A341:D341)+36,0)</f>
        <v>118.59729007755899</v>
      </c>
      <c r="I342" s="86">
        <f>VLOOKUP($D342,'[2]5D'!$C:$AY,COLUMNS($A341:E341)+36,0)</f>
        <v>127.755906613679</v>
      </c>
      <c r="J342" s="86">
        <f>VLOOKUP($D342,'[2]5D'!$C:$AY,COLUMNS($A341:F341)+36,0)</f>
        <v>123.147794277454</v>
      </c>
      <c r="K342" s="75">
        <f>VLOOKUP($D342,'[2]5D'!$C:$AY,COLUMNS($A341:G341)+36,0)</f>
        <v>119.77618167903</v>
      </c>
      <c r="L342" s="75">
        <f>VLOOKUP($D342,'[2]5D'!$C:$AY,COLUMNS($A341:H341)+36,0)</f>
        <v>126.431665717884</v>
      </c>
      <c r="M342" s="75">
        <f>VLOOKUP($D342,'[2]5D'!$C:$AY,COLUMNS($A341:I341)+36,0)</f>
        <v>129.899917189105</v>
      </c>
      <c r="N342" s="75">
        <f>VLOOKUP($D342,'[2]5D'!$C:$AY,COLUMNS($A341:J341)+36,0)</f>
        <v>127.419388571327</v>
      </c>
      <c r="O342" s="75">
        <f>VLOOKUP($D342,'[2]5D'!$C:$AY,COLUMNS($A341:K341)+36,0)</f>
        <v>128.81508094631599</v>
      </c>
      <c r="P342" s="75">
        <f>VLOOKUP($D342,'[2]5D'!$C:$AY,COLUMNS($A341:L341)+36,0)</f>
        <v>108.495009066422</v>
      </c>
      <c r="Q342" s="75">
        <f>VLOOKUP($D342,'[2]5D'!$C:$AY,COLUMNS($A341:M341)+36,0)</f>
        <v>109.132464751245</v>
      </c>
    </row>
    <row r="343" spans="4:17">
      <c r="D343" s="124">
        <v>27500</v>
      </c>
      <c r="E343" s="75">
        <v>2.07686202480118</v>
      </c>
      <c r="F343" s="75">
        <f>VLOOKUP($D343,'[2]5D'!$C:$AY,COLUMNS($A342:B342)+36,0)</f>
        <v>107.501410290026</v>
      </c>
      <c r="G343" s="75">
        <f>VLOOKUP($D343,'[2]5D'!$C:$AY,COLUMNS($A342:C342)+36,0)</f>
        <v>86.500526489442393</v>
      </c>
      <c r="H343" s="75">
        <f>VLOOKUP($D343,'[2]5D'!$C:$AY,COLUMNS($A342:D342)+36,0)</f>
        <v>113.250790799043</v>
      </c>
      <c r="I343" s="86">
        <f>VLOOKUP($D343,'[2]5D'!$C:$AY,COLUMNS($A342:E342)+36,0)</f>
        <v>104.590883831638</v>
      </c>
      <c r="J343" s="86">
        <f>VLOOKUP($D343,'[2]5D'!$C:$AY,COLUMNS($A342:F342)+36,0)</f>
        <v>124.464325834706</v>
      </c>
      <c r="K343" s="75">
        <f>VLOOKUP($D343,'[2]5D'!$C:$AY,COLUMNS($A342:G342)+36,0)</f>
        <v>146.83555038810599</v>
      </c>
      <c r="L343" s="75">
        <f>VLOOKUP($D343,'[2]5D'!$C:$AY,COLUMNS($A342:H342)+36,0)</f>
        <v>125.20196473489</v>
      </c>
      <c r="M343" s="75">
        <f>VLOOKUP($D343,'[2]5D'!$C:$AY,COLUMNS($A342:I342)+36,0)</f>
        <v>124.48865507988801</v>
      </c>
      <c r="N343" s="75">
        <f>VLOOKUP($D343,'[2]5D'!$C:$AY,COLUMNS($A342:J342)+36,0)</f>
        <v>120.43038297599</v>
      </c>
      <c r="O343" s="75">
        <f>VLOOKUP($D343,'[2]5D'!$C:$AY,COLUMNS($A342:K342)+36,0)</f>
        <v>114.455086771772</v>
      </c>
      <c r="P343" s="75">
        <f>VLOOKUP($D343,'[2]5D'!$C:$AY,COLUMNS($A342:L342)+36,0)</f>
        <v>108.104668837848</v>
      </c>
      <c r="Q343" s="75">
        <f>VLOOKUP($D343,'[2]5D'!$C:$AY,COLUMNS($A342:M342)+36,0)</f>
        <v>119.832323394592</v>
      </c>
    </row>
    <row r="344" spans="4:17">
      <c r="D344" s="124">
        <v>28120</v>
      </c>
      <c r="E344" s="75">
        <v>3.07686202480118</v>
      </c>
      <c r="F344" s="75">
        <f>VLOOKUP($D344,'[2]5D'!$C:$AY,COLUMNS($A343:B343)+36,0)</f>
        <v>121.52943072774799</v>
      </c>
      <c r="G344" s="75">
        <f>VLOOKUP($D344,'[2]5D'!$C:$AY,COLUMNS($A343:C343)+36,0)</f>
        <v>144.18576262641801</v>
      </c>
      <c r="H344" s="75">
        <f>VLOOKUP($D344,'[2]5D'!$C:$AY,COLUMNS($A343:D343)+36,0)</f>
        <v>111.034689572478</v>
      </c>
      <c r="I344" s="86">
        <f>VLOOKUP($D344,'[2]5D'!$C:$AY,COLUMNS($A343:E343)+36,0)</f>
        <v>125.145647326294</v>
      </c>
      <c r="J344" s="86">
        <f>VLOOKUP($D344,'[2]5D'!$C:$AY,COLUMNS($A343:F343)+36,0)</f>
        <v>122.627603412036</v>
      </c>
      <c r="K344" s="75">
        <f>VLOOKUP($D344,'[2]5D'!$C:$AY,COLUMNS($A343:G343)+36,0)</f>
        <v>107.86182349761</v>
      </c>
      <c r="L344" s="75">
        <f>VLOOKUP($D344,'[2]5D'!$C:$AY,COLUMNS($A343:H343)+36,0)</f>
        <v>103.869355724621</v>
      </c>
      <c r="M344" s="75">
        <f>VLOOKUP($D344,'[2]5D'!$C:$AY,COLUMNS($A343:I343)+36,0)</f>
        <v>115.30730889595699</v>
      </c>
      <c r="N344" s="75">
        <f>VLOOKUP($D344,'[2]5D'!$C:$AY,COLUMNS($A343:J343)+36,0)</f>
        <v>135.739395868278</v>
      </c>
      <c r="O344" s="75">
        <f>VLOOKUP($D344,'[2]5D'!$C:$AY,COLUMNS($A343:K343)+36,0)</f>
        <v>120.47257203151401</v>
      </c>
      <c r="P344" s="75">
        <f>VLOOKUP($D344,'[2]5D'!$C:$AY,COLUMNS($A343:L343)+36,0)</f>
        <v>178.04532640526099</v>
      </c>
      <c r="Q344" s="75">
        <f>VLOOKUP($D344,'[2]5D'!$C:$AY,COLUMNS($A343:M343)+36,0)</f>
        <v>139.58462086588199</v>
      </c>
    </row>
    <row r="345" spans="4:17">
      <c r="D345" s="124">
        <v>28130</v>
      </c>
      <c r="E345" s="75">
        <v>4.07686202480118</v>
      </c>
      <c r="F345" s="75">
        <f>VLOOKUP($D345,'[2]5D'!$C:$AY,COLUMNS($A344:B344)+36,0)</f>
        <v>156.46087577357301</v>
      </c>
      <c r="G345" s="75">
        <f>VLOOKUP($D345,'[2]5D'!$C:$AY,COLUMNS($A344:C344)+36,0)</f>
        <v>123.865538764284</v>
      </c>
      <c r="H345" s="75">
        <f>VLOOKUP($D345,'[2]5D'!$C:$AY,COLUMNS($A344:D344)+36,0)</f>
        <v>152.27714388753199</v>
      </c>
      <c r="I345" s="86">
        <f>VLOOKUP($D345,'[2]5D'!$C:$AY,COLUMNS($A344:E344)+36,0)</f>
        <v>160.10633806570701</v>
      </c>
      <c r="J345" s="86">
        <f>VLOOKUP($D345,'[2]5D'!$C:$AY,COLUMNS($A344:F344)+36,0)</f>
        <v>130.36159866024099</v>
      </c>
      <c r="K345" s="75">
        <f>VLOOKUP($D345,'[2]5D'!$C:$AY,COLUMNS($A344:G344)+36,0)</f>
        <v>107.143228740439</v>
      </c>
      <c r="L345" s="75">
        <f>VLOOKUP($D345,'[2]5D'!$C:$AY,COLUMNS($A344:H344)+36,0)</f>
        <v>107.71066014599199</v>
      </c>
      <c r="M345" s="75">
        <f>VLOOKUP($D345,'[2]5D'!$C:$AY,COLUMNS($A344:I344)+36,0)</f>
        <v>103.666735997643</v>
      </c>
      <c r="N345" s="75">
        <f>VLOOKUP($D345,'[2]5D'!$C:$AY,COLUMNS($A344:J344)+36,0)</f>
        <v>125.230804626034</v>
      </c>
      <c r="O345" s="75">
        <f>VLOOKUP($D345,'[2]5D'!$C:$AY,COLUMNS($A344:K344)+36,0)</f>
        <v>101.78383273308501</v>
      </c>
      <c r="P345" s="75">
        <f>VLOOKUP($D345,'[2]5D'!$C:$AY,COLUMNS($A344:L344)+36,0)</f>
        <v>106.24547820878099</v>
      </c>
      <c r="Q345" s="75">
        <f>VLOOKUP($D345,'[2]5D'!$C:$AY,COLUMNS($A344:M344)+36,0)</f>
        <v>108.158338058406</v>
      </c>
    </row>
    <row r="346" spans="4:17">
      <c r="D346" s="124">
        <v>28140</v>
      </c>
      <c r="E346" s="75">
        <v>5.07686202480118</v>
      </c>
      <c r="F346" s="75">
        <f>VLOOKUP($D346,'[2]5D'!$C:$AY,COLUMNS($A345:B345)+36,0)</f>
        <v>114.042481121637</v>
      </c>
      <c r="G346" s="75">
        <f>VLOOKUP($D346,'[2]5D'!$C:$AY,COLUMNS($A345:C345)+36,0)</f>
        <v>111.051468235987</v>
      </c>
      <c r="H346" s="75">
        <f>VLOOKUP($D346,'[2]5D'!$C:$AY,COLUMNS($A345:D345)+36,0)</f>
        <v>137.804925333315</v>
      </c>
      <c r="I346" s="86">
        <f>VLOOKUP($D346,'[2]5D'!$C:$AY,COLUMNS($A345:E345)+36,0)</f>
        <v>133.23906896058099</v>
      </c>
      <c r="J346" s="86">
        <f>VLOOKUP($D346,'[2]5D'!$C:$AY,COLUMNS($A345:F345)+36,0)</f>
        <v>121.05994439868201</v>
      </c>
      <c r="K346" s="75">
        <f>VLOOKUP($D346,'[2]5D'!$C:$AY,COLUMNS($A345:G345)+36,0)</f>
        <v>109.498036560014</v>
      </c>
      <c r="L346" s="75">
        <f>VLOOKUP($D346,'[2]5D'!$C:$AY,COLUMNS($A345:H345)+36,0)</f>
        <v>106.359312618543</v>
      </c>
      <c r="M346" s="75">
        <f>VLOOKUP($D346,'[2]5D'!$C:$AY,COLUMNS($A345:I345)+36,0)</f>
        <v>104.81932133494099</v>
      </c>
      <c r="N346" s="75">
        <f>VLOOKUP($D346,'[2]5D'!$C:$AY,COLUMNS($A345:J345)+36,0)</f>
        <v>109.269640533467</v>
      </c>
      <c r="O346" s="75">
        <f>VLOOKUP($D346,'[2]5D'!$C:$AY,COLUMNS($A345:K345)+36,0)</f>
        <v>113.12831388132</v>
      </c>
      <c r="P346" s="75">
        <f>VLOOKUP($D346,'[2]5D'!$C:$AY,COLUMNS($A345:L345)+36,0)</f>
        <v>115.451867670928</v>
      </c>
      <c r="Q346" s="75">
        <f>VLOOKUP($D346,'[2]5D'!$C:$AY,COLUMNS($A345:M345)+36,0)</f>
        <v>110.69535070788601</v>
      </c>
    </row>
    <row r="347" spans="4:17">
      <c r="D347" s="124">
        <v>28160</v>
      </c>
      <c r="E347" s="75">
        <v>6.07686202480118</v>
      </c>
      <c r="F347" s="75">
        <f>VLOOKUP($D347,'[2]5D'!$C:$AY,COLUMNS($A346:B346)+36,0)</f>
        <v>128.723807850687</v>
      </c>
      <c r="G347" s="75">
        <f>VLOOKUP($D347,'[2]5D'!$C:$AY,COLUMNS($A346:C346)+36,0)</f>
        <v>197.245826939963</v>
      </c>
      <c r="H347" s="75">
        <f>VLOOKUP($D347,'[2]5D'!$C:$AY,COLUMNS($A346:D346)+36,0)</f>
        <v>200.11848713311599</v>
      </c>
      <c r="I347" s="86">
        <f>VLOOKUP($D347,'[2]5D'!$C:$AY,COLUMNS($A346:E346)+36,0)</f>
        <v>167.472769557135</v>
      </c>
      <c r="J347" s="86">
        <f>VLOOKUP($D347,'[2]5D'!$C:$AY,COLUMNS($A346:F346)+36,0)</f>
        <v>158.66979762813401</v>
      </c>
      <c r="K347" s="75">
        <f>VLOOKUP($D347,'[2]5D'!$C:$AY,COLUMNS($A346:G346)+36,0)</f>
        <v>127.97908159731</v>
      </c>
      <c r="L347" s="75">
        <f>VLOOKUP($D347,'[2]5D'!$C:$AY,COLUMNS($A346:H346)+36,0)</f>
        <v>113.783767612023</v>
      </c>
      <c r="M347" s="75">
        <f>VLOOKUP($D347,'[2]5D'!$C:$AY,COLUMNS($A346:I346)+36,0)</f>
        <v>113.834210855872</v>
      </c>
      <c r="N347" s="75">
        <f>VLOOKUP($D347,'[2]5D'!$C:$AY,COLUMNS($A346:J346)+36,0)</f>
        <v>106.82113265113099</v>
      </c>
      <c r="O347" s="75">
        <f>VLOOKUP($D347,'[2]5D'!$C:$AY,COLUMNS($A346:K346)+36,0)</f>
        <v>101.40048742777699</v>
      </c>
      <c r="P347" s="75">
        <f>VLOOKUP($D347,'[2]5D'!$C:$AY,COLUMNS($A346:L346)+36,0)</f>
        <v>103.90039511417901</v>
      </c>
      <c r="Q347" s="75">
        <f>VLOOKUP($D347,'[2]5D'!$C:$AY,COLUMNS($A346:M346)+36,0)</f>
        <v>108.744809094895</v>
      </c>
    </row>
    <row r="348" spans="4:17">
      <c r="D348" s="124">
        <v>28180</v>
      </c>
      <c r="E348" s="75">
        <v>7.07686202480118</v>
      </c>
      <c r="F348" s="75">
        <f>VLOOKUP($D348,'[2]5D'!$C:$AY,COLUMNS($A347:B347)+36,0)</f>
        <v>130.21281523843399</v>
      </c>
      <c r="G348" s="75">
        <f>VLOOKUP($D348,'[2]5D'!$C:$AY,COLUMNS($A347:C347)+36,0)</f>
        <v>108.100384503136</v>
      </c>
      <c r="H348" s="75">
        <f>VLOOKUP($D348,'[2]5D'!$C:$AY,COLUMNS($A347:D347)+36,0)</f>
        <v>122.560247418561</v>
      </c>
      <c r="I348" s="86">
        <f>VLOOKUP($D348,'[2]5D'!$C:$AY,COLUMNS($A347:E347)+36,0)</f>
        <v>120.90681586204001</v>
      </c>
      <c r="J348" s="86">
        <f>VLOOKUP($D348,'[2]5D'!$C:$AY,COLUMNS($A347:F347)+36,0)</f>
        <v>112.878467843376</v>
      </c>
      <c r="K348" s="75">
        <f>VLOOKUP($D348,'[2]5D'!$C:$AY,COLUMNS($A347:G347)+36,0)</f>
        <v>116.00061781939</v>
      </c>
      <c r="L348" s="75">
        <f>VLOOKUP($D348,'[2]5D'!$C:$AY,COLUMNS($A347:H347)+36,0)</f>
        <v>132.20147403374199</v>
      </c>
      <c r="M348" s="75">
        <f>VLOOKUP($D348,'[2]5D'!$C:$AY,COLUMNS($A347:I347)+36,0)</f>
        <v>103.644871497784</v>
      </c>
      <c r="N348" s="75">
        <f>VLOOKUP($D348,'[2]5D'!$C:$AY,COLUMNS($A347:J347)+36,0)</f>
        <v>104.348278448399</v>
      </c>
      <c r="O348" s="75">
        <f>VLOOKUP($D348,'[2]5D'!$C:$AY,COLUMNS($A347:K347)+36,0)</f>
        <v>111.49844267282</v>
      </c>
      <c r="P348" s="75">
        <f>VLOOKUP($D348,'[2]5D'!$C:$AY,COLUMNS($A347:L347)+36,0)</f>
        <v>105.52844576627599</v>
      </c>
      <c r="Q348" s="75">
        <f>VLOOKUP($D348,'[2]5D'!$C:$AY,COLUMNS($A347:M347)+36,0)</f>
        <v>107.42005416218799</v>
      </c>
    </row>
    <row r="349" spans="4:17">
      <c r="D349" s="124">
        <v>28192</v>
      </c>
      <c r="E349" s="75">
        <v>8.07686202480118</v>
      </c>
      <c r="F349" s="75">
        <f>VLOOKUP($D349,'[2]5D'!$C:$AY,COLUMNS($A348:B348)+36,0)</f>
        <v>114.67914237401899</v>
      </c>
      <c r="G349" s="75">
        <f>VLOOKUP($D349,'[2]5D'!$C:$AY,COLUMNS($A348:C348)+36,0)</f>
        <v>83.1002871090095</v>
      </c>
      <c r="H349" s="75">
        <f>VLOOKUP($D349,'[2]5D'!$C:$AY,COLUMNS($A348:D348)+36,0)</f>
        <v>137.43317933511901</v>
      </c>
      <c r="I349" s="86">
        <f>VLOOKUP($D349,'[2]5D'!$C:$AY,COLUMNS($A348:E348)+36,0)</f>
        <v>150.13605735990799</v>
      </c>
      <c r="J349" s="86">
        <f>VLOOKUP($D349,'[2]5D'!$C:$AY,COLUMNS($A348:F348)+36,0)</f>
        <v>151.07101936417101</v>
      </c>
      <c r="K349" s="75">
        <f>VLOOKUP($D349,'[2]5D'!$C:$AY,COLUMNS($A348:G348)+36,0)</f>
        <v>138.073788063151</v>
      </c>
      <c r="L349" s="75">
        <f>VLOOKUP($D349,'[2]5D'!$C:$AY,COLUMNS($A348:H348)+36,0)</f>
        <v>113.146917048592</v>
      </c>
      <c r="M349" s="75">
        <f>VLOOKUP($D349,'[2]5D'!$C:$AY,COLUMNS($A348:I348)+36,0)</f>
        <v>117.665185814555</v>
      </c>
      <c r="N349" s="75">
        <f>VLOOKUP($D349,'[2]5D'!$C:$AY,COLUMNS($A348:J348)+36,0)</f>
        <v>109.30404418582199</v>
      </c>
      <c r="O349" s="75">
        <f>VLOOKUP($D349,'[2]5D'!$C:$AY,COLUMNS($A348:K348)+36,0)</f>
        <v>108.252648662613</v>
      </c>
      <c r="P349" s="75">
        <f>VLOOKUP($D349,'[2]5D'!$C:$AY,COLUMNS($A348:L348)+36,0)</f>
        <v>100.116002077703</v>
      </c>
      <c r="Q349" s="75">
        <f>VLOOKUP($D349,'[2]5D'!$C:$AY,COLUMNS($A348:M348)+36,0)</f>
        <v>104.588132523631</v>
      </c>
    </row>
    <row r="350" spans="4:17">
      <c r="D350" s="124">
        <v>28220</v>
      </c>
      <c r="E350" s="75">
        <v>9.07686202480118</v>
      </c>
      <c r="F350" s="75">
        <f>VLOOKUP($D350,'[2]5D'!$C:$AY,COLUMNS($A349:B349)+36,0)</f>
        <v>109.067141039204</v>
      </c>
      <c r="G350" s="75">
        <f>VLOOKUP($D350,'[2]5D'!$C:$AY,COLUMNS($A349:C349)+36,0)</f>
        <v>89.611149987060401</v>
      </c>
      <c r="H350" s="75">
        <f>VLOOKUP($D350,'[2]5D'!$C:$AY,COLUMNS($A349:D349)+36,0)</f>
        <v>111.438878796889</v>
      </c>
      <c r="I350" s="86">
        <f>VLOOKUP($D350,'[2]5D'!$C:$AY,COLUMNS($A349:E349)+36,0)</f>
        <v>122.321759400677</v>
      </c>
      <c r="J350" s="86">
        <f>VLOOKUP($D350,'[2]5D'!$C:$AY,COLUMNS($A349:F349)+36,0)</f>
        <v>114.87539552657201</v>
      </c>
      <c r="K350" s="75">
        <f>VLOOKUP($D350,'[2]5D'!$C:$AY,COLUMNS($A349:G349)+36,0)</f>
        <v>115.56375621364499</v>
      </c>
      <c r="L350" s="75">
        <f>VLOOKUP($D350,'[2]5D'!$C:$AY,COLUMNS($A349:H349)+36,0)</f>
        <v>116.048308902299</v>
      </c>
      <c r="M350" s="75">
        <f>VLOOKUP($D350,'[2]5D'!$C:$AY,COLUMNS($A349:I349)+36,0)</f>
        <v>128.66242936816801</v>
      </c>
      <c r="N350" s="75">
        <f>VLOOKUP($D350,'[2]5D'!$C:$AY,COLUMNS($A349:J349)+36,0)</f>
        <v>111.008486960664</v>
      </c>
      <c r="O350" s="75">
        <f>VLOOKUP($D350,'[2]5D'!$C:$AY,COLUMNS($A349:K349)+36,0)</f>
        <v>95.007213716913697</v>
      </c>
      <c r="P350" s="75">
        <f>VLOOKUP($D350,'[2]5D'!$C:$AY,COLUMNS($A349:L349)+36,0)</f>
        <v>93.575289976427101</v>
      </c>
      <c r="Q350" s="75">
        <f>VLOOKUP($D350,'[2]5D'!$C:$AY,COLUMNS($A349:M349)+36,0)</f>
        <v>104.55845034852901</v>
      </c>
    </row>
    <row r="351" spans="4:17">
      <c r="D351" s="124">
        <v>28290</v>
      </c>
      <c r="E351" s="75">
        <v>10.0768620248012</v>
      </c>
      <c r="F351" s="75">
        <f>VLOOKUP($D351,'[2]5D'!$C:$AY,COLUMNS($A350:B350)+36,0)</f>
        <v>90.310175695721298</v>
      </c>
      <c r="G351" s="75">
        <f>VLOOKUP($D351,'[2]5D'!$C:$AY,COLUMNS($A350:C350)+36,0)</f>
        <v>212.89084956058099</v>
      </c>
      <c r="H351" s="75">
        <f>VLOOKUP($D351,'[2]5D'!$C:$AY,COLUMNS($A350:D350)+36,0)</f>
        <v>96.038306592269507</v>
      </c>
      <c r="I351" s="86">
        <f>VLOOKUP($D351,'[2]5D'!$C:$AY,COLUMNS($A350:E350)+36,0)</f>
        <v>103.286350648663</v>
      </c>
      <c r="J351" s="86">
        <f>VLOOKUP($D351,'[2]5D'!$C:$AY,COLUMNS($A350:F350)+36,0)</f>
        <v>98.955100111148894</v>
      </c>
      <c r="K351" s="75">
        <f>VLOOKUP($D351,'[2]5D'!$C:$AY,COLUMNS($A350:G350)+36,0)</f>
        <v>97.188820123003694</v>
      </c>
      <c r="L351" s="75">
        <f>VLOOKUP($D351,'[2]5D'!$C:$AY,COLUMNS($A350:H350)+36,0)</f>
        <v>182.366828047078</v>
      </c>
      <c r="M351" s="75">
        <f>VLOOKUP($D351,'[2]5D'!$C:$AY,COLUMNS($A350:I350)+36,0)</f>
        <v>155.61780514446801</v>
      </c>
      <c r="N351" s="75">
        <f>VLOOKUP($D351,'[2]5D'!$C:$AY,COLUMNS($A350:J350)+36,0)</f>
        <v>101.774330961163</v>
      </c>
      <c r="O351" s="75">
        <f>VLOOKUP($D351,'[2]5D'!$C:$AY,COLUMNS($A350:K350)+36,0)</f>
        <v>106.94148840976101</v>
      </c>
      <c r="P351" s="75">
        <f>VLOOKUP($D351,'[2]5D'!$C:$AY,COLUMNS($A350:L350)+36,0)</f>
        <v>100.779327698766</v>
      </c>
      <c r="Q351" s="75">
        <f>VLOOKUP($D351,'[2]5D'!$C:$AY,COLUMNS($A350:M350)+36,0)</f>
        <v>103.24466580471601</v>
      </c>
    </row>
    <row r="352" spans="4:17">
      <c r="D352" s="124">
        <v>29101</v>
      </c>
      <c r="E352" s="75">
        <v>11.0768620248012</v>
      </c>
      <c r="F352" s="75">
        <f>VLOOKUP($D352,'[2]5D'!$C:$AY,COLUMNS($A351:B351)+36,0)</f>
        <v>95.814984444108106</v>
      </c>
      <c r="G352" s="75">
        <f>VLOOKUP($D352,'[2]5D'!$C:$AY,COLUMNS($A351:C351)+36,0)</f>
        <v>75.441150958180103</v>
      </c>
      <c r="H352" s="75">
        <f>VLOOKUP($D352,'[2]5D'!$C:$AY,COLUMNS($A351:D351)+36,0)</f>
        <v>95.374933597409594</v>
      </c>
      <c r="I352" s="86">
        <f>VLOOKUP($D352,'[2]5D'!$C:$AY,COLUMNS($A351:E351)+36,0)</f>
        <v>79.989921742263107</v>
      </c>
      <c r="J352" s="86">
        <f>VLOOKUP($D352,'[2]5D'!$C:$AY,COLUMNS($A351:F351)+36,0)</f>
        <v>71.234472742967199</v>
      </c>
      <c r="K352" s="75">
        <f>VLOOKUP($D352,'[2]5D'!$C:$AY,COLUMNS($A351:G351)+36,0)</f>
        <v>75.845820850862793</v>
      </c>
      <c r="L352" s="75">
        <f>VLOOKUP($D352,'[2]5D'!$C:$AY,COLUMNS($A351:H351)+36,0)</f>
        <v>84.379674237423899</v>
      </c>
      <c r="M352" s="75">
        <f>VLOOKUP($D352,'[2]5D'!$C:$AY,COLUMNS($A351:I351)+36,0)</f>
        <v>83.819109867360396</v>
      </c>
      <c r="N352" s="75">
        <f>VLOOKUP($D352,'[2]5D'!$C:$AY,COLUMNS($A351:J351)+36,0)</f>
        <v>60.917205753953802</v>
      </c>
      <c r="O352" s="75">
        <f>VLOOKUP($D352,'[2]5D'!$C:$AY,COLUMNS($A351:K351)+36,0)</f>
        <v>99.386542346816597</v>
      </c>
      <c r="P352" s="75">
        <f>VLOOKUP($D352,'[2]5D'!$C:$AY,COLUMNS($A351:L351)+36,0)</f>
        <v>93.477207294575294</v>
      </c>
      <c r="Q352" s="75">
        <f>VLOOKUP($D352,'[2]5D'!$C:$AY,COLUMNS($A351:M351)+36,0)</f>
        <v>87.903742319161594</v>
      </c>
    </row>
    <row r="353" spans="4:17">
      <c r="D353" s="124">
        <v>29300</v>
      </c>
      <c r="E353" s="75">
        <v>12.0768620248012</v>
      </c>
      <c r="F353" s="75">
        <f>VLOOKUP($D353,'[2]5D'!$C:$AY,COLUMNS($A352:B352)+36,0)</f>
        <v>154.96091201055299</v>
      </c>
      <c r="G353" s="75">
        <f>VLOOKUP($D353,'[2]5D'!$C:$AY,COLUMNS($A352:C352)+36,0)</f>
        <v>136.78735194041201</v>
      </c>
      <c r="H353" s="75">
        <f>VLOOKUP($D353,'[2]5D'!$C:$AY,COLUMNS($A352:D352)+36,0)</f>
        <v>142.63860239425901</v>
      </c>
      <c r="I353" s="86">
        <f>VLOOKUP($D353,'[2]5D'!$C:$AY,COLUMNS($A352:E352)+36,0)</f>
        <v>142.548607716346</v>
      </c>
      <c r="J353" s="86">
        <f>VLOOKUP($D353,'[2]5D'!$C:$AY,COLUMNS($A352:F352)+36,0)</f>
        <v>133.42253912126799</v>
      </c>
      <c r="K353" s="75">
        <f>VLOOKUP($D353,'[2]5D'!$C:$AY,COLUMNS($A352:G352)+36,0)</f>
        <v>128.34429924641199</v>
      </c>
      <c r="L353" s="75">
        <f>VLOOKUP($D353,'[2]5D'!$C:$AY,COLUMNS($A352:H352)+36,0)</f>
        <v>137.508752133229</v>
      </c>
      <c r="M353" s="75">
        <f>VLOOKUP($D353,'[2]5D'!$C:$AY,COLUMNS($A352:I352)+36,0)</f>
        <v>136.60861498121201</v>
      </c>
      <c r="N353" s="75">
        <f>VLOOKUP($D353,'[2]5D'!$C:$AY,COLUMNS($A352:J352)+36,0)</f>
        <v>133.696983172584</v>
      </c>
      <c r="O353" s="75">
        <f>VLOOKUP($D353,'[2]5D'!$C:$AY,COLUMNS($A352:K352)+36,0)</f>
        <v>126.788730498654</v>
      </c>
      <c r="P353" s="75">
        <f>VLOOKUP($D353,'[2]5D'!$C:$AY,COLUMNS($A352:L352)+36,0)</f>
        <v>125.70798205764299</v>
      </c>
      <c r="Q353" s="75">
        <f>VLOOKUP($D353,'[2]5D'!$C:$AY,COLUMNS($A352:M352)+36,0)</f>
        <v>131.772160001483</v>
      </c>
    </row>
    <row r="354" spans="4:17">
      <c r="D354" s="124">
        <v>30110</v>
      </c>
      <c r="E354" s="75">
        <v>13.0768620248012</v>
      </c>
      <c r="F354" s="75">
        <f>VLOOKUP($D354,'[2]5D'!$C:$AY,COLUMNS($A353:B353)+36,0)</f>
        <v>98.824681512340206</v>
      </c>
      <c r="G354" s="75">
        <f>VLOOKUP($D354,'[2]5D'!$C:$AY,COLUMNS($A353:C353)+36,0)</f>
        <v>82.862236696983999</v>
      </c>
      <c r="H354" s="75">
        <f>VLOOKUP($D354,'[2]5D'!$C:$AY,COLUMNS($A353:D353)+36,0)</f>
        <v>111.87709505019301</v>
      </c>
      <c r="I354" s="86">
        <f>VLOOKUP($D354,'[2]5D'!$C:$AY,COLUMNS($A353:E353)+36,0)</f>
        <v>58.487098481472998</v>
      </c>
      <c r="J354" s="86">
        <f>VLOOKUP($D354,'[2]5D'!$C:$AY,COLUMNS($A353:F353)+36,0)</f>
        <v>87.182194521121602</v>
      </c>
      <c r="K354" s="75">
        <f>VLOOKUP($D354,'[2]5D'!$C:$AY,COLUMNS($A353:G353)+36,0)</f>
        <v>79.099615999206605</v>
      </c>
      <c r="L354" s="75">
        <f>VLOOKUP($D354,'[2]5D'!$C:$AY,COLUMNS($A353:H353)+36,0)</f>
        <v>69.498515675263803</v>
      </c>
      <c r="M354" s="75">
        <f>VLOOKUP($D354,'[2]5D'!$C:$AY,COLUMNS($A353:I353)+36,0)</f>
        <v>196.53566563752301</v>
      </c>
      <c r="N354" s="75">
        <f>VLOOKUP($D354,'[2]5D'!$C:$AY,COLUMNS($A353:J353)+36,0)</f>
        <v>153.21077924042299</v>
      </c>
      <c r="O354" s="75">
        <f>VLOOKUP($D354,'[2]5D'!$C:$AY,COLUMNS($A353:K353)+36,0)</f>
        <v>97.4047534422414</v>
      </c>
      <c r="P354" s="75">
        <f>VLOOKUP($D354,'[2]5D'!$C:$AY,COLUMNS($A353:L353)+36,0)</f>
        <v>101.99438412313999</v>
      </c>
      <c r="Q354" s="75">
        <f>VLOOKUP($D354,'[2]5D'!$C:$AY,COLUMNS($A353:M353)+36,0)</f>
        <v>93.943096180191503</v>
      </c>
    </row>
    <row r="355" spans="4:17">
      <c r="D355" s="124">
        <v>30300</v>
      </c>
      <c r="E355" s="75">
        <v>14.0768620248012</v>
      </c>
      <c r="F355" s="75">
        <f>VLOOKUP($D355,'[2]5D'!$C:$AY,COLUMNS($A354:B354)+36,0)</f>
        <v>105.073396948612</v>
      </c>
      <c r="G355" s="75">
        <f>VLOOKUP($D355,'[2]5D'!$C:$AY,COLUMNS($A354:C354)+36,0)</f>
        <v>95.586797341076306</v>
      </c>
      <c r="H355" s="75">
        <f>VLOOKUP($D355,'[2]5D'!$C:$AY,COLUMNS($A354:D354)+36,0)</f>
        <v>143.27583566364501</v>
      </c>
      <c r="I355" s="86">
        <f>VLOOKUP($D355,'[2]5D'!$C:$AY,COLUMNS($A354:E354)+36,0)</f>
        <v>136.47093929817601</v>
      </c>
      <c r="J355" s="86">
        <f>VLOOKUP($D355,'[2]5D'!$C:$AY,COLUMNS($A354:F354)+36,0)</f>
        <v>121.14301618563699</v>
      </c>
      <c r="K355" s="75">
        <f>VLOOKUP($D355,'[2]5D'!$C:$AY,COLUMNS($A354:G354)+36,0)</f>
        <v>132.15616157741201</v>
      </c>
      <c r="L355" s="75">
        <f>VLOOKUP($D355,'[2]5D'!$C:$AY,COLUMNS($A354:H354)+36,0)</f>
        <v>125.52015571648199</v>
      </c>
      <c r="M355" s="75">
        <f>VLOOKUP($D355,'[2]5D'!$C:$AY,COLUMNS($A354:I354)+36,0)</f>
        <v>99.889970247983399</v>
      </c>
      <c r="N355" s="75">
        <f>VLOOKUP($D355,'[2]5D'!$C:$AY,COLUMNS($A354:J354)+36,0)</f>
        <v>112.388420816871</v>
      </c>
      <c r="O355" s="75">
        <f>VLOOKUP($D355,'[2]5D'!$C:$AY,COLUMNS($A354:K354)+36,0)</f>
        <v>125.286461671797</v>
      </c>
      <c r="P355" s="75">
        <f>VLOOKUP($D355,'[2]5D'!$C:$AY,COLUMNS($A354:L354)+36,0)</f>
        <v>149.19176455537601</v>
      </c>
      <c r="Q355" s="75">
        <f>VLOOKUP($D355,'[2]5D'!$C:$AY,COLUMNS($A354:M354)+36,0)</f>
        <v>146.68723300736801</v>
      </c>
    </row>
    <row r="356" spans="4:17">
      <c r="D356" s="124">
        <v>30910</v>
      </c>
      <c r="E356" s="75">
        <v>15.0768620248012</v>
      </c>
      <c r="F356" s="75">
        <f>VLOOKUP($D356,'[2]5D'!$C:$AY,COLUMNS($A355:B355)+36,0)</f>
        <v>82.7899774909922</v>
      </c>
      <c r="G356" s="75">
        <f>VLOOKUP($D356,'[2]5D'!$C:$AY,COLUMNS($A355:C355)+36,0)</f>
        <v>82.413221116918194</v>
      </c>
      <c r="H356" s="75">
        <f>VLOOKUP($D356,'[2]5D'!$C:$AY,COLUMNS($A355:D355)+36,0)</f>
        <v>89.444865963537794</v>
      </c>
      <c r="I356" s="86">
        <f>VLOOKUP($D356,'[2]5D'!$C:$AY,COLUMNS($A355:E355)+36,0)</f>
        <v>90.348349458119003</v>
      </c>
      <c r="J356" s="86">
        <f>VLOOKUP($D356,'[2]5D'!$C:$AY,COLUMNS($A355:F355)+36,0)</f>
        <v>89.122287925104004</v>
      </c>
      <c r="K356" s="75">
        <f>VLOOKUP($D356,'[2]5D'!$C:$AY,COLUMNS($A355:G355)+36,0)</f>
        <v>87.131141169460506</v>
      </c>
      <c r="L356" s="75">
        <f>VLOOKUP($D356,'[2]5D'!$C:$AY,COLUMNS($A355:H355)+36,0)</f>
        <v>76.401327179700502</v>
      </c>
      <c r="M356" s="75">
        <f>VLOOKUP($D356,'[2]5D'!$C:$AY,COLUMNS($A355:I355)+36,0)</f>
        <v>77.053761810169405</v>
      </c>
      <c r="N356" s="75">
        <f>VLOOKUP($D356,'[2]5D'!$C:$AY,COLUMNS($A355:J355)+36,0)</f>
        <v>73.245080762448396</v>
      </c>
      <c r="O356" s="75">
        <f>VLOOKUP($D356,'[2]5D'!$C:$AY,COLUMNS($A355:K355)+36,0)</f>
        <v>71.4897175371797</v>
      </c>
      <c r="P356" s="75">
        <f>VLOOKUP($D356,'[2]5D'!$C:$AY,COLUMNS($A355:L355)+36,0)</f>
        <v>88.766865756806197</v>
      </c>
      <c r="Q356" s="75">
        <f>VLOOKUP($D356,'[2]5D'!$C:$AY,COLUMNS($A355:M355)+36,0)</f>
        <v>97.828121843541794</v>
      </c>
    </row>
    <row r="357" spans="4:17">
      <c r="D357" s="124">
        <v>31001</v>
      </c>
      <c r="E357" s="75">
        <v>16.076862024801201</v>
      </c>
      <c r="F357" s="75">
        <f>VLOOKUP($D357,'[2]5D'!$C:$AY,COLUMNS($A356:B356)+36,0)</f>
        <v>122.090384299177</v>
      </c>
      <c r="G357" s="75">
        <f>VLOOKUP($D357,'[2]5D'!$C:$AY,COLUMNS($A356:C356)+36,0)</f>
        <v>118.971358064459</v>
      </c>
      <c r="H357" s="75">
        <f>VLOOKUP($D357,'[2]5D'!$C:$AY,COLUMNS($A356:D356)+36,0)</f>
        <v>127.681460173551</v>
      </c>
      <c r="I357" s="86">
        <f>VLOOKUP($D357,'[2]5D'!$C:$AY,COLUMNS($A356:E356)+36,0)</f>
        <v>109.73966979423101</v>
      </c>
      <c r="J357" s="86">
        <f>VLOOKUP($D357,'[2]5D'!$C:$AY,COLUMNS($A356:F356)+36,0)</f>
        <v>114.222785084482</v>
      </c>
      <c r="K357" s="75">
        <f>VLOOKUP($D357,'[2]5D'!$C:$AY,COLUMNS($A356:G356)+36,0)</f>
        <v>119.499050997929</v>
      </c>
      <c r="L357" s="75">
        <f>VLOOKUP($D357,'[2]5D'!$C:$AY,COLUMNS($A356:H356)+36,0)</f>
        <v>125.04843210226301</v>
      </c>
      <c r="M357" s="75">
        <f>VLOOKUP($D357,'[2]5D'!$C:$AY,COLUMNS($A356:I356)+36,0)</f>
        <v>130.06211258937799</v>
      </c>
      <c r="N357" s="75">
        <f>VLOOKUP($D357,'[2]5D'!$C:$AY,COLUMNS($A356:J356)+36,0)</f>
        <v>129.89873775309201</v>
      </c>
      <c r="O357" s="75">
        <f>VLOOKUP($D357,'[2]5D'!$C:$AY,COLUMNS($A356:K356)+36,0)</f>
        <v>124.84131371973599</v>
      </c>
      <c r="P357" s="75">
        <f>VLOOKUP($D357,'[2]5D'!$C:$AY,COLUMNS($A356:L356)+36,0)</f>
        <v>112.24713201505401</v>
      </c>
      <c r="Q357" s="75">
        <f>VLOOKUP($D357,'[2]5D'!$C:$AY,COLUMNS($A356:M356)+36,0)</f>
        <v>122.6164902183</v>
      </c>
    </row>
    <row r="358" spans="4:17">
      <c r="D358" s="124">
        <v>33150</v>
      </c>
      <c r="E358" s="75">
        <v>17.076862024801201</v>
      </c>
      <c r="F358" s="75">
        <f>VLOOKUP($D358,'[2]5D'!$C:$AY,COLUMNS($A357:B357)+36,0)</f>
        <v>122.510970863704</v>
      </c>
      <c r="G358" s="75">
        <f>VLOOKUP($D358,'[2]5D'!$C:$AY,COLUMNS($A357:C357)+36,0)</f>
        <v>119.304844560482</v>
      </c>
      <c r="H358" s="75">
        <f>VLOOKUP($D358,'[2]5D'!$C:$AY,COLUMNS($A357:D357)+36,0)</f>
        <v>142.48025267810701</v>
      </c>
      <c r="I358" s="86">
        <f>VLOOKUP($D358,'[2]5D'!$C:$AY,COLUMNS($A357:E357)+36,0)</f>
        <v>119.94389810617901</v>
      </c>
      <c r="J358" s="86">
        <f>VLOOKUP($D358,'[2]5D'!$C:$AY,COLUMNS($A357:F357)+36,0)</f>
        <v>151.07619784159101</v>
      </c>
      <c r="K358" s="75">
        <f>VLOOKUP($D358,'[2]5D'!$C:$AY,COLUMNS($A357:G357)+36,0)</f>
        <v>145.02099110727499</v>
      </c>
      <c r="L358" s="75">
        <f>VLOOKUP($D358,'[2]5D'!$C:$AY,COLUMNS($A357:H357)+36,0)</f>
        <v>167.336640866746</v>
      </c>
      <c r="M358" s="75">
        <f>VLOOKUP($D358,'[2]5D'!$C:$AY,COLUMNS($A357:I357)+36,0)</f>
        <v>147.25439860207101</v>
      </c>
      <c r="N358" s="75">
        <f>VLOOKUP($D358,'[2]5D'!$C:$AY,COLUMNS($A357:J357)+36,0)</f>
        <v>130.727234167929</v>
      </c>
      <c r="O358" s="75">
        <f>VLOOKUP($D358,'[2]5D'!$C:$AY,COLUMNS($A357:K357)+36,0)</f>
        <v>132.63204651226201</v>
      </c>
      <c r="P358" s="75">
        <f>VLOOKUP($D358,'[2]5D'!$C:$AY,COLUMNS($A357:L357)+36,0)</f>
        <v>146.38978066276499</v>
      </c>
      <c r="Q358" s="75">
        <f>VLOOKUP($D358,'[2]5D'!$C:$AY,COLUMNS($A357:M357)+36,0)</f>
        <v>132.52190971042899</v>
      </c>
    </row>
    <row r="359" spans="4:17">
      <c r="D359" s="124">
        <v>10101</v>
      </c>
      <c r="E359" s="75">
        <v>18.076862024801201</v>
      </c>
      <c r="F359" s="75">
        <f>VLOOKUP($D359,'[2]5D'!$C:$AY,COLUMNS($A358:B358)+36,0)</f>
        <v>123.440068605406</v>
      </c>
      <c r="G359" s="75">
        <f>VLOOKUP($D359,'[2]5D'!$C:$AY,COLUMNS($A358:C358)+36,0)</f>
        <v>117.717269947471</v>
      </c>
      <c r="H359" s="75">
        <f>VLOOKUP($D359,'[2]5D'!$C:$AY,COLUMNS($A358:D358)+36,0)</f>
        <v>117.118134877605</v>
      </c>
      <c r="I359" s="86">
        <f>VLOOKUP($D359,'[2]5D'!$C:$AY,COLUMNS($A358:E358)+36,0)</f>
        <v>114.470368938569</v>
      </c>
      <c r="J359" s="86">
        <f>VLOOKUP($D359,'[2]5D'!$C:$AY,COLUMNS($A358:F358)+36,0)</f>
        <v>100.01749850540099</v>
      </c>
      <c r="K359" s="75">
        <f>VLOOKUP($D359,'[2]5D'!$C:$AY,COLUMNS($A358:G358)+36,0)</f>
        <v>100.230977347169</v>
      </c>
      <c r="L359" s="75">
        <f>VLOOKUP($D359,'[2]5D'!$C:$AY,COLUMNS($A358:H358)+36,0)</f>
        <v>126.031973333671</v>
      </c>
      <c r="M359" s="75">
        <f>VLOOKUP($D359,'[2]5D'!$C:$AY,COLUMNS($A358:I358)+36,0)</f>
        <v>110.48006847124699</v>
      </c>
      <c r="N359" s="75">
        <f>VLOOKUP($D359,'[2]5D'!$C:$AY,COLUMNS($A358:J358)+36,0)</f>
        <v>124.70216965401499</v>
      </c>
      <c r="O359" s="75">
        <f>VLOOKUP($D359,'[2]5D'!$C:$AY,COLUMNS($A358:K358)+36,0)</f>
        <v>125.85048184198401</v>
      </c>
      <c r="P359" s="75">
        <f>VLOOKUP($D359,'[2]5D'!$C:$AY,COLUMNS($A358:L358)+36,0)</f>
        <v>109.56543343651801</v>
      </c>
      <c r="Q359" s="75">
        <f>VLOOKUP($D359,'[2]5D'!$C:$AY,COLUMNS($A358:M358)+36,0)</f>
        <v>124.925179607103</v>
      </c>
    </row>
    <row r="360" spans="4:17">
      <c r="D360" s="124">
        <v>10102</v>
      </c>
      <c r="E360" s="75">
        <v>19.076862024801201</v>
      </c>
      <c r="F360" s="75">
        <f>VLOOKUP($D360,'[2]5D'!$C:$AY,COLUMNS($A359:B359)+36,0)</f>
        <v>149.09258341070401</v>
      </c>
      <c r="G360" s="75">
        <f>VLOOKUP($D360,'[2]5D'!$C:$AY,COLUMNS($A359:C359)+36,0)</f>
        <v>130.860308028741</v>
      </c>
      <c r="H360" s="75">
        <f>VLOOKUP($D360,'[2]5D'!$C:$AY,COLUMNS($A359:D359)+36,0)</f>
        <v>130.44949259837901</v>
      </c>
      <c r="I360" s="86">
        <f>VLOOKUP($D360,'[2]5D'!$C:$AY,COLUMNS($A359:E359)+36,0)</f>
        <v>134.24535253813599</v>
      </c>
      <c r="J360" s="86">
        <f>VLOOKUP($D360,'[2]5D'!$C:$AY,COLUMNS($A359:F359)+36,0)</f>
        <v>131.74825775004101</v>
      </c>
      <c r="K360" s="75">
        <f>VLOOKUP($D360,'[2]5D'!$C:$AY,COLUMNS($A359:G359)+36,0)</f>
        <v>105.27536612526301</v>
      </c>
      <c r="L360" s="75">
        <f>VLOOKUP($D360,'[2]5D'!$C:$AY,COLUMNS($A359:H359)+36,0)</f>
        <v>155.01708588593701</v>
      </c>
      <c r="M360" s="75">
        <f>VLOOKUP($D360,'[2]5D'!$C:$AY,COLUMNS($A359:I359)+36,0)</f>
        <v>114.549003598352</v>
      </c>
      <c r="N360" s="75">
        <f>VLOOKUP($D360,'[2]5D'!$C:$AY,COLUMNS($A359:J359)+36,0)</f>
        <v>101.837864187824</v>
      </c>
      <c r="O360" s="75">
        <f>VLOOKUP($D360,'[2]5D'!$C:$AY,COLUMNS($A359:K359)+36,0)</f>
        <v>108.571667346659</v>
      </c>
      <c r="P360" s="75">
        <f>VLOOKUP($D360,'[2]5D'!$C:$AY,COLUMNS($A359:L359)+36,0)</f>
        <v>111.06801941209299</v>
      </c>
      <c r="Q360" s="75">
        <f>VLOOKUP($D360,'[2]5D'!$C:$AY,COLUMNS($A359:M359)+36,0)</f>
        <v>144.03261627101401</v>
      </c>
    </row>
    <row r="361" spans="4:17">
      <c r="D361" s="124">
        <v>10103</v>
      </c>
      <c r="E361" s="75">
        <v>20.076862024801201</v>
      </c>
      <c r="F361" s="75">
        <f>VLOOKUP($D361,'[2]5D'!$C:$AY,COLUMNS($A360:B360)+36,0)</f>
        <v>150.17164073023099</v>
      </c>
      <c r="G361" s="75">
        <f>VLOOKUP($D361,'[2]5D'!$C:$AY,COLUMNS($A360:C360)+36,0)</f>
        <v>124.05181834749899</v>
      </c>
      <c r="H361" s="75">
        <f>VLOOKUP($D361,'[2]5D'!$C:$AY,COLUMNS($A360:D360)+36,0)</f>
        <v>119.810707211644</v>
      </c>
      <c r="I361" s="86">
        <f>VLOOKUP($D361,'[2]5D'!$C:$AY,COLUMNS($A360:E360)+36,0)</f>
        <v>124.870862798075</v>
      </c>
      <c r="J361" s="86">
        <f>VLOOKUP($D361,'[2]5D'!$C:$AY,COLUMNS($A360:F360)+36,0)</f>
        <v>104.234685534604</v>
      </c>
      <c r="K361" s="75">
        <f>VLOOKUP($D361,'[2]5D'!$C:$AY,COLUMNS($A360:G360)+36,0)</f>
        <v>114.855506770281</v>
      </c>
      <c r="L361" s="75">
        <f>VLOOKUP($D361,'[2]5D'!$C:$AY,COLUMNS($A360:H360)+36,0)</f>
        <v>119.713840620751</v>
      </c>
      <c r="M361" s="75">
        <f>VLOOKUP($D361,'[2]5D'!$C:$AY,COLUMNS($A360:I360)+36,0)</f>
        <v>101.513467937923</v>
      </c>
      <c r="N361" s="75">
        <f>VLOOKUP($D361,'[2]5D'!$C:$AY,COLUMNS($A360:J360)+36,0)</f>
        <v>103.03563095577201</v>
      </c>
      <c r="O361" s="75">
        <f>VLOOKUP($D361,'[2]5D'!$C:$AY,COLUMNS($A360:K360)+36,0)</f>
        <v>104.703052675903</v>
      </c>
      <c r="P361" s="75">
        <f>VLOOKUP($D361,'[2]5D'!$C:$AY,COLUMNS($A360:L360)+36,0)</f>
        <v>104.770521417056</v>
      </c>
      <c r="Q361" s="75">
        <f>VLOOKUP($D361,'[2]5D'!$C:$AY,COLUMNS($A360:M360)+36,0)</f>
        <v>159.50755399881399</v>
      </c>
    </row>
    <row r="362" spans="4:17">
      <c r="D362" s="124">
        <v>10104</v>
      </c>
      <c r="E362" s="75">
        <v>21.076862024801201</v>
      </c>
      <c r="F362" s="75">
        <f>VLOOKUP($D362,'[2]5D'!$C:$AY,COLUMNS($A361:B361)+36,0)</f>
        <v>131.871209089546</v>
      </c>
      <c r="G362" s="75">
        <f>VLOOKUP($D362,'[2]5D'!$C:$AY,COLUMNS($A361:C361)+36,0)</f>
        <v>125.062421510188</v>
      </c>
      <c r="H362" s="75">
        <f>VLOOKUP($D362,'[2]5D'!$C:$AY,COLUMNS($A361:D361)+36,0)</f>
        <v>127.580843083734</v>
      </c>
      <c r="I362" s="86">
        <f>VLOOKUP($D362,'[2]5D'!$C:$AY,COLUMNS($A361:E361)+36,0)</f>
        <v>130.069045784602</v>
      </c>
      <c r="J362" s="86">
        <f>VLOOKUP($D362,'[2]5D'!$C:$AY,COLUMNS($A361:F361)+36,0)</f>
        <v>128.77560394952599</v>
      </c>
      <c r="K362" s="75">
        <f>VLOOKUP($D362,'[2]5D'!$C:$AY,COLUMNS($A361:G361)+36,0)</f>
        <v>102.37385437016999</v>
      </c>
      <c r="L362" s="75">
        <f>VLOOKUP($D362,'[2]5D'!$C:$AY,COLUMNS($A361:H361)+36,0)</f>
        <v>119.117590523484</v>
      </c>
      <c r="M362" s="75">
        <f>VLOOKUP($D362,'[2]5D'!$C:$AY,COLUMNS($A361:I361)+36,0)</f>
        <v>105.110305495964</v>
      </c>
      <c r="N362" s="75">
        <f>VLOOKUP($D362,'[2]5D'!$C:$AY,COLUMNS($A361:J361)+36,0)</f>
        <v>101.75878323236699</v>
      </c>
      <c r="O362" s="75">
        <f>VLOOKUP($D362,'[2]5D'!$C:$AY,COLUMNS($A361:K361)+36,0)</f>
        <v>102.85702818815</v>
      </c>
      <c r="P362" s="75">
        <f>VLOOKUP($D362,'[2]5D'!$C:$AY,COLUMNS($A361:L361)+36,0)</f>
        <v>100.020632283783</v>
      </c>
      <c r="Q362" s="75">
        <f>VLOOKUP($D362,'[2]5D'!$C:$AY,COLUMNS($A361:M361)+36,0)</f>
        <v>170.86246071451399</v>
      </c>
    </row>
    <row r="363" spans="4:17">
      <c r="D363" s="124">
        <v>10201</v>
      </c>
      <c r="E363" s="75">
        <v>22.076862024801201</v>
      </c>
      <c r="F363" s="75">
        <f>VLOOKUP($D363,'[2]5D'!$C:$AY,COLUMNS($A362:B362)+36,0)</f>
        <v>103.691536590449</v>
      </c>
      <c r="G363" s="75">
        <f>VLOOKUP($D363,'[2]5D'!$C:$AY,COLUMNS($A362:C362)+36,0)</f>
        <v>109.77455115505499</v>
      </c>
      <c r="H363" s="75">
        <f>VLOOKUP($D363,'[2]5D'!$C:$AY,COLUMNS($A362:D362)+36,0)</f>
        <v>110.804599171646</v>
      </c>
      <c r="I363" s="86">
        <f>VLOOKUP($D363,'[2]5D'!$C:$AY,COLUMNS($A362:E362)+36,0)</f>
        <v>150.918705584691</v>
      </c>
      <c r="J363" s="86">
        <f>VLOOKUP($D363,'[2]5D'!$C:$AY,COLUMNS($A362:F362)+36,0)</f>
        <v>150.03185749100101</v>
      </c>
      <c r="K363" s="75">
        <f>VLOOKUP($D363,'[2]5D'!$C:$AY,COLUMNS($A362:G362)+36,0)</f>
        <v>119.592090485738</v>
      </c>
      <c r="L363" s="75">
        <f>VLOOKUP($D363,'[2]5D'!$C:$AY,COLUMNS($A362:H362)+36,0)</f>
        <v>127.742962491637</v>
      </c>
      <c r="M363" s="75">
        <f>VLOOKUP($D363,'[2]5D'!$C:$AY,COLUMNS($A362:I362)+36,0)</f>
        <v>115.675975416768</v>
      </c>
      <c r="N363" s="75">
        <f>VLOOKUP($D363,'[2]5D'!$C:$AY,COLUMNS($A362:J362)+36,0)</f>
        <v>134.574262682003</v>
      </c>
      <c r="O363" s="75">
        <f>VLOOKUP($D363,'[2]5D'!$C:$AY,COLUMNS($A362:K362)+36,0)</f>
        <v>123.082947386033</v>
      </c>
      <c r="P363" s="75">
        <f>VLOOKUP($D363,'[2]5D'!$C:$AY,COLUMNS($A362:L362)+36,0)</f>
        <v>122.86993939959299</v>
      </c>
      <c r="Q363" s="75">
        <f>VLOOKUP($D363,'[2]5D'!$C:$AY,COLUMNS($A362:M362)+36,0)</f>
        <v>157.996204689737</v>
      </c>
    </row>
    <row r="364" spans="4:17">
      <c r="D364" s="124">
        <v>10202</v>
      </c>
      <c r="E364" s="75">
        <v>23.076862024801201</v>
      </c>
      <c r="F364" s="75">
        <f>VLOOKUP($D364,'[2]5D'!$C:$AY,COLUMNS($A363:B363)+36,0)</f>
        <v>113.26392658748</v>
      </c>
      <c r="G364" s="75">
        <f>VLOOKUP($D364,'[2]5D'!$C:$AY,COLUMNS($A363:C363)+36,0)</f>
        <v>108.30556862113799</v>
      </c>
      <c r="H364" s="75">
        <f>VLOOKUP($D364,'[2]5D'!$C:$AY,COLUMNS($A363:D363)+36,0)</f>
        <v>108.969827744426</v>
      </c>
      <c r="I364" s="86">
        <f>VLOOKUP($D364,'[2]5D'!$C:$AY,COLUMNS($A363:E363)+36,0)</f>
        <v>112.04368244692201</v>
      </c>
      <c r="J364" s="86">
        <f>VLOOKUP($D364,'[2]5D'!$C:$AY,COLUMNS($A363:F363)+36,0)</f>
        <v>109.490257354411</v>
      </c>
      <c r="K364" s="75">
        <f>VLOOKUP($D364,'[2]5D'!$C:$AY,COLUMNS($A363:G363)+36,0)</f>
        <v>103.092072192256</v>
      </c>
      <c r="L364" s="75">
        <f>VLOOKUP($D364,'[2]5D'!$C:$AY,COLUMNS($A363:H363)+36,0)</f>
        <v>153.44188984560199</v>
      </c>
      <c r="M364" s="75">
        <f>VLOOKUP($D364,'[2]5D'!$C:$AY,COLUMNS($A363:I363)+36,0)</f>
        <v>114.84612928742899</v>
      </c>
      <c r="N364" s="75">
        <f>VLOOKUP($D364,'[2]5D'!$C:$AY,COLUMNS($A363:J363)+36,0)</f>
        <v>110.81342992997401</v>
      </c>
      <c r="O364" s="75">
        <f>VLOOKUP($D364,'[2]5D'!$C:$AY,COLUMNS($A363:K363)+36,0)</f>
        <v>116.67474049005099</v>
      </c>
      <c r="P364" s="75">
        <f>VLOOKUP($D364,'[2]5D'!$C:$AY,COLUMNS($A363:L363)+36,0)</f>
        <v>107.146266079553</v>
      </c>
      <c r="Q364" s="75">
        <f>VLOOKUP($D364,'[2]5D'!$C:$AY,COLUMNS($A363:M363)+36,0)</f>
        <v>112.390876759619</v>
      </c>
    </row>
    <row r="365" spans="4:17">
      <c r="D365" s="124">
        <v>10203</v>
      </c>
      <c r="E365" s="75">
        <v>24.076862024801201</v>
      </c>
      <c r="F365" s="75">
        <f>VLOOKUP($D365,'[2]5D'!$C:$AY,COLUMNS($A364:B364)+36,0)</f>
        <v>101.68870595427499</v>
      </c>
      <c r="G365" s="75">
        <f>VLOOKUP($D365,'[2]5D'!$C:$AY,COLUMNS($A364:C364)+36,0)</f>
        <v>101.911056102101</v>
      </c>
      <c r="H365" s="75">
        <f>VLOOKUP($D365,'[2]5D'!$C:$AY,COLUMNS($A364:D364)+36,0)</f>
        <v>103.36918115516799</v>
      </c>
      <c r="I365" s="86">
        <f>VLOOKUP($D365,'[2]5D'!$C:$AY,COLUMNS($A364:E364)+36,0)</f>
        <v>121.847001963369</v>
      </c>
      <c r="J365" s="86">
        <f>VLOOKUP($D365,'[2]5D'!$C:$AY,COLUMNS($A364:F364)+36,0)</f>
        <v>117.528330133936</v>
      </c>
      <c r="K365" s="75">
        <f>VLOOKUP($D365,'[2]5D'!$C:$AY,COLUMNS($A364:G364)+36,0)</f>
        <v>120.111000521508</v>
      </c>
      <c r="L365" s="75">
        <f>VLOOKUP($D365,'[2]5D'!$C:$AY,COLUMNS($A364:H364)+36,0)</f>
        <v>133.87910122627599</v>
      </c>
      <c r="M365" s="75">
        <f>VLOOKUP($D365,'[2]5D'!$C:$AY,COLUMNS($A364:I364)+36,0)</f>
        <v>108.558925045373</v>
      </c>
      <c r="N365" s="75">
        <f>VLOOKUP($D365,'[2]5D'!$C:$AY,COLUMNS($A364:J364)+36,0)</f>
        <v>114.60158622250999</v>
      </c>
      <c r="O365" s="75">
        <f>VLOOKUP($D365,'[2]5D'!$C:$AY,COLUMNS($A364:K364)+36,0)</f>
        <v>108.640686591128</v>
      </c>
      <c r="P365" s="75">
        <f>VLOOKUP($D365,'[2]5D'!$C:$AY,COLUMNS($A364:L364)+36,0)</f>
        <v>128.784050710782</v>
      </c>
      <c r="Q365" s="75">
        <f>VLOOKUP($D365,'[2]5D'!$C:$AY,COLUMNS($A364:M364)+36,0)</f>
        <v>135.44795484283199</v>
      </c>
    </row>
    <row r="366" spans="4:17">
      <c r="D366" s="124">
        <v>10204</v>
      </c>
      <c r="E366" s="75">
        <v>25.076862024801201</v>
      </c>
      <c r="F366" s="75">
        <f>VLOOKUP($D366,'[2]5D'!$C:$AY,COLUMNS($A365:B365)+36,0)</f>
        <v>103.247564207005</v>
      </c>
      <c r="G366" s="75">
        <f>VLOOKUP($D366,'[2]5D'!$C:$AY,COLUMNS($A365:C365)+36,0)</f>
        <v>111.81359695767701</v>
      </c>
      <c r="H366" s="75">
        <f>VLOOKUP($D366,'[2]5D'!$C:$AY,COLUMNS($A365:D365)+36,0)</f>
        <v>105.303785627933</v>
      </c>
      <c r="I366" s="86">
        <f>VLOOKUP($D366,'[2]5D'!$C:$AY,COLUMNS($A365:E365)+36,0)</f>
        <v>102.936507191038</v>
      </c>
      <c r="J366" s="86">
        <f>VLOOKUP($D366,'[2]5D'!$C:$AY,COLUMNS($A365:F365)+36,0)</f>
        <v>117.045720060493</v>
      </c>
      <c r="K366" s="75">
        <f>VLOOKUP($D366,'[2]5D'!$C:$AY,COLUMNS($A365:G365)+36,0)</f>
        <v>131.694162545968</v>
      </c>
      <c r="L366" s="75">
        <f>VLOOKUP($D366,'[2]5D'!$C:$AY,COLUMNS($A365:H365)+36,0)</f>
        <v>140.39883529782901</v>
      </c>
      <c r="M366" s="75">
        <f>VLOOKUP($D366,'[2]5D'!$C:$AY,COLUMNS($A365:I365)+36,0)</f>
        <v>126.041930005737</v>
      </c>
      <c r="N366" s="75">
        <f>VLOOKUP($D366,'[2]5D'!$C:$AY,COLUMNS($A365:J365)+36,0)</f>
        <v>153.38495651524099</v>
      </c>
      <c r="O366" s="75">
        <f>VLOOKUP($D366,'[2]5D'!$C:$AY,COLUMNS($A365:K365)+36,0)</f>
        <v>139.374102307431</v>
      </c>
      <c r="P366" s="75">
        <f>VLOOKUP($D366,'[2]5D'!$C:$AY,COLUMNS($A365:L365)+36,0)</f>
        <v>141.964462860054</v>
      </c>
      <c r="Q366" s="75">
        <f>VLOOKUP($D366,'[2]5D'!$C:$AY,COLUMNS($A365:M365)+36,0)</f>
        <v>136.439831893041</v>
      </c>
    </row>
    <row r="367" spans="4:17">
      <c r="D367" s="124">
        <v>10205</v>
      </c>
      <c r="E367" s="75">
        <v>26.076862024801201</v>
      </c>
      <c r="F367" s="75">
        <f>VLOOKUP($D367,'[2]5D'!$C:$AY,COLUMNS($A366:B366)+36,0)</f>
        <v>145.029981671417</v>
      </c>
      <c r="G367" s="75">
        <f>VLOOKUP($D367,'[2]5D'!$C:$AY,COLUMNS($A366:C366)+36,0)</f>
        <v>117.516126919654</v>
      </c>
      <c r="H367" s="75">
        <f>VLOOKUP($D367,'[2]5D'!$C:$AY,COLUMNS($A366:D366)+36,0)</f>
        <v>119.63991234591199</v>
      </c>
      <c r="I367" s="86">
        <f>VLOOKUP($D367,'[2]5D'!$C:$AY,COLUMNS($A366:E366)+36,0)</f>
        <v>128.06821545244401</v>
      </c>
      <c r="J367" s="86">
        <f>VLOOKUP($D367,'[2]5D'!$C:$AY,COLUMNS($A366:F366)+36,0)</f>
        <v>107.496000217524</v>
      </c>
      <c r="K367" s="75">
        <f>VLOOKUP($D367,'[2]5D'!$C:$AY,COLUMNS($A366:G366)+36,0)</f>
        <v>101.573990509455</v>
      </c>
      <c r="L367" s="75">
        <f>VLOOKUP($D367,'[2]5D'!$C:$AY,COLUMNS($A366:H366)+36,0)</f>
        <v>136.29603708031499</v>
      </c>
      <c r="M367" s="75">
        <f>VLOOKUP($D367,'[2]5D'!$C:$AY,COLUMNS($A366:I366)+36,0)</f>
        <v>139.56334767406901</v>
      </c>
      <c r="N367" s="75">
        <f>VLOOKUP($D367,'[2]5D'!$C:$AY,COLUMNS($A366:J366)+36,0)</f>
        <v>117.587625797068</v>
      </c>
      <c r="O367" s="75">
        <f>VLOOKUP($D367,'[2]5D'!$C:$AY,COLUMNS($A366:K366)+36,0)</f>
        <v>114.26313206320501</v>
      </c>
      <c r="P367" s="75">
        <f>VLOOKUP($D367,'[2]5D'!$C:$AY,COLUMNS($A366:L366)+36,0)</f>
        <v>123.78335999796001</v>
      </c>
      <c r="Q367" s="75">
        <f>VLOOKUP($D367,'[2]5D'!$C:$AY,COLUMNS($A366:M366)+36,0)</f>
        <v>123.79260959205401</v>
      </c>
    </row>
    <row r="368" spans="4:17">
      <c r="D368" s="124">
        <v>10301</v>
      </c>
      <c r="E368" s="75">
        <v>27.076862024801201</v>
      </c>
      <c r="F368" s="75">
        <f>VLOOKUP($D368,'[2]5D'!$C:$AY,COLUMNS($A367:B367)+36,0)</f>
        <v>117.10839327634</v>
      </c>
      <c r="G368" s="75">
        <f>VLOOKUP($D368,'[2]5D'!$C:$AY,COLUMNS($A367:C367)+36,0)</f>
        <v>126.104183827109</v>
      </c>
      <c r="H368" s="75">
        <f>VLOOKUP($D368,'[2]5D'!$C:$AY,COLUMNS($A367:D367)+36,0)</f>
        <v>106.92016088582901</v>
      </c>
      <c r="I368" s="86">
        <f>VLOOKUP($D368,'[2]5D'!$C:$AY,COLUMNS($A367:E367)+36,0)</f>
        <v>103.327476904817</v>
      </c>
      <c r="J368" s="86">
        <f>VLOOKUP($D368,'[2]5D'!$C:$AY,COLUMNS($A367:F367)+36,0)</f>
        <v>95.114700662587794</v>
      </c>
      <c r="K368" s="75">
        <f>VLOOKUP($D368,'[2]5D'!$C:$AY,COLUMNS($A367:G367)+36,0)</f>
        <v>88.523042303339295</v>
      </c>
      <c r="L368" s="75">
        <f>VLOOKUP($D368,'[2]5D'!$C:$AY,COLUMNS($A367:H367)+36,0)</f>
        <v>114.039939513655</v>
      </c>
      <c r="M368" s="75">
        <f>VLOOKUP($D368,'[2]5D'!$C:$AY,COLUMNS($A367:I367)+36,0)</f>
        <v>118.193423914045</v>
      </c>
      <c r="N368" s="75">
        <f>VLOOKUP($D368,'[2]5D'!$C:$AY,COLUMNS($A367:J367)+36,0)</f>
        <v>107.762844169602</v>
      </c>
      <c r="O368" s="75">
        <f>VLOOKUP($D368,'[2]5D'!$C:$AY,COLUMNS($A367:K367)+36,0)</f>
        <v>118.434436774418</v>
      </c>
      <c r="P368" s="75">
        <f>VLOOKUP($D368,'[2]5D'!$C:$AY,COLUMNS($A367:L367)+36,0)</f>
        <v>117.91671754622</v>
      </c>
      <c r="Q368" s="75">
        <f>VLOOKUP($D368,'[2]5D'!$C:$AY,COLUMNS($A367:M367)+36,0)</f>
        <v>177.35687522703401</v>
      </c>
    </row>
    <row r="369" spans="4:17">
      <c r="D369" s="124">
        <v>10302</v>
      </c>
      <c r="E369" s="75">
        <v>28.076862024801201</v>
      </c>
      <c r="F369" s="75">
        <f>VLOOKUP($D369,'[2]5D'!$C:$AY,COLUMNS($A368:B368)+36,0)</f>
        <v>120.266267098028</v>
      </c>
      <c r="G369" s="75">
        <f>VLOOKUP($D369,'[2]5D'!$C:$AY,COLUMNS($A368:C368)+36,0)</f>
        <v>120.76157854707</v>
      </c>
      <c r="H369" s="75">
        <f>VLOOKUP($D369,'[2]5D'!$C:$AY,COLUMNS($A368:D368)+36,0)</f>
        <v>108.469457584113</v>
      </c>
      <c r="I369" s="86">
        <f>VLOOKUP($D369,'[2]5D'!$C:$AY,COLUMNS($A368:E368)+36,0)</f>
        <v>106.846608960102</v>
      </c>
      <c r="J369" s="86">
        <f>VLOOKUP($D369,'[2]5D'!$C:$AY,COLUMNS($A368:F368)+36,0)</f>
        <v>102.509833875773</v>
      </c>
      <c r="K369" s="75">
        <f>VLOOKUP($D369,'[2]5D'!$C:$AY,COLUMNS($A368:G368)+36,0)</f>
        <v>121.08310067085</v>
      </c>
      <c r="L369" s="75">
        <f>VLOOKUP($D369,'[2]5D'!$C:$AY,COLUMNS($A368:H368)+36,0)</f>
        <v>152.09162960400201</v>
      </c>
      <c r="M369" s="75">
        <f>VLOOKUP($D369,'[2]5D'!$C:$AY,COLUMNS($A368:I368)+36,0)</f>
        <v>112.216964451645</v>
      </c>
      <c r="N369" s="75">
        <f>VLOOKUP($D369,'[2]5D'!$C:$AY,COLUMNS($A368:J368)+36,0)</f>
        <v>118.030680098948</v>
      </c>
      <c r="O369" s="75">
        <f>VLOOKUP($D369,'[2]5D'!$C:$AY,COLUMNS($A368:K368)+36,0)</f>
        <v>111.309423424824</v>
      </c>
      <c r="P369" s="75">
        <f>VLOOKUP($D369,'[2]5D'!$C:$AY,COLUMNS($A368:L368)+36,0)</f>
        <v>145.11836044638201</v>
      </c>
      <c r="Q369" s="75">
        <f>VLOOKUP($D369,'[2]5D'!$C:$AY,COLUMNS($A368:M368)+36,0)</f>
        <v>149.809879568832</v>
      </c>
    </row>
    <row r="370" spans="4:17">
      <c r="D370" s="124">
        <v>10303</v>
      </c>
      <c r="E370" s="75">
        <v>29.076862024801201</v>
      </c>
      <c r="F370" s="75">
        <f>VLOOKUP($D370,'[2]5D'!$C:$AY,COLUMNS($A369:B369)+36,0)</f>
        <v>127.543447884995</v>
      </c>
      <c r="G370" s="75">
        <f>VLOOKUP($D370,'[2]5D'!$C:$AY,COLUMNS($A369:C369)+36,0)</f>
        <v>132.69228872951899</v>
      </c>
      <c r="H370" s="75">
        <f>VLOOKUP($D370,'[2]5D'!$C:$AY,COLUMNS($A369:D369)+36,0)</f>
        <v>78.043512388948699</v>
      </c>
      <c r="I370" s="86">
        <f>VLOOKUP($D370,'[2]5D'!$C:$AY,COLUMNS($A369:E369)+36,0)</f>
        <v>115.037752626997</v>
      </c>
      <c r="J370" s="86">
        <f>VLOOKUP($D370,'[2]5D'!$C:$AY,COLUMNS($A369:F369)+36,0)</f>
        <v>122.41431100285899</v>
      </c>
      <c r="K370" s="75">
        <f>VLOOKUP($D370,'[2]5D'!$C:$AY,COLUMNS($A369:G369)+36,0)</f>
        <v>101.123301147079</v>
      </c>
      <c r="L370" s="75">
        <f>VLOOKUP($D370,'[2]5D'!$C:$AY,COLUMNS($A369:H369)+36,0)</f>
        <v>133.418321381635</v>
      </c>
      <c r="M370" s="75">
        <f>VLOOKUP($D370,'[2]5D'!$C:$AY,COLUMNS($A369:I369)+36,0)</f>
        <v>142.35981676094599</v>
      </c>
      <c r="N370" s="75">
        <f>VLOOKUP($D370,'[2]5D'!$C:$AY,COLUMNS($A369:J369)+36,0)</f>
        <v>119.079093990372</v>
      </c>
      <c r="O370" s="75">
        <f>VLOOKUP($D370,'[2]5D'!$C:$AY,COLUMNS($A369:K369)+36,0)</f>
        <v>114.253819870957</v>
      </c>
      <c r="P370" s="75">
        <f>VLOOKUP($D370,'[2]5D'!$C:$AY,COLUMNS($A369:L369)+36,0)</f>
        <v>129.74593814031601</v>
      </c>
      <c r="Q370" s="75">
        <f>VLOOKUP($D370,'[2]5D'!$C:$AY,COLUMNS($A369:M369)+36,0)</f>
        <v>139.81807862183101</v>
      </c>
    </row>
    <row r="371" spans="4:17">
      <c r="D371" s="124">
        <v>10304</v>
      </c>
      <c r="E371" s="75">
        <v>30.076862024801201</v>
      </c>
      <c r="F371" s="75">
        <f>VLOOKUP($D371,'[2]5D'!$C:$AY,COLUMNS($A370:B370)+36,0)</f>
        <v>133.62866232412199</v>
      </c>
      <c r="G371" s="75">
        <f>VLOOKUP($D371,'[2]5D'!$C:$AY,COLUMNS($A370:C370)+36,0)</f>
        <v>125.841169772873</v>
      </c>
      <c r="H371" s="75">
        <f>VLOOKUP($D371,'[2]5D'!$C:$AY,COLUMNS($A370:D370)+36,0)</f>
        <v>145.95448862723799</v>
      </c>
      <c r="I371" s="86">
        <f>VLOOKUP($D371,'[2]5D'!$C:$AY,COLUMNS($A370:E370)+36,0)</f>
        <v>138.640339343498</v>
      </c>
      <c r="J371" s="86">
        <f>VLOOKUP($D371,'[2]5D'!$C:$AY,COLUMNS($A370:F370)+36,0)</f>
        <v>108.56698415267201</v>
      </c>
      <c r="K371" s="75">
        <f>VLOOKUP($D371,'[2]5D'!$C:$AY,COLUMNS($A370:G370)+36,0)</f>
        <v>138.76763603070401</v>
      </c>
      <c r="L371" s="75">
        <f>VLOOKUP($D371,'[2]5D'!$C:$AY,COLUMNS($A370:H370)+36,0)</f>
        <v>140.850834161667</v>
      </c>
      <c r="M371" s="75">
        <f>VLOOKUP($D371,'[2]5D'!$C:$AY,COLUMNS($A370:I370)+36,0)</f>
        <v>109.269807933078</v>
      </c>
      <c r="N371" s="75">
        <f>VLOOKUP($D371,'[2]5D'!$C:$AY,COLUMNS($A370:J370)+36,0)</f>
        <v>109.088067935532</v>
      </c>
      <c r="O371" s="75">
        <f>VLOOKUP($D371,'[2]5D'!$C:$AY,COLUMNS($A370:K370)+36,0)</f>
        <v>111.117393320077</v>
      </c>
      <c r="P371" s="75">
        <f>VLOOKUP($D371,'[2]5D'!$C:$AY,COLUMNS($A370:L370)+36,0)</f>
        <v>106.246326191691</v>
      </c>
      <c r="Q371" s="75">
        <f>VLOOKUP($D371,'[2]5D'!$C:$AY,COLUMNS($A370:M370)+36,0)</f>
        <v>137.54914863891099</v>
      </c>
    </row>
    <row r="372" spans="4:17">
      <c r="D372" s="124">
        <v>10305</v>
      </c>
      <c r="E372" s="75">
        <v>31.076862024801201</v>
      </c>
      <c r="F372" s="75">
        <f>VLOOKUP($D372,'[2]5D'!$C:$AY,COLUMNS($A371:B371)+36,0)</f>
        <v>163.60882007230799</v>
      </c>
      <c r="G372" s="75">
        <f>VLOOKUP($D372,'[2]5D'!$C:$AY,COLUMNS($A371:C371)+36,0)</f>
        <v>122.994831691204</v>
      </c>
      <c r="H372" s="75">
        <f>VLOOKUP($D372,'[2]5D'!$C:$AY,COLUMNS($A371:D371)+36,0)</f>
        <v>102.474455278428</v>
      </c>
      <c r="I372" s="86">
        <f>VLOOKUP($D372,'[2]5D'!$C:$AY,COLUMNS($A371:E371)+36,0)</f>
        <v>100.648064109123</v>
      </c>
      <c r="J372" s="86">
        <f>VLOOKUP($D372,'[2]5D'!$C:$AY,COLUMNS($A371:F371)+36,0)</f>
        <v>102.19033745266</v>
      </c>
      <c r="K372" s="75">
        <f>VLOOKUP($D372,'[2]5D'!$C:$AY,COLUMNS($A371:G371)+36,0)</f>
        <v>101.225274162304</v>
      </c>
      <c r="L372" s="75">
        <f>VLOOKUP($D372,'[2]5D'!$C:$AY,COLUMNS($A371:H371)+36,0)</f>
        <v>137.21948557601999</v>
      </c>
      <c r="M372" s="75">
        <f>VLOOKUP($D372,'[2]5D'!$C:$AY,COLUMNS($A371:I371)+36,0)</f>
        <v>133.65576433200999</v>
      </c>
      <c r="N372" s="75">
        <f>VLOOKUP($D372,'[2]5D'!$C:$AY,COLUMNS($A371:J371)+36,0)</f>
        <v>109.86413438698401</v>
      </c>
      <c r="O372" s="75">
        <f>VLOOKUP($D372,'[2]5D'!$C:$AY,COLUMNS($A371:K371)+36,0)</f>
        <v>110.683945100567</v>
      </c>
      <c r="P372" s="75">
        <f>VLOOKUP($D372,'[2]5D'!$C:$AY,COLUMNS($A371:L371)+36,0)</f>
        <v>119.376932447576</v>
      </c>
      <c r="Q372" s="75">
        <f>VLOOKUP($D372,'[2]5D'!$C:$AY,COLUMNS($A371:M371)+36,0)</f>
        <v>119.10619823249</v>
      </c>
    </row>
    <row r="373" spans="4:17">
      <c r="D373" s="124">
        <v>10306</v>
      </c>
      <c r="E373" s="75">
        <v>32.076862024801201</v>
      </c>
      <c r="F373" s="75">
        <f>VLOOKUP($D373,'[2]5D'!$C:$AY,COLUMNS($A372:B372)+36,0)</f>
        <v>125.32918967160801</v>
      </c>
      <c r="G373" s="75">
        <f>VLOOKUP($D373,'[2]5D'!$C:$AY,COLUMNS($A372:C372)+36,0)</f>
        <v>117.67268505049501</v>
      </c>
      <c r="H373" s="75">
        <f>VLOOKUP($D373,'[2]5D'!$C:$AY,COLUMNS($A372:D372)+36,0)</f>
        <v>110.72130090939601</v>
      </c>
      <c r="I373" s="86">
        <f>VLOOKUP($D373,'[2]5D'!$C:$AY,COLUMNS($A372:E372)+36,0)</f>
        <v>112.126629660022</v>
      </c>
      <c r="J373" s="86">
        <f>VLOOKUP($D373,'[2]5D'!$C:$AY,COLUMNS($A372:F372)+36,0)</f>
        <v>102.54834566928299</v>
      </c>
      <c r="K373" s="75">
        <f>VLOOKUP($D373,'[2]5D'!$C:$AY,COLUMNS($A372:G372)+36,0)</f>
        <v>108.36010364037899</v>
      </c>
      <c r="L373" s="75">
        <f>VLOOKUP($D373,'[2]5D'!$C:$AY,COLUMNS($A372:H372)+36,0)</f>
        <v>131.919278728645</v>
      </c>
      <c r="M373" s="75">
        <f>VLOOKUP($D373,'[2]5D'!$C:$AY,COLUMNS($A372:I372)+36,0)</f>
        <v>122.69487419351201</v>
      </c>
      <c r="N373" s="75">
        <f>VLOOKUP($D373,'[2]5D'!$C:$AY,COLUMNS($A372:J372)+36,0)</f>
        <v>126.51993534843101</v>
      </c>
      <c r="O373" s="75">
        <f>VLOOKUP($D373,'[2]5D'!$C:$AY,COLUMNS($A372:K372)+36,0)</f>
        <v>119.293740247676</v>
      </c>
      <c r="P373" s="75">
        <f>VLOOKUP($D373,'[2]5D'!$C:$AY,COLUMNS($A372:L372)+36,0)</f>
        <v>110.049514123026</v>
      </c>
      <c r="Q373" s="75">
        <f>VLOOKUP($D373,'[2]5D'!$C:$AY,COLUMNS($A372:M372)+36,0)</f>
        <v>130.78694066740599</v>
      </c>
    </row>
    <row r="374" spans="4:17">
      <c r="D374" s="124">
        <v>10405</v>
      </c>
      <c r="E374" s="75">
        <v>33.076862024801201</v>
      </c>
      <c r="F374" s="75">
        <f>VLOOKUP($D374,'[2]5D'!$C:$AY,COLUMNS($A373:B373)+36,0)</f>
        <v>116.91796423475699</v>
      </c>
      <c r="G374" s="75">
        <f>VLOOKUP($D374,'[2]5D'!$C:$AY,COLUMNS($A373:C373)+36,0)</f>
        <v>130.22384936788399</v>
      </c>
      <c r="H374" s="75">
        <f>VLOOKUP($D374,'[2]5D'!$C:$AY,COLUMNS($A373:D373)+36,0)</f>
        <v>105.143471955697</v>
      </c>
      <c r="I374" s="86">
        <f>VLOOKUP($D374,'[2]5D'!$C:$AY,COLUMNS($A373:E373)+36,0)</f>
        <v>123.865902625777</v>
      </c>
      <c r="J374" s="86">
        <f>VLOOKUP($D374,'[2]5D'!$C:$AY,COLUMNS($A373:F373)+36,0)</f>
        <v>124.125945430763</v>
      </c>
      <c r="K374" s="75">
        <f>VLOOKUP($D374,'[2]5D'!$C:$AY,COLUMNS($A373:G373)+36,0)</f>
        <v>108.548647688977</v>
      </c>
      <c r="L374" s="75">
        <f>VLOOKUP($D374,'[2]5D'!$C:$AY,COLUMNS($A373:H373)+36,0)</f>
        <v>111.35137874258299</v>
      </c>
      <c r="M374" s="75">
        <f>VLOOKUP($D374,'[2]5D'!$C:$AY,COLUMNS($A373:I373)+36,0)</f>
        <v>114.67145388821</v>
      </c>
      <c r="N374" s="75">
        <f>VLOOKUP($D374,'[2]5D'!$C:$AY,COLUMNS($A373:J373)+36,0)</f>
        <v>107.018732279657</v>
      </c>
      <c r="O374" s="75">
        <f>VLOOKUP($D374,'[2]5D'!$C:$AY,COLUMNS($A373:K373)+36,0)</f>
        <v>101.024449124974</v>
      </c>
      <c r="P374" s="75">
        <f>VLOOKUP($D374,'[2]5D'!$C:$AY,COLUMNS($A373:L373)+36,0)</f>
        <v>129.66471927934799</v>
      </c>
      <c r="Q374" s="75">
        <f>VLOOKUP($D374,'[2]5D'!$C:$AY,COLUMNS($A373:M373)+36,0)</f>
        <v>165.62276154777999</v>
      </c>
    </row>
    <row r="375" spans="4:17">
      <c r="D375" s="124">
        <v>10509</v>
      </c>
      <c r="E375" s="75">
        <v>34.076862024801201</v>
      </c>
      <c r="F375" s="75">
        <f>VLOOKUP($D375,'[2]5D'!$C:$AY,COLUMNS($A374:B374)+36,0)</f>
        <v>103.621904173773</v>
      </c>
      <c r="G375" s="75">
        <f>VLOOKUP($D375,'[2]5D'!$C:$AY,COLUMNS($A374:C374)+36,0)</f>
        <v>100.327190345093</v>
      </c>
      <c r="H375" s="75">
        <f>VLOOKUP($D375,'[2]5D'!$C:$AY,COLUMNS($A374:D374)+36,0)</f>
        <v>99.148756717095196</v>
      </c>
      <c r="I375" s="86">
        <f>VLOOKUP($D375,'[2]5D'!$C:$AY,COLUMNS($A374:E374)+36,0)</f>
        <v>107.495356577739</v>
      </c>
      <c r="J375" s="86">
        <f>VLOOKUP($D375,'[2]5D'!$C:$AY,COLUMNS($A374:F374)+36,0)</f>
        <v>149.17571800835199</v>
      </c>
      <c r="K375" s="75">
        <f>VLOOKUP($D375,'[2]5D'!$C:$AY,COLUMNS($A374:G374)+36,0)</f>
        <v>150.678330864142</v>
      </c>
      <c r="L375" s="75">
        <f>VLOOKUP($D375,'[2]5D'!$C:$AY,COLUMNS($A374:H374)+36,0)</f>
        <v>161.23290234330199</v>
      </c>
      <c r="M375" s="75">
        <f>VLOOKUP($D375,'[2]5D'!$C:$AY,COLUMNS($A374:I374)+36,0)</f>
        <v>133.105254717485</v>
      </c>
      <c r="N375" s="75">
        <f>VLOOKUP($D375,'[2]5D'!$C:$AY,COLUMNS($A374:J374)+36,0)</f>
        <v>108.49228052978</v>
      </c>
      <c r="O375" s="75">
        <f>VLOOKUP($D375,'[2]5D'!$C:$AY,COLUMNS($A374:K374)+36,0)</f>
        <v>129.52584594002201</v>
      </c>
      <c r="P375" s="75">
        <f>VLOOKUP($D375,'[2]5D'!$C:$AY,COLUMNS($A374:L374)+36,0)</f>
        <v>119.488961351366</v>
      </c>
      <c r="Q375" s="75">
        <f>VLOOKUP($D375,'[2]5D'!$C:$AY,COLUMNS($A374:M374)+36,0)</f>
        <v>109.982509188146</v>
      </c>
    </row>
    <row r="376" spans="4:17">
      <c r="D376" s="124">
        <v>10619</v>
      </c>
      <c r="E376" s="75">
        <v>35.076862024801201</v>
      </c>
      <c r="F376" s="75">
        <f>VLOOKUP($D376,'[2]5D'!$C:$AY,COLUMNS($A375:B375)+36,0)</f>
        <v>107.421670118994</v>
      </c>
      <c r="G376" s="75">
        <f>VLOOKUP($D376,'[2]5D'!$C:$AY,COLUMNS($A375:C375)+36,0)</f>
        <v>101.694593941603</v>
      </c>
      <c r="H376" s="75">
        <f>VLOOKUP($D376,'[2]5D'!$C:$AY,COLUMNS($A375:D375)+36,0)</f>
        <v>107.421670118994</v>
      </c>
      <c r="I376" s="86">
        <f>VLOOKUP($D376,'[2]5D'!$C:$AY,COLUMNS($A375:E375)+36,0)</f>
        <v>115.647755323097</v>
      </c>
      <c r="J376" s="86">
        <f>VLOOKUP($D376,'[2]5D'!$C:$AY,COLUMNS($A375:F375)+36,0)</f>
        <v>126.364635822891</v>
      </c>
      <c r="K376" s="75">
        <f>VLOOKUP($D376,'[2]5D'!$C:$AY,COLUMNS($A375:G375)+36,0)</f>
        <v>118.400318783503</v>
      </c>
      <c r="L376" s="75">
        <f>VLOOKUP($D376,'[2]5D'!$C:$AY,COLUMNS($A375:H375)+36,0)</f>
        <v>136.49992735112801</v>
      </c>
      <c r="M376" s="75">
        <f>VLOOKUP($D376,'[2]5D'!$C:$AY,COLUMNS($A375:I375)+36,0)</f>
        <v>127.054034931125</v>
      </c>
      <c r="N376" s="75">
        <f>VLOOKUP($D376,'[2]5D'!$C:$AY,COLUMNS($A375:J375)+36,0)</f>
        <v>118.13205060958801</v>
      </c>
      <c r="O376" s="75">
        <f>VLOOKUP($D376,'[2]5D'!$C:$AY,COLUMNS($A375:K375)+36,0)</f>
        <v>120.57568578561801</v>
      </c>
      <c r="P376" s="75">
        <f>VLOOKUP($D376,'[2]5D'!$C:$AY,COLUMNS($A375:L375)+36,0)</f>
        <v>121.92059044211</v>
      </c>
      <c r="Q376" s="75">
        <f>VLOOKUP($D376,'[2]5D'!$C:$AY,COLUMNS($A375:M375)+36,0)</f>
        <v>129.73438666708199</v>
      </c>
    </row>
    <row r="377" spans="4:17">
      <c r="D377" s="124">
        <v>10621</v>
      </c>
      <c r="E377" s="75">
        <v>36.076862024801201</v>
      </c>
      <c r="F377" s="75">
        <f>VLOOKUP($D377,'[2]5D'!$C:$AY,COLUMNS($A376:B376)+36,0)</f>
        <v>105.052883166359</v>
      </c>
      <c r="G377" s="75">
        <f>VLOOKUP($D377,'[2]5D'!$C:$AY,COLUMNS($A376:C376)+36,0)</f>
        <v>116.367913378556</v>
      </c>
      <c r="H377" s="75">
        <f>VLOOKUP($D377,'[2]5D'!$C:$AY,COLUMNS($A376:D376)+36,0)</f>
        <v>105.052883166359</v>
      </c>
      <c r="I377" s="86">
        <f>VLOOKUP($D377,'[2]5D'!$C:$AY,COLUMNS($A376:E376)+36,0)</f>
        <v>105.052883166359</v>
      </c>
      <c r="J377" s="86">
        <f>VLOOKUP($D377,'[2]5D'!$C:$AY,COLUMNS($A376:F376)+36,0)</f>
        <v>103.676408908203</v>
      </c>
      <c r="K377" s="75">
        <f>VLOOKUP($D377,'[2]5D'!$C:$AY,COLUMNS($A376:G376)+36,0)</f>
        <v>103.75669036423</v>
      </c>
      <c r="L377" s="75">
        <f>VLOOKUP($D377,'[2]5D'!$C:$AY,COLUMNS($A376:H376)+36,0)</f>
        <v>111.17031652909399</v>
      </c>
      <c r="M377" s="75">
        <f>VLOOKUP($D377,'[2]5D'!$C:$AY,COLUMNS($A376:I376)+36,0)</f>
        <v>107.463503446662</v>
      </c>
      <c r="N377" s="75">
        <f>VLOOKUP($D377,'[2]5D'!$C:$AY,COLUMNS($A376:J376)+36,0)</f>
        <v>107.199185265728</v>
      </c>
      <c r="O377" s="75">
        <f>VLOOKUP($D377,'[2]5D'!$C:$AY,COLUMNS($A376:K376)+36,0)</f>
        <v>108.593955321945</v>
      </c>
      <c r="P377" s="75">
        <f>VLOOKUP($D377,'[2]5D'!$C:$AY,COLUMNS($A376:L376)+36,0)</f>
        <v>108.69908015768701</v>
      </c>
      <c r="Q377" s="75">
        <f>VLOOKUP($D377,'[2]5D'!$C:$AY,COLUMNS($A376:M376)+36,0)</f>
        <v>126.16299820462</v>
      </c>
    </row>
    <row r="378" spans="4:17">
      <c r="D378" s="124">
        <v>10622</v>
      </c>
      <c r="E378" s="75">
        <v>37.076862024801201</v>
      </c>
      <c r="F378" s="75">
        <f>VLOOKUP($D378,'[2]5D'!$C:$AY,COLUMNS($A377:B377)+36,0)</f>
        <v>120.083021837956</v>
      </c>
      <c r="G378" s="75">
        <f>VLOOKUP($D378,'[2]5D'!$C:$AY,COLUMNS($A377:C377)+36,0)</f>
        <v>114.788104533062</v>
      </c>
      <c r="H378" s="75">
        <f>VLOOKUP($D378,'[2]5D'!$C:$AY,COLUMNS($A377:D377)+36,0)</f>
        <v>110.577407267496</v>
      </c>
      <c r="I378" s="86">
        <f>VLOOKUP($D378,'[2]5D'!$C:$AY,COLUMNS($A377:E377)+36,0)</f>
        <v>110.577407267496</v>
      </c>
      <c r="J378" s="86">
        <f>VLOOKUP($D378,'[2]5D'!$C:$AY,COLUMNS($A377:F377)+36,0)</f>
        <v>100.924160945743</v>
      </c>
      <c r="K378" s="75">
        <f>VLOOKUP($D378,'[2]5D'!$C:$AY,COLUMNS($A377:G377)+36,0)</f>
        <v>109.732191544348</v>
      </c>
      <c r="L378" s="75">
        <f>VLOOKUP($D378,'[2]5D'!$C:$AY,COLUMNS($A377:H377)+36,0)</f>
        <v>107.07791991919601</v>
      </c>
      <c r="M378" s="75">
        <f>VLOOKUP($D378,'[2]5D'!$C:$AY,COLUMNS($A377:I377)+36,0)</f>
        <v>108.40505573177199</v>
      </c>
      <c r="N378" s="75">
        <f>VLOOKUP($D378,'[2]5D'!$C:$AY,COLUMNS($A377:J377)+36,0)</f>
        <v>110.27065863088301</v>
      </c>
      <c r="O378" s="75">
        <f>VLOOKUP($D378,'[2]5D'!$C:$AY,COLUMNS($A377:K377)+36,0)</f>
        <v>108.584536361273</v>
      </c>
      <c r="P378" s="75">
        <f>VLOOKUP($D378,'[2]5D'!$C:$AY,COLUMNS($A377:L377)+36,0)</f>
        <v>109.08675024130901</v>
      </c>
      <c r="Q378" s="75">
        <f>VLOOKUP($D378,'[2]5D'!$C:$AY,COLUMNS($A377:M377)+36,0)</f>
        <v>116.149402146592</v>
      </c>
    </row>
    <row r="379" spans="4:17">
      <c r="D379" s="124">
        <v>10623</v>
      </c>
      <c r="E379" s="75">
        <v>38.076862024801201</v>
      </c>
      <c r="F379" s="75">
        <f>VLOOKUP($D379,'[2]5D'!$C:$AY,COLUMNS($A378:B378)+36,0)</f>
        <v>131.51030122061999</v>
      </c>
      <c r="G379" s="75">
        <f>VLOOKUP($D379,'[2]5D'!$C:$AY,COLUMNS($A378:C378)+36,0)</f>
        <v>103.39299949450999</v>
      </c>
      <c r="H379" s="75">
        <f>VLOOKUP($D379,'[2]5D'!$C:$AY,COLUMNS($A378:D378)+36,0)</f>
        <v>117.23850193920499</v>
      </c>
      <c r="I379" s="86">
        <f>VLOOKUP($D379,'[2]5D'!$C:$AY,COLUMNS($A378:E378)+36,0)</f>
        <v>117.23850193920499</v>
      </c>
      <c r="J379" s="86">
        <f>VLOOKUP($D379,'[2]5D'!$C:$AY,COLUMNS($A378:F378)+36,0)</f>
        <v>117.55075203668299</v>
      </c>
      <c r="K379" s="75">
        <f>VLOOKUP($D379,'[2]5D'!$C:$AY,COLUMNS($A378:G378)+36,0)</f>
        <v>128.49028257827501</v>
      </c>
      <c r="L379" s="75">
        <f>VLOOKUP($D379,'[2]5D'!$C:$AY,COLUMNS($A378:H378)+36,0)</f>
        <v>121.093178851388</v>
      </c>
      <c r="M379" s="75">
        <f>VLOOKUP($D379,'[2]5D'!$C:$AY,COLUMNS($A378:I378)+36,0)</f>
        <v>124.791730714831</v>
      </c>
      <c r="N379" s="75">
        <f>VLOOKUP($D379,'[2]5D'!$C:$AY,COLUMNS($A378:J378)+36,0)</f>
        <v>120.16328109684</v>
      </c>
      <c r="O379" s="75">
        <f>VLOOKUP($D379,'[2]5D'!$C:$AY,COLUMNS($A378:K378)+36,0)</f>
        <v>122.016177084486</v>
      </c>
      <c r="P379" s="75">
        <f>VLOOKUP($D379,'[2]5D'!$C:$AY,COLUMNS($A378:L378)+36,0)</f>
        <v>122.016091936886</v>
      </c>
      <c r="Q379" s="75">
        <f>VLOOKUP($D379,'[2]5D'!$C:$AY,COLUMNS($A378:M378)+36,0)</f>
        <v>115.14673132913801</v>
      </c>
    </row>
    <row r="380" spans="4:17">
      <c r="D380" s="124">
        <v>10714</v>
      </c>
      <c r="E380" s="75">
        <v>39.076862024801201</v>
      </c>
      <c r="F380" s="75">
        <f>VLOOKUP($D380,'[2]5D'!$C:$AY,COLUMNS($A379:B379)+36,0)</f>
        <v>107.88916309651999</v>
      </c>
      <c r="G380" s="75">
        <f>VLOOKUP($D380,'[2]5D'!$C:$AY,COLUMNS($A379:C379)+36,0)</f>
        <v>107.88495717619899</v>
      </c>
      <c r="H380" s="75">
        <f>VLOOKUP($D380,'[2]5D'!$C:$AY,COLUMNS($A379:D379)+36,0)</f>
        <v>107.88916309651999</v>
      </c>
      <c r="I380" s="86">
        <f>VLOOKUP($D380,'[2]5D'!$C:$AY,COLUMNS($A379:E379)+36,0)</f>
        <v>107.88916309651999</v>
      </c>
      <c r="J380" s="86">
        <f>VLOOKUP($D380,'[2]5D'!$C:$AY,COLUMNS($A379:F379)+36,0)</f>
        <v>122.947913091282</v>
      </c>
      <c r="K380" s="75">
        <f>VLOOKUP($D380,'[2]5D'!$C:$AY,COLUMNS($A379:G379)+36,0)</f>
        <v>126.790069234623</v>
      </c>
      <c r="L380" s="75">
        <f>VLOOKUP($D380,'[2]5D'!$C:$AY,COLUMNS($A379:H379)+36,0)</f>
        <v>119.209048474141</v>
      </c>
      <c r="M380" s="75">
        <f>VLOOKUP($D380,'[2]5D'!$C:$AY,COLUMNS($A379:I379)+36,0)</f>
        <v>122.999558854382</v>
      </c>
      <c r="N380" s="75">
        <f>VLOOKUP($D380,'[2]5D'!$C:$AY,COLUMNS($A379:J379)+36,0)</f>
        <v>115.437379515023</v>
      </c>
      <c r="O380" s="75">
        <f>VLOOKUP($D380,'[2]5D'!$C:$AY,COLUMNS($A379:K379)+36,0)</f>
        <v>119.215532214956</v>
      </c>
      <c r="P380" s="75">
        <f>VLOOKUP($D380,'[2]5D'!$C:$AY,COLUMNS($A379:L379)+36,0)</f>
        <v>119.217490194787</v>
      </c>
      <c r="Q380" s="75">
        <f>VLOOKUP($D380,'[2]5D'!$C:$AY,COLUMNS($A379:M379)+36,0)</f>
        <v>103.16576767986</v>
      </c>
    </row>
    <row r="381" spans="4:17">
      <c r="D381" s="124">
        <v>10722</v>
      </c>
      <c r="E381" s="75">
        <v>40.076862024801201</v>
      </c>
      <c r="F381" s="75">
        <f>VLOOKUP($D381,'[2]5D'!$C:$AY,COLUMNS($A380:B380)+36,0)</f>
        <v>123.541959024056</v>
      </c>
      <c r="G381" s="75">
        <f>VLOOKUP($D381,'[2]5D'!$C:$AY,COLUMNS($A380:C380)+36,0)</f>
        <v>121.256758058354</v>
      </c>
      <c r="H381" s="75">
        <f>VLOOKUP($D381,'[2]5D'!$C:$AY,COLUMNS($A380:D380)+36,0)</f>
        <v>117.283617175901</v>
      </c>
      <c r="I381" s="86">
        <f>VLOOKUP($D381,'[2]5D'!$C:$AY,COLUMNS($A380:E380)+36,0)</f>
        <v>117.283617175901</v>
      </c>
      <c r="J381" s="86">
        <f>VLOOKUP($D381,'[2]5D'!$C:$AY,COLUMNS($A380:F380)+36,0)</f>
        <v>112.53118032963</v>
      </c>
      <c r="K381" s="75">
        <f>VLOOKUP($D381,'[2]5D'!$C:$AY,COLUMNS($A380:G380)+36,0)</f>
        <v>108.312738098761</v>
      </c>
      <c r="L381" s="75">
        <f>VLOOKUP($D381,'[2]5D'!$C:$AY,COLUMNS($A380:H380)+36,0)</f>
        <v>112.70917853476401</v>
      </c>
      <c r="M381" s="75">
        <f>VLOOKUP($D381,'[2]5D'!$C:$AY,COLUMNS($A380:I380)+36,0)</f>
        <v>110.510958316762</v>
      </c>
      <c r="N381" s="75">
        <f>VLOOKUP($D381,'[2]5D'!$C:$AY,COLUMNS($A380:J380)+36,0)</f>
        <v>115.428750839266</v>
      </c>
      <c r="O381" s="75">
        <f>VLOOKUP($D381,'[2]5D'!$C:$AY,COLUMNS($A380:K380)+36,0)</f>
        <v>112.882963583543</v>
      </c>
      <c r="P381" s="75">
        <f>VLOOKUP($D381,'[2]5D'!$C:$AY,COLUMNS($A380:L380)+36,0)</f>
        <v>112.940890913191</v>
      </c>
      <c r="Q381" s="75">
        <f>VLOOKUP($D381,'[2]5D'!$C:$AY,COLUMNS($A380:M380)+36,0)</f>
        <v>111.62958268873101</v>
      </c>
    </row>
    <row r="382" spans="4:17">
      <c r="D382" s="124">
        <v>10792</v>
      </c>
      <c r="E382" s="75">
        <v>41.076862024801201</v>
      </c>
      <c r="F382" s="75">
        <f>VLOOKUP($D382,'[2]5D'!$C:$AY,COLUMNS($A381:B381)+36,0)</f>
        <v>123.546623017991</v>
      </c>
      <c r="G382" s="75">
        <f>VLOOKUP($D382,'[2]5D'!$C:$AY,COLUMNS($A381:C381)+36,0)</f>
        <v>116.03071046791</v>
      </c>
      <c r="H382" s="75">
        <f>VLOOKUP($D382,'[2]5D'!$C:$AY,COLUMNS($A381:D381)+36,0)</f>
        <v>132.29932635911101</v>
      </c>
      <c r="I382" s="86">
        <f>VLOOKUP($D382,'[2]5D'!$C:$AY,COLUMNS($A381:E381)+36,0)</f>
        <v>143.45213824719201</v>
      </c>
      <c r="J382" s="86">
        <f>VLOOKUP($D382,'[2]5D'!$C:$AY,COLUMNS($A381:F381)+36,0)</f>
        <v>126.36839711021899</v>
      </c>
      <c r="K382" s="75">
        <f>VLOOKUP($D382,'[2]5D'!$C:$AY,COLUMNS($A381:G381)+36,0)</f>
        <v>110.76806685770499</v>
      </c>
      <c r="L382" s="75">
        <f>VLOOKUP($D382,'[2]5D'!$C:$AY,COLUMNS($A381:H381)+36,0)</f>
        <v>151.846166749183</v>
      </c>
      <c r="M382" s="75">
        <f>VLOOKUP($D382,'[2]5D'!$C:$AY,COLUMNS($A381:I381)+36,0)</f>
        <v>128.42637348919001</v>
      </c>
      <c r="N382" s="75">
        <f>VLOOKUP($D382,'[2]5D'!$C:$AY,COLUMNS($A381:J381)+36,0)</f>
        <v>110.36132730685701</v>
      </c>
      <c r="O382" s="75">
        <f>VLOOKUP($D382,'[2]5D'!$C:$AY,COLUMNS($A381:K381)+36,0)</f>
        <v>118.22627132066199</v>
      </c>
      <c r="P382" s="75">
        <f>VLOOKUP($D382,'[2]5D'!$C:$AY,COLUMNS($A381:L381)+36,0)</f>
        <v>118.323414601905</v>
      </c>
      <c r="Q382" s="75">
        <f>VLOOKUP($D382,'[2]5D'!$C:$AY,COLUMNS($A381:M381)+36,0)</f>
        <v>124.805819773482</v>
      </c>
    </row>
    <row r="383" spans="4:17">
      <c r="D383" s="124">
        <v>10795</v>
      </c>
      <c r="E383" s="75">
        <v>42.076862024801201</v>
      </c>
      <c r="F383" s="75">
        <f>VLOOKUP($D383,'[2]5D'!$C:$AY,COLUMNS($A382:B382)+36,0)</f>
        <v>120.702064303745</v>
      </c>
      <c r="G383" s="75">
        <f>VLOOKUP($D383,'[2]5D'!$C:$AY,COLUMNS($A382:C382)+36,0)</f>
        <v>101.797334133837</v>
      </c>
      <c r="H383" s="75">
        <f>VLOOKUP($D383,'[2]5D'!$C:$AY,COLUMNS($A382:D382)+36,0)</f>
        <v>134.822382391682</v>
      </c>
      <c r="I383" s="86">
        <f>VLOOKUP($D383,'[2]5D'!$C:$AY,COLUMNS($A382:E382)+36,0)</f>
        <v>119.37838822199301</v>
      </c>
      <c r="J383" s="86">
        <f>VLOOKUP($D383,'[2]5D'!$C:$AY,COLUMNS($A382:F382)+36,0)</f>
        <v>113.84442099204701</v>
      </c>
      <c r="K383" s="75">
        <f>VLOOKUP($D383,'[2]5D'!$C:$AY,COLUMNS($A382:G382)+36,0)</f>
        <v>132.69833987469701</v>
      </c>
      <c r="L383" s="75">
        <f>VLOOKUP($D383,'[2]5D'!$C:$AY,COLUMNS($A382:H382)+36,0)</f>
        <v>160.790105689873</v>
      </c>
      <c r="M383" s="75">
        <f>VLOOKUP($D383,'[2]5D'!$C:$AY,COLUMNS($A382:I382)+36,0)</f>
        <v>132.55362723172999</v>
      </c>
      <c r="N383" s="75">
        <f>VLOOKUP($D383,'[2]5D'!$C:$AY,COLUMNS($A382:J382)+36,0)</f>
        <v>128.29645858256899</v>
      </c>
      <c r="O383" s="75">
        <f>VLOOKUP($D383,'[2]5D'!$C:$AY,COLUMNS($A382:K382)+36,0)</f>
        <v>123.71513173220499</v>
      </c>
      <c r="P383" s="75">
        <f>VLOOKUP($D383,'[2]5D'!$C:$AY,COLUMNS($A382:L382)+36,0)</f>
        <v>127.250159207457</v>
      </c>
      <c r="Q383" s="75">
        <f>VLOOKUP($D383,'[2]5D'!$C:$AY,COLUMNS($A382:M382)+36,0)</f>
        <v>124.146084524465</v>
      </c>
    </row>
    <row r="384" spans="4:17">
      <c r="D384" s="124">
        <v>10800</v>
      </c>
      <c r="E384" s="75">
        <v>43.076862024801201</v>
      </c>
      <c r="F384" s="75">
        <f>VLOOKUP($D384,'[2]5D'!$C:$AY,COLUMNS($A383:B383)+36,0)</f>
        <v>121.95758106782201</v>
      </c>
      <c r="G384" s="75">
        <f>VLOOKUP($D384,'[2]5D'!$C:$AY,COLUMNS($A383:C383)+36,0)</f>
        <v>112.612606472385</v>
      </c>
      <c r="H384" s="75">
        <f>VLOOKUP($D384,'[2]5D'!$C:$AY,COLUMNS($A383:D383)+36,0)</f>
        <v>122.282401056925</v>
      </c>
      <c r="I384" s="86">
        <f>VLOOKUP($D384,'[2]5D'!$C:$AY,COLUMNS($A383:E383)+36,0)</f>
        <v>127.494258374456</v>
      </c>
      <c r="J384" s="86">
        <f>VLOOKUP($D384,'[2]5D'!$C:$AY,COLUMNS($A383:F383)+36,0)</f>
        <v>131.88519438745499</v>
      </c>
      <c r="K384" s="75">
        <f>VLOOKUP($D384,'[2]5D'!$C:$AY,COLUMNS($A383:G383)+36,0)</f>
        <v>129.55477605025001</v>
      </c>
      <c r="L384" s="75">
        <f>VLOOKUP($D384,'[2]5D'!$C:$AY,COLUMNS($A383:H383)+36,0)</f>
        <v>153.24292120323599</v>
      </c>
      <c r="M384" s="75">
        <f>VLOOKUP($D384,'[2]5D'!$C:$AY,COLUMNS($A383:I383)+36,0)</f>
        <v>143.57735549245101</v>
      </c>
      <c r="N384" s="75">
        <f>VLOOKUP($D384,'[2]5D'!$C:$AY,COLUMNS($A383:J383)+36,0)</f>
        <v>126.626995429422</v>
      </c>
      <c r="O384" s="75">
        <f>VLOOKUP($D384,'[2]5D'!$C:$AY,COLUMNS($A383:K383)+36,0)</f>
        <v>123.256798951191</v>
      </c>
      <c r="P384" s="75">
        <f>VLOOKUP($D384,'[2]5D'!$C:$AY,COLUMNS($A383:L383)+36,0)</f>
        <v>118.328095441904</v>
      </c>
      <c r="Q384" s="75">
        <f>VLOOKUP($D384,'[2]5D'!$C:$AY,COLUMNS($A383:M383)+36,0)</f>
        <v>133.45289983243501</v>
      </c>
    </row>
    <row r="385" spans="4:17">
      <c r="D385" s="124">
        <v>11010</v>
      </c>
      <c r="E385" s="75">
        <v>44.076862024801201</v>
      </c>
      <c r="F385" s="75">
        <f>VLOOKUP($D385,'[2]5D'!$C:$AY,COLUMNS($A384:B384)+36,0)</f>
        <v>131.74538822481</v>
      </c>
      <c r="G385" s="75">
        <f>VLOOKUP($D385,'[2]5D'!$C:$AY,COLUMNS($A384:C384)+36,0)</f>
        <v>121.10247223696101</v>
      </c>
      <c r="H385" s="75">
        <f>VLOOKUP($D385,'[2]5D'!$C:$AY,COLUMNS($A384:D384)+36,0)</f>
        <v>119.453544062426</v>
      </c>
      <c r="I385" s="86">
        <f>VLOOKUP($D385,'[2]5D'!$C:$AY,COLUMNS($A384:E384)+36,0)</f>
        <v>114.810839175903</v>
      </c>
      <c r="J385" s="86">
        <f>VLOOKUP($D385,'[2]5D'!$C:$AY,COLUMNS($A384:F384)+36,0)</f>
        <v>118.175570518114</v>
      </c>
      <c r="K385" s="75">
        <f>VLOOKUP($D385,'[2]5D'!$C:$AY,COLUMNS($A384:G384)+36,0)</f>
        <v>130.96708788060999</v>
      </c>
      <c r="L385" s="75">
        <f>VLOOKUP($D385,'[2]5D'!$C:$AY,COLUMNS($A384:H384)+36,0)</f>
        <v>96.144775485413206</v>
      </c>
      <c r="M385" s="75">
        <f>VLOOKUP($D385,'[2]5D'!$C:$AY,COLUMNS($A384:I384)+36,0)</f>
        <v>124.66873291077501</v>
      </c>
      <c r="N385" s="75">
        <f>VLOOKUP($D385,'[2]5D'!$C:$AY,COLUMNS($A384:J384)+36,0)</f>
        <v>140.82724590427301</v>
      </c>
      <c r="O385" s="75">
        <f>VLOOKUP($D385,'[2]5D'!$C:$AY,COLUMNS($A384:K384)+36,0)</f>
        <v>143.14307657860101</v>
      </c>
      <c r="P385" s="75">
        <f>VLOOKUP($D385,'[2]5D'!$C:$AY,COLUMNS($A384:L384)+36,0)</f>
        <v>136.21301846455</v>
      </c>
      <c r="Q385" s="75">
        <f>VLOOKUP($D385,'[2]5D'!$C:$AY,COLUMNS($A384:M384)+36,0)</f>
        <v>127.874343650618</v>
      </c>
    </row>
    <row r="386" spans="4:17">
      <c r="D386" s="124">
        <v>11020</v>
      </c>
      <c r="E386" s="75">
        <v>45.076862024801201</v>
      </c>
      <c r="F386" s="75">
        <f>VLOOKUP($D386,'[2]5D'!$C:$AY,COLUMNS($A385:B385)+36,0)</f>
        <v>124.333312509549</v>
      </c>
      <c r="G386" s="75">
        <f>VLOOKUP($D386,'[2]5D'!$C:$AY,COLUMNS($A385:C385)+36,0)</f>
        <v>121.42308505633</v>
      </c>
      <c r="H386" s="75">
        <f>VLOOKUP($D386,'[2]5D'!$C:$AY,COLUMNS($A385:D385)+36,0)</f>
        <v>119.383774747404</v>
      </c>
      <c r="I386" s="86">
        <f>VLOOKUP($D386,'[2]5D'!$C:$AY,COLUMNS($A385:E385)+36,0)</f>
        <v>127.857795803326</v>
      </c>
      <c r="J386" s="86">
        <f>VLOOKUP($D386,'[2]5D'!$C:$AY,COLUMNS($A385:F385)+36,0)</f>
        <v>125.471770607682</v>
      </c>
      <c r="K386" s="75">
        <f>VLOOKUP($D386,'[2]5D'!$C:$AY,COLUMNS($A385:G385)+36,0)</f>
        <v>131.675948189395</v>
      </c>
      <c r="L386" s="75">
        <f>VLOOKUP($D386,'[2]5D'!$C:$AY,COLUMNS($A385:H385)+36,0)</f>
        <v>135.69367822121899</v>
      </c>
      <c r="M386" s="75">
        <f>VLOOKUP($D386,'[2]5D'!$C:$AY,COLUMNS($A385:I385)+36,0)</f>
        <v>120.427445781721</v>
      </c>
      <c r="N386" s="75">
        <f>VLOOKUP($D386,'[2]5D'!$C:$AY,COLUMNS($A385:J385)+36,0)</f>
        <v>128.728527345244</v>
      </c>
      <c r="O386" s="75">
        <f>VLOOKUP($D386,'[2]5D'!$C:$AY,COLUMNS($A385:K385)+36,0)</f>
        <v>128.28673558542499</v>
      </c>
      <c r="P386" s="75">
        <f>VLOOKUP($D386,'[2]5D'!$C:$AY,COLUMNS($A385:L385)+36,0)</f>
        <v>134.10457055541701</v>
      </c>
      <c r="Q386" s="75">
        <f>VLOOKUP($D386,'[2]5D'!$C:$AY,COLUMNS($A385:M385)+36,0)</f>
        <v>112.360041560827</v>
      </c>
    </row>
    <row r="387" spans="4:17">
      <c r="D387" s="124">
        <v>13131</v>
      </c>
      <c r="E387" s="75">
        <v>46.076862024801201</v>
      </c>
      <c r="F387" s="75">
        <f>VLOOKUP($D387,'[2]5D'!$C:$AY,COLUMNS($A386:B386)+36,0)</f>
        <v>107.332039544022</v>
      </c>
      <c r="G387" s="75">
        <f>VLOOKUP($D387,'[2]5D'!$C:$AY,COLUMNS($A386:C386)+36,0)</f>
        <v>114.528073221894</v>
      </c>
      <c r="H387" s="75">
        <f>VLOOKUP($D387,'[2]5D'!$C:$AY,COLUMNS($A386:D386)+36,0)</f>
        <v>116.28894413427901</v>
      </c>
      <c r="I387" s="86">
        <f>VLOOKUP($D387,'[2]5D'!$C:$AY,COLUMNS($A386:E386)+36,0)</f>
        <v>109.80092201691301</v>
      </c>
      <c r="J387" s="86">
        <f>VLOOKUP($D387,'[2]5D'!$C:$AY,COLUMNS($A386:F386)+36,0)</f>
        <v>113.876299728405</v>
      </c>
      <c r="K387" s="75">
        <f>VLOOKUP($D387,'[2]5D'!$C:$AY,COLUMNS($A386:G386)+36,0)</f>
        <v>103.040321676869</v>
      </c>
      <c r="L387" s="75">
        <f>VLOOKUP($D387,'[2]5D'!$C:$AY,COLUMNS($A386:H386)+36,0)</f>
        <v>108.905847807396</v>
      </c>
      <c r="M387" s="75">
        <f>VLOOKUP($D387,'[2]5D'!$C:$AY,COLUMNS($A386:I386)+36,0)</f>
        <v>102.502735948693</v>
      </c>
      <c r="N387" s="75">
        <f>VLOOKUP($D387,'[2]5D'!$C:$AY,COLUMNS($A386:J386)+36,0)</f>
        <v>111.63969445129599</v>
      </c>
      <c r="O387" s="75">
        <f>VLOOKUP($D387,'[2]5D'!$C:$AY,COLUMNS($A386:K386)+36,0)</f>
        <v>106.53999264041801</v>
      </c>
      <c r="P387" s="75">
        <f>VLOOKUP($D387,'[2]5D'!$C:$AY,COLUMNS($A386:L386)+36,0)</f>
        <v>110.894058837194</v>
      </c>
      <c r="Q387" s="75">
        <f>VLOOKUP($D387,'[2]5D'!$C:$AY,COLUMNS($A386:M386)+36,0)</f>
        <v>101.12641148474999</v>
      </c>
    </row>
    <row r="388" spans="4:17">
      <c r="D388" s="124">
        <v>13910</v>
      </c>
      <c r="E388" s="75">
        <v>47.076862024801201</v>
      </c>
      <c r="F388" s="75">
        <f>VLOOKUP($D388,'[2]5D'!$C:$AY,COLUMNS($A387:B387)+36,0)</f>
        <v>108.24193500114499</v>
      </c>
      <c r="G388" s="75">
        <f>VLOOKUP($D388,'[2]5D'!$C:$AY,COLUMNS($A387:C387)+36,0)</f>
        <v>107.920289248919</v>
      </c>
      <c r="H388" s="75">
        <f>VLOOKUP($D388,'[2]5D'!$C:$AY,COLUMNS($A387:D387)+36,0)</f>
        <v>113.035398134283</v>
      </c>
      <c r="I388" s="86">
        <f>VLOOKUP($D388,'[2]5D'!$C:$AY,COLUMNS($A387:E387)+36,0)</f>
        <v>107.693506591607</v>
      </c>
      <c r="J388" s="86">
        <f>VLOOKUP($D388,'[2]5D'!$C:$AY,COLUMNS($A387:F387)+36,0)</f>
        <v>114.433103011274</v>
      </c>
      <c r="K388" s="75">
        <f>VLOOKUP($D388,'[2]5D'!$C:$AY,COLUMNS($A387:G387)+36,0)</f>
        <v>107.912052861321</v>
      </c>
      <c r="L388" s="75">
        <f>VLOOKUP($D388,'[2]5D'!$C:$AY,COLUMNS($A387:H387)+36,0)</f>
        <v>106.25870777798001</v>
      </c>
      <c r="M388" s="75">
        <f>VLOOKUP($D388,'[2]5D'!$C:$AY,COLUMNS($A387:I387)+36,0)</f>
        <v>114.23319751203</v>
      </c>
      <c r="N388" s="75">
        <f>VLOOKUP($D388,'[2]5D'!$C:$AY,COLUMNS($A387:J387)+36,0)</f>
        <v>134.75959198665799</v>
      </c>
      <c r="O388" s="75">
        <f>VLOOKUP($D388,'[2]5D'!$C:$AY,COLUMNS($A387:K387)+36,0)</f>
        <v>113.367849942315</v>
      </c>
      <c r="P388" s="75">
        <f>VLOOKUP($D388,'[2]5D'!$C:$AY,COLUMNS($A387:L387)+36,0)</f>
        <v>123.420314138442</v>
      </c>
      <c r="Q388" s="75">
        <f>VLOOKUP($D388,'[2]5D'!$C:$AY,COLUMNS($A387:M387)+36,0)</f>
        <v>90.728835578005203</v>
      </c>
    </row>
    <row r="389" spans="4:17">
      <c r="D389" s="124">
        <v>13921</v>
      </c>
      <c r="E389" s="75">
        <v>48.076862024801201</v>
      </c>
      <c r="F389" s="75">
        <f>VLOOKUP($D389,'[2]5D'!$C:$AY,COLUMNS($A388:B388)+36,0)</f>
        <v>129.37960697497701</v>
      </c>
      <c r="G389" s="75">
        <f>VLOOKUP($D389,'[2]5D'!$C:$AY,COLUMNS($A388:C388)+36,0)</f>
        <v>113.40451083296701</v>
      </c>
      <c r="H389" s="75">
        <f>VLOOKUP($D389,'[2]5D'!$C:$AY,COLUMNS($A388:D388)+36,0)</f>
        <v>109.98427414135899</v>
      </c>
      <c r="I389" s="86">
        <f>VLOOKUP($D389,'[2]5D'!$C:$AY,COLUMNS($A388:E388)+36,0)</f>
        <v>124.541977556535</v>
      </c>
      <c r="J389" s="86">
        <f>VLOOKUP($D389,'[2]5D'!$C:$AY,COLUMNS($A388:F388)+36,0)</f>
        <v>126.722676864112</v>
      </c>
      <c r="K389" s="75">
        <f>VLOOKUP($D389,'[2]5D'!$C:$AY,COLUMNS($A388:G388)+36,0)</f>
        <v>119.631956952368</v>
      </c>
      <c r="L389" s="75">
        <f>VLOOKUP($D389,'[2]5D'!$C:$AY,COLUMNS($A388:H388)+36,0)</f>
        <v>125.287126328396</v>
      </c>
      <c r="M389" s="75">
        <f>VLOOKUP($D389,'[2]5D'!$C:$AY,COLUMNS($A388:I388)+36,0)</f>
        <v>116.609933950778</v>
      </c>
      <c r="N389" s="75">
        <f>VLOOKUP($D389,'[2]5D'!$C:$AY,COLUMNS($A388:J388)+36,0)</f>
        <v>122.234143922694</v>
      </c>
      <c r="O389" s="75">
        <f>VLOOKUP($D389,'[2]5D'!$C:$AY,COLUMNS($A388:K388)+36,0)</f>
        <v>134.456631356641</v>
      </c>
      <c r="P389" s="75">
        <f>VLOOKUP($D389,'[2]5D'!$C:$AY,COLUMNS($A388:L388)+36,0)</f>
        <v>125.51952463506601</v>
      </c>
      <c r="Q389" s="75">
        <f>VLOOKUP($D389,'[2]5D'!$C:$AY,COLUMNS($A388:M388)+36,0)</f>
        <v>126.98446463459899</v>
      </c>
    </row>
    <row r="390" spans="4:17">
      <c r="D390" s="124">
        <v>13922</v>
      </c>
      <c r="E390" s="75">
        <v>49.076862024801201</v>
      </c>
      <c r="F390" s="75">
        <f>VLOOKUP($D390,'[2]5D'!$C:$AY,COLUMNS($A389:B389)+36,0)</f>
        <v>107.777021874947</v>
      </c>
      <c r="G390" s="75">
        <f>VLOOKUP($D390,'[2]5D'!$C:$AY,COLUMNS($A389:C389)+36,0)</f>
        <v>108.801586633052</v>
      </c>
      <c r="H390" s="75">
        <f>VLOOKUP($D390,'[2]5D'!$C:$AY,COLUMNS($A389:D389)+36,0)</f>
        <v>107.777021874947</v>
      </c>
      <c r="I390" s="86">
        <f>VLOOKUP($D390,'[2]5D'!$C:$AY,COLUMNS($A389:E389)+36,0)</f>
        <v>108.118543460982</v>
      </c>
      <c r="J390" s="86">
        <f>VLOOKUP($D390,'[2]5D'!$C:$AY,COLUMNS($A389:F389)+36,0)</f>
        <v>100.983566572562</v>
      </c>
      <c r="K390" s="75">
        <f>VLOOKUP($D390,'[2]5D'!$C:$AY,COLUMNS($A389:G389)+36,0)</f>
        <v>101.703879320532</v>
      </c>
      <c r="L390" s="75">
        <f>VLOOKUP($D390,'[2]5D'!$C:$AY,COLUMNS($A389:H389)+36,0)</f>
        <v>105.95450995364401</v>
      </c>
      <c r="M390" s="75">
        <f>VLOOKUP($D390,'[2]5D'!$C:$AY,COLUMNS($A389:I389)+36,0)</f>
        <v>107.872870793519</v>
      </c>
      <c r="N390" s="75">
        <f>VLOOKUP($D390,'[2]5D'!$C:$AY,COLUMNS($A389:J389)+36,0)</f>
        <v>118.660157872871</v>
      </c>
      <c r="O390" s="75">
        <f>VLOOKUP($D390,'[2]5D'!$C:$AY,COLUMNS($A389:K389)+36,0)</f>
        <v>130.52555047777301</v>
      </c>
      <c r="P390" s="75">
        <f>VLOOKUP($D390,'[2]5D'!$C:$AY,COLUMNS($A389:L389)+36,0)</f>
        <v>136.72621520564999</v>
      </c>
      <c r="Q390" s="75">
        <f>VLOOKUP($D390,'[2]5D'!$C:$AY,COLUMNS($A389:M389)+36,0)</f>
        <v>112.263720367316</v>
      </c>
    </row>
    <row r="391" spans="4:17">
      <c r="D391" s="124">
        <v>13930</v>
      </c>
      <c r="E391" s="75">
        <v>50.076862024801201</v>
      </c>
      <c r="F391" s="75">
        <f>VLOOKUP($D391,'[2]5D'!$C:$AY,COLUMNS($A390:B390)+36,0)</f>
        <v>105.781447023556</v>
      </c>
      <c r="G391" s="75">
        <f>VLOOKUP($D391,'[2]5D'!$C:$AY,COLUMNS($A390:C390)+36,0)</f>
        <v>99.932089352665898</v>
      </c>
      <c r="H391" s="75">
        <f>VLOOKUP($D391,'[2]5D'!$C:$AY,COLUMNS($A390:D390)+36,0)</f>
        <v>115.934291724037</v>
      </c>
      <c r="I391" s="86">
        <f>VLOOKUP($D391,'[2]5D'!$C:$AY,COLUMNS($A390:E390)+36,0)</f>
        <v>110.374519538741</v>
      </c>
      <c r="J391" s="86">
        <f>VLOOKUP($D391,'[2]5D'!$C:$AY,COLUMNS($A390:F390)+36,0)</f>
        <v>110.61765952437599</v>
      </c>
      <c r="K391" s="75">
        <f>VLOOKUP($D391,'[2]5D'!$C:$AY,COLUMNS($A390:G390)+36,0)</f>
        <v>116.631884804931</v>
      </c>
      <c r="L391" s="75">
        <f>VLOOKUP($D391,'[2]5D'!$C:$AY,COLUMNS($A390:H390)+36,0)</f>
        <v>107.992382525625</v>
      </c>
      <c r="M391" s="75">
        <f>VLOOKUP($D391,'[2]5D'!$C:$AY,COLUMNS($A390:I390)+36,0)</f>
        <v>104.806230908766</v>
      </c>
      <c r="N391" s="75">
        <f>VLOOKUP($D391,'[2]5D'!$C:$AY,COLUMNS($A390:J390)+36,0)</f>
        <v>112.34265122037399</v>
      </c>
      <c r="O391" s="75">
        <f>VLOOKUP($D391,'[2]5D'!$C:$AY,COLUMNS($A390:K390)+36,0)</f>
        <v>115.542390508464</v>
      </c>
      <c r="P391" s="75">
        <f>VLOOKUP($D391,'[2]5D'!$C:$AY,COLUMNS($A390:L390)+36,0)</f>
        <v>116.658446778735</v>
      </c>
      <c r="Q391" s="75">
        <f>VLOOKUP($D391,'[2]5D'!$C:$AY,COLUMNS($A390:M390)+36,0)</f>
        <v>105.46161227592</v>
      </c>
    </row>
    <row r="392" spans="4:17">
      <c r="D392" s="124">
        <v>13940</v>
      </c>
      <c r="E392" s="75">
        <v>51.076862024801201</v>
      </c>
      <c r="F392" s="75">
        <f>VLOOKUP($D392,'[2]5D'!$C:$AY,COLUMNS($A391:B391)+36,0)</f>
        <v>112.813225484084</v>
      </c>
      <c r="G392" s="75">
        <f>VLOOKUP($D392,'[2]5D'!$C:$AY,COLUMNS($A391:C391)+36,0)</f>
        <v>112.119492947173</v>
      </c>
      <c r="H392" s="75">
        <f>VLOOKUP($D392,'[2]5D'!$C:$AY,COLUMNS($A391:D391)+36,0)</f>
        <v>112.813225484084</v>
      </c>
      <c r="I392" s="86">
        <f>VLOOKUP($D392,'[2]5D'!$C:$AY,COLUMNS($A391:E391)+36,0)</f>
        <v>112.581981305114</v>
      </c>
      <c r="J392" s="86">
        <f>VLOOKUP($D392,'[2]5D'!$C:$AY,COLUMNS($A391:F391)+36,0)</f>
        <v>105.398264916459</v>
      </c>
      <c r="K392" s="75">
        <f>VLOOKUP($D392,'[2]5D'!$C:$AY,COLUMNS($A391:G391)+36,0)</f>
        <v>111.534571250638</v>
      </c>
      <c r="L392" s="75">
        <f>VLOOKUP($D392,'[2]5D'!$C:$AY,COLUMNS($A391:H391)+36,0)</f>
        <v>109.838272490737</v>
      </c>
      <c r="M392" s="75">
        <f>VLOOKUP($D392,'[2]5D'!$C:$AY,COLUMNS($A391:I391)+36,0)</f>
        <v>110.686421870687</v>
      </c>
      <c r="N392" s="75">
        <f>VLOOKUP($D392,'[2]5D'!$C:$AY,COLUMNS($A391:J391)+36,0)</f>
        <v>118.43447140163499</v>
      </c>
      <c r="O392" s="75">
        <f>VLOOKUP($D392,'[2]5D'!$C:$AY,COLUMNS($A391:K391)+36,0)</f>
        <v>126.72302444429501</v>
      </c>
      <c r="P392" s="75">
        <f>VLOOKUP($D392,'[2]5D'!$C:$AY,COLUMNS($A391:L391)+36,0)</f>
        <v>121.88467962686499</v>
      </c>
      <c r="Q392" s="75">
        <f>VLOOKUP($D392,'[2]5D'!$C:$AY,COLUMNS($A391:M391)+36,0)</f>
        <v>114.075239201979</v>
      </c>
    </row>
    <row r="393" spans="4:17">
      <c r="D393" s="124">
        <v>13990</v>
      </c>
      <c r="E393" s="75">
        <v>52.076862024801201</v>
      </c>
      <c r="F393" s="75">
        <f>VLOOKUP($D393,'[2]5D'!$C:$AY,COLUMNS($A392:B392)+36,0)</f>
        <v>126.031043943618</v>
      </c>
      <c r="G393" s="75">
        <f>VLOOKUP($D393,'[2]5D'!$C:$AY,COLUMNS($A392:C392)+36,0)</f>
        <v>113.094458651398</v>
      </c>
      <c r="H393" s="75">
        <f>VLOOKUP($D393,'[2]5D'!$C:$AY,COLUMNS($A392:D392)+36,0)</f>
        <v>124.389471999482</v>
      </c>
      <c r="I393" s="86">
        <f>VLOOKUP($D393,'[2]5D'!$C:$AY,COLUMNS($A392:E392)+36,0)</f>
        <v>128.85089664794</v>
      </c>
      <c r="J393" s="86">
        <f>VLOOKUP($D393,'[2]5D'!$C:$AY,COLUMNS($A392:F392)+36,0)</f>
        <v>122.926085334996</v>
      </c>
      <c r="K393" s="75">
        <f>VLOOKUP($D393,'[2]5D'!$C:$AY,COLUMNS($A392:G392)+36,0)</f>
        <v>144.88941092626001</v>
      </c>
      <c r="L393" s="75">
        <f>VLOOKUP($D393,'[2]5D'!$C:$AY,COLUMNS($A392:H392)+36,0)</f>
        <v>139.322938929961</v>
      </c>
      <c r="M393" s="75">
        <f>VLOOKUP($D393,'[2]5D'!$C:$AY,COLUMNS($A392:I392)+36,0)</f>
        <v>122.165306050944</v>
      </c>
      <c r="N393" s="75">
        <f>VLOOKUP($D393,'[2]5D'!$C:$AY,COLUMNS($A392:J392)+36,0)</f>
        <v>123.54801046962601</v>
      </c>
      <c r="O393" s="75">
        <f>VLOOKUP($D393,'[2]5D'!$C:$AY,COLUMNS($A392:K392)+36,0)</f>
        <v>128.34546792333899</v>
      </c>
      <c r="P393" s="75">
        <f>VLOOKUP($D393,'[2]5D'!$C:$AY,COLUMNS($A392:L392)+36,0)</f>
        <v>130.67551082469399</v>
      </c>
      <c r="Q393" s="75">
        <f>VLOOKUP($D393,'[2]5D'!$C:$AY,COLUMNS($A392:M392)+36,0)</f>
        <v>127.658054700205</v>
      </c>
    </row>
    <row r="394" spans="4:17">
      <c r="D394" s="124">
        <v>14101</v>
      </c>
      <c r="E394" s="75">
        <v>53.076862024801201</v>
      </c>
      <c r="F394" s="75">
        <f>VLOOKUP($D394,'[2]5D'!$C:$AY,COLUMNS($A393:B393)+36,0)</f>
        <v>119.52299804612601</v>
      </c>
      <c r="G394" s="75">
        <f>VLOOKUP($D394,'[2]5D'!$C:$AY,COLUMNS($A393:C393)+36,0)</f>
        <v>119.490646060411</v>
      </c>
      <c r="H394" s="75">
        <f>VLOOKUP($D394,'[2]5D'!$C:$AY,COLUMNS($A393:D393)+36,0)</f>
        <v>116.981718827851</v>
      </c>
      <c r="I394" s="86">
        <f>VLOOKUP($D394,'[2]5D'!$C:$AY,COLUMNS($A393:E393)+36,0)</f>
        <v>107.39231890462101</v>
      </c>
      <c r="J394" s="86">
        <f>VLOOKUP($D394,'[2]5D'!$C:$AY,COLUMNS($A393:F393)+36,0)</f>
        <v>106.219682352595</v>
      </c>
      <c r="K394" s="75">
        <f>VLOOKUP($D394,'[2]5D'!$C:$AY,COLUMNS($A393:G393)+36,0)</f>
        <v>112.900074015915</v>
      </c>
      <c r="L394" s="75">
        <f>VLOOKUP($D394,'[2]5D'!$C:$AY,COLUMNS($A393:H393)+36,0)</f>
        <v>98.2022311212815</v>
      </c>
      <c r="M394" s="75">
        <f>VLOOKUP($D394,'[2]5D'!$C:$AY,COLUMNS($A393:I393)+36,0)</f>
        <v>101.907894736842</v>
      </c>
      <c r="N394" s="75">
        <f>VLOOKUP($D394,'[2]5D'!$C:$AY,COLUMNS($A393:J393)+36,0)</f>
        <v>102.67942269001701</v>
      </c>
      <c r="O394" s="75">
        <f>VLOOKUP($D394,'[2]5D'!$C:$AY,COLUMNS($A393:K393)+36,0)</f>
        <v>117.261155606407</v>
      </c>
      <c r="P394" s="75">
        <f>VLOOKUP($D394,'[2]5D'!$C:$AY,COLUMNS($A393:L393)+36,0)</f>
        <v>135.00471456656399</v>
      </c>
      <c r="Q394" s="75">
        <f>VLOOKUP($D394,'[2]5D'!$C:$AY,COLUMNS($A393:M393)+36,0)</f>
        <v>138.35698517847899</v>
      </c>
    </row>
    <row r="395" spans="4:17">
      <c r="D395" s="124">
        <v>14103</v>
      </c>
      <c r="E395" s="75">
        <v>54.076862024801201</v>
      </c>
      <c r="F395" s="75">
        <f>VLOOKUP($D395,'[2]5D'!$C:$AY,COLUMNS($A394:B394)+36,0)</f>
        <v>119.840330855075</v>
      </c>
      <c r="G395" s="75">
        <f>VLOOKUP($D395,'[2]5D'!$C:$AY,COLUMNS($A394:C394)+36,0)</f>
        <v>116.631606979471</v>
      </c>
      <c r="H395" s="75">
        <f>VLOOKUP($D395,'[2]5D'!$C:$AY,COLUMNS($A394:D394)+36,0)</f>
        <v>127.80566739008501</v>
      </c>
      <c r="I395" s="86">
        <f>VLOOKUP($D395,'[2]5D'!$C:$AY,COLUMNS($A394:E394)+36,0)</f>
        <v>152.43207587453099</v>
      </c>
      <c r="J395" s="86">
        <f>VLOOKUP($D395,'[2]5D'!$C:$AY,COLUMNS($A394:F394)+36,0)</f>
        <v>132.864889075316</v>
      </c>
      <c r="K395" s="75">
        <f>VLOOKUP($D395,'[2]5D'!$C:$AY,COLUMNS($A394:G394)+36,0)</f>
        <v>129.068090432585</v>
      </c>
      <c r="L395" s="75">
        <f>VLOOKUP($D395,'[2]5D'!$C:$AY,COLUMNS($A394:H394)+36,0)</f>
        <v>138.12168512747701</v>
      </c>
      <c r="M395" s="75">
        <f>VLOOKUP($D395,'[2]5D'!$C:$AY,COLUMNS($A394:I394)+36,0)</f>
        <v>131.01278184067201</v>
      </c>
      <c r="N395" s="75">
        <f>VLOOKUP($D395,'[2]5D'!$C:$AY,COLUMNS($A394:J394)+36,0)</f>
        <v>128.18623727783699</v>
      </c>
      <c r="O395" s="75">
        <f>VLOOKUP($D395,'[2]5D'!$C:$AY,COLUMNS($A394:K394)+36,0)</f>
        <v>130.70376076907999</v>
      </c>
      <c r="P395" s="75">
        <f>VLOOKUP($D395,'[2]5D'!$C:$AY,COLUMNS($A394:L394)+36,0)</f>
        <v>133.46585360560701</v>
      </c>
      <c r="Q395" s="75">
        <f>VLOOKUP($D395,'[2]5D'!$C:$AY,COLUMNS($A394:M394)+36,0)</f>
        <v>129.44673100146599</v>
      </c>
    </row>
    <row r="396" spans="4:17">
      <c r="D396" s="124">
        <v>14109</v>
      </c>
      <c r="E396" s="75">
        <v>55.076862024801201</v>
      </c>
      <c r="F396" s="75">
        <f>VLOOKUP($D396,'[2]5D'!$C:$AY,COLUMNS($A395:B395)+36,0)</f>
        <v>120.624783432832</v>
      </c>
      <c r="G396" s="75">
        <f>VLOOKUP($D396,'[2]5D'!$C:$AY,COLUMNS($A395:C395)+36,0)</f>
        <v>136.910394910365</v>
      </c>
      <c r="H396" s="75">
        <f>VLOOKUP($D396,'[2]5D'!$C:$AY,COLUMNS($A395:D395)+36,0)</f>
        <v>137.030014305083</v>
      </c>
      <c r="I396" s="86">
        <f>VLOOKUP($D396,'[2]5D'!$C:$AY,COLUMNS($A395:E395)+36,0)</f>
        <v>183.528246416613</v>
      </c>
      <c r="J396" s="86">
        <f>VLOOKUP($D396,'[2]5D'!$C:$AY,COLUMNS($A395:F395)+36,0)</f>
        <v>168.49626767482999</v>
      </c>
      <c r="K396" s="75">
        <f>VLOOKUP($D396,'[2]5D'!$C:$AY,COLUMNS($A395:G395)+36,0)</f>
        <v>126.930700760034</v>
      </c>
      <c r="L396" s="75">
        <f>VLOOKUP($D396,'[2]5D'!$C:$AY,COLUMNS($A395:H395)+36,0)</f>
        <v>155.72992164612501</v>
      </c>
      <c r="M396" s="75">
        <f>VLOOKUP($D396,'[2]5D'!$C:$AY,COLUMNS($A395:I395)+36,0)</f>
        <v>144.959381816469</v>
      </c>
      <c r="N396" s="75">
        <f>VLOOKUP($D396,'[2]5D'!$C:$AY,COLUMNS($A395:J395)+36,0)</f>
        <v>134.53487815046901</v>
      </c>
      <c r="O396" s="75">
        <f>VLOOKUP($D396,'[2]5D'!$C:$AY,COLUMNS($A395:K395)+36,0)</f>
        <v>135.946053065558</v>
      </c>
      <c r="P396" s="75">
        <f>VLOOKUP($D396,'[2]5D'!$C:$AY,COLUMNS($A395:L395)+36,0)</f>
        <v>128.536196167523</v>
      </c>
      <c r="Q396" s="75">
        <f>VLOOKUP($D396,'[2]5D'!$C:$AY,COLUMNS($A395:M395)+36,0)</f>
        <v>138.60068201218101</v>
      </c>
    </row>
    <row r="397" spans="4:17">
      <c r="D397" s="124">
        <v>14200</v>
      </c>
      <c r="E397" s="75">
        <v>56.076862024801201</v>
      </c>
      <c r="F397" s="75">
        <f>VLOOKUP($D397,'[2]5D'!$C:$AY,COLUMNS($A396:B396)+36,0)</f>
        <v>136.452326365094</v>
      </c>
      <c r="G397" s="75">
        <f>VLOOKUP($D397,'[2]5D'!$C:$AY,COLUMNS($A396:C396)+36,0)</f>
        <v>128.67688361849</v>
      </c>
      <c r="H397" s="75">
        <f>VLOOKUP($D397,'[2]5D'!$C:$AY,COLUMNS($A396:D396)+36,0)</f>
        <v>143.851197570419</v>
      </c>
      <c r="I397" s="86">
        <f>VLOOKUP($D397,'[2]5D'!$C:$AY,COLUMNS($A396:E396)+36,0)</f>
        <v>182.36254180187001</v>
      </c>
      <c r="J397" s="86">
        <f>VLOOKUP($D397,'[2]5D'!$C:$AY,COLUMNS($A396:F396)+36,0)</f>
        <v>143.96835218749899</v>
      </c>
      <c r="K397" s="75">
        <f>VLOOKUP($D397,'[2]5D'!$C:$AY,COLUMNS($A396:G396)+36,0)</f>
        <v>178.84466436304999</v>
      </c>
      <c r="L397" s="75">
        <f>VLOOKUP($D397,'[2]5D'!$C:$AY,COLUMNS($A396:H396)+36,0)</f>
        <v>87.5990745032571</v>
      </c>
      <c r="M397" s="75">
        <f>VLOOKUP($D397,'[2]5D'!$C:$AY,COLUMNS($A396:I396)+36,0)</f>
        <v>113.869564966525</v>
      </c>
      <c r="N397" s="75">
        <f>VLOOKUP($D397,'[2]5D'!$C:$AY,COLUMNS($A396:J396)+36,0)</f>
        <v>104.82808494106</v>
      </c>
      <c r="O397" s="75">
        <f>VLOOKUP($D397,'[2]5D'!$C:$AY,COLUMNS($A396:K396)+36,0)</f>
        <v>126.27029813227399</v>
      </c>
      <c r="P397" s="75">
        <f>VLOOKUP($D397,'[2]5D'!$C:$AY,COLUMNS($A396:L396)+36,0)</f>
        <v>136.435080312661</v>
      </c>
      <c r="Q397" s="75">
        <f>VLOOKUP($D397,'[2]5D'!$C:$AY,COLUMNS($A396:M396)+36,0)</f>
        <v>147.436763687443</v>
      </c>
    </row>
    <row r="398" spans="4:17">
      <c r="D398" s="124">
        <v>14300</v>
      </c>
      <c r="E398" s="75">
        <v>57.076862024801201</v>
      </c>
      <c r="F398" s="75">
        <f>VLOOKUP($D398,'[2]5D'!$C:$AY,COLUMNS($A397:B397)+36,0)</f>
        <v>143.85243930376899</v>
      </c>
      <c r="G398" s="75">
        <f>VLOOKUP($D398,'[2]5D'!$C:$AY,COLUMNS($A397:C397)+36,0)</f>
        <v>133.44890137097801</v>
      </c>
      <c r="H398" s="75">
        <f>VLOOKUP($D398,'[2]5D'!$C:$AY,COLUMNS($A397:D397)+36,0)</f>
        <v>119.31183974753</v>
      </c>
      <c r="I398" s="86">
        <f>VLOOKUP($D398,'[2]5D'!$C:$AY,COLUMNS($A397:E397)+36,0)</f>
        <v>132.204393474092</v>
      </c>
      <c r="J398" s="86">
        <f>VLOOKUP($D398,'[2]5D'!$C:$AY,COLUMNS($A397:F397)+36,0)</f>
        <v>122.837360011622</v>
      </c>
      <c r="K398" s="75">
        <f>VLOOKUP($D398,'[2]5D'!$C:$AY,COLUMNS($A397:G397)+36,0)</f>
        <v>134.16069315340499</v>
      </c>
      <c r="L398" s="75">
        <f>VLOOKUP($D398,'[2]5D'!$C:$AY,COLUMNS($A397:H397)+36,0)</f>
        <v>129.734148879706</v>
      </c>
      <c r="M398" s="75">
        <f>VLOOKUP($D398,'[2]5D'!$C:$AY,COLUMNS($A397:I397)+36,0)</f>
        <v>128.879846072026</v>
      </c>
      <c r="N398" s="75">
        <f>VLOOKUP($D398,'[2]5D'!$C:$AY,COLUMNS($A397:J397)+36,0)</f>
        <v>126.205691540646</v>
      </c>
      <c r="O398" s="75">
        <f>VLOOKUP($D398,'[2]5D'!$C:$AY,COLUMNS($A397:K397)+36,0)</f>
        <v>133.23248167896199</v>
      </c>
      <c r="P398" s="75">
        <f>VLOOKUP($D398,'[2]5D'!$C:$AY,COLUMNS($A397:L397)+36,0)</f>
        <v>158.73824875462</v>
      </c>
      <c r="Q398" s="75">
        <f>VLOOKUP($D398,'[2]5D'!$C:$AY,COLUMNS($A397:M397)+36,0)</f>
        <v>132.96418581703199</v>
      </c>
    </row>
    <row r="399" spans="4:17">
      <c r="D399" s="124">
        <v>15110</v>
      </c>
      <c r="E399" s="75">
        <v>58.076862024801201</v>
      </c>
      <c r="F399" s="75">
        <f>VLOOKUP($D399,'[2]5D'!$C:$AY,COLUMNS($A398:B398)+36,0)</f>
        <v>244.29530659340099</v>
      </c>
      <c r="G399" s="75">
        <f>VLOOKUP($D399,'[2]5D'!$C:$AY,COLUMNS($A398:C398)+36,0)</f>
        <v>148.60381007518299</v>
      </c>
      <c r="H399" s="75">
        <f>VLOOKUP($D399,'[2]5D'!$C:$AY,COLUMNS($A398:D398)+36,0)</f>
        <v>198.28720182174601</v>
      </c>
      <c r="I399" s="86">
        <f>VLOOKUP($D399,'[2]5D'!$C:$AY,COLUMNS($A398:E398)+36,0)</f>
        <v>183.263058901384</v>
      </c>
      <c r="J399" s="86">
        <f>VLOOKUP($D399,'[2]5D'!$C:$AY,COLUMNS($A398:F398)+36,0)</f>
        <v>160.29158291479999</v>
      </c>
      <c r="K399" s="75">
        <f>VLOOKUP($D399,'[2]5D'!$C:$AY,COLUMNS($A398:G398)+36,0)</f>
        <v>102.032692718113</v>
      </c>
      <c r="L399" s="75">
        <f>VLOOKUP($D399,'[2]5D'!$C:$AY,COLUMNS($A398:H398)+36,0)</f>
        <v>83.625157032024902</v>
      </c>
      <c r="M399" s="75">
        <f>VLOOKUP($D399,'[2]5D'!$C:$AY,COLUMNS($A398:I398)+36,0)</f>
        <v>107.585926586615</v>
      </c>
      <c r="N399" s="75">
        <f>VLOOKUP($D399,'[2]5D'!$C:$AY,COLUMNS($A398:J398)+36,0)</f>
        <v>117.424465585744</v>
      </c>
      <c r="O399" s="75">
        <f>VLOOKUP($D399,'[2]5D'!$C:$AY,COLUMNS($A398:K398)+36,0)</f>
        <v>102.878503445069</v>
      </c>
      <c r="P399" s="75">
        <f>VLOOKUP($D399,'[2]5D'!$C:$AY,COLUMNS($A398:L398)+36,0)</f>
        <v>116.669627926044</v>
      </c>
      <c r="Q399" s="75">
        <f>VLOOKUP($D399,'[2]5D'!$C:$AY,COLUMNS($A398:M398)+36,0)</f>
        <v>118.191405681601</v>
      </c>
    </row>
    <row r="400" spans="4:17">
      <c r="D400" s="124">
        <v>15202</v>
      </c>
      <c r="E400" s="75">
        <v>59.076862024801201</v>
      </c>
      <c r="F400" s="75">
        <f>VLOOKUP($D400,'[2]5D'!$C:$AY,COLUMNS($A399:B399)+36,0)</f>
        <v>112.73165846114701</v>
      </c>
      <c r="G400" s="75">
        <f>VLOOKUP($D400,'[2]5D'!$C:$AY,COLUMNS($A399:C399)+36,0)</f>
        <v>104.67048197660201</v>
      </c>
      <c r="H400" s="75">
        <f>VLOOKUP($D400,'[2]5D'!$C:$AY,COLUMNS($A399:D399)+36,0)</f>
        <v>101.56187403555499</v>
      </c>
      <c r="I400" s="86">
        <f>VLOOKUP($D400,'[2]5D'!$C:$AY,COLUMNS($A399:E399)+36,0)</f>
        <v>111.400510590576</v>
      </c>
      <c r="J400" s="86">
        <f>VLOOKUP($D400,'[2]5D'!$C:$AY,COLUMNS($A399:F399)+36,0)</f>
        <v>111.85928358946499</v>
      </c>
      <c r="K400" s="75">
        <f>VLOOKUP($D400,'[2]5D'!$C:$AY,COLUMNS($A399:G399)+36,0)</f>
        <v>116.86599617332099</v>
      </c>
      <c r="L400" s="75">
        <f>VLOOKUP($D400,'[2]5D'!$C:$AY,COLUMNS($A399:H399)+36,0)</f>
        <v>137.265075489944</v>
      </c>
      <c r="M400" s="75">
        <f>VLOOKUP($D400,'[2]5D'!$C:$AY,COLUMNS($A399:I399)+36,0)</f>
        <v>126.656787903328</v>
      </c>
      <c r="N400" s="75">
        <f>VLOOKUP($D400,'[2]5D'!$C:$AY,COLUMNS($A399:J399)+36,0)</f>
        <v>117.141318169649</v>
      </c>
      <c r="O400" s="75">
        <f>VLOOKUP($D400,'[2]5D'!$C:$AY,COLUMNS($A399:K399)+36,0)</f>
        <v>109.071292970033</v>
      </c>
      <c r="P400" s="75">
        <f>VLOOKUP($D400,'[2]5D'!$C:$AY,COLUMNS($A399:L399)+36,0)</f>
        <v>117.16895046275</v>
      </c>
      <c r="Q400" s="75">
        <f>VLOOKUP($D400,'[2]5D'!$C:$AY,COLUMNS($A399:M399)+36,0)</f>
        <v>119.339176091754</v>
      </c>
    </row>
    <row r="401" spans="4:17">
      <c r="D401" s="124">
        <v>15209</v>
      </c>
      <c r="E401" s="75">
        <v>60.076862024801201</v>
      </c>
      <c r="F401" s="75">
        <f>VLOOKUP($D401,'[2]5D'!$C:$AY,COLUMNS($A400:B400)+36,0)</f>
        <v>99.984303963480102</v>
      </c>
      <c r="G401" s="75">
        <f>VLOOKUP($D401,'[2]5D'!$C:$AY,COLUMNS($A400:C400)+36,0)</f>
        <v>105.816381943838</v>
      </c>
      <c r="H401" s="75">
        <f>VLOOKUP($D401,'[2]5D'!$C:$AY,COLUMNS($A400:D400)+36,0)</f>
        <v>98.851066219318099</v>
      </c>
      <c r="I401" s="86">
        <f>VLOOKUP($D401,'[2]5D'!$C:$AY,COLUMNS($A400:E400)+36,0)</f>
        <v>95.713440769411406</v>
      </c>
      <c r="J401" s="86">
        <f>VLOOKUP($D401,'[2]5D'!$C:$AY,COLUMNS($A400:F400)+36,0)</f>
        <v>99.515833719244199</v>
      </c>
      <c r="K401" s="75">
        <f>VLOOKUP($D401,'[2]5D'!$C:$AY,COLUMNS($A400:G400)+36,0)</f>
        <v>93.727143076166897</v>
      </c>
      <c r="L401" s="75">
        <f>VLOOKUP($D401,'[2]5D'!$C:$AY,COLUMNS($A400:H400)+36,0)</f>
        <v>121.113446783596</v>
      </c>
      <c r="M401" s="75">
        <f>VLOOKUP($D401,'[2]5D'!$C:$AY,COLUMNS($A400:I400)+36,0)</f>
        <v>117.98530449746301</v>
      </c>
      <c r="N401" s="75">
        <f>VLOOKUP($D401,'[2]5D'!$C:$AY,COLUMNS($A400:J400)+36,0)</f>
        <v>115.907866423531</v>
      </c>
      <c r="O401" s="75">
        <f>VLOOKUP($D401,'[2]5D'!$C:$AY,COLUMNS($A400:K400)+36,0)</f>
        <v>122.523339419802</v>
      </c>
      <c r="P401" s="75">
        <f>VLOOKUP($D401,'[2]5D'!$C:$AY,COLUMNS($A400:L400)+36,0)</f>
        <v>133.628858698204</v>
      </c>
      <c r="Q401" s="75">
        <f>VLOOKUP($D401,'[2]5D'!$C:$AY,COLUMNS($A400:M400)+36,0)</f>
        <v>106.03501179374599</v>
      </c>
    </row>
    <row r="402" spans="4:17">
      <c r="D402" s="124">
        <v>16222</v>
      </c>
      <c r="E402" s="75">
        <v>61.076862024801201</v>
      </c>
      <c r="F402" s="75">
        <f>VLOOKUP($D402,'[2]5D'!$C:$AY,COLUMNS($A401:B401)+36,0)</f>
        <v>95.490013453831807</v>
      </c>
      <c r="G402" s="75">
        <f>VLOOKUP($D402,'[2]5D'!$C:$AY,COLUMNS($A401:C401)+36,0)</f>
        <v>102.696147645102</v>
      </c>
      <c r="H402" s="75">
        <f>VLOOKUP($D402,'[2]5D'!$C:$AY,COLUMNS($A401:D401)+36,0)</f>
        <v>78.262568735929094</v>
      </c>
      <c r="I402" s="86">
        <f>VLOOKUP($D402,'[2]5D'!$C:$AY,COLUMNS($A401:E401)+36,0)</f>
        <v>86.566909201034306</v>
      </c>
      <c r="J402" s="86">
        <f>VLOOKUP($D402,'[2]5D'!$C:$AY,COLUMNS($A401:F401)+36,0)</f>
        <v>88.057835516660305</v>
      </c>
      <c r="K402" s="75">
        <f>VLOOKUP($D402,'[2]5D'!$C:$AY,COLUMNS($A401:G401)+36,0)</f>
        <v>81.427244275204401</v>
      </c>
      <c r="L402" s="75">
        <f>VLOOKUP($D402,'[2]5D'!$C:$AY,COLUMNS($A401:H401)+36,0)</f>
        <v>86.570015297525202</v>
      </c>
      <c r="M402" s="75">
        <f>VLOOKUP($D402,'[2]5D'!$C:$AY,COLUMNS($A401:I401)+36,0)</f>
        <v>107.222450865436</v>
      </c>
      <c r="N402" s="75">
        <f>VLOOKUP($D402,'[2]5D'!$C:$AY,COLUMNS($A401:J401)+36,0)</f>
        <v>110.825522794866</v>
      </c>
      <c r="O402" s="75">
        <f>VLOOKUP($D402,'[2]5D'!$C:$AY,COLUMNS($A401:K401)+36,0)</f>
        <v>107.75980555836</v>
      </c>
      <c r="P402" s="75">
        <f>VLOOKUP($D402,'[2]5D'!$C:$AY,COLUMNS($A401:L401)+36,0)</f>
        <v>104.717335127151</v>
      </c>
      <c r="Q402" s="75">
        <f>VLOOKUP($D402,'[2]5D'!$C:$AY,COLUMNS($A401:M401)+36,0)</f>
        <v>121.136932670627</v>
      </c>
    </row>
    <row r="403" spans="4:17">
      <c r="D403" s="124">
        <v>16291</v>
      </c>
      <c r="E403" s="75">
        <v>62.076862024801201</v>
      </c>
      <c r="F403" s="75">
        <f>VLOOKUP($D403,'[2]5D'!$C:$AY,COLUMNS($A402:B402)+36,0)</f>
        <v>109.20469900762799</v>
      </c>
      <c r="G403" s="75">
        <f>VLOOKUP($D403,'[2]5D'!$C:$AY,COLUMNS($A402:C402)+36,0)</f>
        <v>110.77537775514899</v>
      </c>
      <c r="H403" s="75">
        <f>VLOOKUP($D403,'[2]5D'!$C:$AY,COLUMNS($A402:D402)+36,0)</f>
        <v>112.654279431776</v>
      </c>
      <c r="I403" s="86">
        <f>VLOOKUP($D403,'[2]5D'!$C:$AY,COLUMNS($A402:E402)+36,0)</f>
        <v>104.356045247152</v>
      </c>
      <c r="J403" s="86">
        <f>VLOOKUP($D403,'[2]5D'!$C:$AY,COLUMNS($A402:F402)+36,0)</f>
        <v>102.171945539831</v>
      </c>
      <c r="K403" s="75">
        <f>VLOOKUP($D403,'[2]5D'!$C:$AY,COLUMNS($A402:G402)+36,0)</f>
        <v>102.397569293405</v>
      </c>
      <c r="L403" s="75">
        <f>VLOOKUP($D403,'[2]5D'!$C:$AY,COLUMNS($A402:H402)+36,0)</f>
        <v>106.411033891906</v>
      </c>
      <c r="M403" s="75">
        <f>VLOOKUP($D403,'[2]5D'!$C:$AY,COLUMNS($A402:I402)+36,0)</f>
        <v>104.676390052394</v>
      </c>
      <c r="N403" s="75">
        <f>VLOOKUP($D403,'[2]5D'!$C:$AY,COLUMNS($A402:J402)+36,0)</f>
        <v>118.598351791832</v>
      </c>
      <c r="O403" s="75">
        <f>VLOOKUP($D403,'[2]5D'!$C:$AY,COLUMNS($A402:K402)+36,0)</f>
        <v>135.15943323491999</v>
      </c>
      <c r="P403" s="75">
        <f>VLOOKUP($D403,'[2]5D'!$C:$AY,COLUMNS($A402:L402)+36,0)</f>
        <v>135.90896612909901</v>
      </c>
      <c r="Q403" s="75">
        <f>VLOOKUP($D403,'[2]5D'!$C:$AY,COLUMNS($A402:M402)+36,0)</f>
        <v>132.47585415630701</v>
      </c>
    </row>
    <row r="404" spans="4:17">
      <c r="D404" s="124">
        <v>16292</v>
      </c>
      <c r="E404" s="75">
        <v>63.076862024801201</v>
      </c>
      <c r="F404" s="75">
        <f>VLOOKUP($D404,'[2]5D'!$C:$AY,COLUMNS($A403:B403)+36,0)</f>
        <v>108.448201482279</v>
      </c>
      <c r="G404" s="75">
        <f>VLOOKUP($D404,'[2]5D'!$C:$AY,COLUMNS($A403:C403)+36,0)</f>
        <v>109.025105012151</v>
      </c>
      <c r="H404" s="75">
        <f>VLOOKUP($D404,'[2]5D'!$C:$AY,COLUMNS($A403:D403)+36,0)</f>
        <v>86.823439154796503</v>
      </c>
      <c r="I404" s="86">
        <f>VLOOKUP($D404,'[2]5D'!$C:$AY,COLUMNS($A403:E403)+36,0)</f>
        <v>80.876488792908901</v>
      </c>
      <c r="J404" s="86">
        <f>VLOOKUP($D404,'[2]5D'!$C:$AY,COLUMNS($A403:F403)+36,0)</f>
        <v>88.605779010138406</v>
      </c>
      <c r="K404" s="75">
        <f>VLOOKUP($D404,'[2]5D'!$C:$AY,COLUMNS($A403:G403)+36,0)</f>
        <v>101.51393812069</v>
      </c>
      <c r="L404" s="75">
        <f>VLOOKUP($D404,'[2]5D'!$C:$AY,COLUMNS($A403:H403)+36,0)</f>
        <v>112.68106244713999</v>
      </c>
      <c r="M404" s="75">
        <f>VLOOKUP($D404,'[2]5D'!$C:$AY,COLUMNS($A403:I403)+36,0)</f>
        <v>117.448512504921</v>
      </c>
      <c r="N404" s="75">
        <f>VLOOKUP($D404,'[2]5D'!$C:$AY,COLUMNS($A403:J403)+36,0)</f>
        <v>116.69708403333701</v>
      </c>
      <c r="O404" s="75">
        <f>VLOOKUP($D404,'[2]5D'!$C:$AY,COLUMNS($A403:K403)+36,0)</f>
        <v>107.26253597817301</v>
      </c>
      <c r="P404" s="75">
        <f>VLOOKUP($D404,'[2]5D'!$C:$AY,COLUMNS($A403:L403)+36,0)</f>
        <v>108.72760498344999</v>
      </c>
      <c r="Q404" s="75">
        <f>VLOOKUP($D404,'[2]5D'!$C:$AY,COLUMNS($A403:M403)+36,0)</f>
        <v>110.486675200836</v>
      </c>
    </row>
    <row r="405" spans="4:17">
      <c r="D405" s="124">
        <v>17094</v>
      </c>
      <c r="E405" s="75">
        <v>64.076862024801201</v>
      </c>
      <c r="F405" s="75">
        <f>VLOOKUP($D405,'[2]5D'!$C:$AY,COLUMNS($A404:B404)+36,0)</f>
        <v>116.550906846486</v>
      </c>
      <c r="G405" s="75">
        <f>VLOOKUP($D405,'[2]5D'!$C:$AY,COLUMNS($A404:C404)+36,0)</f>
        <v>110.89821170056599</v>
      </c>
      <c r="H405" s="75">
        <f>VLOOKUP($D405,'[2]5D'!$C:$AY,COLUMNS($A404:D404)+36,0)</f>
        <v>114.40688554336</v>
      </c>
      <c r="I405" s="86">
        <f>VLOOKUP($D405,'[2]5D'!$C:$AY,COLUMNS($A404:E404)+36,0)</f>
        <v>109.017714258796</v>
      </c>
      <c r="J405" s="86">
        <f>VLOOKUP($D405,'[2]5D'!$C:$AY,COLUMNS($A404:F404)+36,0)</f>
        <v>110.531263718613</v>
      </c>
      <c r="K405" s="75">
        <f>VLOOKUP($D405,'[2]5D'!$C:$AY,COLUMNS($A404:G404)+36,0)</f>
        <v>96.343850045450594</v>
      </c>
      <c r="L405" s="75">
        <f>VLOOKUP($D405,'[2]5D'!$C:$AY,COLUMNS($A404:H404)+36,0)</f>
        <v>112.707386533372</v>
      </c>
      <c r="M405" s="75">
        <f>VLOOKUP($D405,'[2]5D'!$C:$AY,COLUMNS($A404:I404)+36,0)</f>
        <v>87.776923465365599</v>
      </c>
      <c r="N405" s="75">
        <f>VLOOKUP($D405,'[2]5D'!$C:$AY,COLUMNS($A404:J404)+36,0)</f>
        <v>101.389190431489</v>
      </c>
      <c r="O405" s="75">
        <f>VLOOKUP($D405,'[2]5D'!$C:$AY,COLUMNS($A404:K404)+36,0)</f>
        <v>101.283628049093</v>
      </c>
      <c r="P405" s="75">
        <f>VLOOKUP($D405,'[2]5D'!$C:$AY,COLUMNS($A404:L404)+36,0)</f>
        <v>126.745498982391</v>
      </c>
      <c r="Q405" s="75">
        <f>VLOOKUP($D405,'[2]5D'!$C:$AY,COLUMNS($A404:M404)+36,0)</f>
        <v>103.179271184453</v>
      </c>
    </row>
    <row r="406" spans="4:17">
      <c r="D406" s="124">
        <v>17099</v>
      </c>
      <c r="E406" s="75">
        <v>65.076862024801201</v>
      </c>
      <c r="F406" s="75">
        <f>VLOOKUP($D406,'[2]5D'!$C:$AY,COLUMNS($A405:B405)+36,0)</f>
        <v>121.857512489158</v>
      </c>
      <c r="G406" s="75">
        <f>VLOOKUP($D406,'[2]5D'!$C:$AY,COLUMNS($A405:C405)+36,0)</f>
        <v>108.388056071096</v>
      </c>
      <c r="H406" s="75">
        <f>VLOOKUP($D406,'[2]5D'!$C:$AY,COLUMNS($A405:D405)+36,0)</f>
        <v>130.316390041494</v>
      </c>
      <c r="I406" s="86">
        <f>VLOOKUP($D406,'[2]5D'!$C:$AY,COLUMNS($A405:E405)+36,0)</f>
        <v>106.198132780083</v>
      </c>
      <c r="J406" s="86">
        <f>VLOOKUP($D406,'[2]5D'!$C:$AY,COLUMNS($A405:F405)+36,0)</f>
        <v>103.008298755187</v>
      </c>
      <c r="K406" s="75">
        <f>VLOOKUP($D406,'[2]5D'!$C:$AY,COLUMNS($A405:G405)+36,0)</f>
        <v>97.943346619446203</v>
      </c>
      <c r="L406" s="75">
        <f>VLOOKUP($D406,'[2]5D'!$C:$AY,COLUMNS($A405:H405)+36,0)</f>
        <v>110.94398340249001</v>
      </c>
      <c r="M406" s="75">
        <f>VLOOKUP($D406,'[2]5D'!$C:$AY,COLUMNS($A405:I405)+36,0)</f>
        <v>106.742738589212</v>
      </c>
      <c r="N406" s="75">
        <f>VLOOKUP($D406,'[2]5D'!$C:$AY,COLUMNS($A405:J405)+36,0)</f>
        <v>112.966804979253</v>
      </c>
      <c r="O406" s="75">
        <f>VLOOKUP($D406,'[2]5D'!$C:$AY,COLUMNS($A405:K405)+36,0)</f>
        <v>102.541493775934</v>
      </c>
      <c r="P406" s="75">
        <f>VLOOKUP($D406,'[2]5D'!$C:$AY,COLUMNS($A405:L405)+36,0)</f>
        <v>106.321034469117</v>
      </c>
      <c r="Q406" s="75">
        <f>VLOOKUP($D406,'[2]5D'!$C:$AY,COLUMNS($A405:M405)+36,0)</f>
        <v>113.69474459293799</v>
      </c>
    </row>
    <row r="407" spans="4:17">
      <c r="D407" s="124">
        <v>18200</v>
      </c>
      <c r="E407" s="75">
        <v>66.076862024801201</v>
      </c>
      <c r="F407" s="75">
        <f>VLOOKUP($D407,'[2]5D'!$C:$AY,COLUMNS($A406:B406)+36,0)</f>
        <v>113.047516284701</v>
      </c>
      <c r="G407" s="75">
        <f>VLOOKUP($D407,'[2]5D'!$C:$AY,COLUMNS($A406:C406)+36,0)</f>
        <v>105.666697094612</v>
      </c>
      <c r="H407" s="75">
        <f>VLOOKUP($D407,'[2]5D'!$C:$AY,COLUMNS($A406:D406)+36,0)</f>
        <v>112.25116846983001</v>
      </c>
      <c r="I407" s="86">
        <f>VLOOKUP($D407,'[2]5D'!$C:$AY,COLUMNS($A406:E406)+36,0)</f>
        <v>113.470180249607</v>
      </c>
      <c r="J407" s="86">
        <f>VLOOKUP($D407,'[2]5D'!$C:$AY,COLUMNS($A406:F406)+36,0)</f>
        <v>109.849174815097</v>
      </c>
      <c r="K407" s="75">
        <f>VLOOKUP($D407,'[2]5D'!$C:$AY,COLUMNS($A406:G406)+36,0)</f>
        <v>110.880227991453</v>
      </c>
      <c r="L407" s="75">
        <f>VLOOKUP($D407,'[2]5D'!$C:$AY,COLUMNS($A406:H406)+36,0)</f>
        <v>112.801822915239</v>
      </c>
      <c r="M407" s="75">
        <f>VLOOKUP($D407,'[2]5D'!$C:$AY,COLUMNS($A406:I406)+36,0)</f>
        <v>119.252979973378</v>
      </c>
      <c r="N407" s="75">
        <f>VLOOKUP($D407,'[2]5D'!$C:$AY,COLUMNS($A406:J406)+36,0)</f>
        <v>125.25796411021101</v>
      </c>
      <c r="O407" s="75">
        <f>VLOOKUP($D407,'[2]5D'!$C:$AY,COLUMNS($A406:K406)+36,0)</f>
        <v>119.102855369957</v>
      </c>
      <c r="P407" s="75">
        <f>VLOOKUP($D407,'[2]5D'!$C:$AY,COLUMNS($A406:L406)+36,0)</f>
        <v>119.111603321229</v>
      </c>
      <c r="Q407" s="75">
        <f>VLOOKUP($D407,'[2]5D'!$C:$AY,COLUMNS($A406:M406)+36,0)</f>
        <v>107.184937206459</v>
      </c>
    </row>
    <row r="408" spans="4:17">
      <c r="D408" s="124">
        <v>19202</v>
      </c>
      <c r="E408" s="75">
        <v>67.076862024801201</v>
      </c>
      <c r="F408" s="75">
        <f>VLOOKUP($D408,'[2]5D'!$C:$AY,COLUMNS($A407:B407)+36,0)</f>
        <v>101.134764780412</v>
      </c>
      <c r="G408" s="75">
        <f>VLOOKUP($D408,'[2]5D'!$C:$AY,COLUMNS($A407:C407)+36,0)</f>
        <v>124.067092187425</v>
      </c>
      <c r="H408" s="75">
        <f>VLOOKUP($D408,'[2]5D'!$C:$AY,COLUMNS($A407:D407)+36,0)</f>
        <v>108.367092844233</v>
      </c>
      <c r="I408" s="86">
        <f>VLOOKUP($D408,'[2]5D'!$C:$AY,COLUMNS($A407:E407)+36,0)</f>
        <v>80.539254965860096</v>
      </c>
      <c r="J408" s="86">
        <f>VLOOKUP($D408,'[2]5D'!$C:$AY,COLUMNS($A407:F407)+36,0)</f>
        <v>81.559211553844804</v>
      </c>
      <c r="K408" s="75">
        <f>VLOOKUP($D408,'[2]5D'!$C:$AY,COLUMNS($A407:G407)+36,0)</f>
        <v>107.606642205434</v>
      </c>
      <c r="L408" s="75">
        <f>VLOOKUP($D408,'[2]5D'!$C:$AY,COLUMNS($A407:H407)+36,0)</f>
        <v>89.898760385256594</v>
      </c>
      <c r="M408" s="75">
        <f>VLOOKUP($D408,'[2]5D'!$C:$AY,COLUMNS($A407:I407)+36,0)</f>
        <v>93.0215380481784</v>
      </c>
      <c r="N408" s="75">
        <f>VLOOKUP($D408,'[2]5D'!$C:$AY,COLUMNS($A407:J407)+36,0)</f>
        <v>105.342775348432</v>
      </c>
      <c r="O408" s="75">
        <f>VLOOKUP($D408,'[2]5D'!$C:$AY,COLUMNS($A407:K407)+36,0)</f>
        <v>115.55860810707701</v>
      </c>
      <c r="P408" s="75">
        <f>VLOOKUP($D408,'[2]5D'!$C:$AY,COLUMNS($A407:L407)+36,0)</f>
        <v>134.194931087284</v>
      </c>
      <c r="Q408" s="75">
        <f>VLOOKUP($D408,'[2]5D'!$C:$AY,COLUMNS($A407:M407)+36,0)</f>
        <v>108.99124968671001</v>
      </c>
    </row>
    <row r="409" spans="4:17">
      <c r="D409" s="124">
        <v>20119</v>
      </c>
      <c r="E409" s="75">
        <v>68.076862024801201</v>
      </c>
      <c r="F409" s="75">
        <f>VLOOKUP($D409,'[2]5D'!$C:$AY,COLUMNS($A408:B408)+36,0)</f>
        <v>110.786543692335</v>
      </c>
      <c r="G409" s="75">
        <f>VLOOKUP($D409,'[2]5D'!$C:$AY,COLUMNS($A408:C408)+36,0)</f>
        <v>114.581120883822</v>
      </c>
      <c r="H409" s="75">
        <f>VLOOKUP($D409,'[2]5D'!$C:$AY,COLUMNS($A408:D408)+36,0)</f>
        <v>131.09356349071999</v>
      </c>
      <c r="I409" s="86">
        <f>VLOOKUP($D409,'[2]5D'!$C:$AY,COLUMNS($A408:E408)+36,0)</f>
        <v>98.589062054408799</v>
      </c>
      <c r="J409" s="86">
        <f>VLOOKUP($D409,'[2]5D'!$C:$AY,COLUMNS($A408:F408)+36,0)</f>
        <v>118.123242523551</v>
      </c>
      <c r="K409" s="75">
        <f>VLOOKUP($D409,'[2]5D'!$C:$AY,COLUMNS($A408:G408)+36,0)</f>
        <v>116.369352502738</v>
      </c>
      <c r="L409" s="75">
        <f>VLOOKUP($D409,'[2]5D'!$C:$AY,COLUMNS($A408:H408)+36,0)</f>
        <v>127.52304920696599</v>
      </c>
      <c r="M409" s="75">
        <f>VLOOKUP($D409,'[2]5D'!$C:$AY,COLUMNS($A408:I408)+36,0)</f>
        <v>133.25375495164101</v>
      </c>
      <c r="N409" s="75">
        <f>VLOOKUP($D409,'[2]5D'!$C:$AY,COLUMNS($A408:J408)+36,0)</f>
        <v>120.07842029036701</v>
      </c>
      <c r="O409" s="75">
        <f>VLOOKUP($D409,'[2]5D'!$C:$AY,COLUMNS($A408:K408)+36,0)</f>
        <v>112.62849270549999</v>
      </c>
      <c r="P409" s="75">
        <f>VLOOKUP($D409,'[2]5D'!$C:$AY,COLUMNS($A408:L408)+36,0)</f>
        <v>124.070515115528</v>
      </c>
      <c r="Q409" s="75">
        <f>VLOOKUP($D409,'[2]5D'!$C:$AY,COLUMNS($A408:M408)+36,0)</f>
        <v>118.53328739892901</v>
      </c>
    </row>
    <row r="410" spans="4:17">
      <c r="D410" s="124">
        <v>20129</v>
      </c>
      <c r="E410" s="75">
        <v>69.076862024801201</v>
      </c>
      <c r="F410" s="75">
        <f>VLOOKUP($D410,'[2]5D'!$C:$AY,COLUMNS($A409:B409)+36,0)</f>
        <v>105.496644374582</v>
      </c>
      <c r="G410" s="75">
        <f>VLOOKUP($D410,'[2]5D'!$C:$AY,COLUMNS($A409:C409)+36,0)</f>
        <v>106.687075093142</v>
      </c>
      <c r="H410" s="75">
        <f>VLOOKUP($D410,'[2]5D'!$C:$AY,COLUMNS($A409:D409)+36,0)</f>
        <v>111.914031533515</v>
      </c>
      <c r="I410" s="86">
        <f>VLOOKUP($D410,'[2]5D'!$C:$AY,COLUMNS($A409:E409)+36,0)</f>
        <v>112.23112833612301</v>
      </c>
      <c r="J410" s="86">
        <f>VLOOKUP($D410,'[2]5D'!$C:$AY,COLUMNS($A409:F409)+36,0)</f>
        <v>114.641064035938</v>
      </c>
      <c r="K410" s="75">
        <f>VLOOKUP($D410,'[2]5D'!$C:$AY,COLUMNS($A409:G409)+36,0)</f>
        <v>113.034440236061</v>
      </c>
      <c r="L410" s="75">
        <f>VLOOKUP($D410,'[2]5D'!$C:$AY,COLUMNS($A409:H409)+36,0)</f>
        <v>113.330397251828</v>
      </c>
      <c r="M410" s="75">
        <f>VLOOKUP($D410,'[2]5D'!$C:$AY,COLUMNS($A409:I409)+36,0)</f>
        <v>113.647494054435</v>
      </c>
      <c r="N410" s="75">
        <f>VLOOKUP($D410,'[2]5D'!$C:$AY,COLUMNS($A409:J409)+36,0)</f>
        <v>113.943451070202</v>
      </c>
      <c r="O410" s="75">
        <f>VLOOKUP($D410,'[2]5D'!$C:$AY,COLUMNS($A409:K409)+36,0)</f>
        <v>113.647494054435</v>
      </c>
      <c r="P410" s="75">
        <f>VLOOKUP($D410,'[2]5D'!$C:$AY,COLUMNS($A409:L409)+36,0)</f>
        <v>105.42065421650599</v>
      </c>
      <c r="Q410" s="75">
        <f>VLOOKUP($D410,'[2]5D'!$C:$AY,COLUMNS($A409:M409)+36,0)</f>
        <v>105.91924895829</v>
      </c>
    </row>
    <row r="411" spans="4:17">
      <c r="D411" s="124">
        <v>20132</v>
      </c>
      <c r="E411" s="75">
        <v>70.076862024801201</v>
      </c>
      <c r="F411" s="75">
        <f>VLOOKUP($D411,'[2]5D'!$C:$AY,COLUMNS($A410:B410)+36,0)</f>
        <v>129.979171696115</v>
      </c>
      <c r="G411" s="75">
        <f>VLOOKUP($D411,'[2]5D'!$C:$AY,COLUMNS($A410:C410)+36,0)</f>
        <v>117.845821968576</v>
      </c>
      <c r="H411" s="75">
        <f>VLOOKUP($D411,'[2]5D'!$C:$AY,COLUMNS($A410:D410)+36,0)</f>
        <v>117.689574109419</v>
      </c>
      <c r="I411" s="86">
        <f>VLOOKUP($D411,'[2]5D'!$C:$AY,COLUMNS($A410:E410)+36,0)</f>
        <v>118.234031977613</v>
      </c>
      <c r="J411" s="86">
        <f>VLOOKUP($D411,'[2]5D'!$C:$AY,COLUMNS($A410:F410)+36,0)</f>
        <v>88.675523983209899</v>
      </c>
      <c r="K411" s="75">
        <f>VLOOKUP($D411,'[2]5D'!$C:$AY,COLUMNS($A410:G410)+36,0)</f>
        <v>94.808546467303302</v>
      </c>
      <c r="L411" s="75">
        <f>VLOOKUP($D411,'[2]5D'!$C:$AY,COLUMNS($A410:H410)+36,0)</f>
        <v>91.041767085970804</v>
      </c>
      <c r="M411" s="75">
        <f>VLOOKUP($D411,'[2]5D'!$C:$AY,COLUMNS($A410:I410)+36,0)</f>
        <v>88.893325759729393</v>
      </c>
      <c r="N411" s="75">
        <f>VLOOKUP($D411,'[2]5D'!$C:$AY,COLUMNS($A410:J410)+36,0)</f>
        <v>111.03933433923</v>
      </c>
      <c r="O411" s="75">
        <f>VLOOKUP($D411,'[2]5D'!$C:$AY,COLUMNS($A410:K410)+36,0)</f>
        <v>116.196648700854</v>
      </c>
      <c r="P411" s="75">
        <f>VLOOKUP($D411,'[2]5D'!$C:$AY,COLUMNS($A410:L410)+36,0)</f>
        <v>116.141522419567</v>
      </c>
      <c r="Q411" s="75">
        <f>VLOOKUP($D411,'[2]5D'!$C:$AY,COLUMNS($A410:M410)+36,0)</f>
        <v>112.502542749141</v>
      </c>
    </row>
    <row r="412" spans="4:17">
      <c r="D412" s="124">
        <v>20292</v>
      </c>
      <c r="E412" s="75">
        <v>71.076862024801201</v>
      </c>
      <c r="F412" s="75">
        <f>VLOOKUP($D412,'[2]5D'!$C:$AY,COLUMNS($A411:B411)+36,0)</f>
        <v>108.09917838748299</v>
      </c>
      <c r="G412" s="75">
        <f>VLOOKUP($D412,'[2]5D'!$C:$AY,COLUMNS($A411:C411)+36,0)</f>
        <v>104.855269476318</v>
      </c>
      <c r="H412" s="75">
        <f>VLOOKUP($D412,'[2]5D'!$C:$AY,COLUMNS($A411:D411)+36,0)</f>
        <v>108.54285898013001</v>
      </c>
      <c r="I412" s="86">
        <f>VLOOKUP($D412,'[2]5D'!$C:$AY,COLUMNS($A411:E411)+36,0)</f>
        <v>108.788823869848</v>
      </c>
      <c r="J412" s="86">
        <f>VLOOKUP($D412,'[2]5D'!$C:$AY,COLUMNS($A411:F411)+36,0)</f>
        <v>109.03961160054</v>
      </c>
      <c r="K412" s="75">
        <f>VLOOKUP($D412,'[2]5D'!$C:$AY,COLUMNS($A411:G411)+36,0)</f>
        <v>109.28557649025799</v>
      </c>
      <c r="L412" s="75">
        <f>VLOOKUP($D412,'[2]5D'!$C:$AY,COLUMNS($A411:H411)+36,0)</f>
        <v>109.53636422095001</v>
      </c>
      <c r="M412" s="75">
        <f>VLOOKUP($D412,'[2]5D'!$C:$AY,COLUMNS($A411:I411)+36,0)</f>
        <v>109.782329110668</v>
      </c>
      <c r="N412" s="75">
        <f>VLOOKUP($D412,'[2]5D'!$C:$AY,COLUMNS($A411:J411)+36,0)</f>
        <v>110.03311684136099</v>
      </c>
      <c r="O412" s="75">
        <f>VLOOKUP($D412,'[2]5D'!$C:$AY,COLUMNS($A411:K411)+36,0)</f>
        <v>109.782329110668</v>
      </c>
      <c r="P412" s="75">
        <f>VLOOKUP($D412,'[2]5D'!$C:$AY,COLUMNS($A411:L411)+36,0)</f>
        <v>102.59382316159</v>
      </c>
      <c r="Q412" s="75">
        <f>VLOOKUP($D412,'[2]5D'!$C:$AY,COLUMNS($A411:M411)+36,0)</f>
        <v>110.06205388721</v>
      </c>
    </row>
    <row r="413" spans="4:17">
      <c r="D413" s="124">
        <v>20300</v>
      </c>
      <c r="E413" s="75">
        <v>72.076862024801201</v>
      </c>
      <c r="F413" s="75">
        <f>VLOOKUP($D413,'[2]5D'!$C:$AY,COLUMNS($A412:B412)+36,0)</f>
        <v>124.87767065138701</v>
      </c>
      <c r="G413" s="75">
        <f>VLOOKUP($D413,'[2]5D'!$C:$AY,COLUMNS($A412:C412)+36,0)</f>
        <v>118.483290160821</v>
      </c>
      <c r="H413" s="75">
        <f>VLOOKUP($D413,'[2]5D'!$C:$AY,COLUMNS($A412:D412)+36,0)</f>
        <v>115.591053625906</v>
      </c>
      <c r="I413" s="86">
        <f>VLOOKUP($D413,'[2]5D'!$C:$AY,COLUMNS($A412:E412)+36,0)</f>
        <v>116.067122899721</v>
      </c>
      <c r="J413" s="86">
        <f>VLOOKUP($D413,'[2]5D'!$C:$AY,COLUMNS($A412:F412)+36,0)</f>
        <v>116.54347896225499</v>
      </c>
      <c r="K413" s="75">
        <f>VLOOKUP($D413,'[2]5D'!$C:$AY,COLUMNS($A412:G412)+36,0)</f>
        <v>117.01954823606999</v>
      </c>
      <c r="L413" s="75">
        <f>VLOOKUP($D413,'[2]5D'!$C:$AY,COLUMNS($A412:H412)+36,0)</f>
        <v>117.49561750988499</v>
      </c>
      <c r="M413" s="75">
        <f>VLOOKUP($D413,'[2]5D'!$C:$AY,COLUMNS($A412:I412)+36,0)</f>
        <v>117.97197357242</v>
      </c>
      <c r="N413" s="75">
        <f>VLOOKUP($D413,'[2]5D'!$C:$AY,COLUMNS($A412:J412)+36,0)</f>
        <v>118.448042846235</v>
      </c>
      <c r="O413" s="75">
        <f>VLOOKUP($D413,'[2]5D'!$C:$AY,COLUMNS($A412:K412)+36,0)</f>
        <v>117.97197357242</v>
      </c>
      <c r="P413" s="75">
        <f>VLOOKUP($D413,'[2]5D'!$C:$AY,COLUMNS($A412:L412)+36,0)</f>
        <v>124.470234097778</v>
      </c>
      <c r="Q413" s="75">
        <f>VLOOKUP($D413,'[2]5D'!$C:$AY,COLUMNS($A412:M412)+36,0)</f>
        <v>120.229861158411</v>
      </c>
    </row>
    <row r="414" spans="4:17">
      <c r="D414" s="124">
        <v>21003</v>
      </c>
      <c r="E414" s="75">
        <v>73.076862024801201</v>
      </c>
      <c r="F414" s="75">
        <f>VLOOKUP($D414,'[2]5D'!$C:$AY,COLUMNS($A413:B413)+36,0)</f>
        <v>100.811705415891</v>
      </c>
      <c r="G414" s="75">
        <f>VLOOKUP($D414,'[2]5D'!$C:$AY,COLUMNS($A413:C413)+36,0)</f>
        <v>107.38264184989301</v>
      </c>
      <c r="H414" s="75">
        <f>VLOOKUP($D414,'[2]5D'!$C:$AY,COLUMNS($A413:D413)+36,0)</f>
        <v>111.68031935863</v>
      </c>
      <c r="I414" s="86">
        <f>VLOOKUP($D414,'[2]5D'!$C:$AY,COLUMNS($A413:E413)+36,0)</f>
        <v>135.76657256960101</v>
      </c>
      <c r="J414" s="86">
        <f>VLOOKUP($D414,'[2]5D'!$C:$AY,COLUMNS($A413:F413)+36,0)</f>
        <v>132.97632960207</v>
      </c>
      <c r="K414" s="75">
        <f>VLOOKUP($D414,'[2]5D'!$C:$AY,COLUMNS($A413:G413)+36,0)</f>
        <v>117.00225498978401</v>
      </c>
      <c r="L414" s="75">
        <f>VLOOKUP($D414,'[2]5D'!$C:$AY,COLUMNS($A413:H413)+36,0)</f>
        <v>102.94710128983201</v>
      </c>
      <c r="M414" s="75">
        <f>VLOOKUP($D414,'[2]5D'!$C:$AY,COLUMNS($A413:I413)+36,0)</f>
        <v>128.92686981990499</v>
      </c>
      <c r="N414" s="75">
        <f>VLOOKUP($D414,'[2]5D'!$C:$AY,COLUMNS($A413:J413)+36,0)</f>
        <v>118.252848892857</v>
      </c>
      <c r="O414" s="75">
        <f>VLOOKUP($D414,'[2]5D'!$C:$AY,COLUMNS($A413:K413)+36,0)</f>
        <v>111.75906666543101</v>
      </c>
      <c r="P414" s="75">
        <f>VLOOKUP($D414,'[2]5D'!$C:$AY,COLUMNS($A413:L413)+36,0)</f>
        <v>114.589562850817</v>
      </c>
      <c r="Q414" s="75">
        <f>VLOOKUP($D414,'[2]5D'!$C:$AY,COLUMNS($A413:M413)+36,0)</f>
        <v>118.789956452402</v>
      </c>
    </row>
    <row r="415" spans="4:17">
      <c r="D415" s="124">
        <v>21007</v>
      </c>
      <c r="E415" s="75">
        <v>74.076862024801201</v>
      </c>
      <c r="F415" s="75">
        <f>VLOOKUP($D415,'[2]5D'!$C:$AY,COLUMNS($A414:B414)+36,0)</f>
        <v>128.52532874685599</v>
      </c>
      <c r="G415" s="75">
        <f>VLOOKUP($D415,'[2]5D'!$C:$AY,COLUMNS($A414:C414)+36,0)</f>
        <v>106.15675163233099</v>
      </c>
      <c r="H415" s="75">
        <f>VLOOKUP($D415,'[2]5D'!$C:$AY,COLUMNS($A414:D414)+36,0)</f>
        <v>109.37136725386701</v>
      </c>
      <c r="I415" s="86">
        <f>VLOOKUP($D415,'[2]5D'!$C:$AY,COLUMNS($A414:E414)+36,0)</f>
        <v>112.666617298578</v>
      </c>
      <c r="J415" s="86">
        <f>VLOOKUP($D415,'[2]5D'!$C:$AY,COLUMNS($A414:F414)+36,0)</f>
        <v>113.86614260552599</v>
      </c>
      <c r="K415" s="75">
        <f>VLOOKUP($D415,'[2]5D'!$C:$AY,COLUMNS($A414:G414)+36,0)</f>
        <v>115.078438873354</v>
      </c>
      <c r="L415" s="75">
        <f>VLOOKUP($D415,'[2]5D'!$C:$AY,COLUMNS($A414:H414)+36,0)</f>
        <v>129.564335934007</v>
      </c>
      <c r="M415" s="75">
        <f>VLOOKUP($D415,'[2]5D'!$C:$AY,COLUMNS($A414:I414)+36,0)</f>
        <v>109.950532195902</v>
      </c>
      <c r="N415" s="75">
        <f>VLOOKUP($D415,'[2]5D'!$C:$AY,COLUMNS($A414:J414)+36,0)</f>
        <v>115.64743931755299</v>
      </c>
      <c r="O415" s="75">
        <f>VLOOKUP($D415,'[2]5D'!$C:$AY,COLUMNS($A414:K414)+36,0)</f>
        <v>118.387354131271</v>
      </c>
      <c r="P415" s="75">
        <f>VLOOKUP($D415,'[2]5D'!$C:$AY,COLUMNS($A414:L414)+36,0)</f>
        <v>101.28694748603399</v>
      </c>
      <c r="Q415" s="75">
        <f>VLOOKUP($D415,'[2]5D'!$C:$AY,COLUMNS($A414:M414)+36,0)</f>
        <v>98.571071723987799</v>
      </c>
    </row>
    <row r="416" spans="4:17">
      <c r="D416" s="124">
        <v>21009</v>
      </c>
      <c r="E416" s="75">
        <v>75.076862024801201</v>
      </c>
      <c r="F416" s="75">
        <f>VLOOKUP($D416,'[2]5D'!$C:$AY,COLUMNS($A415:B415)+36,0)</f>
        <v>122.15168264291501</v>
      </c>
      <c r="G416" s="75">
        <f>VLOOKUP($D416,'[2]5D'!$C:$AY,COLUMNS($A415:C415)+36,0)</f>
        <v>113.558064060806</v>
      </c>
      <c r="H416" s="75">
        <f>VLOOKUP($D416,'[2]5D'!$C:$AY,COLUMNS($A415:D415)+36,0)</f>
        <v>119.39352734841501</v>
      </c>
      <c r="I416" s="86">
        <f>VLOOKUP($D416,'[2]5D'!$C:$AY,COLUMNS($A415:E415)+36,0)</f>
        <v>120.27980763694001</v>
      </c>
      <c r="J416" s="86">
        <f>VLOOKUP($D416,'[2]5D'!$C:$AY,COLUMNS($A415:F415)+36,0)</f>
        <v>121.18619306227301</v>
      </c>
      <c r="K416" s="75">
        <f>VLOOKUP($D416,'[2]5D'!$C:$AY,COLUMNS($A415:G415)+36,0)</f>
        <v>122.09944779673999</v>
      </c>
      <c r="L416" s="75">
        <f>VLOOKUP($D416,'[2]5D'!$C:$AY,COLUMNS($A415:H415)+36,0)</f>
        <v>108.306133793096</v>
      </c>
      <c r="M416" s="75">
        <f>VLOOKUP($D416,'[2]5D'!$C:$AY,COLUMNS($A415:I415)+36,0)</f>
        <v>115.081712270249</v>
      </c>
      <c r="N416" s="75">
        <f>VLOOKUP($D416,'[2]5D'!$C:$AY,COLUMNS($A415:J415)+36,0)</f>
        <v>118.163023996196</v>
      </c>
      <c r="O416" s="75">
        <f>VLOOKUP($D416,'[2]5D'!$C:$AY,COLUMNS($A415:K415)+36,0)</f>
        <v>116.546596971727</v>
      </c>
      <c r="P416" s="75">
        <f>VLOOKUP($D416,'[2]5D'!$C:$AY,COLUMNS($A415:L415)+36,0)</f>
        <v>113.98156834234899</v>
      </c>
      <c r="Q416" s="75">
        <f>VLOOKUP($D416,'[2]5D'!$C:$AY,COLUMNS($A415:M415)+36,0)</f>
        <v>114.55527756801</v>
      </c>
    </row>
    <row r="417" spans="4:17">
      <c r="D417" s="124">
        <v>22191</v>
      </c>
      <c r="E417" s="75">
        <v>76.076862024801201</v>
      </c>
      <c r="F417" s="75">
        <f>VLOOKUP($D417,'[2]5D'!$C:$AY,COLUMNS($A416:B416)+36,0)</f>
        <v>119.15614121688201</v>
      </c>
      <c r="G417" s="75">
        <f>VLOOKUP($D417,'[2]5D'!$C:$AY,COLUMNS($A416:C416)+36,0)</f>
        <v>101.13806436619799</v>
      </c>
      <c r="H417" s="75">
        <f>VLOOKUP($D417,'[2]5D'!$C:$AY,COLUMNS($A416:D416)+36,0)</f>
        <v>105.81911742215701</v>
      </c>
      <c r="I417" s="86">
        <f>VLOOKUP($D417,'[2]5D'!$C:$AY,COLUMNS($A416:E416)+36,0)</f>
        <v>109.844598142146</v>
      </c>
      <c r="J417" s="86">
        <f>VLOOKUP($D417,'[2]5D'!$C:$AY,COLUMNS($A416:F416)+36,0)</f>
        <v>113.083519859102</v>
      </c>
      <c r="K417" s="75">
        <f>VLOOKUP($D417,'[2]5D'!$C:$AY,COLUMNS($A416:G416)+36,0)</f>
        <v>113.977407699599</v>
      </c>
      <c r="L417" s="75">
        <f>VLOOKUP($D417,'[2]5D'!$C:$AY,COLUMNS($A416:H416)+36,0)</f>
        <v>114.39731969917401</v>
      </c>
      <c r="M417" s="75">
        <f>VLOOKUP($D417,'[2]5D'!$C:$AY,COLUMNS($A416:I416)+36,0)</f>
        <v>114.817231698748</v>
      </c>
      <c r="N417" s="75">
        <f>VLOOKUP($D417,'[2]5D'!$C:$AY,COLUMNS($A416:J416)+36,0)</f>
        <v>105.535672780165</v>
      </c>
      <c r="O417" s="75">
        <f>VLOOKUP($D417,'[2]5D'!$C:$AY,COLUMNS($A416:K416)+36,0)</f>
        <v>140.00451387883001</v>
      </c>
      <c r="P417" s="75">
        <f>VLOOKUP($D417,'[2]5D'!$C:$AY,COLUMNS($A416:L416)+36,0)</f>
        <v>153.27831031912899</v>
      </c>
      <c r="Q417" s="75">
        <f>VLOOKUP($D417,'[2]5D'!$C:$AY,COLUMNS($A416:M416)+36,0)</f>
        <v>168.13569243905101</v>
      </c>
    </row>
    <row r="418" spans="4:17">
      <c r="D418" s="124">
        <v>23911</v>
      </c>
      <c r="E418" s="75">
        <v>77.076862024801201</v>
      </c>
      <c r="F418" s="75">
        <f>VLOOKUP($D418,'[2]5D'!$C:$AY,COLUMNS($A417:B417)+36,0)</f>
        <v>102.841949526281</v>
      </c>
      <c r="G418" s="75">
        <f>VLOOKUP($D418,'[2]5D'!$C:$AY,COLUMNS($A417:C417)+36,0)</f>
        <v>102.291174723472</v>
      </c>
      <c r="H418" s="75">
        <f>VLOOKUP($D418,'[2]5D'!$C:$AY,COLUMNS($A417:D417)+36,0)</f>
        <v>96.824996767183094</v>
      </c>
      <c r="I418" s="86">
        <f>VLOOKUP($D418,'[2]5D'!$C:$AY,COLUMNS($A417:E417)+36,0)</f>
        <v>119.47554462347</v>
      </c>
      <c r="J418" s="86">
        <f>VLOOKUP($D418,'[2]5D'!$C:$AY,COLUMNS($A417:F417)+36,0)</f>
        <v>121.040934486897</v>
      </c>
      <c r="K418" s="75">
        <f>VLOOKUP($D418,'[2]5D'!$C:$AY,COLUMNS($A417:G417)+36,0)</f>
        <v>99.592542032374496</v>
      </c>
      <c r="L418" s="75">
        <f>VLOOKUP($D418,'[2]5D'!$C:$AY,COLUMNS($A417:H417)+36,0)</f>
        <v>104.45071365275901</v>
      </c>
      <c r="M418" s="75">
        <f>VLOOKUP($D418,'[2]5D'!$C:$AY,COLUMNS($A417:I417)+36,0)</f>
        <v>115.08777266498301</v>
      </c>
      <c r="N418" s="75">
        <f>VLOOKUP($D418,'[2]5D'!$C:$AY,COLUMNS($A417:J417)+36,0)</f>
        <v>90.675222524569193</v>
      </c>
      <c r="O418" s="75">
        <f>VLOOKUP($D418,'[2]5D'!$C:$AY,COLUMNS($A417:K417)+36,0)</f>
        <v>104.781354017222</v>
      </c>
      <c r="P418" s="75">
        <f>VLOOKUP($D418,'[2]5D'!$C:$AY,COLUMNS($A417:L417)+36,0)</f>
        <v>113.08740823660401</v>
      </c>
      <c r="Q418" s="75">
        <f>VLOOKUP($D418,'[2]5D'!$C:$AY,COLUMNS($A417:M417)+36,0)</f>
        <v>106.82233510113601</v>
      </c>
    </row>
    <row r="419" spans="4:17">
      <c r="D419" s="124">
        <v>23912</v>
      </c>
      <c r="E419" s="75">
        <v>78.076862024801201</v>
      </c>
      <c r="F419" s="75">
        <f>VLOOKUP($D419,'[2]5D'!$C:$AY,COLUMNS($A418:B418)+36,0)</f>
        <v>112.392168418975</v>
      </c>
      <c r="G419" s="75">
        <f>VLOOKUP($D419,'[2]5D'!$C:$AY,COLUMNS($A418:C418)+36,0)</f>
        <v>115.19393501288501</v>
      </c>
      <c r="H419" s="75">
        <f>VLOOKUP($D419,'[2]5D'!$C:$AY,COLUMNS($A418:D418)+36,0)</f>
        <v>114.51979479538799</v>
      </c>
      <c r="I419" s="86">
        <f>VLOOKUP($D419,'[2]5D'!$C:$AY,COLUMNS($A418:E418)+36,0)</f>
        <v>114.51979479538799</v>
      </c>
      <c r="J419" s="86">
        <f>VLOOKUP($D419,'[2]5D'!$C:$AY,COLUMNS($A418:F418)+36,0)</f>
        <v>106.619369194714</v>
      </c>
      <c r="K419" s="75">
        <f>VLOOKUP($D419,'[2]5D'!$C:$AY,COLUMNS($A418:G418)+36,0)</f>
        <v>110.135328489937</v>
      </c>
      <c r="L419" s="75">
        <f>VLOOKUP($D419,'[2]5D'!$C:$AY,COLUMNS($A418:H418)+36,0)</f>
        <v>106.20028247918501</v>
      </c>
      <c r="M419" s="75">
        <f>VLOOKUP($D419,'[2]5D'!$C:$AY,COLUMNS($A418:I418)+36,0)</f>
        <v>105.88135939132999</v>
      </c>
      <c r="N419" s="75">
        <f>VLOOKUP($D419,'[2]5D'!$C:$AY,COLUMNS($A418:J418)+36,0)</f>
        <v>108.697595747173</v>
      </c>
      <c r="O419" s="75">
        <f>VLOOKUP($D419,'[2]5D'!$C:$AY,COLUMNS($A418:K418)+36,0)</f>
        <v>111.588736783326</v>
      </c>
      <c r="P419" s="75">
        <f>VLOOKUP($D419,'[2]5D'!$C:$AY,COLUMNS($A418:L418)+36,0)</f>
        <v>113.344131580316</v>
      </c>
      <c r="Q419" s="75">
        <f>VLOOKUP($D419,'[2]5D'!$C:$AY,COLUMNS($A418:M418)+36,0)</f>
        <v>114.89956572701701</v>
      </c>
    </row>
    <row r="420" spans="4:17">
      <c r="D420" s="124">
        <v>23929</v>
      </c>
      <c r="E420" s="75">
        <v>79.076862024801201</v>
      </c>
      <c r="F420" s="75">
        <f>VLOOKUP($D420,'[2]5D'!$C:$AY,COLUMNS($A419:B419)+36,0)</f>
        <v>104.75715031184799</v>
      </c>
      <c r="G420" s="75">
        <f>VLOOKUP($D420,'[2]5D'!$C:$AY,COLUMNS($A419:C419)+36,0)</f>
        <v>107.309511755198</v>
      </c>
      <c r="H420" s="75">
        <f>VLOOKUP($D420,'[2]5D'!$C:$AY,COLUMNS($A419:D419)+36,0)</f>
        <v>102.541828718925</v>
      </c>
      <c r="I420" s="86">
        <f>VLOOKUP($D420,'[2]5D'!$C:$AY,COLUMNS($A419:E419)+36,0)</f>
        <v>116.41747338726</v>
      </c>
      <c r="J420" s="86">
        <f>VLOOKUP($D420,'[2]5D'!$C:$AY,COLUMNS($A419:F419)+36,0)</f>
        <v>104.847927355908</v>
      </c>
      <c r="K420" s="75">
        <f>VLOOKUP($D420,'[2]5D'!$C:$AY,COLUMNS($A419:G419)+36,0)</f>
        <v>114.021243697123</v>
      </c>
      <c r="L420" s="75">
        <f>VLOOKUP($D420,'[2]5D'!$C:$AY,COLUMNS($A419:H419)+36,0)</f>
        <v>109.434585526516</v>
      </c>
      <c r="M420" s="75">
        <f>VLOOKUP($D420,'[2]5D'!$C:$AY,COLUMNS($A419:I419)+36,0)</f>
        <v>111.42042900487</v>
      </c>
      <c r="N420" s="75">
        <f>VLOOKUP($D420,'[2]5D'!$C:$AY,COLUMNS($A419:J419)+36,0)</f>
        <v>109.77867684650801</v>
      </c>
      <c r="O420" s="75">
        <f>VLOOKUP($D420,'[2]5D'!$C:$AY,COLUMNS($A419:K419)+36,0)</f>
        <v>109.94024177015601</v>
      </c>
      <c r="P420" s="75">
        <f>VLOOKUP($D420,'[2]5D'!$C:$AY,COLUMNS($A419:L419)+36,0)</f>
        <v>100.895854305347</v>
      </c>
      <c r="Q420" s="75">
        <f>VLOOKUP($D420,'[2]5D'!$C:$AY,COLUMNS($A419:M419)+36,0)</f>
        <v>115.655796007258</v>
      </c>
    </row>
    <row r="421" spans="4:17">
      <c r="D421" s="124">
        <v>23960</v>
      </c>
      <c r="E421" s="75">
        <v>80.076862024801201</v>
      </c>
      <c r="F421" s="75">
        <f>VLOOKUP($D421,'[2]5D'!$C:$AY,COLUMNS($A420:B420)+36,0)</f>
        <v>129.48662124696099</v>
      </c>
      <c r="G421" s="75">
        <f>VLOOKUP($D421,'[2]5D'!$C:$AY,COLUMNS($A420:C420)+36,0)</f>
        <v>114.689468266245</v>
      </c>
      <c r="H421" s="75">
        <f>VLOOKUP($D421,'[2]5D'!$C:$AY,COLUMNS($A420:D420)+36,0)</f>
        <v>123.79482529077799</v>
      </c>
      <c r="I421" s="86">
        <f>VLOOKUP($D421,'[2]5D'!$C:$AY,COLUMNS($A420:E420)+36,0)</f>
        <v>128.89968036497899</v>
      </c>
      <c r="J421" s="86">
        <f>VLOOKUP($D421,'[2]5D'!$C:$AY,COLUMNS($A420:F420)+36,0)</f>
        <v>107.17902250024299</v>
      </c>
      <c r="K421" s="75">
        <f>VLOOKUP($D421,'[2]5D'!$C:$AY,COLUMNS($A420:G420)+36,0)</f>
        <v>126.656420590428</v>
      </c>
      <c r="L421" s="75">
        <f>VLOOKUP($D421,'[2]5D'!$C:$AY,COLUMNS($A420:H420)+36,0)</f>
        <v>106.605832155101</v>
      </c>
      <c r="M421" s="75">
        <f>VLOOKUP($D421,'[2]5D'!$C:$AY,COLUMNS($A420:I420)+36,0)</f>
        <v>116.324214117347</v>
      </c>
      <c r="N421" s="75">
        <f>VLOOKUP($D421,'[2]5D'!$C:$AY,COLUMNS($A420:J420)+36,0)</f>
        <v>114.286774249884</v>
      </c>
      <c r="O421" s="75">
        <f>VLOOKUP($D421,'[2]5D'!$C:$AY,COLUMNS($A420:K420)+36,0)</f>
        <v>113.336492177837</v>
      </c>
      <c r="P421" s="75">
        <f>VLOOKUP($D421,'[2]5D'!$C:$AY,COLUMNS($A420:L420)+36,0)</f>
        <v>113.103540260071</v>
      </c>
      <c r="Q421" s="75">
        <f>VLOOKUP($D421,'[2]5D'!$C:$AY,COLUMNS($A420:M420)+36,0)</f>
        <v>110.669102103163</v>
      </c>
    </row>
    <row r="422" spans="4:17">
      <c r="D422" s="124">
        <v>24104</v>
      </c>
      <c r="E422" s="75">
        <v>81.076862024801201</v>
      </c>
      <c r="F422" s="75">
        <f>VLOOKUP($D422,'[2]5D'!$C:$AY,COLUMNS($A421:B421)+36,0)</f>
        <v>100.067585838751</v>
      </c>
      <c r="G422" s="75">
        <f>VLOOKUP($D422,'[2]5D'!$C:$AY,COLUMNS($A421:C421)+36,0)</f>
        <v>117.706333867211</v>
      </c>
      <c r="H422" s="75">
        <f>VLOOKUP($D422,'[2]5D'!$C:$AY,COLUMNS($A421:D421)+36,0)</f>
        <v>105.476451259584</v>
      </c>
      <c r="I422" s="86">
        <f>VLOOKUP($D422,'[2]5D'!$C:$AY,COLUMNS($A421:E421)+36,0)</f>
        <v>91.018619934282597</v>
      </c>
      <c r="J422" s="86">
        <f>VLOOKUP($D422,'[2]5D'!$C:$AY,COLUMNS($A421:F421)+36,0)</f>
        <v>91.347207009857598</v>
      </c>
      <c r="K422" s="75">
        <f>VLOOKUP($D422,'[2]5D'!$C:$AY,COLUMNS($A421:G421)+36,0)</f>
        <v>105.14786418400899</v>
      </c>
      <c r="L422" s="75">
        <f>VLOOKUP($D422,'[2]5D'!$C:$AY,COLUMNS($A421:H421)+36,0)</f>
        <v>94.633077765607894</v>
      </c>
      <c r="M422" s="75">
        <f>VLOOKUP($D422,'[2]5D'!$C:$AY,COLUMNS($A421:I421)+36,0)</f>
        <v>120.92004381161</v>
      </c>
      <c r="N422" s="75">
        <f>VLOOKUP($D422,'[2]5D'!$C:$AY,COLUMNS($A421:J421)+36,0)</f>
        <v>103.176341730559</v>
      </c>
      <c r="O422" s="75">
        <f>VLOOKUP($D422,'[2]5D'!$C:$AY,COLUMNS($A421:K421)+36,0)</f>
        <v>106.243154435926</v>
      </c>
      <c r="P422" s="75">
        <f>VLOOKUP($D422,'[2]5D'!$C:$AY,COLUMNS($A421:L421)+36,0)</f>
        <v>106.790799561884</v>
      </c>
      <c r="Q422" s="75">
        <f>VLOOKUP($D422,'[2]5D'!$C:$AY,COLUMNS($A421:M421)+36,0)</f>
        <v>98.576122672508205</v>
      </c>
    </row>
    <row r="423" spans="4:17">
      <c r="D423" s="124">
        <v>24311</v>
      </c>
      <c r="E423" s="75">
        <v>82.076862024801201</v>
      </c>
      <c r="F423" s="75">
        <f>VLOOKUP($D423,'[2]5D'!$C:$AY,COLUMNS($A422:B422)+36,0)</f>
        <v>109.491459297994</v>
      </c>
      <c r="G423" s="75">
        <f>VLOOKUP($D423,'[2]5D'!$C:$AY,COLUMNS($A422:C422)+36,0)</f>
        <v>107.585811576526</v>
      </c>
      <c r="H423" s="75">
        <f>VLOOKUP($D423,'[2]5D'!$C:$AY,COLUMNS($A422:D422)+36,0)</f>
        <v>113.590986816106</v>
      </c>
      <c r="I423" s="86">
        <f>VLOOKUP($D423,'[2]5D'!$C:$AY,COLUMNS($A422:E422)+36,0)</f>
        <v>112.3719390575</v>
      </c>
      <c r="J423" s="86">
        <f>VLOOKUP($D423,'[2]5D'!$C:$AY,COLUMNS($A422:F422)+36,0)</f>
        <v>120.779479981045</v>
      </c>
      <c r="K423" s="75">
        <f>VLOOKUP($D423,'[2]5D'!$C:$AY,COLUMNS($A422:G422)+36,0)</f>
        <v>135.52652928716</v>
      </c>
      <c r="L423" s="75">
        <f>VLOOKUP($D423,'[2]5D'!$C:$AY,COLUMNS($A422:H422)+36,0)</f>
        <v>140.51971169115399</v>
      </c>
      <c r="M423" s="75">
        <f>VLOOKUP($D423,'[2]5D'!$C:$AY,COLUMNS($A422:I422)+36,0)</f>
        <v>109.95370276448099</v>
      </c>
      <c r="N423" s="75">
        <f>VLOOKUP($D423,'[2]5D'!$C:$AY,COLUMNS($A422:J422)+36,0)</f>
        <v>113.53306814672101</v>
      </c>
      <c r="O423" s="75">
        <f>VLOOKUP($D423,'[2]5D'!$C:$AY,COLUMNS($A422:K422)+36,0)</f>
        <v>99.960453948078595</v>
      </c>
      <c r="P423" s="75">
        <f>VLOOKUP($D423,'[2]5D'!$C:$AY,COLUMNS($A422:L422)+36,0)</f>
        <v>107.279921233536</v>
      </c>
      <c r="Q423" s="75">
        <f>VLOOKUP($D423,'[2]5D'!$C:$AY,COLUMNS($A422:M422)+36,0)</f>
        <v>109.889899494951</v>
      </c>
    </row>
    <row r="424" spans="4:17">
      <c r="D424" s="124">
        <v>24312</v>
      </c>
      <c r="E424" s="75">
        <v>83.076862024801201</v>
      </c>
      <c r="F424" s="75">
        <f>VLOOKUP($D424,'[2]5D'!$C:$AY,COLUMNS($A423:B423)+36,0)</f>
        <v>102.080223482428</v>
      </c>
      <c r="G424" s="75">
        <f>VLOOKUP($D424,'[2]5D'!$C:$AY,COLUMNS($A423:C423)+36,0)</f>
        <v>112.030662664356</v>
      </c>
      <c r="H424" s="75">
        <f>VLOOKUP($D424,'[2]5D'!$C:$AY,COLUMNS($A423:D423)+36,0)</f>
        <v>110.125981289698</v>
      </c>
      <c r="I424" s="86">
        <f>VLOOKUP($D424,'[2]5D'!$C:$AY,COLUMNS($A423:E423)+36,0)</f>
        <v>107.25865648858699</v>
      </c>
      <c r="J424" s="86">
        <f>VLOOKUP($D424,'[2]5D'!$C:$AY,COLUMNS($A423:F423)+36,0)</f>
        <v>108.297459306308</v>
      </c>
      <c r="K424" s="75">
        <f>VLOOKUP($D424,'[2]5D'!$C:$AY,COLUMNS($A423:G423)+36,0)</f>
        <v>110.125981289698</v>
      </c>
      <c r="L424" s="75">
        <f>VLOOKUP($D424,'[2]5D'!$C:$AY,COLUMNS($A423:H423)+36,0)</f>
        <v>103.934201191629</v>
      </c>
      <c r="M424" s="75">
        <f>VLOOKUP($D424,'[2]5D'!$C:$AY,COLUMNS($A423:I423)+36,0)</f>
        <v>107.134114662561</v>
      </c>
      <c r="N424" s="75">
        <f>VLOOKUP($D424,'[2]5D'!$C:$AY,COLUMNS($A423:J423)+36,0)</f>
        <v>94.916133100709203</v>
      </c>
      <c r="O424" s="75">
        <f>VLOOKUP($D424,'[2]5D'!$C:$AY,COLUMNS($A423:K423)+36,0)</f>
        <v>101.9948163183</v>
      </c>
      <c r="P424" s="75">
        <f>VLOOKUP($D424,'[2]5D'!$C:$AY,COLUMNS($A423:L423)+36,0)</f>
        <v>104.058743017656</v>
      </c>
      <c r="Q424" s="75">
        <f>VLOOKUP($D424,'[2]5D'!$C:$AY,COLUMNS($A423:M423)+36,0)</f>
        <v>101.315960042572</v>
      </c>
    </row>
    <row r="425" spans="4:17">
      <c r="D425" s="124">
        <v>24320</v>
      </c>
      <c r="E425" s="75">
        <v>84.076862024801201</v>
      </c>
      <c r="F425" s="75">
        <f>VLOOKUP($D425,'[2]5D'!$C:$AY,COLUMNS($A424:B424)+36,0)</f>
        <v>109.17049068499399</v>
      </c>
      <c r="G425" s="75">
        <f>VLOOKUP($D425,'[2]5D'!$C:$AY,COLUMNS($A424:C424)+36,0)</f>
        <v>102.15785910334699</v>
      </c>
      <c r="H425" s="75">
        <f>VLOOKUP($D425,'[2]5D'!$C:$AY,COLUMNS($A424:D424)+36,0)</f>
        <v>128.88643412499499</v>
      </c>
      <c r="I425" s="86">
        <f>VLOOKUP($D425,'[2]5D'!$C:$AY,COLUMNS($A424:E424)+36,0)</f>
        <v>135.197065613006</v>
      </c>
      <c r="J425" s="86">
        <f>VLOOKUP($D425,'[2]5D'!$C:$AY,COLUMNS($A424:F424)+36,0)</f>
        <v>159.082862443529</v>
      </c>
      <c r="K425" s="75">
        <f>VLOOKUP($D425,'[2]5D'!$C:$AY,COLUMNS($A424:G424)+36,0)</f>
        <v>139.13412924331899</v>
      </c>
      <c r="L425" s="75">
        <f>VLOOKUP($D425,'[2]5D'!$C:$AY,COLUMNS($A424:H424)+36,0)</f>
        <v>149.166560450921</v>
      </c>
      <c r="M425" s="75">
        <f>VLOOKUP($D425,'[2]5D'!$C:$AY,COLUMNS($A424:I424)+36,0)</f>
        <v>107.167438501083</v>
      </c>
      <c r="N425" s="75">
        <f>VLOOKUP($D425,'[2]5D'!$C:$AY,COLUMNS($A424:J424)+36,0)</f>
        <v>134.89682910594701</v>
      </c>
      <c r="O425" s="75">
        <f>VLOOKUP($D425,'[2]5D'!$C:$AY,COLUMNS($A424:K424)+36,0)</f>
        <v>108.011499624704</v>
      </c>
      <c r="P425" s="75">
        <f>VLOOKUP($D425,'[2]5D'!$C:$AY,COLUMNS($A424:L424)+36,0)</f>
        <v>118.469708720787</v>
      </c>
      <c r="Q425" s="75">
        <f>VLOOKUP($D425,'[2]5D'!$C:$AY,COLUMNS($A424:M424)+36,0)</f>
        <v>110.95627759356999</v>
      </c>
    </row>
    <row r="426" spans="4:17">
      <c r="D426" s="124">
        <v>25111</v>
      </c>
      <c r="E426" s="75">
        <v>85.076862024801201</v>
      </c>
      <c r="F426" s="75">
        <f>VLOOKUP($D426,'[2]5D'!$C:$AY,COLUMNS($A425:B425)+36,0)</f>
        <v>95.093795821399297</v>
      </c>
      <c r="G426" s="75">
        <f>VLOOKUP($D426,'[2]5D'!$C:$AY,COLUMNS($A425:C425)+36,0)</f>
        <v>90.249106428352903</v>
      </c>
      <c r="H426" s="75">
        <f>VLOOKUP($D426,'[2]5D'!$C:$AY,COLUMNS($A425:D425)+36,0)</f>
        <v>113.69612027211799</v>
      </c>
      <c r="I426" s="86">
        <f>VLOOKUP($D426,'[2]5D'!$C:$AY,COLUMNS($A425:E425)+36,0)</f>
        <v>109.81906379877699</v>
      </c>
      <c r="J426" s="86">
        <f>VLOOKUP($D426,'[2]5D'!$C:$AY,COLUMNS($A425:F425)+36,0)</f>
        <v>111.399671392654</v>
      </c>
      <c r="K426" s="75">
        <f>VLOOKUP($D426,'[2]5D'!$C:$AY,COLUMNS($A425:G425)+36,0)</f>
        <v>110.616828286898</v>
      </c>
      <c r="L426" s="75">
        <f>VLOOKUP($D426,'[2]5D'!$C:$AY,COLUMNS($A425:H425)+36,0)</f>
        <v>111.008249839776</v>
      </c>
      <c r="M426" s="75">
        <f>VLOOKUP($D426,'[2]5D'!$C:$AY,COLUMNS($A425:I425)+36,0)</f>
        <v>97.821983576371395</v>
      </c>
      <c r="N426" s="75">
        <f>VLOOKUP($D426,'[2]5D'!$C:$AY,COLUMNS($A425:J425)+36,0)</f>
        <v>146.49668805478399</v>
      </c>
      <c r="O426" s="75">
        <f>VLOOKUP($D426,'[2]5D'!$C:$AY,COLUMNS($A425:K425)+36,0)</f>
        <v>171.94553887970699</v>
      </c>
      <c r="P426" s="75">
        <f>VLOOKUP($D426,'[2]5D'!$C:$AY,COLUMNS($A425:L425)+36,0)</f>
        <v>107.946580952053</v>
      </c>
      <c r="Q426" s="75">
        <f>VLOOKUP($D426,'[2]5D'!$C:$AY,COLUMNS($A425:M425)+36,0)</f>
        <v>106.746317968401</v>
      </c>
    </row>
    <row r="427" spans="4:17">
      <c r="D427" s="124">
        <v>25112</v>
      </c>
      <c r="E427" s="75">
        <v>86.076862024801201</v>
      </c>
      <c r="F427" s="75">
        <f>VLOOKUP($D427,'[2]5D'!$C:$AY,COLUMNS($A426:B426)+36,0)</f>
        <v>89.623665952708805</v>
      </c>
      <c r="G427" s="75">
        <f>VLOOKUP($D427,'[2]5D'!$C:$AY,COLUMNS($A426:C426)+36,0)</f>
        <v>105.830611462842</v>
      </c>
      <c r="H427" s="75">
        <f>VLOOKUP($D427,'[2]5D'!$C:$AY,COLUMNS($A426:D426)+36,0)</f>
        <v>97.727136051851701</v>
      </c>
      <c r="I427" s="86">
        <f>VLOOKUP($D427,'[2]5D'!$C:$AY,COLUMNS($A426:E426)+36,0)</f>
        <v>101.784462057813</v>
      </c>
      <c r="J427" s="86">
        <f>VLOOKUP($D427,'[2]5D'!$C:$AY,COLUMNS($A426:F426)+36,0)</f>
        <v>122.540365711446</v>
      </c>
      <c r="K427" s="75">
        <f>VLOOKUP($D427,'[2]5D'!$C:$AY,COLUMNS($A426:G426)+36,0)</f>
        <v>107.276530199229</v>
      </c>
      <c r="L427" s="75">
        <f>VLOOKUP($D427,'[2]5D'!$C:$AY,COLUMNS($A426:H426)+36,0)</f>
        <v>116.877226210807</v>
      </c>
      <c r="M427" s="75">
        <f>VLOOKUP($D427,'[2]5D'!$C:$AY,COLUMNS($A426:I426)+36,0)</f>
        <v>115.56471280259601</v>
      </c>
      <c r="N427" s="75">
        <f>VLOOKUP($D427,'[2]5D'!$C:$AY,COLUMNS($A426:J426)+36,0)</f>
        <v>122.58044631074701</v>
      </c>
      <c r="O427" s="75">
        <f>VLOOKUP($D427,'[2]5D'!$C:$AY,COLUMNS($A426:K426)+36,0)</f>
        <v>118.34079510805</v>
      </c>
      <c r="P427" s="75">
        <f>VLOOKUP($D427,'[2]5D'!$C:$AY,COLUMNS($A426:L426)+36,0)</f>
        <v>105.21729698649</v>
      </c>
      <c r="Q427" s="75">
        <f>VLOOKUP($D427,'[2]5D'!$C:$AY,COLUMNS($A426:M426)+36,0)</f>
        <v>98.749997506159403</v>
      </c>
    </row>
    <row r="428" spans="4:17">
      <c r="D428" s="124">
        <v>25130</v>
      </c>
      <c r="E428" s="75">
        <v>87.076862024801201</v>
      </c>
      <c r="F428" s="75">
        <f>VLOOKUP($D428,'[2]5D'!$C:$AY,COLUMNS($A427:B427)+36,0)</f>
        <v>85.564731507584497</v>
      </c>
      <c r="G428" s="75">
        <f>VLOOKUP($D428,'[2]5D'!$C:$AY,COLUMNS($A427:C427)+36,0)</f>
        <v>112.674077054932</v>
      </c>
      <c r="H428" s="75">
        <f>VLOOKUP($D428,'[2]5D'!$C:$AY,COLUMNS($A427:D427)+36,0)</f>
        <v>117.48251748251801</v>
      </c>
      <c r="I428" s="86">
        <f>VLOOKUP($D428,'[2]5D'!$C:$AY,COLUMNS($A427:E427)+36,0)</f>
        <v>121.67832167832201</v>
      </c>
      <c r="J428" s="86">
        <f>VLOOKUP($D428,'[2]5D'!$C:$AY,COLUMNS($A427:F427)+36,0)</f>
        <v>125.87412587412599</v>
      </c>
      <c r="K428" s="75">
        <f>VLOOKUP($D428,'[2]5D'!$C:$AY,COLUMNS($A427:G427)+36,0)</f>
        <v>130.06993006993</v>
      </c>
      <c r="L428" s="75">
        <f>VLOOKUP($D428,'[2]5D'!$C:$AY,COLUMNS($A427:H427)+36,0)</f>
        <v>134.26573426573401</v>
      </c>
      <c r="M428" s="75">
        <f>VLOOKUP($D428,'[2]5D'!$C:$AY,COLUMNS($A427:I427)+36,0)</f>
        <v>121.67832167832201</v>
      </c>
      <c r="N428" s="75">
        <f>VLOOKUP($D428,'[2]5D'!$C:$AY,COLUMNS($A427:J427)+36,0)</f>
        <v>125.87412587412599</v>
      </c>
      <c r="O428" s="75">
        <f>VLOOKUP($D428,'[2]5D'!$C:$AY,COLUMNS($A427:K427)+36,0)</f>
        <v>155.244755244755</v>
      </c>
      <c r="P428" s="75">
        <f>VLOOKUP($D428,'[2]5D'!$C:$AY,COLUMNS($A427:L427)+36,0)</f>
        <v>134.26573426573401</v>
      </c>
      <c r="Q428" s="75">
        <f>VLOOKUP($D428,'[2]5D'!$C:$AY,COLUMNS($A427:M427)+36,0)</f>
        <v>125.87412587412599</v>
      </c>
    </row>
    <row r="429" spans="4:17">
      <c r="D429" s="124">
        <v>25200</v>
      </c>
      <c r="E429" s="75">
        <v>88.076862024801201</v>
      </c>
      <c r="F429" s="75">
        <f>VLOOKUP($D429,'[2]5D'!$C:$AY,COLUMNS($A428:B428)+36,0)</f>
        <v>90.551146478887503</v>
      </c>
      <c r="G429" s="75">
        <f>VLOOKUP($D429,'[2]5D'!$C:$AY,COLUMNS($A428:C428)+36,0)</f>
        <v>119.038566545465</v>
      </c>
      <c r="H429" s="75">
        <f>VLOOKUP($D429,'[2]5D'!$C:$AY,COLUMNS($A428:D428)+36,0)</f>
        <v>85.990901515703996</v>
      </c>
      <c r="I429" s="86">
        <f>VLOOKUP($D429,'[2]5D'!$C:$AY,COLUMNS($A428:E428)+36,0)</f>
        <v>102.514377900897</v>
      </c>
      <c r="J429" s="86">
        <f>VLOOKUP($D429,'[2]5D'!$C:$AY,COLUMNS($A428:F428)+36,0)</f>
        <v>94.253579931151606</v>
      </c>
      <c r="K429" s="75">
        <f>VLOOKUP($D429,'[2]5D'!$C:$AY,COLUMNS($A428:G428)+36,0)</f>
        <v>98.384919138875404</v>
      </c>
      <c r="L429" s="75">
        <f>VLOOKUP($D429,'[2]5D'!$C:$AY,COLUMNS($A428:H428)+36,0)</f>
        <v>96.320189757864597</v>
      </c>
      <c r="M429" s="75">
        <f>VLOOKUP($D429,'[2]5D'!$C:$AY,COLUMNS($A428:I428)+36,0)</f>
        <v>122.313590699315</v>
      </c>
      <c r="N429" s="75">
        <f>VLOOKUP($D429,'[2]5D'!$C:$AY,COLUMNS($A428:J428)+36,0)</f>
        <v>110.299423107987</v>
      </c>
      <c r="O429" s="75">
        <f>VLOOKUP($D429,'[2]5D'!$C:$AY,COLUMNS($A428:K428)+36,0)</f>
        <v>109.644401188389</v>
      </c>
      <c r="P429" s="75">
        <f>VLOOKUP($D429,'[2]5D'!$C:$AY,COLUMNS($A428:L428)+36,0)</f>
        <v>138.118716118642</v>
      </c>
      <c r="Q429" s="75">
        <f>VLOOKUP($D429,'[2]5D'!$C:$AY,COLUMNS($A428:M428)+36,0)</f>
        <v>112.429968088575</v>
      </c>
    </row>
    <row r="430" spans="4:17">
      <c r="D430" s="124">
        <v>25930</v>
      </c>
      <c r="E430" s="75">
        <v>89.076862024801201</v>
      </c>
      <c r="F430" s="75">
        <f>VLOOKUP($D430,'[2]5D'!$C:$AY,COLUMNS($A429:B429)+36,0)</f>
        <v>127.06923378193601</v>
      </c>
      <c r="G430" s="75">
        <f>VLOOKUP($D430,'[2]5D'!$C:$AY,COLUMNS($A429:C429)+36,0)</f>
        <v>111.95268853862</v>
      </c>
      <c r="H430" s="75">
        <f>VLOOKUP($D430,'[2]5D'!$C:$AY,COLUMNS($A429:D429)+36,0)</f>
        <v>125.112271385849</v>
      </c>
      <c r="I430" s="86">
        <f>VLOOKUP($D430,'[2]5D'!$C:$AY,COLUMNS($A429:E429)+36,0)</f>
        <v>151.579695411432</v>
      </c>
      <c r="J430" s="86">
        <f>VLOOKUP($D430,'[2]5D'!$C:$AY,COLUMNS($A429:F429)+36,0)</f>
        <v>130.95795045912101</v>
      </c>
      <c r="K430" s="75">
        <f>VLOOKUP($D430,'[2]5D'!$C:$AY,COLUMNS($A429:G429)+36,0)</f>
        <v>109.90192498133</v>
      </c>
      <c r="L430" s="75">
        <f>VLOOKUP($D430,'[2]5D'!$C:$AY,COLUMNS($A429:H429)+36,0)</f>
        <v>88.439255011498901</v>
      </c>
      <c r="M430" s="75">
        <f>VLOOKUP($D430,'[2]5D'!$C:$AY,COLUMNS($A429:I429)+36,0)</f>
        <v>91.0712581962228</v>
      </c>
      <c r="N430" s="75">
        <f>VLOOKUP($D430,'[2]5D'!$C:$AY,COLUMNS($A429:J429)+36,0)</f>
        <v>101.77298314530999</v>
      </c>
      <c r="O430" s="75">
        <f>VLOOKUP($D430,'[2]5D'!$C:$AY,COLUMNS($A429:K429)+36,0)</f>
        <v>118.42073114683301</v>
      </c>
      <c r="P430" s="75">
        <f>VLOOKUP($D430,'[2]5D'!$C:$AY,COLUMNS($A429:L429)+36,0)</f>
        <v>130.31514070927199</v>
      </c>
      <c r="Q430" s="75">
        <f>VLOOKUP($D430,'[2]5D'!$C:$AY,COLUMNS($A429:M429)+36,0)</f>
        <v>123.117212971828</v>
      </c>
    </row>
    <row r="431" spans="4:17">
      <c r="D431" s="124">
        <v>25994</v>
      </c>
      <c r="E431" s="75">
        <v>90.076862024801201</v>
      </c>
      <c r="F431" s="75">
        <f>VLOOKUP($D431,'[2]5D'!$C:$AY,COLUMNS($A430:B430)+36,0)</f>
        <v>110.26164261061101</v>
      </c>
      <c r="G431" s="75">
        <f>VLOOKUP($D431,'[2]5D'!$C:$AY,COLUMNS($A430:C430)+36,0)</f>
        <v>105.22027259568399</v>
      </c>
      <c r="H431" s="75">
        <f>VLOOKUP($D431,'[2]5D'!$C:$AY,COLUMNS($A430:D430)+36,0)</f>
        <v>98.728431972911693</v>
      </c>
      <c r="I431" s="86">
        <f>VLOOKUP($D431,'[2]5D'!$C:$AY,COLUMNS($A430:E430)+36,0)</f>
        <v>81.221858002233404</v>
      </c>
      <c r="J431" s="86">
        <f>VLOOKUP($D431,'[2]5D'!$C:$AY,COLUMNS($A430:F430)+36,0)</f>
        <v>140.009365656857</v>
      </c>
      <c r="K431" s="75">
        <f>VLOOKUP($D431,'[2]5D'!$C:$AY,COLUMNS($A430:G430)+36,0)</f>
        <v>132.66092720002899</v>
      </c>
      <c r="L431" s="75">
        <f>VLOOKUP($D431,'[2]5D'!$C:$AY,COLUMNS($A430:H430)+36,0)</f>
        <v>121.638269514787</v>
      </c>
      <c r="M431" s="75">
        <f>VLOOKUP($D431,'[2]5D'!$C:$AY,COLUMNS($A430:I430)+36,0)</f>
        <v>113.338856669428</v>
      </c>
      <c r="N431" s="75">
        <f>VLOOKUP($D431,'[2]5D'!$C:$AY,COLUMNS($A430:J430)+36,0)</f>
        <v>112.949821692302</v>
      </c>
      <c r="O431" s="75">
        <f>VLOOKUP($D431,'[2]5D'!$C:$AY,COLUMNS($A430:K430)+36,0)</f>
        <v>125.787975937466</v>
      </c>
      <c r="P431" s="75">
        <f>VLOOKUP($D431,'[2]5D'!$C:$AY,COLUMNS($A430:L430)+36,0)</f>
        <v>117.358884766399</v>
      </c>
      <c r="Q431" s="75">
        <f>VLOOKUP($D431,'[2]5D'!$C:$AY,COLUMNS($A430:M430)+36,0)</f>
        <v>100.25064957022001</v>
      </c>
    </row>
    <row r="432" spans="4:17">
      <c r="D432" s="124">
        <v>26512</v>
      </c>
      <c r="E432" s="75">
        <v>91.076862024801201</v>
      </c>
      <c r="F432" s="75">
        <f>VLOOKUP($D432,'[2]5D'!$C:$AY,COLUMNS($A431:B431)+36,0)</f>
        <v>131.300829755097</v>
      </c>
      <c r="G432" s="75">
        <f>VLOOKUP($D432,'[2]5D'!$C:$AY,COLUMNS($A431:C431)+36,0)</f>
        <v>115.107630151875</v>
      </c>
      <c r="H432" s="75">
        <f>VLOOKUP($D432,'[2]5D'!$C:$AY,COLUMNS($A431:D431)+36,0)</f>
        <v>128.914998012512</v>
      </c>
      <c r="I432" s="86">
        <f>VLOOKUP($D432,'[2]5D'!$C:$AY,COLUMNS($A431:E431)+36,0)</f>
        <v>132.99883858974499</v>
      </c>
      <c r="J432" s="86">
        <f>VLOOKUP($D432,'[2]5D'!$C:$AY,COLUMNS($A431:F431)+36,0)</f>
        <v>134.58102911447301</v>
      </c>
      <c r="K432" s="75">
        <f>VLOOKUP($D432,'[2]5D'!$C:$AY,COLUMNS($A431:G431)+36,0)</f>
        <v>121.684005819758</v>
      </c>
      <c r="L432" s="75">
        <f>VLOOKUP($D432,'[2]5D'!$C:$AY,COLUMNS($A431:H431)+36,0)</f>
        <v>106.142779926185</v>
      </c>
      <c r="M432" s="75">
        <f>VLOOKUP($D432,'[2]5D'!$C:$AY,COLUMNS($A431:I431)+36,0)</f>
        <v>153.43857346015901</v>
      </c>
      <c r="N432" s="75">
        <f>VLOOKUP($D432,'[2]5D'!$C:$AY,COLUMNS($A431:J431)+36,0)</f>
        <v>146.05899093168</v>
      </c>
      <c r="O432" s="75">
        <f>VLOOKUP($D432,'[2]5D'!$C:$AY,COLUMNS($A431:K431)+36,0)</f>
        <v>140.25195130675201</v>
      </c>
      <c r="P432" s="75">
        <f>VLOOKUP($D432,'[2]5D'!$C:$AY,COLUMNS($A431:L431)+36,0)</f>
        <v>131.047962706823</v>
      </c>
      <c r="Q432" s="75">
        <f>VLOOKUP($D432,'[2]5D'!$C:$AY,COLUMNS($A431:M431)+36,0)</f>
        <v>116.74268209024299</v>
      </c>
    </row>
    <row r="433" spans="4:17">
      <c r="D433" s="124">
        <v>26800</v>
      </c>
      <c r="E433" s="75">
        <v>92.076862024801201</v>
      </c>
      <c r="F433" s="75">
        <f>VLOOKUP($D433,'[2]5D'!$C:$AY,COLUMNS($A432:B432)+36,0)</f>
        <v>136.15950762882099</v>
      </c>
      <c r="G433" s="75">
        <f>VLOOKUP($D433,'[2]5D'!$C:$AY,COLUMNS($A432:C432)+36,0)</f>
        <v>96.893561474890504</v>
      </c>
      <c r="H433" s="75">
        <f>VLOOKUP($D433,'[2]5D'!$C:$AY,COLUMNS($A432:D432)+36,0)</f>
        <v>107.186875655655</v>
      </c>
      <c r="I433" s="86">
        <f>VLOOKUP($D433,'[2]5D'!$C:$AY,COLUMNS($A432:E432)+36,0)</f>
        <v>113.478939082617</v>
      </c>
      <c r="J433" s="86">
        <f>VLOOKUP($D433,'[2]5D'!$C:$AY,COLUMNS($A432:F432)+36,0)</f>
        <v>106.68291942649201</v>
      </c>
      <c r="K433" s="75">
        <f>VLOOKUP($D433,'[2]5D'!$C:$AY,COLUMNS($A432:G432)+36,0)</f>
        <v>112.086630159834</v>
      </c>
      <c r="L433" s="75">
        <f>VLOOKUP($D433,'[2]5D'!$C:$AY,COLUMNS($A432:H432)+36,0)</f>
        <v>158.92460343701299</v>
      </c>
      <c r="M433" s="75">
        <f>VLOOKUP($D433,'[2]5D'!$C:$AY,COLUMNS($A432:I432)+36,0)</f>
        <v>159.275081203713</v>
      </c>
      <c r="N433" s="75">
        <f>VLOOKUP($D433,'[2]5D'!$C:$AY,COLUMNS($A432:J432)+36,0)</f>
        <v>152.27911206924199</v>
      </c>
      <c r="O433" s="75">
        <f>VLOOKUP($D433,'[2]5D'!$C:$AY,COLUMNS($A432:K432)+36,0)</f>
        <v>100.91217468130399</v>
      </c>
      <c r="P433" s="75">
        <f>VLOOKUP($D433,'[2]5D'!$C:$AY,COLUMNS($A432:L432)+36,0)</f>
        <v>92.727844715080394</v>
      </c>
      <c r="Q433" s="75">
        <f>VLOOKUP($D433,'[2]5D'!$C:$AY,COLUMNS($A432:M432)+36,0)</f>
        <v>91.362937877571696</v>
      </c>
    </row>
    <row r="434" spans="4:17">
      <c r="D434" s="124">
        <v>27200</v>
      </c>
      <c r="E434" s="75">
        <v>93.076862024801201</v>
      </c>
      <c r="F434" s="75">
        <f>VLOOKUP($D434,'[2]5D'!$C:$AY,COLUMNS($A433:B433)+36,0)</f>
        <v>105.26931854256</v>
      </c>
      <c r="G434" s="75">
        <f>VLOOKUP($D434,'[2]5D'!$C:$AY,COLUMNS($A433:C433)+36,0)</f>
        <v>100.80524816173499</v>
      </c>
      <c r="H434" s="75">
        <f>VLOOKUP($D434,'[2]5D'!$C:$AY,COLUMNS($A433:D433)+36,0)</f>
        <v>101.949079597383</v>
      </c>
      <c r="I434" s="86">
        <f>VLOOKUP($D434,'[2]5D'!$C:$AY,COLUMNS($A433:E433)+36,0)</f>
        <v>115.529779858138</v>
      </c>
      <c r="J434" s="86">
        <f>VLOOKUP($D434,'[2]5D'!$C:$AY,COLUMNS($A433:F433)+36,0)</f>
        <v>115.83562988615</v>
      </c>
      <c r="K434" s="75">
        <f>VLOOKUP($D434,'[2]5D'!$C:$AY,COLUMNS($A433:G433)+36,0)</f>
        <v>116.876277915419</v>
      </c>
      <c r="L434" s="75">
        <f>VLOOKUP($D434,'[2]5D'!$C:$AY,COLUMNS($A433:H433)+36,0)</f>
        <v>115.77396679466101</v>
      </c>
      <c r="M434" s="75">
        <f>VLOOKUP($D434,'[2]5D'!$C:$AY,COLUMNS($A433:I433)+36,0)</f>
        <v>111.402643100443</v>
      </c>
      <c r="N434" s="75">
        <f>VLOOKUP($D434,'[2]5D'!$C:$AY,COLUMNS($A433:J433)+36,0)</f>
        <v>133.07732207707201</v>
      </c>
      <c r="O434" s="75">
        <f>VLOOKUP($D434,'[2]5D'!$C:$AY,COLUMNS($A433:K433)+36,0)</f>
        <v>133.075951413095</v>
      </c>
      <c r="P434" s="75">
        <f>VLOOKUP($D434,'[2]5D'!$C:$AY,COLUMNS($A433:L433)+36,0)</f>
        <v>110.263949466304</v>
      </c>
      <c r="Q434" s="75">
        <f>VLOOKUP($D434,'[2]5D'!$C:$AY,COLUMNS($A433:M433)+36,0)</f>
        <v>110.35408232648101</v>
      </c>
    </row>
    <row r="435" spans="4:17">
      <c r="D435" s="124">
        <v>27330</v>
      </c>
      <c r="E435" s="75">
        <v>94.076862024801201</v>
      </c>
      <c r="F435" s="75">
        <f>VLOOKUP($D435,'[2]5D'!$C:$AY,COLUMNS($A434:B434)+36,0)</f>
        <v>128.06815617546499</v>
      </c>
      <c r="G435" s="75">
        <f>VLOOKUP($D435,'[2]5D'!$C:$AY,COLUMNS($A434:C434)+36,0)</f>
        <v>133.762870093564</v>
      </c>
      <c r="H435" s="75">
        <f>VLOOKUP($D435,'[2]5D'!$C:$AY,COLUMNS($A434:D434)+36,0)</f>
        <v>141.909031844146</v>
      </c>
      <c r="I435" s="86">
        <f>VLOOKUP($D435,'[2]5D'!$C:$AY,COLUMNS($A434:E434)+36,0)</f>
        <v>134.580019371058</v>
      </c>
      <c r="J435" s="86">
        <f>VLOOKUP($D435,'[2]5D'!$C:$AY,COLUMNS($A434:F434)+36,0)</f>
        <v>148.78576826251199</v>
      </c>
      <c r="K435" s="75">
        <f>VLOOKUP($D435,'[2]5D'!$C:$AY,COLUMNS($A434:G434)+36,0)</f>
        <v>137.421169149349</v>
      </c>
      <c r="L435" s="75">
        <f>VLOOKUP($D435,'[2]5D'!$C:$AY,COLUMNS($A434:H434)+36,0)</f>
        <v>127.635666325117</v>
      </c>
      <c r="M435" s="75">
        <f>VLOOKUP($D435,'[2]5D'!$C:$AY,COLUMNS($A434:I434)+36,0)</f>
        <v>124.008901033174</v>
      </c>
      <c r="N435" s="75">
        <f>VLOOKUP($D435,'[2]5D'!$C:$AY,COLUMNS($A434:J434)+36,0)</f>
        <v>134.462876192538</v>
      </c>
      <c r="O435" s="75">
        <f>VLOOKUP($D435,'[2]5D'!$C:$AY,COLUMNS($A434:K434)+36,0)</f>
        <v>147.59151282121601</v>
      </c>
      <c r="P435" s="75">
        <f>VLOOKUP($D435,'[2]5D'!$C:$AY,COLUMNS($A434:L434)+36,0)</f>
        <v>154.93166458455801</v>
      </c>
      <c r="Q435" s="75">
        <f>VLOOKUP($D435,'[2]5D'!$C:$AY,COLUMNS($A434:M434)+36,0)</f>
        <v>147.063009177102</v>
      </c>
    </row>
    <row r="436" spans="4:17">
      <c r="D436" s="124">
        <v>27400</v>
      </c>
      <c r="E436" s="75">
        <v>95.076862024801201</v>
      </c>
      <c r="F436" s="75">
        <f>VLOOKUP($D436,'[2]5D'!$C:$AY,COLUMNS($A435:B435)+36,0)</f>
        <v>127.270028413706</v>
      </c>
      <c r="G436" s="75">
        <f>VLOOKUP($D436,'[2]5D'!$C:$AY,COLUMNS($A435:C435)+36,0)</f>
        <v>113.4267089865</v>
      </c>
      <c r="H436" s="75">
        <f>VLOOKUP($D436,'[2]5D'!$C:$AY,COLUMNS($A435:D435)+36,0)</f>
        <v>113.43385431594299</v>
      </c>
      <c r="I436" s="86">
        <f>VLOOKUP($D436,'[2]5D'!$C:$AY,COLUMNS($A435:E435)+36,0)</f>
        <v>107.172515662715</v>
      </c>
      <c r="J436" s="86">
        <f>VLOOKUP($D436,'[2]5D'!$C:$AY,COLUMNS($A435:F435)+36,0)</f>
        <v>102.194297860246</v>
      </c>
      <c r="K436" s="75">
        <f>VLOOKUP($D436,'[2]5D'!$C:$AY,COLUMNS($A435:G435)+36,0)</f>
        <v>128.27262991099499</v>
      </c>
      <c r="L436" s="75">
        <f>VLOOKUP($D436,'[2]5D'!$C:$AY,COLUMNS($A435:H435)+36,0)</f>
        <v>137.05636341954499</v>
      </c>
      <c r="M436" s="75">
        <f>VLOOKUP($D436,'[2]5D'!$C:$AY,COLUMNS($A435:I435)+36,0)</f>
        <v>124.078518947134</v>
      </c>
      <c r="N436" s="75">
        <f>VLOOKUP($D436,'[2]5D'!$C:$AY,COLUMNS($A435:J435)+36,0)</f>
        <v>142.430302433322</v>
      </c>
      <c r="O436" s="75">
        <f>VLOOKUP($D436,'[2]5D'!$C:$AY,COLUMNS($A435:K435)+36,0)</f>
        <v>169.623142249804</v>
      </c>
      <c r="P436" s="75">
        <f>VLOOKUP($D436,'[2]5D'!$C:$AY,COLUMNS($A435:L435)+36,0)</f>
        <v>107.057667992266</v>
      </c>
      <c r="Q436" s="75">
        <f>VLOOKUP($D436,'[2]5D'!$C:$AY,COLUMNS($A435:M435)+36,0)</f>
        <v>109.110355847506</v>
      </c>
    </row>
    <row r="437" spans="4:17">
      <c r="D437" s="124">
        <v>27900</v>
      </c>
      <c r="E437" s="75">
        <v>96.076862024801201</v>
      </c>
      <c r="F437" s="75">
        <f>VLOOKUP($D437,'[2]5D'!$C:$AY,COLUMNS($A436:B436)+36,0)</f>
        <v>115.648618655806</v>
      </c>
      <c r="G437" s="75">
        <f>VLOOKUP($D437,'[2]5D'!$C:$AY,COLUMNS($A436:C436)+36,0)</f>
        <v>91.509229846117904</v>
      </c>
      <c r="H437" s="75">
        <f>VLOOKUP($D437,'[2]5D'!$C:$AY,COLUMNS($A436:D436)+36,0)</f>
        <v>124.969731981222</v>
      </c>
      <c r="I437" s="86">
        <f>VLOOKUP($D437,'[2]5D'!$C:$AY,COLUMNS($A436:E436)+36,0)</f>
        <v>124.38528902736201</v>
      </c>
      <c r="J437" s="86">
        <f>VLOOKUP($D437,'[2]5D'!$C:$AY,COLUMNS($A436:F436)+36,0)</f>
        <v>113.50365962310499</v>
      </c>
      <c r="K437" s="75">
        <f>VLOOKUP($D437,'[2]5D'!$C:$AY,COLUMNS($A436:G436)+36,0)</f>
        <v>114.39296829435401</v>
      </c>
      <c r="L437" s="75">
        <f>VLOOKUP($D437,'[2]5D'!$C:$AY,COLUMNS($A436:H436)+36,0)</f>
        <v>115.032066950504</v>
      </c>
      <c r="M437" s="75">
        <f>VLOOKUP($D437,'[2]5D'!$C:$AY,COLUMNS($A436:I436)+36,0)</f>
        <v>105.761961527913</v>
      </c>
      <c r="N437" s="75">
        <f>VLOOKUP($D437,'[2]5D'!$C:$AY,COLUMNS($A436:J436)+36,0)</f>
        <v>118.22299156082499</v>
      </c>
      <c r="O437" s="75">
        <f>VLOOKUP($D437,'[2]5D'!$C:$AY,COLUMNS($A436:K436)+36,0)</f>
        <v>118.922876395888</v>
      </c>
      <c r="P437" s="75">
        <f>VLOOKUP($D437,'[2]5D'!$C:$AY,COLUMNS($A436:L436)+36,0)</f>
        <v>100.2901987636</v>
      </c>
      <c r="Q437" s="75">
        <f>VLOOKUP($D437,'[2]5D'!$C:$AY,COLUMNS($A436:M436)+36,0)</f>
        <v>104.65565202527701</v>
      </c>
    </row>
    <row r="438" spans="4:17">
      <c r="D438" s="124">
        <v>28110</v>
      </c>
      <c r="E438" s="75">
        <v>97.076862024801201</v>
      </c>
      <c r="F438" s="75">
        <f>VLOOKUP($D438,'[2]5D'!$C:$AY,COLUMNS($A437:B437)+36,0)</f>
        <v>87.1052143669354</v>
      </c>
      <c r="G438" s="75">
        <f>VLOOKUP($D438,'[2]5D'!$C:$AY,COLUMNS($A437:C437)+36,0)</f>
        <v>130.54133698233599</v>
      </c>
      <c r="H438" s="75">
        <f>VLOOKUP($D438,'[2]5D'!$C:$AY,COLUMNS($A437:D437)+36,0)</f>
        <v>132.31598555021199</v>
      </c>
      <c r="I438" s="86">
        <f>VLOOKUP($D438,'[2]5D'!$C:$AY,COLUMNS($A437:E437)+36,0)</f>
        <v>126.71482993111501</v>
      </c>
      <c r="J438" s="86">
        <f>VLOOKUP($D438,'[2]5D'!$C:$AY,COLUMNS($A437:F437)+36,0)</f>
        <v>136.38465208808501</v>
      </c>
      <c r="K438" s="75">
        <f>VLOOKUP($D438,'[2]5D'!$C:$AY,COLUMNS($A437:G437)+36,0)</f>
        <v>123.088111144758</v>
      </c>
      <c r="L438" s="75">
        <f>VLOOKUP($D438,'[2]5D'!$C:$AY,COLUMNS($A437:H437)+36,0)</f>
        <v>120.667781921051</v>
      </c>
      <c r="M438" s="75">
        <f>VLOOKUP($D438,'[2]5D'!$C:$AY,COLUMNS($A437:I437)+36,0)</f>
        <v>122.561883295374</v>
      </c>
      <c r="N438" s="75">
        <f>VLOOKUP($D438,'[2]5D'!$C:$AY,COLUMNS($A437:J437)+36,0)</f>
        <v>130.13805511832101</v>
      </c>
      <c r="O438" s="75">
        <f>VLOOKUP($D438,'[2]5D'!$C:$AY,COLUMNS($A437:K437)+36,0)</f>
        <v>124.455906778249</v>
      </c>
      <c r="P438" s="75">
        <f>VLOOKUP($D438,'[2]5D'!$C:$AY,COLUMNS($A437:L437)+36,0)</f>
        <v>125.787196013673</v>
      </c>
      <c r="Q438" s="75">
        <f>VLOOKUP($D438,'[2]5D'!$C:$AY,COLUMNS($A437:M437)+36,0)</f>
        <v>125.09076626897701</v>
      </c>
    </row>
    <row r="439" spans="4:17">
      <c r="D439" s="124">
        <v>28150</v>
      </c>
      <c r="E439" s="75">
        <v>98.076862024801201</v>
      </c>
      <c r="F439" s="75">
        <f>VLOOKUP($D439,'[2]5D'!$C:$AY,COLUMNS($A438:B438)+36,0)</f>
        <v>112.822318449473</v>
      </c>
      <c r="G439" s="75">
        <f>VLOOKUP($D439,'[2]5D'!$C:$AY,COLUMNS($A438:C438)+36,0)</f>
        <v>109.777341688452</v>
      </c>
      <c r="H439" s="75">
        <f>VLOOKUP($D439,'[2]5D'!$C:$AY,COLUMNS($A438:D438)+36,0)</f>
        <v>106.723022861031</v>
      </c>
      <c r="I439" s="86">
        <f>VLOOKUP($D439,'[2]5D'!$C:$AY,COLUMNS($A438:E438)+36,0)</f>
        <v>109.77422766631901</v>
      </c>
      <c r="J439" s="86">
        <f>VLOOKUP($D439,'[2]5D'!$C:$AY,COLUMNS($A438:F438)+36,0)</f>
        <v>113.75758825206</v>
      </c>
      <c r="K439" s="75">
        <f>VLOOKUP($D439,'[2]5D'!$C:$AY,COLUMNS($A438:G438)+36,0)</f>
        <v>127.95284059846099</v>
      </c>
      <c r="L439" s="75">
        <f>VLOOKUP($D439,'[2]5D'!$C:$AY,COLUMNS($A438:H438)+36,0)</f>
        <v>124.390707109198</v>
      </c>
      <c r="M439" s="75">
        <f>VLOOKUP($D439,'[2]5D'!$C:$AY,COLUMNS($A438:I438)+36,0)</f>
        <v>147.00732818542201</v>
      </c>
      <c r="N439" s="75">
        <f>VLOOKUP($D439,'[2]5D'!$C:$AY,COLUMNS($A438:J438)+36,0)</f>
        <v>137.707595079378</v>
      </c>
      <c r="O439" s="75">
        <f>VLOOKUP($D439,'[2]5D'!$C:$AY,COLUMNS($A438:K438)+36,0)</f>
        <v>103.784071876689</v>
      </c>
      <c r="P439" s="75">
        <f>VLOOKUP($D439,'[2]5D'!$C:$AY,COLUMNS($A438:L438)+36,0)</f>
        <v>147.481370647239</v>
      </c>
      <c r="Q439" s="75">
        <f>VLOOKUP($D439,'[2]5D'!$C:$AY,COLUMNS($A438:M438)+36,0)</f>
        <v>122.436746359072</v>
      </c>
    </row>
    <row r="440" spans="4:17">
      <c r="D440" s="124">
        <v>28170</v>
      </c>
      <c r="E440" s="75">
        <v>99.076862024801201</v>
      </c>
      <c r="F440" s="75">
        <f>VLOOKUP($D440,'[2]5D'!$C:$AY,COLUMNS($A439:B439)+36,0)</f>
        <v>123.591134262784</v>
      </c>
      <c r="G440" s="75">
        <f>VLOOKUP($D440,'[2]5D'!$C:$AY,COLUMNS($A439:C439)+36,0)</f>
        <v>124.10345016653</v>
      </c>
      <c r="H440" s="75">
        <f>VLOOKUP($D440,'[2]5D'!$C:$AY,COLUMNS($A439:D439)+36,0)</f>
        <v>107.71995270453</v>
      </c>
      <c r="I440" s="86">
        <f>VLOOKUP($D440,'[2]5D'!$C:$AY,COLUMNS($A439:E439)+36,0)</f>
        <v>101.380163226039</v>
      </c>
      <c r="J440" s="86">
        <f>VLOOKUP($D440,'[2]5D'!$C:$AY,COLUMNS($A439:F439)+36,0)</f>
        <v>129.197523370136</v>
      </c>
      <c r="K440" s="75">
        <f>VLOOKUP($D440,'[2]5D'!$C:$AY,COLUMNS($A439:G439)+36,0)</f>
        <v>116.35642217535</v>
      </c>
      <c r="L440" s="75">
        <f>VLOOKUP($D440,'[2]5D'!$C:$AY,COLUMNS($A439:H439)+36,0)</f>
        <v>102.736790814286</v>
      </c>
      <c r="M440" s="75">
        <f>VLOOKUP($D440,'[2]5D'!$C:$AY,COLUMNS($A439:I439)+36,0)</f>
        <v>84.253975962107205</v>
      </c>
      <c r="N440" s="75">
        <f>VLOOKUP($D440,'[2]5D'!$C:$AY,COLUMNS($A439:J439)+36,0)</f>
        <v>101.92056468732601</v>
      </c>
      <c r="O440" s="75">
        <f>VLOOKUP($D440,'[2]5D'!$C:$AY,COLUMNS($A439:K439)+36,0)</f>
        <v>117.931285662235</v>
      </c>
      <c r="P440" s="75">
        <f>VLOOKUP($D440,'[2]5D'!$C:$AY,COLUMNS($A439:L439)+36,0)</f>
        <v>188.53209777395799</v>
      </c>
      <c r="Q440" s="75">
        <f>VLOOKUP($D440,'[2]5D'!$C:$AY,COLUMNS($A439:M439)+36,0)</f>
        <v>110.15551097058599</v>
      </c>
    </row>
    <row r="441" spans="4:17">
      <c r="D441" s="124">
        <v>28191</v>
      </c>
      <c r="E441" s="75">
        <v>100.076862024801</v>
      </c>
      <c r="F441" s="75">
        <f>VLOOKUP($D441,'[2]5D'!$C:$AY,COLUMNS($A440:B440)+36,0)</f>
        <v>111.543515406102</v>
      </c>
      <c r="G441" s="75">
        <f>VLOOKUP($D441,'[2]5D'!$C:$AY,COLUMNS($A440:C440)+36,0)</f>
        <v>137.37471272852</v>
      </c>
      <c r="H441" s="75">
        <f>VLOOKUP($D441,'[2]5D'!$C:$AY,COLUMNS($A440:D440)+36,0)</f>
        <v>117.214128367374</v>
      </c>
      <c r="I441" s="86">
        <f>VLOOKUP($D441,'[2]5D'!$C:$AY,COLUMNS($A440:E440)+36,0)</f>
        <v>110.09805114907699</v>
      </c>
      <c r="J441" s="86">
        <f>VLOOKUP($D441,'[2]5D'!$C:$AY,COLUMNS($A440:F440)+36,0)</f>
        <v>114.615855195047</v>
      </c>
      <c r="K441" s="75">
        <f>VLOOKUP($D441,'[2]5D'!$C:$AY,COLUMNS($A440:G440)+36,0)</f>
        <v>102.24796953713199</v>
      </c>
      <c r="L441" s="75">
        <f>VLOOKUP($D441,'[2]5D'!$C:$AY,COLUMNS($A440:H440)+36,0)</f>
        <v>111.39473003414599</v>
      </c>
      <c r="M441" s="75">
        <f>VLOOKUP($D441,'[2]5D'!$C:$AY,COLUMNS($A440:I440)+36,0)</f>
        <v>138.495100874343</v>
      </c>
      <c r="N441" s="75">
        <f>VLOOKUP($D441,'[2]5D'!$C:$AY,COLUMNS($A440:J440)+36,0)</f>
        <v>111.782503075855</v>
      </c>
      <c r="O441" s="75">
        <f>VLOOKUP($D441,'[2]5D'!$C:$AY,COLUMNS($A440:K440)+36,0)</f>
        <v>115.237244722916</v>
      </c>
      <c r="P441" s="75">
        <f>VLOOKUP($D441,'[2]5D'!$C:$AY,COLUMNS($A440:L440)+36,0)</f>
        <v>170.51304392766301</v>
      </c>
      <c r="Q441" s="75">
        <f>VLOOKUP($D441,'[2]5D'!$C:$AY,COLUMNS($A440:M440)+36,0)</f>
        <v>157.97902191670701</v>
      </c>
    </row>
    <row r="442" spans="4:17">
      <c r="D442" s="124">
        <v>28199</v>
      </c>
      <c r="E442" s="75">
        <v>101.076862024801</v>
      </c>
      <c r="F442" s="75">
        <f>VLOOKUP($D442,'[2]5D'!$C:$AY,COLUMNS($A441:B441)+36,0)</f>
        <v>95.443971847699103</v>
      </c>
      <c r="G442" s="75">
        <f>VLOOKUP($D442,'[2]5D'!$C:$AY,COLUMNS($A441:C441)+36,0)</f>
        <v>104.445918067364</v>
      </c>
      <c r="H442" s="75">
        <f>VLOOKUP($D442,'[2]5D'!$C:$AY,COLUMNS($A441:D441)+36,0)</f>
        <v>110.173997377418</v>
      </c>
      <c r="I442" s="86">
        <f>VLOOKUP($D442,'[2]5D'!$C:$AY,COLUMNS($A441:E441)+36,0)</f>
        <v>103.354629097494</v>
      </c>
      <c r="J442" s="86">
        <f>VLOOKUP($D442,'[2]5D'!$C:$AY,COLUMNS($A441:F441)+36,0)</f>
        <v>119.520220843589</v>
      </c>
      <c r="K442" s="75">
        <f>VLOOKUP($D442,'[2]5D'!$C:$AY,COLUMNS($A441:G441)+36,0)</f>
        <v>116.995991109114</v>
      </c>
      <c r="L442" s="75">
        <f>VLOOKUP($D442,'[2]5D'!$C:$AY,COLUMNS($A441:H441)+36,0)</f>
        <v>127.862009788221</v>
      </c>
      <c r="M442" s="75">
        <f>VLOOKUP($D442,'[2]5D'!$C:$AY,COLUMNS($A441:I441)+36,0)</f>
        <v>115.54479830359</v>
      </c>
      <c r="N442" s="75">
        <f>VLOOKUP($D442,'[2]5D'!$C:$AY,COLUMNS($A441:J441)+36,0)</f>
        <v>101.110373378632</v>
      </c>
      <c r="O442" s="75">
        <f>VLOOKUP($D442,'[2]5D'!$C:$AY,COLUMNS($A441:K441)+36,0)</f>
        <v>114.839060490148</v>
      </c>
      <c r="P442" s="75">
        <f>VLOOKUP($D442,'[2]5D'!$C:$AY,COLUMNS($A441:L441)+36,0)</f>
        <v>152.61957987601599</v>
      </c>
      <c r="Q442" s="75">
        <f>VLOOKUP($D442,'[2]5D'!$C:$AY,COLUMNS($A441:M441)+36,0)</f>
        <v>132.59019656701</v>
      </c>
    </row>
    <row r="443" spans="4:17">
      <c r="D443" s="124">
        <v>28210</v>
      </c>
      <c r="E443" s="75">
        <v>102.076862024801</v>
      </c>
      <c r="F443" s="75">
        <f>VLOOKUP($D443,'[2]5D'!$C:$AY,COLUMNS($A442:B442)+36,0)</f>
        <v>106.435455165861</v>
      </c>
      <c r="G443" s="75">
        <f>VLOOKUP($D443,'[2]5D'!$C:$AY,COLUMNS($A442:C442)+36,0)</f>
        <v>83.173720238529199</v>
      </c>
      <c r="H443" s="75">
        <f>VLOOKUP($D443,'[2]5D'!$C:$AY,COLUMNS($A442:D442)+36,0)</f>
        <v>126.810539881005</v>
      </c>
      <c r="I443" s="86">
        <f>VLOOKUP($D443,'[2]5D'!$C:$AY,COLUMNS($A442:E442)+36,0)</f>
        <v>118.213669833629</v>
      </c>
      <c r="J443" s="86">
        <f>VLOOKUP($D443,'[2]5D'!$C:$AY,COLUMNS($A442:F442)+36,0)</f>
        <v>108.658346279756</v>
      </c>
      <c r="K443" s="75">
        <f>VLOOKUP($D443,'[2]5D'!$C:$AY,COLUMNS($A442:G442)+36,0)</f>
        <v>125.803505888844</v>
      </c>
      <c r="L443" s="75">
        <f>VLOOKUP($D443,'[2]5D'!$C:$AY,COLUMNS($A442:H442)+36,0)</f>
        <v>141.64504329777901</v>
      </c>
      <c r="M443" s="75">
        <f>VLOOKUP($D443,'[2]5D'!$C:$AY,COLUMNS($A442:I442)+36,0)</f>
        <v>135.09104099941601</v>
      </c>
      <c r="N443" s="75">
        <f>VLOOKUP($D443,'[2]5D'!$C:$AY,COLUMNS($A442:J442)+36,0)</f>
        <v>96.650151286687802</v>
      </c>
      <c r="O443" s="75">
        <f>VLOOKUP($D443,'[2]5D'!$C:$AY,COLUMNS($A442:K442)+36,0)</f>
        <v>82.972797308977206</v>
      </c>
      <c r="P443" s="75">
        <f>VLOOKUP($D443,'[2]5D'!$C:$AY,COLUMNS($A442:L442)+36,0)</f>
        <v>83.233869276853099</v>
      </c>
      <c r="Q443" s="75">
        <f>VLOOKUP($D443,'[2]5D'!$C:$AY,COLUMNS($A442:M442)+36,0)</f>
        <v>88.498096483653697</v>
      </c>
    </row>
    <row r="444" spans="4:17">
      <c r="D444" s="124">
        <v>28230</v>
      </c>
      <c r="E444" s="75">
        <v>103.076862024801</v>
      </c>
      <c r="F444" s="75">
        <f>VLOOKUP($D444,'[2]5D'!$C:$AY,COLUMNS($A443:B443)+36,0)</f>
        <v>117.22305848996901</v>
      </c>
      <c r="G444" s="75">
        <f>VLOOKUP($D444,'[2]5D'!$C:$AY,COLUMNS($A443:C443)+36,0)</f>
        <v>105.464271222203</v>
      </c>
      <c r="H444" s="75">
        <f>VLOOKUP($D444,'[2]5D'!$C:$AY,COLUMNS($A443:D443)+36,0)</f>
        <v>107.87602260154399</v>
      </c>
      <c r="I444" s="86">
        <f>VLOOKUP($D444,'[2]5D'!$C:$AY,COLUMNS($A443:E443)+36,0)</f>
        <v>110.187784104572</v>
      </c>
      <c r="J444" s="86">
        <f>VLOOKUP($D444,'[2]5D'!$C:$AY,COLUMNS($A443:F443)+36,0)</f>
        <v>109.697569357139</v>
      </c>
      <c r="K444" s="75">
        <f>VLOOKUP($D444,'[2]5D'!$C:$AY,COLUMNS($A443:G443)+36,0)</f>
        <v>109.985607658967</v>
      </c>
      <c r="L444" s="75">
        <f>VLOOKUP($D444,'[2]5D'!$C:$AY,COLUMNS($A443:H443)+36,0)</f>
        <v>105.171479383375</v>
      </c>
      <c r="M444" s="75">
        <f>VLOOKUP($D444,'[2]5D'!$C:$AY,COLUMNS($A443:I443)+36,0)</f>
        <v>104.93105597272501</v>
      </c>
      <c r="N444" s="75">
        <f>VLOOKUP($D444,'[2]5D'!$C:$AY,COLUMNS($A443:J443)+36,0)</f>
        <v>107.446428093051</v>
      </c>
      <c r="O444" s="75">
        <f>VLOOKUP($D444,'[2]5D'!$C:$AY,COLUMNS($A443:K443)+36,0)</f>
        <v>102.60049480043899</v>
      </c>
      <c r="P444" s="75">
        <f>VLOOKUP($D444,'[2]5D'!$C:$AY,COLUMNS($A443:L443)+36,0)</f>
        <v>100.779173997654</v>
      </c>
      <c r="Q444" s="75">
        <f>VLOOKUP($D444,'[2]5D'!$C:$AY,COLUMNS($A443:M443)+36,0)</f>
        <v>121.188283909806</v>
      </c>
    </row>
    <row r="445" spans="4:17">
      <c r="D445" s="124">
        <v>28240</v>
      </c>
      <c r="E445" s="75">
        <v>104.076862024801</v>
      </c>
      <c r="F445" s="75">
        <f>VLOOKUP($D445,'[2]5D'!$C:$AY,COLUMNS($A444:B444)+36,0)</f>
        <v>87.227572080335406</v>
      </c>
      <c r="G445" s="75">
        <f>VLOOKUP($D445,'[2]5D'!$C:$AY,COLUMNS($A444:C444)+36,0)</f>
        <v>82.347322688065304</v>
      </c>
      <c r="H445" s="75">
        <f>VLOOKUP($D445,'[2]5D'!$C:$AY,COLUMNS($A444:D444)+36,0)</f>
        <v>125.671406070137</v>
      </c>
      <c r="I445" s="86">
        <f>VLOOKUP($D445,'[2]5D'!$C:$AY,COLUMNS($A444:E444)+36,0)</f>
        <v>134.71804869736701</v>
      </c>
      <c r="J445" s="86">
        <f>VLOOKUP($D445,'[2]5D'!$C:$AY,COLUMNS($A444:F444)+36,0)</f>
        <v>130.80270891294401</v>
      </c>
      <c r="K445" s="75">
        <f>VLOOKUP($D445,'[2]5D'!$C:$AY,COLUMNS($A444:G444)+36,0)</f>
        <v>133.52954707158599</v>
      </c>
      <c r="L445" s="75">
        <f>VLOOKUP($D445,'[2]5D'!$C:$AY,COLUMNS($A444:H444)+36,0)</f>
        <v>119.157432745614</v>
      </c>
      <c r="M445" s="75">
        <f>VLOOKUP($D445,'[2]5D'!$C:$AY,COLUMNS($A444:I444)+36,0)</f>
        <v>119.437778539595</v>
      </c>
      <c r="N445" s="75">
        <f>VLOOKUP($D445,'[2]5D'!$C:$AY,COLUMNS($A444:J444)+36,0)</f>
        <v>94.192614160595696</v>
      </c>
      <c r="O445" s="75">
        <f>VLOOKUP($D445,'[2]5D'!$C:$AY,COLUMNS($A444:K444)+36,0)</f>
        <v>97.216556602149694</v>
      </c>
      <c r="P445" s="75">
        <f>VLOOKUP($D445,'[2]5D'!$C:$AY,COLUMNS($A444:L444)+36,0)</f>
        <v>104.11840476118699</v>
      </c>
      <c r="Q445" s="75">
        <f>VLOOKUP($D445,'[2]5D'!$C:$AY,COLUMNS($A444:M444)+36,0)</f>
        <v>104.415815102313</v>
      </c>
    </row>
    <row r="446" spans="4:17">
      <c r="D446" s="124">
        <v>28250</v>
      </c>
      <c r="E446" s="75">
        <v>105.076862024801</v>
      </c>
      <c r="F446" s="75">
        <f>VLOOKUP($D446,'[2]5D'!$C:$AY,COLUMNS($A445:B445)+36,0)</f>
        <v>118.681563575246</v>
      </c>
      <c r="G446" s="75">
        <f>VLOOKUP($D446,'[2]5D'!$C:$AY,COLUMNS($A445:C445)+36,0)</f>
        <v>121.76202699484701</v>
      </c>
      <c r="H446" s="75">
        <f>VLOOKUP($D446,'[2]5D'!$C:$AY,COLUMNS($A445:D445)+36,0)</f>
        <v>124.144958535371</v>
      </c>
      <c r="I446" s="86">
        <f>VLOOKUP($D446,'[2]5D'!$C:$AY,COLUMNS($A445:E445)+36,0)</f>
        <v>128.12428966408299</v>
      </c>
      <c r="J446" s="86">
        <f>VLOOKUP($D446,'[2]5D'!$C:$AY,COLUMNS($A445:F445)+36,0)</f>
        <v>120.42397726410699</v>
      </c>
      <c r="K446" s="75">
        <f>VLOOKUP($D446,'[2]5D'!$C:$AY,COLUMNS($A445:G445)+36,0)</f>
        <v>114.500036845868</v>
      </c>
      <c r="L446" s="75">
        <f>VLOOKUP($D446,'[2]5D'!$C:$AY,COLUMNS($A445:H445)+36,0)</f>
        <v>103.68130546897299</v>
      </c>
      <c r="M446" s="75">
        <f>VLOOKUP($D446,'[2]5D'!$C:$AY,COLUMNS($A445:I445)+36,0)</f>
        <v>205.428759192961</v>
      </c>
      <c r="N446" s="75">
        <f>VLOOKUP($D446,'[2]5D'!$C:$AY,COLUMNS($A445:J445)+36,0)</f>
        <v>79.015219245363198</v>
      </c>
      <c r="O446" s="75">
        <f>VLOOKUP($D446,'[2]5D'!$C:$AY,COLUMNS($A445:K445)+36,0)</f>
        <v>97.2395005510798</v>
      </c>
      <c r="P446" s="75">
        <f>VLOOKUP($D446,'[2]5D'!$C:$AY,COLUMNS($A445:L445)+36,0)</f>
        <v>129.41067933631101</v>
      </c>
      <c r="Q446" s="75">
        <f>VLOOKUP($D446,'[2]5D'!$C:$AY,COLUMNS($A445:M445)+36,0)</f>
        <v>150.341764746141</v>
      </c>
    </row>
    <row r="447" spans="4:17">
      <c r="D447" s="124">
        <v>28260</v>
      </c>
      <c r="E447" s="75">
        <v>106.076862024801</v>
      </c>
      <c r="F447" s="75">
        <f>VLOOKUP($D447,'[2]5D'!$C:$AY,COLUMNS($A446:B446)+36,0)</f>
        <v>121.188018505522</v>
      </c>
      <c r="G447" s="75">
        <f>VLOOKUP($D447,'[2]5D'!$C:$AY,COLUMNS($A446:C446)+36,0)</f>
        <v>95.068210054508796</v>
      </c>
      <c r="H447" s="75">
        <f>VLOOKUP($D447,'[2]5D'!$C:$AY,COLUMNS($A446:D446)+36,0)</f>
        <v>115.561108268986</v>
      </c>
      <c r="I447" s="86">
        <f>VLOOKUP($D447,'[2]5D'!$C:$AY,COLUMNS($A446:E446)+36,0)</f>
        <v>110.60577894300501</v>
      </c>
      <c r="J447" s="86">
        <f>VLOOKUP($D447,'[2]5D'!$C:$AY,COLUMNS($A446:F446)+36,0)</f>
        <v>126.077424239457</v>
      </c>
      <c r="K447" s="75">
        <f>VLOOKUP($D447,'[2]5D'!$C:$AY,COLUMNS($A446:G446)+36,0)</f>
        <v>148.60731412541099</v>
      </c>
      <c r="L447" s="75">
        <f>VLOOKUP($D447,'[2]5D'!$C:$AY,COLUMNS($A446:H446)+36,0)</f>
        <v>143.29224339281899</v>
      </c>
      <c r="M447" s="75">
        <f>VLOOKUP($D447,'[2]5D'!$C:$AY,COLUMNS($A446:I446)+36,0)</f>
        <v>105.58229817256699</v>
      </c>
      <c r="N447" s="75">
        <f>VLOOKUP($D447,'[2]5D'!$C:$AY,COLUMNS($A446:J446)+36,0)</f>
        <v>99.901570879571693</v>
      </c>
      <c r="O447" s="75">
        <f>VLOOKUP($D447,'[2]5D'!$C:$AY,COLUMNS($A446:K446)+36,0)</f>
        <v>91.222825727787395</v>
      </c>
      <c r="P447" s="75">
        <f>VLOOKUP($D447,'[2]5D'!$C:$AY,COLUMNS($A446:L446)+36,0)</f>
        <v>106.028183834054</v>
      </c>
      <c r="Q447" s="75">
        <f>VLOOKUP($D447,'[2]5D'!$C:$AY,COLUMNS($A446:M446)+36,0)</f>
        <v>95.836710428226397</v>
      </c>
    </row>
    <row r="448" spans="4:17">
      <c r="D448" s="124">
        <v>29102</v>
      </c>
      <c r="E448" s="75">
        <v>107.076862024801</v>
      </c>
      <c r="F448" s="75">
        <f>VLOOKUP($D448,'[2]5D'!$C:$AY,COLUMNS($A447:B447)+36,0)</f>
        <v>86.758729793827996</v>
      </c>
      <c r="G448" s="75">
        <f>VLOOKUP($D448,'[2]5D'!$C:$AY,COLUMNS($A447:C447)+36,0)</f>
        <v>76.211737971305098</v>
      </c>
      <c r="H448" s="75">
        <f>VLOOKUP($D448,'[2]5D'!$C:$AY,COLUMNS($A447:D447)+36,0)</f>
        <v>71.972986562474802</v>
      </c>
      <c r="I448" s="86">
        <f>VLOOKUP($D448,'[2]5D'!$C:$AY,COLUMNS($A447:E447)+36,0)</f>
        <v>69.682688509354904</v>
      </c>
      <c r="J448" s="86">
        <f>VLOOKUP($D448,'[2]5D'!$C:$AY,COLUMNS($A447:F447)+36,0)</f>
        <v>77.1025245190216</v>
      </c>
      <c r="K448" s="75">
        <f>VLOOKUP($D448,'[2]5D'!$C:$AY,COLUMNS($A447:G447)+36,0)</f>
        <v>70.669066118846501</v>
      </c>
      <c r="L448" s="75">
        <f>VLOOKUP($D448,'[2]5D'!$C:$AY,COLUMNS($A447:H447)+36,0)</f>
        <v>73.044496912757296</v>
      </c>
      <c r="M448" s="75">
        <f>VLOOKUP($D448,'[2]5D'!$C:$AY,COLUMNS($A447:I447)+36,0)</f>
        <v>79.675907879091696</v>
      </c>
      <c r="N448" s="75">
        <f>VLOOKUP($D448,'[2]5D'!$C:$AY,COLUMNS($A447:J447)+36,0)</f>
        <v>64.433560284830605</v>
      </c>
      <c r="O448" s="75">
        <f>VLOOKUP($D448,'[2]5D'!$C:$AY,COLUMNS($A447:K447)+36,0)</f>
        <v>63.344821170954901</v>
      </c>
      <c r="P448" s="75">
        <f>VLOOKUP($D448,'[2]5D'!$C:$AY,COLUMNS($A447:L447)+36,0)</f>
        <v>59.961580279540797</v>
      </c>
      <c r="Q448" s="75">
        <f>VLOOKUP($D448,'[2]5D'!$C:$AY,COLUMNS($A447:M447)+36,0)</f>
        <v>70.496637241486994</v>
      </c>
    </row>
    <row r="449" spans="4:17">
      <c r="D449" s="124">
        <v>29200</v>
      </c>
      <c r="E449" s="75">
        <v>108.076862024801</v>
      </c>
      <c r="F449" s="75">
        <f>VLOOKUP($D449,'[2]5D'!$C:$AY,COLUMNS($A448:B448)+36,0)</f>
        <v>81.946524827348398</v>
      </c>
      <c r="G449" s="75">
        <f>VLOOKUP($D449,'[2]5D'!$C:$AY,COLUMNS($A448:C448)+36,0)</f>
        <v>81.1440230229571</v>
      </c>
      <c r="H449" s="75">
        <f>VLOOKUP($D449,'[2]5D'!$C:$AY,COLUMNS($A448:D448)+36,0)</f>
        <v>85.490614455972505</v>
      </c>
      <c r="I449" s="86">
        <f>VLOOKUP($D449,'[2]5D'!$C:$AY,COLUMNS($A448:E448)+36,0)</f>
        <v>61.701277953745901</v>
      </c>
      <c r="J449" s="86">
        <f>VLOOKUP($D449,'[2]5D'!$C:$AY,COLUMNS($A448:F448)+36,0)</f>
        <v>64.444420296556999</v>
      </c>
      <c r="K449" s="75">
        <f>VLOOKUP($D449,'[2]5D'!$C:$AY,COLUMNS($A448:G448)+36,0)</f>
        <v>77.965325352624404</v>
      </c>
      <c r="L449" s="75">
        <f>VLOOKUP($D449,'[2]5D'!$C:$AY,COLUMNS($A448:H448)+36,0)</f>
        <v>75.977430654134295</v>
      </c>
      <c r="M449" s="75">
        <f>VLOOKUP($D449,'[2]5D'!$C:$AY,COLUMNS($A448:I448)+36,0)</f>
        <v>71.661390041514807</v>
      </c>
      <c r="N449" s="75">
        <f>VLOOKUP($D449,'[2]5D'!$C:$AY,COLUMNS($A448:J448)+36,0)</f>
        <v>76.132465341137006</v>
      </c>
      <c r="O449" s="75">
        <f>VLOOKUP($D449,'[2]5D'!$C:$AY,COLUMNS($A448:K448)+36,0)</f>
        <v>73.797537184520905</v>
      </c>
      <c r="P449" s="75">
        <f>VLOOKUP($D449,'[2]5D'!$C:$AY,COLUMNS($A448:L448)+36,0)</f>
        <v>67.359233661106401</v>
      </c>
      <c r="Q449" s="75">
        <f>VLOOKUP($D449,'[2]5D'!$C:$AY,COLUMNS($A448:M448)+36,0)</f>
        <v>89.761678905734101</v>
      </c>
    </row>
    <row r="450" spans="4:17">
      <c r="D450" s="124">
        <v>30120</v>
      </c>
      <c r="E450" s="75">
        <v>109.076862024801</v>
      </c>
      <c r="F450" s="75">
        <f>VLOOKUP($D450,'[2]5D'!$C:$AY,COLUMNS($A449:B449)+36,0)</f>
        <v>97.942844754460396</v>
      </c>
      <c r="G450" s="75">
        <f>VLOOKUP($D450,'[2]5D'!$C:$AY,COLUMNS($A449:C449)+36,0)</f>
        <v>69.230769230769297</v>
      </c>
      <c r="H450" s="75">
        <f>VLOOKUP($D450,'[2]5D'!$C:$AY,COLUMNS($A449:D449)+36,0)</f>
        <v>109.941943136142</v>
      </c>
      <c r="I450" s="86">
        <f>VLOOKUP($D450,'[2]5D'!$C:$AY,COLUMNS($A449:E449)+36,0)</f>
        <v>111.052467814285</v>
      </c>
      <c r="J450" s="86">
        <f>VLOOKUP($D450,'[2]5D'!$C:$AY,COLUMNS($A449:F449)+36,0)</f>
        <v>138.46153846153899</v>
      </c>
      <c r="K450" s="75">
        <f>VLOOKUP($D450,'[2]5D'!$C:$AY,COLUMNS($A449:G449)+36,0)</f>
        <v>119.818649803988</v>
      </c>
      <c r="L450" s="75">
        <f>VLOOKUP($D450,'[2]5D'!$C:$AY,COLUMNS($A449:H449)+36,0)</f>
        <v>119.818649803988</v>
      </c>
      <c r="M450" s="75">
        <f>VLOOKUP($D450,'[2]5D'!$C:$AY,COLUMNS($A449:I449)+36,0)</f>
        <v>138.46153846153899</v>
      </c>
      <c r="N450" s="75">
        <f>VLOOKUP($D450,'[2]5D'!$C:$AY,COLUMNS($A449:J449)+36,0)</f>
        <v>138.46153846153899</v>
      </c>
      <c r="O450" s="75">
        <f>VLOOKUP($D450,'[2]5D'!$C:$AY,COLUMNS($A449:K449)+36,0)</f>
        <v>115.384615384615</v>
      </c>
      <c r="P450" s="75">
        <f>VLOOKUP($D450,'[2]5D'!$C:$AY,COLUMNS($A449:L449)+36,0)</f>
        <v>138.46153846153899</v>
      </c>
      <c r="Q450" s="75">
        <f>VLOOKUP($D450,'[2]5D'!$C:$AY,COLUMNS($A449:M449)+36,0)</f>
        <v>123.396923076923</v>
      </c>
    </row>
    <row r="451" spans="4:17">
      <c r="D451" s="124">
        <v>30200</v>
      </c>
      <c r="E451" s="75">
        <v>110.076862024801</v>
      </c>
      <c r="F451" s="75">
        <f>VLOOKUP($D451,'[2]5D'!$C:$AY,COLUMNS($A450:B450)+36,0)</f>
        <v>135.98363455955101</v>
      </c>
      <c r="G451" s="75">
        <f>VLOOKUP($D451,'[2]5D'!$C:$AY,COLUMNS($A450:C450)+36,0)</f>
        <v>108.688223797379</v>
      </c>
      <c r="H451" s="75">
        <f>VLOOKUP($D451,'[2]5D'!$C:$AY,COLUMNS($A450:D450)+36,0)</f>
        <v>128.74078565372</v>
      </c>
      <c r="I451" s="86">
        <f>VLOOKUP($D451,'[2]5D'!$C:$AY,COLUMNS($A450:E450)+36,0)</f>
        <v>130.04119763002001</v>
      </c>
      <c r="J451" s="86">
        <f>VLOOKUP($D451,'[2]5D'!$C:$AY,COLUMNS($A450:F450)+36,0)</f>
        <v>125.624038481771</v>
      </c>
      <c r="K451" s="75">
        <f>VLOOKUP($D451,'[2]5D'!$C:$AY,COLUMNS($A450:G450)+36,0)</f>
        <v>128.13534058850399</v>
      </c>
      <c r="L451" s="75">
        <f>VLOOKUP($D451,'[2]5D'!$C:$AY,COLUMNS($A450:H450)+36,0)</f>
        <v>118.108053269713</v>
      </c>
      <c r="M451" s="75">
        <f>VLOOKUP($D451,'[2]5D'!$C:$AY,COLUMNS($A450:I450)+36,0)</f>
        <v>122.49600236020601</v>
      </c>
      <c r="N451" s="75">
        <f>VLOOKUP($D451,'[2]5D'!$C:$AY,COLUMNS($A450:J450)+36,0)</f>
        <v>117.27379384451</v>
      </c>
      <c r="O451" s="75">
        <f>VLOOKUP($D451,'[2]5D'!$C:$AY,COLUMNS($A450:K450)+36,0)</f>
        <v>118.57233833795</v>
      </c>
      <c r="P451" s="75">
        <f>VLOOKUP($D451,'[2]5D'!$C:$AY,COLUMNS($A450:L450)+36,0)</f>
        <v>118.831112912793</v>
      </c>
      <c r="Q451" s="75">
        <f>VLOOKUP($D451,'[2]5D'!$C:$AY,COLUMNS($A450:M450)+36,0)</f>
        <v>114.261062004145</v>
      </c>
    </row>
    <row r="452" spans="4:17">
      <c r="D452" s="124">
        <v>30400</v>
      </c>
      <c r="E452" s="75">
        <v>111.076862024801</v>
      </c>
      <c r="F452" s="75">
        <f>VLOOKUP($D452,'[2]5D'!$C:$AY,COLUMNS($A451:B451)+36,0)</f>
        <v>138.87665681658501</v>
      </c>
      <c r="G452" s="75">
        <f>VLOOKUP($D452,'[2]5D'!$C:$AY,COLUMNS($A451:C451)+36,0)</f>
        <v>96.535888722937699</v>
      </c>
      <c r="H452" s="75">
        <f>VLOOKUP($D452,'[2]5D'!$C:$AY,COLUMNS($A451:D451)+36,0)</f>
        <v>129.67349312425199</v>
      </c>
      <c r="I452" s="86">
        <f>VLOOKUP($D452,'[2]5D'!$C:$AY,COLUMNS($A451:E451)+36,0)</f>
        <v>130.983326388134</v>
      </c>
      <c r="J452" s="86">
        <f>VLOOKUP($D452,'[2]5D'!$C:$AY,COLUMNS($A451:F451)+36,0)</f>
        <v>110.56357651275</v>
      </c>
      <c r="K452" s="75">
        <f>VLOOKUP($D452,'[2]5D'!$C:$AY,COLUMNS($A451:G451)+36,0)</f>
        <v>123.74013200837901</v>
      </c>
      <c r="L452" s="75">
        <f>VLOOKUP($D452,'[2]5D'!$C:$AY,COLUMNS($A451:H451)+36,0)</f>
        <v>99.198362162156897</v>
      </c>
      <c r="M452" s="75">
        <f>VLOOKUP($D452,'[2]5D'!$C:$AY,COLUMNS($A451:I451)+36,0)</f>
        <v>106.547874533041</v>
      </c>
      <c r="N452" s="75">
        <f>VLOOKUP($D452,'[2]5D'!$C:$AY,COLUMNS($A451:J451)+36,0)</f>
        <v>92.636532092521705</v>
      </c>
      <c r="O452" s="75">
        <f>VLOOKUP($D452,'[2]5D'!$C:$AY,COLUMNS($A451:K451)+36,0)</f>
        <v>99.460922929239899</v>
      </c>
      <c r="P452" s="75">
        <f>VLOOKUP($D452,'[2]5D'!$C:$AY,COLUMNS($A451:L451)+36,0)</f>
        <v>99.643229866922894</v>
      </c>
      <c r="Q452" s="75">
        <f>VLOOKUP($D452,'[2]5D'!$C:$AY,COLUMNS($A451:M451)+36,0)</f>
        <v>87.774141093770794</v>
      </c>
    </row>
    <row r="453" spans="4:17">
      <c r="D453" s="124">
        <v>30920</v>
      </c>
      <c r="E453" s="75">
        <v>112.076862024801</v>
      </c>
      <c r="F453" s="75">
        <f>VLOOKUP($D453,'[2]5D'!$C:$AY,COLUMNS($A452:B452)+36,0)</f>
        <v>129.59199852269001</v>
      </c>
      <c r="G453" s="75">
        <f>VLOOKUP($D453,'[2]5D'!$C:$AY,COLUMNS($A452:C452)+36,0)</f>
        <v>102.473017576202</v>
      </c>
      <c r="H453" s="75">
        <f>VLOOKUP($D453,'[2]5D'!$C:$AY,COLUMNS($A452:D452)+36,0)</f>
        <v>114.15706571275101</v>
      </c>
      <c r="I453" s="86">
        <f>VLOOKUP($D453,'[2]5D'!$C:$AY,COLUMNS($A452:E452)+36,0)</f>
        <v>100.809648016417</v>
      </c>
      <c r="J453" s="86">
        <f>VLOOKUP($D453,'[2]5D'!$C:$AY,COLUMNS($A452:F452)+36,0)</f>
        <v>108.58298177682499</v>
      </c>
      <c r="K453" s="75">
        <f>VLOOKUP($D453,'[2]5D'!$C:$AY,COLUMNS($A452:G452)+36,0)</f>
        <v>106.238729683087</v>
      </c>
      <c r="L453" s="75">
        <f>VLOOKUP($D453,'[2]5D'!$C:$AY,COLUMNS($A452:H452)+36,0)</f>
        <v>97.815195448763404</v>
      </c>
      <c r="M453" s="75">
        <f>VLOOKUP($D453,'[2]5D'!$C:$AY,COLUMNS($A452:I452)+36,0)</f>
        <v>96.418824460450097</v>
      </c>
      <c r="N453" s="75">
        <f>VLOOKUP($D453,'[2]5D'!$C:$AY,COLUMNS($A452:J452)+36,0)</f>
        <v>90.337677974796705</v>
      </c>
      <c r="O453" s="75">
        <f>VLOOKUP($D453,'[2]5D'!$C:$AY,COLUMNS($A452:K452)+36,0)</f>
        <v>59.1968033598502</v>
      </c>
      <c r="P453" s="75">
        <f>VLOOKUP($D453,'[2]5D'!$C:$AY,COLUMNS($A452:L452)+36,0)</f>
        <v>81.753778606100497</v>
      </c>
      <c r="Q453" s="75">
        <f>VLOOKUP($D453,'[2]5D'!$C:$AY,COLUMNS($A452:M452)+36,0)</f>
        <v>73.293359024062099</v>
      </c>
    </row>
    <row r="454" spans="4:17">
      <c r="D454" s="124">
        <v>30990</v>
      </c>
      <c r="E454" s="75">
        <v>113.076862024801</v>
      </c>
      <c r="F454" s="75">
        <f>VLOOKUP($D454,'[2]5D'!$C:$AY,COLUMNS($A453:B453)+36,0)</f>
        <v>137.15486617708299</v>
      </c>
      <c r="G454" s="75">
        <f>VLOOKUP($D454,'[2]5D'!$C:$AY,COLUMNS($A453:C453)+36,0)</f>
        <v>98.226445836859696</v>
      </c>
      <c r="H454" s="75">
        <f>VLOOKUP($D454,'[2]5D'!$C:$AY,COLUMNS($A453:D453)+36,0)</f>
        <v>132.27667695834799</v>
      </c>
      <c r="I454" s="86">
        <f>VLOOKUP($D454,'[2]5D'!$C:$AY,COLUMNS($A453:E453)+36,0)</f>
        <v>133.61280500843199</v>
      </c>
      <c r="J454" s="86">
        <f>VLOOKUP($D454,'[2]5D'!$C:$AY,COLUMNS($A453:F453)+36,0)</f>
        <v>121.864103253359</v>
      </c>
      <c r="K454" s="75">
        <f>VLOOKUP($D454,'[2]5D'!$C:$AY,COLUMNS($A453:G453)+36,0)</f>
        <v>129.25119507337999</v>
      </c>
      <c r="L454" s="75">
        <f>VLOOKUP($D454,'[2]5D'!$C:$AY,COLUMNS($A453:H453)+36,0)</f>
        <v>128.53873326089399</v>
      </c>
      <c r="M454" s="75">
        <f>VLOOKUP($D454,'[2]5D'!$C:$AY,COLUMNS($A453:I453)+36,0)</f>
        <v>144.759907165871</v>
      </c>
      <c r="N454" s="75">
        <f>VLOOKUP($D454,'[2]5D'!$C:$AY,COLUMNS($A453:J453)+36,0)</f>
        <v>126.975645803858</v>
      </c>
      <c r="O454" s="75">
        <f>VLOOKUP($D454,'[2]5D'!$C:$AY,COLUMNS($A453:K453)+36,0)</f>
        <v>133.424762076874</v>
      </c>
      <c r="P454" s="75">
        <f>VLOOKUP($D454,'[2]5D'!$C:$AY,COLUMNS($A453:L453)+36,0)</f>
        <v>127.444140323325</v>
      </c>
      <c r="Q454" s="75">
        <f>VLOOKUP($D454,'[2]5D'!$C:$AY,COLUMNS($A453:M453)+36,0)</f>
        <v>121.168400627186</v>
      </c>
    </row>
    <row r="455" spans="4:17">
      <c r="D455" s="124">
        <v>31002</v>
      </c>
      <c r="E455" s="75">
        <v>114.076862024801</v>
      </c>
      <c r="F455" s="75">
        <f>VLOOKUP($D455,'[2]5D'!$C:$AY,COLUMNS($A454:B454)+36,0)</f>
        <v>120.459411981496</v>
      </c>
      <c r="G455" s="75">
        <f>VLOOKUP($D455,'[2]5D'!$C:$AY,COLUMNS($A454:C454)+36,0)</f>
        <v>117.367298298252</v>
      </c>
      <c r="H455" s="75">
        <f>VLOOKUP($D455,'[2]5D'!$C:$AY,COLUMNS($A454:D454)+36,0)</f>
        <v>141.940097528693</v>
      </c>
      <c r="I455" s="86">
        <f>VLOOKUP($D455,'[2]5D'!$C:$AY,COLUMNS($A454:E454)+36,0)</f>
        <v>95.333026143426594</v>
      </c>
      <c r="J455" s="86">
        <f>VLOOKUP($D455,'[2]5D'!$C:$AY,COLUMNS($A454:F454)+36,0)</f>
        <v>120.35376369561899</v>
      </c>
      <c r="K455" s="75">
        <f>VLOOKUP($D455,'[2]5D'!$C:$AY,COLUMNS($A454:G454)+36,0)</f>
        <v>132.871943854861</v>
      </c>
      <c r="L455" s="75">
        <f>VLOOKUP($D455,'[2]5D'!$C:$AY,COLUMNS($A454:H454)+36,0)</f>
        <v>133.72504699541301</v>
      </c>
      <c r="M455" s="75">
        <f>VLOOKUP($D455,'[2]5D'!$C:$AY,COLUMNS($A454:I454)+36,0)</f>
        <v>132.52539505605299</v>
      </c>
      <c r="N455" s="75">
        <f>VLOOKUP($D455,'[2]5D'!$C:$AY,COLUMNS($A454:J454)+36,0)</f>
        <v>138.842979953107</v>
      </c>
      <c r="O455" s="75">
        <f>VLOOKUP($D455,'[2]5D'!$C:$AY,COLUMNS($A454:K454)+36,0)</f>
        <v>134.29770735003601</v>
      </c>
      <c r="P455" s="75">
        <f>VLOOKUP($D455,'[2]5D'!$C:$AY,COLUMNS($A454:L454)+36,0)</f>
        <v>120.429151638639</v>
      </c>
      <c r="Q455" s="75">
        <f>VLOOKUP($D455,'[2]5D'!$C:$AY,COLUMNS($A454:M454)+36,0)</f>
        <v>105.026585434292</v>
      </c>
    </row>
    <row r="456" spans="4:17">
      <c r="D456" s="124">
        <v>31003</v>
      </c>
      <c r="E456" s="75">
        <v>115.076862024801</v>
      </c>
      <c r="F456" s="75">
        <f>VLOOKUP($D456,'[2]5D'!$C:$AY,COLUMNS($A455:B455)+36,0)</f>
        <v>125.33481002664701</v>
      </c>
      <c r="G456" s="75">
        <f>VLOOKUP($D456,'[2]5D'!$C:$AY,COLUMNS($A455:C455)+36,0)</f>
        <v>124.339514941681</v>
      </c>
      <c r="H456" s="75">
        <f>VLOOKUP($D456,'[2]5D'!$C:$AY,COLUMNS($A455:D455)+36,0)</f>
        <v>70.132995196398795</v>
      </c>
      <c r="I456" s="86">
        <f>VLOOKUP($D456,'[2]5D'!$C:$AY,COLUMNS($A455:E455)+36,0)</f>
        <v>102.225453560011</v>
      </c>
      <c r="J456" s="86">
        <f>VLOOKUP($D456,'[2]5D'!$C:$AY,COLUMNS($A455:F455)+36,0)</f>
        <v>132.233156328543</v>
      </c>
      <c r="K456" s="75">
        <f>VLOOKUP($D456,'[2]5D'!$C:$AY,COLUMNS($A455:G455)+36,0)</f>
        <v>101.92811037187499</v>
      </c>
      <c r="L456" s="75">
        <f>VLOOKUP($D456,'[2]5D'!$C:$AY,COLUMNS($A455:H455)+36,0)</f>
        <v>107.577953657861</v>
      </c>
      <c r="M456" s="75">
        <f>VLOOKUP($D456,'[2]5D'!$C:$AY,COLUMNS($A455:I455)+36,0)</f>
        <v>110.00135711760799</v>
      </c>
      <c r="N456" s="75">
        <f>VLOOKUP($D456,'[2]5D'!$C:$AY,COLUMNS($A455:J455)+36,0)</f>
        <v>121.53934457916</v>
      </c>
      <c r="O456" s="75">
        <f>VLOOKUP($D456,'[2]5D'!$C:$AY,COLUMNS($A455:K455)+36,0)</f>
        <v>157.46635352830799</v>
      </c>
      <c r="P456" s="75">
        <f>VLOOKUP($D456,'[2]5D'!$C:$AY,COLUMNS($A455:L455)+36,0)</f>
        <v>148.91799716883199</v>
      </c>
      <c r="Q456" s="75">
        <f>VLOOKUP($D456,'[2]5D'!$C:$AY,COLUMNS($A455:M455)+36,0)</f>
        <v>131.257072002217</v>
      </c>
    </row>
    <row r="457" spans="4:17">
      <c r="D457" s="124">
        <v>31009</v>
      </c>
      <c r="E457" s="75">
        <v>116.076862024801</v>
      </c>
      <c r="F457" s="75">
        <f>VLOOKUP($D457,'[2]5D'!$C:$AY,COLUMNS($A456:B456)+36,0)</f>
        <v>127.667987499372</v>
      </c>
      <c r="G457" s="75">
        <f>VLOOKUP($D457,'[2]5D'!$C:$AY,COLUMNS($A456:C456)+36,0)</f>
        <v>125.66351231228801</v>
      </c>
      <c r="H457" s="75">
        <f>VLOOKUP($D457,'[2]5D'!$C:$AY,COLUMNS($A456:D456)+36,0)</f>
        <v>145.92643828306001</v>
      </c>
      <c r="I457" s="86">
        <f>VLOOKUP($D457,'[2]5D'!$C:$AY,COLUMNS($A456:E456)+36,0)</f>
        <v>97.962126445263806</v>
      </c>
      <c r="J457" s="86">
        <f>VLOOKUP($D457,'[2]5D'!$C:$AY,COLUMNS($A456:F456)+36,0)</f>
        <v>126.01704134623</v>
      </c>
      <c r="K457" s="75">
        <f>VLOOKUP($D457,'[2]5D'!$C:$AY,COLUMNS($A456:G456)+36,0)</f>
        <v>122.819570872854</v>
      </c>
      <c r="L457" s="75">
        <f>VLOOKUP($D457,'[2]5D'!$C:$AY,COLUMNS($A456:H456)+36,0)</f>
        <v>95.058052100058106</v>
      </c>
      <c r="M457" s="75">
        <f>VLOOKUP($D457,'[2]5D'!$C:$AY,COLUMNS($A456:I456)+36,0)</f>
        <v>110.672840656387</v>
      </c>
      <c r="N457" s="75">
        <f>VLOOKUP($D457,'[2]5D'!$C:$AY,COLUMNS($A456:J456)+36,0)</f>
        <v>116.36219945870199</v>
      </c>
      <c r="O457" s="75">
        <f>VLOOKUP($D457,'[2]5D'!$C:$AY,COLUMNS($A456:K456)+36,0)</f>
        <v>131.23100499572999</v>
      </c>
      <c r="P457" s="75">
        <f>VLOOKUP($D457,'[2]5D'!$C:$AY,COLUMNS($A456:L456)+36,0)</f>
        <v>168.89305875806201</v>
      </c>
      <c r="Q457" s="75">
        <f>VLOOKUP($D457,'[2]5D'!$C:$AY,COLUMNS($A456:M456)+36,0)</f>
        <v>131.847106237465</v>
      </c>
    </row>
    <row r="458" spans="4:17">
      <c r="D458" s="124">
        <v>32110</v>
      </c>
      <c r="E458" s="75">
        <v>117.076862024801</v>
      </c>
      <c r="F458" s="75">
        <f>VLOOKUP($D458,'[2]5D'!$C:$AY,COLUMNS($A457:B457)+36,0)</f>
        <v>108.27235671135</v>
      </c>
      <c r="G458" s="75">
        <f>VLOOKUP($D458,'[2]5D'!$C:$AY,COLUMNS($A457:C457)+36,0)</f>
        <v>104.61562479130301</v>
      </c>
      <c r="H458" s="75">
        <f>VLOOKUP($D458,'[2]5D'!$C:$AY,COLUMNS($A457:D457)+36,0)</f>
        <v>111.027498452793</v>
      </c>
      <c r="I458" s="86">
        <f>VLOOKUP($D458,'[2]5D'!$C:$AY,COLUMNS($A457:E457)+36,0)</f>
        <v>96.910137696580605</v>
      </c>
      <c r="J458" s="86">
        <f>VLOOKUP($D458,'[2]5D'!$C:$AY,COLUMNS($A457:F457)+36,0)</f>
        <v>94.048182796792602</v>
      </c>
      <c r="K458" s="75">
        <f>VLOOKUP($D458,'[2]5D'!$C:$AY,COLUMNS($A457:G457)+36,0)</f>
        <v>103.058879678205</v>
      </c>
      <c r="L458" s="75">
        <f>VLOOKUP($D458,'[2]5D'!$C:$AY,COLUMNS($A457:H457)+36,0)</f>
        <v>107.85769182665</v>
      </c>
      <c r="M458" s="75">
        <f>VLOOKUP($D458,'[2]5D'!$C:$AY,COLUMNS($A457:I457)+36,0)</f>
        <v>108.299466312083</v>
      </c>
      <c r="N458" s="75">
        <f>VLOOKUP($D458,'[2]5D'!$C:$AY,COLUMNS($A457:J457)+36,0)</f>
        <v>126.82947216000299</v>
      </c>
      <c r="O458" s="75">
        <f>VLOOKUP($D458,'[2]5D'!$C:$AY,COLUMNS($A457:K457)+36,0)</f>
        <v>119.439337289104</v>
      </c>
      <c r="P458" s="75">
        <f>VLOOKUP($D458,'[2]5D'!$C:$AY,COLUMNS($A457:L457)+36,0)</f>
        <v>112.629837910391</v>
      </c>
      <c r="Q458" s="75">
        <f>VLOOKUP($D458,'[2]5D'!$C:$AY,COLUMNS($A457:M457)+36,0)</f>
        <v>117.24415258012699</v>
      </c>
    </row>
    <row r="459" spans="4:17">
      <c r="D459" s="124">
        <v>32120</v>
      </c>
      <c r="E459" s="75">
        <v>118.076862024801</v>
      </c>
      <c r="F459" s="75">
        <f>VLOOKUP($D459,'[2]5D'!$C:$AY,COLUMNS($A458:B458)+36,0)</f>
        <v>110.54560469426301</v>
      </c>
      <c r="G459" s="75">
        <f>VLOOKUP($D459,'[2]5D'!$C:$AY,COLUMNS($A458:C458)+36,0)</f>
        <v>101.384633392824</v>
      </c>
      <c r="H459" s="75">
        <f>VLOOKUP($D459,'[2]5D'!$C:$AY,COLUMNS($A458:D458)+36,0)</f>
        <v>105.379764731549</v>
      </c>
      <c r="I459" s="86">
        <f>VLOOKUP($D459,'[2]5D'!$C:$AY,COLUMNS($A458:E458)+36,0)</f>
        <v>117.137851117831</v>
      </c>
      <c r="J459" s="86">
        <f>VLOOKUP($D459,'[2]5D'!$C:$AY,COLUMNS($A458:F458)+36,0)</f>
        <v>108.54108714547</v>
      </c>
      <c r="K459" s="75">
        <f>VLOOKUP($D459,'[2]5D'!$C:$AY,COLUMNS($A458:G458)+36,0)</f>
        <v>110.352900998284</v>
      </c>
      <c r="L459" s="75">
        <f>VLOOKUP($D459,'[2]5D'!$C:$AY,COLUMNS($A458:H458)+36,0)</f>
        <v>105.572881527764</v>
      </c>
      <c r="M459" s="75">
        <f>VLOOKUP($D459,'[2]5D'!$C:$AY,COLUMNS($A458:I458)+36,0)</f>
        <v>105.557442112676</v>
      </c>
      <c r="N459" s="75">
        <f>VLOOKUP($D459,'[2]5D'!$C:$AY,COLUMNS($A458:J458)+36,0)</f>
        <v>110.592282863842</v>
      </c>
      <c r="O459" s="75">
        <f>VLOOKUP($D459,'[2]5D'!$C:$AY,COLUMNS($A458:K458)+36,0)</f>
        <v>93.203266818203701</v>
      </c>
      <c r="P459" s="75">
        <f>VLOOKUP($D459,'[2]5D'!$C:$AY,COLUMNS($A458:L458)+36,0)</f>
        <v>101.856216485123</v>
      </c>
      <c r="Q459" s="75">
        <f>VLOOKUP($D459,'[2]5D'!$C:$AY,COLUMNS($A458:M458)+36,0)</f>
        <v>121.838619145942</v>
      </c>
    </row>
    <row r="460" spans="4:17">
      <c r="D460" s="124">
        <v>32200</v>
      </c>
      <c r="E460" s="75">
        <v>119.076862024801</v>
      </c>
      <c r="F460" s="75">
        <f>VLOOKUP($D460,'[2]5D'!$C:$AY,COLUMNS($A459:B459)+36,0)</f>
        <v>92.726018242751707</v>
      </c>
      <c r="G460" s="75">
        <f>VLOOKUP($D460,'[2]5D'!$C:$AY,COLUMNS($A459:C459)+36,0)</f>
        <v>92.715515572187996</v>
      </c>
      <c r="H460" s="75">
        <f>VLOOKUP($D460,'[2]5D'!$C:$AY,COLUMNS($A459:D459)+36,0)</f>
        <v>93.290322580645196</v>
      </c>
      <c r="I460" s="86">
        <f>VLOOKUP($D460,'[2]5D'!$C:$AY,COLUMNS($A459:E459)+36,0)</f>
        <v>111.948387096774</v>
      </c>
      <c r="J460" s="86">
        <f>VLOOKUP($D460,'[2]5D'!$C:$AY,COLUMNS($A459:F459)+36,0)</f>
        <v>118.550946607789</v>
      </c>
      <c r="K460" s="75">
        <f>VLOOKUP($D460,'[2]5D'!$C:$AY,COLUMNS($A459:G459)+36,0)</f>
        <v>107.929885428403</v>
      </c>
      <c r="L460" s="75">
        <f>VLOOKUP($D460,'[2]5D'!$C:$AY,COLUMNS($A459:H459)+36,0)</f>
        <v>107.929885428403</v>
      </c>
      <c r="M460" s="75">
        <f>VLOOKUP($D460,'[2]5D'!$C:$AY,COLUMNS($A459:I459)+36,0)</f>
        <v>116.129032258065</v>
      </c>
      <c r="N460" s="75">
        <f>VLOOKUP($D460,'[2]5D'!$C:$AY,COLUMNS($A459:J459)+36,0)</f>
        <v>118.86208120128499</v>
      </c>
      <c r="O460" s="75">
        <f>VLOOKUP($D460,'[2]5D'!$C:$AY,COLUMNS($A459:K459)+36,0)</f>
        <v>116.129032258065</v>
      </c>
      <c r="P460" s="75">
        <f>VLOOKUP($D460,'[2]5D'!$C:$AY,COLUMNS($A459:L459)+36,0)</f>
        <v>112.258064516129</v>
      </c>
      <c r="Q460" s="75">
        <f>VLOOKUP($D460,'[2]5D'!$C:$AY,COLUMNS($A459:M459)+36,0)</f>
        <v>92.903225806451601</v>
      </c>
    </row>
    <row r="461" spans="4:17">
      <c r="D461" s="124">
        <v>32300</v>
      </c>
      <c r="E461" s="75">
        <v>120.076862024801</v>
      </c>
      <c r="F461" s="75">
        <f>VLOOKUP($D461,'[2]5D'!$C:$AY,COLUMNS($A460:B460)+36,0)</f>
        <v>114.729835874098</v>
      </c>
      <c r="G461" s="75">
        <f>VLOOKUP($D461,'[2]5D'!$C:$AY,COLUMNS($A460:C460)+36,0)</f>
        <v>97.013700923929804</v>
      </c>
      <c r="H461" s="75">
        <f>VLOOKUP($D461,'[2]5D'!$C:$AY,COLUMNS($A460:D460)+36,0)</f>
        <v>103.834910328356</v>
      </c>
      <c r="I461" s="86">
        <f>VLOOKUP($D461,'[2]5D'!$C:$AY,COLUMNS($A460:E460)+36,0)</f>
        <v>118.838223718851</v>
      </c>
      <c r="J461" s="86">
        <f>VLOOKUP($D461,'[2]5D'!$C:$AY,COLUMNS($A460:F460)+36,0)</f>
        <v>119.21063707127701</v>
      </c>
      <c r="K461" s="75">
        <f>VLOOKUP($D461,'[2]5D'!$C:$AY,COLUMNS($A460:G460)+36,0)</f>
        <v>113.961257039495</v>
      </c>
      <c r="L461" s="75">
        <f>VLOOKUP($D461,'[2]5D'!$C:$AY,COLUMNS($A460:H460)+36,0)</f>
        <v>111.86169069673799</v>
      </c>
      <c r="M461" s="75">
        <f>VLOOKUP($D461,'[2]5D'!$C:$AY,COLUMNS($A460:I460)+36,0)</f>
        <v>120.614954108815</v>
      </c>
      <c r="N461" s="75">
        <f>VLOOKUP($D461,'[2]5D'!$C:$AY,COLUMNS($A460:J460)+36,0)</f>
        <v>112.506042377992</v>
      </c>
      <c r="O461" s="75">
        <f>VLOOKUP($D461,'[2]5D'!$C:$AY,COLUMNS($A460:K460)+36,0)</f>
        <v>103.152689179245</v>
      </c>
      <c r="P461" s="75">
        <f>VLOOKUP($D461,'[2]5D'!$C:$AY,COLUMNS($A460:L460)+36,0)</f>
        <v>93.809280559815406</v>
      </c>
      <c r="Q461" s="75">
        <f>VLOOKUP($D461,'[2]5D'!$C:$AY,COLUMNS($A460:M460)+36,0)</f>
        <v>89.258485329368398</v>
      </c>
    </row>
    <row r="462" spans="4:17">
      <c r="D462" s="124">
        <v>32400</v>
      </c>
      <c r="E462" s="75">
        <v>121.076862024801</v>
      </c>
      <c r="F462" s="75">
        <f>VLOOKUP($D462,'[2]5D'!$C:$AY,COLUMNS($A461:B461)+36,0)</f>
        <v>109.372213534294</v>
      </c>
      <c r="G462" s="75">
        <f>VLOOKUP($D462,'[2]5D'!$C:$AY,COLUMNS($A461:C461)+36,0)</f>
        <v>102.67599252634901</v>
      </c>
      <c r="H462" s="75">
        <f>VLOOKUP($D462,'[2]5D'!$C:$AY,COLUMNS($A461:D461)+36,0)</f>
        <v>110.344023355671</v>
      </c>
      <c r="I462" s="86">
        <f>VLOOKUP($D462,'[2]5D'!$C:$AY,COLUMNS($A461:E461)+36,0)</f>
        <v>95.836356812434801</v>
      </c>
      <c r="J462" s="86">
        <f>VLOOKUP($D462,'[2]5D'!$C:$AY,COLUMNS($A461:F461)+36,0)</f>
        <v>98.068285280337605</v>
      </c>
      <c r="K462" s="75">
        <f>VLOOKUP($D462,'[2]5D'!$C:$AY,COLUMNS($A461:G461)+36,0)</f>
        <v>105.263719061004</v>
      </c>
      <c r="L462" s="75">
        <f>VLOOKUP($D462,'[2]5D'!$C:$AY,COLUMNS($A461:H461)+36,0)</f>
        <v>114.953691406706</v>
      </c>
      <c r="M462" s="75">
        <f>VLOOKUP($D462,'[2]5D'!$C:$AY,COLUMNS($A461:I461)+36,0)</f>
        <v>115.19028992129</v>
      </c>
      <c r="N462" s="75">
        <f>VLOOKUP($D462,'[2]5D'!$C:$AY,COLUMNS($A461:J461)+36,0)</f>
        <v>115.66523581963099</v>
      </c>
      <c r="O462" s="75">
        <f>VLOOKUP($D462,'[2]5D'!$C:$AY,COLUMNS($A461:K461)+36,0)</f>
        <v>101.89436212525401</v>
      </c>
      <c r="P462" s="75">
        <f>VLOOKUP($D462,'[2]5D'!$C:$AY,COLUMNS($A461:L461)+36,0)</f>
        <v>103.11753971524099</v>
      </c>
      <c r="Q462" s="75">
        <f>VLOOKUP($D462,'[2]5D'!$C:$AY,COLUMNS($A461:M461)+36,0)</f>
        <v>98.753395344524193</v>
      </c>
    </row>
    <row r="463" spans="4:17">
      <c r="D463" s="124">
        <v>32500</v>
      </c>
      <c r="E463" s="75">
        <v>122.076862024801</v>
      </c>
      <c r="F463" s="75">
        <f>VLOOKUP($D463,'[2]5D'!$C:$AY,COLUMNS($A462:B462)+36,0)</f>
        <v>108.981244380902</v>
      </c>
      <c r="G463" s="75">
        <f>VLOOKUP($D463,'[2]5D'!$C:$AY,COLUMNS($A462:C462)+36,0)</f>
        <v>106.526217249308</v>
      </c>
      <c r="H463" s="75">
        <f>VLOOKUP($D463,'[2]5D'!$C:$AY,COLUMNS($A462:D462)+36,0)</f>
        <v>106.97038484606099</v>
      </c>
      <c r="I463" s="86">
        <f>VLOOKUP($D463,'[2]5D'!$C:$AY,COLUMNS($A462:E462)+36,0)</f>
        <v>102.868440610495</v>
      </c>
      <c r="J463" s="86">
        <f>VLOOKUP($D463,'[2]5D'!$C:$AY,COLUMNS($A462:F462)+36,0)</f>
        <v>98.413657483491207</v>
      </c>
      <c r="K463" s="75">
        <f>VLOOKUP($D463,'[2]5D'!$C:$AY,COLUMNS($A462:G462)+36,0)</f>
        <v>102.750827646682</v>
      </c>
      <c r="L463" s="75">
        <f>VLOOKUP($D463,'[2]5D'!$C:$AY,COLUMNS($A462:H462)+36,0)</f>
        <v>111.892492102638</v>
      </c>
      <c r="M463" s="75">
        <f>VLOOKUP($D463,'[2]5D'!$C:$AY,COLUMNS($A462:I462)+36,0)</f>
        <v>114.251824729001</v>
      </c>
      <c r="N463" s="75">
        <f>VLOOKUP($D463,'[2]5D'!$C:$AY,COLUMNS($A462:J462)+36,0)</f>
        <v>122.605635941426</v>
      </c>
      <c r="O463" s="75">
        <f>VLOOKUP($D463,'[2]5D'!$C:$AY,COLUMNS($A462:K462)+36,0)</f>
        <v>111.35685998311899</v>
      </c>
      <c r="P463" s="75">
        <f>VLOOKUP($D463,'[2]5D'!$C:$AY,COLUMNS($A462:L462)+36,0)</f>
        <v>101.431487779901</v>
      </c>
      <c r="Q463" s="75">
        <f>VLOOKUP($D463,'[2]5D'!$C:$AY,COLUMNS($A462:M462)+36,0)</f>
        <v>119.89678921147301</v>
      </c>
    </row>
    <row r="464" spans="4:17">
      <c r="D464" s="124">
        <v>32901</v>
      </c>
      <c r="E464" s="75">
        <v>123.076862024801</v>
      </c>
      <c r="F464" s="75">
        <f>VLOOKUP($D464,'[2]5D'!$C:$AY,COLUMNS($A463:B463)+36,0)</f>
        <v>122.00361236147801</v>
      </c>
      <c r="G464" s="75">
        <f>VLOOKUP($D464,'[2]5D'!$C:$AY,COLUMNS($A463:C463)+36,0)</f>
        <v>109.989990855212</v>
      </c>
      <c r="H464" s="75">
        <f>VLOOKUP($D464,'[2]5D'!$C:$AY,COLUMNS($A463:D463)+36,0)</f>
        <v>110.058503443361</v>
      </c>
      <c r="I464" s="86">
        <f>VLOOKUP($D464,'[2]5D'!$C:$AY,COLUMNS($A463:E463)+36,0)</f>
        <v>104.058956976128</v>
      </c>
      <c r="J464" s="86">
        <f>VLOOKUP($D464,'[2]5D'!$C:$AY,COLUMNS($A463:F463)+36,0)</f>
        <v>106.151176959271</v>
      </c>
      <c r="K464" s="75">
        <f>VLOOKUP($D464,'[2]5D'!$C:$AY,COLUMNS($A463:G463)+36,0)</f>
        <v>106.756212459587</v>
      </c>
      <c r="L464" s="75">
        <f>VLOOKUP($D464,'[2]5D'!$C:$AY,COLUMNS($A463:H463)+36,0)</f>
        <v>112.739559159973</v>
      </c>
      <c r="M464" s="75">
        <f>VLOOKUP($D464,'[2]5D'!$C:$AY,COLUMNS($A463:I463)+36,0)</f>
        <v>118.34312690075799</v>
      </c>
      <c r="N464" s="75">
        <f>VLOOKUP($D464,'[2]5D'!$C:$AY,COLUMNS($A463:J463)+36,0)</f>
        <v>126.836433665519</v>
      </c>
      <c r="O464" s="75">
        <f>VLOOKUP($D464,'[2]5D'!$C:$AY,COLUMNS($A463:K463)+36,0)</f>
        <v>127.42647072916201</v>
      </c>
      <c r="P464" s="75">
        <f>VLOOKUP($D464,'[2]5D'!$C:$AY,COLUMNS($A463:L463)+36,0)</f>
        <v>116.09997307024101</v>
      </c>
      <c r="Q464" s="75">
        <f>VLOOKUP($D464,'[2]5D'!$C:$AY,COLUMNS($A463:M463)+36,0)</f>
        <v>106.39622354276899</v>
      </c>
    </row>
    <row r="465" spans="4:17">
      <c r="D465" s="124">
        <v>32909</v>
      </c>
      <c r="E465" s="75">
        <v>124.076862024801</v>
      </c>
      <c r="F465" s="75">
        <f>VLOOKUP($D465,'[2]5D'!$C:$AY,COLUMNS($A464:B464)+36,0)</f>
        <v>120.774078821765</v>
      </c>
      <c r="G465" s="75">
        <f>VLOOKUP($D465,'[2]5D'!$C:$AY,COLUMNS($A464:C464)+36,0)</f>
        <v>97.848830604011297</v>
      </c>
      <c r="H465" s="75">
        <f>VLOOKUP($D465,'[2]5D'!$C:$AY,COLUMNS($A464:D464)+36,0)</f>
        <v>96.150391597842102</v>
      </c>
      <c r="I465" s="86">
        <f>VLOOKUP($D465,'[2]5D'!$C:$AY,COLUMNS($A464:E464)+36,0)</f>
        <v>107.424117649914</v>
      </c>
      <c r="J465" s="86">
        <f>VLOOKUP($D465,'[2]5D'!$C:$AY,COLUMNS($A464:F464)+36,0)</f>
        <v>97.809191713163401</v>
      </c>
      <c r="K465" s="75">
        <f>VLOOKUP($D465,'[2]5D'!$C:$AY,COLUMNS($A464:G464)+36,0)</f>
        <v>106.58150462863399</v>
      </c>
      <c r="L465" s="75">
        <f>VLOOKUP($D465,'[2]5D'!$C:$AY,COLUMNS($A464:H464)+36,0)</f>
        <v>106.58150462863399</v>
      </c>
      <c r="M465" s="75">
        <f>VLOOKUP($D465,'[2]5D'!$C:$AY,COLUMNS($A464:I464)+36,0)</f>
        <v>104.448141948805</v>
      </c>
      <c r="N465" s="75">
        <f>VLOOKUP($D465,'[2]5D'!$C:$AY,COLUMNS($A464:J464)+36,0)</f>
        <v>115.977563005523</v>
      </c>
      <c r="O465" s="75">
        <f>VLOOKUP($D465,'[2]5D'!$C:$AY,COLUMNS($A464:K464)+36,0)</f>
        <v>88.5009543797552</v>
      </c>
      <c r="P465" s="75">
        <f>VLOOKUP($D465,'[2]5D'!$C:$AY,COLUMNS($A464:L464)+36,0)</f>
        <v>89.645928921627998</v>
      </c>
      <c r="Q465" s="75">
        <f>VLOOKUP($D465,'[2]5D'!$C:$AY,COLUMNS($A464:M464)+36,0)</f>
        <v>89.089505914528303</v>
      </c>
    </row>
    <row r="466" spans="4:17">
      <c r="D466" s="124">
        <v>33110</v>
      </c>
      <c r="E466" s="75">
        <v>125.076862024801</v>
      </c>
      <c r="F466" s="75">
        <f>VLOOKUP($D466,'[2]5D'!$C:$AY,COLUMNS($A465:B465)+36,0)</f>
        <v>94.214861946611094</v>
      </c>
      <c r="G466" s="75">
        <f>VLOOKUP($D466,'[2]5D'!$C:$AY,COLUMNS($A465:C465)+36,0)</f>
        <v>102.741976970186</v>
      </c>
      <c r="H466" s="75">
        <f>VLOOKUP($D466,'[2]5D'!$C:$AY,COLUMNS($A465:D465)+36,0)</f>
        <v>120.66286986879101</v>
      </c>
      <c r="I466" s="86">
        <f>VLOOKUP($D466,'[2]5D'!$C:$AY,COLUMNS($A465:E465)+36,0)</f>
        <v>128.035381086146</v>
      </c>
      <c r="J466" s="86">
        <f>VLOOKUP($D466,'[2]5D'!$C:$AY,COLUMNS($A465:F465)+36,0)</f>
        <v>138.84386374909201</v>
      </c>
      <c r="K466" s="75">
        <f>VLOOKUP($D466,'[2]5D'!$C:$AY,COLUMNS($A465:G465)+36,0)</f>
        <v>162.66521933941601</v>
      </c>
      <c r="L466" s="75">
        <f>VLOOKUP($D466,'[2]5D'!$C:$AY,COLUMNS($A465:H465)+36,0)</f>
        <v>170.037534894826</v>
      </c>
      <c r="M466" s="75">
        <f>VLOOKUP($D466,'[2]5D'!$C:$AY,COLUMNS($A465:I465)+36,0)</f>
        <v>169.84119363392</v>
      </c>
      <c r="N466" s="75">
        <f>VLOOKUP($D466,'[2]5D'!$C:$AY,COLUMNS($A465:J465)+36,0)</f>
        <v>174.69062358389201</v>
      </c>
      <c r="O466" s="75">
        <f>VLOOKUP($D466,'[2]5D'!$C:$AY,COLUMNS($A465:K465)+36,0)</f>
        <v>158.69556691703201</v>
      </c>
      <c r="P466" s="75">
        <f>VLOOKUP($D466,'[2]5D'!$C:$AY,COLUMNS($A465:L465)+36,0)</f>
        <v>160.85050116633499</v>
      </c>
      <c r="Q466" s="75">
        <f>VLOOKUP($D466,'[2]5D'!$C:$AY,COLUMNS($A465:M465)+36,0)</f>
        <v>82.206481997849295</v>
      </c>
    </row>
    <row r="467" spans="4:17">
      <c r="D467" s="124">
        <v>33120</v>
      </c>
      <c r="E467" s="75">
        <v>126.076862024801</v>
      </c>
      <c r="F467" s="75">
        <f>VLOOKUP($D467,'[2]5D'!$C:$AY,COLUMNS($A466:B466)+36,0)</f>
        <v>108.622122647616</v>
      </c>
      <c r="G467" s="75">
        <f>VLOOKUP($D467,'[2]5D'!$C:$AY,COLUMNS($A466:C466)+36,0)</f>
        <v>91.327234088450595</v>
      </c>
      <c r="H467" s="75">
        <f>VLOOKUP($D467,'[2]5D'!$C:$AY,COLUMNS($A466:D466)+36,0)</f>
        <v>119.779310845805</v>
      </c>
      <c r="I467" s="86">
        <f>VLOOKUP($D467,'[2]5D'!$C:$AY,COLUMNS($A466:E466)+36,0)</f>
        <v>112.51445851579101</v>
      </c>
      <c r="J467" s="86">
        <f>VLOOKUP($D467,'[2]5D'!$C:$AY,COLUMNS($A466:F466)+36,0)</f>
        <v>118.093052614885</v>
      </c>
      <c r="K467" s="75">
        <f>VLOOKUP($D467,'[2]5D'!$C:$AY,COLUMNS($A466:G466)+36,0)</f>
        <v>121.382378479894</v>
      </c>
      <c r="L467" s="75">
        <f>VLOOKUP($D467,'[2]5D'!$C:$AY,COLUMNS($A466:H466)+36,0)</f>
        <v>147.428428661982</v>
      </c>
      <c r="M467" s="75">
        <f>VLOOKUP($D467,'[2]5D'!$C:$AY,COLUMNS($A466:I466)+36,0)</f>
        <v>132.88395080246099</v>
      </c>
      <c r="N467" s="75">
        <f>VLOOKUP($D467,'[2]5D'!$C:$AY,COLUMNS($A466:J466)+36,0)</f>
        <v>150.23737894791799</v>
      </c>
      <c r="O467" s="75">
        <f>VLOOKUP($D467,'[2]5D'!$C:$AY,COLUMNS($A466:K466)+36,0)</f>
        <v>130.713337686351</v>
      </c>
      <c r="P467" s="75">
        <f>VLOOKUP($D467,'[2]5D'!$C:$AY,COLUMNS($A466:L466)+36,0)</f>
        <v>136.32380084840199</v>
      </c>
      <c r="Q467" s="75">
        <f>VLOOKUP($D467,'[2]5D'!$C:$AY,COLUMNS($A466:M466)+36,0)</f>
        <v>91.775346080943905</v>
      </c>
    </row>
    <row r="468" spans="4:17">
      <c r="D468" s="124">
        <v>33131</v>
      </c>
      <c r="E468" s="75">
        <v>127.076862024801</v>
      </c>
      <c r="F468" s="75">
        <f>VLOOKUP($D468,'[2]5D'!$C:$AY,COLUMNS($A467:B467)+36,0)</f>
        <v>96.978648436659995</v>
      </c>
      <c r="G468" s="75">
        <f>VLOOKUP($D468,'[2]5D'!$C:$AY,COLUMNS($A467:C467)+36,0)</f>
        <v>103.89406175843401</v>
      </c>
      <c r="H468" s="75">
        <f>VLOOKUP($D468,'[2]5D'!$C:$AY,COLUMNS($A467:D467)+36,0)</f>
        <v>119.89139097122001</v>
      </c>
      <c r="I468" s="86">
        <f>VLOOKUP($D468,'[2]5D'!$C:$AY,COLUMNS($A467:E467)+36,0)</f>
        <v>127.216764764839</v>
      </c>
      <c r="J468" s="86">
        <f>VLOOKUP($D468,'[2]5D'!$C:$AY,COLUMNS($A467:F467)+36,0)</f>
        <v>138.673136032119</v>
      </c>
      <c r="K468" s="75">
        <f>VLOOKUP($D468,'[2]5D'!$C:$AY,COLUMNS($A467:G467)+36,0)</f>
        <v>147.496650347876</v>
      </c>
      <c r="L468" s="75">
        <f>VLOOKUP($D468,'[2]5D'!$C:$AY,COLUMNS($A467:H467)+36,0)</f>
        <v>141.33588738642999</v>
      </c>
      <c r="M468" s="75">
        <f>VLOOKUP($D468,'[2]5D'!$C:$AY,COLUMNS($A467:I467)+36,0)</f>
        <v>159.220739826667</v>
      </c>
      <c r="N468" s="75">
        <f>VLOOKUP($D468,'[2]5D'!$C:$AY,COLUMNS($A467:J467)+36,0)</f>
        <v>160.55211550382199</v>
      </c>
      <c r="O468" s="75">
        <f>VLOOKUP($D468,'[2]5D'!$C:$AY,COLUMNS($A467:K467)+36,0)</f>
        <v>156.79273266775101</v>
      </c>
      <c r="P468" s="75">
        <f>VLOOKUP($D468,'[2]5D'!$C:$AY,COLUMNS($A467:L467)+36,0)</f>
        <v>158.466419145462</v>
      </c>
      <c r="Q468" s="75">
        <f>VLOOKUP($D468,'[2]5D'!$C:$AY,COLUMNS($A467:M467)+36,0)</f>
        <v>85.676226517876202</v>
      </c>
    </row>
    <row r="469" spans="4:17">
      <c r="D469" s="124">
        <v>33140</v>
      </c>
      <c r="E469" s="75">
        <v>128.07686202480099</v>
      </c>
      <c r="F469" s="75">
        <f>VLOOKUP($D469,'[2]5D'!$C:$AY,COLUMNS($A468:B468)+36,0)</f>
        <v>134.01335858531399</v>
      </c>
      <c r="G469" s="75">
        <f>VLOOKUP($D469,'[2]5D'!$C:$AY,COLUMNS($A468:C468)+36,0)</f>
        <v>110.23446242401801</v>
      </c>
      <c r="H469" s="75">
        <f>VLOOKUP($D469,'[2]5D'!$C:$AY,COLUMNS($A468:D468)+36,0)</f>
        <v>115.64404578267801</v>
      </c>
      <c r="I469" s="86">
        <f>VLOOKUP($D469,'[2]5D'!$C:$AY,COLUMNS($A468:E468)+36,0)</f>
        <v>122.709906437908</v>
      </c>
      <c r="J469" s="86">
        <f>VLOOKUP($D469,'[2]5D'!$C:$AY,COLUMNS($A468:F468)+36,0)</f>
        <v>113.52525003658999</v>
      </c>
      <c r="K469" s="75">
        <f>VLOOKUP($D469,'[2]5D'!$C:$AY,COLUMNS($A468:G468)+36,0)</f>
        <v>119.463710080026</v>
      </c>
      <c r="L469" s="75">
        <f>VLOOKUP($D469,'[2]5D'!$C:$AY,COLUMNS($A468:H468)+36,0)</f>
        <v>119.463710080026</v>
      </c>
      <c r="M469" s="75">
        <f>VLOOKUP($D469,'[2]5D'!$C:$AY,COLUMNS($A468:I468)+36,0)</f>
        <v>115.392171068089</v>
      </c>
      <c r="N469" s="75">
        <f>VLOOKUP($D469,'[2]5D'!$C:$AY,COLUMNS($A468:J468)+36,0)</f>
        <v>118.361401089807</v>
      </c>
      <c r="O469" s="75">
        <f>VLOOKUP($D469,'[2]5D'!$C:$AY,COLUMNS($A468:K468)+36,0)</f>
        <v>117.73909407930699</v>
      </c>
      <c r="P469" s="75">
        <f>VLOOKUP($D469,'[2]5D'!$C:$AY,COLUMNS($A468:L468)+36,0)</f>
        <v>101.773978364862</v>
      </c>
      <c r="Q469" s="75">
        <f>VLOOKUP($D469,'[2]5D'!$C:$AY,COLUMNS($A468:M468)+36,0)</f>
        <v>65.177243764339906</v>
      </c>
    </row>
    <row r="470" spans="4:17">
      <c r="D470" s="124">
        <v>33190</v>
      </c>
      <c r="E470" s="75">
        <v>129.07686202480099</v>
      </c>
      <c r="F470" s="75">
        <f>VLOOKUP($D470,'[2]5D'!$C:$AY,COLUMNS($A469:B469)+36,0)</f>
        <v>96.293818213362599</v>
      </c>
      <c r="G470" s="75">
        <f>VLOOKUP($D470,'[2]5D'!$C:$AY,COLUMNS($A469:C469)+36,0)</f>
        <v>108.68325603776699</v>
      </c>
      <c r="H470" s="75">
        <f>VLOOKUP($D470,'[2]5D'!$C:$AY,COLUMNS($A469:D469)+36,0)</f>
        <v>112.286072357333</v>
      </c>
      <c r="I470" s="86">
        <f>VLOOKUP($D470,'[2]5D'!$C:$AY,COLUMNS($A469:E469)+36,0)</f>
        <v>115.999154887904</v>
      </c>
      <c r="J470" s="86">
        <f>VLOOKUP($D470,'[2]5D'!$C:$AY,COLUMNS($A469:F469)+36,0)</f>
        <v>123.995281959889</v>
      </c>
      <c r="K470" s="75">
        <f>VLOOKUP($D470,'[2]5D'!$C:$AY,COLUMNS($A469:G469)+36,0)</f>
        <v>125.079813983127</v>
      </c>
      <c r="L470" s="75">
        <f>VLOOKUP($D470,'[2]5D'!$C:$AY,COLUMNS($A469:H469)+36,0)</f>
        <v>125.079813983127</v>
      </c>
      <c r="M470" s="75">
        <f>VLOOKUP($D470,'[2]5D'!$C:$AY,COLUMNS($A469:I469)+36,0)</f>
        <v>124.08462080039</v>
      </c>
      <c r="N470" s="75">
        <f>VLOOKUP($D470,'[2]5D'!$C:$AY,COLUMNS($A469:J469)+36,0)</f>
        <v>124.626886812009</v>
      </c>
      <c r="O470" s="75">
        <f>VLOOKUP($D470,'[2]5D'!$C:$AY,COLUMNS($A469:K469)+36,0)</f>
        <v>114.884830047427</v>
      </c>
      <c r="P470" s="75">
        <f>VLOOKUP($D470,'[2]5D'!$C:$AY,COLUMNS($A469:L469)+36,0)</f>
        <v>97.363575867412493</v>
      </c>
      <c r="Q470" s="75">
        <f>VLOOKUP($D470,'[2]5D'!$C:$AY,COLUMNS($A469:M469)+36,0)</f>
        <v>90.081838062876599</v>
      </c>
    </row>
    <row r="471" spans="4:17">
      <c r="D471" s="124">
        <v>33200</v>
      </c>
      <c r="E471" s="75">
        <v>130.07686202480099</v>
      </c>
      <c r="F471" s="75">
        <f>VLOOKUP($D471,'[2]5D'!$C:$AY,COLUMNS($A470:B470)+36,0)</f>
        <v>101.57846516985801</v>
      </c>
      <c r="G471" s="75">
        <f>VLOOKUP($D471,'[2]5D'!$C:$AY,COLUMNS($A470:C470)+36,0)</f>
        <v>102.131465718969</v>
      </c>
      <c r="H471" s="75">
        <f>VLOOKUP($D471,'[2]5D'!$C:$AY,COLUMNS($A470:D470)+36,0)</f>
        <v>114.34546422012301</v>
      </c>
      <c r="I471" s="86">
        <f>VLOOKUP($D471,'[2]5D'!$C:$AY,COLUMNS($A470:E470)+36,0)</f>
        <v>115.60360208966701</v>
      </c>
      <c r="J471" s="86">
        <f>VLOOKUP($D471,'[2]5D'!$C:$AY,COLUMNS($A470:F470)+36,0)</f>
        <v>121.987101614799</v>
      </c>
      <c r="K471" s="75">
        <f>VLOOKUP($D471,'[2]5D'!$C:$AY,COLUMNS($A470:G470)+36,0)</f>
        <v>124.21035881931699</v>
      </c>
      <c r="L471" s="75">
        <f>VLOOKUP($D471,'[2]5D'!$C:$AY,COLUMNS($A470:H470)+36,0)</f>
        <v>124.21035881931699</v>
      </c>
      <c r="M471" s="75">
        <f>VLOOKUP($D471,'[2]5D'!$C:$AY,COLUMNS($A470:I470)+36,0)</f>
        <v>112.871390893653</v>
      </c>
      <c r="N471" s="75">
        <f>VLOOKUP($D471,'[2]5D'!$C:$AY,COLUMNS($A470:J470)+36,0)</f>
        <v>113.98301949591099</v>
      </c>
      <c r="O471" s="75">
        <f>VLOOKUP($D471,'[2]5D'!$C:$AY,COLUMNS($A470:K470)+36,0)</f>
        <v>113.899275996499</v>
      </c>
      <c r="P471" s="75">
        <f>VLOOKUP($D471,'[2]5D'!$C:$AY,COLUMNS($A470:L470)+36,0)</f>
        <v>110.56251647388</v>
      </c>
      <c r="Q471" s="75">
        <f>VLOOKUP($D471,'[2]5D'!$C:$AY,COLUMNS($A470:M470)+36,0)</f>
        <v>97.066718077064195</v>
      </c>
    </row>
    <row r="474" spans="4:17">
      <c r="D474" s="105">
        <v>10101</v>
      </c>
      <c r="E474" s="107">
        <f>VLOOKUP(D474,$D$229:$Q$471,5,0)</f>
        <v>117.118134877605</v>
      </c>
    </row>
    <row r="475" spans="4:17">
      <c r="D475" s="105">
        <v>10102</v>
      </c>
      <c r="E475" s="107">
        <f t="shared" ref="E475:E538" si="26">VLOOKUP(D475,$D$229:$Q$471,5,0)</f>
        <v>130.44949259837901</v>
      </c>
    </row>
    <row r="476" spans="4:17">
      <c r="D476" s="105">
        <v>10103</v>
      </c>
      <c r="E476" s="107">
        <f t="shared" si="26"/>
        <v>119.810707211644</v>
      </c>
    </row>
    <row r="477" spans="4:17">
      <c r="D477" s="105">
        <v>10104</v>
      </c>
      <c r="E477" s="107">
        <f t="shared" si="26"/>
        <v>127.580843083734</v>
      </c>
    </row>
    <row r="478" spans="4:17">
      <c r="D478" s="105">
        <v>10201</v>
      </c>
      <c r="E478" s="107">
        <f t="shared" si="26"/>
        <v>110.804599171646</v>
      </c>
    </row>
    <row r="479" spans="4:17">
      <c r="D479" s="105">
        <v>10202</v>
      </c>
      <c r="E479" s="107">
        <f t="shared" si="26"/>
        <v>108.969827744426</v>
      </c>
    </row>
    <row r="480" spans="4:17">
      <c r="D480" s="105">
        <v>10203</v>
      </c>
      <c r="E480" s="107">
        <f t="shared" si="26"/>
        <v>103.36918115516799</v>
      </c>
    </row>
    <row r="481" spans="4:5">
      <c r="D481" s="105">
        <v>10204</v>
      </c>
      <c r="E481" s="107">
        <f t="shared" si="26"/>
        <v>105.303785627933</v>
      </c>
    </row>
    <row r="482" spans="4:5">
      <c r="D482" s="105">
        <v>10205</v>
      </c>
      <c r="E482" s="107">
        <f t="shared" si="26"/>
        <v>119.63991234591199</v>
      </c>
    </row>
    <row r="483" spans="4:5">
      <c r="D483" s="105">
        <v>10301</v>
      </c>
      <c r="E483" s="107">
        <f t="shared" si="26"/>
        <v>106.92016088582901</v>
      </c>
    </row>
    <row r="484" spans="4:5">
      <c r="D484" s="105">
        <v>10302</v>
      </c>
      <c r="E484" s="107">
        <f t="shared" si="26"/>
        <v>108.469457584113</v>
      </c>
    </row>
    <row r="485" spans="4:5">
      <c r="D485" s="105">
        <v>10303</v>
      </c>
      <c r="E485" s="107">
        <f t="shared" si="26"/>
        <v>78.043512388948699</v>
      </c>
    </row>
    <row r="486" spans="4:5">
      <c r="D486" s="105">
        <v>10304</v>
      </c>
      <c r="E486" s="107">
        <f t="shared" si="26"/>
        <v>145.95448862723799</v>
      </c>
    </row>
    <row r="487" spans="4:5">
      <c r="D487" s="105">
        <v>10305</v>
      </c>
      <c r="E487" s="107">
        <f t="shared" si="26"/>
        <v>102.474455278428</v>
      </c>
    </row>
    <row r="488" spans="4:5">
      <c r="D488" s="105">
        <v>10306</v>
      </c>
      <c r="E488" s="107">
        <f t="shared" si="26"/>
        <v>110.72130090939601</v>
      </c>
    </row>
    <row r="489" spans="4:5">
      <c r="D489" s="105">
        <v>10405</v>
      </c>
      <c r="E489" s="107">
        <f t="shared" si="26"/>
        <v>105.143471955697</v>
      </c>
    </row>
    <row r="490" spans="4:5">
      <c r="D490" s="105">
        <v>10509</v>
      </c>
      <c r="E490" s="107">
        <f t="shared" si="26"/>
        <v>99.148756717095196</v>
      </c>
    </row>
    <row r="491" spans="4:5">
      <c r="D491" s="105">
        <v>10619</v>
      </c>
      <c r="E491" s="107">
        <f t="shared" si="26"/>
        <v>107.421670118994</v>
      </c>
    </row>
    <row r="492" spans="4:5">
      <c r="D492" s="105">
        <v>10621</v>
      </c>
      <c r="E492" s="107">
        <f t="shared" si="26"/>
        <v>105.052883166359</v>
      </c>
    </row>
    <row r="493" spans="4:5">
      <c r="D493" s="105">
        <v>10622</v>
      </c>
      <c r="E493" s="107">
        <f t="shared" si="26"/>
        <v>110.577407267496</v>
      </c>
    </row>
    <row r="494" spans="4:5">
      <c r="D494" s="105">
        <v>10623</v>
      </c>
      <c r="E494" s="107">
        <f t="shared" si="26"/>
        <v>117.23850193920499</v>
      </c>
    </row>
    <row r="495" spans="4:5">
      <c r="D495" s="105">
        <v>10714</v>
      </c>
      <c r="E495" s="107">
        <f t="shared" si="26"/>
        <v>107.88916309651999</v>
      </c>
    </row>
    <row r="496" spans="4:5">
      <c r="D496" s="105">
        <v>10722</v>
      </c>
      <c r="E496" s="107">
        <f t="shared" si="26"/>
        <v>117.283617175901</v>
      </c>
    </row>
    <row r="497" spans="4:5">
      <c r="D497" s="105">
        <v>10792</v>
      </c>
      <c r="E497" s="107">
        <f t="shared" si="26"/>
        <v>132.29932635911101</v>
      </c>
    </row>
    <row r="498" spans="4:5">
      <c r="D498" s="105">
        <v>10795</v>
      </c>
      <c r="E498" s="107">
        <f t="shared" si="26"/>
        <v>134.822382391682</v>
      </c>
    </row>
    <row r="499" spans="4:5">
      <c r="D499" s="105">
        <v>10800</v>
      </c>
      <c r="E499" s="107">
        <f t="shared" si="26"/>
        <v>122.282401056925</v>
      </c>
    </row>
    <row r="500" spans="4:5">
      <c r="D500" s="105">
        <v>11010</v>
      </c>
      <c r="E500" s="107">
        <f t="shared" si="26"/>
        <v>119.453544062426</v>
      </c>
    </row>
    <row r="501" spans="4:5">
      <c r="D501" s="105">
        <v>11020</v>
      </c>
      <c r="E501" s="107">
        <f t="shared" si="26"/>
        <v>119.383774747404</v>
      </c>
    </row>
    <row r="502" spans="4:5">
      <c r="D502" s="105">
        <v>13131</v>
      </c>
      <c r="E502" s="107">
        <f t="shared" si="26"/>
        <v>116.28894413427901</v>
      </c>
    </row>
    <row r="503" spans="4:5">
      <c r="D503" s="105">
        <v>13910</v>
      </c>
      <c r="E503" s="107">
        <f t="shared" si="26"/>
        <v>113.035398134283</v>
      </c>
    </row>
    <row r="504" spans="4:5">
      <c r="D504" s="105">
        <v>13921</v>
      </c>
      <c r="E504" s="107">
        <f t="shared" si="26"/>
        <v>109.98427414135899</v>
      </c>
    </row>
    <row r="505" spans="4:5">
      <c r="D505" s="105">
        <v>13922</v>
      </c>
      <c r="E505" s="107">
        <f t="shared" si="26"/>
        <v>107.777021874947</v>
      </c>
    </row>
    <row r="506" spans="4:5">
      <c r="D506" s="105">
        <v>13930</v>
      </c>
      <c r="E506" s="107">
        <f t="shared" si="26"/>
        <v>115.934291724037</v>
      </c>
    </row>
    <row r="507" spans="4:5">
      <c r="D507" s="105">
        <v>13940</v>
      </c>
      <c r="E507" s="107">
        <f t="shared" si="26"/>
        <v>112.813225484084</v>
      </c>
    </row>
    <row r="508" spans="4:5">
      <c r="D508" s="105">
        <v>13990</v>
      </c>
      <c r="E508" s="107">
        <f t="shared" si="26"/>
        <v>124.389471999482</v>
      </c>
    </row>
    <row r="509" spans="4:5">
      <c r="D509" s="105">
        <v>14101</v>
      </c>
      <c r="E509" s="107">
        <f t="shared" si="26"/>
        <v>116.981718827851</v>
      </c>
    </row>
    <row r="510" spans="4:5">
      <c r="D510" s="105">
        <v>14103</v>
      </c>
      <c r="E510" s="107">
        <f t="shared" si="26"/>
        <v>127.80566739008501</v>
      </c>
    </row>
    <row r="511" spans="4:5">
      <c r="D511" s="105">
        <v>14109</v>
      </c>
      <c r="E511" s="107">
        <f t="shared" si="26"/>
        <v>137.030014305083</v>
      </c>
    </row>
    <row r="512" spans="4:5">
      <c r="D512" s="105">
        <v>14200</v>
      </c>
      <c r="E512" s="107">
        <f t="shared" si="26"/>
        <v>143.851197570419</v>
      </c>
    </row>
    <row r="513" spans="4:5">
      <c r="D513" s="105">
        <v>14300</v>
      </c>
      <c r="E513" s="107">
        <f t="shared" si="26"/>
        <v>119.31183974753</v>
      </c>
    </row>
    <row r="514" spans="4:5">
      <c r="D514" s="105">
        <v>15110</v>
      </c>
      <c r="E514" s="107">
        <f t="shared" si="26"/>
        <v>198.28720182174601</v>
      </c>
    </row>
    <row r="515" spans="4:5">
      <c r="D515" s="105">
        <v>15202</v>
      </c>
      <c r="E515" s="107">
        <f t="shared" si="26"/>
        <v>101.56187403555499</v>
      </c>
    </row>
    <row r="516" spans="4:5">
      <c r="D516" s="105">
        <v>15209</v>
      </c>
      <c r="E516" s="107">
        <f t="shared" si="26"/>
        <v>98.851066219318099</v>
      </c>
    </row>
    <row r="517" spans="4:5">
      <c r="D517" s="105">
        <v>16222</v>
      </c>
      <c r="E517" s="107">
        <f t="shared" si="26"/>
        <v>78.262568735929094</v>
      </c>
    </row>
    <row r="518" spans="4:5">
      <c r="D518" s="105">
        <v>16291</v>
      </c>
      <c r="E518" s="107">
        <f t="shared" si="26"/>
        <v>112.654279431776</v>
      </c>
    </row>
    <row r="519" spans="4:5">
      <c r="D519" s="105">
        <v>16292</v>
      </c>
      <c r="E519" s="107">
        <f t="shared" si="26"/>
        <v>86.823439154796503</v>
      </c>
    </row>
    <row r="520" spans="4:5">
      <c r="D520" s="105">
        <v>17094</v>
      </c>
      <c r="E520" s="107">
        <f t="shared" si="26"/>
        <v>114.40688554336</v>
      </c>
    </row>
    <row r="521" spans="4:5">
      <c r="D521" s="105">
        <v>17099</v>
      </c>
      <c r="E521" s="107">
        <f t="shared" si="26"/>
        <v>130.316390041494</v>
      </c>
    </row>
    <row r="522" spans="4:5">
      <c r="D522" s="105">
        <v>18200</v>
      </c>
      <c r="E522" s="107">
        <f t="shared" si="26"/>
        <v>112.25116846983001</v>
      </c>
    </row>
    <row r="523" spans="4:5">
      <c r="D523" s="105">
        <v>19202</v>
      </c>
      <c r="E523" s="107">
        <f t="shared" si="26"/>
        <v>108.367092844233</v>
      </c>
    </row>
    <row r="524" spans="4:5">
      <c r="D524" s="105">
        <v>20119</v>
      </c>
      <c r="E524" s="107">
        <f t="shared" si="26"/>
        <v>131.09356349071999</v>
      </c>
    </row>
    <row r="525" spans="4:5">
      <c r="D525" s="105">
        <v>20129</v>
      </c>
      <c r="E525" s="107">
        <f t="shared" si="26"/>
        <v>111.914031533515</v>
      </c>
    </row>
    <row r="526" spans="4:5">
      <c r="D526" s="105">
        <v>20132</v>
      </c>
      <c r="E526" s="107">
        <f t="shared" si="26"/>
        <v>117.689574109419</v>
      </c>
    </row>
    <row r="527" spans="4:5">
      <c r="D527" s="105">
        <v>20292</v>
      </c>
      <c r="E527" s="107">
        <f t="shared" si="26"/>
        <v>108.54285898013001</v>
      </c>
    </row>
    <row r="528" spans="4:5">
      <c r="D528" s="105">
        <v>20300</v>
      </c>
      <c r="E528" s="107">
        <f t="shared" si="26"/>
        <v>115.591053625906</v>
      </c>
    </row>
    <row r="529" spans="4:5">
      <c r="D529" s="105">
        <v>21003</v>
      </c>
      <c r="E529" s="107">
        <f t="shared" si="26"/>
        <v>111.68031935863</v>
      </c>
    </row>
    <row r="530" spans="4:5">
      <c r="D530" s="105">
        <v>21007</v>
      </c>
      <c r="E530" s="107">
        <f t="shared" si="26"/>
        <v>109.37136725386701</v>
      </c>
    </row>
    <row r="531" spans="4:5">
      <c r="D531" s="105">
        <v>21009</v>
      </c>
      <c r="E531" s="107">
        <f t="shared" si="26"/>
        <v>119.39352734841501</v>
      </c>
    </row>
    <row r="532" spans="4:5">
      <c r="D532" s="105">
        <v>22191</v>
      </c>
      <c r="E532" s="107">
        <f t="shared" si="26"/>
        <v>105.81911742215701</v>
      </c>
    </row>
    <row r="533" spans="4:5">
      <c r="D533" s="105">
        <v>23911</v>
      </c>
      <c r="E533" s="107">
        <f t="shared" si="26"/>
        <v>96.824996767183094</v>
      </c>
    </row>
    <row r="534" spans="4:5">
      <c r="D534" s="105">
        <v>23912</v>
      </c>
      <c r="E534" s="107">
        <f t="shared" si="26"/>
        <v>114.51979479538799</v>
      </c>
    </row>
    <row r="535" spans="4:5">
      <c r="D535" s="105">
        <v>23929</v>
      </c>
      <c r="E535" s="107">
        <f t="shared" si="26"/>
        <v>102.541828718925</v>
      </c>
    </row>
    <row r="536" spans="4:5">
      <c r="D536" s="105">
        <v>23960</v>
      </c>
      <c r="E536" s="107">
        <f t="shared" si="26"/>
        <v>123.79482529077799</v>
      </c>
    </row>
    <row r="537" spans="4:5">
      <c r="D537" s="105">
        <v>24104</v>
      </c>
      <c r="E537" s="107">
        <f t="shared" si="26"/>
        <v>105.476451259584</v>
      </c>
    </row>
    <row r="538" spans="4:5">
      <c r="D538" s="105">
        <v>24311</v>
      </c>
      <c r="E538" s="107">
        <f t="shared" si="26"/>
        <v>113.590986816106</v>
      </c>
    </row>
    <row r="539" spans="4:5">
      <c r="D539" s="105">
        <v>24312</v>
      </c>
      <c r="E539" s="107">
        <f t="shared" ref="E539:E586" si="27">VLOOKUP(D539,$D$229:$Q$471,5,0)</f>
        <v>110.125981289698</v>
      </c>
    </row>
    <row r="540" spans="4:5">
      <c r="D540" s="105">
        <v>24320</v>
      </c>
      <c r="E540" s="107">
        <f t="shared" si="27"/>
        <v>128.88643412499499</v>
      </c>
    </row>
    <row r="541" spans="4:5">
      <c r="D541" s="105">
        <v>25111</v>
      </c>
      <c r="E541" s="107">
        <f t="shared" si="27"/>
        <v>113.69612027211799</v>
      </c>
    </row>
    <row r="542" spans="4:5">
      <c r="D542" s="105">
        <v>25112</v>
      </c>
      <c r="E542" s="107">
        <f t="shared" si="27"/>
        <v>97.727136051851701</v>
      </c>
    </row>
    <row r="543" spans="4:5">
      <c r="D543" s="105">
        <v>25130</v>
      </c>
      <c r="E543" s="107">
        <f t="shared" si="27"/>
        <v>117.48251748251801</v>
      </c>
    </row>
    <row r="544" spans="4:5">
      <c r="D544" s="105">
        <v>25200</v>
      </c>
      <c r="E544" s="107">
        <f t="shared" si="27"/>
        <v>85.990901515703996</v>
      </c>
    </row>
    <row r="545" spans="4:5">
      <c r="D545" s="105">
        <v>25930</v>
      </c>
      <c r="E545" s="107">
        <f t="shared" si="27"/>
        <v>125.112271385849</v>
      </c>
    </row>
    <row r="546" spans="4:5">
      <c r="D546" s="105">
        <v>25994</v>
      </c>
      <c r="E546" s="107">
        <f t="shared" si="27"/>
        <v>98.728431972911693</v>
      </c>
    </row>
    <row r="547" spans="4:5">
      <c r="D547" s="105">
        <v>26512</v>
      </c>
      <c r="E547" s="107">
        <f t="shared" si="27"/>
        <v>128.914998012512</v>
      </c>
    </row>
    <row r="548" spans="4:5">
      <c r="D548" s="105">
        <v>26800</v>
      </c>
      <c r="E548" s="107">
        <f t="shared" si="27"/>
        <v>107.186875655655</v>
      </c>
    </row>
    <row r="549" spans="4:5">
      <c r="D549" s="105">
        <v>27200</v>
      </c>
      <c r="E549" s="107">
        <f t="shared" si="27"/>
        <v>101.949079597383</v>
      </c>
    </row>
    <row r="550" spans="4:5">
      <c r="D550" s="105">
        <v>27330</v>
      </c>
      <c r="E550" s="107">
        <f t="shared" si="27"/>
        <v>141.909031844146</v>
      </c>
    </row>
    <row r="551" spans="4:5">
      <c r="D551" s="105">
        <v>27400</v>
      </c>
      <c r="E551" s="107">
        <f t="shared" si="27"/>
        <v>113.43385431594299</v>
      </c>
    </row>
    <row r="552" spans="4:5">
      <c r="D552" s="105">
        <v>27900</v>
      </c>
      <c r="E552" s="107">
        <f t="shared" si="27"/>
        <v>124.969731981222</v>
      </c>
    </row>
    <row r="553" spans="4:5">
      <c r="D553" s="105">
        <v>28110</v>
      </c>
      <c r="E553" s="107">
        <f t="shared" si="27"/>
        <v>132.31598555021199</v>
      </c>
    </row>
    <row r="554" spans="4:5">
      <c r="D554" s="105">
        <v>28150</v>
      </c>
      <c r="E554" s="107">
        <f t="shared" si="27"/>
        <v>106.723022861031</v>
      </c>
    </row>
    <row r="555" spans="4:5">
      <c r="D555" s="105">
        <v>28170</v>
      </c>
      <c r="E555" s="107">
        <f t="shared" si="27"/>
        <v>107.71995270453</v>
      </c>
    </row>
    <row r="556" spans="4:5">
      <c r="D556" s="105">
        <v>28191</v>
      </c>
      <c r="E556" s="107">
        <f t="shared" si="27"/>
        <v>117.214128367374</v>
      </c>
    </row>
    <row r="557" spans="4:5">
      <c r="D557" s="105">
        <v>28199</v>
      </c>
      <c r="E557" s="107">
        <f t="shared" si="27"/>
        <v>110.173997377418</v>
      </c>
    </row>
    <row r="558" spans="4:5">
      <c r="D558" s="105">
        <v>28210</v>
      </c>
      <c r="E558" s="107">
        <f t="shared" si="27"/>
        <v>126.810539881005</v>
      </c>
    </row>
    <row r="559" spans="4:5">
      <c r="D559" s="105">
        <v>28230</v>
      </c>
      <c r="E559" s="107">
        <f t="shared" si="27"/>
        <v>107.87602260154399</v>
      </c>
    </row>
    <row r="560" spans="4:5">
      <c r="D560" s="105">
        <v>28240</v>
      </c>
      <c r="E560" s="107">
        <f t="shared" si="27"/>
        <v>125.671406070137</v>
      </c>
    </row>
    <row r="561" spans="4:5">
      <c r="D561" s="105">
        <v>28250</v>
      </c>
      <c r="E561" s="107">
        <f t="shared" si="27"/>
        <v>124.144958535371</v>
      </c>
    </row>
    <row r="562" spans="4:5">
      <c r="D562" s="105">
        <v>28260</v>
      </c>
      <c r="E562" s="107">
        <f t="shared" si="27"/>
        <v>115.561108268986</v>
      </c>
    </row>
    <row r="563" spans="4:5">
      <c r="D563" s="105">
        <v>29102</v>
      </c>
      <c r="E563" s="107">
        <f t="shared" si="27"/>
        <v>71.972986562474802</v>
      </c>
    </row>
    <row r="564" spans="4:5">
      <c r="D564" s="105">
        <v>29200</v>
      </c>
      <c r="E564" s="107">
        <f t="shared" si="27"/>
        <v>85.490614455972505</v>
      </c>
    </row>
    <row r="565" spans="4:5">
      <c r="D565" s="105">
        <v>30120</v>
      </c>
      <c r="E565" s="107">
        <f t="shared" si="27"/>
        <v>109.941943136142</v>
      </c>
    </row>
    <row r="566" spans="4:5">
      <c r="D566" s="105">
        <v>30200</v>
      </c>
      <c r="E566" s="107">
        <f t="shared" si="27"/>
        <v>128.74078565372</v>
      </c>
    </row>
    <row r="567" spans="4:5">
      <c r="D567" s="105">
        <v>30400</v>
      </c>
      <c r="E567" s="107">
        <f t="shared" si="27"/>
        <v>129.67349312425199</v>
      </c>
    </row>
    <row r="568" spans="4:5">
      <c r="D568" s="105">
        <v>30920</v>
      </c>
      <c r="E568" s="107">
        <f t="shared" si="27"/>
        <v>114.15706571275101</v>
      </c>
    </row>
    <row r="569" spans="4:5">
      <c r="D569" s="105">
        <v>30990</v>
      </c>
      <c r="E569" s="107">
        <f t="shared" si="27"/>
        <v>132.27667695834799</v>
      </c>
    </row>
    <row r="570" spans="4:5">
      <c r="D570" s="105">
        <v>31002</v>
      </c>
      <c r="E570" s="107">
        <f t="shared" si="27"/>
        <v>141.940097528693</v>
      </c>
    </row>
    <row r="571" spans="4:5">
      <c r="D571" s="105">
        <v>31003</v>
      </c>
      <c r="E571" s="107">
        <f t="shared" si="27"/>
        <v>70.132995196398795</v>
      </c>
    </row>
    <row r="572" spans="4:5">
      <c r="D572" s="105">
        <v>31009</v>
      </c>
      <c r="E572" s="107">
        <f t="shared" si="27"/>
        <v>145.92643828306001</v>
      </c>
    </row>
    <row r="573" spans="4:5">
      <c r="D573" s="105">
        <v>32110</v>
      </c>
      <c r="E573" s="107">
        <f t="shared" si="27"/>
        <v>111.027498452793</v>
      </c>
    </row>
    <row r="574" spans="4:5">
      <c r="D574" s="105">
        <v>32120</v>
      </c>
      <c r="E574" s="107">
        <f t="shared" si="27"/>
        <v>105.379764731549</v>
      </c>
    </row>
    <row r="575" spans="4:5">
      <c r="D575" s="105">
        <v>32200</v>
      </c>
      <c r="E575" s="107">
        <f t="shared" si="27"/>
        <v>93.290322580645196</v>
      </c>
    </row>
    <row r="576" spans="4:5">
      <c r="D576" s="105">
        <v>32300</v>
      </c>
      <c r="E576" s="107">
        <f t="shared" si="27"/>
        <v>103.834910328356</v>
      </c>
    </row>
    <row r="577" spans="4:5">
      <c r="D577" s="105">
        <v>32400</v>
      </c>
      <c r="E577" s="107">
        <f t="shared" si="27"/>
        <v>110.344023355671</v>
      </c>
    </row>
    <row r="578" spans="4:5">
      <c r="D578" s="105">
        <v>32500</v>
      </c>
      <c r="E578" s="107">
        <f t="shared" si="27"/>
        <v>106.97038484606099</v>
      </c>
    </row>
    <row r="579" spans="4:5">
      <c r="D579" s="105">
        <v>32901</v>
      </c>
      <c r="E579" s="107">
        <f t="shared" si="27"/>
        <v>110.058503443361</v>
      </c>
    </row>
    <row r="580" spans="4:5">
      <c r="D580" s="105">
        <v>32909</v>
      </c>
      <c r="E580" s="107">
        <f t="shared" si="27"/>
        <v>96.150391597842102</v>
      </c>
    </row>
    <row r="581" spans="4:5">
      <c r="D581" s="105">
        <v>33110</v>
      </c>
      <c r="E581" s="107">
        <f t="shared" si="27"/>
        <v>120.66286986879101</v>
      </c>
    </row>
    <row r="582" spans="4:5">
      <c r="D582" s="105">
        <v>33120</v>
      </c>
      <c r="E582" s="107">
        <f t="shared" si="27"/>
        <v>119.779310845805</v>
      </c>
    </row>
    <row r="583" spans="4:5">
      <c r="D583" s="105">
        <v>33131</v>
      </c>
      <c r="E583" s="107">
        <f t="shared" si="27"/>
        <v>119.89139097122001</v>
      </c>
    </row>
    <row r="584" spans="4:5">
      <c r="D584" s="105">
        <v>33140</v>
      </c>
      <c r="E584" s="107">
        <f t="shared" si="27"/>
        <v>115.64404578267801</v>
      </c>
    </row>
    <row r="585" spans="4:5">
      <c r="D585" s="105">
        <v>33190</v>
      </c>
      <c r="E585" s="107">
        <f t="shared" si="27"/>
        <v>112.286072357333</v>
      </c>
    </row>
    <row r="586" spans="4:5">
      <c r="D586" s="105">
        <v>33200</v>
      </c>
      <c r="E586" s="107">
        <f t="shared" si="27"/>
        <v>114.34546422012301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 Abd Aziz</cp:lastModifiedBy>
  <cp:lastPrinted>2026-02-06T08:38:30Z</cp:lastPrinted>
  <dcterms:created xsi:type="dcterms:W3CDTF">2014-01-08T10:34:00Z</dcterms:created>
  <dcterms:modified xsi:type="dcterms:W3CDTF">2026-02-06T09:32:35Z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482F257B68504165BA299865C6F8EB0E_13</vt:lpwstr>
  </property>
  <property fmtid="{D5CDD505-2E9C-101B-9397-08002B2CF9AE}" pid="3" name="KSOProductBuildVer">
    <vt:lpwstr>1033-12.2.0.23196</vt:lpwstr>
  </property>
</Properties>
</file>